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C:\Users\INFORMATECH\Desktop\DW\pentaho_mssql_powerBI\"/>
    </mc:Choice>
  </mc:AlternateContent>
  <xr:revisionPtr revIDLastSave="0" documentId="13_ncr:1_{E8E6746C-945B-44AB-8EFB-4EA469E4F307}" xr6:coauthVersionLast="47" xr6:coauthVersionMax="47" xr10:uidLastSave="{00000000-0000-0000-0000-000000000000}"/>
  <bookViews>
    <workbookView xWindow="20370" yWindow="-2460" windowWidth="29040" windowHeight="15840" xr2:uid="{00000000-000D-0000-FFFF-FFFF00000000}"/>
  </bookViews>
  <sheets>
    <sheet name="MasterTable" sheetId="1" r:id="rId1"/>
    <sheet name="Metadata" sheetId="3" r:id="rId2"/>
    <sheet name="Analyses" sheetId="2" r:id="rId3"/>
  </sheets>
  <externalReferences>
    <externalReference r:id="rId4"/>
  </externalReferences>
  <definedNames>
    <definedName name="HIT_1" localSheetId="0">MasterTable!$P$894</definedName>
    <definedName name="HIT_2" localSheetId="0">MasterTable!$P$885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5" i="1" l="1"/>
  <c r="A894" i="1" s="1"/>
  <c r="A893" i="1" s="1"/>
  <c r="A892" i="1" s="1"/>
  <c r="A891" i="1" s="1"/>
  <c r="A890" i="1" s="1"/>
  <c r="A889" i="1" s="1"/>
  <c r="A888" i="1" s="1"/>
  <c r="A887" i="1" s="1"/>
  <c r="A886" i="1" s="1"/>
  <c r="A885" i="1" s="1"/>
  <c r="A884" i="1" s="1"/>
  <c r="A883" i="1" s="1"/>
  <c r="A882" i="1" s="1"/>
  <c r="A881" i="1" s="1"/>
  <c r="A880" i="1" s="1"/>
  <c r="A879" i="1" s="1"/>
  <c r="A878" i="1" s="1"/>
  <c r="A877" i="1" s="1"/>
  <c r="A876" i="1" s="1"/>
  <c r="A875" i="1" s="1"/>
  <c r="A874" i="1" s="1"/>
  <c r="A873" i="1" s="1"/>
  <c r="A872" i="1" s="1"/>
  <c r="A871" i="1" s="1"/>
  <c r="A870" i="1" s="1"/>
  <c r="A869" i="1" s="1"/>
  <c r="A868" i="1" s="1"/>
  <c r="A867" i="1" s="1"/>
  <c r="A866" i="1" s="1"/>
  <c r="A865" i="1" s="1"/>
  <c r="A864" i="1" s="1"/>
  <c r="A863" i="1" s="1"/>
  <c r="A862" i="1" s="1"/>
  <c r="A861" i="1" s="1"/>
  <c r="A860" i="1" s="1"/>
  <c r="A859" i="1" s="1"/>
  <c r="A858" i="1" s="1"/>
  <c r="A857" i="1" s="1"/>
  <c r="A856" i="1" s="1"/>
  <c r="A855" i="1" s="1"/>
  <c r="A854" i="1" s="1"/>
  <c r="A853" i="1" s="1"/>
  <c r="A852" i="1" s="1"/>
  <c r="A851" i="1" s="1"/>
  <c r="A850" i="1" s="1"/>
  <c r="A849" i="1" s="1"/>
  <c r="A848" i="1" s="1"/>
  <c r="A847" i="1" s="1"/>
  <c r="A846" i="1" s="1"/>
  <c r="A845" i="1" s="1"/>
  <c r="A844" i="1" s="1"/>
  <c r="A843" i="1" s="1"/>
  <c r="A842" i="1" s="1"/>
  <c r="A841" i="1" s="1"/>
  <c r="A840" i="1" s="1"/>
  <c r="A839" i="1" s="1"/>
  <c r="A838" i="1" s="1"/>
  <c r="A837" i="1" s="1"/>
  <c r="A836" i="1" s="1"/>
  <c r="A835" i="1" s="1"/>
  <c r="A834" i="1" s="1"/>
  <c r="A833" i="1" s="1"/>
  <c r="A832" i="1" s="1"/>
  <c r="A831" i="1" s="1"/>
  <c r="A830" i="1" s="1"/>
  <c r="A829" i="1" s="1"/>
  <c r="A828" i="1" s="1"/>
  <c r="A827" i="1" s="1"/>
  <c r="A826" i="1" s="1"/>
  <c r="A825" i="1" s="1"/>
  <c r="A824" i="1" s="1"/>
  <c r="A823" i="1" s="1"/>
  <c r="A822" i="1" s="1"/>
  <c r="A821" i="1" s="1"/>
  <c r="A820" i="1" s="1"/>
  <c r="A819" i="1" s="1"/>
  <c r="A818" i="1" s="1"/>
  <c r="A817" i="1" s="1"/>
  <c r="A816" i="1" s="1"/>
  <c r="A815" i="1" s="1"/>
  <c r="A814" i="1" s="1"/>
  <c r="A813" i="1" s="1"/>
  <c r="A812" i="1" s="1"/>
  <c r="A811" i="1" s="1"/>
  <c r="A810" i="1" s="1"/>
  <c r="A809" i="1" s="1"/>
  <c r="A808" i="1" s="1"/>
  <c r="A807" i="1" s="1"/>
  <c r="A806" i="1" s="1"/>
  <c r="A805" i="1" s="1"/>
  <c r="A804" i="1" s="1"/>
  <c r="A803" i="1" s="1"/>
  <c r="A802" i="1" s="1"/>
  <c r="A801" i="1" s="1"/>
  <c r="A800" i="1" s="1"/>
  <c r="A799" i="1" s="1"/>
  <c r="A798" i="1" s="1"/>
  <c r="A797" i="1" s="1"/>
  <c r="A796" i="1" s="1"/>
  <c r="A795" i="1" s="1"/>
  <c r="A794" i="1" s="1"/>
  <c r="A793" i="1" s="1"/>
  <c r="A792" i="1" s="1"/>
  <c r="A791" i="1" s="1"/>
  <c r="A790" i="1" s="1"/>
  <c r="A789" i="1" s="1"/>
  <c r="A788" i="1" s="1"/>
  <c r="A787" i="1" s="1"/>
  <c r="A786" i="1" s="1"/>
  <c r="A785" i="1" s="1"/>
  <c r="A784" i="1" s="1"/>
  <c r="A783" i="1" s="1"/>
  <c r="A782" i="1" s="1"/>
  <c r="A781" i="1" s="1"/>
  <c r="A780" i="1" s="1"/>
  <c r="A779" i="1" s="1"/>
  <c r="A778" i="1" s="1"/>
  <c r="A777" i="1" s="1"/>
  <c r="A776" i="1" s="1"/>
  <c r="A775" i="1" s="1"/>
  <c r="A774" i="1" s="1"/>
  <c r="A773" i="1" s="1"/>
  <c r="A772" i="1" s="1"/>
  <c r="A771" i="1" s="1"/>
  <c r="A770" i="1" s="1"/>
  <c r="A769" i="1" s="1"/>
  <c r="A768" i="1" s="1"/>
  <c r="A767" i="1" s="1"/>
  <c r="A766" i="1" s="1"/>
  <c r="A765" i="1" s="1"/>
  <c r="A764" i="1" s="1"/>
  <c r="A763" i="1" s="1"/>
  <c r="A762" i="1" s="1"/>
  <c r="A761" i="1" s="1"/>
  <c r="A760" i="1" s="1"/>
  <c r="A759" i="1" s="1"/>
  <c r="A758" i="1" s="1"/>
  <c r="A757" i="1" s="1"/>
  <c r="A756" i="1" s="1"/>
  <c r="A755" i="1" s="1"/>
  <c r="A754" i="1" s="1"/>
  <c r="A753" i="1" s="1"/>
  <c r="A752" i="1" s="1"/>
  <c r="A751" i="1" s="1"/>
  <c r="A750" i="1" s="1"/>
  <c r="A749" i="1" s="1"/>
  <c r="A748" i="1" s="1"/>
  <c r="A747" i="1" s="1"/>
  <c r="A746" i="1" s="1"/>
  <c r="A745" i="1" s="1"/>
  <c r="A744" i="1" s="1"/>
  <c r="A743" i="1" s="1"/>
  <c r="A742" i="1" s="1"/>
  <c r="A741" i="1" s="1"/>
  <c r="A740" i="1" s="1"/>
  <c r="A739" i="1" s="1"/>
  <c r="A738" i="1" s="1"/>
  <c r="A737" i="1" s="1"/>
  <c r="A736" i="1" s="1"/>
  <c r="A735" i="1" s="1"/>
  <c r="A734" i="1" s="1"/>
  <c r="A733" i="1" s="1"/>
  <c r="A732" i="1" s="1"/>
  <c r="A731" i="1" s="1"/>
  <c r="A730" i="1" s="1"/>
  <c r="A729" i="1" s="1"/>
  <c r="A728" i="1" s="1"/>
  <c r="A727" i="1" s="1"/>
  <c r="A726" i="1" s="1"/>
  <c r="A725" i="1" s="1"/>
  <c r="A724" i="1" s="1"/>
  <c r="A723" i="1" s="1"/>
  <c r="A722" i="1" s="1"/>
  <c r="A721" i="1" s="1"/>
  <c r="A720" i="1" s="1"/>
  <c r="A719" i="1" s="1"/>
  <c r="A718" i="1" s="1"/>
  <c r="A717" i="1" s="1"/>
  <c r="A716" i="1" s="1"/>
  <c r="A715" i="1" s="1"/>
  <c r="A714" i="1" s="1"/>
  <c r="A713" i="1" s="1"/>
  <c r="A712" i="1" s="1"/>
  <c r="A711" i="1" s="1"/>
  <c r="A710" i="1" s="1"/>
  <c r="A709" i="1" s="1"/>
  <c r="A708" i="1" s="1"/>
  <c r="A707" i="1" s="1"/>
  <c r="A706" i="1" s="1"/>
  <c r="A705" i="1" s="1"/>
  <c r="A704" i="1" s="1"/>
  <c r="A703" i="1" s="1"/>
  <c r="A702" i="1" s="1"/>
  <c r="A701" i="1" s="1"/>
  <c r="A700" i="1" s="1"/>
  <c r="A699" i="1" s="1"/>
  <c r="A698" i="1" s="1"/>
  <c r="A697" i="1" s="1"/>
  <c r="A696" i="1" s="1"/>
  <c r="A695" i="1" s="1"/>
  <c r="A694" i="1" s="1"/>
  <c r="A693" i="1" s="1"/>
  <c r="A692" i="1" s="1"/>
  <c r="A691" i="1" s="1"/>
  <c r="A690" i="1" s="1"/>
  <c r="A689" i="1" s="1"/>
  <c r="A688" i="1" s="1"/>
  <c r="A687" i="1" s="1"/>
  <c r="A686" i="1" s="1"/>
  <c r="A685" i="1" s="1"/>
  <c r="A684" i="1" s="1"/>
  <c r="A683" i="1" s="1"/>
  <c r="A682" i="1" s="1"/>
  <c r="A681" i="1" s="1"/>
  <c r="A680" i="1" s="1"/>
  <c r="A679" i="1" s="1"/>
  <c r="A678" i="1" s="1"/>
  <c r="A677" i="1" s="1"/>
  <c r="A676" i="1" s="1"/>
  <c r="A675" i="1" s="1"/>
  <c r="A674" i="1" s="1"/>
  <c r="A673" i="1" s="1"/>
  <c r="A672" i="1" s="1"/>
  <c r="A671" i="1" s="1"/>
  <c r="A670" i="1" s="1"/>
  <c r="A669" i="1" s="1"/>
  <c r="A668" i="1" s="1"/>
  <c r="A667" i="1" s="1"/>
  <c r="A666" i="1" s="1"/>
  <c r="A665" i="1" s="1"/>
  <c r="A664" i="1" s="1"/>
  <c r="A663" i="1" s="1"/>
  <c r="A662" i="1" s="1"/>
  <c r="A661" i="1" s="1"/>
  <c r="A660" i="1" s="1"/>
  <c r="A659" i="1" s="1"/>
  <c r="A658" i="1" s="1"/>
  <c r="A657" i="1" s="1"/>
  <c r="A656" i="1" s="1"/>
  <c r="A655" i="1" s="1"/>
  <c r="A654" i="1" s="1"/>
  <c r="A653" i="1" s="1"/>
  <c r="A652" i="1" s="1"/>
  <c r="A651" i="1" s="1"/>
  <c r="A650" i="1" s="1"/>
  <c r="A649" i="1" s="1"/>
  <c r="A648" i="1" s="1"/>
  <c r="A647" i="1" s="1"/>
  <c r="A646" i="1" s="1"/>
  <c r="A645" i="1" s="1"/>
  <c r="A644" i="1" s="1"/>
  <c r="A643" i="1" s="1"/>
  <c r="A642" i="1" s="1"/>
  <c r="A641" i="1" s="1"/>
  <c r="A640" i="1" s="1"/>
  <c r="A639" i="1" s="1"/>
  <c r="A638" i="1" s="1"/>
  <c r="A637" i="1" s="1"/>
  <c r="A636" i="1" s="1"/>
  <c r="A635" i="1" s="1"/>
  <c r="A634" i="1" s="1"/>
  <c r="A633" i="1" s="1"/>
  <c r="A632" i="1" s="1"/>
  <c r="A631" i="1" s="1"/>
  <c r="A630" i="1" s="1"/>
  <c r="A629" i="1" s="1"/>
  <c r="A628" i="1" s="1"/>
  <c r="A627" i="1" s="1"/>
  <c r="A626" i="1" s="1"/>
  <c r="A625" i="1" s="1"/>
  <c r="A624" i="1" s="1"/>
  <c r="A623" i="1" s="1"/>
  <c r="A622" i="1" s="1"/>
  <c r="A621" i="1" s="1"/>
  <c r="A620" i="1" s="1"/>
  <c r="A619" i="1" s="1"/>
  <c r="A618" i="1" s="1"/>
  <c r="A617" i="1" s="1"/>
  <c r="A616" i="1" s="1"/>
  <c r="A615" i="1" s="1"/>
  <c r="A614" i="1" s="1"/>
  <c r="A613" i="1" s="1"/>
  <c r="A612" i="1" s="1"/>
  <c r="A611" i="1" s="1"/>
  <c r="A610" i="1" s="1"/>
  <c r="A609" i="1" s="1"/>
  <c r="A608" i="1" s="1"/>
  <c r="A607" i="1" s="1"/>
  <c r="A606" i="1" s="1"/>
  <c r="A605" i="1" s="1"/>
  <c r="A604" i="1" s="1"/>
  <c r="A603" i="1" s="1"/>
  <c r="A602" i="1" s="1"/>
  <c r="A601" i="1" s="1"/>
  <c r="A600" i="1" s="1"/>
  <c r="A599" i="1" s="1"/>
  <c r="A598" i="1" s="1"/>
  <c r="A597" i="1" s="1"/>
  <c r="A596" i="1" s="1"/>
  <c r="A595" i="1" s="1"/>
  <c r="A594" i="1" s="1"/>
  <c r="A593" i="1" s="1"/>
  <c r="A592" i="1" s="1"/>
  <c r="A591" i="1" s="1"/>
  <c r="A590" i="1" s="1"/>
  <c r="A589" i="1" s="1"/>
  <c r="A588" i="1" s="1"/>
  <c r="A587" i="1" s="1"/>
  <c r="A586" i="1" s="1"/>
  <c r="A585" i="1" s="1"/>
  <c r="A584" i="1" s="1"/>
  <c r="A583" i="1" s="1"/>
  <c r="A582" i="1" s="1"/>
  <c r="A581" i="1" s="1"/>
  <c r="A580" i="1" s="1"/>
  <c r="A579" i="1" s="1"/>
  <c r="A578" i="1" s="1"/>
  <c r="A577" i="1" s="1"/>
  <c r="A576" i="1" s="1"/>
  <c r="A575" i="1" s="1"/>
  <c r="A574" i="1" s="1"/>
  <c r="A573" i="1" s="1"/>
  <c r="A572" i="1" s="1"/>
  <c r="A571" i="1" s="1"/>
  <c r="A570" i="1" s="1"/>
  <c r="A569" i="1" s="1"/>
  <c r="A568" i="1" s="1"/>
  <c r="A567" i="1" s="1"/>
  <c r="A566" i="1" s="1"/>
  <c r="A565" i="1" s="1"/>
  <c r="A564" i="1" s="1"/>
  <c r="A563" i="1" s="1"/>
  <c r="A562" i="1" s="1"/>
  <c r="A561" i="1" s="1"/>
  <c r="A560" i="1" s="1"/>
  <c r="A559" i="1" s="1"/>
  <c r="A558" i="1" s="1"/>
  <c r="A557" i="1" s="1"/>
  <c r="A556" i="1" s="1"/>
  <c r="A555" i="1" s="1"/>
  <c r="A554" i="1" s="1"/>
  <c r="A553" i="1" s="1"/>
  <c r="A552" i="1" s="1"/>
  <c r="A551" i="1" s="1"/>
  <c r="A550" i="1" s="1"/>
  <c r="A549" i="1" s="1"/>
  <c r="A548" i="1" s="1"/>
  <c r="A547" i="1" s="1"/>
  <c r="A546" i="1" s="1"/>
  <c r="A545" i="1" s="1"/>
  <c r="A544" i="1" s="1"/>
  <c r="A543" i="1" s="1"/>
  <c r="A542" i="1" s="1"/>
  <c r="A541" i="1" s="1"/>
  <c r="A540" i="1" s="1"/>
  <c r="A539" i="1" s="1"/>
  <c r="A538" i="1" s="1"/>
  <c r="A537" i="1" s="1"/>
  <c r="A536" i="1" s="1"/>
  <c r="A535" i="1" s="1"/>
  <c r="A534" i="1" s="1"/>
  <c r="A533" i="1" s="1"/>
  <c r="A532" i="1" s="1"/>
  <c r="A531" i="1" s="1"/>
  <c r="A530" i="1" s="1"/>
  <c r="A529" i="1" s="1"/>
  <c r="A528" i="1" s="1"/>
  <c r="A527" i="1" s="1"/>
  <c r="A526" i="1" s="1"/>
  <c r="A525" i="1" s="1"/>
  <c r="A524" i="1" s="1"/>
  <c r="A523" i="1" s="1"/>
  <c r="A522" i="1" s="1"/>
  <c r="A521" i="1" s="1"/>
  <c r="A520" i="1" s="1"/>
  <c r="A519" i="1" s="1"/>
  <c r="A518" i="1" s="1"/>
  <c r="A517" i="1" s="1"/>
  <c r="A516" i="1" s="1"/>
  <c r="A515" i="1" s="1"/>
  <c r="A514" i="1" s="1"/>
  <c r="A513" i="1" s="1"/>
  <c r="A512" i="1" s="1"/>
  <c r="A511" i="1" s="1"/>
  <c r="A510" i="1" s="1"/>
  <c r="A509" i="1" s="1"/>
  <c r="A508" i="1" s="1"/>
  <c r="A507" i="1" s="1"/>
  <c r="A506" i="1" s="1"/>
  <c r="A505" i="1" s="1"/>
  <c r="A504" i="1" s="1"/>
  <c r="A503" i="1" s="1"/>
  <c r="A502" i="1" s="1"/>
  <c r="A501" i="1" s="1"/>
  <c r="A500" i="1" s="1"/>
  <c r="A499" i="1" s="1"/>
  <c r="A498" i="1" s="1"/>
  <c r="A497" i="1" s="1"/>
  <c r="A496" i="1" s="1"/>
  <c r="A495" i="1" s="1"/>
  <c r="A494" i="1" s="1"/>
  <c r="A493" i="1" s="1"/>
  <c r="A492" i="1" s="1"/>
  <c r="A491" i="1" s="1"/>
  <c r="A490" i="1" s="1"/>
  <c r="A489" i="1" s="1"/>
  <c r="A488" i="1" s="1"/>
  <c r="A487" i="1" s="1"/>
  <c r="A486" i="1" s="1"/>
  <c r="A485" i="1" s="1"/>
  <c r="A484" i="1" s="1"/>
  <c r="A483" i="1" s="1"/>
  <c r="A482" i="1" s="1"/>
  <c r="A481" i="1" s="1"/>
  <c r="A480" i="1" s="1"/>
  <c r="A479" i="1" s="1"/>
  <c r="A478" i="1" s="1"/>
  <c r="A477" i="1" s="1"/>
  <c r="A476" i="1" s="1"/>
  <c r="A475" i="1" s="1"/>
  <c r="A474" i="1" s="1"/>
  <c r="A473" i="1" s="1"/>
  <c r="A472" i="1" s="1"/>
  <c r="A471" i="1" s="1"/>
  <c r="A470" i="1" s="1"/>
  <c r="A469" i="1" s="1"/>
  <c r="A468" i="1" s="1"/>
  <c r="A467" i="1" s="1"/>
  <c r="A466" i="1" s="1"/>
  <c r="A465" i="1" s="1"/>
  <c r="A464" i="1" s="1"/>
  <c r="A463" i="1" s="1"/>
  <c r="A462" i="1" s="1"/>
  <c r="A461" i="1" s="1"/>
  <c r="A460" i="1" s="1"/>
  <c r="A459" i="1" s="1"/>
  <c r="A458" i="1" s="1"/>
  <c r="A457" i="1" s="1"/>
  <c r="A456" i="1" s="1"/>
  <c r="A455" i="1" s="1"/>
  <c r="A454" i="1" s="1"/>
  <c r="A453" i="1" s="1"/>
  <c r="A452" i="1" s="1"/>
  <c r="A451" i="1" s="1"/>
  <c r="A450" i="1" s="1"/>
  <c r="A449" i="1" s="1"/>
  <c r="A448" i="1" s="1"/>
  <c r="A447" i="1" s="1"/>
  <c r="A446" i="1" s="1"/>
  <c r="A445" i="1" s="1"/>
  <c r="A444" i="1" s="1"/>
  <c r="A443" i="1" s="1"/>
  <c r="A442" i="1" s="1"/>
  <c r="A441" i="1" s="1"/>
  <c r="A440" i="1" s="1"/>
  <c r="A439" i="1" s="1"/>
  <c r="A438" i="1" s="1"/>
  <c r="A437" i="1" s="1"/>
  <c r="A436" i="1" s="1"/>
  <c r="A435" i="1" s="1"/>
  <c r="A434" i="1" s="1"/>
  <c r="A433" i="1" s="1"/>
  <c r="A432" i="1" s="1"/>
  <c r="A431" i="1" s="1"/>
  <c r="A430" i="1" s="1"/>
  <c r="A429" i="1" s="1"/>
  <c r="A428" i="1" s="1"/>
  <c r="A427" i="1" s="1"/>
  <c r="A426" i="1" s="1"/>
  <c r="A425" i="1" s="1"/>
  <c r="A424" i="1" s="1"/>
  <c r="A423" i="1" s="1"/>
  <c r="A422" i="1" s="1"/>
  <c r="A421" i="1" s="1"/>
  <c r="A420" i="1" s="1"/>
  <c r="A419" i="1" s="1"/>
  <c r="A418" i="1" s="1"/>
  <c r="A417" i="1" s="1"/>
  <c r="A416" i="1" s="1"/>
  <c r="A415" i="1" s="1"/>
  <c r="A414" i="1" s="1"/>
  <c r="A413" i="1" s="1"/>
  <c r="A412" i="1" s="1"/>
  <c r="A411" i="1" s="1"/>
  <c r="A410" i="1" s="1"/>
  <c r="A409" i="1" s="1"/>
  <c r="A408" i="1" s="1"/>
  <c r="A407" i="1" s="1"/>
  <c r="A406" i="1" s="1"/>
  <c r="A405" i="1" s="1"/>
  <c r="A404" i="1" s="1"/>
  <c r="A403" i="1" s="1"/>
  <c r="A402" i="1" s="1"/>
  <c r="A401" i="1" s="1"/>
  <c r="A400" i="1" s="1"/>
  <c r="A399" i="1" s="1"/>
  <c r="A398" i="1" s="1"/>
  <c r="A397" i="1" s="1"/>
  <c r="A396" i="1" s="1"/>
  <c r="A395" i="1" s="1"/>
  <c r="A394" i="1" s="1"/>
  <c r="A393" i="1" s="1"/>
  <c r="A392" i="1" s="1"/>
  <c r="A391" i="1" s="1"/>
  <c r="A390" i="1" s="1"/>
  <c r="A389" i="1" s="1"/>
  <c r="A388" i="1" s="1"/>
  <c r="A387" i="1" s="1"/>
  <c r="A386" i="1" s="1"/>
  <c r="A385" i="1" s="1"/>
  <c r="A384" i="1" s="1"/>
  <c r="A383" i="1" s="1"/>
  <c r="A382" i="1" s="1"/>
  <c r="A381" i="1" s="1"/>
  <c r="A380" i="1" s="1"/>
  <c r="A379" i="1" s="1"/>
  <c r="A378" i="1" s="1"/>
  <c r="A377" i="1" s="1"/>
  <c r="A376" i="1" s="1"/>
  <c r="A375" i="1" s="1"/>
  <c r="A374" i="1" s="1"/>
  <c r="A373" i="1" s="1"/>
  <c r="A372" i="1" s="1"/>
  <c r="A371" i="1" s="1"/>
  <c r="A370" i="1" s="1"/>
  <c r="A369" i="1" s="1"/>
  <c r="A368" i="1" s="1"/>
  <c r="A367" i="1" s="1"/>
  <c r="A366" i="1" s="1"/>
  <c r="A365" i="1" s="1"/>
  <c r="A364" i="1" s="1"/>
  <c r="A363" i="1" s="1"/>
  <c r="A362" i="1" s="1"/>
  <c r="A361" i="1" s="1"/>
  <c r="A360" i="1" s="1"/>
  <c r="A359" i="1" s="1"/>
  <c r="A358" i="1" s="1"/>
  <c r="A357" i="1" s="1"/>
  <c r="A356" i="1" s="1"/>
  <c r="A355" i="1" s="1"/>
  <c r="A354" i="1" s="1"/>
  <c r="A353" i="1" s="1"/>
  <c r="A352" i="1" s="1"/>
  <c r="A351" i="1" s="1"/>
  <c r="A350" i="1" s="1"/>
  <c r="A349" i="1" s="1"/>
  <c r="A348" i="1" s="1"/>
  <c r="A347" i="1" s="1"/>
  <c r="A346" i="1" s="1"/>
  <c r="A345" i="1" s="1"/>
  <c r="A344" i="1" s="1"/>
  <c r="A343" i="1" s="1"/>
  <c r="A342" i="1" s="1"/>
  <c r="A341" i="1" s="1"/>
  <c r="A340" i="1" s="1"/>
  <c r="A339" i="1" s="1"/>
  <c r="A338" i="1" s="1"/>
  <c r="A337" i="1" s="1"/>
  <c r="A336" i="1" s="1"/>
  <c r="A335" i="1" s="1"/>
  <c r="A334" i="1" s="1"/>
  <c r="A333" i="1" s="1"/>
  <c r="A332" i="1" s="1"/>
  <c r="A331" i="1" s="1"/>
  <c r="A330" i="1" s="1"/>
  <c r="A329" i="1" s="1"/>
  <c r="A328" i="1" s="1"/>
  <c r="A327" i="1" s="1"/>
  <c r="A326" i="1" s="1"/>
  <c r="A325" i="1" s="1"/>
  <c r="A324" i="1" s="1"/>
  <c r="A323" i="1" s="1"/>
  <c r="A322" i="1" s="1"/>
  <c r="A321" i="1" s="1"/>
  <c r="A320" i="1" s="1"/>
  <c r="A319" i="1" s="1"/>
  <c r="A318" i="1" s="1"/>
  <c r="A317" i="1" s="1"/>
  <c r="A316" i="1" s="1"/>
  <c r="A315" i="1" s="1"/>
  <c r="A314" i="1" s="1"/>
  <c r="A313" i="1" s="1"/>
  <c r="A312" i="1" s="1"/>
  <c r="A311" i="1" s="1"/>
  <c r="A310" i="1" s="1"/>
  <c r="A309" i="1" s="1"/>
  <c r="A308" i="1" s="1"/>
  <c r="A307" i="1" s="1"/>
  <c r="A306" i="1" s="1"/>
  <c r="A305" i="1" s="1"/>
  <c r="A304" i="1" s="1"/>
  <c r="A303" i="1" s="1"/>
  <c r="A302" i="1" s="1"/>
  <c r="A301" i="1" s="1"/>
  <c r="A300" i="1" s="1"/>
  <c r="A299" i="1" s="1"/>
  <c r="A298" i="1" s="1"/>
  <c r="A297" i="1" s="1"/>
  <c r="A296" i="1" s="1"/>
  <c r="A295" i="1" s="1"/>
  <c r="A294" i="1" s="1"/>
  <c r="A293" i="1" s="1"/>
  <c r="A292" i="1" s="1"/>
  <c r="A291" i="1" s="1"/>
  <c r="A290" i="1" s="1"/>
  <c r="A289" i="1" s="1"/>
  <c r="A288" i="1" s="1"/>
  <c r="A287" i="1" s="1"/>
  <c r="A286" i="1" s="1"/>
  <c r="A285" i="1" s="1"/>
  <c r="A284" i="1" s="1"/>
  <c r="A283" i="1" s="1"/>
  <c r="A282" i="1" s="1"/>
  <c r="A281" i="1" s="1"/>
  <c r="A280" i="1" s="1"/>
  <c r="A279" i="1" s="1"/>
  <c r="A278" i="1" s="1"/>
  <c r="A277" i="1" s="1"/>
  <c r="A276" i="1" s="1"/>
  <c r="A275" i="1" s="1"/>
  <c r="A274" i="1" s="1"/>
  <c r="A273" i="1" s="1"/>
  <c r="A272" i="1" s="1"/>
  <c r="A271" i="1" s="1"/>
  <c r="A270" i="1" s="1"/>
  <c r="A269" i="1" s="1"/>
  <c r="A268" i="1" s="1"/>
  <c r="A267" i="1" s="1"/>
  <c r="A266" i="1" s="1"/>
  <c r="A265" i="1" s="1"/>
  <c r="A264" i="1" s="1"/>
  <c r="A263" i="1" s="1"/>
  <c r="A262" i="1" s="1"/>
  <c r="A261" i="1" s="1"/>
  <c r="A260" i="1" s="1"/>
  <c r="A259" i="1" s="1"/>
  <c r="A258" i="1" s="1"/>
  <c r="A257" i="1" s="1"/>
  <c r="A256" i="1" s="1"/>
  <c r="A255" i="1" s="1"/>
  <c r="A254" i="1" s="1"/>
  <c r="A253" i="1" s="1"/>
  <c r="A252" i="1" s="1"/>
  <c r="A251" i="1" s="1"/>
  <c r="A250" i="1" s="1"/>
  <c r="A249" i="1" s="1"/>
  <c r="A248" i="1" s="1"/>
  <c r="A247" i="1" s="1"/>
  <c r="A246" i="1" s="1"/>
  <c r="A245" i="1" s="1"/>
  <c r="A244" i="1" s="1"/>
  <c r="A243" i="1" s="1"/>
  <c r="A242" i="1" s="1"/>
  <c r="A241" i="1" s="1"/>
  <c r="A240" i="1" s="1"/>
  <c r="A239" i="1" s="1"/>
  <c r="A238" i="1" s="1"/>
  <c r="A237" i="1" s="1"/>
  <c r="A236" i="1" s="1"/>
  <c r="A235" i="1" s="1"/>
  <c r="A234" i="1" s="1"/>
  <c r="A233" i="1" s="1"/>
  <c r="A232" i="1" s="1"/>
  <c r="A231" i="1" s="1"/>
  <c r="A230" i="1" s="1"/>
  <c r="A229" i="1" s="1"/>
  <c r="A228" i="1" s="1"/>
  <c r="A227" i="1" s="1"/>
  <c r="A226" i="1" s="1"/>
  <c r="A225" i="1" s="1"/>
  <c r="A224" i="1" s="1"/>
  <c r="A223" i="1" s="1"/>
  <c r="A222" i="1" s="1"/>
  <c r="A221" i="1" s="1"/>
  <c r="A220" i="1" s="1"/>
  <c r="A219" i="1" s="1"/>
  <c r="A218" i="1" s="1"/>
  <c r="A217" i="1" s="1"/>
  <c r="A216" i="1" s="1"/>
  <c r="A215" i="1" s="1"/>
  <c r="A214" i="1" s="1"/>
  <c r="A213" i="1" s="1"/>
  <c r="A212" i="1" s="1"/>
  <c r="A211" i="1" s="1"/>
  <c r="A210" i="1" s="1"/>
  <c r="A209" i="1" s="1"/>
  <c r="A208" i="1" s="1"/>
  <c r="A207" i="1" s="1"/>
  <c r="A206" i="1" s="1"/>
  <c r="A205" i="1" s="1"/>
  <c r="A204" i="1" s="1"/>
  <c r="A203" i="1" s="1"/>
  <c r="A202" i="1" s="1"/>
  <c r="A201" i="1" s="1"/>
  <c r="A200" i="1" s="1"/>
  <c r="A199" i="1" s="1"/>
  <c r="A198" i="1" s="1"/>
  <c r="A197" i="1" s="1"/>
  <c r="A196" i="1" s="1"/>
  <c r="A195" i="1" s="1"/>
  <c r="A194" i="1" s="1"/>
  <c r="A193" i="1" s="1"/>
  <c r="A192" i="1" s="1"/>
  <c r="A191" i="1" s="1"/>
  <c r="A190" i="1" s="1"/>
  <c r="A189" i="1" s="1"/>
  <c r="A188" i="1" s="1"/>
  <c r="A187" i="1" s="1"/>
  <c r="A186" i="1" s="1"/>
  <c r="A185" i="1" s="1"/>
  <c r="A184" i="1" s="1"/>
  <c r="A183" i="1" s="1"/>
  <c r="A182" i="1" s="1"/>
  <c r="A181" i="1" s="1"/>
  <c r="A180" i="1" s="1"/>
  <c r="A179" i="1" s="1"/>
  <c r="A178" i="1" s="1"/>
  <c r="A177" i="1" s="1"/>
  <c r="A176" i="1" s="1"/>
  <c r="A175" i="1" s="1"/>
  <c r="A174" i="1" s="1"/>
  <c r="A173" i="1" s="1"/>
  <c r="A172" i="1" s="1"/>
  <c r="A171" i="1" s="1"/>
  <c r="A170" i="1" s="1"/>
  <c r="A169" i="1" s="1"/>
  <c r="A168" i="1" s="1"/>
  <c r="A167" i="1" s="1"/>
  <c r="A166" i="1" s="1"/>
  <c r="A165" i="1" s="1"/>
  <c r="A164" i="1" s="1"/>
  <c r="A163" i="1" s="1"/>
  <c r="A162" i="1" s="1"/>
  <c r="A161" i="1" s="1"/>
  <c r="A160" i="1" s="1"/>
  <c r="A159" i="1" s="1"/>
  <c r="A158" i="1" s="1"/>
  <c r="A157" i="1" s="1"/>
  <c r="A156" i="1" s="1"/>
  <c r="A155" i="1" s="1"/>
  <c r="A154" i="1" s="1"/>
  <c r="A153" i="1" s="1"/>
  <c r="A152" i="1" s="1"/>
  <c r="A151" i="1" s="1"/>
  <c r="A150" i="1" s="1"/>
  <c r="A149" i="1" s="1"/>
  <c r="A148" i="1" s="1"/>
  <c r="A147" i="1" s="1"/>
  <c r="A146" i="1" s="1"/>
  <c r="A145" i="1" s="1"/>
  <c r="A144" i="1" s="1"/>
  <c r="A143" i="1" s="1"/>
  <c r="A142" i="1" s="1"/>
  <c r="A141" i="1" s="1"/>
  <c r="A140" i="1" s="1"/>
  <c r="A139" i="1" s="1"/>
  <c r="A138" i="1" s="1"/>
  <c r="A137" i="1" s="1"/>
  <c r="A136" i="1" s="1"/>
  <c r="A135" i="1" s="1"/>
  <c r="A134" i="1" s="1"/>
  <c r="A133" i="1" s="1"/>
  <c r="A132" i="1" s="1"/>
  <c r="A131" i="1" s="1"/>
  <c r="A130" i="1" s="1"/>
  <c r="A129" i="1" s="1"/>
  <c r="A128" i="1" s="1"/>
  <c r="A127" i="1" s="1"/>
  <c r="A126" i="1" s="1"/>
  <c r="A125" i="1" s="1"/>
  <c r="A124" i="1" s="1"/>
  <c r="A123" i="1" s="1"/>
  <c r="A122" i="1" s="1"/>
  <c r="A121" i="1" s="1"/>
  <c r="A120" i="1" s="1"/>
  <c r="A119" i="1" s="1"/>
  <c r="A118" i="1" s="1"/>
  <c r="A117" i="1" s="1"/>
  <c r="A116" i="1" s="1"/>
  <c r="A115" i="1" s="1"/>
  <c r="A114" i="1" s="1"/>
  <c r="A113" i="1" s="1"/>
  <c r="A112" i="1" s="1"/>
  <c r="A111" i="1" s="1"/>
  <c r="A110" i="1" s="1"/>
  <c r="A109" i="1" s="1"/>
  <c r="A108" i="1" s="1"/>
  <c r="A107" i="1" s="1"/>
  <c r="A106" i="1" s="1"/>
  <c r="A105" i="1" s="1"/>
  <c r="A104" i="1" s="1"/>
  <c r="A103" i="1" s="1"/>
  <c r="A102" i="1" s="1"/>
  <c r="A101" i="1" s="1"/>
  <c r="A100" i="1" s="1"/>
  <c r="A99" i="1" s="1"/>
  <c r="A98" i="1" s="1"/>
  <c r="A97" i="1" s="1"/>
  <c r="A96" i="1" s="1"/>
  <c r="A95" i="1" s="1"/>
  <c r="A94" i="1" s="1"/>
  <c r="A93" i="1" s="1"/>
  <c r="A92" i="1" s="1"/>
  <c r="A91" i="1" s="1"/>
  <c r="A90" i="1" s="1"/>
  <c r="A89" i="1" s="1"/>
  <c r="A88" i="1" s="1"/>
  <c r="A87" i="1" s="1"/>
  <c r="A86" i="1" s="1"/>
  <c r="A85" i="1" s="1"/>
  <c r="A84" i="1" s="1"/>
  <c r="A83" i="1" s="1"/>
  <c r="A82" i="1" s="1"/>
  <c r="A81" i="1" s="1"/>
  <c r="A80" i="1" s="1"/>
  <c r="A79" i="1" s="1"/>
  <c r="A78" i="1" s="1"/>
  <c r="A77" i="1" s="1"/>
  <c r="A76" i="1" s="1"/>
  <c r="A75" i="1" s="1"/>
  <c r="A74" i="1" s="1"/>
  <c r="A73" i="1" s="1"/>
  <c r="A72" i="1" s="1"/>
  <c r="A71" i="1" s="1"/>
  <c r="A70" i="1" s="1"/>
  <c r="A69" i="1" s="1"/>
  <c r="A68" i="1" s="1"/>
  <c r="A67" i="1" s="1"/>
  <c r="A66" i="1" s="1"/>
  <c r="A65" i="1" s="1"/>
  <c r="A64" i="1" s="1"/>
  <c r="A63" i="1" s="1"/>
  <c r="A62" i="1" s="1"/>
  <c r="A61" i="1" s="1"/>
  <c r="A60" i="1" s="1"/>
  <c r="A59" i="1" s="1"/>
  <c r="A58" i="1" s="1"/>
  <c r="A57" i="1" s="1"/>
  <c r="A56" i="1" s="1"/>
  <c r="A55" i="1" s="1"/>
  <c r="A54" i="1" s="1"/>
  <c r="A53" i="1" s="1"/>
  <c r="A52" i="1" s="1"/>
  <c r="A51" i="1" s="1"/>
  <c r="A50" i="1" s="1"/>
  <c r="A49" i="1" s="1"/>
  <c r="A48" i="1" s="1"/>
  <c r="A47" i="1" s="1"/>
  <c r="A46" i="1" s="1"/>
  <c r="A45" i="1" s="1"/>
  <c r="A44" i="1" s="1"/>
  <c r="A43" i="1" s="1"/>
  <c r="A42" i="1" s="1"/>
  <c r="A41" i="1" s="1"/>
  <c r="A40" i="1" s="1"/>
  <c r="A39" i="1" s="1"/>
  <c r="A38" i="1" s="1"/>
  <c r="A37" i="1" s="1"/>
  <c r="A36" i="1" s="1"/>
  <c r="A35" i="1" s="1"/>
  <c r="A34" i="1" s="1"/>
  <c r="A33" i="1" s="1"/>
  <c r="A32" i="1" s="1"/>
  <c r="A31" i="1" s="1"/>
  <c r="A30" i="1" s="1"/>
  <c r="A29" i="1" s="1"/>
  <c r="A28" i="1" s="1"/>
  <c r="A27" i="1" s="1"/>
  <c r="A26" i="1" s="1"/>
  <c r="A25" i="1" s="1"/>
  <c r="A24" i="1" s="1"/>
  <c r="A23" i="1" s="1"/>
  <c r="A22" i="1" s="1"/>
  <c r="A21" i="1" s="1"/>
  <c r="A20" i="1" s="1"/>
  <c r="A19" i="1" s="1"/>
  <c r="A18" i="1" s="1"/>
  <c r="A17" i="1" s="1"/>
  <c r="A16" i="1" s="1"/>
  <c r="A15" i="1" s="1"/>
  <c r="A14" i="1" s="1"/>
  <c r="A13" i="1" s="1"/>
  <c r="A12" i="1" s="1"/>
  <c r="A11" i="1" s="1"/>
  <c r="A10" i="1" s="1"/>
  <c r="A9" i="1" s="1"/>
  <c r="A8" i="1" s="1"/>
  <c r="A7" i="1" s="1"/>
  <c r="A6" i="1" s="1"/>
  <c r="A5" i="1" s="1"/>
  <c r="A4" i="1" s="1"/>
  <c r="A3" i="1" s="1"/>
  <c r="A2" i="1" s="1"/>
  <c r="A903" i="1"/>
  <c r="A902" i="1" s="1"/>
  <c r="A901" i="1" s="1"/>
  <c r="A900" i="1" s="1"/>
  <c r="A899" i="1" s="1"/>
  <c r="A898" i="1" s="1"/>
  <c r="A897" i="1" s="1"/>
  <c r="A896" i="1" s="1"/>
  <c r="A904" i="1"/>
  <c r="A4214" i="1"/>
  <c r="A4213" i="1" s="1"/>
  <c r="A4212" i="1" s="1"/>
  <c r="A4211" i="1" s="1"/>
  <c r="A4210" i="1" s="1"/>
  <c r="A4209" i="1" s="1"/>
  <c r="A4208" i="1" s="1"/>
  <c r="A4207" i="1" s="1"/>
  <c r="A4206" i="1" s="1"/>
  <c r="A4205" i="1" s="1"/>
  <c r="A4204" i="1" s="1"/>
  <c r="A4203" i="1" s="1"/>
  <c r="A4202" i="1" s="1"/>
  <c r="A4201" i="1" s="1"/>
  <c r="A4200" i="1" s="1"/>
  <c r="A4199" i="1" s="1"/>
  <c r="A4198" i="1" s="1"/>
  <c r="A4197" i="1" s="1"/>
  <c r="A4196" i="1" s="1"/>
  <c r="A4195" i="1" s="1"/>
  <c r="A4194" i="1" s="1"/>
  <c r="A4193" i="1" s="1"/>
  <c r="A4192" i="1" s="1"/>
  <c r="A4191" i="1" s="1"/>
  <c r="A4190" i="1" s="1"/>
  <c r="A4189" i="1" s="1"/>
  <c r="A4188" i="1" s="1"/>
  <c r="A4187" i="1" s="1"/>
  <c r="A4186" i="1" s="1"/>
  <c r="A4185" i="1" s="1"/>
  <c r="A4184" i="1" s="1"/>
  <c r="A4183" i="1" s="1"/>
  <c r="A4182" i="1" s="1"/>
  <c r="A4181" i="1" s="1"/>
  <c r="A4180" i="1" s="1"/>
  <c r="A4179" i="1" s="1"/>
  <c r="A4178" i="1" s="1"/>
  <c r="A4177" i="1" s="1"/>
  <c r="A4176" i="1" s="1"/>
  <c r="A4175" i="1" s="1"/>
  <c r="A4174" i="1" s="1"/>
  <c r="A4173" i="1" s="1"/>
  <c r="A4172" i="1" s="1"/>
  <c r="A4171" i="1" s="1"/>
  <c r="A4170" i="1" s="1"/>
  <c r="A4169" i="1" s="1"/>
  <c r="A4168" i="1" s="1"/>
  <c r="A4167" i="1" s="1"/>
  <c r="A4166" i="1" s="1"/>
  <c r="A4165" i="1" s="1"/>
  <c r="A4164" i="1" s="1"/>
  <c r="A4163" i="1" s="1"/>
  <c r="A4162" i="1" s="1"/>
  <c r="A4161" i="1" s="1"/>
  <c r="A4160" i="1" s="1"/>
  <c r="A4159" i="1" s="1"/>
  <c r="A4158" i="1" s="1"/>
  <c r="A4157" i="1" s="1"/>
  <c r="A4156" i="1" s="1"/>
  <c r="A4155" i="1" s="1"/>
  <c r="A4154" i="1" s="1"/>
  <c r="A4153" i="1" s="1"/>
  <c r="A4152" i="1" s="1"/>
  <c r="A4151" i="1" s="1"/>
  <c r="A4150" i="1" s="1"/>
  <c r="A4149" i="1" s="1"/>
  <c r="A4148" i="1" s="1"/>
  <c r="A4147" i="1" s="1"/>
  <c r="A4146" i="1" s="1"/>
  <c r="A4145" i="1" s="1"/>
  <c r="A4144" i="1" s="1"/>
  <c r="A4143" i="1" s="1"/>
  <c r="A4142" i="1" s="1"/>
  <c r="A4141" i="1" s="1"/>
  <c r="A4140" i="1" s="1"/>
  <c r="A4139" i="1" s="1"/>
  <c r="A4138" i="1" s="1"/>
  <c r="A4137" i="1" s="1"/>
  <c r="A4136" i="1" s="1"/>
  <c r="A4135" i="1" s="1"/>
  <c r="A4134" i="1" s="1"/>
  <c r="A4133" i="1" s="1"/>
  <c r="A4132" i="1" s="1"/>
  <c r="A4131" i="1" s="1"/>
  <c r="A4130" i="1" s="1"/>
  <c r="A4129" i="1" s="1"/>
  <c r="A4128" i="1" s="1"/>
  <c r="A4127" i="1" s="1"/>
  <c r="A4126" i="1" s="1"/>
  <c r="A4125" i="1" s="1"/>
  <c r="A4124" i="1" s="1"/>
  <c r="A4123" i="1" s="1"/>
  <c r="A4122" i="1" s="1"/>
  <c r="A4121" i="1" s="1"/>
  <c r="A4120" i="1" s="1"/>
  <c r="A4119" i="1" s="1"/>
  <c r="A4118" i="1" s="1"/>
  <c r="A4117" i="1" s="1"/>
  <c r="A4116" i="1" s="1"/>
  <c r="A4115" i="1" s="1"/>
  <c r="A4114" i="1" s="1"/>
  <c r="A4113" i="1" s="1"/>
  <c r="A4112" i="1" s="1"/>
  <c r="A4111" i="1" s="1"/>
  <c r="A4110" i="1" s="1"/>
  <c r="A4109" i="1" s="1"/>
  <c r="A4108" i="1" s="1"/>
  <c r="A4107" i="1" s="1"/>
  <c r="A4106" i="1" s="1"/>
  <c r="A4105" i="1" s="1"/>
  <c r="A4104" i="1" s="1"/>
  <c r="A4103" i="1" s="1"/>
  <c r="A4102" i="1" s="1"/>
  <c r="A4101" i="1" s="1"/>
  <c r="A4100" i="1" s="1"/>
  <c r="A4099" i="1" s="1"/>
  <c r="A4098" i="1" s="1"/>
  <c r="A4097" i="1" s="1"/>
  <c r="A4096" i="1" s="1"/>
  <c r="A4095" i="1" s="1"/>
  <c r="A4094" i="1" s="1"/>
  <c r="A4093" i="1" s="1"/>
  <c r="A4092" i="1" s="1"/>
  <c r="A4091" i="1" s="1"/>
  <c r="A4090" i="1" s="1"/>
  <c r="A4089" i="1" s="1"/>
  <c r="A4088" i="1" s="1"/>
  <c r="A4087" i="1" s="1"/>
  <c r="A4086" i="1" s="1"/>
  <c r="A4085" i="1" s="1"/>
  <c r="A4084" i="1" s="1"/>
  <c r="A4083" i="1" s="1"/>
  <c r="A4082" i="1" s="1"/>
  <c r="A4081" i="1" s="1"/>
  <c r="A4080" i="1" s="1"/>
  <c r="A4079" i="1" s="1"/>
  <c r="A4078" i="1" s="1"/>
  <c r="A4077" i="1" s="1"/>
  <c r="A4076" i="1" s="1"/>
  <c r="A4075" i="1" s="1"/>
  <c r="A4074" i="1" s="1"/>
  <c r="A4073" i="1" s="1"/>
  <c r="A4072" i="1" s="1"/>
  <c r="A4071" i="1" s="1"/>
  <c r="A4070" i="1" s="1"/>
  <c r="A4069" i="1" s="1"/>
  <c r="A4068" i="1" s="1"/>
  <c r="A4067" i="1" s="1"/>
  <c r="A4066" i="1" s="1"/>
  <c r="A4065" i="1" s="1"/>
  <c r="A4064" i="1" s="1"/>
  <c r="A4063" i="1" s="1"/>
  <c r="A4062" i="1" s="1"/>
  <c r="A4061" i="1" s="1"/>
  <c r="A4060" i="1" s="1"/>
  <c r="A4059" i="1" s="1"/>
  <c r="A4058" i="1" s="1"/>
  <c r="A4057" i="1" s="1"/>
  <c r="A4056" i="1" s="1"/>
  <c r="A4055" i="1" s="1"/>
  <c r="A4054" i="1" s="1"/>
  <c r="A4053" i="1" s="1"/>
  <c r="A4052" i="1" s="1"/>
  <c r="A4051" i="1" s="1"/>
  <c r="A4050" i="1" s="1"/>
  <c r="A4049" i="1" s="1"/>
  <c r="A4048" i="1" s="1"/>
  <c r="A4047" i="1" s="1"/>
  <c r="A4046" i="1" s="1"/>
  <c r="A4045" i="1" s="1"/>
  <c r="A4044" i="1" s="1"/>
  <c r="A4043" i="1" s="1"/>
  <c r="A4042" i="1" s="1"/>
  <c r="A4041" i="1" s="1"/>
  <c r="A4040" i="1" s="1"/>
  <c r="A4039" i="1" s="1"/>
  <c r="A4038" i="1" s="1"/>
  <c r="A4037" i="1" s="1"/>
  <c r="A4036" i="1" s="1"/>
  <c r="A4035" i="1" s="1"/>
  <c r="A4034" i="1" s="1"/>
  <c r="A4033" i="1" s="1"/>
  <c r="A4032" i="1" s="1"/>
  <c r="A4031" i="1" s="1"/>
  <c r="A4030" i="1" s="1"/>
  <c r="A4029" i="1" s="1"/>
  <c r="A4028" i="1" s="1"/>
  <c r="A4027" i="1" s="1"/>
  <c r="A4026" i="1" s="1"/>
  <c r="A4025" i="1" s="1"/>
  <c r="A4024" i="1" s="1"/>
  <c r="A4023" i="1" s="1"/>
  <c r="A4022" i="1" s="1"/>
  <c r="A4021" i="1" s="1"/>
  <c r="A4020" i="1" s="1"/>
  <c r="A4019" i="1" s="1"/>
  <c r="A4018" i="1" s="1"/>
  <c r="A4017" i="1" s="1"/>
  <c r="A4016" i="1" s="1"/>
  <c r="A4015" i="1" s="1"/>
  <c r="A4014" i="1" s="1"/>
  <c r="A4013" i="1" s="1"/>
  <c r="A4012" i="1" s="1"/>
  <c r="A4011" i="1" s="1"/>
  <c r="A4010" i="1" s="1"/>
  <c r="A4009" i="1" s="1"/>
  <c r="A4008" i="1" s="1"/>
  <c r="A4007" i="1" s="1"/>
  <c r="A4006" i="1" s="1"/>
  <c r="A4005" i="1" s="1"/>
  <c r="A4004" i="1" s="1"/>
  <c r="A4003" i="1" s="1"/>
  <c r="A4002" i="1" s="1"/>
  <c r="A4001" i="1" s="1"/>
  <c r="A4000" i="1" s="1"/>
  <c r="A3999" i="1" s="1"/>
  <c r="A3998" i="1" s="1"/>
  <c r="A3997" i="1" s="1"/>
  <c r="A3996" i="1" s="1"/>
  <c r="A3995" i="1" s="1"/>
  <c r="A3994" i="1" s="1"/>
  <c r="A3993" i="1" s="1"/>
  <c r="A3992" i="1" s="1"/>
  <c r="A3991" i="1" s="1"/>
  <c r="A3990" i="1" s="1"/>
  <c r="A3989" i="1" s="1"/>
  <c r="A3988" i="1" s="1"/>
  <c r="A3987" i="1" s="1"/>
  <c r="A3986" i="1" s="1"/>
  <c r="A3985" i="1" s="1"/>
  <c r="A3984" i="1" s="1"/>
  <c r="A3983" i="1" s="1"/>
  <c r="A3982" i="1" s="1"/>
  <c r="A3981" i="1" s="1"/>
  <c r="A3980" i="1" s="1"/>
  <c r="A3979" i="1" s="1"/>
  <c r="A3978" i="1" s="1"/>
  <c r="A3977" i="1" s="1"/>
  <c r="A3976" i="1" s="1"/>
  <c r="A3975" i="1" s="1"/>
  <c r="A3974" i="1" s="1"/>
  <c r="A3973" i="1" s="1"/>
  <c r="A3972" i="1" s="1"/>
  <c r="A3971" i="1" s="1"/>
  <c r="A3970" i="1" s="1"/>
  <c r="A3969" i="1" s="1"/>
  <c r="A3968" i="1" s="1"/>
  <c r="A3967" i="1" s="1"/>
  <c r="A3966" i="1" s="1"/>
  <c r="A3965" i="1" s="1"/>
  <c r="A3964" i="1" s="1"/>
  <c r="A3963" i="1" s="1"/>
  <c r="A3962" i="1" s="1"/>
  <c r="A3961" i="1" s="1"/>
  <c r="A3960" i="1" s="1"/>
  <c r="A3959" i="1" s="1"/>
  <c r="A3958" i="1" s="1"/>
  <c r="A3957" i="1" s="1"/>
  <c r="A3956" i="1" s="1"/>
  <c r="A3955" i="1" s="1"/>
  <c r="A3954" i="1" s="1"/>
  <c r="A3953" i="1" s="1"/>
  <c r="A3952" i="1" s="1"/>
  <c r="A3951" i="1" s="1"/>
  <c r="A3950" i="1" s="1"/>
  <c r="A3949" i="1" s="1"/>
  <c r="A3948" i="1" s="1"/>
  <c r="A3947" i="1" s="1"/>
  <c r="A3946" i="1" s="1"/>
  <c r="A3945" i="1" s="1"/>
  <c r="A3944" i="1" s="1"/>
  <c r="A3943" i="1" s="1"/>
  <c r="A3942" i="1" s="1"/>
  <c r="A3941" i="1" s="1"/>
  <c r="A3940" i="1" s="1"/>
  <c r="A3939" i="1" s="1"/>
  <c r="A3938" i="1" s="1"/>
  <c r="A3937" i="1" s="1"/>
  <c r="A3936" i="1" s="1"/>
  <c r="A3935" i="1" s="1"/>
  <c r="A3934" i="1" s="1"/>
  <c r="A3933" i="1" s="1"/>
  <c r="A3932" i="1" s="1"/>
  <c r="A3931" i="1" s="1"/>
  <c r="A3930" i="1" s="1"/>
  <c r="A3929" i="1" s="1"/>
  <c r="A3928" i="1" s="1"/>
  <c r="A3927" i="1" s="1"/>
  <c r="A3926" i="1" s="1"/>
  <c r="A3925" i="1" s="1"/>
  <c r="A3924" i="1" s="1"/>
  <c r="A3923" i="1" s="1"/>
  <c r="A3922" i="1" s="1"/>
  <c r="A3921" i="1" s="1"/>
  <c r="A3920" i="1" s="1"/>
  <c r="A3919" i="1" s="1"/>
  <c r="A3918" i="1" s="1"/>
  <c r="A3917" i="1" s="1"/>
  <c r="A3916" i="1" s="1"/>
  <c r="A3915" i="1" s="1"/>
  <c r="A3914" i="1" s="1"/>
  <c r="A3913" i="1" s="1"/>
  <c r="A3912" i="1" s="1"/>
  <c r="A3911" i="1" s="1"/>
  <c r="A3910" i="1" s="1"/>
  <c r="A3909" i="1" s="1"/>
  <c r="A3908" i="1" s="1"/>
  <c r="A3907" i="1" s="1"/>
  <c r="A3906" i="1" s="1"/>
  <c r="A3905" i="1" s="1"/>
  <c r="A3904" i="1" s="1"/>
  <c r="A3903" i="1" s="1"/>
  <c r="A3902" i="1" s="1"/>
  <c r="A3901" i="1" s="1"/>
  <c r="A3900" i="1" s="1"/>
  <c r="A3899" i="1" s="1"/>
  <c r="A3898" i="1" s="1"/>
  <c r="A3897" i="1" s="1"/>
  <c r="A3896" i="1" s="1"/>
  <c r="A3895" i="1" s="1"/>
  <c r="A3894" i="1" s="1"/>
  <c r="A3893" i="1" s="1"/>
  <c r="A3892" i="1" s="1"/>
  <c r="A3891" i="1" s="1"/>
  <c r="A3890" i="1" s="1"/>
  <c r="A3889" i="1" s="1"/>
  <c r="A3888" i="1" s="1"/>
  <c r="A3887" i="1" s="1"/>
  <c r="A3886" i="1" s="1"/>
  <c r="A3885" i="1" s="1"/>
  <c r="A3884" i="1" s="1"/>
  <c r="A3883" i="1" s="1"/>
  <c r="A3882" i="1" s="1"/>
  <c r="A3881" i="1" s="1"/>
  <c r="A3880" i="1" s="1"/>
  <c r="A3879" i="1" s="1"/>
  <c r="A3878" i="1" s="1"/>
  <c r="A3877" i="1" s="1"/>
  <c r="A3876" i="1" s="1"/>
  <c r="A3875" i="1" s="1"/>
  <c r="A3874" i="1" s="1"/>
  <c r="A3873" i="1" s="1"/>
  <c r="A3872" i="1" s="1"/>
  <c r="A3871" i="1" s="1"/>
  <c r="A3870" i="1" s="1"/>
  <c r="A3869" i="1" s="1"/>
  <c r="A3868" i="1" s="1"/>
  <c r="A3867" i="1" s="1"/>
  <c r="A3866" i="1" s="1"/>
  <c r="A3865" i="1" s="1"/>
  <c r="A3864" i="1" s="1"/>
  <c r="A3863" i="1" s="1"/>
  <c r="A3862" i="1" s="1"/>
  <c r="A3861" i="1" s="1"/>
  <c r="A3860" i="1" s="1"/>
  <c r="A3859" i="1" s="1"/>
  <c r="A3858" i="1" s="1"/>
  <c r="A3857" i="1" s="1"/>
  <c r="A3856" i="1" s="1"/>
  <c r="A3855" i="1" s="1"/>
  <c r="A3854" i="1" s="1"/>
  <c r="A3853" i="1" s="1"/>
  <c r="A3852" i="1" s="1"/>
  <c r="A3851" i="1" s="1"/>
  <c r="A3850" i="1" s="1"/>
  <c r="A3849" i="1" s="1"/>
  <c r="A3848" i="1" s="1"/>
  <c r="A3847" i="1" s="1"/>
  <c r="A3846" i="1" s="1"/>
  <c r="A3845" i="1" s="1"/>
  <c r="A3844" i="1" s="1"/>
  <c r="A3843" i="1" s="1"/>
  <c r="A3842" i="1" s="1"/>
  <c r="A3841" i="1" s="1"/>
  <c r="A3840" i="1" s="1"/>
  <c r="A3839" i="1" s="1"/>
  <c r="A3838" i="1" s="1"/>
  <c r="A3837" i="1" s="1"/>
  <c r="A3836" i="1" s="1"/>
  <c r="A3835" i="1" s="1"/>
  <c r="A3834" i="1" s="1"/>
  <c r="A3833" i="1" s="1"/>
  <c r="A3832" i="1" s="1"/>
  <c r="A3831" i="1" s="1"/>
  <c r="A3830" i="1" s="1"/>
  <c r="A3829" i="1" s="1"/>
  <c r="A3828" i="1" s="1"/>
  <c r="A3827" i="1" s="1"/>
  <c r="A3826" i="1" s="1"/>
  <c r="A3825" i="1" s="1"/>
  <c r="A3824" i="1" s="1"/>
  <c r="A3823" i="1" s="1"/>
  <c r="A3822" i="1" s="1"/>
  <c r="A3821" i="1" s="1"/>
  <c r="A3820" i="1" s="1"/>
  <c r="A3819" i="1" s="1"/>
  <c r="A3818" i="1" s="1"/>
  <c r="A3817" i="1" s="1"/>
  <c r="A3816" i="1" s="1"/>
  <c r="A3815" i="1" s="1"/>
  <c r="A3814" i="1" s="1"/>
  <c r="A3813" i="1" s="1"/>
  <c r="A3812" i="1" s="1"/>
  <c r="A3811" i="1" s="1"/>
  <c r="A3810" i="1" s="1"/>
  <c r="A3809" i="1" s="1"/>
  <c r="A3808" i="1" s="1"/>
  <c r="A3807" i="1" s="1"/>
  <c r="A3806" i="1" s="1"/>
  <c r="A3805" i="1" s="1"/>
  <c r="A3804" i="1" s="1"/>
  <c r="A3803" i="1" s="1"/>
  <c r="A3802" i="1" s="1"/>
  <c r="A3801" i="1" s="1"/>
  <c r="A3800" i="1" s="1"/>
  <c r="A3799" i="1" s="1"/>
  <c r="A3798" i="1" s="1"/>
  <c r="A3797" i="1" s="1"/>
  <c r="A3796" i="1" s="1"/>
  <c r="A3795" i="1" s="1"/>
  <c r="A3794" i="1" s="1"/>
  <c r="A3793" i="1" s="1"/>
  <c r="A3792" i="1" s="1"/>
  <c r="A3791" i="1" s="1"/>
  <c r="A3790" i="1" s="1"/>
  <c r="A3789" i="1" s="1"/>
  <c r="A3788" i="1" s="1"/>
  <c r="A3787" i="1" s="1"/>
  <c r="A3786" i="1" s="1"/>
  <c r="A3785" i="1" s="1"/>
  <c r="A3784" i="1" s="1"/>
  <c r="A3783" i="1" s="1"/>
  <c r="A3782" i="1" s="1"/>
  <c r="A3781" i="1" s="1"/>
  <c r="A3780" i="1" s="1"/>
  <c r="A3779" i="1" s="1"/>
  <c r="A3778" i="1" s="1"/>
  <c r="A3777" i="1" s="1"/>
  <c r="A3776" i="1" s="1"/>
  <c r="A3775" i="1" s="1"/>
  <c r="A3774" i="1" s="1"/>
  <c r="A3773" i="1" s="1"/>
  <c r="A3772" i="1" s="1"/>
  <c r="A3771" i="1" s="1"/>
  <c r="A3770" i="1" s="1"/>
  <c r="A3769" i="1" s="1"/>
  <c r="A3768" i="1" s="1"/>
  <c r="A3767" i="1" s="1"/>
  <c r="A3766" i="1" s="1"/>
  <c r="A3765" i="1" s="1"/>
  <c r="A3764" i="1" s="1"/>
  <c r="A3763" i="1" s="1"/>
  <c r="A3762" i="1" s="1"/>
  <c r="A3761" i="1" s="1"/>
  <c r="A3760" i="1" s="1"/>
  <c r="A3759" i="1" s="1"/>
  <c r="A3758" i="1" s="1"/>
  <c r="A3757" i="1" s="1"/>
  <c r="A3756" i="1" s="1"/>
  <c r="A3755" i="1" s="1"/>
  <c r="A3754" i="1" s="1"/>
  <c r="A3753" i="1" s="1"/>
  <c r="A3752" i="1" s="1"/>
  <c r="A3751" i="1" s="1"/>
  <c r="A3750" i="1" s="1"/>
  <c r="A3749" i="1" s="1"/>
  <c r="A3748" i="1" s="1"/>
  <c r="A3747" i="1" s="1"/>
  <c r="A3746" i="1" s="1"/>
  <c r="A3745" i="1" s="1"/>
  <c r="A3744" i="1" s="1"/>
  <c r="A3743" i="1" s="1"/>
  <c r="A3742" i="1" s="1"/>
  <c r="A3741" i="1" s="1"/>
  <c r="A3740" i="1" s="1"/>
  <c r="A3739" i="1" s="1"/>
  <c r="A3738" i="1" s="1"/>
  <c r="A3737" i="1" s="1"/>
  <c r="A3736" i="1" s="1"/>
  <c r="A3735" i="1" s="1"/>
  <c r="A3734" i="1" s="1"/>
  <c r="A3733" i="1" s="1"/>
  <c r="A3732" i="1" s="1"/>
  <c r="A3731" i="1" s="1"/>
  <c r="A3730" i="1" s="1"/>
  <c r="A3729" i="1" s="1"/>
  <c r="A3728" i="1" s="1"/>
  <c r="A3727" i="1" s="1"/>
  <c r="A3726" i="1" s="1"/>
  <c r="A3725" i="1" s="1"/>
  <c r="A3724" i="1" s="1"/>
  <c r="A3723" i="1" s="1"/>
  <c r="A3722" i="1" s="1"/>
  <c r="A3721" i="1" s="1"/>
  <c r="A3720" i="1" s="1"/>
  <c r="A3719" i="1" s="1"/>
  <c r="A3718" i="1" s="1"/>
  <c r="A3717" i="1" s="1"/>
  <c r="A3716" i="1" s="1"/>
  <c r="A3715" i="1" s="1"/>
  <c r="A3714" i="1" s="1"/>
  <c r="A3713" i="1" s="1"/>
  <c r="A3712" i="1" s="1"/>
  <c r="A3711" i="1" s="1"/>
  <c r="A3710" i="1" s="1"/>
  <c r="A3709" i="1" s="1"/>
  <c r="A3708" i="1" s="1"/>
  <c r="A3707" i="1" s="1"/>
  <c r="A3706" i="1" s="1"/>
  <c r="A3705" i="1" s="1"/>
  <c r="A3704" i="1" s="1"/>
  <c r="A3703" i="1" s="1"/>
  <c r="A3702" i="1" s="1"/>
  <c r="A3701" i="1" s="1"/>
  <c r="A3700" i="1" s="1"/>
  <c r="A3699" i="1" s="1"/>
  <c r="A3698" i="1" s="1"/>
  <c r="A3697" i="1" s="1"/>
  <c r="A3696" i="1" s="1"/>
  <c r="A3695" i="1" s="1"/>
  <c r="A3694" i="1" s="1"/>
  <c r="A3693" i="1" s="1"/>
  <c r="A3692" i="1" s="1"/>
  <c r="A3691" i="1" s="1"/>
  <c r="A3690" i="1" s="1"/>
  <c r="A3689" i="1" s="1"/>
  <c r="A3688" i="1" s="1"/>
  <c r="A3687" i="1" s="1"/>
  <c r="A3686" i="1" s="1"/>
  <c r="A3685" i="1" s="1"/>
  <c r="A3684" i="1" s="1"/>
  <c r="A3683" i="1" s="1"/>
  <c r="A3682" i="1" s="1"/>
  <c r="A3681" i="1" s="1"/>
  <c r="A3680" i="1" s="1"/>
  <c r="A3679" i="1" s="1"/>
  <c r="A3678" i="1" s="1"/>
  <c r="A3677" i="1" s="1"/>
  <c r="A3676" i="1" s="1"/>
  <c r="A3675" i="1" s="1"/>
  <c r="A3674" i="1" s="1"/>
  <c r="A3673" i="1" s="1"/>
  <c r="A3672" i="1" s="1"/>
  <c r="A3671" i="1" s="1"/>
  <c r="A3670" i="1" s="1"/>
  <c r="A3669" i="1" s="1"/>
  <c r="A3668" i="1" s="1"/>
  <c r="A3667" i="1" s="1"/>
  <c r="A3666" i="1" s="1"/>
  <c r="A3665" i="1" s="1"/>
  <c r="A3664" i="1" s="1"/>
  <c r="A3663" i="1" s="1"/>
  <c r="A3662" i="1" s="1"/>
  <c r="A3661" i="1" s="1"/>
  <c r="A3660" i="1" s="1"/>
  <c r="A3659" i="1" s="1"/>
  <c r="A3658" i="1" s="1"/>
  <c r="A3657" i="1" s="1"/>
  <c r="A3656" i="1" s="1"/>
  <c r="A3655" i="1" s="1"/>
  <c r="A3654" i="1" s="1"/>
  <c r="A3653" i="1" s="1"/>
  <c r="A3652" i="1" s="1"/>
  <c r="A3651" i="1" s="1"/>
  <c r="A3650" i="1" s="1"/>
  <c r="A3649" i="1" s="1"/>
  <c r="A3648" i="1" s="1"/>
  <c r="A3647" i="1" s="1"/>
  <c r="A3646" i="1" s="1"/>
  <c r="A3645" i="1" s="1"/>
  <c r="A3644" i="1" s="1"/>
  <c r="A3643" i="1" s="1"/>
  <c r="A3642" i="1" s="1"/>
  <c r="A3641" i="1" s="1"/>
  <c r="A3640" i="1" s="1"/>
  <c r="A3639" i="1" s="1"/>
  <c r="A3638" i="1" s="1"/>
  <c r="A3637" i="1" s="1"/>
  <c r="A3636" i="1" s="1"/>
  <c r="A3635" i="1" s="1"/>
  <c r="A3634" i="1" s="1"/>
  <c r="A3633" i="1" s="1"/>
  <c r="A3632" i="1" s="1"/>
  <c r="A3631" i="1" s="1"/>
  <c r="A3630" i="1" s="1"/>
  <c r="A3629" i="1" s="1"/>
  <c r="A3628" i="1" s="1"/>
  <c r="A3627" i="1" s="1"/>
  <c r="A3626" i="1" s="1"/>
  <c r="A3625" i="1" s="1"/>
  <c r="A3624" i="1" s="1"/>
  <c r="A3623" i="1" s="1"/>
  <c r="A3622" i="1" s="1"/>
  <c r="A3621" i="1" s="1"/>
  <c r="A3620" i="1" s="1"/>
  <c r="A3619" i="1" s="1"/>
  <c r="A3618" i="1" s="1"/>
  <c r="A3617" i="1" s="1"/>
  <c r="A3616" i="1" s="1"/>
  <c r="A3615" i="1" s="1"/>
  <c r="A3614" i="1" s="1"/>
  <c r="A3613" i="1" s="1"/>
  <c r="A3612" i="1" s="1"/>
  <c r="A3611" i="1" s="1"/>
  <c r="A3610" i="1" s="1"/>
  <c r="A3609" i="1" s="1"/>
  <c r="A3608" i="1" s="1"/>
  <c r="A3607" i="1" s="1"/>
  <c r="A3606" i="1" s="1"/>
  <c r="A3605" i="1" s="1"/>
  <c r="A3604" i="1" s="1"/>
  <c r="A3603" i="1" s="1"/>
  <c r="A3602" i="1" s="1"/>
  <c r="A3601" i="1" s="1"/>
  <c r="A3600" i="1" s="1"/>
  <c r="A3599" i="1" s="1"/>
  <c r="A3598" i="1" s="1"/>
  <c r="A3597" i="1" s="1"/>
  <c r="A3596" i="1" s="1"/>
  <c r="A3595" i="1" s="1"/>
  <c r="A3594" i="1" s="1"/>
  <c r="A3593" i="1" s="1"/>
  <c r="A3592" i="1" s="1"/>
  <c r="A3591" i="1" s="1"/>
  <c r="A3590" i="1" s="1"/>
  <c r="A3589" i="1" s="1"/>
  <c r="A3588" i="1" s="1"/>
  <c r="A3587" i="1" s="1"/>
  <c r="A3586" i="1" s="1"/>
  <c r="A3585" i="1" s="1"/>
  <c r="A3584" i="1" s="1"/>
  <c r="A3583" i="1" s="1"/>
  <c r="A3582" i="1" s="1"/>
  <c r="A3581" i="1" s="1"/>
  <c r="A3580" i="1" s="1"/>
  <c r="A3579" i="1" s="1"/>
  <c r="A3578" i="1" s="1"/>
  <c r="A3577" i="1" s="1"/>
  <c r="A3576" i="1" s="1"/>
  <c r="A3575" i="1" s="1"/>
  <c r="A3574" i="1" s="1"/>
  <c r="A3573" i="1" s="1"/>
  <c r="A3572" i="1" s="1"/>
  <c r="A3571" i="1" s="1"/>
  <c r="A3570" i="1" s="1"/>
  <c r="A3569" i="1" s="1"/>
  <c r="A3568" i="1" s="1"/>
  <c r="A3567" i="1" s="1"/>
  <c r="A3566" i="1" s="1"/>
  <c r="A3565" i="1" s="1"/>
  <c r="A3564" i="1" s="1"/>
  <c r="A3563" i="1" s="1"/>
  <c r="A3562" i="1" s="1"/>
  <c r="A3561" i="1" s="1"/>
  <c r="A3560" i="1" s="1"/>
  <c r="A3559" i="1" s="1"/>
  <c r="A3558" i="1" s="1"/>
  <c r="A3557" i="1" s="1"/>
  <c r="A3556" i="1" s="1"/>
  <c r="A3555" i="1" s="1"/>
  <c r="A3554" i="1" s="1"/>
  <c r="A3553" i="1" s="1"/>
  <c r="A3552" i="1" s="1"/>
  <c r="A3551" i="1" s="1"/>
  <c r="A3550" i="1" s="1"/>
  <c r="A3549" i="1" s="1"/>
  <c r="A3548" i="1" s="1"/>
  <c r="A3547" i="1" s="1"/>
  <c r="A3546" i="1" s="1"/>
  <c r="A3545" i="1" s="1"/>
  <c r="A3544" i="1" s="1"/>
  <c r="A3543" i="1" s="1"/>
  <c r="A3542" i="1" s="1"/>
  <c r="A3541" i="1" s="1"/>
  <c r="A3540" i="1" s="1"/>
  <c r="A3539" i="1" s="1"/>
  <c r="A3538" i="1" s="1"/>
  <c r="A3537" i="1" s="1"/>
  <c r="A3536" i="1" s="1"/>
  <c r="A3535" i="1" s="1"/>
  <c r="A3534" i="1" s="1"/>
  <c r="A3533" i="1" s="1"/>
  <c r="A3532" i="1" s="1"/>
  <c r="A3531" i="1" s="1"/>
  <c r="A3530" i="1" s="1"/>
  <c r="A3529" i="1" s="1"/>
  <c r="A3528" i="1" s="1"/>
  <c r="A3527" i="1" s="1"/>
  <c r="A3526" i="1" s="1"/>
  <c r="A3525" i="1" s="1"/>
  <c r="A3524" i="1" s="1"/>
  <c r="A3523" i="1" s="1"/>
  <c r="A3522" i="1" s="1"/>
  <c r="A3521" i="1" s="1"/>
  <c r="A3520" i="1" s="1"/>
  <c r="A3519" i="1" s="1"/>
  <c r="A3518" i="1" s="1"/>
  <c r="A3517" i="1" s="1"/>
  <c r="A3516" i="1" s="1"/>
  <c r="A3515" i="1" s="1"/>
  <c r="A3514" i="1" s="1"/>
  <c r="A3513" i="1" s="1"/>
  <c r="A3512" i="1" s="1"/>
  <c r="A3511" i="1" s="1"/>
  <c r="A3510" i="1" s="1"/>
  <c r="A3509" i="1" s="1"/>
  <c r="A3508" i="1" s="1"/>
  <c r="A3507" i="1" s="1"/>
  <c r="A3506" i="1" s="1"/>
  <c r="A3505" i="1" s="1"/>
  <c r="A3504" i="1" s="1"/>
  <c r="A3503" i="1" s="1"/>
  <c r="A3502" i="1" s="1"/>
  <c r="A3501" i="1" s="1"/>
  <c r="A3500" i="1" s="1"/>
  <c r="A3499" i="1" s="1"/>
  <c r="A3498" i="1" s="1"/>
  <c r="A3497" i="1" s="1"/>
  <c r="A3496" i="1" s="1"/>
  <c r="A3495" i="1" s="1"/>
  <c r="A3494" i="1" s="1"/>
  <c r="A3493" i="1" s="1"/>
  <c r="A3492" i="1" s="1"/>
  <c r="A3491" i="1" s="1"/>
  <c r="A3490" i="1" s="1"/>
  <c r="A3489" i="1" s="1"/>
  <c r="A3488" i="1" s="1"/>
  <c r="A3487" i="1" s="1"/>
  <c r="A3486" i="1" s="1"/>
  <c r="A3485" i="1" s="1"/>
  <c r="A3484" i="1" s="1"/>
  <c r="A3483" i="1" s="1"/>
  <c r="A3482" i="1" s="1"/>
  <c r="A3481" i="1" s="1"/>
  <c r="A3480" i="1" s="1"/>
  <c r="A3479" i="1" s="1"/>
  <c r="A3478" i="1" s="1"/>
  <c r="A3477" i="1" s="1"/>
  <c r="A3476" i="1" s="1"/>
  <c r="A3475" i="1" s="1"/>
  <c r="A3474" i="1" s="1"/>
  <c r="A3473" i="1" s="1"/>
  <c r="A3472" i="1" s="1"/>
  <c r="A3471" i="1" s="1"/>
  <c r="A3470" i="1" s="1"/>
  <c r="A3469" i="1" s="1"/>
  <c r="A3468" i="1" s="1"/>
  <c r="A3467" i="1" s="1"/>
  <c r="A3466" i="1" s="1"/>
  <c r="A3465" i="1" s="1"/>
  <c r="A3464" i="1" s="1"/>
  <c r="A3463" i="1" s="1"/>
  <c r="A3462" i="1" s="1"/>
  <c r="A3461" i="1" s="1"/>
  <c r="A3460" i="1" s="1"/>
  <c r="A3459" i="1" s="1"/>
  <c r="A3458" i="1" s="1"/>
  <c r="A3457" i="1" s="1"/>
  <c r="A3456" i="1" s="1"/>
  <c r="A3455" i="1" s="1"/>
  <c r="A3454" i="1" s="1"/>
  <c r="A3453" i="1" s="1"/>
  <c r="A3452" i="1" s="1"/>
  <c r="A3451" i="1" s="1"/>
  <c r="A3450" i="1" s="1"/>
  <c r="A3449" i="1" s="1"/>
  <c r="A3448" i="1" s="1"/>
  <c r="A3447" i="1" s="1"/>
  <c r="A3446" i="1" s="1"/>
  <c r="A3445" i="1" s="1"/>
  <c r="A3444" i="1" s="1"/>
  <c r="A3443" i="1" s="1"/>
  <c r="A3442" i="1" s="1"/>
  <c r="A3441" i="1" s="1"/>
  <c r="A3440" i="1" s="1"/>
  <c r="A3439" i="1" s="1"/>
  <c r="A3438" i="1" s="1"/>
  <c r="A3437" i="1" s="1"/>
  <c r="A3436" i="1" s="1"/>
  <c r="A3435" i="1" s="1"/>
  <c r="A3434" i="1" s="1"/>
  <c r="A3433" i="1" s="1"/>
  <c r="A3432" i="1" s="1"/>
  <c r="A3431" i="1" s="1"/>
  <c r="A3430" i="1" s="1"/>
  <c r="A3429" i="1" s="1"/>
  <c r="A3428" i="1" s="1"/>
  <c r="A3427" i="1" s="1"/>
  <c r="A3426" i="1" s="1"/>
  <c r="A3425" i="1" s="1"/>
  <c r="A3424" i="1" s="1"/>
  <c r="A3423" i="1" s="1"/>
  <c r="A3422" i="1" s="1"/>
  <c r="A3421" i="1" s="1"/>
  <c r="A3420" i="1" s="1"/>
  <c r="A3419" i="1" s="1"/>
  <c r="A3418" i="1" s="1"/>
  <c r="A3417" i="1" s="1"/>
  <c r="A3416" i="1" s="1"/>
  <c r="A3415" i="1" s="1"/>
  <c r="A3414" i="1" s="1"/>
  <c r="A3413" i="1" s="1"/>
  <c r="A3412" i="1" s="1"/>
  <c r="A3411" i="1" s="1"/>
  <c r="A3410" i="1" s="1"/>
  <c r="A3409" i="1" s="1"/>
  <c r="A3408" i="1" s="1"/>
  <c r="A3407" i="1" s="1"/>
  <c r="A3406" i="1" s="1"/>
  <c r="A3405" i="1" s="1"/>
  <c r="A3404" i="1" s="1"/>
  <c r="A3403" i="1" s="1"/>
  <c r="A3402" i="1" s="1"/>
  <c r="A3401" i="1" s="1"/>
  <c r="A3400" i="1" s="1"/>
  <c r="A3399" i="1" s="1"/>
  <c r="A3398" i="1" s="1"/>
  <c r="A3397" i="1" s="1"/>
  <c r="A3396" i="1" s="1"/>
  <c r="A3395" i="1" s="1"/>
  <c r="A3394" i="1" s="1"/>
  <c r="A3393" i="1" s="1"/>
  <c r="A3392" i="1" s="1"/>
  <c r="A3391" i="1" s="1"/>
  <c r="A3390" i="1" s="1"/>
  <c r="A3389" i="1" s="1"/>
  <c r="A3388" i="1" s="1"/>
  <c r="A3387" i="1" s="1"/>
  <c r="A3386" i="1" s="1"/>
  <c r="A3385" i="1" s="1"/>
  <c r="A3384" i="1" s="1"/>
  <c r="A3383" i="1" s="1"/>
  <c r="A3382" i="1" s="1"/>
  <c r="A3381" i="1" s="1"/>
  <c r="A3380" i="1" s="1"/>
  <c r="A3379" i="1" s="1"/>
  <c r="A3378" i="1" s="1"/>
  <c r="A3377" i="1" s="1"/>
  <c r="A3376" i="1" s="1"/>
  <c r="A3375" i="1" s="1"/>
  <c r="A3374" i="1" s="1"/>
  <c r="A3373" i="1" s="1"/>
  <c r="A3372" i="1" s="1"/>
  <c r="A3371" i="1" s="1"/>
  <c r="A3370" i="1" s="1"/>
  <c r="A3369" i="1" s="1"/>
  <c r="A3368" i="1" s="1"/>
  <c r="A3367" i="1" s="1"/>
  <c r="A3366" i="1" s="1"/>
  <c r="A3365" i="1" s="1"/>
  <c r="A3364" i="1" s="1"/>
  <c r="A3363" i="1" s="1"/>
  <c r="A3362" i="1" s="1"/>
  <c r="A3361" i="1" s="1"/>
  <c r="A3360" i="1" s="1"/>
  <c r="A3359" i="1" s="1"/>
  <c r="A3358" i="1" s="1"/>
  <c r="A3357" i="1" s="1"/>
  <c r="A3356" i="1" s="1"/>
  <c r="A3355" i="1" s="1"/>
  <c r="A3354" i="1" s="1"/>
  <c r="A3353" i="1" s="1"/>
  <c r="A3352" i="1" s="1"/>
  <c r="A3351" i="1" s="1"/>
  <c r="A3350" i="1" s="1"/>
  <c r="A3349" i="1" s="1"/>
  <c r="A3348" i="1" s="1"/>
  <c r="A3347" i="1" s="1"/>
  <c r="A3346" i="1" s="1"/>
  <c r="A3345" i="1" s="1"/>
  <c r="A3344" i="1" s="1"/>
  <c r="A3343" i="1" s="1"/>
  <c r="A3342" i="1" s="1"/>
  <c r="A3341" i="1" s="1"/>
  <c r="A3340" i="1" s="1"/>
  <c r="A3339" i="1" s="1"/>
  <c r="A3338" i="1" s="1"/>
  <c r="A3337" i="1" s="1"/>
  <c r="A3336" i="1" s="1"/>
  <c r="A3335" i="1" s="1"/>
  <c r="A3334" i="1" s="1"/>
  <c r="A3333" i="1" s="1"/>
  <c r="A3332" i="1" s="1"/>
  <c r="A3331" i="1" s="1"/>
  <c r="A3330" i="1" s="1"/>
  <c r="A3329" i="1" s="1"/>
  <c r="A3328" i="1" s="1"/>
  <c r="A3327" i="1" s="1"/>
  <c r="A3326" i="1" s="1"/>
  <c r="A3325" i="1" s="1"/>
  <c r="A3324" i="1" s="1"/>
  <c r="A3323" i="1" s="1"/>
  <c r="A3322" i="1" s="1"/>
  <c r="A3321" i="1" s="1"/>
  <c r="A3320" i="1" s="1"/>
  <c r="A3319" i="1" s="1"/>
  <c r="A3318" i="1" s="1"/>
  <c r="A3317" i="1" s="1"/>
  <c r="A3316" i="1" s="1"/>
  <c r="A3315" i="1" s="1"/>
  <c r="A3314" i="1" s="1"/>
  <c r="A3313" i="1" s="1"/>
  <c r="A3312" i="1" s="1"/>
  <c r="A3311" i="1" s="1"/>
  <c r="A3310" i="1" s="1"/>
  <c r="A3309" i="1" s="1"/>
  <c r="A3308" i="1" s="1"/>
  <c r="A3307" i="1" s="1"/>
  <c r="A3306" i="1" s="1"/>
  <c r="A3305" i="1" s="1"/>
  <c r="A3304" i="1" s="1"/>
  <c r="A3303" i="1" s="1"/>
  <c r="A3302" i="1" s="1"/>
  <c r="A3301" i="1" s="1"/>
  <c r="A3300" i="1" s="1"/>
  <c r="A3299" i="1" s="1"/>
  <c r="A3298" i="1" s="1"/>
  <c r="A3297" i="1" s="1"/>
  <c r="A3296" i="1" s="1"/>
  <c r="A3295" i="1" s="1"/>
  <c r="A3294" i="1" s="1"/>
  <c r="A3293" i="1" s="1"/>
  <c r="A3292" i="1" s="1"/>
  <c r="A3291" i="1" s="1"/>
  <c r="A3290" i="1" s="1"/>
  <c r="A3289" i="1" s="1"/>
  <c r="A3288" i="1" s="1"/>
  <c r="A3287" i="1" s="1"/>
  <c r="A3286" i="1" s="1"/>
  <c r="A3285" i="1" s="1"/>
  <c r="A3284" i="1" s="1"/>
  <c r="A3283" i="1" s="1"/>
  <c r="A3282" i="1" s="1"/>
  <c r="A3281" i="1" s="1"/>
  <c r="A3280" i="1" s="1"/>
  <c r="A3279" i="1" s="1"/>
  <c r="A3278" i="1" s="1"/>
  <c r="A3277" i="1" s="1"/>
  <c r="A3276" i="1" s="1"/>
  <c r="A3275" i="1" s="1"/>
  <c r="A3274" i="1" s="1"/>
  <c r="A3273" i="1" s="1"/>
  <c r="A3272" i="1" s="1"/>
  <c r="A3271" i="1" s="1"/>
  <c r="A3270" i="1" s="1"/>
  <c r="A3269" i="1" s="1"/>
  <c r="A3268" i="1" s="1"/>
  <c r="A3267" i="1" s="1"/>
  <c r="A3266" i="1" s="1"/>
  <c r="A3265" i="1" s="1"/>
  <c r="A3264" i="1" s="1"/>
  <c r="A3263" i="1" s="1"/>
  <c r="A3262" i="1" s="1"/>
  <c r="A3261" i="1" s="1"/>
  <c r="A3260" i="1" s="1"/>
  <c r="A3259" i="1" s="1"/>
  <c r="A3258" i="1" s="1"/>
  <c r="A3257" i="1" s="1"/>
  <c r="A3256" i="1" s="1"/>
  <c r="A3255" i="1" s="1"/>
  <c r="A3254" i="1" s="1"/>
  <c r="A3253" i="1" s="1"/>
  <c r="A3252" i="1" s="1"/>
  <c r="A3251" i="1" s="1"/>
  <c r="A3250" i="1" s="1"/>
  <c r="A3249" i="1" s="1"/>
  <c r="A3248" i="1" s="1"/>
  <c r="A3247" i="1" s="1"/>
  <c r="A3246" i="1" s="1"/>
  <c r="A3245" i="1" s="1"/>
  <c r="A3244" i="1" s="1"/>
  <c r="A3243" i="1" s="1"/>
  <c r="A3242" i="1" s="1"/>
  <c r="A3241" i="1" s="1"/>
  <c r="A3240" i="1" s="1"/>
  <c r="A3239" i="1" s="1"/>
  <c r="A3238" i="1" s="1"/>
  <c r="A3237" i="1" s="1"/>
  <c r="A3236" i="1" s="1"/>
  <c r="A3235" i="1" s="1"/>
  <c r="A3234" i="1" s="1"/>
  <c r="A3233" i="1" s="1"/>
  <c r="A3232" i="1" s="1"/>
  <c r="A3231" i="1" s="1"/>
  <c r="A3230" i="1" s="1"/>
  <c r="A3229" i="1" s="1"/>
  <c r="A3228" i="1" s="1"/>
  <c r="A3227" i="1" s="1"/>
  <c r="A3226" i="1" s="1"/>
  <c r="A3225" i="1" s="1"/>
  <c r="A3224" i="1" s="1"/>
  <c r="A3223" i="1" s="1"/>
  <c r="A3222" i="1" s="1"/>
  <c r="A3221" i="1" s="1"/>
  <c r="A3220" i="1" s="1"/>
  <c r="A3219" i="1" s="1"/>
  <c r="A3218" i="1" s="1"/>
  <c r="A3217" i="1" s="1"/>
  <c r="A3216" i="1" s="1"/>
  <c r="A3215" i="1" s="1"/>
  <c r="A3214" i="1" s="1"/>
  <c r="A3213" i="1" s="1"/>
  <c r="A3212" i="1" s="1"/>
  <c r="A3211" i="1" s="1"/>
  <c r="A3210" i="1" s="1"/>
  <c r="A3209" i="1" s="1"/>
  <c r="A3208" i="1" s="1"/>
  <c r="A3207" i="1" s="1"/>
  <c r="A3206" i="1" s="1"/>
  <c r="A3205" i="1" s="1"/>
  <c r="A3204" i="1" s="1"/>
  <c r="A3203" i="1" s="1"/>
  <c r="A3202" i="1" s="1"/>
  <c r="A3201" i="1" s="1"/>
  <c r="A3200" i="1" s="1"/>
  <c r="A3199" i="1" s="1"/>
  <c r="A3198" i="1" s="1"/>
  <c r="A3197" i="1" s="1"/>
  <c r="A3196" i="1" s="1"/>
  <c r="A3195" i="1" s="1"/>
  <c r="A3194" i="1" s="1"/>
  <c r="A3193" i="1" s="1"/>
  <c r="A3192" i="1" s="1"/>
  <c r="A3191" i="1" s="1"/>
  <c r="A3190" i="1" s="1"/>
  <c r="A3189" i="1" s="1"/>
  <c r="A3188" i="1" s="1"/>
  <c r="A3187" i="1" s="1"/>
  <c r="A3186" i="1" s="1"/>
  <c r="A3185" i="1" s="1"/>
  <c r="A3184" i="1" s="1"/>
  <c r="A3183" i="1" s="1"/>
  <c r="A3182" i="1" s="1"/>
  <c r="A3181" i="1" s="1"/>
  <c r="A3180" i="1" s="1"/>
  <c r="A3179" i="1" s="1"/>
  <c r="A3178" i="1" s="1"/>
  <c r="A3177" i="1" s="1"/>
  <c r="A3176" i="1" s="1"/>
  <c r="A3175" i="1" s="1"/>
  <c r="A3174" i="1" s="1"/>
  <c r="A3173" i="1" s="1"/>
  <c r="A3172" i="1" s="1"/>
  <c r="A3171" i="1" s="1"/>
  <c r="A3170" i="1" s="1"/>
  <c r="A3169" i="1" s="1"/>
  <c r="A3168" i="1" s="1"/>
  <c r="A3167" i="1" s="1"/>
  <c r="A3166" i="1" s="1"/>
  <c r="A3165" i="1" s="1"/>
  <c r="A3164" i="1" s="1"/>
  <c r="A3163" i="1" s="1"/>
  <c r="A3162" i="1" s="1"/>
  <c r="A3161" i="1" s="1"/>
  <c r="A3160" i="1" s="1"/>
  <c r="A3159" i="1" s="1"/>
  <c r="A3158" i="1" s="1"/>
  <c r="A3157" i="1" s="1"/>
  <c r="A3156" i="1" s="1"/>
  <c r="A3155" i="1" s="1"/>
  <c r="A3154" i="1" s="1"/>
  <c r="A3153" i="1" s="1"/>
  <c r="A3152" i="1" s="1"/>
  <c r="A3151" i="1" s="1"/>
  <c r="A3150" i="1" s="1"/>
  <c r="A3149" i="1" s="1"/>
  <c r="A3148" i="1" s="1"/>
  <c r="A3147" i="1" s="1"/>
  <c r="A3146" i="1" s="1"/>
  <c r="A3145" i="1" s="1"/>
  <c r="A3144" i="1" s="1"/>
  <c r="A3143" i="1" s="1"/>
  <c r="A3142" i="1" s="1"/>
  <c r="A3141" i="1" s="1"/>
  <c r="A3140" i="1" s="1"/>
  <c r="A3139" i="1" s="1"/>
  <c r="A3138" i="1" s="1"/>
  <c r="A3137" i="1" s="1"/>
  <c r="A3136" i="1" s="1"/>
  <c r="A3135" i="1" s="1"/>
  <c r="A3134" i="1" s="1"/>
  <c r="A3133" i="1" s="1"/>
  <c r="A3132" i="1" s="1"/>
  <c r="A3131" i="1" s="1"/>
  <c r="A3130" i="1" s="1"/>
  <c r="A3129" i="1" s="1"/>
  <c r="A3128" i="1" s="1"/>
  <c r="A3127" i="1" s="1"/>
  <c r="A3126" i="1" s="1"/>
  <c r="A3125" i="1" s="1"/>
  <c r="A3124" i="1" s="1"/>
  <c r="A3123" i="1" s="1"/>
  <c r="A3122" i="1" s="1"/>
  <c r="A3121" i="1" s="1"/>
  <c r="A3120" i="1" s="1"/>
  <c r="A3119" i="1" s="1"/>
  <c r="A3118" i="1" s="1"/>
  <c r="A3117" i="1" s="1"/>
  <c r="A3116" i="1" s="1"/>
  <c r="A3115" i="1" s="1"/>
  <c r="A3114" i="1" s="1"/>
  <c r="A3113" i="1" s="1"/>
  <c r="A3112" i="1" s="1"/>
  <c r="A3111" i="1" s="1"/>
  <c r="A3110" i="1" s="1"/>
  <c r="A3109" i="1" s="1"/>
  <c r="A3108" i="1" s="1"/>
  <c r="A3107" i="1" s="1"/>
  <c r="A3106" i="1" s="1"/>
  <c r="A3105" i="1" s="1"/>
  <c r="A3104" i="1" s="1"/>
  <c r="A3103" i="1" s="1"/>
  <c r="A3102" i="1" s="1"/>
  <c r="A3101" i="1" s="1"/>
  <c r="A3100" i="1" s="1"/>
  <c r="A3099" i="1" s="1"/>
  <c r="A3098" i="1" s="1"/>
  <c r="A3097" i="1" s="1"/>
  <c r="A3096" i="1" s="1"/>
  <c r="A3095" i="1" s="1"/>
  <c r="A3094" i="1" s="1"/>
  <c r="A3093" i="1" s="1"/>
  <c r="A3092" i="1" s="1"/>
  <c r="A3091" i="1" s="1"/>
  <c r="A3090" i="1" s="1"/>
  <c r="A3089" i="1" s="1"/>
  <c r="A3088" i="1" s="1"/>
  <c r="A3087" i="1" s="1"/>
  <c r="A3086" i="1" s="1"/>
  <c r="A3085" i="1" s="1"/>
  <c r="A3084" i="1" s="1"/>
  <c r="A3083" i="1" s="1"/>
  <c r="A3082" i="1" s="1"/>
  <c r="A3081" i="1" s="1"/>
  <c r="A3080" i="1" s="1"/>
  <c r="A3079" i="1" s="1"/>
  <c r="A3078" i="1" s="1"/>
  <c r="A3077" i="1" s="1"/>
  <c r="A3076" i="1" s="1"/>
  <c r="A3075" i="1" s="1"/>
  <c r="A3074" i="1" s="1"/>
  <c r="A3073" i="1" s="1"/>
  <c r="A3072" i="1" s="1"/>
  <c r="A3071" i="1" s="1"/>
  <c r="A3070" i="1" s="1"/>
  <c r="A3069" i="1" s="1"/>
  <c r="A3068" i="1" s="1"/>
  <c r="A3067" i="1" s="1"/>
  <c r="A3066" i="1" s="1"/>
  <c r="A3065" i="1" s="1"/>
  <c r="A3064" i="1" s="1"/>
  <c r="A3063" i="1" s="1"/>
  <c r="A3062" i="1" s="1"/>
  <c r="A3061" i="1" s="1"/>
  <c r="A3060" i="1" s="1"/>
  <c r="A3059" i="1" s="1"/>
  <c r="A3058" i="1" s="1"/>
  <c r="A3057" i="1" s="1"/>
  <c r="A3056" i="1" s="1"/>
  <c r="A3055" i="1" s="1"/>
  <c r="A3054" i="1" s="1"/>
  <c r="A3053" i="1" s="1"/>
  <c r="A3052" i="1" s="1"/>
  <c r="A3051" i="1" s="1"/>
  <c r="A3050" i="1" s="1"/>
  <c r="A3049" i="1" s="1"/>
  <c r="A3048" i="1" s="1"/>
  <c r="A3047" i="1" s="1"/>
  <c r="A3046" i="1" s="1"/>
  <c r="A3045" i="1" s="1"/>
  <c r="A3044" i="1" s="1"/>
  <c r="A3043" i="1" s="1"/>
  <c r="A3042" i="1" s="1"/>
  <c r="A3041" i="1" s="1"/>
  <c r="A3040" i="1" s="1"/>
  <c r="A3039" i="1" s="1"/>
  <c r="A3038" i="1" s="1"/>
  <c r="A3037" i="1" s="1"/>
  <c r="A3036" i="1" s="1"/>
  <c r="A3035" i="1" s="1"/>
  <c r="A3034" i="1" s="1"/>
  <c r="A3033" i="1" s="1"/>
  <c r="A3032" i="1" s="1"/>
  <c r="A3031" i="1" s="1"/>
  <c r="A3030" i="1" s="1"/>
  <c r="A3029" i="1" s="1"/>
  <c r="A3028" i="1" s="1"/>
  <c r="A3027" i="1" s="1"/>
  <c r="A3026" i="1" s="1"/>
  <c r="A3025" i="1" s="1"/>
  <c r="A3024" i="1" s="1"/>
  <c r="A3023" i="1" s="1"/>
  <c r="A3022" i="1" s="1"/>
  <c r="A3021" i="1" s="1"/>
  <c r="A3020" i="1" s="1"/>
  <c r="A3019" i="1" s="1"/>
  <c r="A3018" i="1" s="1"/>
  <c r="A3017" i="1" s="1"/>
  <c r="A3016" i="1" s="1"/>
  <c r="A3015" i="1" s="1"/>
  <c r="A3014" i="1" s="1"/>
  <c r="A3013" i="1" s="1"/>
  <c r="A3012" i="1" s="1"/>
  <c r="A3011" i="1" s="1"/>
  <c r="A3010" i="1" s="1"/>
  <c r="A3009" i="1" s="1"/>
  <c r="A3008" i="1" s="1"/>
  <c r="A3007" i="1" s="1"/>
  <c r="A3006" i="1" s="1"/>
  <c r="A3005" i="1" s="1"/>
  <c r="A3004" i="1" s="1"/>
  <c r="A3003" i="1" s="1"/>
  <c r="A3002" i="1" s="1"/>
  <c r="A3001" i="1" s="1"/>
  <c r="A3000" i="1" s="1"/>
  <c r="A2999" i="1" s="1"/>
  <c r="A2998" i="1" s="1"/>
  <c r="A2997" i="1" s="1"/>
  <c r="A2996" i="1" s="1"/>
  <c r="A2995" i="1" s="1"/>
  <c r="A2994" i="1" s="1"/>
  <c r="A2993" i="1" s="1"/>
  <c r="A2992" i="1" s="1"/>
  <c r="A2991" i="1" s="1"/>
  <c r="A2990" i="1" s="1"/>
  <c r="A2989" i="1" s="1"/>
  <c r="A2988" i="1" s="1"/>
  <c r="A2987" i="1" s="1"/>
  <c r="A2986" i="1" s="1"/>
  <c r="A2985" i="1" s="1"/>
  <c r="A2984" i="1" s="1"/>
  <c r="A2983" i="1" s="1"/>
  <c r="A2982" i="1" s="1"/>
  <c r="A2981" i="1" s="1"/>
  <c r="A2980" i="1" s="1"/>
  <c r="A2979" i="1" s="1"/>
  <c r="A2978" i="1" s="1"/>
  <c r="A2977" i="1" s="1"/>
  <c r="A2976" i="1" s="1"/>
  <c r="A2975" i="1" s="1"/>
  <c r="A2974" i="1" s="1"/>
  <c r="A2973" i="1" s="1"/>
  <c r="A2972" i="1" s="1"/>
  <c r="A2971" i="1" s="1"/>
  <c r="A2970" i="1" s="1"/>
  <c r="A2969" i="1" s="1"/>
  <c r="A2968" i="1" s="1"/>
  <c r="A2967" i="1" s="1"/>
  <c r="A2966" i="1" s="1"/>
  <c r="A2965" i="1" s="1"/>
  <c r="A2964" i="1" s="1"/>
  <c r="A2963" i="1" s="1"/>
  <c r="A2962" i="1" s="1"/>
  <c r="A2961" i="1" s="1"/>
  <c r="A2960" i="1" s="1"/>
  <c r="A2959" i="1" s="1"/>
  <c r="A2958" i="1" s="1"/>
  <c r="A2957" i="1" s="1"/>
  <c r="A2956" i="1" s="1"/>
  <c r="A2955" i="1" s="1"/>
  <c r="A2954" i="1" s="1"/>
  <c r="A2953" i="1" s="1"/>
  <c r="A2952" i="1" s="1"/>
  <c r="A2951" i="1" s="1"/>
  <c r="A2950" i="1" s="1"/>
  <c r="A2949" i="1" s="1"/>
  <c r="A2948" i="1" s="1"/>
  <c r="A2947" i="1" s="1"/>
  <c r="A2946" i="1" s="1"/>
  <c r="A2945" i="1" s="1"/>
  <c r="A2944" i="1" s="1"/>
  <c r="A2943" i="1" s="1"/>
  <c r="A2942" i="1" s="1"/>
  <c r="A2941" i="1" s="1"/>
  <c r="A2940" i="1" s="1"/>
  <c r="A2939" i="1" s="1"/>
  <c r="A2938" i="1" s="1"/>
  <c r="A2937" i="1" s="1"/>
  <c r="A2936" i="1" s="1"/>
  <c r="A2935" i="1" s="1"/>
  <c r="A2934" i="1" s="1"/>
  <c r="A2933" i="1" s="1"/>
  <c r="A2932" i="1" s="1"/>
  <c r="A2931" i="1" s="1"/>
  <c r="A2930" i="1" s="1"/>
  <c r="A2929" i="1" s="1"/>
  <c r="A2928" i="1" s="1"/>
  <c r="A2927" i="1" s="1"/>
  <c r="A2926" i="1" s="1"/>
  <c r="A2925" i="1" s="1"/>
  <c r="A2924" i="1" s="1"/>
  <c r="A2923" i="1" s="1"/>
  <c r="A2922" i="1" s="1"/>
  <c r="A2921" i="1" s="1"/>
  <c r="A2920" i="1" s="1"/>
  <c r="A2919" i="1" s="1"/>
  <c r="A2918" i="1" s="1"/>
  <c r="A2917" i="1" s="1"/>
  <c r="A2916" i="1" s="1"/>
  <c r="A2915" i="1" s="1"/>
  <c r="A2914" i="1" s="1"/>
  <c r="A2913" i="1" s="1"/>
  <c r="A2912" i="1" s="1"/>
  <c r="A2911" i="1" s="1"/>
  <c r="A2910" i="1" s="1"/>
  <c r="A2909" i="1" s="1"/>
  <c r="A2908" i="1" s="1"/>
  <c r="A2907" i="1" s="1"/>
  <c r="A2906" i="1" s="1"/>
  <c r="A2905" i="1" s="1"/>
  <c r="A2904" i="1" s="1"/>
  <c r="A2903" i="1" s="1"/>
  <c r="A2902" i="1" s="1"/>
  <c r="A2901" i="1" s="1"/>
  <c r="A2900" i="1" s="1"/>
  <c r="A2899" i="1" s="1"/>
  <c r="A2898" i="1" s="1"/>
  <c r="A2897" i="1" s="1"/>
  <c r="A2896" i="1" s="1"/>
  <c r="A2895" i="1" s="1"/>
  <c r="A2894" i="1" s="1"/>
  <c r="A2893" i="1" s="1"/>
  <c r="A2892" i="1" s="1"/>
  <c r="A2891" i="1" s="1"/>
  <c r="A2890" i="1" s="1"/>
  <c r="A2889" i="1" s="1"/>
  <c r="A2888" i="1" s="1"/>
  <c r="A2887" i="1" s="1"/>
  <c r="A2886" i="1" s="1"/>
  <c r="A2885" i="1" s="1"/>
  <c r="A2884" i="1" s="1"/>
  <c r="A2883" i="1" s="1"/>
  <c r="A2882" i="1" s="1"/>
  <c r="A2881" i="1" s="1"/>
  <c r="A2880" i="1" s="1"/>
  <c r="A2879" i="1" s="1"/>
  <c r="A2878" i="1" s="1"/>
  <c r="A2877" i="1" s="1"/>
  <c r="A2876" i="1" s="1"/>
  <c r="A2875" i="1" s="1"/>
  <c r="A2874" i="1" s="1"/>
  <c r="A2873" i="1" s="1"/>
  <c r="A2872" i="1" s="1"/>
  <c r="A2871" i="1" s="1"/>
  <c r="A2870" i="1" s="1"/>
  <c r="A2869" i="1" s="1"/>
  <c r="A2868" i="1" s="1"/>
  <c r="A2867" i="1" s="1"/>
  <c r="A2866" i="1" s="1"/>
  <c r="A2865" i="1" s="1"/>
  <c r="A2864" i="1" s="1"/>
  <c r="A2863" i="1" s="1"/>
  <c r="A2862" i="1" s="1"/>
  <c r="A2861" i="1" s="1"/>
  <c r="A2860" i="1" s="1"/>
  <c r="A2859" i="1" s="1"/>
  <c r="A2858" i="1" s="1"/>
  <c r="A2857" i="1" s="1"/>
  <c r="A2856" i="1" s="1"/>
  <c r="A2855" i="1" s="1"/>
  <c r="A2854" i="1" s="1"/>
  <c r="A2853" i="1" s="1"/>
  <c r="A2852" i="1" s="1"/>
  <c r="A2851" i="1" s="1"/>
  <c r="A2850" i="1" s="1"/>
  <c r="A2849" i="1" s="1"/>
  <c r="A2848" i="1" s="1"/>
  <c r="A2847" i="1" s="1"/>
  <c r="A2846" i="1" s="1"/>
  <c r="A2845" i="1" s="1"/>
  <c r="A2844" i="1" s="1"/>
  <c r="A2843" i="1" s="1"/>
  <c r="A2842" i="1" s="1"/>
  <c r="A2841" i="1" s="1"/>
  <c r="A2840" i="1" s="1"/>
  <c r="A2839" i="1" s="1"/>
  <c r="A2838" i="1" s="1"/>
  <c r="A2837" i="1" s="1"/>
  <c r="A2836" i="1" s="1"/>
  <c r="A2835" i="1" s="1"/>
  <c r="A2834" i="1" s="1"/>
  <c r="A2833" i="1" s="1"/>
  <c r="A2832" i="1" s="1"/>
  <c r="A2831" i="1" s="1"/>
  <c r="A2830" i="1" s="1"/>
  <c r="A2829" i="1" s="1"/>
  <c r="A2828" i="1" s="1"/>
  <c r="A2827" i="1" s="1"/>
  <c r="A2826" i="1" s="1"/>
  <c r="A2825" i="1" s="1"/>
  <c r="A2824" i="1" s="1"/>
  <c r="A2823" i="1" s="1"/>
  <c r="A2822" i="1" s="1"/>
  <c r="A2821" i="1" s="1"/>
  <c r="A2820" i="1" s="1"/>
  <c r="A2819" i="1" s="1"/>
  <c r="A2818" i="1" s="1"/>
  <c r="A2817" i="1" s="1"/>
  <c r="A2816" i="1" s="1"/>
  <c r="A2815" i="1" s="1"/>
  <c r="A2814" i="1" s="1"/>
  <c r="A2813" i="1" s="1"/>
  <c r="A2812" i="1" s="1"/>
  <c r="A2811" i="1" s="1"/>
  <c r="A2810" i="1" s="1"/>
  <c r="A2809" i="1" s="1"/>
  <c r="A2808" i="1" s="1"/>
  <c r="A2807" i="1" s="1"/>
  <c r="A2806" i="1" s="1"/>
  <c r="A2805" i="1" s="1"/>
  <c r="A2804" i="1" s="1"/>
  <c r="A2803" i="1" s="1"/>
  <c r="A2802" i="1" s="1"/>
  <c r="A2801" i="1" s="1"/>
  <c r="A2800" i="1" s="1"/>
  <c r="A2799" i="1" s="1"/>
  <c r="A2798" i="1" s="1"/>
  <c r="A2797" i="1" s="1"/>
  <c r="A2796" i="1" s="1"/>
  <c r="A2795" i="1" s="1"/>
  <c r="A2794" i="1" s="1"/>
  <c r="A2793" i="1" s="1"/>
  <c r="A2792" i="1" s="1"/>
  <c r="A2791" i="1" s="1"/>
  <c r="A2790" i="1" s="1"/>
  <c r="A2789" i="1" s="1"/>
  <c r="A2788" i="1" s="1"/>
  <c r="A2787" i="1" s="1"/>
  <c r="A2786" i="1" s="1"/>
  <c r="A2785" i="1" s="1"/>
  <c r="A2784" i="1" s="1"/>
  <c r="A2783" i="1" s="1"/>
  <c r="A2782" i="1" s="1"/>
  <c r="A2781" i="1" s="1"/>
  <c r="A2780" i="1" s="1"/>
  <c r="A2779" i="1" s="1"/>
  <c r="A2778" i="1" s="1"/>
  <c r="A2777" i="1" s="1"/>
  <c r="A2776" i="1" s="1"/>
  <c r="A2775" i="1" s="1"/>
  <c r="A2774" i="1" s="1"/>
  <c r="A2773" i="1" s="1"/>
  <c r="A2772" i="1" s="1"/>
  <c r="A2771" i="1" s="1"/>
  <c r="A2770" i="1" s="1"/>
  <c r="A2769" i="1" s="1"/>
  <c r="A2768" i="1" s="1"/>
  <c r="A2767" i="1" s="1"/>
  <c r="A2766" i="1" s="1"/>
  <c r="A2765" i="1" s="1"/>
  <c r="A2764" i="1" s="1"/>
  <c r="A2763" i="1" s="1"/>
  <c r="A2762" i="1" s="1"/>
  <c r="A2761" i="1" s="1"/>
  <c r="A2760" i="1" s="1"/>
  <c r="A2759" i="1" s="1"/>
  <c r="A2758" i="1" s="1"/>
  <c r="A2757" i="1" s="1"/>
  <c r="A2756" i="1" s="1"/>
  <c r="A2755" i="1" s="1"/>
  <c r="A2754" i="1" s="1"/>
  <c r="A2753" i="1" s="1"/>
  <c r="A2752" i="1" s="1"/>
  <c r="A2751" i="1" s="1"/>
  <c r="A2750" i="1" s="1"/>
  <c r="A2749" i="1" s="1"/>
  <c r="A2748" i="1" s="1"/>
  <c r="A2747" i="1" s="1"/>
  <c r="A2746" i="1" s="1"/>
  <c r="A2745" i="1" s="1"/>
  <c r="A2744" i="1" s="1"/>
  <c r="A2743" i="1" s="1"/>
  <c r="A2742" i="1" s="1"/>
  <c r="A2741" i="1" s="1"/>
  <c r="A2740" i="1" s="1"/>
  <c r="A2739" i="1" s="1"/>
  <c r="A2738" i="1" s="1"/>
  <c r="A2737" i="1" s="1"/>
  <c r="A2736" i="1" s="1"/>
  <c r="A2735" i="1" s="1"/>
  <c r="A2734" i="1" s="1"/>
  <c r="A2733" i="1" s="1"/>
  <c r="A2732" i="1" s="1"/>
  <c r="A2731" i="1" s="1"/>
  <c r="A2730" i="1" s="1"/>
  <c r="A2729" i="1" s="1"/>
  <c r="A2728" i="1" s="1"/>
  <c r="A2727" i="1" s="1"/>
  <c r="A2726" i="1" s="1"/>
  <c r="A2725" i="1" s="1"/>
  <c r="A2724" i="1" s="1"/>
  <c r="A2723" i="1" s="1"/>
  <c r="A2722" i="1" s="1"/>
  <c r="A2721" i="1" s="1"/>
  <c r="A2720" i="1" s="1"/>
  <c r="A2719" i="1" s="1"/>
  <c r="A2718" i="1" s="1"/>
  <c r="A2717" i="1" s="1"/>
  <c r="A2716" i="1" s="1"/>
  <c r="A2715" i="1" s="1"/>
  <c r="A2714" i="1" s="1"/>
  <c r="A2713" i="1" s="1"/>
  <c r="A2712" i="1" s="1"/>
  <c r="A2711" i="1" s="1"/>
  <c r="A2710" i="1" s="1"/>
  <c r="A2709" i="1" s="1"/>
  <c r="A2708" i="1" s="1"/>
  <c r="A2707" i="1" s="1"/>
  <c r="A2706" i="1" s="1"/>
  <c r="A2705" i="1" s="1"/>
  <c r="A2704" i="1" s="1"/>
  <c r="A2703" i="1" s="1"/>
  <c r="A2702" i="1" s="1"/>
  <c r="A2701" i="1" s="1"/>
  <c r="A2700" i="1" s="1"/>
  <c r="A2699" i="1" s="1"/>
  <c r="A2698" i="1" s="1"/>
  <c r="A2697" i="1" s="1"/>
  <c r="A2696" i="1" s="1"/>
  <c r="A2695" i="1" s="1"/>
  <c r="A2694" i="1" s="1"/>
  <c r="A2693" i="1" s="1"/>
  <c r="A2692" i="1" s="1"/>
  <c r="A2691" i="1" s="1"/>
  <c r="A2690" i="1" s="1"/>
  <c r="A2689" i="1" s="1"/>
  <c r="A2688" i="1" s="1"/>
  <c r="A2687" i="1" s="1"/>
  <c r="A2686" i="1" s="1"/>
  <c r="A2685" i="1" s="1"/>
  <c r="A2684" i="1" s="1"/>
  <c r="A2683" i="1" s="1"/>
  <c r="A2682" i="1" s="1"/>
  <c r="A2681" i="1" s="1"/>
  <c r="A2680" i="1" s="1"/>
  <c r="A2679" i="1" s="1"/>
  <c r="A2678" i="1" s="1"/>
  <c r="A2677" i="1" s="1"/>
  <c r="A2676" i="1" s="1"/>
  <c r="A2675" i="1" s="1"/>
  <c r="A2674" i="1" s="1"/>
  <c r="A2673" i="1" s="1"/>
  <c r="A2672" i="1" s="1"/>
  <c r="A2671" i="1" s="1"/>
  <c r="A2670" i="1" s="1"/>
  <c r="A2669" i="1" s="1"/>
  <c r="A2668" i="1" s="1"/>
  <c r="A2667" i="1" s="1"/>
  <c r="A2666" i="1" s="1"/>
  <c r="A2665" i="1" s="1"/>
  <c r="A2664" i="1" s="1"/>
  <c r="A2663" i="1" s="1"/>
  <c r="A2662" i="1" s="1"/>
  <c r="A2661" i="1" s="1"/>
  <c r="A2660" i="1" s="1"/>
  <c r="A2659" i="1" s="1"/>
  <c r="A2658" i="1" s="1"/>
  <c r="A2657" i="1" s="1"/>
  <c r="A2656" i="1" s="1"/>
  <c r="A2655" i="1" s="1"/>
  <c r="A2654" i="1" s="1"/>
  <c r="A2653" i="1" s="1"/>
  <c r="A2652" i="1" s="1"/>
  <c r="A2651" i="1" s="1"/>
  <c r="A2650" i="1" s="1"/>
  <c r="A2649" i="1" s="1"/>
  <c r="A2648" i="1" s="1"/>
  <c r="A2647" i="1" s="1"/>
  <c r="A2646" i="1" s="1"/>
  <c r="A2645" i="1" s="1"/>
  <c r="A2644" i="1" s="1"/>
  <c r="A2643" i="1" s="1"/>
  <c r="A2642" i="1" s="1"/>
  <c r="A2641" i="1" s="1"/>
  <c r="A2640" i="1" s="1"/>
  <c r="A2639" i="1" s="1"/>
  <c r="A2638" i="1" s="1"/>
  <c r="A2637" i="1" s="1"/>
  <c r="A2636" i="1" s="1"/>
  <c r="A2635" i="1" s="1"/>
  <c r="A2634" i="1" s="1"/>
  <c r="A2633" i="1" s="1"/>
  <c r="A2632" i="1" s="1"/>
  <c r="A2631" i="1" s="1"/>
  <c r="A2630" i="1" s="1"/>
  <c r="A2629" i="1" s="1"/>
  <c r="A2628" i="1" s="1"/>
  <c r="A2627" i="1" s="1"/>
  <c r="A2626" i="1" s="1"/>
  <c r="A2625" i="1" s="1"/>
  <c r="A2624" i="1" s="1"/>
  <c r="A2623" i="1" s="1"/>
  <c r="A2622" i="1" s="1"/>
  <c r="A2621" i="1" s="1"/>
  <c r="A2620" i="1" s="1"/>
  <c r="A2619" i="1" s="1"/>
  <c r="A2618" i="1" s="1"/>
  <c r="A2617" i="1" s="1"/>
  <c r="A2616" i="1" s="1"/>
  <c r="A2615" i="1" s="1"/>
  <c r="A2614" i="1" s="1"/>
  <c r="A2613" i="1" s="1"/>
  <c r="A2612" i="1" s="1"/>
  <c r="A2611" i="1" s="1"/>
  <c r="A2610" i="1" s="1"/>
  <c r="A2609" i="1" s="1"/>
  <c r="A2608" i="1" s="1"/>
  <c r="A2607" i="1" s="1"/>
  <c r="A2606" i="1" s="1"/>
  <c r="A2605" i="1" s="1"/>
  <c r="A2604" i="1" s="1"/>
  <c r="A2603" i="1" s="1"/>
  <c r="A2602" i="1" s="1"/>
  <c r="A2601" i="1" s="1"/>
  <c r="A2600" i="1" s="1"/>
  <c r="A2599" i="1" s="1"/>
  <c r="A2598" i="1" s="1"/>
  <c r="A2597" i="1" s="1"/>
  <c r="A2596" i="1" s="1"/>
  <c r="A2595" i="1" s="1"/>
  <c r="A2594" i="1" s="1"/>
  <c r="A2593" i="1" s="1"/>
  <c r="A2592" i="1" s="1"/>
  <c r="A2591" i="1" s="1"/>
  <c r="A2590" i="1" s="1"/>
  <c r="A2589" i="1" s="1"/>
  <c r="A2588" i="1" s="1"/>
  <c r="A2587" i="1" s="1"/>
  <c r="A2586" i="1" s="1"/>
  <c r="A2585" i="1" s="1"/>
  <c r="A2584" i="1" s="1"/>
  <c r="A2583" i="1" s="1"/>
  <c r="A2582" i="1" s="1"/>
  <c r="A2581" i="1" s="1"/>
  <c r="A2580" i="1" s="1"/>
  <c r="A2579" i="1" s="1"/>
  <c r="A2578" i="1" s="1"/>
  <c r="A2577" i="1" s="1"/>
  <c r="A2576" i="1" s="1"/>
  <c r="A2575" i="1" s="1"/>
  <c r="A2574" i="1" s="1"/>
  <c r="A2573" i="1" s="1"/>
  <c r="A2572" i="1" s="1"/>
  <c r="A2571" i="1" s="1"/>
  <c r="A2570" i="1" s="1"/>
  <c r="A2569" i="1" s="1"/>
  <c r="A2568" i="1" s="1"/>
  <c r="A2567" i="1" s="1"/>
  <c r="A2566" i="1" s="1"/>
  <c r="A2565" i="1" s="1"/>
  <c r="A2564" i="1" s="1"/>
  <c r="A2563" i="1" s="1"/>
  <c r="A2562" i="1" s="1"/>
  <c r="A2561" i="1" s="1"/>
  <c r="A2560" i="1" s="1"/>
  <c r="A2559" i="1" s="1"/>
  <c r="A2558" i="1" s="1"/>
  <c r="A2557" i="1" s="1"/>
  <c r="A2556" i="1" s="1"/>
  <c r="A2555" i="1" s="1"/>
  <c r="A2554" i="1" s="1"/>
  <c r="A2553" i="1" s="1"/>
  <c r="A2552" i="1" s="1"/>
  <c r="A2551" i="1" s="1"/>
  <c r="A2550" i="1" s="1"/>
  <c r="A2549" i="1" s="1"/>
  <c r="A2548" i="1" s="1"/>
  <c r="A2547" i="1" s="1"/>
  <c r="A2546" i="1" s="1"/>
  <c r="A2545" i="1" s="1"/>
  <c r="A2544" i="1" s="1"/>
  <c r="A2543" i="1" s="1"/>
  <c r="A2542" i="1" s="1"/>
  <c r="A2541" i="1" s="1"/>
  <c r="A2540" i="1" s="1"/>
  <c r="A2539" i="1" s="1"/>
  <c r="A2538" i="1" s="1"/>
  <c r="A2537" i="1" s="1"/>
  <c r="A2536" i="1" s="1"/>
  <c r="A2535" i="1" s="1"/>
  <c r="A2534" i="1" s="1"/>
  <c r="A2533" i="1" s="1"/>
  <c r="A2532" i="1" s="1"/>
  <c r="A2531" i="1" s="1"/>
  <c r="A2530" i="1" s="1"/>
  <c r="A2529" i="1" s="1"/>
  <c r="A2528" i="1" s="1"/>
  <c r="A2527" i="1" s="1"/>
  <c r="A2526" i="1" s="1"/>
  <c r="A2525" i="1" s="1"/>
  <c r="A2524" i="1" s="1"/>
  <c r="A2523" i="1" s="1"/>
  <c r="A2522" i="1" s="1"/>
  <c r="A2521" i="1" s="1"/>
  <c r="A2520" i="1" s="1"/>
  <c r="A2519" i="1" s="1"/>
  <c r="A2518" i="1" s="1"/>
  <c r="A2517" i="1" s="1"/>
  <c r="A2516" i="1" s="1"/>
  <c r="A2515" i="1" s="1"/>
  <c r="A2514" i="1" s="1"/>
  <c r="A2513" i="1" s="1"/>
  <c r="A2512" i="1" s="1"/>
  <c r="A2511" i="1" s="1"/>
  <c r="A2510" i="1" s="1"/>
  <c r="A2509" i="1" s="1"/>
  <c r="A2508" i="1" s="1"/>
  <c r="A2507" i="1" s="1"/>
  <c r="A2506" i="1" s="1"/>
  <c r="A2505" i="1" s="1"/>
  <c r="A2504" i="1" s="1"/>
  <c r="A2503" i="1" s="1"/>
  <c r="A2502" i="1" s="1"/>
  <c r="A2501" i="1" s="1"/>
  <c r="A2500" i="1" s="1"/>
  <c r="A2499" i="1" s="1"/>
  <c r="A2498" i="1" s="1"/>
  <c r="A2497" i="1" s="1"/>
  <c r="A2496" i="1" s="1"/>
  <c r="A2495" i="1" s="1"/>
  <c r="A2494" i="1" s="1"/>
  <c r="A2493" i="1" s="1"/>
  <c r="A2492" i="1" s="1"/>
  <c r="A2491" i="1" s="1"/>
  <c r="A2490" i="1" s="1"/>
  <c r="A2489" i="1" s="1"/>
  <c r="A2488" i="1" s="1"/>
  <c r="A2487" i="1" s="1"/>
  <c r="A2486" i="1" s="1"/>
  <c r="A2485" i="1" s="1"/>
  <c r="A2484" i="1" s="1"/>
  <c r="A2483" i="1" s="1"/>
  <c r="A2482" i="1" s="1"/>
  <c r="A2481" i="1" s="1"/>
  <c r="A2480" i="1" s="1"/>
  <c r="A2479" i="1" s="1"/>
  <c r="A2478" i="1" s="1"/>
  <c r="A2477" i="1" s="1"/>
  <c r="A2476" i="1" s="1"/>
  <c r="A2475" i="1" s="1"/>
  <c r="A2474" i="1" s="1"/>
  <c r="A2473" i="1" s="1"/>
  <c r="A2472" i="1" s="1"/>
  <c r="A2471" i="1" s="1"/>
  <c r="A2470" i="1" s="1"/>
  <c r="A2469" i="1" s="1"/>
  <c r="A2468" i="1" s="1"/>
  <c r="A2467" i="1" s="1"/>
  <c r="A2466" i="1" s="1"/>
  <c r="A2465" i="1" s="1"/>
  <c r="A2464" i="1" s="1"/>
  <c r="A2463" i="1" s="1"/>
  <c r="A2462" i="1" s="1"/>
  <c r="A2461" i="1" s="1"/>
  <c r="A2460" i="1" s="1"/>
  <c r="A2459" i="1" s="1"/>
  <c r="A2458" i="1" s="1"/>
  <c r="A2457" i="1" s="1"/>
  <c r="A2456" i="1" s="1"/>
  <c r="A2455" i="1" s="1"/>
  <c r="A2454" i="1" s="1"/>
  <c r="A2453" i="1" s="1"/>
  <c r="A2452" i="1" s="1"/>
  <c r="A2451" i="1" s="1"/>
  <c r="A2450" i="1" s="1"/>
  <c r="A2449" i="1" s="1"/>
  <c r="A2448" i="1" s="1"/>
  <c r="A2447" i="1" s="1"/>
  <c r="A2446" i="1" s="1"/>
  <c r="A2445" i="1" s="1"/>
  <c r="A2444" i="1" s="1"/>
  <c r="A2443" i="1" s="1"/>
  <c r="A2442" i="1" s="1"/>
  <c r="A2441" i="1" s="1"/>
  <c r="A2440" i="1" s="1"/>
  <c r="A2439" i="1" s="1"/>
  <c r="A2438" i="1" s="1"/>
  <c r="A2437" i="1" s="1"/>
  <c r="A2436" i="1" s="1"/>
  <c r="A2435" i="1" s="1"/>
  <c r="A2434" i="1" s="1"/>
  <c r="A2433" i="1" s="1"/>
  <c r="A2432" i="1" s="1"/>
  <c r="A2431" i="1" s="1"/>
  <c r="A2430" i="1" s="1"/>
  <c r="A2429" i="1" s="1"/>
  <c r="A2428" i="1" s="1"/>
  <c r="A2427" i="1" s="1"/>
  <c r="A2426" i="1" s="1"/>
  <c r="A2425" i="1" s="1"/>
  <c r="A2424" i="1" s="1"/>
  <c r="A2423" i="1" s="1"/>
  <c r="A2422" i="1" s="1"/>
  <c r="A2421" i="1" s="1"/>
  <c r="A2420" i="1" s="1"/>
  <c r="A2419" i="1" s="1"/>
  <c r="A2418" i="1" s="1"/>
  <c r="A2417" i="1" s="1"/>
  <c r="A2416" i="1" s="1"/>
  <c r="A2415" i="1" s="1"/>
  <c r="A2414" i="1" s="1"/>
  <c r="A2413" i="1" s="1"/>
  <c r="A2412" i="1" s="1"/>
  <c r="A2411" i="1" s="1"/>
  <c r="A2410" i="1" s="1"/>
  <c r="A2409" i="1" s="1"/>
  <c r="A2408" i="1" s="1"/>
  <c r="A2407" i="1" s="1"/>
  <c r="A2406" i="1" s="1"/>
  <c r="A2405" i="1" s="1"/>
  <c r="A2404" i="1" s="1"/>
  <c r="A2403" i="1" s="1"/>
  <c r="A2402" i="1" s="1"/>
  <c r="A2401" i="1" s="1"/>
  <c r="A2400" i="1" s="1"/>
  <c r="A2399" i="1" s="1"/>
  <c r="A2398" i="1" s="1"/>
  <c r="A2397" i="1" s="1"/>
  <c r="A2396" i="1" s="1"/>
  <c r="A2395" i="1" s="1"/>
  <c r="A2394" i="1" s="1"/>
  <c r="A2393" i="1" s="1"/>
  <c r="A2392" i="1" s="1"/>
  <c r="A2391" i="1" s="1"/>
  <c r="A2390" i="1" s="1"/>
  <c r="A2389" i="1" s="1"/>
  <c r="A2388" i="1" s="1"/>
  <c r="A2387" i="1" s="1"/>
  <c r="A2386" i="1" s="1"/>
  <c r="A2385" i="1" s="1"/>
  <c r="A2384" i="1" s="1"/>
  <c r="A2383" i="1" s="1"/>
  <c r="A2382" i="1" s="1"/>
  <c r="A2381" i="1" s="1"/>
  <c r="A2380" i="1" s="1"/>
  <c r="A2379" i="1" s="1"/>
  <c r="A2378" i="1" s="1"/>
  <c r="A2377" i="1" s="1"/>
  <c r="A2376" i="1" s="1"/>
  <c r="A2375" i="1" s="1"/>
  <c r="A2374" i="1" s="1"/>
  <c r="A2373" i="1" s="1"/>
  <c r="A2372" i="1" s="1"/>
  <c r="A2371" i="1" s="1"/>
  <c r="A2370" i="1" s="1"/>
  <c r="A2369" i="1" s="1"/>
  <c r="A2368" i="1" s="1"/>
  <c r="A2367" i="1" s="1"/>
  <c r="A2366" i="1" s="1"/>
  <c r="A2365" i="1" s="1"/>
  <c r="A2364" i="1" s="1"/>
  <c r="A2363" i="1" s="1"/>
  <c r="A2362" i="1" s="1"/>
  <c r="A2361" i="1" s="1"/>
  <c r="A2360" i="1" s="1"/>
  <c r="A2359" i="1" s="1"/>
  <c r="A2358" i="1" s="1"/>
  <c r="A2357" i="1" s="1"/>
  <c r="A2356" i="1" s="1"/>
  <c r="A2355" i="1" s="1"/>
  <c r="A2354" i="1" s="1"/>
  <c r="A2353" i="1" s="1"/>
  <c r="A2352" i="1" s="1"/>
  <c r="A2351" i="1" s="1"/>
  <c r="A2350" i="1" s="1"/>
  <c r="A2349" i="1" s="1"/>
  <c r="A2348" i="1" s="1"/>
  <c r="A2347" i="1" s="1"/>
  <c r="A2346" i="1" s="1"/>
  <c r="A2345" i="1" s="1"/>
  <c r="A2344" i="1" s="1"/>
  <c r="A2343" i="1" s="1"/>
  <c r="A2342" i="1" s="1"/>
  <c r="A2341" i="1" s="1"/>
  <c r="A2340" i="1" s="1"/>
  <c r="A2339" i="1" s="1"/>
  <c r="A2338" i="1" s="1"/>
  <c r="A2337" i="1" s="1"/>
  <c r="A2336" i="1" s="1"/>
  <c r="A2335" i="1" s="1"/>
  <c r="A2334" i="1" s="1"/>
  <c r="A2333" i="1" s="1"/>
  <c r="A2332" i="1" s="1"/>
  <c r="A2331" i="1" s="1"/>
  <c r="A2330" i="1" s="1"/>
  <c r="A2329" i="1" s="1"/>
  <c r="A2328" i="1" s="1"/>
  <c r="A2327" i="1" s="1"/>
  <c r="A2326" i="1" s="1"/>
  <c r="A2325" i="1" s="1"/>
  <c r="A2324" i="1" s="1"/>
  <c r="A2323" i="1" s="1"/>
  <c r="A2322" i="1" s="1"/>
  <c r="A2321" i="1" s="1"/>
  <c r="A2320" i="1" s="1"/>
  <c r="A2319" i="1" s="1"/>
  <c r="A2318" i="1" s="1"/>
  <c r="A2317" i="1" s="1"/>
  <c r="A2316" i="1" s="1"/>
  <c r="A2315" i="1" s="1"/>
  <c r="A2314" i="1" s="1"/>
  <c r="A2313" i="1" s="1"/>
  <c r="A2312" i="1" s="1"/>
  <c r="A2311" i="1" s="1"/>
  <c r="A2310" i="1" s="1"/>
  <c r="A2309" i="1" s="1"/>
  <c r="A2308" i="1" s="1"/>
  <c r="A2307" i="1" s="1"/>
  <c r="A2306" i="1" s="1"/>
  <c r="A2305" i="1" s="1"/>
  <c r="A2304" i="1" s="1"/>
  <c r="A2303" i="1" s="1"/>
  <c r="A2302" i="1" s="1"/>
  <c r="A2301" i="1" s="1"/>
  <c r="A2300" i="1" s="1"/>
  <c r="A2299" i="1" s="1"/>
  <c r="A2298" i="1" s="1"/>
  <c r="A2297" i="1" s="1"/>
  <c r="A2296" i="1" s="1"/>
  <c r="A2295" i="1" s="1"/>
  <c r="A2294" i="1" s="1"/>
  <c r="A2293" i="1" s="1"/>
  <c r="A2292" i="1" s="1"/>
  <c r="A2291" i="1" s="1"/>
  <c r="A2290" i="1" s="1"/>
  <c r="A2289" i="1" s="1"/>
  <c r="A2288" i="1" s="1"/>
  <c r="A2287" i="1" s="1"/>
  <c r="A2286" i="1" s="1"/>
  <c r="A2285" i="1" s="1"/>
  <c r="A2284" i="1" s="1"/>
  <c r="A2283" i="1" s="1"/>
  <c r="A2282" i="1" s="1"/>
  <c r="A2281" i="1" s="1"/>
  <c r="A2280" i="1" s="1"/>
  <c r="A2279" i="1" s="1"/>
  <c r="A2278" i="1" s="1"/>
  <c r="A2277" i="1" s="1"/>
  <c r="A2276" i="1" s="1"/>
  <c r="A2275" i="1" s="1"/>
  <c r="A2274" i="1" s="1"/>
  <c r="A2273" i="1" s="1"/>
  <c r="A2272" i="1" s="1"/>
  <c r="A2271" i="1" s="1"/>
  <c r="A2270" i="1" s="1"/>
  <c r="A2269" i="1" s="1"/>
  <c r="A2268" i="1" s="1"/>
  <c r="A2267" i="1" s="1"/>
  <c r="A2266" i="1" s="1"/>
  <c r="A2265" i="1" s="1"/>
  <c r="A2264" i="1" s="1"/>
  <c r="A2263" i="1" s="1"/>
  <c r="A2262" i="1" s="1"/>
  <c r="A2261" i="1" s="1"/>
  <c r="A2260" i="1" s="1"/>
  <c r="A2259" i="1" s="1"/>
  <c r="A2258" i="1" s="1"/>
  <c r="A2257" i="1" s="1"/>
  <c r="A2256" i="1" s="1"/>
  <c r="A2255" i="1" s="1"/>
  <c r="A2254" i="1" s="1"/>
  <c r="A2253" i="1" s="1"/>
  <c r="A2252" i="1" s="1"/>
  <c r="A2251" i="1" s="1"/>
  <c r="A2250" i="1" s="1"/>
  <c r="A2249" i="1" s="1"/>
  <c r="A2248" i="1" s="1"/>
  <c r="A2247" i="1" s="1"/>
  <c r="A2246" i="1" s="1"/>
  <c r="A2245" i="1" s="1"/>
  <c r="A2244" i="1" s="1"/>
  <c r="A2243" i="1" s="1"/>
  <c r="A2242" i="1" s="1"/>
  <c r="A2241" i="1" s="1"/>
  <c r="A2240" i="1" s="1"/>
  <c r="A2239" i="1" s="1"/>
  <c r="A2238" i="1" s="1"/>
  <c r="A2237" i="1" s="1"/>
  <c r="A2236" i="1" s="1"/>
  <c r="A2235" i="1" s="1"/>
  <c r="A2234" i="1" s="1"/>
  <c r="A2233" i="1" s="1"/>
  <c r="A2232" i="1" s="1"/>
  <c r="A2231" i="1" s="1"/>
  <c r="A2230" i="1" s="1"/>
  <c r="A2229" i="1" s="1"/>
  <c r="A2228" i="1" s="1"/>
  <c r="A2227" i="1" s="1"/>
  <c r="A2226" i="1" s="1"/>
  <c r="A2225" i="1" s="1"/>
  <c r="A2224" i="1" s="1"/>
  <c r="A2223" i="1" s="1"/>
  <c r="A2222" i="1" s="1"/>
  <c r="A2221" i="1" s="1"/>
  <c r="A2220" i="1" s="1"/>
  <c r="A2219" i="1" s="1"/>
  <c r="A2218" i="1" s="1"/>
  <c r="A2217" i="1" s="1"/>
  <c r="A2216" i="1" s="1"/>
  <c r="A2215" i="1" s="1"/>
  <c r="A2214" i="1" s="1"/>
  <c r="A2213" i="1" s="1"/>
  <c r="A2212" i="1" s="1"/>
  <c r="A2211" i="1" s="1"/>
  <c r="A2210" i="1" s="1"/>
  <c r="A2209" i="1" s="1"/>
  <c r="A2208" i="1" s="1"/>
  <c r="A2207" i="1" s="1"/>
  <c r="A2206" i="1" s="1"/>
  <c r="A2205" i="1" s="1"/>
  <c r="A2204" i="1" s="1"/>
  <c r="A2203" i="1" s="1"/>
  <c r="A2202" i="1" s="1"/>
  <c r="A2201" i="1" s="1"/>
  <c r="A2200" i="1" s="1"/>
  <c r="A2199" i="1" s="1"/>
  <c r="A2198" i="1" s="1"/>
  <c r="A2197" i="1" s="1"/>
  <c r="A2196" i="1" s="1"/>
  <c r="A2195" i="1" s="1"/>
  <c r="A2194" i="1" s="1"/>
  <c r="A2193" i="1" s="1"/>
  <c r="A2192" i="1" s="1"/>
  <c r="A2191" i="1" s="1"/>
  <c r="A2190" i="1" s="1"/>
  <c r="A2189" i="1" s="1"/>
  <c r="A2188" i="1" s="1"/>
  <c r="A2187" i="1" s="1"/>
  <c r="A2186" i="1" s="1"/>
  <c r="A2185" i="1" s="1"/>
  <c r="A2184" i="1" s="1"/>
  <c r="A2183" i="1" s="1"/>
  <c r="A2182" i="1" s="1"/>
  <c r="A2181" i="1" s="1"/>
  <c r="A2180" i="1" s="1"/>
  <c r="A2179" i="1" s="1"/>
  <c r="A2178" i="1" s="1"/>
  <c r="A2177" i="1" s="1"/>
  <c r="A2176" i="1" s="1"/>
  <c r="A2175" i="1" s="1"/>
  <c r="A2174" i="1" s="1"/>
  <c r="A2173" i="1" s="1"/>
  <c r="A2172" i="1" s="1"/>
  <c r="A2171" i="1" s="1"/>
  <c r="A2170" i="1" s="1"/>
  <c r="A2169" i="1" s="1"/>
  <c r="A2168" i="1" s="1"/>
  <c r="A2167" i="1" s="1"/>
  <c r="A2166" i="1" s="1"/>
  <c r="A2165" i="1" s="1"/>
  <c r="A2164" i="1" s="1"/>
  <c r="A2163" i="1" s="1"/>
  <c r="A2162" i="1" s="1"/>
  <c r="A2161" i="1" s="1"/>
  <c r="A2160" i="1" s="1"/>
  <c r="A2159" i="1" s="1"/>
  <c r="A2158" i="1" s="1"/>
  <c r="A2157" i="1" s="1"/>
  <c r="A2156" i="1" s="1"/>
  <c r="A2155" i="1" s="1"/>
  <c r="A2154" i="1" s="1"/>
  <c r="A2153" i="1" s="1"/>
  <c r="A2152" i="1" s="1"/>
  <c r="A2151" i="1" s="1"/>
  <c r="A2150" i="1" s="1"/>
  <c r="A2149" i="1" s="1"/>
  <c r="A2148" i="1" s="1"/>
  <c r="A2147" i="1" s="1"/>
  <c r="A2146" i="1" s="1"/>
  <c r="A2145" i="1" s="1"/>
  <c r="A2144" i="1" s="1"/>
  <c r="A2143" i="1" s="1"/>
  <c r="A2142" i="1" s="1"/>
  <c r="A2141" i="1" s="1"/>
  <c r="A2140" i="1" s="1"/>
  <c r="A2139" i="1" s="1"/>
  <c r="A2138" i="1" s="1"/>
  <c r="A2137" i="1" s="1"/>
  <c r="A2136" i="1" s="1"/>
  <c r="A2135" i="1" s="1"/>
  <c r="A2134" i="1" s="1"/>
  <c r="A2133" i="1" s="1"/>
  <c r="A2132" i="1" s="1"/>
  <c r="A2131" i="1" s="1"/>
  <c r="A2130" i="1" s="1"/>
  <c r="A2129" i="1" s="1"/>
  <c r="A2128" i="1" s="1"/>
  <c r="A2127" i="1" s="1"/>
  <c r="A2126" i="1" s="1"/>
  <c r="A2125" i="1" s="1"/>
  <c r="A2124" i="1" s="1"/>
  <c r="A2123" i="1" s="1"/>
  <c r="A2122" i="1" s="1"/>
  <c r="A2121" i="1" s="1"/>
  <c r="A2120" i="1" s="1"/>
  <c r="A2119" i="1" s="1"/>
  <c r="A2118" i="1" s="1"/>
  <c r="A2117" i="1" s="1"/>
  <c r="A2116" i="1" s="1"/>
  <c r="A2115" i="1" s="1"/>
  <c r="A2114" i="1" s="1"/>
  <c r="A2113" i="1" s="1"/>
  <c r="A2112" i="1" s="1"/>
  <c r="A2111" i="1" s="1"/>
  <c r="A2110" i="1" s="1"/>
  <c r="A2109" i="1" s="1"/>
  <c r="A2108" i="1" s="1"/>
  <c r="A2107" i="1" s="1"/>
  <c r="A2106" i="1" s="1"/>
  <c r="A2105" i="1" s="1"/>
  <c r="A2104" i="1" s="1"/>
  <c r="A2103" i="1" s="1"/>
  <c r="A2102" i="1" s="1"/>
  <c r="A2101" i="1" s="1"/>
  <c r="A2100" i="1" s="1"/>
  <c r="A2099" i="1" s="1"/>
  <c r="A2098" i="1" s="1"/>
  <c r="A2097" i="1" s="1"/>
  <c r="A2096" i="1" s="1"/>
  <c r="A2095" i="1" s="1"/>
  <c r="A2094" i="1" s="1"/>
  <c r="A2093" i="1" s="1"/>
  <c r="A2092" i="1" s="1"/>
  <c r="A2091" i="1" s="1"/>
  <c r="A2090" i="1" s="1"/>
  <c r="A2089" i="1" s="1"/>
  <c r="A2088" i="1" s="1"/>
  <c r="A2087" i="1" s="1"/>
  <c r="A2086" i="1" s="1"/>
  <c r="A2085" i="1" s="1"/>
  <c r="A2084" i="1" s="1"/>
  <c r="A2083" i="1" s="1"/>
  <c r="A2082" i="1" s="1"/>
  <c r="A2081" i="1" s="1"/>
  <c r="A2080" i="1" s="1"/>
  <c r="A2079" i="1" s="1"/>
  <c r="A2078" i="1" s="1"/>
  <c r="A2077" i="1" s="1"/>
  <c r="A2076" i="1" s="1"/>
  <c r="A2075" i="1" s="1"/>
  <c r="A2074" i="1" s="1"/>
  <c r="A2073" i="1" s="1"/>
  <c r="A2072" i="1" s="1"/>
  <c r="A2071" i="1" s="1"/>
  <c r="A2070" i="1" s="1"/>
  <c r="A2069" i="1" s="1"/>
  <c r="A2068" i="1" s="1"/>
  <c r="A2067" i="1" s="1"/>
  <c r="A2066" i="1" s="1"/>
  <c r="A2065" i="1" s="1"/>
  <c r="A2064" i="1" s="1"/>
  <c r="A2063" i="1" s="1"/>
  <c r="A2062" i="1" s="1"/>
  <c r="A2061" i="1" s="1"/>
  <c r="A2060" i="1" s="1"/>
  <c r="A2059" i="1" s="1"/>
  <c r="A2058" i="1" s="1"/>
  <c r="A2057" i="1" s="1"/>
  <c r="A2056" i="1" s="1"/>
  <c r="A2055" i="1" s="1"/>
  <c r="A2054" i="1" s="1"/>
  <c r="A2053" i="1" s="1"/>
  <c r="A2052" i="1" s="1"/>
  <c r="A2051" i="1" s="1"/>
  <c r="A2050" i="1" s="1"/>
  <c r="A2049" i="1" s="1"/>
  <c r="A2048" i="1" s="1"/>
  <c r="A2047" i="1" s="1"/>
  <c r="A2046" i="1" s="1"/>
  <c r="A2045" i="1" s="1"/>
  <c r="A2044" i="1" s="1"/>
  <c r="A2043" i="1" s="1"/>
  <c r="A2042" i="1" s="1"/>
  <c r="A2041" i="1" s="1"/>
  <c r="A2040" i="1" s="1"/>
  <c r="A2039" i="1" s="1"/>
  <c r="A2038" i="1" s="1"/>
  <c r="A2037" i="1" s="1"/>
  <c r="A2036" i="1" s="1"/>
  <c r="A2035" i="1" s="1"/>
  <c r="A2034" i="1" s="1"/>
  <c r="A2033" i="1" s="1"/>
  <c r="A2032" i="1" s="1"/>
  <c r="A2031" i="1" s="1"/>
  <c r="A2030" i="1" s="1"/>
  <c r="A2029" i="1" s="1"/>
  <c r="A2028" i="1" s="1"/>
  <c r="A2027" i="1" s="1"/>
  <c r="A2026" i="1" s="1"/>
  <c r="A2025" i="1" s="1"/>
  <c r="A2024" i="1" s="1"/>
  <c r="A2023" i="1" s="1"/>
  <c r="A2022" i="1" s="1"/>
  <c r="A2021" i="1" s="1"/>
  <c r="A2020" i="1" s="1"/>
  <c r="A2019" i="1" s="1"/>
  <c r="A2018" i="1" s="1"/>
  <c r="A2017" i="1" s="1"/>
  <c r="A2016" i="1" s="1"/>
  <c r="A2015" i="1" s="1"/>
  <c r="A2014" i="1" s="1"/>
  <c r="A2013" i="1" s="1"/>
  <c r="A2012" i="1" s="1"/>
  <c r="A2011" i="1" s="1"/>
  <c r="A2010" i="1" s="1"/>
  <c r="A2009" i="1" s="1"/>
  <c r="A2008" i="1" s="1"/>
  <c r="A2007" i="1" s="1"/>
  <c r="A2006" i="1" s="1"/>
  <c r="A2005" i="1" s="1"/>
  <c r="A2004" i="1" s="1"/>
  <c r="A2003" i="1" s="1"/>
  <c r="A2002" i="1" s="1"/>
  <c r="A2001" i="1" s="1"/>
  <c r="A2000" i="1" s="1"/>
  <c r="A1999" i="1" s="1"/>
  <c r="A1998" i="1" s="1"/>
  <c r="A1997" i="1" s="1"/>
  <c r="A1996" i="1" s="1"/>
  <c r="A1995" i="1" s="1"/>
  <c r="A1994" i="1" s="1"/>
  <c r="A1993" i="1" s="1"/>
  <c r="A1992" i="1" s="1"/>
  <c r="A1991" i="1" s="1"/>
  <c r="A1990" i="1" s="1"/>
  <c r="A1989" i="1" s="1"/>
  <c r="A1988" i="1" s="1"/>
  <c r="A1987" i="1" s="1"/>
  <c r="A1986" i="1" s="1"/>
  <c r="A1985" i="1" s="1"/>
  <c r="A1984" i="1" s="1"/>
  <c r="A1983" i="1" s="1"/>
  <c r="A1982" i="1" s="1"/>
  <c r="A1981" i="1" s="1"/>
  <c r="A1980" i="1" s="1"/>
  <c r="A1979" i="1" s="1"/>
  <c r="A1978" i="1" s="1"/>
  <c r="A1977" i="1" s="1"/>
  <c r="A1976" i="1" s="1"/>
  <c r="A1975" i="1" s="1"/>
  <c r="A1974" i="1" s="1"/>
  <c r="A1973" i="1" s="1"/>
  <c r="A1972" i="1" s="1"/>
  <c r="A1971" i="1" s="1"/>
  <c r="A1970" i="1" s="1"/>
  <c r="A1969" i="1" s="1"/>
  <c r="A1968" i="1" s="1"/>
  <c r="A1967" i="1" s="1"/>
  <c r="A1966" i="1" s="1"/>
  <c r="A1965" i="1" s="1"/>
  <c r="A1964" i="1" s="1"/>
  <c r="A1963" i="1" s="1"/>
  <c r="A1962" i="1" s="1"/>
  <c r="A1961" i="1" s="1"/>
  <c r="A1960" i="1" s="1"/>
  <c r="A1959" i="1" s="1"/>
  <c r="A1958" i="1" s="1"/>
  <c r="A1957" i="1" s="1"/>
  <c r="A1956" i="1" s="1"/>
  <c r="A1955" i="1" s="1"/>
  <c r="A1954" i="1" s="1"/>
  <c r="A1953" i="1" s="1"/>
  <c r="A1952" i="1" s="1"/>
  <c r="A1951" i="1" s="1"/>
  <c r="A1950" i="1" s="1"/>
  <c r="A1949" i="1" s="1"/>
  <c r="A1948" i="1" s="1"/>
  <c r="A1947" i="1" s="1"/>
  <c r="A1946" i="1" s="1"/>
  <c r="A1945" i="1" s="1"/>
  <c r="A1944" i="1" s="1"/>
  <c r="A1943" i="1" s="1"/>
  <c r="A1942" i="1" s="1"/>
  <c r="A1941" i="1" s="1"/>
  <c r="A1940" i="1" s="1"/>
  <c r="A1939" i="1" s="1"/>
  <c r="A1938" i="1" s="1"/>
  <c r="A1937" i="1" s="1"/>
  <c r="A1936" i="1" s="1"/>
  <c r="A1935" i="1" s="1"/>
  <c r="A1934" i="1" s="1"/>
  <c r="A1933" i="1" s="1"/>
  <c r="A1932" i="1" s="1"/>
  <c r="A1931" i="1" s="1"/>
  <c r="A1930" i="1" s="1"/>
  <c r="A1929" i="1" s="1"/>
  <c r="A1928" i="1" s="1"/>
  <c r="A1927" i="1" s="1"/>
  <c r="A1926" i="1" s="1"/>
  <c r="A1925" i="1" s="1"/>
  <c r="A1924" i="1" s="1"/>
  <c r="A1923" i="1" s="1"/>
  <c r="A1922" i="1" s="1"/>
  <c r="A1921" i="1" s="1"/>
  <c r="A1920" i="1" s="1"/>
  <c r="A1919" i="1" s="1"/>
  <c r="A1918" i="1" s="1"/>
  <c r="A1917" i="1" s="1"/>
  <c r="A1916" i="1" s="1"/>
  <c r="A1915" i="1" s="1"/>
  <c r="A1914" i="1" s="1"/>
  <c r="A1913" i="1" s="1"/>
  <c r="A1912" i="1" s="1"/>
  <c r="A1911" i="1" s="1"/>
  <c r="A1910" i="1" s="1"/>
  <c r="A1909" i="1" s="1"/>
  <c r="A1908" i="1" s="1"/>
  <c r="A1907" i="1" s="1"/>
  <c r="A1906" i="1" s="1"/>
  <c r="A1905" i="1" s="1"/>
  <c r="A1904" i="1" s="1"/>
  <c r="A1903" i="1" s="1"/>
  <c r="A1902" i="1" s="1"/>
  <c r="A1901" i="1" s="1"/>
  <c r="A1900" i="1" s="1"/>
  <c r="A1899" i="1" s="1"/>
  <c r="A1898" i="1" s="1"/>
  <c r="A1897" i="1" s="1"/>
  <c r="A1896" i="1" s="1"/>
  <c r="A1895" i="1" s="1"/>
  <c r="A1894" i="1" s="1"/>
  <c r="A1893" i="1" s="1"/>
  <c r="A1892" i="1" s="1"/>
  <c r="A1891" i="1" s="1"/>
  <c r="A1890" i="1" s="1"/>
  <c r="A1889" i="1" s="1"/>
  <c r="A1888" i="1" s="1"/>
  <c r="A1887" i="1" s="1"/>
  <c r="A1886" i="1" s="1"/>
  <c r="A1885" i="1" s="1"/>
  <c r="A1884" i="1" s="1"/>
  <c r="A1883" i="1" s="1"/>
  <c r="A1882" i="1" s="1"/>
  <c r="A1881" i="1" s="1"/>
  <c r="A1880" i="1" s="1"/>
  <c r="A1879" i="1" s="1"/>
  <c r="A1878" i="1" s="1"/>
  <c r="A1877" i="1" s="1"/>
  <c r="A1876" i="1" s="1"/>
  <c r="A1875" i="1" s="1"/>
  <c r="A1874" i="1" s="1"/>
  <c r="A1873" i="1" s="1"/>
  <c r="A1872" i="1" s="1"/>
  <c r="A1871" i="1" s="1"/>
  <c r="A1870" i="1" s="1"/>
  <c r="A1869" i="1" s="1"/>
  <c r="A1868" i="1" s="1"/>
  <c r="A1867" i="1" s="1"/>
  <c r="A1866" i="1" s="1"/>
  <c r="A1865" i="1" s="1"/>
  <c r="A1864" i="1" s="1"/>
  <c r="A1863" i="1" s="1"/>
  <c r="A1862" i="1" s="1"/>
  <c r="A1861" i="1" s="1"/>
  <c r="A1860" i="1" s="1"/>
  <c r="A1859" i="1" s="1"/>
  <c r="A1858" i="1" s="1"/>
  <c r="A1857" i="1" s="1"/>
  <c r="A1856" i="1" s="1"/>
  <c r="A1855" i="1" s="1"/>
  <c r="A1854" i="1" s="1"/>
  <c r="A1853" i="1" s="1"/>
  <c r="A1852" i="1" s="1"/>
  <c r="A1851" i="1" s="1"/>
  <c r="A1850" i="1" s="1"/>
  <c r="A1849" i="1" s="1"/>
  <c r="A1848" i="1" s="1"/>
  <c r="A1847" i="1" s="1"/>
  <c r="A1846" i="1" s="1"/>
  <c r="A1845" i="1" s="1"/>
  <c r="A1844" i="1" s="1"/>
  <c r="A1843" i="1" s="1"/>
  <c r="A1842" i="1" s="1"/>
  <c r="A1841" i="1" s="1"/>
  <c r="A1840" i="1" s="1"/>
  <c r="A1839" i="1" s="1"/>
  <c r="A1838" i="1" s="1"/>
  <c r="A1837" i="1" s="1"/>
  <c r="A1836" i="1" s="1"/>
  <c r="A1835" i="1" s="1"/>
  <c r="A1834" i="1" s="1"/>
  <c r="A1833" i="1" s="1"/>
  <c r="A1832" i="1" s="1"/>
  <c r="A1831" i="1" s="1"/>
  <c r="A1830" i="1" s="1"/>
  <c r="A1829" i="1" s="1"/>
  <c r="A1828" i="1" s="1"/>
  <c r="A1827" i="1" s="1"/>
  <c r="A1826" i="1" s="1"/>
  <c r="A1825" i="1" s="1"/>
  <c r="A1824" i="1" s="1"/>
  <c r="A1823" i="1" s="1"/>
  <c r="A1822" i="1" s="1"/>
  <c r="A1821" i="1" s="1"/>
  <c r="A1820" i="1" s="1"/>
  <c r="A1819" i="1" s="1"/>
  <c r="A1818" i="1" s="1"/>
  <c r="A1817" i="1" s="1"/>
  <c r="A1816" i="1" s="1"/>
  <c r="A1815" i="1" s="1"/>
  <c r="A1814" i="1" s="1"/>
  <c r="A1813" i="1" s="1"/>
  <c r="A1812" i="1" s="1"/>
  <c r="A1811" i="1" s="1"/>
  <c r="A1810" i="1" s="1"/>
  <c r="A1809" i="1" s="1"/>
  <c r="A1808" i="1" s="1"/>
  <c r="A1807" i="1" s="1"/>
  <c r="A1806" i="1" s="1"/>
  <c r="A1805" i="1" s="1"/>
  <c r="A1804" i="1" s="1"/>
  <c r="A1803" i="1" s="1"/>
  <c r="A1802" i="1" s="1"/>
  <c r="A1801" i="1" s="1"/>
  <c r="A1800" i="1" s="1"/>
  <c r="A1799" i="1" s="1"/>
  <c r="A1798" i="1" s="1"/>
  <c r="A1797" i="1" s="1"/>
  <c r="A1796" i="1" s="1"/>
  <c r="A1795" i="1" s="1"/>
  <c r="A1794" i="1" s="1"/>
  <c r="A1793" i="1" s="1"/>
  <c r="A1792" i="1" s="1"/>
  <c r="A1791" i="1" s="1"/>
  <c r="A1790" i="1" s="1"/>
  <c r="A1789" i="1" s="1"/>
  <c r="A1788" i="1" s="1"/>
  <c r="A1787" i="1" s="1"/>
  <c r="A1786" i="1" s="1"/>
  <c r="A1785" i="1" s="1"/>
  <c r="A1784" i="1" s="1"/>
  <c r="A1783" i="1" s="1"/>
  <c r="A1782" i="1" s="1"/>
  <c r="A1781" i="1" s="1"/>
  <c r="A1780" i="1" s="1"/>
  <c r="A1779" i="1" s="1"/>
  <c r="A1778" i="1" s="1"/>
  <c r="A1777" i="1" s="1"/>
  <c r="A1776" i="1" s="1"/>
  <c r="A1775" i="1" s="1"/>
  <c r="A1774" i="1" s="1"/>
  <c r="A1773" i="1" s="1"/>
  <c r="A1772" i="1" s="1"/>
  <c r="A1771" i="1" s="1"/>
  <c r="A1770" i="1" s="1"/>
  <c r="A1769" i="1" s="1"/>
  <c r="A1768" i="1" s="1"/>
  <c r="A1767" i="1" s="1"/>
  <c r="A1766" i="1" s="1"/>
  <c r="A1765" i="1" s="1"/>
  <c r="A1764" i="1" s="1"/>
  <c r="A1763" i="1" s="1"/>
  <c r="A1762" i="1" s="1"/>
  <c r="A1761" i="1" s="1"/>
  <c r="A1760" i="1" s="1"/>
  <c r="A1759" i="1" s="1"/>
  <c r="A1758" i="1" s="1"/>
  <c r="A1757" i="1" s="1"/>
  <c r="A1756" i="1" s="1"/>
  <c r="A1755" i="1" s="1"/>
  <c r="A1754" i="1" s="1"/>
  <c r="A1753" i="1" s="1"/>
  <c r="A1752" i="1" s="1"/>
  <c r="A1751" i="1" s="1"/>
  <c r="A1750" i="1" s="1"/>
  <c r="A1749" i="1" s="1"/>
  <c r="A1748" i="1" s="1"/>
  <c r="A1747" i="1" s="1"/>
  <c r="A1746" i="1" s="1"/>
  <c r="A1745" i="1" s="1"/>
  <c r="A1744" i="1" s="1"/>
  <c r="A1743" i="1" s="1"/>
  <c r="A1742" i="1" s="1"/>
  <c r="A1741" i="1" s="1"/>
  <c r="A1740" i="1" s="1"/>
  <c r="A1739" i="1" s="1"/>
  <c r="A1738" i="1" s="1"/>
  <c r="A1737" i="1" s="1"/>
  <c r="A1736" i="1" s="1"/>
  <c r="A1735" i="1" s="1"/>
  <c r="A1734" i="1" s="1"/>
  <c r="A1733" i="1" s="1"/>
  <c r="A1732" i="1" s="1"/>
  <c r="A1731" i="1" s="1"/>
  <c r="A1730" i="1" s="1"/>
  <c r="A1729" i="1" s="1"/>
  <c r="A1728" i="1" s="1"/>
  <c r="A1727" i="1" s="1"/>
  <c r="A1726" i="1" s="1"/>
  <c r="A1725" i="1" s="1"/>
  <c r="A1724" i="1" s="1"/>
  <c r="A1723" i="1" s="1"/>
  <c r="A1722" i="1" s="1"/>
  <c r="A1721" i="1" s="1"/>
  <c r="A1720" i="1" s="1"/>
  <c r="A1719" i="1" s="1"/>
  <c r="A1718" i="1" s="1"/>
  <c r="A1717" i="1" s="1"/>
  <c r="A1716" i="1" s="1"/>
  <c r="A1715" i="1" s="1"/>
  <c r="A1714" i="1" s="1"/>
  <c r="A1713" i="1" s="1"/>
  <c r="A1712" i="1" s="1"/>
  <c r="A1711" i="1" s="1"/>
  <c r="A1710" i="1" s="1"/>
  <c r="A1709" i="1" s="1"/>
  <c r="A1708" i="1" s="1"/>
  <c r="A1707" i="1" s="1"/>
  <c r="A1706" i="1" s="1"/>
  <c r="A1705" i="1" s="1"/>
  <c r="A1704" i="1" s="1"/>
  <c r="A1703" i="1" s="1"/>
  <c r="A1702" i="1" s="1"/>
  <c r="A1701" i="1" s="1"/>
  <c r="A1700" i="1" s="1"/>
  <c r="A1699" i="1" s="1"/>
  <c r="A1698" i="1" s="1"/>
  <c r="A1697" i="1" s="1"/>
  <c r="A1696" i="1" s="1"/>
  <c r="A1695" i="1" s="1"/>
  <c r="A1694" i="1" s="1"/>
  <c r="A1693" i="1" s="1"/>
  <c r="A1692" i="1" s="1"/>
  <c r="A1691" i="1" s="1"/>
  <c r="A1690" i="1" s="1"/>
  <c r="A1689" i="1" s="1"/>
  <c r="A1688" i="1" s="1"/>
  <c r="A1687" i="1" s="1"/>
  <c r="A1686" i="1" s="1"/>
  <c r="A1685" i="1" s="1"/>
  <c r="A1684" i="1" s="1"/>
  <c r="A1683" i="1" s="1"/>
  <c r="A1682" i="1" s="1"/>
  <c r="A1681" i="1" s="1"/>
  <c r="A1680" i="1" s="1"/>
  <c r="A1679" i="1" s="1"/>
  <c r="A1678" i="1" s="1"/>
  <c r="A1677" i="1" s="1"/>
  <c r="A1676" i="1" s="1"/>
  <c r="A1675" i="1" s="1"/>
  <c r="A1674" i="1" s="1"/>
  <c r="A1673" i="1" s="1"/>
  <c r="A1672" i="1" s="1"/>
  <c r="A1671" i="1" s="1"/>
  <c r="A1670" i="1" s="1"/>
  <c r="A1669" i="1" s="1"/>
  <c r="A1668" i="1" s="1"/>
  <c r="A1667" i="1" s="1"/>
  <c r="A1666" i="1" s="1"/>
  <c r="A1665" i="1" s="1"/>
  <c r="A1664" i="1" s="1"/>
  <c r="A1663" i="1" s="1"/>
  <c r="A1662" i="1" s="1"/>
  <c r="A1661" i="1" s="1"/>
  <c r="A1660" i="1" s="1"/>
  <c r="A1659" i="1" s="1"/>
  <c r="A1658" i="1" s="1"/>
  <c r="A1657" i="1" s="1"/>
  <c r="A1656" i="1" s="1"/>
  <c r="A1655" i="1" s="1"/>
  <c r="A1654" i="1" s="1"/>
  <c r="A1653" i="1" s="1"/>
  <c r="A1652" i="1" s="1"/>
  <c r="A1651" i="1" s="1"/>
  <c r="A1650" i="1" s="1"/>
  <c r="A1649" i="1" s="1"/>
  <c r="A1648" i="1" s="1"/>
  <c r="A1647" i="1" s="1"/>
  <c r="A1646" i="1" s="1"/>
  <c r="A1645" i="1" s="1"/>
  <c r="A1644" i="1" s="1"/>
  <c r="A1643" i="1" s="1"/>
  <c r="A1642" i="1" s="1"/>
  <c r="A1641" i="1" s="1"/>
  <c r="A1640" i="1" s="1"/>
  <c r="A1639" i="1" s="1"/>
  <c r="A1638" i="1" s="1"/>
  <c r="A1637" i="1" s="1"/>
  <c r="A1636" i="1" s="1"/>
  <c r="A1635" i="1" s="1"/>
  <c r="A1634" i="1" s="1"/>
  <c r="A1633" i="1" s="1"/>
  <c r="A1632" i="1" s="1"/>
  <c r="A1631" i="1" s="1"/>
  <c r="A1630" i="1" s="1"/>
  <c r="A1629" i="1" s="1"/>
  <c r="A1628" i="1" s="1"/>
  <c r="A1627" i="1" s="1"/>
  <c r="A1626" i="1" s="1"/>
  <c r="A1625" i="1" s="1"/>
  <c r="A1624" i="1" s="1"/>
  <c r="A1623" i="1" s="1"/>
  <c r="A1622" i="1" s="1"/>
  <c r="A1621" i="1" s="1"/>
  <c r="A1620" i="1" s="1"/>
  <c r="A1619" i="1" s="1"/>
  <c r="A1618" i="1" s="1"/>
  <c r="A1617" i="1" s="1"/>
  <c r="A1616" i="1" s="1"/>
  <c r="A1615" i="1" s="1"/>
  <c r="A1614" i="1" s="1"/>
  <c r="A1613" i="1" s="1"/>
  <c r="A1612" i="1" s="1"/>
  <c r="A1611" i="1" s="1"/>
  <c r="A1610" i="1" s="1"/>
  <c r="A1609" i="1" s="1"/>
  <c r="A1608" i="1" s="1"/>
  <c r="A1607" i="1" s="1"/>
  <c r="A1606" i="1" s="1"/>
  <c r="A1605" i="1" s="1"/>
  <c r="A1604" i="1" s="1"/>
  <c r="A1603" i="1" s="1"/>
  <c r="A1602" i="1" s="1"/>
  <c r="A1601" i="1" s="1"/>
  <c r="A1600" i="1" s="1"/>
  <c r="A1599" i="1" s="1"/>
  <c r="A1598" i="1" s="1"/>
  <c r="A1597" i="1" s="1"/>
  <c r="A1596" i="1" s="1"/>
  <c r="A1595" i="1" s="1"/>
  <c r="A1594" i="1" s="1"/>
  <c r="A1593" i="1" s="1"/>
  <c r="A1592" i="1" s="1"/>
  <c r="A1591" i="1" s="1"/>
  <c r="A1590" i="1" s="1"/>
  <c r="A1589" i="1" s="1"/>
  <c r="A1588" i="1" s="1"/>
  <c r="A1587" i="1" s="1"/>
  <c r="A1586" i="1" s="1"/>
  <c r="A1585" i="1" s="1"/>
  <c r="A1584" i="1" s="1"/>
  <c r="A1583" i="1" s="1"/>
  <c r="A1582" i="1" s="1"/>
  <c r="A1581" i="1" s="1"/>
  <c r="A1580" i="1" s="1"/>
  <c r="A1579" i="1" s="1"/>
  <c r="A1578" i="1" s="1"/>
  <c r="A1577" i="1" s="1"/>
  <c r="A1576" i="1" s="1"/>
  <c r="A1575" i="1" s="1"/>
  <c r="A1574" i="1" s="1"/>
  <c r="A1573" i="1" s="1"/>
  <c r="A1572" i="1" s="1"/>
  <c r="A1571" i="1" s="1"/>
  <c r="A1570" i="1" s="1"/>
  <c r="A1569" i="1" s="1"/>
  <c r="A1568" i="1" s="1"/>
  <c r="A1567" i="1" s="1"/>
  <c r="A1566" i="1" s="1"/>
  <c r="A1565" i="1" s="1"/>
  <c r="A1564" i="1" s="1"/>
  <c r="A1563" i="1" s="1"/>
  <c r="A1562" i="1" s="1"/>
  <c r="A1561" i="1" s="1"/>
  <c r="A1560" i="1" s="1"/>
  <c r="A1559" i="1" s="1"/>
  <c r="A1558" i="1" s="1"/>
  <c r="A1557" i="1" s="1"/>
  <c r="A1556" i="1" s="1"/>
  <c r="A1555" i="1" s="1"/>
  <c r="A1554" i="1" s="1"/>
  <c r="A1553" i="1" s="1"/>
  <c r="A1552" i="1" s="1"/>
  <c r="A1551" i="1" s="1"/>
  <c r="A1550" i="1" s="1"/>
  <c r="A1549" i="1" s="1"/>
  <c r="A1548" i="1" s="1"/>
  <c r="A1547" i="1" s="1"/>
  <c r="A1546" i="1" s="1"/>
  <c r="A1545" i="1" s="1"/>
  <c r="A1544" i="1" s="1"/>
  <c r="A1543" i="1" s="1"/>
  <c r="A1542" i="1" s="1"/>
  <c r="A1541" i="1" s="1"/>
  <c r="A1540" i="1" s="1"/>
  <c r="A1539" i="1" s="1"/>
  <c r="A1538" i="1" s="1"/>
  <c r="A1537" i="1" s="1"/>
  <c r="A1536" i="1" s="1"/>
  <c r="A1535" i="1" s="1"/>
  <c r="A1534" i="1" s="1"/>
  <c r="A1533" i="1" s="1"/>
  <c r="A1532" i="1" s="1"/>
  <c r="A1531" i="1" s="1"/>
  <c r="A1530" i="1" s="1"/>
  <c r="A1529" i="1" s="1"/>
  <c r="A1528" i="1" s="1"/>
  <c r="A1527" i="1" s="1"/>
  <c r="A1526" i="1" s="1"/>
  <c r="A1525" i="1" s="1"/>
  <c r="A1524" i="1" s="1"/>
  <c r="A1523" i="1" s="1"/>
  <c r="A1522" i="1" s="1"/>
  <c r="A1521" i="1" s="1"/>
  <c r="A1520" i="1" s="1"/>
  <c r="A1519" i="1" s="1"/>
  <c r="A1518" i="1" s="1"/>
  <c r="A1517" i="1" s="1"/>
  <c r="A1516" i="1" s="1"/>
  <c r="A1515" i="1" s="1"/>
  <c r="A1514" i="1" s="1"/>
  <c r="A1513" i="1" s="1"/>
  <c r="A1512" i="1" s="1"/>
  <c r="A1511" i="1" s="1"/>
  <c r="A1510" i="1" s="1"/>
  <c r="A1509" i="1" s="1"/>
  <c r="A1508" i="1" s="1"/>
  <c r="A1507" i="1" s="1"/>
  <c r="A1506" i="1" s="1"/>
  <c r="A1505" i="1" s="1"/>
  <c r="A1504" i="1" s="1"/>
  <c r="A1503" i="1" s="1"/>
  <c r="A1502" i="1" s="1"/>
  <c r="A1501" i="1" s="1"/>
  <c r="A1500" i="1" s="1"/>
  <c r="A1499" i="1" s="1"/>
  <c r="A1498" i="1" s="1"/>
  <c r="A1497" i="1" s="1"/>
  <c r="A1496" i="1" s="1"/>
  <c r="A1495" i="1" s="1"/>
  <c r="A1494" i="1" s="1"/>
  <c r="A1493" i="1" s="1"/>
  <c r="A1492" i="1" s="1"/>
  <c r="A1491" i="1" s="1"/>
  <c r="A1490" i="1" s="1"/>
  <c r="A1489" i="1" s="1"/>
  <c r="A1488" i="1" s="1"/>
  <c r="A1487" i="1" s="1"/>
  <c r="A1486" i="1" s="1"/>
  <c r="A1485" i="1" s="1"/>
  <c r="A1484" i="1" s="1"/>
  <c r="A1483" i="1" s="1"/>
  <c r="A1482" i="1" s="1"/>
  <c r="A1481" i="1" s="1"/>
  <c r="A1480" i="1" s="1"/>
  <c r="A1479" i="1" s="1"/>
  <c r="A1478" i="1" s="1"/>
  <c r="A1477" i="1" s="1"/>
  <c r="A1476" i="1" s="1"/>
  <c r="A1475" i="1" s="1"/>
  <c r="A1474" i="1" s="1"/>
  <c r="A1473" i="1" s="1"/>
  <c r="A1472" i="1" s="1"/>
  <c r="A1471" i="1" s="1"/>
  <c r="A1470" i="1" s="1"/>
  <c r="A1469" i="1" s="1"/>
  <c r="A1468" i="1" s="1"/>
  <c r="A1467" i="1" s="1"/>
  <c r="A1466" i="1" s="1"/>
  <c r="A1465" i="1" s="1"/>
  <c r="A1464" i="1" s="1"/>
  <c r="A1463" i="1" s="1"/>
  <c r="A1462" i="1" s="1"/>
  <c r="A1461" i="1" s="1"/>
  <c r="A1460" i="1" s="1"/>
  <c r="A1459" i="1" s="1"/>
  <c r="A1458" i="1" s="1"/>
  <c r="A1457" i="1" s="1"/>
  <c r="A1456" i="1" s="1"/>
  <c r="A1455" i="1" s="1"/>
  <c r="A1454" i="1" s="1"/>
  <c r="A1453" i="1" s="1"/>
  <c r="A1452" i="1" s="1"/>
  <c r="A1451" i="1" s="1"/>
  <c r="A1450" i="1" s="1"/>
  <c r="A1449" i="1" s="1"/>
  <c r="A1448" i="1" s="1"/>
  <c r="A1447" i="1" s="1"/>
  <c r="A1446" i="1" s="1"/>
  <c r="A1445" i="1" s="1"/>
  <c r="A1444" i="1" s="1"/>
  <c r="A1443" i="1" s="1"/>
  <c r="A1442" i="1" s="1"/>
  <c r="A1441" i="1" s="1"/>
  <c r="A1440" i="1" s="1"/>
  <c r="A1439" i="1" s="1"/>
  <c r="A1438" i="1" s="1"/>
  <c r="A1437" i="1" s="1"/>
  <c r="A1436" i="1" s="1"/>
  <c r="A1435" i="1" s="1"/>
  <c r="A1434" i="1" s="1"/>
  <c r="A1433" i="1" s="1"/>
  <c r="A1432" i="1" s="1"/>
  <c r="A1431" i="1" s="1"/>
  <c r="A1430" i="1" s="1"/>
  <c r="A1429" i="1" s="1"/>
  <c r="A1428" i="1" s="1"/>
  <c r="A1427" i="1" s="1"/>
  <c r="A1426" i="1" s="1"/>
  <c r="A1425" i="1" s="1"/>
  <c r="A1424" i="1" s="1"/>
  <c r="A1423" i="1" s="1"/>
  <c r="A1422" i="1" s="1"/>
  <c r="A1421" i="1" s="1"/>
  <c r="A1420" i="1" s="1"/>
  <c r="A1419" i="1" s="1"/>
  <c r="A1418" i="1" s="1"/>
  <c r="A1417" i="1" s="1"/>
  <c r="A1416" i="1" s="1"/>
  <c r="A1415" i="1" s="1"/>
  <c r="A1414" i="1" s="1"/>
  <c r="A1413" i="1" s="1"/>
  <c r="A1412" i="1" s="1"/>
  <c r="A1411" i="1" s="1"/>
  <c r="A1410" i="1" s="1"/>
  <c r="A1409" i="1" s="1"/>
  <c r="A1408" i="1" s="1"/>
  <c r="A1407" i="1" s="1"/>
  <c r="A1406" i="1" s="1"/>
  <c r="A1405" i="1" s="1"/>
  <c r="A1404" i="1" s="1"/>
  <c r="A1403" i="1" s="1"/>
  <c r="A1402" i="1" s="1"/>
  <c r="A1401" i="1" s="1"/>
  <c r="A1400" i="1" s="1"/>
  <c r="A1399" i="1" s="1"/>
  <c r="A1398" i="1" s="1"/>
  <c r="A1397" i="1" s="1"/>
  <c r="A1396" i="1" s="1"/>
  <c r="A1395" i="1" s="1"/>
  <c r="A1394" i="1" s="1"/>
  <c r="A1393" i="1" s="1"/>
  <c r="A1392" i="1" s="1"/>
  <c r="A1391" i="1" s="1"/>
  <c r="A1390" i="1" s="1"/>
  <c r="A1389" i="1" s="1"/>
  <c r="A1388" i="1" s="1"/>
  <c r="A1387" i="1" s="1"/>
  <c r="A1386" i="1" s="1"/>
  <c r="A1385" i="1" s="1"/>
  <c r="A1384" i="1" s="1"/>
  <c r="A1383" i="1" s="1"/>
  <c r="A1382" i="1" s="1"/>
  <c r="A1381" i="1" s="1"/>
  <c r="A1380" i="1" s="1"/>
  <c r="A1379" i="1" s="1"/>
  <c r="A1378" i="1" s="1"/>
  <c r="A1377" i="1" s="1"/>
  <c r="A1376" i="1" s="1"/>
  <c r="A1375" i="1" s="1"/>
  <c r="A1374" i="1" s="1"/>
  <c r="A1373" i="1" s="1"/>
  <c r="A1372" i="1" s="1"/>
  <c r="A1371" i="1" s="1"/>
  <c r="A1370" i="1" s="1"/>
  <c r="A1369" i="1" s="1"/>
  <c r="A1368" i="1" s="1"/>
  <c r="A1367" i="1" s="1"/>
  <c r="A1366" i="1" s="1"/>
  <c r="A1365" i="1" s="1"/>
  <c r="A1364" i="1" s="1"/>
  <c r="A1363" i="1" s="1"/>
  <c r="A1362" i="1" s="1"/>
  <c r="A1361" i="1" s="1"/>
  <c r="A1360" i="1" s="1"/>
  <c r="A1359" i="1" s="1"/>
  <c r="A1358" i="1" s="1"/>
  <c r="A1357" i="1" s="1"/>
  <c r="A1356" i="1" s="1"/>
  <c r="A1355" i="1" s="1"/>
  <c r="A1354" i="1" s="1"/>
  <c r="A1353" i="1" s="1"/>
  <c r="A1352" i="1" s="1"/>
  <c r="A1351" i="1" s="1"/>
  <c r="A1350" i="1" s="1"/>
  <c r="A1349" i="1" s="1"/>
  <c r="A1348" i="1" s="1"/>
  <c r="A1347" i="1" s="1"/>
  <c r="A1346" i="1" s="1"/>
  <c r="A1345" i="1" s="1"/>
  <c r="A1344" i="1" s="1"/>
  <c r="A1343" i="1" s="1"/>
  <c r="A1342" i="1" s="1"/>
  <c r="A1341" i="1" s="1"/>
  <c r="A1340" i="1" s="1"/>
  <c r="A1339" i="1" s="1"/>
  <c r="A1338" i="1" s="1"/>
  <c r="A1337" i="1" s="1"/>
  <c r="A1336" i="1" s="1"/>
  <c r="A1335" i="1" s="1"/>
  <c r="A1334" i="1" s="1"/>
  <c r="A1333" i="1" s="1"/>
  <c r="A1332" i="1" s="1"/>
  <c r="A1331" i="1" s="1"/>
  <c r="A1330" i="1" s="1"/>
  <c r="A1329" i="1" s="1"/>
  <c r="A1328" i="1" s="1"/>
  <c r="A1327" i="1" s="1"/>
  <c r="A1326" i="1" s="1"/>
  <c r="A1325" i="1" s="1"/>
  <c r="A1324" i="1" s="1"/>
  <c r="A1323" i="1" s="1"/>
  <c r="A1322" i="1" s="1"/>
  <c r="A1321" i="1" s="1"/>
  <c r="A1320" i="1" s="1"/>
  <c r="A1319" i="1" s="1"/>
  <c r="A1318" i="1" s="1"/>
  <c r="A1317" i="1" s="1"/>
  <c r="A1316" i="1" s="1"/>
  <c r="A1315" i="1" s="1"/>
  <c r="A1314" i="1" s="1"/>
  <c r="A1313" i="1" s="1"/>
  <c r="A1312" i="1" s="1"/>
  <c r="A1311" i="1" s="1"/>
  <c r="A1310" i="1" s="1"/>
  <c r="A1309" i="1" s="1"/>
  <c r="A1308" i="1" s="1"/>
  <c r="A1307" i="1" s="1"/>
  <c r="A1306" i="1" s="1"/>
  <c r="A1305" i="1" s="1"/>
  <c r="A1304" i="1" s="1"/>
  <c r="A1303" i="1" s="1"/>
  <c r="A1302" i="1" s="1"/>
  <c r="A1301" i="1" s="1"/>
  <c r="A1300" i="1" s="1"/>
  <c r="A1299" i="1" s="1"/>
  <c r="A1298" i="1" s="1"/>
  <c r="A1297" i="1" s="1"/>
  <c r="A1296" i="1" s="1"/>
  <c r="A1295" i="1" s="1"/>
  <c r="A1294" i="1" s="1"/>
  <c r="A1293" i="1" s="1"/>
  <c r="A1292" i="1" s="1"/>
  <c r="A1291" i="1" s="1"/>
  <c r="A1290" i="1" s="1"/>
  <c r="A1289" i="1" s="1"/>
  <c r="A1288" i="1" s="1"/>
  <c r="A1287" i="1" s="1"/>
  <c r="A1286" i="1" s="1"/>
  <c r="A1285" i="1" s="1"/>
  <c r="A1284" i="1" s="1"/>
  <c r="A1283" i="1" s="1"/>
  <c r="A1282" i="1" s="1"/>
  <c r="A1281" i="1" s="1"/>
  <c r="A1280" i="1" s="1"/>
  <c r="A1279" i="1" s="1"/>
  <c r="A1278" i="1" s="1"/>
  <c r="A1277" i="1" s="1"/>
  <c r="A1276" i="1" s="1"/>
  <c r="A1275" i="1" s="1"/>
  <c r="A1274" i="1" s="1"/>
  <c r="A1273" i="1" s="1"/>
  <c r="A1272" i="1" s="1"/>
  <c r="A1271" i="1" s="1"/>
  <c r="A1270" i="1" s="1"/>
  <c r="A1269" i="1" s="1"/>
  <c r="A1268" i="1" s="1"/>
  <c r="A1267" i="1" s="1"/>
  <c r="A1266" i="1" s="1"/>
  <c r="A1265" i="1" s="1"/>
  <c r="A1264" i="1" s="1"/>
  <c r="A1263" i="1" s="1"/>
  <c r="A1262" i="1" s="1"/>
  <c r="A1261" i="1" s="1"/>
  <c r="A1260" i="1" s="1"/>
  <c r="A1259" i="1" s="1"/>
  <c r="A1258" i="1" s="1"/>
  <c r="A1257" i="1" s="1"/>
  <c r="A1256" i="1" s="1"/>
  <c r="A1255" i="1" s="1"/>
  <c r="A1254" i="1" s="1"/>
  <c r="A1253" i="1" s="1"/>
  <c r="A1252" i="1" s="1"/>
  <c r="A1251" i="1" s="1"/>
  <c r="A1250" i="1" s="1"/>
  <c r="A1249" i="1" s="1"/>
  <c r="A1248" i="1" s="1"/>
  <c r="A1247" i="1" s="1"/>
  <c r="A1246" i="1" s="1"/>
  <c r="A1245" i="1" s="1"/>
  <c r="A1244" i="1" s="1"/>
  <c r="A1243" i="1" s="1"/>
  <c r="A1242" i="1" s="1"/>
  <c r="A1241" i="1" s="1"/>
  <c r="A1240" i="1" s="1"/>
  <c r="A1239" i="1" s="1"/>
  <c r="A1238" i="1" s="1"/>
  <c r="A1237" i="1" s="1"/>
  <c r="A1236" i="1" s="1"/>
  <c r="A1235" i="1" s="1"/>
  <c r="A1234" i="1" s="1"/>
  <c r="A1233" i="1" s="1"/>
  <c r="A1232" i="1" s="1"/>
  <c r="A1231" i="1" s="1"/>
  <c r="A1230" i="1" s="1"/>
  <c r="A1229" i="1" s="1"/>
  <c r="A1228" i="1" s="1"/>
  <c r="A1227" i="1" s="1"/>
  <c r="A1226" i="1" s="1"/>
  <c r="A1225" i="1" s="1"/>
  <c r="A1224" i="1" s="1"/>
  <c r="A1223" i="1" s="1"/>
  <c r="A1222" i="1" s="1"/>
  <c r="A1221" i="1" s="1"/>
  <c r="A1220" i="1" s="1"/>
  <c r="A1219" i="1" s="1"/>
  <c r="A1218" i="1" s="1"/>
  <c r="A1217" i="1" s="1"/>
  <c r="A1216" i="1" s="1"/>
  <c r="A1215" i="1" s="1"/>
  <c r="A1214" i="1" s="1"/>
  <c r="A1213" i="1" s="1"/>
  <c r="A1212" i="1" s="1"/>
  <c r="A1211" i="1" s="1"/>
  <c r="A1210" i="1" s="1"/>
  <c r="A1209" i="1" s="1"/>
  <c r="A1208" i="1" s="1"/>
  <c r="A1207" i="1" s="1"/>
  <c r="A1206" i="1" s="1"/>
  <c r="A1205" i="1" s="1"/>
  <c r="A1204" i="1" s="1"/>
  <c r="A1203" i="1" s="1"/>
  <c r="A1202" i="1" s="1"/>
  <c r="A1201" i="1" s="1"/>
  <c r="A1200" i="1" s="1"/>
  <c r="A1199" i="1" s="1"/>
  <c r="A1198" i="1" s="1"/>
  <c r="A1197" i="1" s="1"/>
  <c r="A1196" i="1" s="1"/>
  <c r="A1195" i="1" s="1"/>
  <c r="A1194" i="1" s="1"/>
  <c r="A1193" i="1" s="1"/>
  <c r="A1192" i="1" s="1"/>
  <c r="A1191" i="1" s="1"/>
  <c r="A1190" i="1" s="1"/>
  <c r="A1189" i="1" s="1"/>
  <c r="A1188" i="1" s="1"/>
  <c r="A1187" i="1" s="1"/>
  <c r="A1186" i="1" s="1"/>
  <c r="A1185" i="1" s="1"/>
  <c r="A1184" i="1" s="1"/>
  <c r="A1183" i="1" s="1"/>
  <c r="A1182" i="1" s="1"/>
  <c r="A1181" i="1" s="1"/>
  <c r="A1180" i="1" s="1"/>
  <c r="A1179" i="1" s="1"/>
  <c r="A1178" i="1" s="1"/>
  <c r="A1177" i="1" s="1"/>
  <c r="A1176" i="1" s="1"/>
  <c r="A1175" i="1" s="1"/>
  <c r="A1174" i="1" s="1"/>
  <c r="A1173" i="1" s="1"/>
  <c r="A1172" i="1" s="1"/>
  <c r="A1171" i="1" s="1"/>
  <c r="A1170" i="1" s="1"/>
  <c r="A1169" i="1" s="1"/>
  <c r="A1168" i="1" s="1"/>
  <c r="A1167" i="1" s="1"/>
  <c r="A1166" i="1" s="1"/>
  <c r="A1165" i="1" s="1"/>
  <c r="A1164" i="1" s="1"/>
  <c r="A1163" i="1" s="1"/>
  <c r="A1162" i="1" s="1"/>
  <c r="A1161" i="1" s="1"/>
  <c r="A1160" i="1" s="1"/>
  <c r="A1159" i="1" s="1"/>
  <c r="A1158" i="1" s="1"/>
  <c r="A1157" i="1" s="1"/>
  <c r="A1156" i="1" s="1"/>
  <c r="A1155" i="1" s="1"/>
  <c r="A1154" i="1" s="1"/>
  <c r="A1153" i="1" s="1"/>
  <c r="A1152" i="1" s="1"/>
  <c r="A1151" i="1" s="1"/>
  <c r="A1150" i="1" s="1"/>
  <c r="A1149" i="1" s="1"/>
  <c r="A1148" i="1" s="1"/>
  <c r="A1147" i="1" s="1"/>
  <c r="A1146" i="1" s="1"/>
  <c r="A1145" i="1" s="1"/>
  <c r="A1144" i="1" s="1"/>
  <c r="A1143" i="1" s="1"/>
  <c r="A1142" i="1" s="1"/>
  <c r="A1141" i="1" s="1"/>
  <c r="A1140" i="1" s="1"/>
  <c r="A1139" i="1" s="1"/>
  <c r="A1138" i="1" s="1"/>
  <c r="A1137" i="1" s="1"/>
  <c r="A1136" i="1" s="1"/>
  <c r="A1135" i="1" s="1"/>
  <c r="A1134" i="1" s="1"/>
  <c r="A1133" i="1" s="1"/>
  <c r="A1132" i="1" s="1"/>
  <c r="A1131" i="1" s="1"/>
  <c r="A1130" i="1" s="1"/>
  <c r="A1129" i="1" s="1"/>
  <c r="A1128" i="1" s="1"/>
  <c r="A1127" i="1" s="1"/>
  <c r="A1126" i="1" s="1"/>
  <c r="A1125" i="1" s="1"/>
  <c r="A1124" i="1" s="1"/>
  <c r="A1123" i="1" s="1"/>
  <c r="A1122" i="1" s="1"/>
  <c r="A1121" i="1" s="1"/>
  <c r="A1120" i="1" s="1"/>
  <c r="A1119" i="1" s="1"/>
  <c r="A1118" i="1" s="1"/>
  <c r="A1117" i="1" s="1"/>
  <c r="A1116" i="1" s="1"/>
  <c r="A1115" i="1" s="1"/>
  <c r="A1114" i="1" s="1"/>
  <c r="A1113" i="1" s="1"/>
  <c r="A1112" i="1" s="1"/>
  <c r="A1111" i="1" s="1"/>
  <c r="A1110" i="1" s="1"/>
  <c r="A1109" i="1" s="1"/>
  <c r="A1108" i="1" s="1"/>
  <c r="A1107" i="1" s="1"/>
  <c r="A1106" i="1" s="1"/>
  <c r="A1105" i="1" s="1"/>
  <c r="A1104" i="1" s="1"/>
  <c r="A1103" i="1" s="1"/>
  <c r="A1102" i="1" s="1"/>
  <c r="A1101" i="1" s="1"/>
  <c r="A1100" i="1" s="1"/>
  <c r="A1099" i="1" s="1"/>
  <c r="A1098" i="1" s="1"/>
  <c r="A1097" i="1" s="1"/>
  <c r="A1096" i="1" s="1"/>
  <c r="A1095" i="1" s="1"/>
  <c r="A1094" i="1" s="1"/>
  <c r="A1093" i="1" s="1"/>
  <c r="A1092" i="1" s="1"/>
  <c r="A1091" i="1" s="1"/>
  <c r="A1090" i="1" s="1"/>
  <c r="A1089" i="1" s="1"/>
  <c r="A1088" i="1" s="1"/>
  <c r="A1087" i="1" s="1"/>
  <c r="A1086" i="1" s="1"/>
  <c r="A1085" i="1" s="1"/>
  <c r="A1084" i="1" s="1"/>
  <c r="A1083" i="1" s="1"/>
  <c r="A1082" i="1" s="1"/>
  <c r="A1081" i="1" s="1"/>
  <c r="A1080" i="1" s="1"/>
  <c r="A1079" i="1" s="1"/>
  <c r="A1078" i="1" s="1"/>
  <c r="A1077" i="1" s="1"/>
  <c r="A1076" i="1" s="1"/>
  <c r="A1075" i="1" s="1"/>
  <c r="A1074" i="1" s="1"/>
  <c r="A1073" i="1" s="1"/>
  <c r="A1072" i="1" s="1"/>
  <c r="A1071" i="1" s="1"/>
  <c r="A1070" i="1" s="1"/>
  <c r="A1069" i="1" s="1"/>
  <c r="A1068" i="1" s="1"/>
  <c r="A1067" i="1" s="1"/>
  <c r="A1066" i="1" s="1"/>
  <c r="A1065" i="1" s="1"/>
  <c r="A1064" i="1" s="1"/>
  <c r="A1063" i="1" s="1"/>
  <c r="A1062" i="1" s="1"/>
  <c r="A1061" i="1" s="1"/>
  <c r="A1060" i="1" s="1"/>
  <c r="A1059" i="1" s="1"/>
  <c r="A1058" i="1" s="1"/>
  <c r="A1057" i="1" s="1"/>
  <c r="A1056" i="1" s="1"/>
  <c r="A1055" i="1" s="1"/>
  <c r="A1054" i="1" s="1"/>
  <c r="A1053" i="1" s="1"/>
  <c r="A1052" i="1" s="1"/>
  <c r="A1051" i="1" s="1"/>
  <c r="A1050" i="1" s="1"/>
  <c r="A1049" i="1" s="1"/>
  <c r="A1048" i="1" s="1"/>
  <c r="A1047" i="1" s="1"/>
  <c r="A1046" i="1" s="1"/>
  <c r="A1045" i="1" s="1"/>
  <c r="A1044" i="1" s="1"/>
  <c r="A1043" i="1" s="1"/>
  <c r="A1042" i="1" s="1"/>
  <c r="A1041" i="1" s="1"/>
  <c r="A1040" i="1" s="1"/>
  <c r="A1039" i="1" s="1"/>
  <c r="A1038" i="1" s="1"/>
  <c r="A1037" i="1" s="1"/>
  <c r="A1036" i="1" s="1"/>
  <c r="A1035" i="1" s="1"/>
  <c r="A1034" i="1" s="1"/>
  <c r="A1033" i="1" s="1"/>
  <c r="A1032" i="1" s="1"/>
  <c r="A1031" i="1" s="1"/>
  <c r="A1030" i="1" s="1"/>
  <c r="A1029" i="1" s="1"/>
  <c r="A1028" i="1" s="1"/>
  <c r="A1027" i="1" s="1"/>
  <c r="A1026" i="1" s="1"/>
  <c r="A1025" i="1" s="1"/>
  <c r="A1024" i="1" s="1"/>
  <c r="A1023" i="1" s="1"/>
  <c r="A1022" i="1" s="1"/>
  <c r="A1021" i="1" s="1"/>
  <c r="A1020" i="1" s="1"/>
  <c r="A1019" i="1" s="1"/>
  <c r="A1018" i="1" s="1"/>
  <c r="A1017" i="1" s="1"/>
  <c r="A1016" i="1" s="1"/>
  <c r="A1015" i="1" s="1"/>
  <c r="A1014" i="1" s="1"/>
  <c r="A1013" i="1" s="1"/>
  <c r="A1012" i="1" s="1"/>
  <c r="A1011" i="1" s="1"/>
  <c r="A1010" i="1" s="1"/>
  <c r="A1009" i="1" s="1"/>
  <c r="A1008" i="1" s="1"/>
  <c r="A1007" i="1" s="1"/>
  <c r="A1006" i="1" s="1"/>
  <c r="A1005" i="1" s="1"/>
  <c r="A1004" i="1" s="1"/>
  <c r="A1003" i="1" s="1"/>
  <c r="A1002" i="1" s="1"/>
  <c r="A1001" i="1" s="1"/>
  <c r="A1000" i="1" s="1"/>
  <c r="A999" i="1" s="1"/>
  <c r="A998" i="1" s="1"/>
  <c r="A997" i="1" s="1"/>
  <c r="A996" i="1" s="1"/>
  <c r="A995" i="1" s="1"/>
  <c r="A994" i="1" s="1"/>
  <c r="A993" i="1" s="1"/>
  <c r="A992" i="1" s="1"/>
  <c r="A991" i="1" s="1"/>
  <c r="A990" i="1" s="1"/>
  <c r="A989" i="1" s="1"/>
  <c r="A988" i="1" s="1"/>
  <c r="A987" i="1" s="1"/>
  <c r="A986" i="1" s="1"/>
  <c r="A985" i="1" s="1"/>
  <c r="A984" i="1" s="1"/>
  <c r="A983" i="1" s="1"/>
  <c r="A982" i="1" s="1"/>
  <c r="A981" i="1" s="1"/>
  <c r="A980" i="1" s="1"/>
  <c r="A979" i="1" s="1"/>
  <c r="A978" i="1" s="1"/>
  <c r="A977" i="1" s="1"/>
  <c r="A976" i="1" s="1"/>
  <c r="A975" i="1" s="1"/>
  <c r="A974" i="1" s="1"/>
  <c r="A973" i="1" s="1"/>
  <c r="A972" i="1" s="1"/>
  <c r="A971" i="1" s="1"/>
  <c r="A970" i="1" s="1"/>
  <c r="A969" i="1" s="1"/>
  <c r="A968" i="1" s="1"/>
  <c r="A967" i="1" s="1"/>
  <c r="A966" i="1" s="1"/>
  <c r="A965" i="1" s="1"/>
  <c r="A964" i="1" s="1"/>
  <c r="A963" i="1" s="1"/>
  <c r="A962" i="1" s="1"/>
  <c r="A961" i="1" s="1"/>
  <c r="A960" i="1" s="1"/>
  <c r="A959" i="1" s="1"/>
  <c r="A958" i="1" s="1"/>
  <c r="A957" i="1" s="1"/>
  <c r="A956" i="1" s="1"/>
  <c r="A955" i="1" s="1"/>
  <c r="A954" i="1" s="1"/>
  <c r="A953" i="1" s="1"/>
  <c r="A952" i="1" s="1"/>
  <c r="A951" i="1" s="1"/>
  <c r="A950" i="1" s="1"/>
  <c r="A949" i="1" s="1"/>
  <c r="A948" i="1" s="1"/>
  <c r="A947" i="1" s="1"/>
  <c r="A946" i="1" s="1"/>
  <c r="A945" i="1" s="1"/>
  <c r="A944" i="1" s="1"/>
  <c r="A943" i="1" s="1"/>
  <c r="A942" i="1" s="1"/>
  <c r="A941" i="1" s="1"/>
  <c r="A940" i="1" s="1"/>
  <c r="A939" i="1" s="1"/>
  <c r="A938" i="1" s="1"/>
  <c r="A937" i="1" s="1"/>
  <c r="A936" i="1" s="1"/>
  <c r="A935" i="1" s="1"/>
  <c r="A934" i="1" s="1"/>
  <c r="A933" i="1" s="1"/>
  <c r="A932" i="1" s="1"/>
  <c r="A931" i="1" s="1"/>
  <c r="A930" i="1" s="1"/>
  <c r="A929" i="1" s="1"/>
  <c r="A928" i="1" s="1"/>
  <c r="A927" i="1" s="1"/>
  <c r="A926" i="1" s="1"/>
  <c r="A925" i="1" s="1"/>
  <c r="A924" i="1" s="1"/>
  <c r="A923" i="1" s="1"/>
  <c r="A922" i="1" s="1"/>
  <c r="A921" i="1" s="1"/>
  <c r="A920" i="1" s="1"/>
  <c r="A919" i="1" s="1"/>
  <c r="A918" i="1" s="1"/>
  <c r="A917" i="1" s="1"/>
  <c r="A916" i="1" s="1"/>
  <c r="A915" i="1" s="1"/>
  <c r="A914" i="1" s="1"/>
  <c r="A913" i="1" s="1"/>
  <c r="A912" i="1" s="1"/>
  <c r="A911" i="1" s="1"/>
  <c r="A910" i="1" s="1"/>
  <c r="A909" i="1" s="1"/>
  <c r="A908" i="1" s="1"/>
  <c r="A907" i="1" s="1"/>
  <c r="O4215" i="1"/>
  <c r="N4215" i="1"/>
  <c r="L4215" i="1"/>
  <c r="K4215" i="1"/>
  <c r="J4215" i="1"/>
  <c r="H4215" i="1"/>
  <c r="G4215" i="1"/>
  <c r="E4215" i="1"/>
  <c r="D4215" i="1"/>
  <c r="B4215" i="1"/>
  <c r="O906" i="1"/>
  <c r="N906" i="1"/>
  <c r="L906" i="1"/>
  <c r="K906" i="1"/>
  <c r="J906" i="1"/>
  <c r="H906" i="1"/>
  <c r="G906" i="1"/>
  <c r="E906" i="1"/>
  <c r="D906" i="1"/>
  <c r="B906" i="1"/>
  <c r="O905" i="1"/>
  <c r="N905" i="1"/>
  <c r="L905" i="1"/>
  <c r="K905" i="1"/>
  <c r="J905" i="1"/>
  <c r="H905" i="1"/>
  <c r="G905" i="1"/>
  <c r="E905" i="1"/>
  <c r="D905" i="1"/>
  <c r="B905" i="1"/>
  <c r="A26" i="2"/>
  <c r="A27" i="2" s="1"/>
  <c r="A28" i="2" s="1"/>
  <c r="V25" i="2"/>
  <c r="V24" i="2"/>
  <c r="V23" i="2"/>
  <c r="V22" i="2"/>
  <c r="V21" i="2"/>
  <c r="V20" i="2"/>
  <c r="V19" i="2"/>
  <c r="V18" i="2"/>
  <c r="V17" i="2"/>
  <c r="V16" i="2"/>
  <c r="V15" i="2"/>
  <c r="V14" i="2"/>
  <c r="V13" i="2"/>
  <c r="V12" i="2"/>
  <c r="V11" i="2"/>
  <c r="V10" i="2"/>
  <c r="V9" i="2"/>
  <c r="V8"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B904" i="1"/>
  <c r="G904" i="1" l="1"/>
  <c r="F906" i="1"/>
  <c r="F4215" i="1"/>
  <c r="M4215" i="1" s="1"/>
  <c r="E4214" i="1"/>
  <c r="K4214" i="1"/>
  <c r="H4214" i="1"/>
  <c r="N4214" i="1"/>
  <c r="B4214" i="1"/>
  <c r="G4214" i="1"/>
  <c r="L4214" i="1"/>
  <c r="D4214" i="1"/>
  <c r="J4214" i="1"/>
  <c r="O4214" i="1"/>
  <c r="L4213" i="1"/>
  <c r="G4213" i="1"/>
  <c r="K4213" i="1"/>
  <c r="E4213" i="1"/>
  <c r="B4213" i="1"/>
  <c r="O4213" i="1"/>
  <c r="J4213" i="1"/>
  <c r="D4213" i="1"/>
  <c r="H4213" i="1"/>
  <c r="N4213" i="1"/>
  <c r="F905" i="1"/>
  <c r="M905" i="1" s="1"/>
  <c r="N904" i="1"/>
  <c r="H904" i="1"/>
  <c r="K904" i="1"/>
  <c r="D904" i="1"/>
  <c r="J904" i="1"/>
  <c r="E904" i="1"/>
  <c r="O904" i="1"/>
  <c r="L904" i="1"/>
  <c r="F4213" i="1" l="1"/>
  <c r="M4213" i="1" s="1"/>
  <c r="F4214" i="1"/>
  <c r="M4214" i="1" s="1"/>
  <c r="F904" i="1"/>
  <c r="M904" i="1" s="1"/>
  <c r="K4212" i="1"/>
  <c r="E4212" i="1"/>
  <c r="B4212" i="1"/>
  <c r="O4212" i="1"/>
  <c r="J4212" i="1"/>
  <c r="D4212" i="1"/>
  <c r="N4212" i="1"/>
  <c r="H4212" i="1"/>
  <c r="L4212" i="1"/>
  <c r="G4212" i="1"/>
  <c r="N903" i="1"/>
  <c r="H903" i="1"/>
  <c r="J903" i="1"/>
  <c r="B903" i="1"/>
  <c r="L903" i="1"/>
  <c r="D903" i="1"/>
  <c r="O903" i="1"/>
  <c r="K903" i="1"/>
  <c r="E903" i="1"/>
  <c r="G903" i="1"/>
  <c r="F903" i="1" l="1"/>
  <c r="F4212" i="1"/>
  <c r="M4212" i="1" s="1"/>
  <c r="O4211" i="1"/>
  <c r="J4211" i="1"/>
  <c r="D4211" i="1"/>
  <c r="N4211" i="1"/>
  <c r="H4211" i="1"/>
  <c r="L4211" i="1"/>
  <c r="G4211" i="1"/>
  <c r="E4211" i="1"/>
  <c r="B4211" i="1"/>
  <c r="K4211" i="1"/>
  <c r="L902" i="1"/>
  <c r="G902" i="1"/>
  <c r="N902" i="1"/>
  <c r="E902" i="1"/>
  <c r="O902" i="1"/>
  <c r="D902" i="1"/>
  <c r="J902" i="1"/>
  <c r="B902" i="1"/>
  <c r="K902" i="1"/>
  <c r="H902" i="1"/>
  <c r="M903" i="1"/>
  <c r="F4211" i="1" l="1"/>
  <c r="F902" i="1"/>
  <c r="N4210" i="1"/>
  <c r="H4210" i="1"/>
  <c r="L4210" i="1"/>
  <c r="G4210" i="1"/>
  <c r="K4210" i="1"/>
  <c r="E4210" i="1"/>
  <c r="B4210" i="1"/>
  <c r="J4210" i="1"/>
  <c r="D4210" i="1"/>
  <c r="O4210" i="1"/>
  <c r="M4211" i="1"/>
  <c r="M902" i="1"/>
  <c r="L901" i="1"/>
  <c r="G901" i="1"/>
  <c r="B901" i="1"/>
  <c r="K901" i="1"/>
  <c r="D901" i="1"/>
  <c r="H901" i="1"/>
  <c r="E901" i="1"/>
  <c r="O901" i="1"/>
  <c r="N901" i="1"/>
  <c r="J901" i="1"/>
  <c r="F901" i="1" l="1"/>
  <c r="M901" i="1" s="1"/>
  <c r="F4210" i="1"/>
  <c r="M4210" i="1" s="1"/>
  <c r="K4209" i="1"/>
  <c r="E4209" i="1"/>
  <c r="O4209" i="1"/>
  <c r="J4209" i="1"/>
  <c r="D4209" i="1"/>
  <c r="B4209" i="1"/>
  <c r="N4209" i="1"/>
  <c r="H4209" i="1"/>
  <c r="L4209" i="1"/>
  <c r="G4209" i="1"/>
  <c r="K900" i="1"/>
  <c r="B900" i="1"/>
  <c r="D900" i="1"/>
  <c r="E900" i="1"/>
  <c r="O900" i="1"/>
  <c r="J900" i="1"/>
  <c r="H900" i="1"/>
  <c r="G900" i="1"/>
  <c r="N900" i="1"/>
  <c r="L900" i="1"/>
  <c r="F900" i="1" l="1"/>
  <c r="M900" i="1" s="1"/>
  <c r="F4209" i="1"/>
  <c r="M4209" i="1" s="1"/>
  <c r="O4208" i="1"/>
  <c r="J4208" i="1"/>
  <c r="D4208" i="1"/>
  <c r="N4208" i="1"/>
  <c r="H4208" i="1"/>
  <c r="L4208" i="1"/>
  <c r="G4208" i="1"/>
  <c r="K4208" i="1"/>
  <c r="E4208" i="1"/>
  <c r="B4208" i="1"/>
  <c r="H899" i="1"/>
  <c r="O899" i="1"/>
  <c r="D899" i="1"/>
  <c r="N899" i="1"/>
  <c r="J899" i="1"/>
  <c r="B899" i="1"/>
  <c r="G899" i="1"/>
  <c r="E899" i="1"/>
  <c r="L899" i="1"/>
  <c r="K899" i="1"/>
  <c r="F4208" i="1" l="1"/>
  <c r="M4208" i="1" s="1"/>
  <c r="L4207" i="1"/>
  <c r="G4207" i="1"/>
  <c r="K4207" i="1"/>
  <c r="E4207" i="1"/>
  <c r="O4207" i="1"/>
  <c r="J4207" i="1"/>
  <c r="D4207" i="1"/>
  <c r="B4207" i="1"/>
  <c r="N4207" i="1"/>
  <c r="H4207" i="1"/>
  <c r="F899" i="1"/>
  <c r="M899" i="1" s="1"/>
  <c r="N898" i="1"/>
  <c r="H898" i="1"/>
  <c r="G898" i="1"/>
  <c r="L898" i="1"/>
  <c r="D898" i="1"/>
  <c r="K898" i="1"/>
  <c r="J898" i="1"/>
  <c r="O898" i="1"/>
  <c r="B898" i="1"/>
  <c r="E898" i="1"/>
  <c r="F4207" i="1" l="1"/>
  <c r="M4207" i="1" s="1"/>
  <c r="K4206" i="1"/>
  <c r="E4206" i="1"/>
  <c r="B4206" i="1"/>
  <c r="O4206" i="1"/>
  <c r="J4206" i="1"/>
  <c r="D4206" i="1"/>
  <c r="N4206" i="1"/>
  <c r="H4206" i="1"/>
  <c r="L4206" i="1"/>
  <c r="G4206" i="1"/>
  <c r="F898" i="1"/>
  <c r="M898" i="1" s="1"/>
  <c r="G897" i="1"/>
  <c r="L897" i="1"/>
  <c r="B897" i="1"/>
  <c r="K897" i="1"/>
  <c r="E897" i="1"/>
  <c r="N897" i="1"/>
  <c r="O897" i="1"/>
  <c r="J897" i="1"/>
  <c r="D897" i="1"/>
  <c r="H897" i="1"/>
  <c r="O4205" i="1" l="1"/>
  <c r="J4205" i="1"/>
  <c r="D4205" i="1"/>
  <c r="N4205" i="1"/>
  <c r="H4205" i="1"/>
  <c r="L4205" i="1"/>
  <c r="G4205" i="1"/>
  <c r="E4205" i="1"/>
  <c r="B4205" i="1"/>
  <c r="K4205" i="1"/>
  <c r="F897" i="1"/>
  <c r="M897" i="1" s="1"/>
  <c r="F4206" i="1"/>
  <c r="M4206" i="1" s="1"/>
  <c r="K896" i="1"/>
  <c r="B896" i="1"/>
  <c r="J896" i="1"/>
  <c r="O896" i="1"/>
  <c r="D896" i="1"/>
  <c r="E896" i="1"/>
  <c r="H896" i="1"/>
  <c r="L896" i="1"/>
  <c r="G896" i="1"/>
  <c r="N896" i="1"/>
  <c r="F4205" i="1" l="1"/>
  <c r="M4205" i="1" s="1"/>
  <c r="F896" i="1"/>
  <c r="N4204" i="1"/>
  <c r="H4204" i="1"/>
  <c r="L4204" i="1"/>
  <c r="G4204" i="1"/>
  <c r="K4204" i="1"/>
  <c r="E4204" i="1"/>
  <c r="B4204" i="1"/>
  <c r="J4204" i="1"/>
  <c r="D4204" i="1"/>
  <c r="O4204" i="1"/>
  <c r="H895" i="1"/>
  <c r="J895" i="1"/>
  <c r="O895" i="1"/>
  <c r="N895" i="1"/>
  <c r="D895" i="1"/>
  <c r="B895" i="1"/>
  <c r="G895" i="1"/>
  <c r="E895" i="1"/>
  <c r="L895" i="1"/>
  <c r="K895" i="1"/>
  <c r="M896" i="1"/>
  <c r="F895" i="1" l="1"/>
  <c r="M895" i="1" s="1"/>
  <c r="F4204" i="1"/>
  <c r="M4204" i="1" s="1"/>
  <c r="N4203" i="1"/>
  <c r="H4203" i="1"/>
  <c r="L4203" i="1"/>
  <c r="G4203" i="1"/>
  <c r="B4203" i="1"/>
  <c r="K4203" i="1"/>
  <c r="E4203" i="1"/>
  <c r="O4203" i="1"/>
  <c r="J4203" i="1"/>
  <c r="D4203" i="1"/>
  <c r="N894" i="1"/>
  <c r="H894" i="1"/>
  <c r="L894" i="1"/>
  <c r="G894" i="1"/>
  <c r="D894" i="1"/>
  <c r="K894" i="1"/>
  <c r="J894" i="1"/>
  <c r="E894" i="1"/>
  <c r="O894" i="1"/>
  <c r="B894" i="1"/>
  <c r="F894" i="1" l="1"/>
  <c r="F4203" i="1"/>
  <c r="M4203" i="1" s="1"/>
  <c r="L4202" i="1"/>
  <c r="G4202" i="1"/>
  <c r="K4202" i="1"/>
  <c r="E4202" i="1"/>
  <c r="B4202" i="1"/>
  <c r="O4202" i="1"/>
  <c r="J4202" i="1"/>
  <c r="D4202" i="1"/>
  <c r="N4202" i="1"/>
  <c r="H4202" i="1"/>
  <c r="M894" i="1"/>
  <c r="G893" i="1"/>
  <c r="E893" i="1"/>
  <c r="L893" i="1"/>
  <c r="B893" i="1"/>
  <c r="K893" i="1"/>
  <c r="N893" i="1"/>
  <c r="O893" i="1"/>
  <c r="H893" i="1"/>
  <c r="D893" i="1"/>
  <c r="J893" i="1"/>
  <c r="F4202" i="1" l="1"/>
  <c r="M4202" i="1" s="1"/>
  <c r="L4201" i="1"/>
  <c r="G4201" i="1"/>
  <c r="B4201" i="1"/>
  <c r="K4201" i="1"/>
  <c r="E4201" i="1"/>
  <c r="O4201" i="1"/>
  <c r="J4201" i="1"/>
  <c r="D4201" i="1"/>
  <c r="N4201" i="1"/>
  <c r="H4201" i="1"/>
  <c r="F893" i="1"/>
  <c r="M893" i="1" s="1"/>
  <c r="K892" i="1"/>
  <c r="B892" i="1"/>
  <c r="D892" i="1"/>
  <c r="E892" i="1"/>
  <c r="J892" i="1"/>
  <c r="O892" i="1"/>
  <c r="H892" i="1"/>
  <c r="G892" i="1"/>
  <c r="N892" i="1"/>
  <c r="L892" i="1"/>
  <c r="F892" i="1" l="1"/>
  <c r="M892" i="1" s="1"/>
  <c r="F4201" i="1"/>
  <c r="M4201" i="1" s="1"/>
  <c r="L4200" i="1"/>
  <c r="G4200" i="1"/>
  <c r="B4200" i="1"/>
  <c r="K4200" i="1"/>
  <c r="E4200" i="1"/>
  <c r="O4200" i="1"/>
  <c r="J4200" i="1"/>
  <c r="D4200" i="1"/>
  <c r="H4200" i="1"/>
  <c r="N4200" i="1"/>
  <c r="H891" i="1"/>
  <c r="O891" i="1"/>
  <c r="J891" i="1"/>
  <c r="N891" i="1"/>
  <c r="D891" i="1"/>
  <c r="B891" i="1"/>
  <c r="G891" i="1"/>
  <c r="E891" i="1"/>
  <c r="L891" i="1"/>
  <c r="K891" i="1"/>
  <c r="F4200" i="1" l="1"/>
  <c r="M4200" i="1" s="1"/>
  <c r="L4199" i="1"/>
  <c r="G4199" i="1"/>
  <c r="B4199" i="1"/>
  <c r="K4199" i="1"/>
  <c r="E4199" i="1"/>
  <c r="O4199" i="1"/>
  <c r="J4199" i="1"/>
  <c r="D4199" i="1"/>
  <c r="N4199" i="1"/>
  <c r="H4199" i="1"/>
  <c r="F891" i="1"/>
  <c r="M891" i="1" s="1"/>
  <c r="N890" i="1"/>
  <c r="L890" i="1"/>
  <c r="H890" i="1"/>
  <c r="G890" i="1"/>
  <c r="D890" i="1"/>
  <c r="K890" i="1"/>
  <c r="J890" i="1"/>
  <c r="O890" i="1"/>
  <c r="B890" i="1"/>
  <c r="E890" i="1"/>
  <c r="F4199" i="1" l="1"/>
  <c r="M4199" i="1" s="1"/>
  <c r="F890" i="1"/>
  <c r="M890" i="1" s="1"/>
  <c r="L4198" i="1"/>
  <c r="G4198" i="1"/>
  <c r="B4198" i="1"/>
  <c r="K4198" i="1"/>
  <c r="E4198" i="1"/>
  <c r="O4198" i="1"/>
  <c r="J4198" i="1"/>
  <c r="D4198" i="1"/>
  <c r="N4198" i="1"/>
  <c r="H4198" i="1"/>
  <c r="O889" i="1"/>
  <c r="G889" i="1"/>
  <c r="L889" i="1"/>
  <c r="B889" i="1"/>
  <c r="E889" i="1"/>
  <c r="K889" i="1"/>
  <c r="N889" i="1"/>
  <c r="D889" i="1"/>
  <c r="H889" i="1"/>
  <c r="J889" i="1"/>
  <c r="F4198" i="1" l="1"/>
  <c r="M4198" i="1" s="1"/>
  <c r="F889" i="1"/>
  <c r="M889" i="1" s="1"/>
  <c r="L4197" i="1"/>
  <c r="G4197" i="1"/>
  <c r="B4197" i="1"/>
  <c r="K4197" i="1"/>
  <c r="E4197" i="1"/>
  <c r="O4197" i="1"/>
  <c r="J4197" i="1"/>
  <c r="D4197" i="1"/>
  <c r="N4197" i="1"/>
  <c r="H4197" i="1"/>
  <c r="K888" i="1"/>
  <c r="B888" i="1"/>
  <c r="J888" i="1"/>
  <c r="O888" i="1"/>
  <c r="E888" i="1"/>
  <c r="D888" i="1"/>
  <c r="N888" i="1"/>
  <c r="H888" i="1"/>
  <c r="G888" i="1"/>
  <c r="L888" i="1"/>
  <c r="F4197" i="1" l="1"/>
  <c r="M4197" i="1" s="1"/>
  <c r="L4196" i="1"/>
  <c r="G4196" i="1"/>
  <c r="B4196" i="1"/>
  <c r="K4196" i="1"/>
  <c r="E4196" i="1"/>
  <c r="O4196" i="1"/>
  <c r="J4196" i="1"/>
  <c r="D4196" i="1"/>
  <c r="H4196" i="1"/>
  <c r="N4196" i="1"/>
  <c r="F888" i="1"/>
  <c r="M888" i="1" s="1"/>
  <c r="N887" i="1"/>
  <c r="O887" i="1"/>
  <c r="K887" i="1"/>
  <c r="J887" i="1"/>
  <c r="D887" i="1"/>
  <c r="L887" i="1"/>
  <c r="E887" i="1"/>
  <c r="G887" i="1"/>
  <c r="B887" i="1"/>
  <c r="H887" i="1"/>
  <c r="L4195" i="1" l="1"/>
  <c r="G4195" i="1"/>
  <c r="B4195" i="1"/>
  <c r="K4195" i="1"/>
  <c r="E4195" i="1"/>
  <c r="O4195" i="1"/>
  <c r="J4195" i="1"/>
  <c r="D4195" i="1"/>
  <c r="N4195" i="1"/>
  <c r="H4195" i="1"/>
  <c r="F4196" i="1"/>
  <c r="M4196" i="1" s="1"/>
  <c r="F887" i="1"/>
  <c r="M887" i="1" s="1"/>
  <c r="E886" i="1"/>
  <c r="D886" i="1"/>
  <c r="L886" i="1"/>
  <c r="B886" i="1"/>
  <c r="K886" i="1"/>
  <c r="J886" i="1"/>
  <c r="N886" i="1"/>
  <c r="O886" i="1"/>
  <c r="G886" i="1"/>
  <c r="H886" i="1"/>
  <c r="F886" i="1" l="1"/>
  <c r="M886" i="1" s="1"/>
  <c r="F4195" i="1"/>
  <c r="M4195" i="1" s="1"/>
  <c r="K4194" i="1"/>
  <c r="E4194" i="1"/>
  <c r="B4194" i="1"/>
  <c r="O4194" i="1"/>
  <c r="J4194" i="1"/>
  <c r="D4194" i="1"/>
  <c r="N4194" i="1"/>
  <c r="H4194" i="1"/>
  <c r="L4194" i="1"/>
  <c r="G4194" i="1"/>
  <c r="B885" i="1"/>
  <c r="O885" i="1"/>
  <c r="N885" i="1"/>
  <c r="G885" i="1"/>
  <c r="J885" i="1"/>
  <c r="H885" i="1"/>
  <c r="E885" i="1"/>
  <c r="D885" i="1"/>
  <c r="K885" i="1"/>
  <c r="L885" i="1"/>
  <c r="K4193" i="1" l="1"/>
  <c r="E4193" i="1"/>
  <c r="O4193" i="1"/>
  <c r="J4193" i="1"/>
  <c r="D4193" i="1"/>
  <c r="N4193" i="1"/>
  <c r="H4193" i="1"/>
  <c r="B4193" i="1"/>
  <c r="L4193" i="1"/>
  <c r="G4193" i="1"/>
  <c r="F4194" i="1"/>
  <c r="M4194" i="1" s="1"/>
  <c r="F885" i="1"/>
  <c r="M885" i="1" s="1"/>
  <c r="L884" i="1"/>
  <c r="D884" i="1"/>
  <c r="G884" i="1"/>
  <c r="K884" i="1"/>
  <c r="E884" i="1"/>
  <c r="N884" i="1"/>
  <c r="B884" i="1"/>
  <c r="H884" i="1"/>
  <c r="O884" i="1"/>
  <c r="J884" i="1"/>
  <c r="F884" i="1" l="1"/>
  <c r="M884" i="1" s="1"/>
  <c r="F4193" i="1"/>
  <c r="M4193" i="1" s="1"/>
  <c r="K4192" i="1"/>
  <c r="E4192" i="1"/>
  <c r="O4192" i="1"/>
  <c r="J4192" i="1"/>
  <c r="D4192" i="1"/>
  <c r="N4192" i="1"/>
  <c r="H4192" i="1"/>
  <c r="G4192" i="1"/>
  <c r="B4192" i="1"/>
  <c r="L4192" i="1"/>
  <c r="H883" i="1"/>
  <c r="J883" i="1"/>
  <c r="K883" i="1"/>
  <c r="O883" i="1"/>
  <c r="G883" i="1"/>
  <c r="N883" i="1"/>
  <c r="L883" i="1"/>
  <c r="E883" i="1"/>
  <c r="D883" i="1"/>
  <c r="B883" i="1"/>
  <c r="F883" i="1" l="1"/>
  <c r="M883" i="1" s="1"/>
  <c r="F4192" i="1"/>
  <c r="M4192" i="1" s="1"/>
  <c r="K4191" i="1"/>
  <c r="E4191" i="1"/>
  <c r="O4191" i="1"/>
  <c r="J4191" i="1"/>
  <c r="D4191" i="1"/>
  <c r="N4191" i="1"/>
  <c r="H4191" i="1"/>
  <c r="L4191" i="1"/>
  <c r="G4191" i="1"/>
  <c r="B4191" i="1"/>
  <c r="E882" i="1"/>
  <c r="D882" i="1"/>
  <c r="H882" i="1"/>
  <c r="B882" i="1"/>
  <c r="G882" i="1"/>
  <c r="O882" i="1"/>
  <c r="L882" i="1"/>
  <c r="N882" i="1"/>
  <c r="K882" i="1"/>
  <c r="J882" i="1"/>
  <c r="K4190" i="1" l="1"/>
  <c r="E4190" i="1"/>
  <c r="O4190" i="1"/>
  <c r="J4190" i="1"/>
  <c r="D4190" i="1"/>
  <c r="N4190" i="1"/>
  <c r="H4190" i="1"/>
  <c r="L4190" i="1"/>
  <c r="G4190" i="1"/>
  <c r="B4190" i="1"/>
  <c r="F882" i="1"/>
  <c r="M882" i="1" s="1"/>
  <c r="F4191" i="1"/>
  <c r="M4191" i="1" s="1"/>
  <c r="J881" i="1"/>
  <c r="H881" i="1"/>
  <c r="K881" i="1"/>
  <c r="D881" i="1"/>
  <c r="E881" i="1"/>
  <c r="L881" i="1"/>
  <c r="G881" i="1"/>
  <c r="O881" i="1"/>
  <c r="N881" i="1"/>
  <c r="B881" i="1"/>
  <c r="F881" i="1" l="1"/>
  <c r="F4190" i="1"/>
  <c r="M4190" i="1" s="1"/>
  <c r="K4189" i="1"/>
  <c r="E4189" i="1"/>
  <c r="O4189" i="1"/>
  <c r="J4189" i="1"/>
  <c r="D4189" i="1"/>
  <c r="N4189" i="1"/>
  <c r="H4189" i="1"/>
  <c r="B4189" i="1"/>
  <c r="L4189" i="1"/>
  <c r="G4189" i="1"/>
  <c r="H880" i="1"/>
  <c r="J880" i="1"/>
  <c r="D880" i="1"/>
  <c r="L880" i="1"/>
  <c r="K880" i="1"/>
  <c r="N880" i="1"/>
  <c r="O880" i="1"/>
  <c r="G880" i="1"/>
  <c r="E880" i="1"/>
  <c r="B880" i="1"/>
  <c r="M881" i="1"/>
  <c r="K4188" i="1" l="1"/>
  <c r="E4188" i="1"/>
  <c r="O4188" i="1"/>
  <c r="J4188" i="1"/>
  <c r="D4188" i="1"/>
  <c r="N4188" i="1"/>
  <c r="H4188" i="1"/>
  <c r="G4188" i="1"/>
  <c r="B4188" i="1"/>
  <c r="L4188" i="1"/>
  <c r="F880" i="1"/>
  <c r="M880" i="1" s="1"/>
  <c r="F4189" i="1"/>
  <c r="M4189" i="1" s="1"/>
  <c r="L879" i="1"/>
  <c r="E879" i="1"/>
  <c r="G879" i="1"/>
  <c r="B879" i="1"/>
  <c r="H879" i="1"/>
  <c r="N879" i="1"/>
  <c r="D879" i="1"/>
  <c r="K879" i="1"/>
  <c r="J879" i="1"/>
  <c r="O879" i="1"/>
  <c r="F879" i="1" l="1"/>
  <c r="M879" i="1" s="1"/>
  <c r="K4187" i="1"/>
  <c r="E4187" i="1"/>
  <c r="O4187" i="1"/>
  <c r="J4187" i="1"/>
  <c r="D4187" i="1"/>
  <c r="N4187" i="1"/>
  <c r="H4187" i="1"/>
  <c r="L4187" i="1"/>
  <c r="G4187" i="1"/>
  <c r="B4187" i="1"/>
  <c r="F4188" i="1"/>
  <c r="M4188" i="1" s="1"/>
  <c r="B878" i="1"/>
  <c r="O878" i="1"/>
  <c r="G878" i="1"/>
  <c r="H878" i="1"/>
  <c r="J878" i="1"/>
  <c r="N878" i="1"/>
  <c r="E878" i="1"/>
  <c r="D878" i="1"/>
  <c r="L878" i="1"/>
  <c r="K878" i="1"/>
  <c r="F878" i="1" l="1"/>
  <c r="M878" i="1" s="1"/>
  <c r="K4186" i="1"/>
  <c r="E4186" i="1"/>
  <c r="O4186" i="1"/>
  <c r="J4186" i="1"/>
  <c r="D4186" i="1"/>
  <c r="N4186" i="1"/>
  <c r="H4186" i="1"/>
  <c r="L4186" i="1"/>
  <c r="G4186" i="1"/>
  <c r="B4186" i="1"/>
  <c r="F4187" i="1"/>
  <c r="M4187" i="1" s="1"/>
  <c r="D877" i="1"/>
  <c r="K877" i="1"/>
  <c r="L877" i="1"/>
  <c r="J877" i="1"/>
  <c r="H877" i="1"/>
  <c r="B877" i="1"/>
  <c r="O877" i="1"/>
  <c r="N877" i="1"/>
  <c r="G877" i="1"/>
  <c r="E877" i="1"/>
  <c r="F877" i="1" l="1"/>
  <c r="K4185" i="1"/>
  <c r="E4185" i="1"/>
  <c r="O4185" i="1"/>
  <c r="J4185" i="1"/>
  <c r="D4185" i="1"/>
  <c r="N4185" i="1"/>
  <c r="H4185" i="1"/>
  <c r="B4185" i="1"/>
  <c r="L4185" i="1"/>
  <c r="G4185" i="1"/>
  <c r="M877" i="1"/>
  <c r="F4186" i="1"/>
  <c r="M4186" i="1" s="1"/>
  <c r="G876" i="1"/>
  <c r="K876" i="1"/>
  <c r="E876" i="1"/>
  <c r="L876" i="1"/>
  <c r="D876" i="1"/>
  <c r="N876" i="1"/>
  <c r="B876" i="1"/>
  <c r="H876" i="1"/>
  <c r="O876" i="1"/>
  <c r="J876" i="1"/>
  <c r="F4185" i="1" l="1"/>
  <c r="M4185" i="1" s="1"/>
  <c r="O4184" i="1"/>
  <c r="J4184" i="1"/>
  <c r="D4184" i="1"/>
  <c r="N4184" i="1"/>
  <c r="H4184" i="1"/>
  <c r="L4184" i="1"/>
  <c r="G4184" i="1"/>
  <c r="E4184" i="1"/>
  <c r="F4184" i="1" s="1"/>
  <c r="B4184" i="1"/>
  <c r="K4184" i="1"/>
  <c r="H875" i="1"/>
  <c r="J875" i="1"/>
  <c r="L875" i="1"/>
  <c r="D875" i="1"/>
  <c r="G875" i="1"/>
  <c r="B875" i="1"/>
  <c r="N875" i="1"/>
  <c r="K875" i="1"/>
  <c r="O875" i="1"/>
  <c r="E875" i="1"/>
  <c r="F875" i="1" s="1"/>
  <c r="F876" i="1"/>
  <c r="M876" i="1" s="1"/>
  <c r="M4184" i="1" l="1"/>
  <c r="O4183" i="1"/>
  <c r="J4183" i="1"/>
  <c r="D4183" i="1"/>
  <c r="N4183" i="1"/>
  <c r="H4183" i="1"/>
  <c r="L4183" i="1"/>
  <c r="G4183" i="1"/>
  <c r="B4183" i="1"/>
  <c r="K4183" i="1"/>
  <c r="E4183" i="1"/>
  <c r="M875" i="1"/>
  <c r="B874" i="1"/>
  <c r="G874" i="1"/>
  <c r="O874" i="1"/>
  <c r="L874" i="1"/>
  <c r="N874" i="1"/>
  <c r="K874" i="1"/>
  <c r="J874" i="1"/>
  <c r="E874" i="1"/>
  <c r="D874" i="1"/>
  <c r="H874" i="1"/>
  <c r="F4183" i="1" l="1"/>
  <c r="O4182" i="1"/>
  <c r="J4182" i="1"/>
  <c r="D4182" i="1"/>
  <c r="N4182" i="1"/>
  <c r="H4182" i="1"/>
  <c r="L4182" i="1"/>
  <c r="G4182" i="1"/>
  <c r="B4182" i="1"/>
  <c r="K4182" i="1"/>
  <c r="E4182" i="1"/>
  <c r="M4183" i="1"/>
  <c r="F874" i="1"/>
  <c r="M874" i="1" s="1"/>
  <c r="D873" i="1"/>
  <c r="E873" i="1"/>
  <c r="B873" i="1"/>
  <c r="L873" i="1"/>
  <c r="G873" i="1"/>
  <c r="O873" i="1"/>
  <c r="N873" i="1"/>
  <c r="J873" i="1"/>
  <c r="H873" i="1"/>
  <c r="K873" i="1"/>
  <c r="F873" i="1" l="1"/>
  <c r="F4182" i="1"/>
  <c r="M4182" i="1" s="1"/>
  <c r="O4181" i="1"/>
  <c r="J4181" i="1"/>
  <c r="D4181" i="1"/>
  <c r="N4181" i="1"/>
  <c r="H4181" i="1"/>
  <c r="L4181" i="1"/>
  <c r="G4181" i="1"/>
  <c r="B4181" i="1"/>
  <c r="K4181" i="1"/>
  <c r="E4181" i="1"/>
  <c r="F4181" i="1" s="1"/>
  <c r="M873" i="1"/>
  <c r="L872" i="1"/>
  <c r="K872" i="1"/>
  <c r="N872" i="1"/>
  <c r="O872" i="1"/>
  <c r="H872" i="1"/>
  <c r="J872" i="1"/>
  <c r="D872" i="1"/>
  <c r="G872" i="1"/>
  <c r="E872" i="1"/>
  <c r="B872" i="1"/>
  <c r="M4181" i="1" l="1"/>
  <c r="O4180" i="1"/>
  <c r="J4180" i="1"/>
  <c r="D4180" i="1"/>
  <c r="N4180" i="1"/>
  <c r="H4180" i="1"/>
  <c r="L4180" i="1"/>
  <c r="G4180" i="1"/>
  <c r="B4180" i="1"/>
  <c r="E4180" i="1"/>
  <c r="K4180" i="1"/>
  <c r="L871" i="1"/>
  <c r="E871" i="1"/>
  <c r="K871" i="1"/>
  <c r="D871" i="1"/>
  <c r="G871" i="1"/>
  <c r="B871" i="1"/>
  <c r="H871" i="1"/>
  <c r="N871" i="1"/>
  <c r="O871" i="1"/>
  <c r="J871" i="1"/>
  <c r="F872" i="1"/>
  <c r="M872" i="1" s="1"/>
  <c r="F871" i="1" l="1"/>
  <c r="M871" i="1" s="1"/>
  <c r="F4180" i="1"/>
  <c r="M4180" i="1" s="1"/>
  <c r="O4179" i="1"/>
  <c r="J4179" i="1"/>
  <c r="D4179" i="1"/>
  <c r="N4179" i="1"/>
  <c r="H4179" i="1"/>
  <c r="L4179" i="1"/>
  <c r="G4179" i="1"/>
  <c r="B4179" i="1"/>
  <c r="K4179" i="1"/>
  <c r="E4179" i="1"/>
  <c r="K870" i="1"/>
  <c r="J870" i="1"/>
  <c r="N870" i="1"/>
  <c r="E870" i="1"/>
  <c r="D870" i="1"/>
  <c r="L870" i="1"/>
  <c r="B870" i="1"/>
  <c r="O870" i="1"/>
  <c r="G870" i="1"/>
  <c r="H870" i="1"/>
  <c r="F4179" i="1" l="1"/>
  <c r="M4179" i="1" s="1"/>
  <c r="N4178" i="1"/>
  <c r="H4178" i="1"/>
  <c r="L4178" i="1"/>
  <c r="G4178" i="1"/>
  <c r="K4178" i="1"/>
  <c r="E4178" i="1"/>
  <c r="B4178" i="1"/>
  <c r="O4178" i="1"/>
  <c r="J4178" i="1"/>
  <c r="D4178" i="1"/>
  <c r="B869" i="1"/>
  <c r="L869" i="1"/>
  <c r="K869" i="1"/>
  <c r="O869" i="1"/>
  <c r="N869" i="1"/>
  <c r="G869" i="1"/>
  <c r="J869" i="1"/>
  <c r="H869" i="1"/>
  <c r="E869" i="1"/>
  <c r="D869" i="1"/>
  <c r="F870" i="1"/>
  <c r="M870" i="1" s="1"/>
  <c r="N4177" i="1" l="1"/>
  <c r="H4177" i="1"/>
  <c r="L4177" i="1"/>
  <c r="G4177" i="1"/>
  <c r="B4177" i="1"/>
  <c r="K4177" i="1"/>
  <c r="E4177" i="1"/>
  <c r="O4177" i="1"/>
  <c r="J4177" i="1"/>
  <c r="D4177" i="1"/>
  <c r="F4178" i="1"/>
  <c r="M4178" i="1" s="1"/>
  <c r="F869" i="1"/>
  <c r="M869" i="1" s="1"/>
  <c r="H868" i="1"/>
  <c r="O868" i="1"/>
  <c r="J868" i="1"/>
  <c r="L868" i="1"/>
  <c r="D868" i="1"/>
  <c r="G868" i="1"/>
  <c r="K868" i="1"/>
  <c r="E868" i="1"/>
  <c r="N868" i="1"/>
  <c r="B868" i="1"/>
  <c r="F868" i="1" l="1"/>
  <c r="F4177" i="1"/>
  <c r="M4177" i="1" s="1"/>
  <c r="N4176" i="1"/>
  <c r="H4176" i="1"/>
  <c r="L4176" i="1"/>
  <c r="G4176" i="1"/>
  <c r="B4176" i="1"/>
  <c r="K4176" i="1"/>
  <c r="E4176" i="1"/>
  <c r="D4176" i="1"/>
  <c r="O4176" i="1"/>
  <c r="J4176" i="1"/>
  <c r="L867" i="1"/>
  <c r="E867" i="1"/>
  <c r="D867" i="1"/>
  <c r="G867" i="1"/>
  <c r="B867" i="1"/>
  <c r="N867" i="1"/>
  <c r="H867" i="1"/>
  <c r="J867" i="1"/>
  <c r="K867" i="1"/>
  <c r="O867" i="1"/>
  <c r="M868" i="1"/>
  <c r="F4176" i="1" l="1"/>
  <c r="M4176" i="1" s="1"/>
  <c r="N4175" i="1"/>
  <c r="H4175" i="1"/>
  <c r="L4175" i="1"/>
  <c r="G4175" i="1"/>
  <c r="B4175" i="1"/>
  <c r="K4175" i="1"/>
  <c r="E4175" i="1"/>
  <c r="J4175" i="1"/>
  <c r="D4175" i="1"/>
  <c r="O4175" i="1"/>
  <c r="O866" i="1"/>
  <c r="L866" i="1"/>
  <c r="K866" i="1"/>
  <c r="J866" i="1"/>
  <c r="E866" i="1"/>
  <c r="D866" i="1"/>
  <c r="H866" i="1"/>
  <c r="B866" i="1"/>
  <c r="G866" i="1"/>
  <c r="N866" i="1"/>
  <c r="F867" i="1"/>
  <c r="M867" i="1" s="1"/>
  <c r="F866" i="1" l="1"/>
  <c r="M866" i="1" s="1"/>
  <c r="F4175" i="1"/>
  <c r="M4175" i="1" s="1"/>
  <c r="N4174" i="1"/>
  <c r="H4174" i="1"/>
  <c r="L4174" i="1"/>
  <c r="G4174" i="1"/>
  <c r="B4174" i="1"/>
  <c r="K4174" i="1"/>
  <c r="E4174" i="1"/>
  <c r="O4174" i="1"/>
  <c r="J4174" i="1"/>
  <c r="D4174" i="1"/>
  <c r="L865" i="1"/>
  <c r="G865" i="1"/>
  <c r="O865" i="1"/>
  <c r="N865" i="1"/>
  <c r="J865" i="1"/>
  <c r="K865" i="1"/>
  <c r="D865" i="1"/>
  <c r="E865" i="1"/>
  <c r="B865" i="1"/>
  <c r="H865" i="1"/>
  <c r="F4174" i="1" l="1"/>
  <c r="M4174" i="1" s="1"/>
  <c r="N4173" i="1"/>
  <c r="H4173" i="1"/>
  <c r="L4173" i="1"/>
  <c r="G4173" i="1"/>
  <c r="B4173" i="1"/>
  <c r="K4173" i="1"/>
  <c r="E4173" i="1"/>
  <c r="O4173" i="1"/>
  <c r="J4173" i="1"/>
  <c r="D4173" i="1"/>
  <c r="L864" i="1"/>
  <c r="B864" i="1"/>
  <c r="G864" i="1"/>
  <c r="E864" i="1"/>
  <c r="K864" i="1"/>
  <c r="N864" i="1"/>
  <c r="O864" i="1"/>
  <c r="H864" i="1"/>
  <c r="J864" i="1"/>
  <c r="D864" i="1"/>
  <c r="F865" i="1"/>
  <c r="M865" i="1" s="1"/>
  <c r="F4173" i="1" l="1"/>
  <c r="M4173" i="1" s="1"/>
  <c r="N4172" i="1"/>
  <c r="H4172" i="1"/>
  <c r="L4172" i="1"/>
  <c r="G4172" i="1"/>
  <c r="B4172" i="1"/>
  <c r="K4172" i="1"/>
  <c r="E4172" i="1"/>
  <c r="D4172" i="1"/>
  <c r="O4172" i="1"/>
  <c r="J4172" i="1"/>
  <c r="G863" i="1"/>
  <c r="B863" i="1"/>
  <c r="H863" i="1"/>
  <c r="K863" i="1"/>
  <c r="J863" i="1"/>
  <c r="L863" i="1"/>
  <c r="E863" i="1"/>
  <c r="N863" i="1"/>
  <c r="O863" i="1"/>
  <c r="D863" i="1"/>
  <c r="F864" i="1"/>
  <c r="M864" i="1" s="1"/>
  <c r="F4172" i="1" l="1"/>
  <c r="M4172" i="1" s="1"/>
  <c r="N4171" i="1"/>
  <c r="H4171" i="1"/>
  <c r="L4171" i="1"/>
  <c r="G4171" i="1"/>
  <c r="B4171" i="1"/>
  <c r="K4171" i="1"/>
  <c r="E4171" i="1"/>
  <c r="J4171" i="1"/>
  <c r="D4171" i="1"/>
  <c r="O4171" i="1"/>
  <c r="K862" i="1"/>
  <c r="J862" i="1"/>
  <c r="N862" i="1"/>
  <c r="E862" i="1"/>
  <c r="D862" i="1"/>
  <c r="L862" i="1"/>
  <c r="O862" i="1"/>
  <c r="G862" i="1"/>
  <c r="B862" i="1"/>
  <c r="H862" i="1"/>
  <c r="F863" i="1"/>
  <c r="M863" i="1" s="1"/>
  <c r="F4171" i="1" l="1"/>
  <c r="M4171" i="1" s="1"/>
  <c r="L4170" i="1"/>
  <c r="G4170" i="1"/>
  <c r="K4170" i="1"/>
  <c r="E4170" i="1"/>
  <c r="B4170" i="1"/>
  <c r="O4170" i="1"/>
  <c r="J4170" i="1"/>
  <c r="D4170" i="1"/>
  <c r="N4170" i="1"/>
  <c r="H4170" i="1"/>
  <c r="O861" i="1"/>
  <c r="B861" i="1"/>
  <c r="J861" i="1"/>
  <c r="N861" i="1"/>
  <c r="G861" i="1"/>
  <c r="K861" i="1"/>
  <c r="L861" i="1"/>
  <c r="D861" i="1"/>
  <c r="H861" i="1"/>
  <c r="E861" i="1"/>
  <c r="F862" i="1"/>
  <c r="M862" i="1" s="1"/>
  <c r="F4170" i="1" l="1"/>
  <c r="M4170" i="1" s="1"/>
  <c r="L4169" i="1"/>
  <c r="G4169" i="1"/>
  <c r="B4169" i="1"/>
  <c r="K4169" i="1"/>
  <c r="E4169" i="1"/>
  <c r="O4169" i="1"/>
  <c r="J4169" i="1"/>
  <c r="D4169" i="1"/>
  <c r="N4169" i="1"/>
  <c r="H4169" i="1"/>
  <c r="G860" i="1"/>
  <c r="K860" i="1"/>
  <c r="E860" i="1"/>
  <c r="N860" i="1"/>
  <c r="B860" i="1"/>
  <c r="H860" i="1"/>
  <c r="O860" i="1"/>
  <c r="J860" i="1"/>
  <c r="L860" i="1"/>
  <c r="D860" i="1"/>
  <c r="F861" i="1"/>
  <c r="M861" i="1" s="1"/>
  <c r="F4169" i="1" l="1"/>
  <c r="M4169" i="1" s="1"/>
  <c r="L4168" i="1"/>
  <c r="G4168" i="1"/>
  <c r="B4168" i="1"/>
  <c r="K4168" i="1"/>
  <c r="E4168" i="1"/>
  <c r="O4168" i="1"/>
  <c r="J4168" i="1"/>
  <c r="D4168" i="1"/>
  <c r="N4168" i="1"/>
  <c r="H4168" i="1"/>
  <c r="L859" i="1"/>
  <c r="E859" i="1"/>
  <c r="D859" i="1"/>
  <c r="G859" i="1"/>
  <c r="B859" i="1"/>
  <c r="N859" i="1"/>
  <c r="O859" i="1"/>
  <c r="H859" i="1"/>
  <c r="K859" i="1"/>
  <c r="J859" i="1"/>
  <c r="F860" i="1"/>
  <c r="M860" i="1" s="1"/>
  <c r="F859" i="1" l="1"/>
  <c r="M859" i="1" s="1"/>
  <c r="F4168" i="1"/>
  <c r="M4168" i="1" s="1"/>
  <c r="L4167" i="1"/>
  <c r="G4167" i="1"/>
  <c r="B4167" i="1"/>
  <c r="K4167" i="1"/>
  <c r="E4167" i="1"/>
  <c r="O4167" i="1"/>
  <c r="J4167" i="1"/>
  <c r="D4167" i="1"/>
  <c r="H4167" i="1"/>
  <c r="N4167" i="1"/>
  <c r="K858" i="1"/>
  <c r="J858" i="1"/>
  <c r="L858" i="1"/>
  <c r="N858" i="1"/>
  <c r="B858" i="1"/>
  <c r="O858" i="1"/>
  <c r="G858" i="1"/>
  <c r="E858" i="1"/>
  <c r="D858" i="1"/>
  <c r="H858" i="1"/>
  <c r="F4167" i="1" l="1"/>
  <c r="M4167" i="1" s="1"/>
  <c r="L4166" i="1"/>
  <c r="G4166" i="1"/>
  <c r="B4166" i="1"/>
  <c r="K4166" i="1"/>
  <c r="E4166" i="1"/>
  <c r="O4166" i="1"/>
  <c r="J4166" i="1"/>
  <c r="D4166" i="1"/>
  <c r="N4166" i="1"/>
  <c r="H4166" i="1"/>
  <c r="F858" i="1"/>
  <c r="M858" i="1" s="1"/>
  <c r="O857" i="1"/>
  <c r="N857" i="1"/>
  <c r="J857" i="1"/>
  <c r="H857" i="1"/>
  <c r="K857" i="1"/>
  <c r="D857" i="1"/>
  <c r="B857" i="1"/>
  <c r="E857" i="1"/>
  <c r="L857" i="1"/>
  <c r="G857" i="1"/>
  <c r="F857" i="1" l="1"/>
  <c r="F4166" i="1"/>
  <c r="M4166" i="1" s="1"/>
  <c r="L4165" i="1"/>
  <c r="G4165" i="1"/>
  <c r="B4165" i="1"/>
  <c r="K4165" i="1"/>
  <c r="E4165" i="1"/>
  <c r="O4165" i="1"/>
  <c r="J4165" i="1"/>
  <c r="D4165" i="1"/>
  <c r="N4165" i="1"/>
  <c r="H4165" i="1"/>
  <c r="M857" i="1"/>
  <c r="N856" i="1"/>
  <c r="O856" i="1"/>
  <c r="H856" i="1"/>
  <c r="D856" i="1"/>
  <c r="J856" i="1"/>
  <c r="L856" i="1"/>
  <c r="K856" i="1"/>
  <c r="G856" i="1"/>
  <c r="E856" i="1"/>
  <c r="B856" i="1"/>
  <c r="L4164" i="1" l="1"/>
  <c r="G4164" i="1"/>
  <c r="B4164" i="1"/>
  <c r="K4164" i="1"/>
  <c r="E4164" i="1"/>
  <c r="O4164" i="1"/>
  <c r="J4164" i="1"/>
  <c r="D4164" i="1"/>
  <c r="N4164" i="1"/>
  <c r="H4164" i="1"/>
  <c r="F4165" i="1"/>
  <c r="M4165" i="1" s="1"/>
  <c r="G855" i="1"/>
  <c r="B855" i="1"/>
  <c r="H855" i="1"/>
  <c r="O855" i="1"/>
  <c r="J855" i="1"/>
  <c r="L855" i="1"/>
  <c r="E855" i="1"/>
  <c r="N855" i="1"/>
  <c r="D855" i="1"/>
  <c r="K855" i="1"/>
  <c r="F856" i="1"/>
  <c r="M856" i="1" s="1"/>
  <c r="F855" i="1" l="1"/>
  <c r="M855" i="1" s="1"/>
  <c r="F4164" i="1"/>
  <c r="M4164" i="1" s="1"/>
  <c r="K4163" i="1"/>
  <c r="E4163" i="1"/>
  <c r="B4163" i="1"/>
  <c r="O4163" i="1"/>
  <c r="J4163" i="1"/>
  <c r="D4163" i="1"/>
  <c r="N4163" i="1"/>
  <c r="H4163" i="1"/>
  <c r="G4163" i="1"/>
  <c r="L4163" i="1"/>
  <c r="N854" i="1"/>
  <c r="B854" i="1"/>
  <c r="L854" i="1"/>
  <c r="G854" i="1"/>
  <c r="H854" i="1"/>
  <c r="O854" i="1"/>
  <c r="J854" i="1"/>
  <c r="D854" i="1"/>
  <c r="E854" i="1"/>
  <c r="K854" i="1"/>
  <c r="F854" i="1" l="1"/>
  <c r="M854" i="1" s="1"/>
  <c r="K4162" i="1"/>
  <c r="E4162" i="1"/>
  <c r="O4162" i="1"/>
  <c r="J4162" i="1"/>
  <c r="D4162" i="1"/>
  <c r="N4162" i="1"/>
  <c r="H4162" i="1"/>
  <c r="L4162" i="1"/>
  <c r="G4162" i="1"/>
  <c r="B4162" i="1"/>
  <c r="F4163" i="1"/>
  <c r="M4163" i="1" s="1"/>
  <c r="K853" i="1"/>
  <c r="O853" i="1"/>
  <c r="J853" i="1"/>
  <c r="L853" i="1"/>
  <c r="E853" i="1"/>
  <c r="D853" i="1"/>
  <c r="G853" i="1"/>
  <c r="B853" i="1"/>
  <c r="N853" i="1"/>
  <c r="H853" i="1"/>
  <c r="F853" i="1" l="1"/>
  <c r="M853" i="1" s="1"/>
  <c r="K4161" i="1"/>
  <c r="E4161" i="1"/>
  <c r="O4161" i="1"/>
  <c r="J4161" i="1"/>
  <c r="D4161" i="1"/>
  <c r="N4161" i="1"/>
  <c r="H4161" i="1"/>
  <c r="L4161" i="1"/>
  <c r="G4161" i="1"/>
  <c r="B4161" i="1"/>
  <c r="F4162" i="1"/>
  <c r="M4162" i="1" s="1"/>
  <c r="O852" i="1"/>
  <c r="L852" i="1"/>
  <c r="G852" i="1"/>
  <c r="E852" i="1"/>
  <c r="D852" i="1"/>
  <c r="H852" i="1"/>
  <c r="N852" i="1"/>
  <c r="K852" i="1"/>
  <c r="J852" i="1"/>
  <c r="B852" i="1"/>
  <c r="K4160" i="1" l="1"/>
  <c r="E4160" i="1"/>
  <c r="O4160" i="1"/>
  <c r="J4160" i="1"/>
  <c r="D4160" i="1"/>
  <c r="N4160" i="1"/>
  <c r="H4160" i="1"/>
  <c r="B4160" i="1"/>
  <c r="L4160" i="1"/>
  <c r="G4160" i="1"/>
  <c r="F4161" i="1"/>
  <c r="M4161" i="1" s="1"/>
  <c r="F852" i="1"/>
  <c r="M852" i="1" s="1"/>
  <c r="L851" i="1"/>
  <c r="K851" i="1"/>
  <c r="O851" i="1"/>
  <c r="N851" i="1"/>
  <c r="D851" i="1"/>
  <c r="E851" i="1"/>
  <c r="B851" i="1"/>
  <c r="J851" i="1"/>
  <c r="H851" i="1"/>
  <c r="G851" i="1"/>
  <c r="F4160" i="1" l="1"/>
  <c r="M4160" i="1" s="1"/>
  <c r="K4159" i="1"/>
  <c r="E4159" i="1"/>
  <c r="O4159" i="1"/>
  <c r="J4159" i="1"/>
  <c r="D4159" i="1"/>
  <c r="N4159" i="1"/>
  <c r="H4159" i="1"/>
  <c r="G4159" i="1"/>
  <c r="B4159" i="1"/>
  <c r="L4159" i="1"/>
  <c r="F851" i="1"/>
  <c r="M851" i="1" s="1"/>
  <c r="N850" i="1"/>
  <c r="K850" i="1"/>
  <c r="L850" i="1"/>
  <c r="B850" i="1"/>
  <c r="G850" i="1"/>
  <c r="E850" i="1"/>
  <c r="O850" i="1"/>
  <c r="H850" i="1"/>
  <c r="J850" i="1"/>
  <c r="D850" i="1"/>
  <c r="K4158" i="1" l="1"/>
  <c r="E4158" i="1"/>
  <c r="O4158" i="1"/>
  <c r="J4158" i="1"/>
  <c r="D4158" i="1"/>
  <c r="N4158" i="1"/>
  <c r="H4158" i="1"/>
  <c r="L4158" i="1"/>
  <c r="G4158" i="1"/>
  <c r="B4158" i="1"/>
  <c r="F4159" i="1"/>
  <c r="M4159" i="1" s="1"/>
  <c r="F850" i="1"/>
  <c r="M850" i="1" s="1"/>
  <c r="N849" i="1"/>
  <c r="H849" i="1"/>
  <c r="E849" i="1"/>
  <c r="B849" i="1"/>
  <c r="K849" i="1"/>
  <c r="J849" i="1"/>
  <c r="D849" i="1"/>
  <c r="L849" i="1"/>
  <c r="G849" i="1"/>
  <c r="O849" i="1"/>
  <c r="K4157" i="1" l="1"/>
  <c r="E4157" i="1"/>
  <c r="O4157" i="1"/>
  <c r="J4157" i="1"/>
  <c r="D4157" i="1"/>
  <c r="N4157" i="1"/>
  <c r="H4157" i="1"/>
  <c r="L4157" i="1"/>
  <c r="G4157" i="1"/>
  <c r="B4157" i="1"/>
  <c r="F849" i="1"/>
  <c r="M849" i="1" s="1"/>
  <c r="F4158" i="1"/>
  <c r="M4158" i="1" s="1"/>
  <c r="O848" i="1"/>
  <c r="G848" i="1"/>
  <c r="B848" i="1"/>
  <c r="H848" i="1"/>
  <c r="K848" i="1"/>
  <c r="J848" i="1"/>
  <c r="N848" i="1"/>
  <c r="E848" i="1"/>
  <c r="D848" i="1"/>
  <c r="L848" i="1"/>
  <c r="F848" i="1" l="1"/>
  <c r="K4156" i="1"/>
  <c r="E4156" i="1"/>
  <c r="O4156" i="1"/>
  <c r="J4156" i="1"/>
  <c r="D4156" i="1"/>
  <c r="N4156" i="1"/>
  <c r="H4156" i="1"/>
  <c r="B4156" i="1"/>
  <c r="L4156" i="1"/>
  <c r="G4156" i="1"/>
  <c r="F4157" i="1"/>
  <c r="M4157" i="1" s="1"/>
  <c r="J847" i="1"/>
  <c r="H847" i="1"/>
  <c r="D847" i="1"/>
  <c r="L847" i="1"/>
  <c r="B847" i="1"/>
  <c r="E847" i="1"/>
  <c r="G847" i="1"/>
  <c r="K847" i="1"/>
  <c r="O847" i="1"/>
  <c r="N847" i="1"/>
  <c r="M848" i="1"/>
  <c r="F847" i="1" l="1"/>
  <c r="M847" i="1" s="1"/>
  <c r="F4156" i="1"/>
  <c r="M4156" i="1" s="1"/>
  <c r="O4155" i="1"/>
  <c r="J4155" i="1"/>
  <c r="D4155" i="1"/>
  <c r="N4155" i="1"/>
  <c r="H4155" i="1"/>
  <c r="L4155" i="1"/>
  <c r="G4155" i="1"/>
  <c r="E4155" i="1"/>
  <c r="B4155" i="1"/>
  <c r="K4155" i="1"/>
  <c r="H846" i="1"/>
  <c r="O846" i="1"/>
  <c r="E846" i="1"/>
  <c r="L846" i="1"/>
  <c r="K846" i="1"/>
  <c r="D846" i="1"/>
  <c r="G846" i="1"/>
  <c r="J846" i="1"/>
  <c r="N846" i="1"/>
  <c r="B846" i="1"/>
  <c r="F4155" i="1" l="1"/>
  <c r="M4155" i="1" s="1"/>
  <c r="O4154" i="1"/>
  <c r="J4154" i="1"/>
  <c r="D4154" i="1"/>
  <c r="N4154" i="1"/>
  <c r="H4154" i="1"/>
  <c r="L4154" i="1"/>
  <c r="G4154" i="1"/>
  <c r="B4154" i="1"/>
  <c r="K4154" i="1"/>
  <c r="E4154" i="1"/>
  <c r="F846" i="1"/>
  <c r="M846" i="1" s="1"/>
  <c r="B845" i="1"/>
  <c r="J845" i="1"/>
  <c r="H845" i="1"/>
  <c r="L845" i="1"/>
  <c r="K845" i="1"/>
  <c r="O845" i="1"/>
  <c r="N845" i="1"/>
  <c r="G845" i="1"/>
  <c r="E845" i="1"/>
  <c r="D845" i="1"/>
  <c r="F4154" i="1" l="1"/>
  <c r="O4153" i="1"/>
  <c r="J4153" i="1"/>
  <c r="D4153" i="1"/>
  <c r="N4153" i="1"/>
  <c r="H4153" i="1"/>
  <c r="L4153" i="1"/>
  <c r="G4153" i="1"/>
  <c r="B4153" i="1"/>
  <c r="K4153" i="1"/>
  <c r="E4153" i="1"/>
  <c r="M4154" i="1"/>
  <c r="F845" i="1"/>
  <c r="M845" i="1" s="1"/>
  <c r="O844" i="1"/>
  <c r="L844" i="1"/>
  <c r="G844" i="1"/>
  <c r="K844" i="1"/>
  <c r="J844" i="1"/>
  <c r="E844" i="1"/>
  <c r="D844" i="1"/>
  <c r="H844" i="1"/>
  <c r="B844" i="1"/>
  <c r="N844" i="1"/>
  <c r="F4153" i="1" l="1"/>
  <c r="M4153" i="1" s="1"/>
  <c r="O4152" i="1"/>
  <c r="J4152" i="1"/>
  <c r="D4152" i="1"/>
  <c r="N4152" i="1"/>
  <c r="H4152" i="1"/>
  <c r="L4152" i="1"/>
  <c r="G4152" i="1"/>
  <c r="B4152" i="1"/>
  <c r="K4152" i="1"/>
  <c r="E4152" i="1"/>
  <c r="F844" i="1"/>
  <c r="M844" i="1" s="1"/>
  <c r="D843" i="1"/>
  <c r="E843" i="1"/>
  <c r="G843" i="1"/>
  <c r="O843" i="1"/>
  <c r="H843" i="1"/>
  <c r="L843" i="1"/>
  <c r="B843" i="1"/>
  <c r="N843" i="1"/>
  <c r="J843" i="1"/>
  <c r="K843" i="1"/>
  <c r="F4152" i="1" l="1"/>
  <c r="M4152" i="1" s="1"/>
  <c r="F843" i="1"/>
  <c r="O4151" i="1"/>
  <c r="J4151" i="1"/>
  <c r="D4151" i="1"/>
  <c r="N4151" i="1"/>
  <c r="H4151" i="1"/>
  <c r="L4151" i="1"/>
  <c r="G4151" i="1"/>
  <c r="B4151" i="1"/>
  <c r="E4151" i="1"/>
  <c r="K4151" i="1"/>
  <c r="L842" i="1"/>
  <c r="K842" i="1"/>
  <c r="J842" i="1"/>
  <c r="G842" i="1"/>
  <c r="E842" i="1"/>
  <c r="D842" i="1"/>
  <c r="B842" i="1"/>
  <c r="H842" i="1"/>
  <c r="N842" i="1"/>
  <c r="O842" i="1"/>
  <c r="M843" i="1"/>
  <c r="F4151" i="1" l="1"/>
  <c r="M4151" i="1" s="1"/>
  <c r="N4150" i="1"/>
  <c r="H4150" i="1"/>
  <c r="L4150" i="1"/>
  <c r="G4150" i="1"/>
  <c r="K4150" i="1"/>
  <c r="E4150" i="1"/>
  <c r="B4150" i="1"/>
  <c r="J4150" i="1"/>
  <c r="D4150" i="1"/>
  <c r="O4150" i="1"/>
  <c r="G841" i="1"/>
  <c r="B841" i="1"/>
  <c r="D841" i="1"/>
  <c r="N841" i="1"/>
  <c r="O841" i="1"/>
  <c r="E841" i="1"/>
  <c r="K841" i="1"/>
  <c r="J841" i="1"/>
  <c r="H841" i="1"/>
  <c r="L841" i="1"/>
  <c r="F842" i="1"/>
  <c r="M842" i="1" s="1"/>
  <c r="N4149" i="1" l="1"/>
  <c r="H4149" i="1"/>
  <c r="L4149" i="1"/>
  <c r="G4149" i="1"/>
  <c r="B4149" i="1"/>
  <c r="K4149" i="1"/>
  <c r="E4149" i="1"/>
  <c r="O4149" i="1"/>
  <c r="J4149" i="1"/>
  <c r="D4149" i="1"/>
  <c r="F841" i="1"/>
  <c r="M841" i="1" s="1"/>
  <c r="F4150" i="1"/>
  <c r="M4150" i="1" s="1"/>
  <c r="K840" i="1"/>
  <c r="J840" i="1"/>
  <c r="N840" i="1"/>
  <c r="E840" i="1"/>
  <c r="D840" i="1"/>
  <c r="H840" i="1"/>
  <c r="G840" i="1"/>
  <c r="L840" i="1"/>
  <c r="B840" i="1"/>
  <c r="O840" i="1"/>
  <c r="F840" i="1" l="1"/>
  <c r="M840" i="1" s="1"/>
  <c r="F4149" i="1"/>
  <c r="M4149" i="1" s="1"/>
  <c r="N4148" i="1"/>
  <c r="H4148" i="1"/>
  <c r="L4148" i="1"/>
  <c r="G4148" i="1"/>
  <c r="B4148" i="1"/>
  <c r="K4148" i="1"/>
  <c r="E4148" i="1"/>
  <c r="O4148" i="1"/>
  <c r="J4148" i="1"/>
  <c r="D4148" i="1"/>
  <c r="J839" i="1"/>
  <c r="H839" i="1"/>
  <c r="L839" i="1"/>
  <c r="E839" i="1"/>
  <c r="G839" i="1"/>
  <c r="D839" i="1"/>
  <c r="K839" i="1"/>
  <c r="B839" i="1"/>
  <c r="O839" i="1"/>
  <c r="N839" i="1"/>
  <c r="F839" i="1" l="1"/>
  <c r="M839" i="1" s="1"/>
  <c r="F4148" i="1"/>
  <c r="M4148" i="1" s="1"/>
  <c r="N4147" i="1"/>
  <c r="H4147" i="1"/>
  <c r="L4147" i="1"/>
  <c r="G4147" i="1"/>
  <c r="B4147" i="1"/>
  <c r="K4147" i="1"/>
  <c r="E4147" i="1"/>
  <c r="D4147" i="1"/>
  <c r="O4147" i="1"/>
  <c r="J4147" i="1"/>
  <c r="L838" i="1"/>
  <c r="D838" i="1"/>
  <c r="E838" i="1"/>
  <c r="H838" i="1"/>
  <c r="O838" i="1"/>
  <c r="J838" i="1"/>
  <c r="G838" i="1"/>
  <c r="K838" i="1"/>
  <c r="N838" i="1"/>
  <c r="B838" i="1"/>
  <c r="F838" i="1" l="1"/>
  <c r="M838" i="1" s="1"/>
  <c r="F4147" i="1"/>
  <c r="M4147" i="1" s="1"/>
  <c r="N4146" i="1"/>
  <c r="H4146" i="1"/>
  <c r="L4146" i="1"/>
  <c r="G4146" i="1"/>
  <c r="B4146" i="1"/>
  <c r="K4146" i="1"/>
  <c r="E4146" i="1"/>
  <c r="J4146" i="1"/>
  <c r="D4146" i="1"/>
  <c r="O4146" i="1"/>
  <c r="G837" i="1"/>
  <c r="B837" i="1"/>
  <c r="H837" i="1"/>
  <c r="N837" i="1"/>
  <c r="K837" i="1"/>
  <c r="O837" i="1"/>
  <c r="J837" i="1"/>
  <c r="L837" i="1"/>
  <c r="E837" i="1"/>
  <c r="D837" i="1"/>
  <c r="F4146" i="1" l="1"/>
  <c r="M4146" i="1" s="1"/>
  <c r="N4145" i="1"/>
  <c r="H4145" i="1"/>
  <c r="L4145" i="1"/>
  <c r="G4145" i="1"/>
  <c r="B4145" i="1"/>
  <c r="K4145" i="1"/>
  <c r="E4145" i="1"/>
  <c r="O4145" i="1"/>
  <c r="J4145" i="1"/>
  <c r="D4145" i="1"/>
  <c r="F837" i="1"/>
  <c r="M837" i="1" s="1"/>
  <c r="O836" i="1"/>
  <c r="L836" i="1"/>
  <c r="G836" i="1"/>
  <c r="D836" i="1"/>
  <c r="K836" i="1"/>
  <c r="J836" i="1"/>
  <c r="E836" i="1"/>
  <c r="H836" i="1"/>
  <c r="B836" i="1"/>
  <c r="N836" i="1"/>
  <c r="F836" i="1" l="1"/>
  <c r="F4145" i="1"/>
  <c r="M4145" i="1" s="1"/>
  <c r="N4144" i="1"/>
  <c r="H4144" i="1"/>
  <c r="L4144" i="1"/>
  <c r="G4144" i="1"/>
  <c r="B4144" i="1"/>
  <c r="K4144" i="1"/>
  <c r="E4144" i="1"/>
  <c r="O4144" i="1"/>
  <c r="J4144" i="1"/>
  <c r="D4144" i="1"/>
  <c r="C2" i="2"/>
  <c r="E2" i="2" s="1"/>
  <c r="M836" i="1"/>
  <c r="J835" i="1"/>
  <c r="H835" i="1"/>
  <c r="G835" i="1"/>
  <c r="D835" i="1"/>
  <c r="B835" i="1"/>
  <c r="E835" i="1"/>
  <c r="L835" i="1"/>
  <c r="K835" i="1"/>
  <c r="O835" i="1"/>
  <c r="N835" i="1"/>
  <c r="B2" i="2" l="1"/>
  <c r="D2" i="2" s="1"/>
  <c r="F4144" i="1"/>
  <c r="M4144" i="1" s="1"/>
  <c r="N4143" i="1"/>
  <c r="H4143" i="1"/>
  <c r="L4143" i="1"/>
  <c r="G4143" i="1"/>
  <c r="B4143" i="1"/>
  <c r="K4143" i="1"/>
  <c r="E4143" i="1"/>
  <c r="D4143" i="1"/>
  <c r="O4143" i="1"/>
  <c r="J4143" i="1"/>
  <c r="N834" i="1"/>
  <c r="K834" i="1"/>
  <c r="H834" i="1"/>
  <c r="J834" i="1"/>
  <c r="D834" i="1"/>
  <c r="L834" i="1"/>
  <c r="B834" i="1"/>
  <c r="G834" i="1"/>
  <c r="E834" i="1"/>
  <c r="O834" i="1"/>
  <c r="F835" i="1"/>
  <c r="M835" i="1" s="1"/>
  <c r="F834" i="1" l="1"/>
  <c r="M834" i="1" s="1"/>
  <c r="F4143" i="1"/>
  <c r="M4143" i="1" s="1"/>
  <c r="L4142" i="1"/>
  <c r="G4142" i="1"/>
  <c r="K4142" i="1"/>
  <c r="E4142" i="1"/>
  <c r="B4142" i="1"/>
  <c r="O4142" i="1"/>
  <c r="J4142" i="1"/>
  <c r="D4142" i="1"/>
  <c r="H4142" i="1"/>
  <c r="N4142" i="1"/>
  <c r="L833" i="1"/>
  <c r="E833" i="1"/>
  <c r="D833" i="1"/>
  <c r="G833" i="1"/>
  <c r="B833" i="1"/>
  <c r="O833" i="1"/>
  <c r="N833" i="1"/>
  <c r="K833" i="1"/>
  <c r="H833" i="1"/>
  <c r="J833" i="1"/>
  <c r="F833" i="1" l="1"/>
  <c r="F4142" i="1"/>
  <c r="M4142" i="1" s="1"/>
  <c r="L4141" i="1"/>
  <c r="G4141" i="1"/>
  <c r="B4141" i="1"/>
  <c r="K4141" i="1"/>
  <c r="E4141" i="1"/>
  <c r="O4141" i="1"/>
  <c r="J4141" i="1"/>
  <c r="D4141" i="1"/>
  <c r="N4141" i="1"/>
  <c r="H4141" i="1"/>
  <c r="B832" i="1"/>
  <c r="H832" i="1"/>
  <c r="K832" i="1"/>
  <c r="N832" i="1"/>
  <c r="O832" i="1"/>
  <c r="G832" i="1"/>
  <c r="J832" i="1"/>
  <c r="E832" i="1"/>
  <c r="D832" i="1"/>
  <c r="L832" i="1"/>
  <c r="M833" i="1"/>
  <c r="F4141" i="1" l="1"/>
  <c r="M4141" i="1" s="1"/>
  <c r="L4140" i="1"/>
  <c r="G4140" i="1"/>
  <c r="B4140" i="1"/>
  <c r="K4140" i="1"/>
  <c r="E4140" i="1"/>
  <c r="O4140" i="1"/>
  <c r="J4140" i="1"/>
  <c r="D4140" i="1"/>
  <c r="N4140" i="1"/>
  <c r="H4140" i="1"/>
  <c r="F832" i="1"/>
  <c r="M832" i="1" s="1"/>
  <c r="D831" i="1"/>
  <c r="K831" i="1"/>
  <c r="L831" i="1"/>
  <c r="B831" i="1"/>
  <c r="E831" i="1"/>
  <c r="N831" i="1"/>
  <c r="J831" i="1"/>
  <c r="H831" i="1"/>
  <c r="O831" i="1"/>
  <c r="G831" i="1"/>
  <c r="F831" i="1" l="1"/>
  <c r="M831" i="1" s="1"/>
  <c r="F4140" i="1"/>
  <c r="M4140" i="1" s="1"/>
  <c r="L4139" i="1"/>
  <c r="G4139" i="1"/>
  <c r="B4139" i="1"/>
  <c r="K4139" i="1"/>
  <c r="E4139" i="1"/>
  <c r="O4139" i="1"/>
  <c r="J4139" i="1"/>
  <c r="D4139" i="1"/>
  <c r="N4139" i="1"/>
  <c r="H4139" i="1"/>
  <c r="L830" i="1"/>
  <c r="O830" i="1"/>
  <c r="E830" i="1"/>
  <c r="D830" i="1"/>
  <c r="N830" i="1"/>
  <c r="K830" i="1"/>
  <c r="J830" i="1"/>
  <c r="G830" i="1"/>
  <c r="H830" i="1"/>
  <c r="B830" i="1"/>
  <c r="F4139" i="1" l="1"/>
  <c r="M4139" i="1" s="1"/>
  <c r="L4138" i="1"/>
  <c r="G4138" i="1"/>
  <c r="B4138" i="1"/>
  <c r="K4138" i="1"/>
  <c r="E4138" i="1"/>
  <c r="O4138" i="1"/>
  <c r="J4138" i="1"/>
  <c r="D4138" i="1"/>
  <c r="H4138" i="1"/>
  <c r="N4138" i="1"/>
  <c r="F830" i="1"/>
  <c r="M830" i="1" s="1"/>
  <c r="G829" i="1"/>
  <c r="B829" i="1"/>
  <c r="J829" i="1"/>
  <c r="N829" i="1"/>
  <c r="E829" i="1"/>
  <c r="H829" i="1"/>
  <c r="O829" i="1"/>
  <c r="L829" i="1"/>
  <c r="K829" i="1"/>
  <c r="D829" i="1"/>
  <c r="F4138" i="1" l="1"/>
  <c r="M4138" i="1" s="1"/>
  <c r="L4137" i="1"/>
  <c r="G4137" i="1"/>
  <c r="B4137" i="1"/>
  <c r="K4137" i="1"/>
  <c r="E4137" i="1"/>
  <c r="O4137" i="1"/>
  <c r="J4137" i="1"/>
  <c r="D4137" i="1"/>
  <c r="N4137" i="1"/>
  <c r="H4137" i="1"/>
  <c r="K828" i="1"/>
  <c r="J828" i="1"/>
  <c r="E828" i="1"/>
  <c r="D828" i="1"/>
  <c r="H828" i="1"/>
  <c r="O828" i="1"/>
  <c r="B828" i="1"/>
  <c r="N828" i="1"/>
  <c r="L828" i="1"/>
  <c r="G828" i="1"/>
  <c r="F829" i="1"/>
  <c r="M829" i="1" s="1"/>
  <c r="L4136" i="1" l="1"/>
  <c r="G4136" i="1"/>
  <c r="B4136" i="1"/>
  <c r="K4136" i="1"/>
  <c r="E4136" i="1"/>
  <c r="O4136" i="1"/>
  <c r="J4136" i="1"/>
  <c r="D4136" i="1"/>
  <c r="N4136" i="1"/>
  <c r="H4136" i="1"/>
  <c r="F4137" i="1"/>
  <c r="M4137" i="1" s="1"/>
  <c r="F828" i="1"/>
  <c r="M828" i="1" s="1"/>
  <c r="L827" i="1"/>
  <c r="B827" i="1"/>
  <c r="H827" i="1"/>
  <c r="K827" i="1"/>
  <c r="D827" i="1"/>
  <c r="E827" i="1"/>
  <c r="O827" i="1"/>
  <c r="N827" i="1"/>
  <c r="G827" i="1"/>
  <c r="J827" i="1"/>
  <c r="F4136" i="1" l="1"/>
  <c r="M4136" i="1" s="1"/>
  <c r="K4135" i="1"/>
  <c r="E4135" i="1"/>
  <c r="B4135" i="1"/>
  <c r="O4135" i="1"/>
  <c r="J4135" i="1"/>
  <c r="D4135" i="1"/>
  <c r="N4135" i="1"/>
  <c r="H4135" i="1"/>
  <c r="L4135" i="1"/>
  <c r="G4135" i="1"/>
  <c r="N826" i="1"/>
  <c r="B826" i="1"/>
  <c r="H826" i="1"/>
  <c r="J826" i="1"/>
  <c r="O826" i="1"/>
  <c r="L826" i="1"/>
  <c r="K826" i="1"/>
  <c r="G826" i="1"/>
  <c r="E826" i="1"/>
  <c r="D826" i="1"/>
  <c r="F827" i="1"/>
  <c r="M827" i="1" s="1"/>
  <c r="K4134" i="1" l="1"/>
  <c r="E4134" i="1"/>
  <c r="O4134" i="1"/>
  <c r="J4134" i="1"/>
  <c r="D4134" i="1"/>
  <c r="N4134" i="1"/>
  <c r="H4134" i="1"/>
  <c r="G4134" i="1"/>
  <c r="B4134" i="1"/>
  <c r="L4134" i="1"/>
  <c r="F4135" i="1"/>
  <c r="M4135" i="1" s="1"/>
  <c r="K825" i="1"/>
  <c r="J825" i="1"/>
  <c r="H825" i="1"/>
  <c r="B825" i="1"/>
  <c r="L825" i="1"/>
  <c r="E825" i="1"/>
  <c r="G825" i="1"/>
  <c r="D825" i="1"/>
  <c r="O825" i="1"/>
  <c r="N825" i="1"/>
  <c r="F826" i="1"/>
  <c r="M826" i="1" s="1"/>
  <c r="F825" i="1" l="1"/>
  <c r="M825" i="1" s="1"/>
  <c r="F4134" i="1"/>
  <c r="M4134" i="1" s="1"/>
  <c r="K4133" i="1"/>
  <c r="E4133" i="1"/>
  <c r="O4133" i="1"/>
  <c r="J4133" i="1"/>
  <c r="D4133" i="1"/>
  <c r="N4133" i="1"/>
  <c r="H4133" i="1"/>
  <c r="L4133" i="1"/>
  <c r="G4133" i="1"/>
  <c r="B4133" i="1"/>
  <c r="K824" i="1"/>
  <c r="J824" i="1"/>
  <c r="N824" i="1"/>
  <c r="E824" i="1"/>
  <c r="D824" i="1"/>
  <c r="H824" i="1"/>
  <c r="O824" i="1"/>
  <c r="L824" i="1"/>
  <c r="B824" i="1"/>
  <c r="G824" i="1"/>
  <c r="K4132" i="1" l="1"/>
  <c r="E4132" i="1"/>
  <c r="O4132" i="1"/>
  <c r="J4132" i="1"/>
  <c r="D4132" i="1"/>
  <c r="N4132" i="1"/>
  <c r="H4132" i="1"/>
  <c r="L4132" i="1"/>
  <c r="G4132" i="1"/>
  <c r="B4132" i="1"/>
  <c r="F4133" i="1"/>
  <c r="M4133" i="1" s="1"/>
  <c r="O823" i="1"/>
  <c r="N823" i="1"/>
  <c r="G823" i="1"/>
  <c r="J823" i="1"/>
  <c r="D823" i="1"/>
  <c r="K823" i="1"/>
  <c r="E823" i="1"/>
  <c r="B823" i="1"/>
  <c r="H823" i="1"/>
  <c r="L823" i="1"/>
  <c r="F824" i="1"/>
  <c r="M824" i="1" s="1"/>
  <c r="F4132" i="1" l="1"/>
  <c r="M4132" i="1" s="1"/>
  <c r="F823" i="1"/>
  <c r="M823" i="1" s="1"/>
  <c r="K4131" i="1"/>
  <c r="E4131" i="1"/>
  <c r="O4131" i="1"/>
  <c r="J4131" i="1"/>
  <c r="D4131" i="1"/>
  <c r="N4131" i="1"/>
  <c r="H4131" i="1"/>
  <c r="B4131" i="1"/>
  <c r="L4131" i="1"/>
  <c r="G4131" i="1"/>
  <c r="L822" i="1"/>
  <c r="D822" i="1"/>
  <c r="E822" i="1"/>
  <c r="G822" i="1"/>
  <c r="N822" i="1"/>
  <c r="O822" i="1"/>
  <c r="K822" i="1"/>
  <c r="B822" i="1"/>
  <c r="H822" i="1"/>
  <c r="J822" i="1"/>
  <c r="F822" i="1" l="1"/>
  <c r="M822" i="1" s="1"/>
  <c r="F4131" i="1"/>
  <c r="M4131" i="1" s="1"/>
  <c r="K4130" i="1"/>
  <c r="E4130" i="1"/>
  <c r="O4130" i="1"/>
  <c r="J4130" i="1"/>
  <c r="D4130" i="1"/>
  <c r="N4130" i="1"/>
  <c r="H4130" i="1"/>
  <c r="G4130" i="1"/>
  <c r="B4130" i="1"/>
  <c r="L4130" i="1"/>
  <c r="L821" i="1"/>
  <c r="E821" i="1"/>
  <c r="D821" i="1"/>
  <c r="H821" i="1"/>
  <c r="N821" i="1"/>
  <c r="K821" i="1"/>
  <c r="O821" i="1"/>
  <c r="J821" i="1"/>
  <c r="G821" i="1"/>
  <c r="B821" i="1"/>
  <c r="K4129" i="1" l="1"/>
  <c r="E4129" i="1"/>
  <c r="O4129" i="1"/>
  <c r="J4129" i="1"/>
  <c r="D4129" i="1"/>
  <c r="N4129" i="1"/>
  <c r="H4129" i="1"/>
  <c r="L4129" i="1"/>
  <c r="G4129" i="1"/>
  <c r="B4129" i="1"/>
  <c r="F4130" i="1"/>
  <c r="M4130" i="1" s="1"/>
  <c r="B820" i="1"/>
  <c r="N820" i="1"/>
  <c r="K820" i="1"/>
  <c r="J820" i="1"/>
  <c r="D820" i="1"/>
  <c r="H820" i="1"/>
  <c r="O820" i="1"/>
  <c r="L820" i="1"/>
  <c r="G820" i="1"/>
  <c r="E820" i="1"/>
  <c r="F821" i="1"/>
  <c r="M821" i="1" s="1"/>
  <c r="F820" i="1" l="1"/>
  <c r="M820" i="1" s="1"/>
  <c r="K4128" i="1"/>
  <c r="E4128" i="1"/>
  <c r="O4128" i="1"/>
  <c r="J4128" i="1"/>
  <c r="D4128" i="1"/>
  <c r="N4128" i="1"/>
  <c r="H4128" i="1"/>
  <c r="L4128" i="1"/>
  <c r="G4128" i="1"/>
  <c r="B4128" i="1"/>
  <c r="F4129" i="1"/>
  <c r="M4129" i="1" s="1"/>
  <c r="L819" i="1"/>
  <c r="K819" i="1"/>
  <c r="O819" i="1"/>
  <c r="N819" i="1"/>
  <c r="J819" i="1"/>
  <c r="H819" i="1"/>
  <c r="G819" i="1"/>
  <c r="D819" i="1"/>
  <c r="E819" i="1"/>
  <c r="B819" i="1"/>
  <c r="F819" i="1" l="1"/>
  <c r="M819" i="1" s="1"/>
  <c r="O4127" i="1"/>
  <c r="J4127" i="1"/>
  <c r="D4127" i="1"/>
  <c r="N4127" i="1"/>
  <c r="H4127" i="1"/>
  <c r="L4127" i="1"/>
  <c r="G4127" i="1"/>
  <c r="B4127" i="1"/>
  <c r="K4127" i="1"/>
  <c r="E4127" i="1"/>
  <c r="F4128" i="1"/>
  <c r="M4128" i="1" s="1"/>
  <c r="G818" i="1"/>
  <c r="E818" i="1"/>
  <c r="O818" i="1"/>
  <c r="D818" i="1"/>
  <c r="L818" i="1"/>
  <c r="B818" i="1"/>
  <c r="N818" i="1"/>
  <c r="K818" i="1"/>
  <c r="H818" i="1"/>
  <c r="J818" i="1"/>
  <c r="F4127" i="1" l="1"/>
  <c r="M4127" i="1"/>
  <c r="F818" i="1"/>
  <c r="M818" i="1" s="1"/>
  <c r="O4126" i="1"/>
  <c r="J4126" i="1"/>
  <c r="D4126" i="1"/>
  <c r="N4126" i="1"/>
  <c r="H4126" i="1"/>
  <c r="L4126" i="1"/>
  <c r="G4126" i="1"/>
  <c r="B4126" i="1"/>
  <c r="E4126" i="1"/>
  <c r="K4126" i="1"/>
  <c r="G817" i="1"/>
  <c r="B817" i="1"/>
  <c r="O817" i="1"/>
  <c r="K817" i="1"/>
  <c r="N817" i="1"/>
  <c r="H817" i="1"/>
  <c r="J817" i="1"/>
  <c r="D817" i="1"/>
  <c r="L817" i="1"/>
  <c r="E817" i="1"/>
  <c r="F4126" i="1" l="1"/>
  <c r="M4126" i="1" s="1"/>
  <c r="F817" i="1"/>
  <c r="M817" i="1" s="1"/>
  <c r="O4125" i="1"/>
  <c r="J4125" i="1"/>
  <c r="D4125" i="1"/>
  <c r="N4125" i="1"/>
  <c r="H4125" i="1"/>
  <c r="L4125" i="1"/>
  <c r="G4125" i="1"/>
  <c r="B4125" i="1"/>
  <c r="K4125" i="1"/>
  <c r="E4125" i="1"/>
  <c r="K816" i="1"/>
  <c r="J816" i="1"/>
  <c r="N816" i="1"/>
  <c r="D816" i="1"/>
  <c r="L816" i="1"/>
  <c r="H816" i="1"/>
  <c r="E816" i="1"/>
  <c r="B816" i="1"/>
  <c r="O816" i="1"/>
  <c r="G816" i="1"/>
  <c r="F816" i="1" l="1"/>
  <c r="M816" i="1" s="1"/>
  <c r="F4125" i="1"/>
  <c r="M4125" i="1" s="1"/>
  <c r="O4124" i="1"/>
  <c r="J4124" i="1"/>
  <c r="D4124" i="1"/>
  <c r="N4124" i="1"/>
  <c r="H4124" i="1"/>
  <c r="L4124" i="1"/>
  <c r="G4124" i="1"/>
  <c r="B4124" i="1"/>
  <c r="K4124" i="1"/>
  <c r="E4124" i="1"/>
  <c r="O815" i="1"/>
  <c r="B815" i="1"/>
  <c r="E815" i="1"/>
  <c r="J815" i="1"/>
  <c r="N815" i="1"/>
  <c r="G815" i="1"/>
  <c r="D815" i="1"/>
  <c r="H815" i="1"/>
  <c r="L815" i="1"/>
  <c r="K815" i="1"/>
  <c r="F4124" i="1" l="1"/>
  <c r="O4123" i="1"/>
  <c r="J4123" i="1"/>
  <c r="D4123" i="1"/>
  <c r="N4123" i="1"/>
  <c r="H4123" i="1"/>
  <c r="L4123" i="1"/>
  <c r="G4123" i="1"/>
  <c r="B4123" i="1"/>
  <c r="K4123" i="1"/>
  <c r="E4123" i="1"/>
  <c r="M4124" i="1"/>
  <c r="F815" i="1"/>
  <c r="M815" i="1" s="1"/>
  <c r="L814" i="1"/>
  <c r="D814" i="1"/>
  <c r="B814" i="1"/>
  <c r="O814" i="1"/>
  <c r="G814" i="1"/>
  <c r="K814" i="1"/>
  <c r="J814" i="1"/>
  <c r="N814" i="1"/>
  <c r="H814" i="1"/>
  <c r="E814" i="1"/>
  <c r="F4123" i="1" l="1"/>
  <c r="M4123" i="1"/>
  <c r="O4122" i="1"/>
  <c r="J4122" i="1"/>
  <c r="D4122" i="1"/>
  <c r="N4122" i="1"/>
  <c r="H4122" i="1"/>
  <c r="L4122" i="1"/>
  <c r="G4122" i="1"/>
  <c r="B4122" i="1"/>
  <c r="E4122" i="1"/>
  <c r="K4122" i="1"/>
  <c r="F814" i="1"/>
  <c r="M814" i="1" s="1"/>
  <c r="G813" i="1"/>
  <c r="B813" i="1"/>
  <c r="J813" i="1"/>
  <c r="L813" i="1"/>
  <c r="H813" i="1"/>
  <c r="K813" i="1"/>
  <c r="O813" i="1"/>
  <c r="N813" i="1"/>
  <c r="E813" i="1"/>
  <c r="D813" i="1"/>
  <c r="F4122" i="1" l="1"/>
  <c r="M4122" i="1" s="1"/>
  <c r="O4121" i="1"/>
  <c r="J4121" i="1"/>
  <c r="D4121" i="1"/>
  <c r="N4121" i="1"/>
  <c r="H4121" i="1"/>
  <c r="L4121" i="1"/>
  <c r="G4121" i="1"/>
  <c r="B4121" i="1"/>
  <c r="K4121" i="1"/>
  <c r="E4121" i="1"/>
  <c r="F813" i="1"/>
  <c r="M813" i="1" s="1"/>
  <c r="K812" i="1"/>
  <c r="J812" i="1"/>
  <c r="N812" i="1"/>
  <c r="L812" i="1"/>
  <c r="E812" i="1"/>
  <c r="D812" i="1"/>
  <c r="H812" i="1"/>
  <c r="B812" i="1"/>
  <c r="O812" i="1"/>
  <c r="G812" i="1"/>
  <c r="F4121" i="1" l="1"/>
  <c r="M4121" i="1"/>
  <c r="F812" i="1"/>
  <c r="M812" i="1" s="1"/>
  <c r="N4120" i="1"/>
  <c r="H4120" i="1"/>
  <c r="L4120" i="1"/>
  <c r="G4120" i="1"/>
  <c r="K4120" i="1"/>
  <c r="E4120" i="1"/>
  <c r="B4120" i="1"/>
  <c r="O4120" i="1"/>
  <c r="J4120" i="1"/>
  <c r="D4120" i="1"/>
  <c r="O811" i="1"/>
  <c r="N811" i="1"/>
  <c r="D811" i="1"/>
  <c r="G811" i="1"/>
  <c r="L811" i="1"/>
  <c r="B811" i="1"/>
  <c r="J811" i="1"/>
  <c r="H811" i="1"/>
  <c r="K811" i="1"/>
  <c r="E811" i="1"/>
  <c r="F811" i="1" l="1"/>
  <c r="M811" i="1"/>
  <c r="N4119" i="1"/>
  <c r="H4119" i="1"/>
  <c r="L4119" i="1"/>
  <c r="G4119" i="1"/>
  <c r="B4119" i="1"/>
  <c r="K4119" i="1"/>
  <c r="E4119" i="1"/>
  <c r="O4119" i="1"/>
  <c r="J4119" i="1"/>
  <c r="D4119" i="1"/>
  <c r="F4120" i="1"/>
  <c r="M4120" i="1" s="1"/>
  <c r="H810" i="1"/>
  <c r="J810" i="1"/>
  <c r="O810" i="1"/>
  <c r="G810" i="1"/>
  <c r="D810" i="1"/>
  <c r="L810" i="1"/>
  <c r="K810" i="1"/>
  <c r="E810" i="1"/>
  <c r="N810" i="1"/>
  <c r="B810" i="1"/>
  <c r="F4119" i="1" l="1"/>
  <c r="M4119" i="1" s="1"/>
  <c r="N4118" i="1"/>
  <c r="H4118" i="1"/>
  <c r="L4118" i="1"/>
  <c r="G4118" i="1"/>
  <c r="B4118" i="1"/>
  <c r="K4118" i="1"/>
  <c r="E4118" i="1"/>
  <c r="D4118" i="1"/>
  <c r="O4118" i="1"/>
  <c r="J4118" i="1"/>
  <c r="N809" i="1"/>
  <c r="O809" i="1"/>
  <c r="L809" i="1"/>
  <c r="E809" i="1"/>
  <c r="B809" i="1"/>
  <c r="K809" i="1"/>
  <c r="J809" i="1"/>
  <c r="H809" i="1"/>
  <c r="G809" i="1"/>
  <c r="D809" i="1"/>
  <c r="F810" i="1"/>
  <c r="M810" i="1" s="1"/>
  <c r="F4118" i="1" l="1"/>
  <c r="M4118" i="1" s="1"/>
  <c r="N4117" i="1"/>
  <c r="H4117" i="1"/>
  <c r="L4117" i="1"/>
  <c r="G4117" i="1"/>
  <c r="B4117" i="1"/>
  <c r="K4117" i="1"/>
  <c r="E4117" i="1"/>
  <c r="J4117" i="1"/>
  <c r="D4117" i="1"/>
  <c r="O4117" i="1"/>
  <c r="K808" i="1"/>
  <c r="J808" i="1"/>
  <c r="N808" i="1"/>
  <c r="B808" i="1"/>
  <c r="O808" i="1"/>
  <c r="G808" i="1"/>
  <c r="L808" i="1"/>
  <c r="E808" i="1"/>
  <c r="D808" i="1"/>
  <c r="H808" i="1"/>
  <c r="F809" i="1"/>
  <c r="M809" i="1" s="1"/>
  <c r="F808" i="1" l="1"/>
  <c r="M808" i="1" s="1"/>
  <c r="F4117" i="1"/>
  <c r="M4117" i="1" s="1"/>
  <c r="N4116" i="1"/>
  <c r="H4116" i="1"/>
  <c r="L4116" i="1"/>
  <c r="G4116" i="1"/>
  <c r="B4116" i="1"/>
  <c r="K4116" i="1"/>
  <c r="E4116" i="1"/>
  <c r="O4116" i="1"/>
  <c r="J4116" i="1"/>
  <c r="D4116" i="1"/>
  <c r="B807" i="1"/>
  <c r="J807" i="1"/>
  <c r="L807" i="1"/>
  <c r="O807" i="1"/>
  <c r="N807" i="1"/>
  <c r="G807" i="1"/>
  <c r="H807" i="1"/>
  <c r="D807" i="1"/>
  <c r="K807" i="1"/>
  <c r="E807" i="1"/>
  <c r="F807" i="1" l="1"/>
  <c r="F4116" i="1"/>
  <c r="M4116" i="1" s="1"/>
  <c r="N4115" i="1"/>
  <c r="H4115" i="1"/>
  <c r="L4115" i="1"/>
  <c r="G4115" i="1"/>
  <c r="B4115" i="1"/>
  <c r="K4115" i="1"/>
  <c r="E4115" i="1"/>
  <c r="O4115" i="1"/>
  <c r="J4115" i="1"/>
  <c r="D4115" i="1"/>
  <c r="G806" i="1"/>
  <c r="K806" i="1"/>
  <c r="N806" i="1"/>
  <c r="B806" i="1"/>
  <c r="O806" i="1"/>
  <c r="H806" i="1"/>
  <c r="J806" i="1"/>
  <c r="L806" i="1"/>
  <c r="D806" i="1"/>
  <c r="E806" i="1"/>
  <c r="M807" i="1"/>
  <c r="F806" i="1" l="1"/>
  <c r="M806" i="1" s="1"/>
  <c r="F4115" i="1"/>
  <c r="M4115" i="1" s="1"/>
  <c r="L4114" i="1"/>
  <c r="G4114" i="1"/>
  <c r="K4114" i="1"/>
  <c r="E4114" i="1"/>
  <c r="B4114" i="1"/>
  <c r="O4114" i="1"/>
  <c r="J4114" i="1"/>
  <c r="D4114" i="1"/>
  <c r="N4114" i="1"/>
  <c r="H4114" i="1"/>
  <c r="K805" i="1"/>
  <c r="O805" i="1"/>
  <c r="J805" i="1"/>
  <c r="E805" i="1"/>
  <c r="G805" i="1"/>
  <c r="B805" i="1"/>
  <c r="H805" i="1"/>
  <c r="N805" i="1"/>
  <c r="L805" i="1"/>
  <c r="D805" i="1"/>
  <c r="F4114" i="1" l="1"/>
  <c r="M4114" i="1" s="1"/>
  <c r="L4113" i="1"/>
  <c r="G4113" i="1"/>
  <c r="B4113" i="1"/>
  <c r="K4113" i="1"/>
  <c r="E4113" i="1"/>
  <c r="O4113" i="1"/>
  <c r="J4113" i="1"/>
  <c r="D4113" i="1"/>
  <c r="H4113" i="1"/>
  <c r="N4113" i="1"/>
  <c r="F805" i="1"/>
  <c r="M805" i="1" s="1"/>
  <c r="B804" i="1"/>
  <c r="N804" i="1"/>
  <c r="O804" i="1"/>
  <c r="L804" i="1"/>
  <c r="G804" i="1"/>
  <c r="K804" i="1"/>
  <c r="J804" i="1"/>
  <c r="D804" i="1"/>
  <c r="H804" i="1"/>
  <c r="E804" i="1"/>
  <c r="F804" i="1" l="1"/>
  <c r="M804" i="1" s="1"/>
  <c r="L4112" i="1"/>
  <c r="G4112" i="1"/>
  <c r="B4112" i="1"/>
  <c r="K4112" i="1"/>
  <c r="E4112" i="1"/>
  <c r="O4112" i="1"/>
  <c r="J4112" i="1"/>
  <c r="D4112" i="1"/>
  <c r="N4112" i="1"/>
  <c r="H4112" i="1"/>
  <c r="F4113" i="1"/>
  <c r="M4113" i="1" s="1"/>
  <c r="D803" i="1"/>
  <c r="E803" i="1"/>
  <c r="G803" i="1"/>
  <c r="B803" i="1"/>
  <c r="O803" i="1"/>
  <c r="N803" i="1"/>
  <c r="L803" i="1"/>
  <c r="K803" i="1"/>
  <c r="J803" i="1"/>
  <c r="H803" i="1"/>
  <c r="F4112" i="1" l="1"/>
  <c r="M4112" i="1" s="1"/>
  <c r="F803" i="1"/>
  <c r="M803" i="1" s="1"/>
  <c r="L4111" i="1"/>
  <c r="G4111" i="1"/>
  <c r="B4111" i="1"/>
  <c r="K4111" i="1"/>
  <c r="E4111" i="1"/>
  <c r="O4111" i="1"/>
  <c r="J4111" i="1"/>
  <c r="D4111" i="1"/>
  <c r="N4111" i="1"/>
  <c r="H4111" i="1"/>
  <c r="H802" i="1"/>
  <c r="J802" i="1"/>
  <c r="K802" i="1"/>
  <c r="L802" i="1"/>
  <c r="D802" i="1"/>
  <c r="G802" i="1"/>
  <c r="E802" i="1"/>
  <c r="B802" i="1"/>
  <c r="N802" i="1"/>
  <c r="O802" i="1"/>
  <c r="F4111" i="1" l="1"/>
  <c r="M4111" i="1" s="1"/>
  <c r="L4110" i="1"/>
  <c r="G4110" i="1"/>
  <c r="B4110" i="1"/>
  <c r="K4110" i="1"/>
  <c r="E4110" i="1"/>
  <c r="O4110" i="1"/>
  <c r="J4110" i="1"/>
  <c r="D4110" i="1"/>
  <c r="N4110" i="1"/>
  <c r="H4110" i="1"/>
  <c r="N801" i="1"/>
  <c r="H801" i="1"/>
  <c r="J801" i="1"/>
  <c r="L801" i="1"/>
  <c r="E801" i="1"/>
  <c r="G801" i="1"/>
  <c r="B801" i="1"/>
  <c r="K801" i="1"/>
  <c r="D801" i="1"/>
  <c r="O801" i="1"/>
  <c r="F802" i="1"/>
  <c r="M802" i="1" s="1"/>
  <c r="F4110" i="1" l="1"/>
  <c r="M4110" i="1" s="1"/>
  <c r="L4109" i="1"/>
  <c r="G4109" i="1"/>
  <c r="B4109" i="1"/>
  <c r="K4109" i="1"/>
  <c r="E4109" i="1"/>
  <c r="O4109" i="1"/>
  <c r="J4109" i="1"/>
  <c r="D4109" i="1"/>
  <c r="H4109" i="1"/>
  <c r="N4109" i="1"/>
  <c r="B800" i="1"/>
  <c r="H800" i="1"/>
  <c r="O800" i="1"/>
  <c r="G800" i="1"/>
  <c r="K800" i="1"/>
  <c r="J800" i="1"/>
  <c r="N800" i="1"/>
  <c r="E800" i="1"/>
  <c r="D800" i="1"/>
  <c r="L800" i="1"/>
  <c r="F801" i="1"/>
  <c r="M801" i="1" s="1"/>
  <c r="F800" i="1" l="1"/>
  <c r="F4109" i="1"/>
  <c r="M4109" i="1" s="1"/>
  <c r="L4108" i="1"/>
  <c r="G4108" i="1"/>
  <c r="B4108" i="1"/>
  <c r="K4108" i="1"/>
  <c r="E4108" i="1"/>
  <c r="O4108" i="1"/>
  <c r="J4108" i="1"/>
  <c r="D4108" i="1"/>
  <c r="N4108" i="1"/>
  <c r="H4108" i="1"/>
  <c r="D799" i="1"/>
  <c r="K799" i="1"/>
  <c r="L799" i="1"/>
  <c r="B799" i="1"/>
  <c r="E799" i="1"/>
  <c r="O799" i="1"/>
  <c r="N799" i="1"/>
  <c r="G799" i="1"/>
  <c r="J799" i="1"/>
  <c r="H799" i="1"/>
  <c r="M800" i="1"/>
  <c r="F4108" i="1" l="1"/>
  <c r="M4108" i="1" s="1"/>
  <c r="L4107" i="1"/>
  <c r="G4107" i="1"/>
  <c r="B4107" i="1"/>
  <c r="K4107" i="1"/>
  <c r="E4107" i="1"/>
  <c r="O4107" i="1"/>
  <c r="J4107" i="1"/>
  <c r="D4107" i="1"/>
  <c r="N4107" i="1"/>
  <c r="H4107" i="1"/>
  <c r="G798" i="1"/>
  <c r="K798" i="1"/>
  <c r="J798" i="1"/>
  <c r="N798" i="1"/>
  <c r="B798" i="1"/>
  <c r="H798" i="1"/>
  <c r="E798" i="1"/>
  <c r="L798" i="1"/>
  <c r="O798" i="1"/>
  <c r="D798" i="1"/>
  <c r="F799" i="1"/>
  <c r="M799" i="1" s="1"/>
  <c r="K4106" i="1" l="1"/>
  <c r="E4106" i="1"/>
  <c r="B4106" i="1"/>
  <c r="O4106" i="1"/>
  <c r="J4106" i="1"/>
  <c r="D4106" i="1"/>
  <c r="N4106" i="1"/>
  <c r="H4106" i="1"/>
  <c r="L4106" i="1"/>
  <c r="G4106" i="1"/>
  <c r="F4107" i="1"/>
  <c r="M4107" i="1" s="1"/>
  <c r="F798" i="1"/>
  <c r="M798" i="1" s="1"/>
  <c r="L797" i="1"/>
  <c r="E797" i="1"/>
  <c r="D797" i="1"/>
  <c r="G797" i="1"/>
  <c r="B797" i="1"/>
  <c r="J797" i="1"/>
  <c r="H797" i="1"/>
  <c r="K797" i="1"/>
  <c r="O797" i="1"/>
  <c r="N797" i="1"/>
  <c r="F797" i="1" l="1"/>
  <c r="M797" i="1" s="1"/>
  <c r="K4105" i="1"/>
  <c r="E4105" i="1"/>
  <c r="O4105" i="1"/>
  <c r="J4105" i="1"/>
  <c r="D4105" i="1"/>
  <c r="N4105" i="1"/>
  <c r="H4105" i="1"/>
  <c r="G4105" i="1"/>
  <c r="B4105" i="1"/>
  <c r="L4105" i="1"/>
  <c r="F4106" i="1"/>
  <c r="M4106" i="1" s="1"/>
  <c r="B796" i="1"/>
  <c r="N796" i="1"/>
  <c r="O796" i="1"/>
  <c r="G796" i="1"/>
  <c r="K796" i="1"/>
  <c r="D796" i="1"/>
  <c r="L796" i="1"/>
  <c r="J796" i="1"/>
  <c r="E796" i="1"/>
  <c r="H796" i="1"/>
  <c r="F796" i="1" l="1"/>
  <c r="M796" i="1"/>
  <c r="K4104" i="1"/>
  <c r="E4104" i="1"/>
  <c r="O4104" i="1"/>
  <c r="J4104" i="1"/>
  <c r="D4104" i="1"/>
  <c r="N4104" i="1"/>
  <c r="H4104" i="1"/>
  <c r="L4104" i="1"/>
  <c r="G4104" i="1"/>
  <c r="B4104" i="1"/>
  <c r="F4105" i="1"/>
  <c r="M4105" i="1" s="1"/>
  <c r="D795" i="1"/>
  <c r="E795" i="1"/>
  <c r="G795" i="1"/>
  <c r="B795" i="1"/>
  <c r="O795" i="1"/>
  <c r="J795" i="1"/>
  <c r="K795" i="1"/>
  <c r="L795" i="1"/>
  <c r="N795" i="1"/>
  <c r="H795" i="1"/>
  <c r="K4103" i="1" l="1"/>
  <c r="E4103" i="1"/>
  <c r="O4103" i="1"/>
  <c r="J4103" i="1"/>
  <c r="D4103" i="1"/>
  <c r="N4103" i="1"/>
  <c r="H4103" i="1"/>
  <c r="L4103" i="1"/>
  <c r="G4103" i="1"/>
  <c r="B4103" i="1"/>
  <c r="F4104" i="1"/>
  <c r="M4104" i="1" s="1"/>
  <c r="N794" i="1"/>
  <c r="B794" i="1"/>
  <c r="J794" i="1"/>
  <c r="G794" i="1"/>
  <c r="E794" i="1"/>
  <c r="D794" i="1"/>
  <c r="H794" i="1"/>
  <c r="O794" i="1"/>
  <c r="L794" i="1"/>
  <c r="K794" i="1"/>
  <c r="F795" i="1"/>
  <c r="M795" i="1" s="1"/>
  <c r="F794" i="1" l="1"/>
  <c r="F4103" i="1"/>
  <c r="M4103" i="1" s="1"/>
  <c r="K4102" i="1"/>
  <c r="E4102" i="1"/>
  <c r="O4102" i="1"/>
  <c r="J4102" i="1"/>
  <c r="D4102" i="1"/>
  <c r="N4102" i="1"/>
  <c r="H4102" i="1"/>
  <c r="B4102" i="1"/>
  <c r="L4102" i="1"/>
  <c r="G4102" i="1"/>
  <c r="M794" i="1"/>
  <c r="K793" i="1"/>
  <c r="J793" i="1"/>
  <c r="H793" i="1"/>
  <c r="D793" i="1"/>
  <c r="N793" i="1"/>
  <c r="L793" i="1"/>
  <c r="E793" i="1"/>
  <c r="B793" i="1"/>
  <c r="O793" i="1"/>
  <c r="G793" i="1"/>
  <c r="F793" i="1" l="1"/>
  <c r="F4102" i="1"/>
  <c r="M4102" i="1" s="1"/>
  <c r="K4101" i="1"/>
  <c r="E4101" i="1"/>
  <c r="O4101" i="1"/>
  <c r="J4101" i="1"/>
  <c r="D4101" i="1"/>
  <c r="N4101" i="1"/>
  <c r="H4101" i="1"/>
  <c r="G4101" i="1"/>
  <c r="B4101" i="1"/>
  <c r="L4101" i="1"/>
  <c r="K792" i="1"/>
  <c r="J792" i="1"/>
  <c r="N792" i="1"/>
  <c r="O792" i="1"/>
  <c r="L792" i="1"/>
  <c r="E792" i="1"/>
  <c r="D792" i="1"/>
  <c r="H792" i="1"/>
  <c r="G792" i="1"/>
  <c r="B792" i="1"/>
  <c r="M793" i="1"/>
  <c r="K4100" i="1" l="1"/>
  <c r="E4100" i="1"/>
  <c r="O4100" i="1"/>
  <c r="J4100" i="1"/>
  <c r="D4100" i="1"/>
  <c r="N4100" i="1"/>
  <c r="H4100" i="1"/>
  <c r="L4100" i="1"/>
  <c r="G4100" i="1"/>
  <c r="B4100" i="1"/>
  <c r="F4101" i="1"/>
  <c r="M4101" i="1" s="1"/>
  <c r="F792" i="1"/>
  <c r="M792" i="1" s="1"/>
  <c r="J791" i="1"/>
  <c r="H791" i="1"/>
  <c r="L791" i="1"/>
  <c r="O791" i="1"/>
  <c r="G791" i="1"/>
  <c r="D791" i="1"/>
  <c r="K791" i="1"/>
  <c r="E791" i="1"/>
  <c r="B791" i="1"/>
  <c r="N791" i="1"/>
  <c r="F791" i="1" l="1"/>
  <c r="M791" i="1" s="1"/>
  <c r="O4099" i="1"/>
  <c r="J4099" i="1"/>
  <c r="D4099" i="1"/>
  <c r="N4099" i="1"/>
  <c r="H4099" i="1"/>
  <c r="L4099" i="1"/>
  <c r="G4099" i="1"/>
  <c r="K4099" i="1"/>
  <c r="E4099" i="1"/>
  <c r="B4099" i="1"/>
  <c r="F4100" i="1"/>
  <c r="M4100" i="1" s="1"/>
  <c r="G790" i="1"/>
  <c r="K790" i="1"/>
  <c r="N790" i="1"/>
  <c r="B790" i="1"/>
  <c r="L790" i="1"/>
  <c r="E790" i="1"/>
  <c r="H790" i="1"/>
  <c r="O790" i="1"/>
  <c r="J790" i="1"/>
  <c r="D790" i="1"/>
  <c r="F4099" i="1" l="1"/>
  <c r="M4099" i="1" s="1"/>
  <c r="O4098" i="1"/>
  <c r="J4098" i="1"/>
  <c r="D4098" i="1"/>
  <c r="N4098" i="1"/>
  <c r="H4098" i="1"/>
  <c r="L4098" i="1"/>
  <c r="G4098" i="1"/>
  <c r="B4098" i="1"/>
  <c r="K4098" i="1"/>
  <c r="E4098" i="1"/>
  <c r="F790" i="1"/>
  <c r="M790" i="1" s="1"/>
  <c r="H789" i="1"/>
  <c r="N789" i="1"/>
  <c r="G789" i="1"/>
  <c r="K789" i="1"/>
  <c r="O789" i="1"/>
  <c r="J789" i="1"/>
  <c r="L789" i="1"/>
  <c r="E789" i="1"/>
  <c r="D789" i="1"/>
  <c r="B789" i="1"/>
  <c r="F4098" i="1" l="1"/>
  <c r="M4098" i="1"/>
  <c r="B3" i="2"/>
  <c r="D3" i="2" s="1"/>
  <c r="F789" i="1"/>
  <c r="M789" i="1" s="1"/>
  <c r="O4097" i="1"/>
  <c r="J4097" i="1"/>
  <c r="D4097" i="1"/>
  <c r="N4097" i="1"/>
  <c r="H4097" i="1"/>
  <c r="L4097" i="1"/>
  <c r="G4097" i="1"/>
  <c r="B4097" i="1"/>
  <c r="E4097" i="1"/>
  <c r="K4097" i="1"/>
  <c r="O788" i="1"/>
  <c r="L788" i="1"/>
  <c r="G788" i="1"/>
  <c r="K788" i="1"/>
  <c r="B788" i="1"/>
  <c r="N788" i="1"/>
  <c r="J788" i="1"/>
  <c r="E788" i="1"/>
  <c r="D788" i="1"/>
  <c r="H788" i="1"/>
  <c r="F4097" i="1" l="1"/>
  <c r="M4097" i="1" s="1"/>
  <c r="F788" i="1"/>
  <c r="M788" i="1" s="1"/>
  <c r="O4096" i="1"/>
  <c r="J4096" i="1"/>
  <c r="D4096" i="1"/>
  <c r="N4096" i="1"/>
  <c r="H4096" i="1"/>
  <c r="L4096" i="1"/>
  <c r="G4096" i="1"/>
  <c r="B4096" i="1"/>
  <c r="K4096" i="1"/>
  <c r="E4096" i="1"/>
  <c r="C3" i="2"/>
  <c r="E3" i="2" s="1"/>
  <c r="J787" i="1"/>
  <c r="N787" i="1"/>
  <c r="D787" i="1"/>
  <c r="H787" i="1"/>
  <c r="G787" i="1"/>
  <c r="E787" i="1"/>
  <c r="B787" i="1"/>
  <c r="O787" i="1"/>
  <c r="L787" i="1"/>
  <c r="K787" i="1"/>
  <c r="F4096" i="1" l="1"/>
  <c r="F787" i="1"/>
  <c r="O4095" i="1"/>
  <c r="J4095" i="1"/>
  <c r="D4095" i="1"/>
  <c r="N4095" i="1"/>
  <c r="H4095" i="1"/>
  <c r="L4095" i="1"/>
  <c r="G4095" i="1"/>
  <c r="B4095" i="1"/>
  <c r="K4095" i="1"/>
  <c r="E4095" i="1"/>
  <c r="M4096" i="1"/>
  <c r="M787" i="1"/>
  <c r="G786" i="1"/>
  <c r="E786" i="1"/>
  <c r="O786" i="1"/>
  <c r="H786" i="1"/>
  <c r="J786" i="1"/>
  <c r="D786" i="1"/>
  <c r="B786" i="1"/>
  <c r="N786" i="1"/>
  <c r="K786" i="1"/>
  <c r="L786" i="1"/>
  <c r="F4095" i="1" l="1"/>
  <c r="M4095" i="1" s="1"/>
  <c r="O4094" i="1"/>
  <c r="J4094" i="1"/>
  <c r="D4094" i="1"/>
  <c r="N4094" i="1"/>
  <c r="H4094" i="1"/>
  <c r="L4094" i="1"/>
  <c r="G4094" i="1"/>
  <c r="B4094" i="1"/>
  <c r="K4094" i="1"/>
  <c r="E4094" i="1"/>
  <c r="F786" i="1"/>
  <c r="M786" i="1" s="1"/>
  <c r="K785" i="1"/>
  <c r="J785" i="1"/>
  <c r="D785" i="1"/>
  <c r="L785" i="1"/>
  <c r="E785" i="1"/>
  <c r="N785" i="1"/>
  <c r="H785" i="1"/>
  <c r="G785" i="1"/>
  <c r="B785" i="1"/>
  <c r="O785" i="1"/>
  <c r="F4094" i="1" l="1"/>
  <c r="M4094" i="1" s="1"/>
  <c r="O4093" i="1"/>
  <c r="J4093" i="1"/>
  <c r="D4093" i="1"/>
  <c r="N4093" i="1"/>
  <c r="H4093" i="1"/>
  <c r="L4093" i="1"/>
  <c r="G4093" i="1"/>
  <c r="B4093" i="1"/>
  <c r="E4093" i="1"/>
  <c r="F4093" i="1" s="1"/>
  <c r="K4093" i="1"/>
  <c r="F785" i="1"/>
  <c r="M785" i="1" s="1"/>
  <c r="B784" i="1"/>
  <c r="H784" i="1"/>
  <c r="N784" i="1"/>
  <c r="L784" i="1"/>
  <c r="O784" i="1"/>
  <c r="G784" i="1"/>
  <c r="J784" i="1"/>
  <c r="D784" i="1"/>
  <c r="K784" i="1"/>
  <c r="E784" i="1"/>
  <c r="M4093" i="1" l="1"/>
  <c r="F784" i="1"/>
  <c r="M784" i="1" s="1"/>
  <c r="O4092" i="1"/>
  <c r="J4092" i="1"/>
  <c r="D4092" i="1"/>
  <c r="N4092" i="1"/>
  <c r="H4092" i="1"/>
  <c r="L4092" i="1"/>
  <c r="G4092" i="1"/>
  <c r="B4092" i="1"/>
  <c r="K4092" i="1"/>
  <c r="E4092" i="1"/>
  <c r="O783" i="1"/>
  <c r="N783" i="1"/>
  <c r="G783" i="1"/>
  <c r="J783" i="1"/>
  <c r="B783" i="1"/>
  <c r="H783" i="1"/>
  <c r="E783" i="1"/>
  <c r="D783" i="1"/>
  <c r="K783" i="1"/>
  <c r="L783" i="1"/>
  <c r="F4092" i="1" l="1"/>
  <c r="N4091" i="1"/>
  <c r="H4091" i="1"/>
  <c r="L4091" i="1"/>
  <c r="G4091" i="1"/>
  <c r="K4091" i="1"/>
  <c r="E4091" i="1"/>
  <c r="B4091" i="1"/>
  <c r="O4091" i="1"/>
  <c r="J4091" i="1"/>
  <c r="D4091" i="1"/>
  <c r="F783" i="1"/>
  <c r="M783" i="1" s="1"/>
  <c r="M4092" i="1"/>
  <c r="L782" i="1"/>
  <c r="D782" i="1"/>
  <c r="G782" i="1"/>
  <c r="K782" i="1"/>
  <c r="J782" i="1"/>
  <c r="O782" i="1"/>
  <c r="H782" i="1"/>
  <c r="E782" i="1"/>
  <c r="N782" i="1"/>
  <c r="B782" i="1"/>
  <c r="F782" i="1" l="1"/>
  <c r="M782" i="1" s="1"/>
  <c r="N4090" i="1"/>
  <c r="H4090" i="1"/>
  <c r="L4090" i="1"/>
  <c r="G4090" i="1"/>
  <c r="B4090" i="1"/>
  <c r="K4090" i="1"/>
  <c r="E4090" i="1"/>
  <c r="O4090" i="1"/>
  <c r="J4090" i="1"/>
  <c r="D4090" i="1"/>
  <c r="F4091" i="1"/>
  <c r="M4091" i="1" s="1"/>
  <c r="L781" i="1"/>
  <c r="E781" i="1"/>
  <c r="D781" i="1"/>
  <c r="G781" i="1"/>
  <c r="J781" i="1"/>
  <c r="H781" i="1"/>
  <c r="B781" i="1"/>
  <c r="K781" i="1"/>
  <c r="O781" i="1"/>
  <c r="N781" i="1"/>
  <c r="F781" i="1" l="1"/>
  <c r="M781" i="1" s="1"/>
  <c r="F4090" i="1"/>
  <c r="M4090" i="1" s="1"/>
  <c r="N4089" i="1"/>
  <c r="H4089" i="1"/>
  <c r="L4089" i="1"/>
  <c r="G4089" i="1"/>
  <c r="B4089" i="1"/>
  <c r="K4089" i="1"/>
  <c r="E4089" i="1"/>
  <c r="D4089" i="1"/>
  <c r="O4089" i="1"/>
  <c r="J4089" i="1"/>
  <c r="B780" i="1"/>
  <c r="N780" i="1"/>
  <c r="L780" i="1"/>
  <c r="G780" i="1"/>
  <c r="E780" i="1"/>
  <c r="H780" i="1"/>
  <c r="O780" i="1"/>
  <c r="K780" i="1"/>
  <c r="J780" i="1"/>
  <c r="D780" i="1"/>
  <c r="F780" i="1" l="1"/>
  <c r="M780" i="1" s="1"/>
  <c r="F4089" i="1"/>
  <c r="M4089" i="1" s="1"/>
  <c r="N4088" i="1"/>
  <c r="H4088" i="1"/>
  <c r="L4088" i="1"/>
  <c r="G4088" i="1"/>
  <c r="B4088" i="1"/>
  <c r="K4088" i="1"/>
  <c r="E4088" i="1"/>
  <c r="J4088" i="1"/>
  <c r="D4088" i="1"/>
  <c r="O4088" i="1"/>
  <c r="D779" i="1"/>
  <c r="E779" i="1"/>
  <c r="G779" i="1"/>
  <c r="O779" i="1"/>
  <c r="H779" i="1"/>
  <c r="L779" i="1"/>
  <c r="B779" i="1"/>
  <c r="N779" i="1"/>
  <c r="J779" i="1"/>
  <c r="K779" i="1"/>
  <c r="F779" i="1" l="1"/>
  <c r="M779" i="1" s="1"/>
  <c r="F4088" i="1"/>
  <c r="M4088" i="1" s="1"/>
  <c r="N4087" i="1"/>
  <c r="H4087" i="1"/>
  <c r="L4087" i="1"/>
  <c r="G4087" i="1"/>
  <c r="B4087" i="1"/>
  <c r="K4087" i="1"/>
  <c r="E4087" i="1"/>
  <c r="O4087" i="1"/>
  <c r="J4087" i="1"/>
  <c r="D4087" i="1"/>
  <c r="H778" i="1"/>
  <c r="J778" i="1"/>
  <c r="O778" i="1"/>
  <c r="L778" i="1"/>
  <c r="K778" i="1"/>
  <c r="N778" i="1"/>
  <c r="B778" i="1"/>
  <c r="G778" i="1"/>
  <c r="E778" i="1"/>
  <c r="D778" i="1"/>
  <c r="F4087" i="1" l="1"/>
  <c r="M4087" i="1" s="1"/>
  <c r="L4086" i="1"/>
  <c r="G4086" i="1"/>
  <c r="K4086" i="1"/>
  <c r="E4086" i="1"/>
  <c r="B4086" i="1"/>
  <c r="O4086" i="1"/>
  <c r="J4086" i="1"/>
  <c r="D4086" i="1"/>
  <c r="N4086" i="1"/>
  <c r="H4086" i="1"/>
  <c r="F778" i="1"/>
  <c r="M778" i="1" s="1"/>
  <c r="L777" i="1"/>
  <c r="E777" i="1"/>
  <c r="N777" i="1"/>
  <c r="K777" i="1"/>
  <c r="H777" i="1"/>
  <c r="G777" i="1"/>
  <c r="B777" i="1"/>
  <c r="D777" i="1"/>
  <c r="O777" i="1"/>
  <c r="J777" i="1"/>
  <c r="L4085" i="1" l="1"/>
  <c r="G4085" i="1"/>
  <c r="B4085" i="1"/>
  <c r="K4085" i="1"/>
  <c r="E4085" i="1"/>
  <c r="O4085" i="1"/>
  <c r="J4085" i="1"/>
  <c r="D4085" i="1"/>
  <c r="N4085" i="1"/>
  <c r="H4085" i="1"/>
  <c r="F777" i="1"/>
  <c r="M777" i="1" s="1"/>
  <c r="F4086" i="1"/>
  <c r="M4086" i="1" s="1"/>
  <c r="E776" i="1"/>
  <c r="D776" i="1"/>
  <c r="H776" i="1"/>
  <c r="B776" i="1"/>
  <c r="O776" i="1"/>
  <c r="G776" i="1"/>
  <c r="L776" i="1"/>
  <c r="K776" i="1"/>
  <c r="J776" i="1"/>
  <c r="N776" i="1"/>
  <c r="F4085" i="1" l="1"/>
  <c r="M4085" i="1" s="1"/>
  <c r="L4084" i="1"/>
  <c r="G4084" i="1"/>
  <c r="B4084" i="1"/>
  <c r="K4084" i="1"/>
  <c r="E4084" i="1"/>
  <c r="O4084" i="1"/>
  <c r="J4084" i="1"/>
  <c r="D4084" i="1"/>
  <c r="H4084" i="1"/>
  <c r="N4084" i="1"/>
  <c r="O775" i="1"/>
  <c r="N775" i="1"/>
  <c r="G775" i="1"/>
  <c r="J775" i="1"/>
  <c r="H775" i="1"/>
  <c r="D775" i="1"/>
  <c r="B775" i="1"/>
  <c r="K775" i="1"/>
  <c r="L775" i="1"/>
  <c r="E775" i="1"/>
  <c r="F775" i="1" s="1"/>
  <c r="F776" i="1"/>
  <c r="M776" i="1" s="1"/>
  <c r="M775" i="1" l="1"/>
  <c r="F4084" i="1"/>
  <c r="M4084" i="1" s="1"/>
  <c r="L4083" i="1"/>
  <c r="G4083" i="1"/>
  <c r="B4083" i="1"/>
  <c r="K4083" i="1"/>
  <c r="E4083" i="1"/>
  <c r="O4083" i="1"/>
  <c r="J4083" i="1"/>
  <c r="D4083" i="1"/>
  <c r="N4083" i="1"/>
  <c r="H4083" i="1"/>
  <c r="L774" i="1"/>
  <c r="D774" i="1"/>
  <c r="E774" i="1"/>
  <c r="H774" i="1"/>
  <c r="J774" i="1"/>
  <c r="G774" i="1"/>
  <c r="K774" i="1"/>
  <c r="N774" i="1"/>
  <c r="B774" i="1"/>
  <c r="O774" i="1"/>
  <c r="F774" i="1" l="1"/>
  <c r="M774" i="1" s="1"/>
  <c r="F4083" i="1"/>
  <c r="M4083" i="1" s="1"/>
  <c r="L4082" i="1"/>
  <c r="G4082" i="1"/>
  <c r="B4082" i="1"/>
  <c r="K4082" i="1"/>
  <c r="E4082" i="1"/>
  <c r="O4082" i="1"/>
  <c r="J4082" i="1"/>
  <c r="D4082" i="1"/>
  <c r="N4082" i="1"/>
  <c r="H4082" i="1"/>
  <c r="K773" i="1"/>
  <c r="H773" i="1"/>
  <c r="N773" i="1"/>
  <c r="L773" i="1"/>
  <c r="E773" i="1"/>
  <c r="O773" i="1"/>
  <c r="J773" i="1"/>
  <c r="G773" i="1"/>
  <c r="B773" i="1"/>
  <c r="D773" i="1"/>
  <c r="L4081" i="1" l="1"/>
  <c r="G4081" i="1"/>
  <c r="B4081" i="1"/>
  <c r="K4081" i="1"/>
  <c r="E4081" i="1"/>
  <c r="O4081" i="1"/>
  <c r="J4081" i="1"/>
  <c r="D4081" i="1"/>
  <c r="N4081" i="1"/>
  <c r="H4081" i="1"/>
  <c r="F4082" i="1"/>
  <c r="M4082" i="1" s="1"/>
  <c r="K772" i="1"/>
  <c r="J772" i="1"/>
  <c r="E772" i="1"/>
  <c r="D772" i="1"/>
  <c r="H772" i="1"/>
  <c r="B772" i="1"/>
  <c r="N772" i="1"/>
  <c r="O772" i="1"/>
  <c r="L772" i="1"/>
  <c r="G772" i="1"/>
  <c r="F773" i="1"/>
  <c r="M773" i="1" s="1"/>
  <c r="F4081" i="1" l="1"/>
  <c r="M4081" i="1" s="1"/>
  <c r="L4080" i="1"/>
  <c r="G4080" i="1"/>
  <c r="B4080" i="1"/>
  <c r="K4080" i="1"/>
  <c r="E4080" i="1"/>
  <c r="O4080" i="1"/>
  <c r="J4080" i="1"/>
  <c r="D4080" i="1"/>
  <c r="H4080" i="1"/>
  <c r="N4080" i="1"/>
  <c r="D771" i="1"/>
  <c r="E771" i="1"/>
  <c r="B771" i="1"/>
  <c r="L771" i="1"/>
  <c r="K771" i="1"/>
  <c r="J771" i="1"/>
  <c r="H771" i="1"/>
  <c r="G771" i="1"/>
  <c r="O771" i="1"/>
  <c r="N771" i="1"/>
  <c r="F772" i="1"/>
  <c r="M772" i="1" s="1"/>
  <c r="F771" i="1" l="1"/>
  <c r="M771" i="1" s="1"/>
  <c r="F4080" i="1"/>
  <c r="M4080" i="1" s="1"/>
  <c r="L4079" i="1"/>
  <c r="G4079" i="1"/>
  <c r="B4079" i="1"/>
  <c r="K4079" i="1"/>
  <c r="E4079" i="1"/>
  <c r="O4079" i="1"/>
  <c r="J4079" i="1"/>
  <c r="D4079" i="1"/>
  <c r="N4079" i="1"/>
  <c r="H4079" i="1"/>
  <c r="G770" i="1"/>
  <c r="E770" i="1"/>
  <c r="O770" i="1"/>
  <c r="D770" i="1"/>
  <c r="N770" i="1"/>
  <c r="K770" i="1"/>
  <c r="H770" i="1"/>
  <c r="J770" i="1"/>
  <c r="L770" i="1"/>
  <c r="B770" i="1"/>
  <c r="F4079" i="1" l="1"/>
  <c r="M4079" i="1" s="1"/>
  <c r="K4078" i="1"/>
  <c r="E4078" i="1"/>
  <c r="B4078" i="1"/>
  <c r="O4078" i="1"/>
  <c r="J4078" i="1"/>
  <c r="D4078" i="1"/>
  <c r="N4078" i="1"/>
  <c r="H4078" i="1"/>
  <c r="L4078" i="1"/>
  <c r="G4078" i="1"/>
  <c r="K769" i="1"/>
  <c r="J769" i="1"/>
  <c r="D769" i="1"/>
  <c r="E769" i="1"/>
  <c r="B769" i="1"/>
  <c r="N769" i="1"/>
  <c r="H769" i="1"/>
  <c r="L769" i="1"/>
  <c r="G769" i="1"/>
  <c r="O769" i="1"/>
  <c r="F770" i="1"/>
  <c r="M770" i="1" s="1"/>
  <c r="K4077" i="1" l="1"/>
  <c r="E4077" i="1"/>
  <c r="O4077" i="1"/>
  <c r="J4077" i="1"/>
  <c r="D4077" i="1"/>
  <c r="N4077" i="1"/>
  <c r="H4077" i="1"/>
  <c r="B4077" i="1"/>
  <c r="L4077" i="1"/>
  <c r="G4077" i="1"/>
  <c r="F4078" i="1"/>
  <c r="M4078" i="1" s="1"/>
  <c r="F769" i="1"/>
  <c r="M769" i="1" s="1"/>
  <c r="B768" i="1"/>
  <c r="H768" i="1"/>
  <c r="J768" i="1"/>
  <c r="D768" i="1"/>
  <c r="O768" i="1"/>
  <c r="G768" i="1"/>
  <c r="L768" i="1"/>
  <c r="K768" i="1"/>
  <c r="N768" i="1"/>
  <c r="E768" i="1"/>
  <c r="F768" i="1" l="1"/>
  <c r="K4076" i="1"/>
  <c r="E4076" i="1"/>
  <c r="O4076" i="1"/>
  <c r="J4076" i="1"/>
  <c r="D4076" i="1"/>
  <c r="N4076" i="1"/>
  <c r="H4076" i="1"/>
  <c r="G4076" i="1"/>
  <c r="B4076" i="1"/>
  <c r="L4076" i="1"/>
  <c r="F4077" i="1"/>
  <c r="M4077" i="1" s="1"/>
  <c r="O767" i="1"/>
  <c r="N767" i="1"/>
  <c r="G767" i="1"/>
  <c r="B767" i="1"/>
  <c r="E767" i="1"/>
  <c r="J767" i="1"/>
  <c r="H767" i="1"/>
  <c r="D767" i="1"/>
  <c r="K767" i="1"/>
  <c r="L767" i="1"/>
  <c r="M768" i="1"/>
  <c r="K4075" i="1" l="1"/>
  <c r="E4075" i="1"/>
  <c r="O4075" i="1"/>
  <c r="J4075" i="1"/>
  <c r="D4075" i="1"/>
  <c r="N4075" i="1"/>
  <c r="H4075" i="1"/>
  <c r="L4075" i="1"/>
  <c r="G4075" i="1"/>
  <c r="B4075" i="1"/>
  <c r="F4076" i="1"/>
  <c r="M4076" i="1" s="1"/>
  <c r="H766" i="1"/>
  <c r="O766" i="1"/>
  <c r="E766" i="1"/>
  <c r="N766" i="1"/>
  <c r="B766" i="1"/>
  <c r="L766" i="1"/>
  <c r="D766" i="1"/>
  <c r="G766" i="1"/>
  <c r="K766" i="1"/>
  <c r="J766" i="1"/>
  <c r="F767" i="1"/>
  <c r="M767" i="1" s="1"/>
  <c r="F4075" i="1" l="1"/>
  <c r="M4075" i="1" s="1"/>
  <c r="K4074" i="1"/>
  <c r="E4074" i="1"/>
  <c r="O4074" i="1"/>
  <c r="J4074" i="1"/>
  <c r="D4074" i="1"/>
  <c r="N4074" i="1"/>
  <c r="H4074" i="1"/>
  <c r="L4074" i="1"/>
  <c r="G4074" i="1"/>
  <c r="B4074" i="1"/>
  <c r="K765" i="1"/>
  <c r="O765" i="1"/>
  <c r="N765" i="1"/>
  <c r="E765" i="1"/>
  <c r="L765" i="1"/>
  <c r="D765" i="1"/>
  <c r="H765" i="1"/>
  <c r="G765" i="1"/>
  <c r="B765" i="1"/>
  <c r="J765" i="1"/>
  <c r="F766" i="1"/>
  <c r="M766" i="1" s="1"/>
  <c r="K4073" i="1" l="1"/>
  <c r="E4073" i="1"/>
  <c r="O4073" i="1"/>
  <c r="J4073" i="1"/>
  <c r="D4073" i="1"/>
  <c r="N4073" i="1"/>
  <c r="H4073" i="1"/>
  <c r="B4073" i="1"/>
  <c r="L4073" i="1"/>
  <c r="G4073" i="1"/>
  <c r="F4074" i="1"/>
  <c r="M4074" i="1" s="1"/>
  <c r="F765" i="1"/>
  <c r="M765" i="1" s="1"/>
  <c r="E764" i="1"/>
  <c r="D764" i="1"/>
  <c r="H764" i="1"/>
  <c r="B764" i="1"/>
  <c r="N764" i="1"/>
  <c r="O764" i="1"/>
  <c r="L764" i="1"/>
  <c r="G764" i="1"/>
  <c r="J764" i="1"/>
  <c r="K764" i="1"/>
  <c r="F764" i="1" l="1"/>
  <c r="K4072" i="1"/>
  <c r="E4072" i="1"/>
  <c r="O4072" i="1"/>
  <c r="J4072" i="1"/>
  <c r="D4072" i="1"/>
  <c r="N4072" i="1"/>
  <c r="H4072" i="1"/>
  <c r="G4072" i="1"/>
  <c r="B4072" i="1"/>
  <c r="L4072" i="1"/>
  <c r="F4073" i="1"/>
  <c r="M4073" i="1" s="1"/>
  <c r="D763" i="1"/>
  <c r="E763" i="1"/>
  <c r="G763" i="1"/>
  <c r="L763" i="1"/>
  <c r="B763" i="1"/>
  <c r="O763" i="1"/>
  <c r="J763" i="1"/>
  <c r="H763" i="1"/>
  <c r="K763" i="1"/>
  <c r="N763" i="1"/>
  <c r="M764" i="1"/>
  <c r="O4071" i="1" l="1"/>
  <c r="J4071" i="1"/>
  <c r="D4071" i="1"/>
  <c r="N4071" i="1"/>
  <c r="H4071" i="1"/>
  <c r="L4071" i="1"/>
  <c r="G4071" i="1"/>
  <c r="K4071" i="1"/>
  <c r="E4071" i="1"/>
  <c r="B4071" i="1"/>
  <c r="F763" i="1"/>
  <c r="M763" i="1" s="1"/>
  <c r="F4072" i="1"/>
  <c r="M4072" i="1" s="1"/>
  <c r="H762" i="1"/>
  <c r="J762" i="1"/>
  <c r="O762" i="1"/>
  <c r="L762" i="1"/>
  <c r="K762" i="1"/>
  <c r="E762" i="1"/>
  <c r="N762" i="1"/>
  <c r="B762" i="1"/>
  <c r="G762" i="1"/>
  <c r="D762" i="1"/>
  <c r="F4071" i="1" l="1"/>
  <c r="M4071" i="1"/>
  <c r="O4070" i="1"/>
  <c r="J4070" i="1"/>
  <c r="D4070" i="1"/>
  <c r="N4070" i="1"/>
  <c r="H4070" i="1"/>
  <c r="L4070" i="1"/>
  <c r="G4070" i="1"/>
  <c r="B4070" i="1"/>
  <c r="K4070" i="1"/>
  <c r="E4070" i="1"/>
  <c r="F762" i="1"/>
  <c r="M762" i="1" s="1"/>
  <c r="K761" i="1"/>
  <c r="J761" i="1"/>
  <c r="H761" i="1"/>
  <c r="G761" i="1"/>
  <c r="D761" i="1"/>
  <c r="N761" i="1"/>
  <c r="L761" i="1"/>
  <c r="E761" i="1"/>
  <c r="B761" i="1"/>
  <c r="O761" i="1"/>
  <c r="F4070" i="1" l="1"/>
  <c r="M4070" i="1" s="1"/>
  <c r="O4069" i="1"/>
  <c r="J4069" i="1"/>
  <c r="D4069" i="1"/>
  <c r="N4069" i="1"/>
  <c r="H4069" i="1"/>
  <c r="L4069" i="1"/>
  <c r="G4069" i="1"/>
  <c r="B4069" i="1"/>
  <c r="K4069" i="1"/>
  <c r="E4069" i="1"/>
  <c r="F4069" i="1" s="1"/>
  <c r="F761" i="1"/>
  <c r="M761" i="1" s="1"/>
  <c r="K760" i="1"/>
  <c r="J760" i="1"/>
  <c r="N760" i="1"/>
  <c r="D760" i="1"/>
  <c r="H760" i="1"/>
  <c r="B760" i="1"/>
  <c r="O760" i="1"/>
  <c r="G760" i="1"/>
  <c r="L760" i="1"/>
  <c r="E760" i="1"/>
  <c r="M4069" i="1" l="1"/>
  <c r="O4068" i="1"/>
  <c r="J4068" i="1"/>
  <c r="D4068" i="1"/>
  <c r="N4068" i="1"/>
  <c r="H4068" i="1"/>
  <c r="L4068" i="1"/>
  <c r="G4068" i="1"/>
  <c r="B4068" i="1"/>
  <c r="E4068" i="1"/>
  <c r="K4068" i="1"/>
  <c r="F760" i="1"/>
  <c r="M760" i="1" s="1"/>
  <c r="O759" i="1"/>
  <c r="B759" i="1"/>
  <c r="N759" i="1"/>
  <c r="G759" i="1"/>
  <c r="L759" i="1"/>
  <c r="K759" i="1"/>
  <c r="J759" i="1"/>
  <c r="H759" i="1"/>
  <c r="D759" i="1"/>
  <c r="E759" i="1"/>
  <c r="F4068" i="1" l="1"/>
  <c r="M4068" i="1" s="1"/>
  <c r="F759" i="1"/>
  <c r="M759" i="1" s="1"/>
  <c r="O4067" i="1"/>
  <c r="J4067" i="1"/>
  <c r="D4067" i="1"/>
  <c r="N4067" i="1"/>
  <c r="H4067" i="1"/>
  <c r="L4067" i="1"/>
  <c r="G4067" i="1"/>
  <c r="B4067" i="1"/>
  <c r="K4067" i="1"/>
  <c r="E4067" i="1"/>
  <c r="L758" i="1"/>
  <c r="D758" i="1"/>
  <c r="E758" i="1"/>
  <c r="G758" i="1"/>
  <c r="B758" i="1"/>
  <c r="K758" i="1"/>
  <c r="O758" i="1"/>
  <c r="N758" i="1"/>
  <c r="H758" i="1"/>
  <c r="J758" i="1"/>
  <c r="F758" i="1" l="1"/>
  <c r="F4067" i="1"/>
  <c r="M4067" i="1" s="1"/>
  <c r="O4066" i="1"/>
  <c r="J4066" i="1"/>
  <c r="D4066" i="1"/>
  <c r="N4066" i="1"/>
  <c r="H4066" i="1"/>
  <c r="L4066" i="1"/>
  <c r="G4066" i="1"/>
  <c r="B4066" i="1"/>
  <c r="K4066" i="1"/>
  <c r="E4066" i="1"/>
  <c r="M758" i="1"/>
  <c r="L757" i="1"/>
  <c r="E757" i="1"/>
  <c r="D757" i="1"/>
  <c r="G757" i="1"/>
  <c r="B757" i="1"/>
  <c r="K757" i="1"/>
  <c r="J757" i="1"/>
  <c r="H757" i="1"/>
  <c r="N757" i="1"/>
  <c r="O757" i="1"/>
  <c r="F4066" i="1" l="1"/>
  <c r="M4066" i="1" s="1"/>
  <c r="O4065" i="1"/>
  <c r="J4065" i="1"/>
  <c r="D4065" i="1"/>
  <c r="N4065" i="1"/>
  <c r="H4065" i="1"/>
  <c r="L4065" i="1"/>
  <c r="G4065" i="1"/>
  <c r="B4065" i="1"/>
  <c r="K4065" i="1"/>
  <c r="E4065" i="1"/>
  <c r="F4065" i="1" s="1"/>
  <c r="E756" i="1"/>
  <c r="D756" i="1"/>
  <c r="H756" i="1"/>
  <c r="O756" i="1"/>
  <c r="G756" i="1"/>
  <c r="K756" i="1"/>
  <c r="B756" i="1"/>
  <c r="N756" i="1"/>
  <c r="J756" i="1"/>
  <c r="L756" i="1"/>
  <c r="F757" i="1"/>
  <c r="M757" i="1" s="1"/>
  <c r="M4065" i="1" l="1"/>
  <c r="O4064" i="1"/>
  <c r="J4064" i="1"/>
  <c r="D4064" i="1"/>
  <c r="N4064" i="1"/>
  <c r="H4064" i="1"/>
  <c r="L4064" i="1"/>
  <c r="G4064" i="1"/>
  <c r="B4064" i="1"/>
  <c r="E4064" i="1"/>
  <c r="K4064" i="1"/>
  <c r="L755" i="1"/>
  <c r="K755" i="1"/>
  <c r="D755" i="1"/>
  <c r="E755" i="1"/>
  <c r="B755" i="1"/>
  <c r="O755" i="1"/>
  <c r="N755" i="1"/>
  <c r="J755" i="1"/>
  <c r="G755" i="1"/>
  <c r="H755" i="1"/>
  <c r="F756" i="1"/>
  <c r="M756" i="1" s="1"/>
  <c r="F4064" i="1" l="1"/>
  <c r="M4064" i="1" s="1"/>
  <c r="F755" i="1"/>
  <c r="M755" i="1" s="1"/>
  <c r="N4063" i="1"/>
  <c r="H4063" i="1"/>
  <c r="L4063" i="1"/>
  <c r="G4063" i="1"/>
  <c r="K4063" i="1"/>
  <c r="E4063" i="1"/>
  <c r="B4063" i="1"/>
  <c r="J4063" i="1"/>
  <c r="D4063" i="1"/>
  <c r="O4063" i="1"/>
  <c r="H754" i="1"/>
  <c r="J754" i="1"/>
  <c r="D754" i="1"/>
  <c r="G754" i="1"/>
  <c r="E754" i="1"/>
  <c r="N754" i="1"/>
  <c r="K754" i="1"/>
  <c r="L754" i="1"/>
  <c r="B754" i="1"/>
  <c r="O754" i="1"/>
  <c r="F754" i="1" l="1"/>
  <c r="N4062" i="1"/>
  <c r="H4062" i="1"/>
  <c r="L4062" i="1"/>
  <c r="G4062" i="1"/>
  <c r="B4062" i="1"/>
  <c r="K4062" i="1"/>
  <c r="E4062" i="1"/>
  <c r="O4062" i="1"/>
  <c r="J4062" i="1"/>
  <c r="D4062" i="1"/>
  <c r="F4063" i="1"/>
  <c r="M4063" i="1" s="1"/>
  <c r="M754" i="1"/>
  <c r="N753" i="1"/>
  <c r="H753" i="1"/>
  <c r="K753" i="1"/>
  <c r="J753" i="1"/>
  <c r="D753" i="1"/>
  <c r="E753" i="1"/>
  <c r="G753" i="1"/>
  <c r="B753" i="1"/>
  <c r="O753" i="1"/>
  <c r="L753" i="1"/>
  <c r="F4062" i="1" l="1"/>
  <c r="M4062" i="1" s="1"/>
  <c r="N4061" i="1"/>
  <c r="H4061" i="1"/>
  <c r="L4061" i="1"/>
  <c r="G4061" i="1"/>
  <c r="B4061" i="1"/>
  <c r="K4061" i="1"/>
  <c r="E4061" i="1"/>
  <c r="O4061" i="1"/>
  <c r="J4061" i="1"/>
  <c r="D4061" i="1"/>
  <c r="F753" i="1"/>
  <c r="M753" i="1" s="1"/>
  <c r="E752" i="1"/>
  <c r="D752" i="1"/>
  <c r="L752" i="1"/>
  <c r="B752" i="1"/>
  <c r="H752" i="1"/>
  <c r="O752" i="1"/>
  <c r="G752" i="1"/>
  <c r="K752" i="1"/>
  <c r="J752" i="1"/>
  <c r="N752" i="1"/>
  <c r="F4061" i="1" l="1"/>
  <c r="M4061" i="1" s="1"/>
  <c r="N4060" i="1"/>
  <c r="H4060" i="1"/>
  <c r="L4060" i="1"/>
  <c r="G4060" i="1"/>
  <c r="B4060" i="1"/>
  <c r="K4060" i="1"/>
  <c r="E4060" i="1"/>
  <c r="D4060" i="1"/>
  <c r="O4060" i="1"/>
  <c r="J4060" i="1"/>
  <c r="O751" i="1"/>
  <c r="N751" i="1"/>
  <c r="G751" i="1"/>
  <c r="J751" i="1"/>
  <c r="E751" i="1"/>
  <c r="H751" i="1"/>
  <c r="D751" i="1"/>
  <c r="K751" i="1"/>
  <c r="L751" i="1"/>
  <c r="B751" i="1"/>
  <c r="F752" i="1"/>
  <c r="M752" i="1" s="1"/>
  <c r="F4060" i="1" l="1"/>
  <c r="M4060" i="1" s="1"/>
  <c r="N4059" i="1"/>
  <c r="H4059" i="1"/>
  <c r="L4059" i="1"/>
  <c r="G4059" i="1"/>
  <c r="B4059" i="1"/>
  <c r="K4059" i="1"/>
  <c r="E4059" i="1"/>
  <c r="J4059" i="1"/>
  <c r="D4059" i="1"/>
  <c r="O4059" i="1"/>
  <c r="N750" i="1"/>
  <c r="B750" i="1"/>
  <c r="O750" i="1"/>
  <c r="E750" i="1"/>
  <c r="K750" i="1"/>
  <c r="H750" i="1"/>
  <c r="D750" i="1"/>
  <c r="G750" i="1"/>
  <c r="L750" i="1"/>
  <c r="J750" i="1"/>
  <c r="F751" i="1"/>
  <c r="M751" i="1" s="1"/>
  <c r="F4059" i="1" l="1"/>
  <c r="M4059" i="1" s="1"/>
  <c r="N4058" i="1"/>
  <c r="H4058" i="1"/>
  <c r="L4058" i="1"/>
  <c r="G4058" i="1"/>
  <c r="B4058" i="1"/>
  <c r="K4058" i="1"/>
  <c r="E4058" i="1"/>
  <c r="O4058" i="1"/>
  <c r="J4058" i="1"/>
  <c r="D4058" i="1"/>
  <c r="K749" i="1"/>
  <c r="O749" i="1"/>
  <c r="N749" i="1"/>
  <c r="B749" i="1"/>
  <c r="H749" i="1"/>
  <c r="L749" i="1"/>
  <c r="E749" i="1"/>
  <c r="D749" i="1"/>
  <c r="G749" i="1"/>
  <c r="J749" i="1"/>
  <c r="F750" i="1"/>
  <c r="M750" i="1" s="1"/>
  <c r="F4058" i="1" l="1"/>
  <c r="M4058" i="1" s="1"/>
  <c r="N4057" i="1"/>
  <c r="H4057" i="1"/>
  <c r="L4057" i="1"/>
  <c r="G4057" i="1"/>
  <c r="B4057" i="1"/>
  <c r="K4057" i="1"/>
  <c r="E4057" i="1"/>
  <c r="O4057" i="1"/>
  <c r="J4057" i="1"/>
  <c r="D4057" i="1"/>
  <c r="O748" i="1"/>
  <c r="L748" i="1"/>
  <c r="G748" i="1"/>
  <c r="J748" i="1"/>
  <c r="B748" i="1"/>
  <c r="N748" i="1"/>
  <c r="K748" i="1"/>
  <c r="E748" i="1"/>
  <c r="D748" i="1"/>
  <c r="H748" i="1"/>
  <c r="F749" i="1"/>
  <c r="M749" i="1" s="1"/>
  <c r="F4057" i="1" l="1"/>
  <c r="M4057" i="1" s="1"/>
  <c r="L4056" i="1"/>
  <c r="G4056" i="1"/>
  <c r="K4056" i="1"/>
  <c r="E4056" i="1"/>
  <c r="B4056" i="1"/>
  <c r="O4056" i="1"/>
  <c r="J4056" i="1"/>
  <c r="D4056" i="1"/>
  <c r="N4056" i="1"/>
  <c r="H4056" i="1"/>
  <c r="F748" i="1"/>
  <c r="M748" i="1" s="1"/>
  <c r="O747" i="1"/>
  <c r="N747" i="1"/>
  <c r="H747" i="1"/>
  <c r="K747" i="1"/>
  <c r="D747" i="1"/>
  <c r="B747" i="1"/>
  <c r="J747" i="1"/>
  <c r="E747" i="1"/>
  <c r="G747" i="1"/>
  <c r="L747" i="1"/>
  <c r="F4056" i="1" l="1"/>
  <c r="M4056" i="1" s="1"/>
  <c r="L4055" i="1"/>
  <c r="G4055" i="1"/>
  <c r="B4055" i="1"/>
  <c r="K4055" i="1"/>
  <c r="E4055" i="1"/>
  <c r="O4055" i="1"/>
  <c r="J4055" i="1"/>
  <c r="D4055" i="1"/>
  <c r="H4055" i="1"/>
  <c r="N4055" i="1"/>
  <c r="F747" i="1"/>
  <c r="M747" i="1" s="1"/>
  <c r="G746" i="1"/>
  <c r="K746" i="1"/>
  <c r="D746" i="1"/>
  <c r="B746" i="1"/>
  <c r="L746" i="1"/>
  <c r="O746" i="1"/>
  <c r="N746" i="1"/>
  <c r="E746" i="1"/>
  <c r="H746" i="1"/>
  <c r="J746" i="1"/>
  <c r="L4054" i="1" l="1"/>
  <c r="G4054" i="1"/>
  <c r="B4054" i="1"/>
  <c r="K4054" i="1"/>
  <c r="E4054" i="1"/>
  <c r="O4054" i="1"/>
  <c r="J4054" i="1"/>
  <c r="D4054" i="1"/>
  <c r="N4054" i="1"/>
  <c r="H4054" i="1"/>
  <c r="F4055" i="1"/>
  <c r="M4055" i="1" s="1"/>
  <c r="F746" i="1"/>
  <c r="M746" i="1" s="1"/>
  <c r="L745" i="1"/>
  <c r="E745" i="1"/>
  <c r="H745" i="1"/>
  <c r="N745" i="1"/>
  <c r="D745" i="1"/>
  <c r="J745" i="1"/>
  <c r="G745" i="1"/>
  <c r="B745" i="1"/>
  <c r="K745" i="1"/>
  <c r="O745" i="1"/>
  <c r="F4054" i="1" l="1"/>
  <c r="M4054" i="1" s="1"/>
  <c r="L4053" i="1"/>
  <c r="G4053" i="1"/>
  <c r="B4053" i="1"/>
  <c r="K4053" i="1"/>
  <c r="E4053" i="1"/>
  <c r="O4053" i="1"/>
  <c r="J4053" i="1"/>
  <c r="D4053" i="1"/>
  <c r="N4053" i="1"/>
  <c r="H4053" i="1"/>
  <c r="K744" i="1"/>
  <c r="J744" i="1"/>
  <c r="N744" i="1"/>
  <c r="G744" i="1"/>
  <c r="E744" i="1"/>
  <c r="D744" i="1"/>
  <c r="H744" i="1"/>
  <c r="B744" i="1"/>
  <c r="O744" i="1"/>
  <c r="L744" i="1"/>
  <c r="F745" i="1"/>
  <c r="M745" i="1" s="1"/>
  <c r="F744" i="1" l="1"/>
  <c r="L4052" i="1"/>
  <c r="G4052" i="1"/>
  <c r="B4052" i="1"/>
  <c r="K4052" i="1"/>
  <c r="E4052" i="1"/>
  <c r="O4052" i="1"/>
  <c r="J4052" i="1"/>
  <c r="D4052" i="1"/>
  <c r="N4052" i="1"/>
  <c r="H4052" i="1"/>
  <c r="C4" i="2"/>
  <c r="E4" i="2" s="1"/>
  <c r="F4053" i="1"/>
  <c r="M4053" i="1" s="1"/>
  <c r="B743" i="1"/>
  <c r="O743" i="1"/>
  <c r="N743" i="1"/>
  <c r="G743" i="1"/>
  <c r="D743" i="1"/>
  <c r="K743" i="1"/>
  <c r="E743" i="1"/>
  <c r="J743" i="1"/>
  <c r="H743" i="1"/>
  <c r="L743" i="1"/>
  <c r="M744" i="1"/>
  <c r="F743" i="1" l="1"/>
  <c r="M743" i="1" s="1"/>
  <c r="B4" i="2"/>
  <c r="D4" i="2" s="1"/>
  <c r="F4052" i="1"/>
  <c r="M4052" i="1" s="1"/>
  <c r="L4051" i="1"/>
  <c r="G4051" i="1"/>
  <c r="B4051" i="1"/>
  <c r="K4051" i="1"/>
  <c r="E4051" i="1"/>
  <c r="O4051" i="1"/>
  <c r="J4051" i="1"/>
  <c r="D4051" i="1"/>
  <c r="H4051" i="1"/>
  <c r="N4051" i="1"/>
  <c r="H742" i="1"/>
  <c r="O742" i="1"/>
  <c r="J742" i="1"/>
  <c r="G742" i="1"/>
  <c r="K742" i="1"/>
  <c r="L742" i="1"/>
  <c r="D742" i="1"/>
  <c r="E742" i="1"/>
  <c r="N742" i="1"/>
  <c r="B742" i="1"/>
  <c r="F4051" i="1" l="1"/>
  <c r="M4051" i="1" s="1"/>
  <c r="F742" i="1"/>
  <c r="M742" i="1" s="1"/>
  <c r="K4050" i="1"/>
  <c r="E4050" i="1"/>
  <c r="B4050" i="1"/>
  <c r="O4050" i="1"/>
  <c r="J4050" i="1"/>
  <c r="D4050" i="1"/>
  <c r="N4050" i="1"/>
  <c r="H4050" i="1"/>
  <c r="L4050" i="1"/>
  <c r="G4050" i="1"/>
  <c r="H741" i="1"/>
  <c r="N741" i="1"/>
  <c r="L741" i="1"/>
  <c r="E741" i="1"/>
  <c r="K741" i="1"/>
  <c r="O741" i="1"/>
  <c r="J741" i="1"/>
  <c r="B741" i="1"/>
  <c r="D741" i="1"/>
  <c r="G741" i="1"/>
  <c r="F4050" i="1" l="1"/>
  <c r="M4050" i="1" s="1"/>
  <c r="K4049" i="1"/>
  <c r="E4049" i="1"/>
  <c r="O4049" i="1"/>
  <c r="J4049" i="1"/>
  <c r="D4049" i="1"/>
  <c r="N4049" i="1"/>
  <c r="H4049" i="1"/>
  <c r="L4049" i="1"/>
  <c r="G4049" i="1"/>
  <c r="B4049" i="1"/>
  <c r="B740" i="1"/>
  <c r="N740" i="1"/>
  <c r="O740" i="1"/>
  <c r="L740" i="1"/>
  <c r="G740" i="1"/>
  <c r="D740" i="1"/>
  <c r="K740" i="1"/>
  <c r="J740" i="1"/>
  <c r="E740" i="1"/>
  <c r="H740" i="1"/>
  <c r="F741" i="1"/>
  <c r="M741" i="1" s="1"/>
  <c r="F740" i="1" l="1"/>
  <c r="K4048" i="1"/>
  <c r="E4048" i="1"/>
  <c r="O4048" i="1"/>
  <c r="J4048" i="1"/>
  <c r="D4048" i="1"/>
  <c r="N4048" i="1"/>
  <c r="H4048" i="1"/>
  <c r="B4048" i="1"/>
  <c r="L4048" i="1"/>
  <c r="G4048" i="1"/>
  <c r="F4049" i="1"/>
  <c r="M4049" i="1" s="1"/>
  <c r="M740" i="1"/>
  <c r="L739" i="1"/>
  <c r="K739" i="1"/>
  <c r="O739" i="1"/>
  <c r="N739" i="1"/>
  <c r="J739" i="1"/>
  <c r="H739" i="1"/>
  <c r="G739" i="1"/>
  <c r="D739" i="1"/>
  <c r="B739" i="1"/>
  <c r="E739" i="1"/>
  <c r="F4048" i="1" l="1"/>
  <c r="M4048" i="1" s="1"/>
  <c r="K4047" i="1"/>
  <c r="E4047" i="1"/>
  <c r="O4047" i="1"/>
  <c r="J4047" i="1"/>
  <c r="D4047" i="1"/>
  <c r="N4047" i="1"/>
  <c r="H4047" i="1"/>
  <c r="G4047" i="1"/>
  <c r="B4047" i="1"/>
  <c r="L4047" i="1"/>
  <c r="F739" i="1"/>
  <c r="M739" i="1" s="1"/>
  <c r="L738" i="1"/>
  <c r="B738" i="1"/>
  <c r="N738" i="1"/>
  <c r="D738" i="1"/>
  <c r="G738" i="1"/>
  <c r="E738" i="1"/>
  <c r="O738" i="1"/>
  <c r="K738" i="1"/>
  <c r="H738" i="1"/>
  <c r="J738" i="1"/>
  <c r="K4046" i="1" l="1"/>
  <c r="E4046" i="1"/>
  <c r="O4046" i="1"/>
  <c r="J4046" i="1"/>
  <c r="D4046" i="1"/>
  <c r="N4046" i="1"/>
  <c r="H4046" i="1"/>
  <c r="L4046" i="1"/>
  <c r="G4046" i="1"/>
  <c r="B4046" i="1"/>
  <c r="F4047" i="1"/>
  <c r="M4047" i="1" s="1"/>
  <c r="L737" i="1"/>
  <c r="E737" i="1"/>
  <c r="K737" i="1"/>
  <c r="D737" i="1"/>
  <c r="G737" i="1"/>
  <c r="B737" i="1"/>
  <c r="O737" i="1"/>
  <c r="N737" i="1"/>
  <c r="H737" i="1"/>
  <c r="J737" i="1"/>
  <c r="F738" i="1"/>
  <c r="M738" i="1" s="1"/>
  <c r="K4045" i="1" l="1"/>
  <c r="E4045" i="1"/>
  <c r="O4045" i="1"/>
  <c r="J4045" i="1"/>
  <c r="D4045" i="1"/>
  <c r="N4045" i="1"/>
  <c r="H4045" i="1"/>
  <c r="L4045" i="1"/>
  <c r="G4045" i="1"/>
  <c r="B4045" i="1"/>
  <c r="F4046" i="1"/>
  <c r="M4046" i="1" s="1"/>
  <c r="O736" i="1"/>
  <c r="G736" i="1"/>
  <c r="K736" i="1"/>
  <c r="N736" i="1"/>
  <c r="J736" i="1"/>
  <c r="B736" i="1"/>
  <c r="H736" i="1"/>
  <c r="E736" i="1"/>
  <c r="D736" i="1"/>
  <c r="L736" i="1"/>
  <c r="F737" i="1"/>
  <c r="M737" i="1" s="1"/>
  <c r="F4045" i="1" l="1"/>
  <c r="M4045" i="1" s="1"/>
  <c r="K4044" i="1"/>
  <c r="E4044" i="1"/>
  <c r="O4044" i="1"/>
  <c r="J4044" i="1"/>
  <c r="D4044" i="1"/>
  <c r="N4044" i="1"/>
  <c r="H4044" i="1"/>
  <c r="B4044" i="1"/>
  <c r="L4044" i="1"/>
  <c r="G4044" i="1"/>
  <c r="F736" i="1"/>
  <c r="M736" i="1" s="1"/>
  <c r="O735" i="1"/>
  <c r="N735" i="1"/>
  <c r="G735" i="1"/>
  <c r="B735" i="1"/>
  <c r="J735" i="1"/>
  <c r="H735" i="1"/>
  <c r="E735" i="1"/>
  <c r="D735" i="1"/>
  <c r="K735" i="1"/>
  <c r="L735" i="1"/>
  <c r="K4043" i="1" l="1"/>
  <c r="E4043" i="1"/>
  <c r="O4043" i="1"/>
  <c r="J4043" i="1"/>
  <c r="D4043" i="1"/>
  <c r="N4043" i="1"/>
  <c r="H4043" i="1"/>
  <c r="G4043" i="1"/>
  <c r="B4043" i="1"/>
  <c r="L4043" i="1"/>
  <c r="F4044" i="1"/>
  <c r="M4044" i="1" s="1"/>
  <c r="N734" i="1"/>
  <c r="B734" i="1"/>
  <c r="D734" i="1"/>
  <c r="K734" i="1"/>
  <c r="H734" i="1"/>
  <c r="O734" i="1"/>
  <c r="E734" i="1"/>
  <c r="L734" i="1"/>
  <c r="G734" i="1"/>
  <c r="J734" i="1"/>
  <c r="F735" i="1"/>
  <c r="M735" i="1" s="1"/>
  <c r="F734" i="1" l="1"/>
  <c r="O4042" i="1"/>
  <c r="J4042" i="1"/>
  <c r="D4042" i="1"/>
  <c r="N4042" i="1"/>
  <c r="H4042" i="1"/>
  <c r="L4042" i="1"/>
  <c r="G4042" i="1"/>
  <c r="K4042" i="1"/>
  <c r="E4042" i="1"/>
  <c r="B4042" i="1"/>
  <c r="F4043" i="1"/>
  <c r="M4043" i="1" s="1"/>
  <c r="M734" i="1"/>
  <c r="G733" i="1"/>
  <c r="B733" i="1"/>
  <c r="J733" i="1"/>
  <c r="H733" i="1"/>
  <c r="N733" i="1"/>
  <c r="L733" i="1"/>
  <c r="E733" i="1"/>
  <c r="D733" i="1"/>
  <c r="K733" i="1"/>
  <c r="O733" i="1"/>
  <c r="F4042" i="1" l="1"/>
  <c r="M4042" i="1" s="1"/>
  <c r="O4041" i="1"/>
  <c r="J4041" i="1"/>
  <c r="D4041" i="1"/>
  <c r="N4041" i="1"/>
  <c r="H4041" i="1"/>
  <c r="L4041" i="1"/>
  <c r="G4041" i="1"/>
  <c r="B4041" i="1"/>
  <c r="K4041" i="1"/>
  <c r="E4041" i="1"/>
  <c r="F733" i="1"/>
  <c r="M733" i="1" s="1"/>
  <c r="B732" i="1"/>
  <c r="N732" i="1"/>
  <c r="D732" i="1"/>
  <c r="O732" i="1"/>
  <c r="L732" i="1"/>
  <c r="G732" i="1"/>
  <c r="K732" i="1"/>
  <c r="J732" i="1"/>
  <c r="E732" i="1"/>
  <c r="H732" i="1"/>
  <c r="F732" i="1" l="1"/>
  <c r="F4041" i="1"/>
  <c r="M4041" i="1" s="1"/>
  <c r="O4040" i="1"/>
  <c r="J4040" i="1"/>
  <c r="D4040" i="1"/>
  <c r="N4040" i="1"/>
  <c r="H4040" i="1"/>
  <c r="L4040" i="1"/>
  <c r="G4040" i="1"/>
  <c r="B4040" i="1"/>
  <c r="K4040" i="1"/>
  <c r="E4040" i="1"/>
  <c r="F4040" i="1" s="1"/>
  <c r="J731" i="1"/>
  <c r="H731" i="1"/>
  <c r="K731" i="1"/>
  <c r="O731" i="1"/>
  <c r="N731" i="1"/>
  <c r="D731" i="1"/>
  <c r="E731" i="1"/>
  <c r="G731" i="1"/>
  <c r="L731" i="1"/>
  <c r="B731" i="1"/>
  <c r="M732" i="1"/>
  <c r="M4040" i="1" l="1"/>
  <c r="F731" i="1"/>
  <c r="M731" i="1" s="1"/>
  <c r="O4039" i="1"/>
  <c r="J4039" i="1"/>
  <c r="D4039" i="1"/>
  <c r="N4039" i="1"/>
  <c r="H4039" i="1"/>
  <c r="L4039" i="1"/>
  <c r="G4039" i="1"/>
  <c r="B4039" i="1"/>
  <c r="E4039" i="1"/>
  <c r="K4039" i="1"/>
  <c r="J730" i="1"/>
  <c r="O730" i="1"/>
  <c r="L730" i="1"/>
  <c r="K730" i="1"/>
  <c r="N730" i="1"/>
  <c r="E730" i="1"/>
  <c r="H730" i="1"/>
  <c r="B730" i="1"/>
  <c r="G730" i="1"/>
  <c r="D730" i="1"/>
  <c r="F4039" i="1" l="1"/>
  <c r="M4039" i="1" s="1"/>
  <c r="O4038" i="1"/>
  <c r="J4038" i="1"/>
  <c r="D4038" i="1"/>
  <c r="N4038" i="1"/>
  <c r="H4038" i="1"/>
  <c r="L4038" i="1"/>
  <c r="G4038" i="1"/>
  <c r="B4038" i="1"/>
  <c r="K4038" i="1"/>
  <c r="E4038" i="1"/>
  <c r="N729" i="1"/>
  <c r="O729" i="1"/>
  <c r="L729" i="1"/>
  <c r="E729" i="1"/>
  <c r="G729" i="1"/>
  <c r="D729" i="1"/>
  <c r="K729" i="1"/>
  <c r="J729" i="1"/>
  <c r="H729" i="1"/>
  <c r="B729" i="1"/>
  <c r="F730" i="1"/>
  <c r="M730" i="1" s="1"/>
  <c r="F4038" i="1" l="1"/>
  <c r="M4038" i="1" s="1"/>
  <c r="O4037" i="1"/>
  <c r="J4037" i="1"/>
  <c r="D4037" i="1"/>
  <c r="N4037" i="1"/>
  <c r="H4037" i="1"/>
  <c r="L4037" i="1"/>
  <c r="G4037" i="1"/>
  <c r="B4037" i="1"/>
  <c r="K4037" i="1"/>
  <c r="E4037" i="1"/>
  <c r="K728" i="1"/>
  <c r="J728" i="1"/>
  <c r="N728" i="1"/>
  <c r="B728" i="1"/>
  <c r="O728" i="1"/>
  <c r="G728" i="1"/>
  <c r="E728" i="1"/>
  <c r="D728" i="1"/>
  <c r="H728" i="1"/>
  <c r="L728" i="1"/>
  <c r="F729" i="1"/>
  <c r="M729" i="1" s="1"/>
  <c r="F4037" i="1" l="1"/>
  <c r="M4037" i="1" s="1"/>
  <c r="F728" i="1"/>
  <c r="M728" i="1" s="1"/>
  <c r="O4036" i="1"/>
  <c r="J4036" i="1"/>
  <c r="D4036" i="1"/>
  <c r="N4036" i="1"/>
  <c r="H4036" i="1"/>
  <c r="L4036" i="1"/>
  <c r="G4036" i="1"/>
  <c r="B4036" i="1"/>
  <c r="K4036" i="1"/>
  <c r="E4036" i="1"/>
  <c r="D727" i="1"/>
  <c r="K727" i="1"/>
  <c r="E727" i="1"/>
  <c r="G727" i="1"/>
  <c r="J727" i="1"/>
  <c r="H727" i="1"/>
  <c r="B727" i="1"/>
  <c r="N727" i="1"/>
  <c r="L727" i="1"/>
  <c r="O727" i="1"/>
  <c r="F4036" i="1" l="1"/>
  <c r="M4036" i="1" s="1"/>
  <c r="F727" i="1"/>
  <c r="N4035" i="1"/>
  <c r="H4035" i="1"/>
  <c r="L4035" i="1"/>
  <c r="G4035" i="1"/>
  <c r="K4035" i="1"/>
  <c r="E4035" i="1"/>
  <c r="B4035" i="1"/>
  <c r="D4035" i="1"/>
  <c r="O4035" i="1"/>
  <c r="J4035" i="1"/>
  <c r="M727" i="1"/>
  <c r="H726" i="1"/>
  <c r="O726" i="1"/>
  <c r="J726" i="1"/>
  <c r="L726" i="1"/>
  <c r="D726" i="1"/>
  <c r="E726" i="1"/>
  <c r="K726" i="1"/>
  <c r="N726" i="1"/>
  <c r="B726" i="1"/>
  <c r="G726" i="1"/>
  <c r="N4034" i="1" l="1"/>
  <c r="H4034" i="1"/>
  <c r="L4034" i="1"/>
  <c r="G4034" i="1"/>
  <c r="B4034" i="1"/>
  <c r="K4034" i="1"/>
  <c r="E4034" i="1"/>
  <c r="J4034" i="1"/>
  <c r="D4034" i="1"/>
  <c r="O4034" i="1"/>
  <c r="F726" i="1"/>
  <c r="M726" i="1" s="1"/>
  <c r="F4035" i="1"/>
  <c r="M4035" i="1" s="1"/>
  <c r="H725" i="1"/>
  <c r="N725" i="1"/>
  <c r="G725" i="1"/>
  <c r="K725" i="1"/>
  <c r="O725" i="1"/>
  <c r="J725" i="1"/>
  <c r="L725" i="1"/>
  <c r="E725" i="1"/>
  <c r="B725" i="1"/>
  <c r="D725" i="1"/>
  <c r="F4034" i="1" l="1"/>
  <c r="M4034" i="1" s="1"/>
  <c r="N4033" i="1"/>
  <c r="H4033" i="1"/>
  <c r="L4033" i="1"/>
  <c r="G4033" i="1"/>
  <c r="B4033" i="1"/>
  <c r="K4033" i="1"/>
  <c r="E4033" i="1"/>
  <c r="O4033" i="1"/>
  <c r="J4033" i="1"/>
  <c r="D4033" i="1"/>
  <c r="K724" i="1"/>
  <c r="J724" i="1"/>
  <c r="E724" i="1"/>
  <c r="D724" i="1"/>
  <c r="H724" i="1"/>
  <c r="L724" i="1"/>
  <c r="G724" i="1"/>
  <c r="O724" i="1"/>
  <c r="B724" i="1"/>
  <c r="N724" i="1"/>
  <c r="F725" i="1"/>
  <c r="M725" i="1" s="1"/>
  <c r="F4033" i="1" l="1"/>
  <c r="M4033" i="1" s="1"/>
  <c r="N4032" i="1"/>
  <c r="H4032" i="1"/>
  <c r="L4032" i="1"/>
  <c r="G4032" i="1"/>
  <c r="B4032" i="1"/>
  <c r="K4032" i="1"/>
  <c r="E4032" i="1"/>
  <c r="O4032" i="1"/>
  <c r="J4032" i="1"/>
  <c r="D4032" i="1"/>
  <c r="F724" i="1"/>
  <c r="M724" i="1" s="1"/>
  <c r="J723" i="1"/>
  <c r="H723" i="1"/>
  <c r="G723" i="1"/>
  <c r="D723" i="1"/>
  <c r="E723" i="1"/>
  <c r="B723" i="1"/>
  <c r="L723" i="1"/>
  <c r="K723" i="1"/>
  <c r="O723" i="1"/>
  <c r="N723" i="1"/>
  <c r="F4032" i="1" l="1"/>
  <c r="M4032" i="1" s="1"/>
  <c r="N4031" i="1"/>
  <c r="H4031" i="1"/>
  <c r="L4031" i="1"/>
  <c r="G4031" i="1"/>
  <c r="B4031" i="1"/>
  <c r="K4031" i="1"/>
  <c r="E4031" i="1"/>
  <c r="D4031" i="1"/>
  <c r="O4031" i="1"/>
  <c r="J4031" i="1"/>
  <c r="N722" i="1"/>
  <c r="K722" i="1"/>
  <c r="J722" i="1"/>
  <c r="B722" i="1"/>
  <c r="H722" i="1"/>
  <c r="D722" i="1"/>
  <c r="G722" i="1"/>
  <c r="E722" i="1"/>
  <c r="O722" i="1"/>
  <c r="L722" i="1"/>
  <c r="F723" i="1"/>
  <c r="M723" i="1" s="1"/>
  <c r="F722" i="1" l="1"/>
  <c r="F4031" i="1"/>
  <c r="M4031" i="1" s="1"/>
  <c r="N4030" i="1"/>
  <c r="H4030" i="1"/>
  <c r="L4030" i="1"/>
  <c r="G4030" i="1"/>
  <c r="B4030" i="1"/>
  <c r="K4030" i="1"/>
  <c r="E4030" i="1"/>
  <c r="J4030" i="1"/>
  <c r="D4030" i="1"/>
  <c r="O4030" i="1"/>
  <c r="G721" i="1"/>
  <c r="B721" i="1"/>
  <c r="O721" i="1"/>
  <c r="N721" i="1"/>
  <c r="H721" i="1"/>
  <c r="J721" i="1"/>
  <c r="L721" i="1"/>
  <c r="D721" i="1"/>
  <c r="K721" i="1"/>
  <c r="E721" i="1"/>
  <c r="M722" i="1"/>
  <c r="F4030" i="1" l="1"/>
  <c r="M4030" i="1" s="1"/>
  <c r="N4029" i="1"/>
  <c r="H4029" i="1"/>
  <c r="L4029" i="1"/>
  <c r="G4029" i="1"/>
  <c r="B4029" i="1"/>
  <c r="K4029" i="1"/>
  <c r="E4029" i="1"/>
  <c r="O4029" i="1"/>
  <c r="J4029" i="1"/>
  <c r="D4029" i="1"/>
  <c r="B720" i="1"/>
  <c r="H720" i="1"/>
  <c r="G720" i="1"/>
  <c r="K720" i="1"/>
  <c r="N720" i="1"/>
  <c r="D720" i="1"/>
  <c r="O720" i="1"/>
  <c r="J720" i="1"/>
  <c r="L720" i="1"/>
  <c r="E720" i="1"/>
  <c r="F721" i="1"/>
  <c r="M721" i="1" s="1"/>
  <c r="F4029" i="1" l="1"/>
  <c r="M4029" i="1" s="1"/>
  <c r="N4028" i="1"/>
  <c r="H4028" i="1"/>
  <c r="L4028" i="1"/>
  <c r="G4028" i="1"/>
  <c r="B4028" i="1"/>
  <c r="K4028" i="1"/>
  <c r="E4028" i="1"/>
  <c r="O4028" i="1"/>
  <c r="J4028" i="1"/>
  <c r="D4028" i="1"/>
  <c r="D719" i="1"/>
  <c r="K719" i="1"/>
  <c r="L719" i="1"/>
  <c r="B719" i="1"/>
  <c r="E719" i="1"/>
  <c r="O719" i="1"/>
  <c r="N719" i="1"/>
  <c r="G719" i="1"/>
  <c r="J719" i="1"/>
  <c r="H719" i="1"/>
  <c r="F720" i="1"/>
  <c r="M720" i="1" s="1"/>
  <c r="F4028" i="1" l="1"/>
  <c r="M4028" i="1" s="1"/>
  <c r="L4027" i="1"/>
  <c r="G4027" i="1"/>
  <c r="K4027" i="1"/>
  <c r="E4027" i="1"/>
  <c r="B4027" i="1"/>
  <c r="O4027" i="1"/>
  <c r="J4027" i="1"/>
  <c r="D4027" i="1"/>
  <c r="N4027" i="1"/>
  <c r="H4027" i="1"/>
  <c r="L718" i="1"/>
  <c r="D718" i="1"/>
  <c r="B718" i="1"/>
  <c r="G718" i="1"/>
  <c r="K718" i="1"/>
  <c r="J718" i="1"/>
  <c r="N718" i="1"/>
  <c r="H718" i="1"/>
  <c r="O718" i="1"/>
  <c r="E718" i="1"/>
  <c r="F719" i="1"/>
  <c r="M719" i="1" s="1"/>
  <c r="F718" i="1" l="1"/>
  <c r="F4027" i="1"/>
  <c r="M4027" i="1" s="1"/>
  <c r="L4026" i="1"/>
  <c r="G4026" i="1"/>
  <c r="B4026" i="1"/>
  <c r="K4026" i="1"/>
  <c r="E4026" i="1"/>
  <c r="O4026" i="1"/>
  <c r="J4026" i="1"/>
  <c r="D4026" i="1"/>
  <c r="H4026" i="1"/>
  <c r="N4026" i="1"/>
  <c r="M718" i="1"/>
  <c r="L717" i="1"/>
  <c r="E717" i="1"/>
  <c r="D717" i="1"/>
  <c r="O717" i="1"/>
  <c r="G717" i="1"/>
  <c r="B717" i="1"/>
  <c r="J717" i="1"/>
  <c r="K717" i="1"/>
  <c r="N717" i="1"/>
  <c r="H717" i="1"/>
  <c r="F717" i="1" l="1"/>
  <c r="L4025" i="1"/>
  <c r="G4025" i="1"/>
  <c r="B4025" i="1"/>
  <c r="K4025" i="1"/>
  <c r="E4025" i="1"/>
  <c r="O4025" i="1"/>
  <c r="J4025" i="1"/>
  <c r="D4025" i="1"/>
  <c r="N4025" i="1"/>
  <c r="H4025" i="1"/>
  <c r="F4026" i="1"/>
  <c r="M4026" i="1" s="1"/>
  <c r="B715" i="1"/>
  <c r="N715" i="1"/>
  <c r="K715" i="1"/>
  <c r="O715" i="1"/>
  <c r="L715" i="1"/>
  <c r="G715" i="1"/>
  <c r="J715" i="1"/>
  <c r="E715" i="1"/>
  <c r="D715" i="1"/>
  <c r="H715" i="1"/>
  <c r="F4025" i="1" l="1"/>
  <c r="M4025" i="1" s="1"/>
  <c r="L4024" i="1"/>
  <c r="G4024" i="1"/>
  <c r="B4024" i="1"/>
  <c r="K4024" i="1"/>
  <c r="E4024" i="1"/>
  <c r="O4024" i="1"/>
  <c r="J4024" i="1"/>
  <c r="D4024" i="1"/>
  <c r="N4024" i="1"/>
  <c r="H4024" i="1"/>
  <c r="F715" i="1"/>
  <c r="M715" i="1" s="1"/>
  <c r="J714" i="1"/>
  <c r="H714" i="1"/>
  <c r="K714" i="1"/>
  <c r="D714" i="1"/>
  <c r="E714" i="1"/>
  <c r="G714" i="1"/>
  <c r="L714" i="1"/>
  <c r="B714" i="1"/>
  <c r="O714" i="1"/>
  <c r="N714" i="1"/>
  <c r="F714" i="1" l="1"/>
  <c r="M714" i="1" s="1"/>
  <c r="F4024" i="1"/>
  <c r="M4024" i="1" s="1"/>
  <c r="L4023" i="1"/>
  <c r="G4023" i="1"/>
  <c r="B4023" i="1"/>
  <c r="K4023" i="1"/>
  <c r="E4023" i="1"/>
  <c r="O4023" i="1"/>
  <c r="J4023" i="1"/>
  <c r="D4023" i="1"/>
  <c r="N4023" i="1"/>
  <c r="H4023" i="1"/>
  <c r="L713" i="1"/>
  <c r="K713" i="1"/>
  <c r="G713" i="1"/>
  <c r="E713" i="1"/>
  <c r="D713" i="1"/>
  <c r="N713" i="1"/>
  <c r="B713" i="1"/>
  <c r="H713" i="1"/>
  <c r="J713" i="1"/>
  <c r="O713" i="1"/>
  <c r="F4023" i="1" l="1"/>
  <c r="M4023" i="1" s="1"/>
  <c r="K4022" i="1"/>
  <c r="E4022" i="1"/>
  <c r="B4022" i="1"/>
  <c r="O4022" i="1"/>
  <c r="J4022" i="1"/>
  <c r="D4022" i="1"/>
  <c r="N4022" i="1"/>
  <c r="H4022" i="1"/>
  <c r="G4022" i="1"/>
  <c r="L4022" i="1"/>
  <c r="F713" i="1"/>
  <c r="M713" i="1" s="1"/>
  <c r="N712" i="1"/>
  <c r="O712" i="1"/>
  <c r="K712" i="1"/>
  <c r="H712" i="1"/>
  <c r="L712" i="1"/>
  <c r="E712" i="1"/>
  <c r="B712" i="1"/>
  <c r="D712" i="1"/>
  <c r="J712" i="1"/>
  <c r="G712" i="1"/>
  <c r="K4021" i="1" l="1"/>
  <c r="E4021" i="1"/>
  <c r="O4021" i="1"/>
  <c r="J4021" i="1"/>
  <c r="D4021" i="1"/>
  <c r="N4021" i="1"/>
  <c r="H4021" i="1"/>
  <c r="L4021" i="1"/>
  <c r="G4021" i="1"/>
  <c r="B4021" i="1"/>
  <c r="F4022" i="1"/>
  <c r="M4022" i="1" s="1"/>
  <c r="F712" i="1"/>
  <c r="M712" i="1" s="1"/>
  <c r="E711" i="1"/>
  <c r="D711" i="1"/>
  <c r="H711" i="1"/>
  <c r="O711" i="1"/>
  <c r="G711" i="1"/>
  <c r="K711" i="1"/>
  <c r="J711" i="1"/>
  <c r="B711" i="1"/>
  <c r="L711" i="1"/>
  <c r="N711" i="1"/>
  <c r="K4020" i="1" l="1"/>
  <c r="E4020" i="1"/>
  <c r="O4020" i="1"/>
  <c r="J4020" i="1"/>
  <c r="D4020" i="1"/>
  <c r="N4020" i="1"/>
  <c r="H4020" i="1"/>
  <c r="L4020" i="1"/>
  <c r="G4020" i="1"/>
  <c r="B4020" i="1"/>
  <c r="F4021" i="1"/>
  <c r="M4021" i="1" s="1"/>
  <c r="F711" i="1"/>
  <c r="M711" i="1" s="1"/>
  <c r="J710" i="1"/>
  <c r="H710" i="1"/>
  <c r="L710" i="1"/>
  <c r="D710" i="1"/>
  <c r="K710" i="1"/>
  <c r="E710" i="1"/>
  <c r="B710" i="1"/>
  <c r="O710" i="1"/>
  <c r="N710" i="1"/>
  <c r="G710" i="1"/>
  <c r="F710" i="1" l="1"/>
  <c r="M710" i="1" s="1"/>
  <c r="F4020" i="1"/>
  <c r="M4020" i="1" s="1"/>
  <c r="K4019" i="1"/>
  <c r="E4019" i="1"/>
  <c r="O4019" i="1"/>
  <c r="J4019" i="1"/>
  <c r="D4019" i="1"/>
  <c r="N4019" i="1"/>
  <c r="H4019" i="1"/>
  <c r="B4019" i="1"/>
  <c r="L4019" i="1"/>
  <c r="G4019" i="1"/>
  <c r="H709" i="1"/>
  <c r="O709" i="1"/>
  <c r="J709" i="1"/>
  <c r="L709" i="1"/>
  <c r="D709" i="1"/>
  <c r="K709" i="1"/>
  <c r="N709" i="1"/>
  <c r="B709" i="1"/>
  <c r="E709" i="1"/>
  <c r="G709" i="1"/>
  <c r="F709" i="1" l="1"/>
  <c r="K4018" i="1"/>
  <c r="E4018" i="1"/>
  <c r="O4018" i="1"/>
  <c r="J4018" i="1"/>
  <c r="D4018" i="1"/>
  <c r="N4018" i="1"/>
  <c r="H4018" i="1"/>
  <c r="G4018" i="1"/>
  <c r="B4018" i="1"/>
  <c r="L4018" i="1"/>
  <c r="F4019" i="1"/>
  <c r="M4019" i="1" s="1"/>
  <c r="K708" i="1"/>
  <c r="O708" i="1"/>
  <c r="J708" i="1"/>
  <c r="L708" i="1"/>
  <c r="E708" i="1"/>
  <c r="D708" i="1"/>
  <c r="G708" i="1"/>
  <c r="B708" i="1"/>
  <c r="H708" i="1"/>
  <c r="N708" i="1"/>
  <c r="M709" i="1"/>
  <c r="F708" i="1" l="1"/>
  <c r="K4017" i="1"/>
  <c r="E4017" i="1"/>
  <c r="O4017" i="1"/>
  <c r="J4017" i="1"/>
  <c r="D4017" i="1"/>
  <c r="N4017" i="1"/>
  <c r="H4017" i="1"/>
  <c r="L4017" i="1"/>
  <c r="G4017" i="1"/>
  <c r="B4017" i="1"/>
  <c r="F4018" i="1"/>
  <c r="M4018" i="1" s="1"/>
  <c r="M708" i="1"/>
  <c r="E707" i="1"/>
  <c r="D707" i="1"/>
  <c r="H707" i="1"/>
  <c r="B707" i="1"/>
  <c r="N707" i="1"/>
  <c r="O707" i="1"/>
  <c r="L707" i="1"/>
  <c r="G707" i="1"/>
  <c r="K707" i="1"/>
  <c r="J707" i="1"/>
  <c r="K4016" i="1" l="1"/>
  <c r="E4016" i="1"/>
  <c r="O4016" i="1"/>
  <c r="J4016" i="1"/>
  <c r="D4016" i="1"/>
  <c r="N4016" i="1"/>
  <c r="H4016" i="1"/>
  <c r="L4016" i="1"/>
  <c r="G4016" i="1"/>
  <c r="B4016" i="1"/>
  <c r="F4017" i="1"/>
  <c r="M4017" i="1" s="1"/>
  <c r="F707" i="1"/>
  <c r="M707" i="1" s="1"/>
  <c r="O706" i="1"/>
  <c r="N706" i="1"/>
  <c r="J706" i="1"/>
  <c r="H706" i="1"/>
  <c r="G706" i="1"/>
  <c r="D706" i="1"/>
  <c r="E706" i="1"/>
  <c r="B706" i="1"/>
  <c r="L706" i="1"/>
  <c r="K706" i="1"/>
  <c r="F706" i="1" l="1"/>
  <c r="K4015" i="1"/>
  <c r="E4015" i="1"/>
  <c r="O4015" i="1"/>
  <c r="J4015" i="1"/>
  <c r="D4015" i="1"/>
  <c r="N4015" i="1"/>
  <c r="H4015" i="1"/>
  <c r="B4015" i="1"/>
  <c r="L4015" i="1"/>
  <c r="G4015" i="1"/>
  <c r="F4016" i="1"/>
  <c r="M4016" i="1" s="1"/>
  <c r="M706" i="1"/>
  <c r="H705" i="1"/>
  <c r="J705" i="1"/>
  <c r="D705" i="1"/>
  <c r="L705" i="1"/>
  <c r="B705" i="1"/>
  <c r="E705" i="1"/>
  <c r="G705" i="1"/>
  <c r="O705" i="1"/>
  <c r="N705" i="1"/>
  <c r="K705" i="1"/>
  <c r="F705" i="1" l="1"/>
  <c r="F4015" i="1"/>
  <c r="M4015" i="1" s="1"/>
  <c r="O4014" i="1"/>
  <c r="J4014" i="1"/>
  <c r="D4014" i="1"/>
  <c r="N4014" i="1"/>
  <c r="H4014" i="1"/>
  <c r="L4014" i="1"/>
  <c r="G4014" i="1"/>
  <c r="E4014" i="1"/>
  <c r="B4014" i="1"/>
  <c r="K4014" i="1"/>
  <c r="M705" i="1"/>
  <c r="B704" i="1"/>
  <c r="O704" i="1"/>
  <c r="L704" i="1"/>
  <c r="J704" i="1"/>
  <c r="G704" i="1"/>
  <c r="E704" i="1"/>
  <c r="N704" i="1"/>
  <c r="H704" i="1"/>
  <c r="K704" i="1"/>
  <c r="D704" i="1"/>
  <c r="F4014" i="1" l="1"/>
  <c r="M4014" i="1" s="1"/>
  <c r="O4013" i="1"/>
  <c r="J4013" i="1"/>
  <c r="D4013" i="1"/>
  <c r="N4013" i="1"/>
  <c r="H4013" i="1"/>
  <c r="L4013" i="1"/>
  <c r="G4013" i="1"/>
  <c r="B4013" i="1"/>
  <c r="K4013" i="1"/>
  <c r="E4013" i="1"/>
  <c r="F4013" i="1" s="1"/>
  <c r="K703" i="1"/>
  <c r="J703" i="1"/>
  <c r="N703" i="1"/>
  <c r="H703" i="1"/>
  <c r="O703" i="1"/>
  <c r="E703" i="1"/>
  <c r="D703" i="1"/>
  <c r="L703" i="1"/>
  <c r="B703" i="1"/>
  <c r="G703" i="1"/>
  <c r="F704" i="1"/>
  <c r="M704" i="1" s="1"/>
  <c r="O4012" i="1" l="1"/>
  <c r="J4012" i="1"/>
  <c r="D4012" i="1"/>
  <c r="N4012" i="1"/>
  <c r="H4012" i="1"/>
  <c r="L4012" i="1"/>
  <c r="G4012" i="1"/>
  <c r="B4012" i="1"/>
  <c r="K4012" i="1"/>
  <c r="E4012" i="1"/>
  <c r="M4013" i="1"/>
  <c r="B702" i="1"/>
  <c r="E702" i="1"/>
  <c r="O702" i="1"/>
  <c r="N702" i="1"/>
  <c r="G702" i="1"/>
  <c r="J702" i="1"/>
  <c r="H702" i="1"/>
  <c r="D702" i="1"/>
  <c r="K702" i="1"/>
  <c r="L702" i="1"/>
  <c r="F703" i="1"/>
  <c r="M703" i="1" s="1"/>
  <c r="F4012" i="1" l="1"/>
  <c r="O4011" i="1"/>
  <c r="J4011" i="1"/>
  <c r="D4011" i="1"/>
  <c r="N4011" i="1"/>
  <c r="H4011" i="1"/>
  <c r="L4011" i="1"/>
  <c r="G4011" i="1"/>
  <c r="B4011" i="1"/>
  <c r="K4011" i="1"/>
  <c r="E4011" i="1"/>
  <c r="F4011" i="1" s="1"/>
  <c r="M4012" i="1"/>
  <c r="L701" i="1"/>
  <c r="D701" i="1"/>
  <c r="N701" i="1"/>
  <c r="H701" i="1"/>
  <c r="E701" i="1"/>
  <c r="G701" i="1"/>
  <c r="K701" i="1"/>
  <c r="J701" i="1"/>
  <c r="B701" i="1"/>
  <c r="O701" i="1"/>
  <c r="F702" i="1"/>
  <c r="M702" i="1" s="1"/>
  <c r="F701" i="1" l="1"/>
  <c r="M4011" i="1"/>
  <c r="O4010" i="1"/>
  <c r="J4010" i="1"/>
  <c r="D4010" i="1"/>
  <c r="N4010" i="1"/>
  <c r="H4010" i="1"/>
  <c r="L4010" i="1"/>
  <c r="G4010" i="1"/>
  <c r="B4010" i="1"/>
  <c r="E4010" i="1"/>
  <c r="K4010" i="1"/>
  <c r="K700" i="1"/>
  <c r="O700" i="1"/>
  <c r="N700" i="1"/>
  <c r="H700" i="1"/>
  <c r="L700" i="1"/>
  <c r="E700" i="1"/>
  <c r="D700" i="1"/>
  <c r="G700" i="1"/>
  <c r="B700" i="1"/>
  <c r="J700" i="1"/>
  <c r="M701" i="1"/>
  <c r="F4010" i="1" l="1"/>
  <c r="M4010" i="1" s="1"/>
  <c r="O4009" i="1"/>
  <c r="J4009" i="1"/>
  <c r="D4009" i="1"/>
  <c r="N4009" i="1"/>
  <c r="H4009" i="1"/>
  <c r="L4009" i="1"/>
  <c r="G4009" i="1"/>
  <c r="B4009" i="1"/>
  <c r="K4009" i="1"/>
  <c r="E4009" i="1"/>
  <c r="F700" i="1"/>
  <c r="M700" i="1" s="1"/>
  <c r="B699" i="1"/>
  <c r="N699" i="1"/>
  <c r="O699" i="1"/>
  <c r="L699" i="1"/>
  <c r="G699" i="1"/>
  <c r="J699" i="1"/>
  <c r="E699" i="1"/>
  <c r="H699" i="1"/>
  <c r="K699" i="1"/>
  <c r="D699" i="1"/>
  <c r="F4009" i="1" l="1"/>
  <c r="O4008" i="1"/>
  <c r="J4008" i="1"/>
  <c r="D4008" i="1"/>
  <c r="N4008" i="1"/>
  <c r="H4008" i="1"/>
  <c r="L4008" i="1"/>
  <c r="G4008" i="1"/>
  <c r="B4008" i="1"/>
  <c r="K4008" i="1"/>
  <c r="E4008" i="1"/>
  <c r="M4009" i="1"/>
  <c r="F699" i="1"/>
  <c r="M699" i="1" s="1"/>
  <c r="D698" i="1"/>
  <c r="E698" i="1"/>
  <c r="G698" i="1"/>
  <c r="N698" i="1"/>
  <c r="H698" i="1"/>
  <c r="K698" i="1"/>
  <c r="L698" i="1"/>
  <c r="B698" i="1"/>
  <c r="O698" i="1"/>
  <c r="J698" i="1"/>
  <c r="F4008" i="1" l="1"/>
  <c r="M4008" i="1"/>
  <c r="N4007" i="1"/>
  <c r="H4007" i="1"/>
  <c r="L4007" i="1"/>
  <c r="G4007" i="1"/>
  <c r="K4007" i="1"/>
  <c r="E4007" i="1"/>
  <c r="B4007" i="1"/>
  <c r="O4007" i="1"/>
  <c r="J4007" i="1"/>
  <c r="D4007" i="1"/>
  <c r="G697" i="1"/>
  <c r="E697" i="1"/>
  <c r="D697" i="1"/>
  <c r="H697" i="1"/>
  <c r="O697" i="1"/>
  <c r="L697" i="1"/>
  <c r="K697" i="1"/>
  <c r="N697" i="1"/>
  <c r="B697" i="1"/>
  <c r="J697" i="1"/>
  <c r="F698" i="1"/>
  <c r="M698" i="1" s="1"/>
  <c r="F4007" i="1" l="1"/>
  <c r="M4007" i="1" s="1"/>
  <c r="F697" i="1"/>
  <c r="M697" i="1" s="1"/>
  <c r="N4006" i="1"/>
  <c r="H4006" i="1"/>
  <c r="L4006" i="1"/>
  <c r="G4006" i="1"/>
  <c r="B4006" i="1"/>
  <c r="K4006" i="1"/>
  <c r="E4006" i="1"/>
  <c r="D4006" i="1"/>
  <c r="O4006" i="1"/>
  <c r="J4006" i="1"/>
  <c r="G696" i="1"/>
  <c r="B696" i="1"/>
  <c r="D696" i="1"/>
  <c r="K696" i="1"/>
  <c r="H696" i="1"/>
  <c r="N696" i="1"/>
  <c r="O696" i="1"/>
  <c r="J696" i="1"/>
  <c r="L696" i="1"/>
  <c r="E696" i="1"/>
  <c r="F696" i="1" l="1"/>
  <c r="M696" i="1" s="1"/>
  <c r="F4006" i="1"/>
  <c r="M4006" i="1" s="1"/>
  <c r="N4005" i="1"/>
  <c r="H4005" i="1"/>
  <c r="L4005" i="1"/>
  <c r="G4005" i="1"/>
  <c r="B4005" i="1"/>
  <c r="K4005" i="1"/>
  <c r="E4005" i="1"/>
  <c r="J4005" i="1"/>
  <c r="D4005" i="1"/>
  <c r="O4005" i="1"/>
  <c r="E695" i="1"/>
  <c r="D695" i="1"/>
  <c r="H695" i="1"/>
  <c r="B695" i="1"/>
  <c r="K695" i="1"/>
  <c r="J695" i="1"/>
  <c r="N695" i="1"/>
  <c r="O695" i="1"/>
  <c r="G695" i="1"/>
  <c r="L695" i="1"/>
  <c r="F4005" i="1" l="1"/>
  <c r="M4005" i="1" s="1"/>
  <c r="N4004" i="1"/>
  <c r="H4004" i="1"/>
  <c r="L4004" i="1"/>
  <c r="G4004" i="1"/>
  <c r="B4004" i="1"/>
  <c r="K4004" i="1"/>
  <c r="E4004" i="1"/>
  <c r="O4004" i="1"/>
  <c r="J4004" i="1"/>
  <c r="D4004" i="1"/>
  <c r="D694" i="1"/>
  <c r="K694" i="1"/>
  <c r="E694" i="1"/>
  <c r="B694" i="1"/>
  <c r="O694" i="1"/>
  <c r="N694" i="1"/>
  <c r="G694" i="1"/>
  <c r="J694" i="1"/>
  <c r="H694" i="1"/>
  <c r="L694" i="1"/>
  <c r="F695" i="1"/>
  <c r="M695" i="1" s="1"/>
  <c r="F694" i="1" l="1"/>
  <c r="F4004" i="1"/>
  <c r="M4004" i="1" s="1"/>
  <c r="N4003" i="1"/>
  <c r="H4003" i="1"/>
  <c r="L4003" i="1"/>
  <c r="G4003" i="1"/>
  <c r="B4003" i="1"/>
  <c r="K4003" i="1"/>
  <c r="E4003" i="1"/>
  <c r="O4003" i="1"/>
  <c r="J4003" i="1"/>
  <c r="D4003" i="1"/>
  <c r="M694" i="1"/>
  <c r="L693" i="1"/>
  <c r="D693" i="1"/>
  <c r="E693" i="1"/>
  <c r="H693" i="1"/>
  <c r="O693" i="1"/>
  <c r="J693" i="1"/>
  <c r="G693" i="1"/>
  <c r="K693" i="1"/>
  <c r="N693" i="1"/>
  <c r="B693" i="1"/>
  <c r="F693" i="1" l="1"/>
  <c r="M693" i="1" s="1"/>
  <c r="F4003" i="1"/>
  <c r="M4003" i="1" s="1"/>
  <c r="N4002" i="1"/>
  <c r="H4002" i="1"/>
  <c r="L4002" i="1"/>
  <c r="G4002" i="1"/>
  <c r="B4002" i="1"/>
  <c r="K4002" i="1"/>
  <c r="E4002" i="1"/>
  <c r="D4002" i="1"/>
  <c r="O4002" i="1"/>
  <c r="J4002" i="1"/>
  <c r="G692" i="1"/>
  <c r="B692" i="1"/>
  <c r="D692" i="1"/>
  <c r="K692" i="1"/>
  <c r="N692" i="1"/>
  <c r="O692" i="1"/>
  <c r="H692" i="1"/>
  <c r="L692" i="1"/>
  <c r="E692" i="1"/>
  <c r="J692" i="1"/>
  <c r="F4002" i="1" l="1"/>
  <c r="M4002" i="1" s="1"/>
  <c r="N4001" i="1"/>
  <c r="H4001" i="1"/>
  <c r="L4001" i="1"/>
  <c r="G4001" i="1"/>
  <c r="B4001" i="1"/>
  <c r="K4001" i="1"/>
  <c r="E4001" i="1"/>
  <c r="J4001" i="1"/>
  <c r="D4001" i="1"/>
  <c r="O4001" i="1"/>
  <c r="K691" i="1"/>
  <c r="J691" i="1"/>
  <c r="B691" i="1"/>
  <c r="O691" i="1"/>
  <c r="L691" i="1"/>
  <c r="G691" i="1"/>
  <c r="E691" i="1"/>
  <c r="D691" i="1"/>
  <c r="H691" i="1"/>
  <c r="N691" i="1"/>
  <c r="F692" i="1"/>
  <c r="M692" i="1" s="1"/>
  <c r="F4001" i="1" l="1"/>
  <c r="M4001" i="1" s="1"/>
  <c r="N4000" i="1"/>
  <c r="H4000" i="1"/>
  <c r="L4000" i="1"/>
  <c r="G4000" i="1"/>
  <c r="B4000" i="1"/>
  <c r="K4000" i="1"/>
  <c r="E4000" i="1"/>
  <c r="O4000" i="1"/>
  <c r="J4000" i="1"/>
  <c r="D4000" i="1"/>
  <c r="F691" i="1"/>
  <c r="M691" i="1" s="1"/>
  <c r="L690" i="1"/>
  <c r="K690" i="1"/>
  <c r="O690" i="1"/>
  <c r="N690" i="1"/>
  <c r="J690" i="1"/>
  <c r="H690" i="1"/>
  <c r="D690" i="1"/>
  <c r="E690" i="1"/>
  <c r="B690" i="1"/>
  <c r="G690" i="1"/>
  <c r="F4000" i="1" l="1"/>
  <c r="M4000" i="1" s="1"/>
  <c r="F690" i="1"/>
  <c r="L3999" i="1"/>
  <c r="G3999" i="1"/>
  <c r="K3999" i="1"/>
  <c r="E3999" i="1"/>
  <c r="B3999" i="1"/>
  <c r="O3999" i="1"/>
  <c r="J3999" i="1"/>
  <c r="D3999" i="1"/>
  <c r="N3999" i="1"/>
  <c r="H3999" i="1"/>
  <c r="M690" i="1"/>
  <c r="N689" i="1"/>
  <c r="O689" i="1"/>
  <c r="E689" i="1"/>
  <c r="B689" i="1"/>
  <c r="H689" i="1"/>
  <c r="J689" i="1"/>
  <c r="K689" i="1"/>
  <c r="L689" i="1"/>
  <c r="D689" i="1"/>
  <c r="G689" i="1"/>
  <c r="F689" i="1" l="1"/>
  <c r="M689" i="1" s="1"/>
  <c r="L3998" i="1"/>
  <c r="G3998" i="1"/>
  <c r="B3998" i="1"/>
  <c r="K3998" i="1"/>
  <c r="E3998" i="1"/>
  <c r="O3998" i="1"/>
  <c r="J3998" i="1"/>
  <c r="D3998" i="1"/>
  <c r="N3998" i="1"/>
  <c r="H3998" i="1"/>
  <c r="F3999" i="1"/>
  <c r="M3999" i="1" s="1"/>
  <c r="K688" i="1"/>
  <c r="J688" i="1"/>
  <c r="D688" i="1"/>
  <c r="E688" i="1"/>
  <c r="G688" i="1"/>
  <c r="O688" i="1"/>
  <c r="N688" i="1"/>
  <c r="L688" i="1"/>
  <c r="B688" i="1"/>
  <c r="H688" i="1"/>
  <c r="F688" i="1" l="1"/>
  <c r="F3998" i="1"/>
  <c r="M3998" i="1" s="1"/>
  <c r="L3997" i="1"/>
  <c r="G3997" i="1"/>
  <c r="B3997" i="1"/>
  <c r="K3997" i="1"/>
  <c r="E3997" i="1"/>
  <c r="O3997" i="1"/>
  <c r="J3997" i="1"/>
  <c r="D3997" i="1"/>
  <c r="H3997" i="1"/>
  <c r="N3997" i="1"/>
  <c r="M688" i="1"/>
  <c r="B687" i="1"/>
  <c r="H687" i="1"/>
  <c r="O687" i="1"/>
  <c r="G687" i="1"/>
  <c r="K687" i="1"/>
  <c r="J687" i="1"/>
  <c r="N687" i="1"/>
  <c r="E687" i="1"/>
  <c r="D687" i="1"/>
  <c r="L687" i="1"/>
  <c r="F3997" i="1" l="1"/>
  <c r="M3997" i="1" s="1"/>
  <c r="L3996" i="1"/>
  <c r="G3996" i="1"/>
  <c r="B3996" i="1"/>
  <c r="K3996" i="1"/>
  <c r="E3996" i="1"/>
  <c r="O3996" i="1"/>
  <c r="J3996" i="1"/>
  <c r="D3996" i="1"/>
  <c r="N3996" i="1"/>
  <c r="H3996" i="1"/>
  <c r="D686" i="1"/>
  <c r="K686" i="1"/>
  <c r="L686" i="1"/>
  <c r="O686" i="1"/>
  <c r="N686" i="1"/>
  <c r="G686" i="1"/>
  <c r="H686" i="1"/>
  <c r="B686" i="1"/>
  <c r="E686" i="1"/>
  <c r="J686" i="1"/>
  <c r="F687" i="1"/>
  <c r="M687" i="1" s="1"/>
  <c r="F3996" i="1" l="1"/>
  <c r="M3996" i="1" s="1"/>
  <c r="L3995" i="1"/>
  <c r="G3995" i="1"/>
  <c r="B3995" i="1"/>
  <c r="K3995" i="1"/>
  <c r="E3995" i="1"/>
  <c r="O3995" i="1"/>
  <c r="J3995" i="1"/>
  <c r="D3995" i="1"/>
  <c r="N3995" i="1"/>
  <c r="H3995" i="1"/>
  <c r="G685" i="1"/>
  <c r="K685" i="1"/>
  <c r="J685" i="1"/>
  <c r="O685" i="1"/>
  <c r="L685" i="1"/>
  <c r="N685" i="1"/>
  <c r="B685" i="1"/>
  <c r="H685" i="1"/>
  <c r="E685" i="1"/>
  <c r="D685" i="1"/>
  <c r="F686" i="1"/>
  <c r="M686" i="1" s="1"/>
  <c r="F3995" i="1" l="1"/>
  <c r="M3995" i="1" s="1"/>
  <c r="L3994" i="1"/>
  <c r="G3994" i="1"/>
  <c r="B3994" i="1"/>
  <c r="K3994" i="1"/>
  <c r="E3994" i="1"/>
  <c r="O3994" i="1"/>
  <c r="J3994" i="1"/>
  <c r="D3994" i="1"/>
  <c r="N3994" i="1"/>
  <c r="H3994" i="1"/>
  <c r="G684" i="1"/>
  <c r="B684" i="1"/>
  <c r="J684" i="1"/>
  <c r="H684" i="1"/>
  <c r="K684" i="1"/>
  <c r="O684" i="1"/>
  <c r="N684" i="1"/>
  <c r="L684" i="1"/>
  <c r="E684" i="1"/>
  <c r="D684" i="1"/>
  <c r="F685" i="1"/>
  <c r="M685" i="1" s="1"/>
  <c r="L3993" i="1" l="1"/>
  <c r="G3993" i="1"/>
  <c r="B3993" i="1"/>
  <c r="K3993" i="1"/>
  <c r="E3993" i="1"/>
  <c r="O3993" i="1"/>
  <c r="J3993" i="1"/>
  <c r="D3993" i="1"/>
  <c r="H3993" i="1"/>
  <c r="N3993" i="1"/>
  <c r="F3994" i="1"/>
  <c r="M3994" i="1" s="1"/>
  <c r="K683" i="1"/>
  <c r="J683" i="1"/>
  <c r="E683" i="1"/>
  <c r="D683" i="1"/>
  <c r="H683" i="1"/>
  <c r="B683" i="1"/>
  <c r="N683" i="1"/>
  <c r="O683" i="1"/>
  <c r="L683" i="1"/>
  <c r="G683" i="1"/>
  <c r="F684" i="1"/>
  <c r="M684" i="1" s="1"/>
  <c r="F683" i="1" l="1"/>
  <c r="K3992" i="1"/>
  <c r="E3992" i="1"/>
  <c r="B3992" i="1"/>
  <c r="O3992" i="1"/>
  <c r="J3992" i="1"/>
  <c r="D3992" i="1"/>
  <c r="N3992" i="1"/>
  <c r="H3992" i="1"/>
  <c r="L3992" i="1"/>
  <c r="G3992" i="1"/>
  <c r="F3993" i="1"/>
  <c r="M3993" i="1" s="1"/>
  <c r="M683" i="1"/>
  <c r="D682" i="1"/>
  <c r="E682" i="1"/>
  <c r="G682" i="1"/>
  <c r="L682" i="1"/>
  <c r="B682" i="1"/>
  <c r="O682" i="1"/>
  <c r="N682" i="1"/>
  <c r="J682" i="1"/>
  <c r="H682" i="1"/>
  <c r="K682" i="1"/>
  <c r="F682" i="1" l="1"/>
  <c r="K3991" i="1"/>
  <c r="E3991" i="1"/>
  <c r="O3991" i="1"/>
  <c r="J3991" i="1"/>
  <c r="D3991" i="1"/>
  <c r="N3991" i="1"/>
  <c r="H3991" i="1"/>
  <c r="L3991" i="1"/>
  <c r="G3991" i="1"/>
  <c r="B3991" i="1"/>
  <c r="F3992" i="1"/>
  <c r="M3992" i="1" s="1"/>
  <c r="M682" i="1"/>
  <c r="N681" i="1"/>
  <c r="B681" i="1"/>
  <c r="H681" i="1"/>
  <c r="J681" i="1"/>
  <c r="O681" i="1"/>
  <c r="L681" i="1"/>
  <c r="K681" i="1"/>
  <c r="G681" i="1"/>
  <c r="E681" i="1"/>
  <c r="D681" i="1"/>
  <c r="F3991" i="1" l="1"/>
  <c r="M3991" i="1" s="1"/>
  <c r="K3990" i="1"/>
  <c r="E3990" i="1"/>
  <c r="O3990" i="1"/>
  <c r="J3990" i="1"/>
  <c r="D3990" i="1"/>
  <c r="N3990" i="1"/>
  <c r="H3990" i="1"/>
  <c r="B3990" i="1"/>
  <c r="L3990" i="1"/>
  <c r="G3990" i="1"/>
  <c r="F681" i="1"/>
  <c r="M681" i="1" s="1"/>
  <c r="L680" i="1"/>
  <c r="E680" i="1"/>
  <c r="G680" i="1"/>
  <c r="B680" i="1"/>
  <c r="D680" i="1"/>
  <c r="N680" i="1"/>
  <c r="O680" i="1"/>
  <c r="K680" i="1"/>
  <c r="J680" i="1"/>
  <c r="H680" i="1"/>
  <c r="K3989" i="1" l="1"/>
  <c r="E3989" i="1"/>
  <c r="O3989" i="1"/>
  <c r="J3989" i="1"/>
  <c r="D3989" i="1"/>
  <c r="N3989" i="1"/>
  <c r="H3989" i="1"/>
  <c r="G3989" i="1"/>
  <c r="B3989" i="1"/>
  <c r="L3989" i="1"/>
  <c r="F3990" i="1"/>
  <c r="M3990" i="1" s="1"/>
  <c r="E679" i="1"/>
  <c r="D679" i="1"/>
  <c r="H679" i="1"/>
  <c r="B679" i="1"/>
  <c r="O679" i="1"/>
  <c r="G679" i="1"/>
  <c r="L679" i="1"/>
  <c r="K679" i="1"/>
  <c r="J679" i="1"/>
  <c r="N679" i="1"/>
  <c r="F680" i="1"/>
  <c r="M680" i="1" s="1"/>
  <c r="F679" i="1" l="1"/>
  <c r="K3988" i="1"/>
  <c r="E3988" i="1"/>
  <c r="O3988" i="1"/>
  <c r="J3988" i="1"/>
  <c r="D3988" i="1"/>
  <c r="N3988" i="1"/>
  <c r="H3988" i="1"/>
  <c r="L3988" i="1"/>
  <c r="G3988" i="1"/>
  <c r="B3988" i="1"/>
  <c r="M679" i="1"/>
  <c r="F3989" i="1"/>
  <c r="M3989" i="1" s="1"/>
  <c r="D678" i="1"/>
  <c r="K678" i="1"/>
  <c r="E678" i="1"/>
  <c r="J678" i="1"/>
  <c r="H678" i="1"/>
  <c r="L678" i="1"/>
  <c r="B678" i="1"/>
  <c r="O678" i="1"/>
  <c r="N678" i="1"/>
  <c r="G678" i="1"/>
  <c r="K3987" i="1" l="1"/>
  <c r="E3987" i="1"/>
  <c r="O3987" i="1"/>
  <c r="J3987" i="1"/>
  <c r="D3987" i="1"/>
  <c r="N3987" i="1"/>
  <c r="H3987" i="1"/>
  <c r="L3987" i="1"/>
  <c r="G3987" i="1"/>
  <c r="B3987" i="1"/>
  <c r="F3988" i="1"/>
  <c r="M3988" i="1" s="1"/>
  <c r="F678" i="1"/>
  <c r="M678" i="1" s="1"/>
  <c r="H677" i="1"/>
  <c r="O677" i="1"/>
  <c r="J677" i="1"/>
  <c r="G677" i="1"/>
  <c r="K677" i="1"/>
  <c r="N677" i="1"/>
  <c r="B677" i="1"/>
  <c r="L677" i="1"/>
  <c r="D677" i="1"/>
  <c r="E677" i="1"/>
  <c r="O3986" i="1" l="1"/>
  <c r="J3986" i="1"/>
  <c r="D3986" i="1"/>
  <c r="N3986" i="1"/>
  <c r="H3986" i="1"/>
  <c r="L3986" i="1"/>
  <c r="G3986" i="1"/>
  <c r="B3986" i="1"/>
  <c r="K3986" i="1"/>
  <c r="E3986" i="1"/>
  <c r="F3987" i="1"/>
  <c r="M3987" i="1" s="1"/>
  <c r="F677" i="1"/>
  <c r="M677" i="1" s="1"/>
  <c r="G676" i="1"/>
  <c r="E676" i="1"/>
  <c r="D676" i="1"/>
  <c r="B676" i="1"/>
  <c r="H676" i="1"/>
  <c r="N676" i="1"/>
  <c r="L676" i="1"/>
  <c r="K676" i="1"/>
  <c r="O676" i="1"/>
  <c r="J676" i="1"/>
  <c r="F3986" i="1" l="1"/>
  <c r="M3986" i="1"/>
  <c r="O3985" i="1"/>
  <c r="J3985" i="1"/>
  <c r="D3985" i="1"/>
  <c r="N3985" i="1"/>
  <c r="H3985" i="1"/>
  <c r="L3985" i="1"/>
  <c r="G3985" i="1"/>
  <c r="B3985" i="1"/>
  <c r="E3985" i="1"/>
  <c r="K3985" i="1"/>
  <c r="B675" i="1"/>
  <c r="N675" i="1"/>
  <c r="O675" i="1"/>
  <c r="L675" i="1"/>
  <c r="G675" i="1"/>
  <c r="E675" i="1"/>
  <c r="D675" i="1"/>
  <c r="H675" i="1"/>
  <c r="K675" i="1"/>
  <c r="J675" i="1"/>
  <c r="F676" i="1"/>
  <c r="M676" i="1" s="1"/>
  <c r="F3985" i="1" l="1"/>
  <c r="M3985" i="1" s="1"/>
  <c r="O3984" i="1"/>
  <c r="J3984" i="1"/>
  <c r="D3984" i="1"/>
  <c r="N3984" i="1"/>
  <c r="H3984" i="1"/>
  <c r="L3984" i="1"/>
  <c r="G3984" i="1"/>
  <c r="B3984" i="1"/>
  <c r="K3984" i="1"/>
  <c r="E3984" i="1"/>
  <c r="F675" i="1"/>
  <c r="M675" i="1" s="1"/>
  <c r="L674" i="1"/>
  <c r="K674" i="1"/>
  <c r="J674" i="1"/>
  <c r="G674" i="1"/>
  <c r="D674" i="1"/>
  <c r="B674" i="1"/>
  <c r="O674" i="1"/>
  <c r="N674" i="1"/>
  <c r="H674" i="1"/>
  <c r="E674" i="1"/>
  <c r="F3984" i="1" l="1"/>
  <c r="M3984" i="1" s="1"/>
  <c r="O3983" i="1"/>
  <c r="J3983" i="1"/>
  <c r="D3983" i="1"/>
  <c r="N3983" i="1"/>
  <c r="H3983" i="1"/>
  <c r="L3983" i="1"/>
  <c r="G3983" i="1"/>
  <c r="B3983" i="1"/>
  <c r="K3983" i="1"/>
  <c r="E3983" i="1"/>
  <c r="F674" i="1"/>
  <c r="M674" i="1" s="1"/>
  <c r="G673" i="1"/>
  <c r="E673" i="1"/>
  <c r="O673" i="1"/>
  <c r="L673" i="1"/>
  <c r="B673" i="1"/>
  <c r="N673" i="1"/>
  <c r="K673" i="1"/>
  <c r="H673" i="1"/>
  <c r="J673" i="1"/>
  <c r="D673" i="1"/>
  <c r="F3983" i="1" l="1"/>
  <c r="M3983" i="1" s="1"/>
  <c r="O3982" i="1"/>
  <c r="J3982" i="1"/>
  <c r="D3982" i="1"/>
  <c r="N3982" i="1"/>
  <c r="H3982" i="1"/>
  <c r="L3982" i="1"/>
  <c r="G3982" i="1"/>
  <c r="B3982" i="1"/>
  <c r="K3982" i="1"/>
  <c r="E3982" i="1"/>
  <c r="F673" i="1"/>
  <c r="M673" i="1" s="1"/>
  <c r="K672" i="1"/>
  <c r="J672" i="1"/>
  <c r="D672" i="1"/>
  <c r="L672" i="1"/>
  <c r="E672" i="1"/>
  <c r="N672" i="1"/>
  <c r="H672" i="1"/>
  <c r="G672" i="1"/>
  <c r="B672" i="1"/>
  <c r="O672" i="1"/>
  <c r="F3982" i="1" l="1"/>
  <c r="M3982" i="1"/>
  <c r="O3981" i="1"/>
  <c r="J3981" i="1"/>
  <c r="D3981" i="1"/>
  <c r="N3981" i="1"/>
  <c r="H3981" i="1"/>
  <c r="L3981" i="1"/>
  <c r="G3981" i="1"/>
  <c r="B3981" i="1"/>
  <c r="E3981" i="1"/>
  <c r="K3981" i="1"/>
  <c r="F672" i="1"/>
  <c r="M672" i="1" s="1"/>
  <c r="O671" i="1"/>
  <c r="G671" i="1"/>
  <c r="J671" i="1"/>
  <c r="E671" i="1"/>
  <c r="D671" i="1"/>
  <c r="L671" i="1"/>
  <c r="K671" i="1"/>
  <c r="N671" i="1"/>
  <c r="B671" i="1"/>
  <c r="H671" i="1"/>
  <c r="F3981" i="1" l="1"/>
  <c r="M3981" i="1" s="1"/>
  <c r="F671" i="1"/>
  <c r="M671" i="1" s="1"/>
  <c r="O3980" i="1"/>
  <c r="J3980" i="1"/>
  <c r="D3980" i="1"/>
  <c r="N3980" i="1"/>
  <c r="H3980" i="1"/>
  <c r="L3980" i="1"/>
  <c r="G3980" i="1"/>
  <c r="B3980" i="1"/>
  <c r="K3980" i="1"/>
  <c r="E3980" i="1"/>
  <c r="O670" i="1"/>
  <c r="N670" i="1"/>
  <c r="G670" i="1"/>
  <c r="J670" i="1"/>
  <c r="H670" i="1"/>
  <c r="D670" i="1"/>
  <c r="K670" i="1"/>
  <c r="L670" i="1"/>
  <c r="B670" i="1"/>
  <c r="E670" i="1"/>
  <c r="F3980" i="1" l="1"/>
  <c r="O3979" i="1"/>
  <c r="J3979" i="1"/>
  <c r="D3979" i="1"/>
  <c r="N3979" i="1"/>
  <c r="H3979" i="1"/>
  <c r="L3979" i="1"/>
  <c r="G3979" i="1"/>
  <c r="B3979" i="1"/>
  <c r="K3979" i="1"/>
  <c r="E3979" i="1"/>
  <c r="F670" i="1"/>
  <c r="M670" i="1" s="1"/>
  <c r="M3980" i="1"/>
  <c r="N669" i="1"/>
  <c r="B669" i="1"/>
  <c r="G669" i="1"/>
  <c r="H669" i="1"/>
  <c r="O669" i="1"/>
  <c r="E669" i="1"/>
  <c r="L669" i="1"/>
  <c r="D669" i="1"/>
  <c r="J669" i="1"/>
  <c r="K669" i="1"/>
  <c r="F3979" i="1" l="1"/>
  <c r="M3979" i="1" s="1"/>
  <c r="F669" i="1"/>
  <c r="M669" i="1" s="1"/>
  <c r="N3978" i="1"/>
  <c r="H3978" i="1"/>
  <c r="L3978" i="1"/>
  <c r="G3978" i="1"/>
  <c r="K3978" i="1"/>
  <c r="E3978" i="1"/>
  <c r="B3978" i="1"/>
  <c r="O3978" i="1"/>
  <c r="J3978" i="1"/>
  <c r="D3978" i="1"/>
  <c r="K668" i="1"/>
  <c r="O668" i="1"/>
  <c r="B668" i="1"/>
  <c r="J668" i="1"/>
  <c r="L668" i="1"/>
  <c r="E668" i="1"/>
  <c r="D668" i="1"/>
  <c r="G668" i="1"/>
  <c r="H668" i="1"/>
  <c r="N668" i="1"/>
  <c r="N3977" i="1" l="1"/>
  <c r="H3977" i="1"/>
  <c r="L3977" i="1"/>
  <c r="G3977" i="1"/>
  <c r="B3977" i="1"/>
  <c r="K3977" i="1"/>
  <c r="E3977" i="1"/>
  <c r="D3977" i="1"/>
  <c r="O3977" i="1"/>
  <c r="J3977" i="1"/>
  <c r="F3978" i="1"/>
  <c r="M3978" i="1" s="1"/>
  <c r="F668" i="1"/>
  <c r="M668" i="1" s="1"/>
  <c r="E667" i="1"/>
  <c r="D667" i="1"/>
  <c r="H667" i="1"/>
  <c r="B667" i="1"/>
  <c r="N667" i="1"/>
  <c r="O667" i="1"/>
  <c r="L667" i="1"/>
  <c r="G667" i="1"/>
  <c r="K667" i="1"/>
  <c r="J667" i="1"/>
  <c r="F3977" i="1" l="1"/>
  <c r="M3977" i="1" s="1"/>
  <c r="N3976" i="1"/>
  <c r="H3976" i="1"/>
  <c r="L3976" i="1"/>
  <c r="G3976" i="1"/>
  <c r="B3976" i="1"/>
  <c r="K3976" i="1"/>
  <c r="E3976" i="1"/>
  <c r="J3976" i="1"/>
  <c r="D3976" i="1"/>
  <c r="O3976" i="1"/>
  <c r="F667" i="1"/>
  <c r="M667" i="1" s="1"/>
  <c r="L666" i="1"/>
  <c r="B666" i="1"/>
  <c r="O666" i="1"/>
  <c r="N666" i="1"/>
  <c r="J666" i="1"/>
  <c r="H666" i="1"/>
  <c r="K666" i="1"/>
  <c r="D666" i="1"/>
  <c r="E666" i="1"/>
  <c r="G666" i="1"/>
  <c r="F666" i="1" l="1"/>
  <c r="F3976" i="1"/>
  <c r="M3976" i="1" s="1"/>
  <c r="N3975" i="1"/>
  <c r="H3975" i="1"/>
  <c r="L3975" i="1"/>
  <c r="G3975" i="1"/>
  <c r="B3975" i="1"/>
  <c r="K3975" i="1"/>
  <c r="E3975" i="1"/>
  <c r="O3975" i="1"/>
  <c r="J3975" i="1"/>
  <c r="D3975" i="1"/>
  <c r="L665" i="1"/>
  <c r="K665" i="1"/>
  <c r="G665" i="1"/>
  <c r="E665" i="1"/>
  <c r="D665" i="1"/>
  <c r="N665" i="1"/>
  <c r="B665" i="1"/>
  <c r="H665" i="1"/>
  <c r="J665" i="1"/>
  <c r="O665" i="1"/>
  <c r="M666" i="1"/>
  <c r="F3975" i="1" l="1"/>
  <c r="M3975" i="1" s="1"/>
  <c r="O3974" i="1"/>
  <c r="J3974" i="1"/>
  <c r="D3974" i="1"/>
  <c r="N3974" i="1"/>
  <c r="H3974" i="1"/>
  <c r="E3974" i="1"/>
  <c r="L3974" i="1"/>
  <c r="B3974" i="1"/>
  <c r="K3974" i="1"/>
  <c r="G3974" i="1"/>
  <c r="L664" i="1"/>
  <c r="E664" i="1"/>
  <c r="B664" i="1"/>
  <c r="N664" i="1"/>
  <c r="H664" i="1"/>
  <c r="K664" i="1"/>
  <c r="O664" i="1"/>
  <c r="G664" i="1"/>
  <c r="D664" i="1"/>
  <c r="J664" i="1"/>
  <c r="F665" i="1"/>
  <c r="M665" i="1" s="1"/>
  <c r="F3974" i="1" l="1"/>
  <c r="M3974" i="1" s="1"/>
  <c r="O3973" i="1"/>
  <c r="J3973" i="1"/>
  <c r="D3973" i="1"/>
  <c r="N3973" i="1"/>
  <c r="H3973" i="1"/>
  <c r="K3973" i="1"/>
  <c r="G3973" i="1"/>
  <c r="E3973" i="1"/>
  <c r="L3973" i="1"/>
  <c r="B3973" i="1"/>
  <c r="F664" i="1"/>
  <c r="M664" i="1" s="1"/>
  <c r="K663" i="1"/>
  <c r="J663" i="1"/>
  <c r="N663" i="1"/>
  <c r="B663" i="1"/>
  <c r="L663" i="1"/>
  <c r="E663" i="1"/>
  <c r="D663" i="1"/>
  <c r="H663" i="1"/>
  <c r="O663" i="1"/>
  <c r="G663" i="1"/>
  <c r="F3973" i="1" l="1"/>
  <c r="M3973" i="1" s="1"/>
  <c r="F663" i="1"/>
  <c r="M663" i="1" s="1"/>
  <c r="O3972" i="1"/>
  <c r="J3972" i="1"/>
  <c r="D3972" i="1"/>
  <c r="N3972" i="1"/>
  <c r="H3972" i="1"/>
  <c r="E3972" i="1"/>
  <c r="L3972" i="1"/>
  <c r="B3972" i="1"/>
  <c r="K3972" i="1"/>
  <c r="G3972" i="1"/>
  <c r="O662" i="1"/>
  <c r="N662" i="1"/>
  <c r="G662" i="1"/>
  <c r="L662" i="1"/>
  <c r="D662" i="1"/>
  <c r="K662" i="1"/>
  <c r="J662" i="1"/>
  <c r="H662" i="1"/>
  <c r="E662" i="1"/>
  <c r="B662" i="1"/>
  <c r="F662" i="1" l="1"/>
  <c r="F3972" i="1"/>
  <c r="M3972" i="1" s="1"/>
  <c r="N3971" i="1"/>
  <c r="H3971" i="1"/>
  <c r="L3971" i="1"/>
  <c r="G3971" i="1"/>
  <c r="J3971" i="1"/>
  <c r="E3971" i="1"/>
  <c r="O3971" i="1"/>
  <c r="D3971" i="1"/>
  <c r="K3971" i="1"/>
  <c r="B3971" i="1"/>
  <c r="G661" i="1"/>
  <c r="D661" i="1"/>
  <c r="E661" i="1"/>
  <c r="N661" i="1"/>
  <c r="K661" i="1"/>
  <c r="L661" i="1"/>
  <c r="H661" i="1"/>
  <c r="B661" i="1"/>
  <c r="O661" i="1"/>
  <c r="J661" i="1"/>
  <c r="M662" i="1"/>
  <c r="F661" i="1" l="1"/>
  <c r="M661" i="1" s="1"/>
  <c r="F3971" i="1"/>
  <c r="M3971" i="1" s="1"/>
  <c r="N3970" i="1"/>
  <c r="H3970" i="1"/>
  <c r="L3970" i="1"/>
  <c r="G3970" i="1"/>
  <c r="B3970" i="1"/>
  <c r="O3970" i="1"/>
  <c r="D3970" i="1"/>
  <c r="K3970" i="1"/>
  <c r="J3970" i="1"/>
  <c r="E3970" i="1"/>
  <c r="F3970" i="1" s="1"/>
  <c r="H660" i="1"/>
  <c r="N660" i="1"/>
  <c r="L660" i="1"/>
  <c r="D660" i="1"/>
  <c r="K660" i="1"/>
  <c r="O660" i="1"/>
  <c r="J660" i="1"/>
  <c r="E660" i="1"/>
  <c r="G660" i="1"/>
  <c r="B660" i="1"/>
  <c r="M3970" i="1" l="1"/>
  <c r="N3969" i="1"/>
  <c r="H3969" i="1"/>
  <c r="L3969" i="1"/>
  <c r="G3969" i="1"/>
  <c r="B3969" i="1"/>
  <c r="J3969" i="1"/>
  <c r="E3969" i="1"/>
  <c r="O3969" i="1"/>
  <c r="D3969" i="1"/>
  <c r="K3969" i="1"/>
  <c r="F660" i="1"/>
  <c r="M660" i="1" s="1"/>
  <c r="E659" i="1"/>
  <c r="D659" i="1"/>
  <c r="H659" i="1"/>
  <c r="L659" i="1"/>
  <c r="J659" i="1"/>
  <c r="B659" i="1"/>
  <c r="G659" i="1"/>
  <c r="O659" i="1"/>
  <c r="N659" i="1"/>
  <c r="K659" i="1"/>
  <c r="F3969" i="1" l="1"/>
  <c r="M3969" i="1" s="1"/>
  <c r="N3968" i="1"/>
  <c r="H3968" i="1"/>
  <c r="L3968" i="1"/>
  <c r="G3968" i="1"/>
  <c r="B3968" i="1"/>
  <c r="O3968" i="1"/>
  <c r="D3968" i="1"/>
  <c r="K3968" i="1"/>
  <c r="J3968" i="1"/>
  <c r="E3968" i="1"/>
  <c r="J658" i="1"/>
  <c r="H658" i="1"/>
  <c r="G658" i="1"/>
  <c r="E658" i="1"/>
  <c r="D658" i="1"/>
  <c r="K658" i="1"/>
  <c r="L658" i="1"/>
  <c r="B658" i="1"/>
  <c r="N658" i="1"/>
  <c r="O658" i="1"/>
  <c r="F659" i="1"/>
  <c r="M659" i="1" s="1"/>
  <c r="F3968" i="1" l="1"/>
  <c r="M3968" i="1" s="1"/>
  <c r="F658" i="1"/>
  <c r="N3967" i="1"/>
  <c r="H3967" i="1"/>
  <c r="L3967" i="1"/>
  <c r="G3967" i="1"/>
  <c r="B3967" i="1"/>
  <c r="J3967" i="1"/>
  <c r="E3967" i="1"/>
  <c r="O3967" i="1"/>
  <c r="D3967" i="1"/>
  <c r="K3967" i="1"/>
  <c r="G657" i="1"/>
  <c r="E657" i="1"/>
  <c r="D657" i="1"/>
  <c r="K657" i="1"/>
  <c r="H657" i="1"/>
  <c r="B657" i="1"/>
  <c r="L657" i="1"/>
  <c r="N657" i="1"/>
  <c r="J657" i="1"/>
  <c r="O657" i="1"/>
  <c r="M658" i="1"/>
  <c r="F3967" i="1" l="1"/>
  <c r="M3967" i="1" s="1"/>
  <c r="N3966" i="1"/>
  <c r="H3966" i="1"/>
  <c r="L3966" i="1"/>
  <c r="G3966" i="1"/>
  <c r="B3966" i="1"/>
  <c r="O3966" i="1"/>
  <c r="D3966" i="1"/>
  <c r="K3966" i="1"/>
  <c r="J3966" i="1"/>
  <c r="E3966" i="1"/>
  <c r="F657" i="1"/>
  <c r="M657" i="1" s="1"/>
  <c r="L656" i="1"/>
  <c r="E656" i="1"/>
  <c r="H656" i="1"/>
  <c r="D656" i="1"/>
  <c r="G656" i="1"/>
  <c r="B656" i="1"/>
  <c r="O656" i="1"/>
  <c r="J656" i="1"/>
  <c r="N656" i="1"/>
  <c r="K656" i="1"/>
  <c r="F3966" i="1" l="1"/>
  <c r="M3966" i="1" s="1"/>
  <c r="N3965" i="1"/>
  <c r="H3965" i="1"/>
  <c r="L3965" i="1"/>
  <c r="G3965" i="1"/>
  <c r="B3965" i="1"/>
  <c r="J3965" i="1"/>
  <c r="E3965" i="1"/>
  <c r="O3965" i="1"/>
  <c r="D3965" i="1"/>
  <c r="K3965" i="1"/>
  <c r="E655" i="1"/>
  <c r="D655" i="1"/>
  <c r="L655" i="1"/>
  <c r="K655" i="1"/>
  <c r="B655" i="1"/>
  <c r="H655" i="1"/>
  <c r="N655" i="1"/>
  <c r="O655" i="1"/>
  <c r="G655" i="1"/>
  <c r="J655" i="1"/>
  <c r="F656" i="1"/>
  <c r="M656" i="1" s="1"/>
  <c r="F3965" i="1" l="1"/>
  <c r="M3965" i="1" s="1"/>
  <c r="N3964" i="1"/>
  <c r="H3964" i="1"/>
  <c r="L3964" i="1"/>
  <c r="G3964" i="1"/>
  <c r="B3964" i="1"/>
  <c r="O3964" i="1"/>
  <c r="D3964" i="1"/>
  <c r="K3964" i="1"/>
  <c r="J3964" i="1"/>
  <c r="E3964" i="1"/>
  <c r="F3964" i="1" s="1"/>
  <c r="D654" i="1"/>
  <c r="K654" i="1"/>
  <c r="E654" i="1"/>
  <c r="J654" i="1"/>
  <c r="B654" i="1"/>
  <c r="L654" i="1"/>
  <c r="O654" i="1"/>
  <c r="G654" i="1"/>
  <c r="H654" i="1"/>
  <c r="N654" i="1"/>
  <c r="F655" i="1"/>
  <c r="M655" i="1" s="1"/>
  <c r="F654" i="1" l="1"/>
  <c r="M3964" i="1"/>
  <c r="L3963" i="1"/>
  <c r="G3963" i="1"/>
  <c r="K3963" i="1"/>
  <c r="E3963" i="1"/>
  <c r="B3963" i="1"/>
  <c r="H3963" i="1"/>
  <c r="O3963" i="1"/>
  <c r="D3963" i="1"/>
  <c r="N3963" i="1"/>
  <c r="J3963" i="1"/>
  <c r="L653" i="1"/>
  <c r="D653" i="1"/>
  <c r="J653" i="1"/>
  <c r="H653" i="1"/>
  <c r="O653" i="1"/>
  <c r="E653" i="1"/>
  <c r="G653" i="1"/>
  <c r="K653" i="1"/>
  <c r="N653" i="1"/>
  <c r="B653" i="1"/>
  <c r="M654" i="1"/>
  <c r="F653" i="1" l="1"/>
  <c r="F3963" i="1"/>
  <c r="M3963" i="1" s="1"/>
  <c r="L3962" i="1"/>
  <c r="G3962" i="1"/>
  <c r="B3962" i="1"/>
  <c r="K3962" i="1"/>
  <c r="E3962" i="1"/>
  <c r="N3962" i="1"/>
  <c r="J3962" i="1"/>
  <c r="H3962" i="1"/>
  <c r="O3962" i="1"/>
  <c r="D3962" i="1"/>
  <c r="M653" i="1"/>
  <c r="L652" i="1"/>
  <c r="E652" i="1"/>
  <c r="D652" i="1"/>
  <c r="G652" i="1"/>
  <c r="B652" i="1"/>
  <c r="J652" i="1"/>
  <c r="H652" i="1"/>
  <c r="K652" i="1"/>
  <c r="O652" i="1"/>
  <c r="N652" i="1"/>
  <c r="F652" i="1" l="1"/>
  <c r="M652" i="1" s="1"/>
  <c r="F3962" i="1"/>
  <c r="M3962" i="1" s="1"/>
  <c r="L3961" i="1"/>
  <c r="G3961" i="1"/>
  <c r="B3961" i="1"/>
  <c r="K3961" i="1"/>
  <c r="E3961" i="1"/>
  <c r="H3961" i="1"/>
  <c r="O3961" i="1"/>
  <c r="D3961" i="1"/>
  <c r="N3961" i="1"/>
  <c r="J3961" i="1"/>
  <c r="B651" i="1"/>
  <c r="N651" i="1"/>
  <c r="O651" i="1"/>
  <c r="L651" i="1"/>
  <c r="E651" i="1"/>
  <c r="H651" i="1"/>
  <c r="G651" i="1"/>
  <c r="D651" i="1"/>
  <c r="K651" i="1"/>
  <c r="J651" i="1"/>
  <c r="L3960" i="1" l="1"/>
  <c r="G3960" i="1"/>
  <c r="B3960" i="1"/>
  <c r="K3960" i="1"/>
  <c r="E3960" i="1"/>
  <c r="N3960" i="1"/>
  <c r="J3960" i="1"/>
  <c r="H3960" i="1"/>
  <c r="O3960" i="1"/>
  <c r="D3960" i="1"/>
  <c r="F3961" i="1"/>
  <c r="M3961" i="1" s="1"/>
  <c r="L650" i="1"/>
  <c r="B650" i="1"/>
  <c r="G650" i="1"/>
  <c r="O650" i="1"/>
  <c r="N650" i="1"/>
  <c r="D650" i="1"/>
  <c r="E650" i="1"/>
  <c r="J650" i="1"/>
  <c r="H650" i="1"/>
  <c r="K650" i="1"/>
  <c r="F651" i="1"/>
  <c r="M651" i="1" s="1"/>
  <c r="F650" i="1" l="1"/>
  <c r="M650" i="1" s="1"/>
  <c r="F3960" i="1"/>
  <c r="M3960" i="1" s="1"/>
  <c r="L3959" i="1"/>
  <c r="G3959" i="1"/>
  <c r="B3959" i="1"/>
  <c r="K3959" i="1"/>
  <c r="E3959" i="1"/>
  <c r="H3959" i="1"/>
  <c r="O3959" i="1"/>
  <c r="D3959" i="1"/>
  <c r="N3959" i="1"/>
  <c r="J3959" i="1"/>
  <c r="H649" i="1"/>
  <c r="J649" i="1"/>
  <c r="D649" i="1"/>
  <c r="L649" i="1"/>
  <c r="O649" i="1"/>
  <c r="N649" i="1"/>
  <c r="B649" i="1"/>
  <c r="G649" i="1"/>
  <c r="E649" i="1"/>
  <c r="K649" i="1"/>
  <c r="F649" i="1" l="1"/>
  <c r="M649" i="1" s="1"/>
  <c r="K3958" i="1"/>
  <c r="E3958" i="1"/>
  <c r="B3958" i="1"/>
  <c r="O3958" i="1"/>
  <c r="J3958" i="1"/>
  <c r="D3958" i="1"/>
  <c r="L3958" i="1"/>
  <c r="H3958" i="1"/>
  <c r="G3958" i="1"/>
  <c r="N3958" i="1"/>
  <c r="F3959" i="1"/>
  <c r="M3959" i="1" s="1"/>
  <c r="N648" i="1"/>
  <c r="O648" i="1"/>
  <c r="L648" i="1"/>
  <c r="E648" i="1"/>
  <c r="K648" i="1"/>
  <c r="J648" i="1"/>
  <c r="H648" i="1"/>
  <c r="G648" i="1"/>
  <c r="B648" i="1"/>
  <c r="D648" i="1"/>
  <c r="F3958" i="1" l="1"/>
  <c r="M3958" i="1" s="1"/>
  <c r="K3957" i="1"/>
  <c r="E3957" i="1"/>
  <c r="O3957" i="1"/>
  <c r="J3957" i="1"/>
  <c r="D3957" i="1"/>
  <c r="G3957" i="1"/>
  <c r="N3957" i="1"/>
  <c r="L3957" i="1"/>
  <c r="B3957" i="1"/>
  <c r="H3957" i="1"/>
  <c r="K647" i="1"/>
  <c r="O647" i="1"/>
  <c r="G647" i="1"/>
  <c r="J647" i="1"/>
  <c r="N647" i="1"/>
  <c r="E647" i="1"/>
  <c r="B647" i="1"/>
  <c r="D647" i="1"/>
  <c r="H647" i="1"/>
  <c r="L647" i="1"/>
  <c r="F648" i="1"/>
  <c r="M648" i="1" s="1"/>
  <c r="F3957" i="1" l="1"/>
  <c r="M3957" i="1" s="1"/>
  <c r="K3956" i="1"/>
  <c r="E3956" i="1"/>
  <c r="O3956" i="1"/>
  <c r="J3956" i="1"/>
  <c r="D3956" i="1"/>
  <c r="L3956" i="1"/>
  <c r="B3956" i="1"/>
  <c r="H3956" i="1"/>
  <c r="G3956" i="1"/>
  <c r="N3956" i="1"/>
  <c r="F647" i="1"/>
  <c r="M647" i="1" s="1"/>
  <c r="O646" i="1"/>
  <c r="N646" i="1"/>
  <c r="G646" i="1"/>
  <c r="B646" i="1"/>
  <c r="J646" i="1"/>
  <c r="H646" i="1"/>
  <c r="L646" i="1"/>
  <c r="D646" i="1"/>
  <c r="K646" i="1"/>
  <c r="E646" i="1"/>
  <c r="F646" i="1" l="1"/>
  <c r="M646" i="1" s="1"/>
  <c r="F3956" i="1"/>
  <c r="M3956" i="1" s="1"/>
  <c r="K3955" i="1"/>
  <c r="E3955" i="1"/>
  <c r="O3955" i="1"/>
  <c r="J3955" i="1"/>
  <c r="D3955" i="1"/>
  <c r="G3955" i="1"/>
  <c r="N3955" i="1"/>
  <c r="L3955" i="1"/>
  <c r="B3955" i="1"/>
  <c r="H3955" i="1"/>
  <c r="G645" i="1"/>
  <c r="K645" i="1"/>
  <c r="J645" i="1"/>
  <c r="L645" i="1"/>
  <c r="N645" i="1"/>
  <c r="B645" i="1"/>
  <c r="H645" i="1"/>
  <c r="O645" i="1"/>
  <c r="D645" i="1"/>
  <c r="E645" i="1"/>
  <c r="K3954" i="1" l="1"/>
  <c r="E3954" i="1"/>
  <c r="O3954" i="1"/>
  <c r="J3954" i="1"/>
  <c r="D3954" i="1"/>
  <c r="L3954" i="1"/>
  <c r="B3954" i="1"/>
  <c r="H3954" i="1"/>
  <c r="G3954" i="1"/>
  <c r="N3954" i="1"/>
  <c r="F645" i="1"/>
  <c r="M645" i="1" s="1"/>
  <c r="F3955" i="1"/>
  <c r="M3955" i="1" s="1"/>
  <c r="N644" i="1"/>
  <c r="L644" i="1"/>
  <c r="D644" i="1"/>
  <c r="H644" i="1"/>
  <c r="B644" i="1"/>
  <c r="E644" i="1"/>
  <c r="G644" i="1"/>
  <c r="K644" i="1"/>
  <c r="O644" i="1"/>
  <c r="J644" i="1"/>
  <c r="F644" i="1" l="1"/>
  <c r="F3954" i="1"/>
  <c r="M3954" i="1" s="1"/>
  <c r="K3953" i="1"/>
  <c r="E3953" i="1"/>
  <c r="O3953" i="1"/>
  <c r="J3953" i="1"/>
  <c r="D3953" i="1"/>
  <c r="G3953" i="1"/>
  <c r="N3953" i="1"/>
  <c r="L3953" i="1"/>
  <c r="B3953" i="1"/>
  <c r="H3953" i="1"/>
  <c r="M644" i="1"/>
  <c r="H643" i="1"/>
  <c r="J643" i="1"/>
  <c r="D643" i="1"/>
  <c r="L643" i="1"/>
  <c r="O643" i="1"/>
  <c r="G643" i="1"/>
  <c r="K643" i="1"/>
  <c r="E643" i="1"/>
  <c r="N643" i="1"/>
  <c r="B643" i="1"/>
  <c r="F643" i="1" l="1"/>
  <c r="F3953" i="1"/>
  <c r="M3953" i="1" s="1"/>
  <c r="K3952" i="1"/>
  <c r="E3952" i="1"/>
  <c r="O3952" i="1"/>
  <c r="J3952" i="1"/>
  <c r="D3952" i="1"/>
  <c r="L3952" i="1"/>
  <c r="B3952" i="1"/>
  <c r="H3952" i="1"/>
  <c r="G3952" i="1"/>
  <c r="N3952" i="1"/>
  <c r="K642" i="1"/>
  <c r="J642" i="1"/>
  <c r="D642" i="1"/>
  <c r="G642" i="1"/>
  <c r="H642" i="1"/>
  <c r="L642" i="1"/>
  <c r="E642" i="1"/>
  <c r="B642" i="1"/>
  <c r="N642" i="1"/>
  <c r="O642" i="1"/>
  <c r="M643" i="1"/>
  <c r="K3951" i="1" l="1"/>
  <c r="E3951" i="1"/>
  <c r="O3951" i="1"/>
  <c r="J3951" i="1"/>
  <c r="D3951" i="1"/>
  <c r="G3951" i="1"/>
  <c r="N3951" i="1"/>
  <c r="L3951" i="1"/>
  <c r="B3951" i="1"/>
  <c r="H3951" i="1"/>
  <c r="F3952" i="1"/>
  <c r="M3952" i="1" s="1"/>
  <c r="F642" i="1"/>
  <c r="M642" i="1" s="1"/>
  <c r="B641" i="1"/>
  <c r="L641" i="1"/>
  <c r="O641" i="1"/>
  <c r="G641" i="1"/>
  <c r="H641" i="1"/>
  <c r="D641" i="1"/>
  <c r="K641" i="1"/>
  <c r="J641" i="1"/>
  <c r="N641" i="1"/>
  <c r="E641" i="1"/>
  <c r="F641" i="1" l="1"/>
  <c r="O3950" i="1"/>
  <c r="J3950" i="1"/>
  <c r="D3950" i="1"/>
  <c r="N3950" i="1"/>
  <c r="H3950" i="1"/>
  <c r="K3950" i="1"/>
  <c r="B3950" i="1"/>
  <c r="G3950" i="1"/>
  <c r="E3950" i="1"/>
  <c r="L3950" i="1"/>
  <c r="F3951" i="1"/>
  <c r="M3951" i="1" s="1"/>
  <c r="M641" i="1"/>
  <c r="O640" i="1"/>
  <c r="B640" i="1"/>
  <c r="L640" i="1"/>
  <c r="J640" i="1"/>
  <c r="G640" i="1"/>
  <c r="D640" i="1"/>
  <c r="H640" i="1"/>
  <c r="K640" i="1"/>
  <c r="E640" i="1"/>
  <c r="N640" i="1"/>
  <c r="F640" i="1" l="1"/>
  <c r="M640" i="1" s="1"/>
  <c r="F3950" i="1"/>
  <c r="M3950" i="1" s="1"/>
  <c r="O3949" i="1"/>
  <c r="J3949" i="1"/>
  <c r="D3949" i="1"/>
  <c r="N3949" i="1"/>
  <c r="H3949" i="1"/>
  <c r="E3949" i="1"/>
  <c r="L3949" i="1"/>
  <c r="B3949" i="1"/>
  <c r="K3949" i="1"/>
  <c r="G3949" i="1"/>
  <c r="L639" i="1"/>
  <c r="D639" i="1"/>
  <c r="G639" i="1"/>
  <c r="K639" i="1"/>
  <c r="J639" i="1"/>
  <c r="O639" i="1"/>
  <c r="N639" i="1"/>
  <c r="B639" i="1"/>
  <c r="H639" i="1"/>
  <c r="E639" i="1"/>
  <c r="F3949" i="1" l="1"/>
  <c r="M3949" i="1" s="1"/>
  <c r="O3948" i="1"/>
  <c r="J3948" i="1"/>
  <c r="D3948" i="1"/>
  <c r="N3948" i="1"/>
  <c r="H3948" i="1"/>
  <c r="K3948" i="1"/>
  <c r="G3948" i="1"/>
  <c r="E3948" i="1"/>
  <c r="B3948" i="1"/>
  <c r="L3948" i="1"/>
  <c r="F639" i="1"/>
  <c r="M639" i="1" s="1"/>
  <c r="H638" i="1"/>
  <c r="N638" i="1"/>
  <c r="E638" i="1"/>
  <c r="J638" i="1"/>
  <c r="K638" i="1"/>
  <c r="O638" i="1"/>
  <c r="G638" i="1"/>
  <c r="B638" i="1"/>
  <c r="L638" i="1"/>
  <c r="D638" i="1"/>
  <c r="F3948" i="1" l="1"/>
  <c r="M3948" i="1" s="1"/>
  <c r="O3947" i="1"/>
  <c r="J3947" i="1"/>
  <c r="D3947" i="1"/>
  <c r="N3947" i="1"/>
  <c r="H3947" i="1"/>
  <c r="E3947" i="1"/>
  <c r="L3947" i="1"/>
  <c r="B3947" i="1"/>
  <c r="K3947" i="1"/>
  <c r="G3947" i="1"/>
  <c r="F638" i="1"/>
  <c r="M638" i="1" s="1"/>
  <c r="O637" i="1"/>
  <c r="L637" i="1"/>
  <c r="G637" i="1"/>
  <c r="N637" i="1"/>
  <c r="K637" i="1"/>
  <c r="J637" i="1"/>
  <c r="D637" i="1"/>
  <c r="H637" i="1"/>
  <c r="E637" i="1"/>
  <c r="B637" i="1"/>
  <c r="F3947" i="1" l="1"/>
  <c r="M3947" i="1" s="1"/>
  <c r="F637" i="1"/>
  <c r="M637" i="1" s="1"/>
  <c r="O3946" i="1"/>
  <c r="J3946" i="1"/>
  <c r="D3946" i="1"/>
  <c r="N3946" i="1"/>
  <c r="H3946" i="1"/>
  <c r="K3946" i="1"/>
  <c r="G3946" i="1"/>
  <c r="E3946" i="1"/>
  <c r="L3946" i="1"/>
  <c r="B3946" i="1"/>
  <c r="J636" i="1"/>
  <c r="H636" i="1"/>
  <c r="K636" i="1"/>
  <c r="B636" i="1"/>
  <c r="O636" i="1"/>
  <c r="N636" i="1"/>
  <c r="D636" i="1"/>
  <c r="E636" i="1"/>
  <c r="G636" i="1"/>
  <c r="L636" i="1"/>
  <c r="F3946" i="1" l="1"/>
  <c r="M3946" i="1" s="1"/>
  <c r="F636" i="1"/>
  <c r="M636" i="1" s="1"/>
  <c r="O3945" i="1"/>
  <c r="J3945" i="1"/>
  <c r="D3945" i="1"/>
  <c r="N3945" i="1"/>
  <c r="H3945" i="1"/>
  <c r="E3945" i="1"/>
  <c r="L3945" i="1"/>
  <c r="B3945" i="1"/>
  <c r="K3945" i="1"/>
  <c r="G3945" i="1"/>
  <c r="H635" i="1"/>
  <c r="J635" i="1"/>
  <c r="K635" i="1"/>
  <c r="L635" i="1"/>
  <c r="O635" i="1"/>
  <c r="N635" i="1"/>
  <c r="B635" i="1"/>
  <c r="G635" i="1"/>
  <c r="E635" i="1"/>
  <c r="D635" i="1"/>
  <c r="F3945" i="1" l="1"/>
  <c r="M3945" i="1" s="1"/>
  <c r="O3944" i="1"/>
  <c r="J3944" i="1"/>
  <c r="D3944" i="1"/>
  <c r="N3944" i="1"/>
  <c r="H3944" i="1"/>
  <c r="K3944" i="1"/>
  <c r="G3944" i="1"/>
  <c r="E3944" i="1"/>
  <c r="L3944" i="1"/>
  <c r="B3944" i="1"/>
  <c r="F635" i="1"/>
  <c r="M635" i="1" s="1"/>
  <c r="K634" i="1"/>
  <c r="J634" i="1"/>
  <c r="H634" i="1"/>
  <c r="L634" i="1"/>
  <c r="E634" i="1"/>
  <c r="N634" i="1"/>
  <c r="O634" i="1"/>
  <c r="G634" i="1"/>
  <c r="B634" i="1"/>
  <c r="D634" i="1"/>
  <c r="F3944" i="1" l="1"/>
  <c r="M3944" i="1" s="1"/>
  <c r="N3943" i="1"/>
  <c r="H3943" i="1"/>
  <c r="L3943" i="1"/>
  <c r="G3943" i="1"/>
  <c r="O3943" i="1"/>
  <c r="D3943" i="1"/>
  <c r="K3943" i="1"/>
  <c r="B3943" i="1"/>
  <c r="J3943" i="1"/>
  <c r="E3943" i="1"/>
  <c r="F634" i="1"/>
  <c r="M634" i="1" s="1"/>
  <c r="E633" i="1"/>
  <c r="D633" i="1"/>
  <c r="H633" i="1"/>
  <c r="J633" i="1"/>
  <c r="L633" i="1"/>
  <c r="B633" i="1"/>
  <c r="O633" i="1"/>
  <c r="G633" i="1"/>
  <c r="K633" i="1"/>
  <c r="N633" i="1"/>
  <c r="F633" i="1" l="1"/>
  <c r="M633" i="1" s="1"/>
  <c r="F3943" i="1"/>
  <c r="M3943" i="1" s="1"/>
  <c r="N3942" i="1"/>
  <c r="H3942" i="1"/>
  <c r="L3942" i="1"/>
  <c r="G3942" i="1"/>
  <c r="B3942" i="1"/>
  <c r="K3942" i="1"/>
  <c r="J3942" i="1"/>
  <c r="E3942" i="1"/>
  <c r="D3942" i="1"/>
  <c r="O3942" i="1"/>
  <c r="D632" i="1"/>
  <c r="K632" i="1"/>
  <c r="E632" i="1"/>
  <c r="N632" i="1"/>
  <c r="J632" i="1"/>
  <c r="H632" i="1"/>
  <c r="B632" i="1"/>
  <c r="O632" i="1"/>
  <c r="G632" i="1"/>
  <c r="L632" i="1"/>
  <c r="F632" i="1" l="1"/>
  <c r="F3942" i="1"/>
  <c r="M3942" i="1" s="1"/>
  <c r="C5" i="2"/>
  <c r="E5" i="2" s="1"/>
  <c r="N3941" i="1"/>
  <c r="H3941" i="1"/>
  <c r="L3941" i="1"/>
  <c r="G3941" i="1"/>
  <c r="B3941" i="1"/>
  <c r="K3941" i="1"/>
  <c r="E3941" i="1"/>
  <c r="O3941" i="1"/>
  <c r="J3941" i="1"/>
  <c r="D3941" i="1"/>
  <c r="B5" i="2"/>
  <c r="D5" i="2" s="1"/>
  <c r="H631" i="1"/>
  <c r="O631" i="1"/>
  <c r="J631" i="1"/>
  <c r="D631" i="1"/>
  <c r="G631" i="1"/>
  <c r="E631" i="1"/>
  <c r="L631" i="1"/>
  <c r="K631" i="1"/>
  <c r="N631" i="1"/>
  <c r="B631" i="1"/>
  <c r="M632" i="1"/>
  <c r="F631" i="1" l="1"/>
  <c r="F3941" i="1"/>
  <c r="M3941" i="1" s="1"/>
  <c r="N3940" i="1"/>
  <c r="H3940" i="1"/>
  <c r="L3940" i="1"/>
  <c r="G3940" i="1"/>
  <c r="B3940" i="1"/>
  <c r="K3940" i="1"/>
  <c r="E3940" i="1"/>
  <c r="O3940" i="1"/>
  <c r="J3940" i="1"/>
  <c r="D3940" i="1"/>
  <c r="M631" i="1"/>
  <c r="G630" i="1"/>
  <c r="H630" i="1"/>
  <c r="N630" i="1"/>
  <c r="E630" i="1"/>
  <c r="K630" i="1"/>
  <c r="O630" i="1"/>
  <c r="J630" i="1"/>
  <c r="L630" i="1"/>
  <c r="D630" i="1"/>
  <c r="B630" i="1"/>
  <c r="F3940" i="1" l="1"/>
  <c r="M3940" i="1" s="1"/>
  <c r="N3939" i="1"/>
  <c r="H3939" i="1"/>
  <c r="L3939" i="1"/>
  <c r="G3939" i="1"/>
  <c r="B3939" i="1"/>
  <c r="K3939" i="1"/>
  <c r="E3939" i="1"/>
  <c r="D3939" i="1"/>
  <c r="O3939" i="1"/>
  <c r="J3939" i="1"/>
  <c r="F630" i="1"/>
  <c r="M630" i="1" s="1"/>
  <c r="K629" i="1"/>
  <c r="J629" i="1"/>
  <c r="N629" i="1"/>
  <c r="O629" i="1"/>
  <c r="G629" i="1"/>
  <c r="E629" i="1"/>
  <c r="D629" i="1"/>
  <c r="H629" i="1"/>
  <c r="B629" i="1"/>
  <c r="L629" i="1"/>
  <c r="F629" i="1" l="1"/>
  <c r="F3939" i="1"/>
  <c r="N3938" i="1"/>
  <c r="H3938" i="1"/>
  <c r="L3938" i="1"/>
  <c r="G3938" i="1"/>
  <c r="B3938" i="1"/>
  <c r="K3938" i="1"/>
  <c r="E3938" i="1"/>
  <c r="J3938" i="1"/>
  <c r="D3938" i="1"/>
  <c r="O3938" i="1"/>
  <c r="M629" i="1"/>
  <c r="D628" i="1"/>
  <c r="E628" i="1"/>
  <c r="B628" i="1"/>
  <c r="N628" i="1"/>
  <c r="H628" i="1"/>
  <c r="L628" i="1"/>
  <c r="K628" i="1"/>
  <c r="O628" i="1"/>
  <c r="J628" i="1"/>
  <c r="G628" i="1"/>
  <c r="F628" i="1" l="1"/>
  <c r="M628" i="1" s="1"/>
  <c r="F3938" i="1"/>
  <c r="M3938" i="1" s="1"/>
  <c r="N3937" i="1"/>
  <c r="H3937" i="1"/>
  <c r="L3937" i="1"/>
  <c r="G3937" i="1"/>
  <c r="B3937" i="1"/>
  <c r="K3937" i="1"/>
  <c r="E3937" i="1"/>
  <c r="O3937" i="1"/>
  <c r="J3937" i="1"/>
  <c r="D3937" i="1"/>
  <c r="H627" i="1"/>
  <c r="J627" i="1"/>
  <c r="D627" i="1"/>
  <c r="L627" i="1"/>
  <c r="O627" i="1"/>
  <c r="K627" i="1"/>
  <c r="N627" i="1"/>
  <c r="G627" i="1"/>
  <c r="E627" i="1"/>
  <c r="B627" i="1"/>
  <c r="F627" i="1" l="1"/>
  <c r="F3937" i="1"/>
  <c r="M3937" i="1" s="1"/>
  <c r="L3936" i="1"/>
  <c r="G3936" i="1"/>
  <c r="K3936" i="1"/>
  <c r="E3936" i="1"/>
  <c r="B3936" i="1"/>
  <c r="O3936" i="1"/>
  <c r="J3936" i="1"/>
  <c r="D3936" i="1"/>
  <c r="N3936" i="1"/>
  <c r="H3936" i="1"/>
  <c r="M627" i="1"/>
  <c r="N626" i="1"/>
  <c r="H626" i="1"/>
  <c r="E626" i="1"/>
  <c r="G626" i="1"/>
  <c r="O626" i="1"/>
  <c r="K626" i="1"/>
  <c r="J626" i="1"/>
  <c r="D626" i="1"/>
  <c r="B626" i="1"/>
  <c r="L626" i="1"/>
  <c r="F3936" i="1" l="1"/>
  <c r="M3936" i="1" s="1"/>
  <c r="L3935" i="1"/>
  <c r="G3935" i="1"/>
  <c r="B3935" i="1"/>
  <c r="K3935" i="1"/>
  <c r="E3935" i="1"/>
  <c r="O3935" i="1"/>
  <c r="J3935" i="1"/>
  <c r="D3935" i="1"/>
  <c r="N3935" i="1"/>
  <c r="H3935" i="1"/>
  <c r="F626" i="1"/>
  <c r="M626" i="1" s="1"/>
  <c r="K625" i="1"/>
  <c r="O625" i="1"/>
  <c r="G625" i="1"/>
  <c r="H625" i="1"/>
  <c r="E625" i="1"/>
  <c r="J625" i="1"/>
  <c r="N625" i="1"/>
  <c r="B625" i="1"/>
  <c r="D625" i="1"/>
  <c r="L625" i="1"/>
  <c r="F3935" i="1" l="1"/>
  <c r="M3935" i="1" s="1"/>
  <c r="L3934" i="1"/>
  <c r="G3934" i="1"/>
  <c r="B3934" i="1"/>
  <c r="K3934" i="1"/>
  <c r="E3934" i="1"/>
  <c r="O3934" i="1"/>
  <c r="J3934" i="1"/>
  <c r="D3934" i="1"/>
  <c r="H3934" i="1"/>
  <c r="N3934" i="1"/>
  <c r="D624" i="1"/>
  <c r="K624" i="1"/>
  <c r="L624" i="1"/>
  <c r="O624" i="1"/>
  <c r="G624" i="1"/>
  <c r="B624" i="1"/>
  <c r="E624" i="1"/>
  <c r="N624" i="1"/>
  <c r="J624" i="1"/>
  <c r="H624" i="1"/>
  <c r="F625" i="1"/>
  <c r="M625" i="1" s="1"/>
  <c r="F624" i="1" l="1"/>
  <c r="F3934" i="1"/>
  <c r="M3934" i="1" s="1"/>
  <c r="L3933" i="1"/>
  <c r="G3933" i="1"/>
  <c r="B3933" i="1"/>
  <c r="K3933" i="1"/>
  <c r="E3933" i="1"/>
  <c r="O3933" i="1"/>
  <c r="J3933" i="1"/>
  <c r="D3933" i="1"/>
  <c r="N3933" i="1"/>
  <c r="H3933" i="1"/>
  <c r="M624" i="1"/>
  <c r="G623" i="1"/>
  <c r="K623" i="1"/>
  <c r="J623" i="1"/>
  <c r="D623" i="1"/>
  <c r="N623" i="1"/>
  <c r="B623" i="1"/>
  <c r="H623" i="1"/>
  <c r="O623" i="1"/>
  <c r="E623" i="1"/>
  <c r="L623" i="1"/>
  <c r="F623" i="1" l="1"/>
  <c r="M623" i="1" s="1"/>
  <c r="F3933" i="1"/>
  <c r="M3933" i="1" s="1"/>
  <c r="L3932" i="1"/>
  <c r="G3932" i="1"/>
  <c r="B3932" i="1"/>
  <c r="K3932" i="1"/>
  <c r="E3932" i="1"/>
  <c r="O3932" i="1"/>
  <c r="J3932" i="1"/>
  <c r="D3932" i="1"/>
  <c r="N3932" i="1"/>
  <c r="H3932" i="1"/>
  <c r="K622" i="1"/>
  <c r="O622" i="1"/>
  <c r="L622" i="1"/>
  <c r="D622" i="1"/>
  <c r="E622" i="1"/>
  <c r="G622" i="1"/>
  <c r="B622" i="1"/>
  <c r="J622" i="1"/>
  <c r="H622" i="1"/>
  <c r="N622" i="1"/>
  <c r="L3931" i="1" l="1"/>
  <c r="G3931" i="1"/>
  <c r="B3931" i="1"/>
  <c r="K3931" i="1"/>
  <c r="E3931" i="1"/>
  <c r="O3931" i="1"/>
  <c r="J3931" i="1"/>
  <c r="D3931" i="1"/>
  <c r="N3931" i="1"/>
  <c r="H3931" i="1"/>
  <c r="F622" i="1"/>
  <c r="M622" i="1" s="1"/>
  <c r="F3932" i="1"/>
  <c r="M3932" i="1" s="1"/>
  <c r="D621" i="1"/>
  <c r="B621" i="1"/>
  <c r="N621" i="1"/>
  <c r="J621" i="1"/>
  <c r="H621" i="1"/>
  <c r="O621" i="1"/>
  <c r="L621" i="1"/>
  <c r="G621" i="1"/>
  <c r="K621" i="1"/>
  <c r="E621" i="1"/>
  <c r="F621" i="1" l="1"/>
  <c r="M621" i="1" s="1"/>
  <c r="F3931" i="1"/>
  <c r="M3931" i="1" s="1"/>
  <c r="K3930" i="1"/>
  <c r="E3930" i="1"/>
  <c r="B3930" i="1"/>
  <c r="O3930" i="1"/>
  <c r="J3930" i="1"/>
  <c r="D3930" i="1"/>
  <c r="N3930" i="1"/>
  <c r="H3930" i="1"/>
  <c r="G3930" i="1"/>
  <c r="L3930" i="1"/>
  <c r="J620" i="1"/>
  <c r="H620" i="1"/>
  <c r="D620" i="1"/>
  <c r="K620" i="1"/>
  <c r="O620" i="1"/>
  <c r="L620" i="1"/>
  <c r="E620" i="1"/>
  <c r="B620" i="1"/>
  <c r="N620" i="1"/>
  <c r="G620" i="1"/>
  <c r="K3929" i="1" l="1"/>
  <c r="E3929" i="1"/>
  <c r="O3929" i="1"/>
  <c r="J3929" i="1"/>
  <c r="D3929" i="1"/>
  <c r="N3929" i="1"/>
  <c r="H3929" i="1"/>
  <c r="L3929" i="1"/>
  <c r="G3929" i="1"/>
  <c r="B3929" i="1"/>
  <c r="F3930" i="1"/>
  <c r="M3930" i="1" s="1"/>
  <c r="F620" i="1"/>
  <c r="M620" i="1" s="1"/>
  <c r="H619" i="1"/>
  <c r="J619" i="1"/>
  <c r="B619" i="1"/>
  <c r="E619" i="1"/>
  <c r="L619" i="1"/>
  <c r="O619" i="1"/>
  <c r="N619" i="1"/>
  <c r="D619" i="1"/>
  <c r="G619" i="1"/>
  <c r="K619" i="1"/>
  <c r="K3928" i="1" l="1"/>
  <c r="E3928" i="1"/>
  <c r="O3928" i="1"/>
  <c r="J3928" i="1"/>
  <c r="D3928" i="1"/>
  <c r="N3928" i="1"/>
  <c r="H3928" i="1"/>
  <c r="L3928" i="1"/>
  <c r="G3928" i="1"/>
  <c r="B3928" i="1"/>
  <c r="F3929" i="1"/>
  <c r="M3929" i="1" s="1"/>
  <c r="N618" i="1"/>
  <c r="H618" i="1"/>
  <c r="O618" i="1"/>
  <c r="L618" i="1"/>
  <c r="G618" i="1"/>
  <c r="D618" i="1"/>
  <c r="K618" i="1"/>
  <c r="J618" i="1"/>
  <c r="E618" i="1"/>
  <c r="B618" i="1"/>
  <c r="F619" i="1"/>
  <c r="M619" i="1" s="1"/>
  <c r="F618" i="1" l="1"/>
  <c r="M618" i="1" s="1"/>
  <c r="F3928" i="1"/>
  <c r="M3928" i="1" s="1"/>
  <c r="K3927" i="1"/>
  <c r="E3927" i="1"/>
  <c r="O3927" i="1"/>
  <c r="J3927" i="1"/>
  <c r="D3927" i="1"/>
  <c r="N3927" i="1"/>
  <c r="H3927" i="1"/>
  <c r="B3927" i="1"/>
  <c r="L3927" i="1"/>
  <c r="G3927" i="1"/>
  <c r="E617" i="1"/>
  <c r="D617" i="1"/>
  <c r="H617" i="1"/>
  <c r="O617" i="1"/>
  <c r="G617" i="1"/>
  <c r="L617" i="1"/>
  <c r="B617" i="1"/>
  <c r="J617" i="1"/>
  <c r="N617" i="1"/>
  <c r="K617" i="1"/>
  <c r="F617" i="1" l="1"/>
  <c r="K3926" i="1"/>
  <c r="E3926" i="1"/>
  <c r="O3926" i="1"/>
  <c r="J3926" i="1"/>
  <c r="D3926" i="1"/>
  <c r="N3926" i="1"/>
  <c r="H3926" i="1"/>
  <c r="G3926" i="1"/>
  <c r="B3926" i="1"/>
  <c r="L3926" i="1"/>
  <c r="F3927" i="1"/>
  <c r="M3927" i="1" s="1"/>
  <c r="J616" i="1"/>
  <c r="H616" i="1"/>
  <c r="L616" i="1"/>
  <c r="N616" i="1"/>
  <c r="D616" i="1"/>
  <c r="K616" i="1"/>
  <c r="E616" i="1"/>
  <c r="B616" i="1"/>
  <c r="O616" i="1"/>
  <c r="G616" i="1"/>
  <c r="M617" i="1"/>
  <c r="F3926" i="1" l="1"/>
  <c r="M3926" i="1" s="1"/>
  <c r="K3925" i="1"/>
  <c r="E3925" i="1"/>
  <c r="O3925" i="1"/>
  <c r="J3925" i="1"/>
  <c r="D3925" i="1"/>
  <c r="N3925" i="1"/>
  <c r="H3925" i="1"/>
  <c r="L3925" i="1"/>
  <c r="G3925" i="1"/>
  <c r="B3925" i="1"/>
  <c r="H615" i="1"/>
  <c r="O615" i="1"/>
  <c r="J615" i="1"/>
  <c r="L615" i="1"/>
  <c r="D615" i="1"/>
  <c r="G615" i="1"/>
  <c r="K615" i="1"/>
  <c r="E615" i="1"/>
  <c r="N615" i="1"/>
  <c r="B615" i="1"/>
  <c r="F616" i="1"/>
  <c r="M616" i="1" s="1"/>
  <c r="F615" i="1" l="1"/>
  <c r="M615" i="1" s="1"/>
  <c r="F3925" i="1"/>
  <c r="M3925" i="1" s="1"/>
  <c r="K3924" i="1"/>
  <c r="E3924" i="1"/>
  <c r="O3924" i="1"/>
  <c r="J3924" i="1"/>
  <c r="D3924" i="1"/>
  <c r="N3924" i="1"/>
  <c r="H3924" i="1"/>
  <c r="L3924" i="1"/>
  <c r="G3924" i="1"/>
  <c r="B3924" i="1"/>
  <c r="G614" i="1"/>
  <c r="B614" i="1"/>
  <c r="K614" i="1"/>
  <c r="J614" i="1"/>
  <c r="E614" i="1"/>
  <c r="H614" i="1"/>
  <c r="N614" i="1"/>
  <c r="O614" i="1"/>
  <c r="L614" i="1"/>
  <c r="D614" i="1"/>
  <c r="F3924" i="1" l="1"/>
  <c r="M3924" i="1" s="1"/>
  <c r="F614" i="1"/>
  <c r="M614" i="1" s="1"/>
  <c r="O3923" i="1"/>
  <c r="J3923" i="1"/>
  <c r="D3923" i="1"/>
  <c r="N3923" i="1"/>
  <c r="H3923" i="1"/>
  <c r="L3923" i="1"/>
  <c r="G3923" i="1"/>
  <c r="B3923" i="1"/>
  <c r="K3923" i="1"/>
  <c r="E3923" i="1"/>
  <c r="E613" i="1"/>
  <c r="D613" i="1"/>
  <c r="H613" i="1"/>
  <c r="N613" i="1"/>
  <c r="B613" i="1"/>
  <c r="G613" i="1"/>
  <c r="L613" i="1"/>
  <c r="K613" i="1"/>
  <c r="J613" i="1"/>
  <c r="O613" i="1"/>
  <c r="F3923" i="1" l="1"/>
  <c r="M3923" i="1" s="1"/>
  <c r="O3922" i="1"/>
  <c r="J3922" i="1"/>
  <c r="D3922" i="1"/>
  <c r="N3922" i="1"/>
  <c r="H3922" i="1"/>
  <c r="L3922" i="1"/>
  <c r="G3922" i="1"/>
  <c r="B3922" i="1"/>
  <c r="E3922" i="1"/>
  <c r="K3922" i="1"/>
  <c r="F613" i="1"/>
  <c r="M613" i="1" s="1"/>
  <c r="J612" i="1"/>
  <c r="N612" i="1"/>
  <c r="E612" i="1"/>
  <c r="K612" i="1"/>
  <c r="D612" i="1"/>
  <c r="H612" i="1"/>
  <c r="G612" i="1"/>
  <c r="B612" i="1"/>
  <c r="O612" i="1"/>
  <c r="L612" i="1"/>
  <c r="F612" i="1" l="1"/>
  <c r="F3922" i="1"/>
  <c r="M3922" i="1" s="1"/>
  <c r="O3921" i="1"/>
  <c r="J3921" i="1"/>
  <c r="D3921" i="1"/>
  <c r="N3921" i="1"/>
  <c r="H3921" i="1"/>
  <c r="L3921" i="1"/>
  <c r="G3921" i="1"/>
  <c r="B3921" i="1"/>
  <c r="K3921" i="1"/>
  <c r="E3921" i="1"/>
  <c r="M612" i="1"/>
  <c r="H611" i="1"/>
  <c r="J611" i="1"/>
  <c r="D611" i="1"/>
  <c r="L611" i="1"/>
  <c r="O611" i="1"/>
  <c r="G611" i="1"/>
  <c r="E611" i="1"/>
  <c r="B611" i="1"/>
  <c r="N611" i="1"/>
  <c r="K611" i="1"/>
  <c r="F3921" i="1" l="1"/>
  <c r="M3921" i="1" s="1"/>
  <c r="F611" i="1"/>
  <c r="M611" i="1" s="1"/>
  <c r="O3920" i="1"/>
  <c r="J3920" i="1"/>
  <c r="D3920" i="1"/>
  <c r="N3920" i="1"/>
  <c r="H3920" i="1"/>
  <c r="L3920" i="1"/>
  <c r="G3920" i="1"/>
  <c r="B3920" i="1"/>
  <c r="K3920" i="1"/>
  <c r="E3920" i="1"/>
  <c r="N610" i="1"/>
  <c r="H610" i="1"/>
  <c r="L610" i="1"/>
  <c r="E610" i="1"/>
  <c r="G610" i="1"/>
  <c r="B610" i="1"/>
  <c r="O610" i="1"/>
  <c r="K610" i="1"/>
  <c r="J610" i="1"/>
  <c r="D610" i="1"/>
  <c r="F3920" i="1" l="1"/>
  <c r="M3920" i="1" s="1"/>
  <c r="O3919" i="1"/>
  <c r="J3919" i="1"/>
  <c r="D3919" i="1"/>
  <c r="N3919" i="1"/>
  <c r="H3919" i="1"/>
  <c r="L3919" i="1"/>
  <c r="G3919" i="1"/>
  <c r="B3919" i="1"/>
  <c r="K3919" i="1"/>
  <c r="E3919" i="1"/>
  <c r="F3919" i="1" s="1"/>
  <c r="K609" i="1"/>
  <c r="J609" i="1"/>
  <c r="N609" i="1"/>
  <c r="D609" i="1"/>
  <c r="O609" i="1"/>
  <c r="G609" i="1"/>
  <c r="E609" i="1"/>
  <c r="L609" i="1"/>
  <c r="B609" i="1"/>
  <c r="H609" i="1"/>
  <c r="F610" i="1"/>
  <c r="M610" i="1" s="1"/>
  <c r="F609" i="1" l="1"/>
  <c r="M609" i="1" s="1"/>
  <c r="M3919" i="1"/>
  <c r="O3918" i="1"/>
  <c r="J3918" i="1"/>
  <c r="D3918" i="1"/>
  <c r="N3918" i="1"/>
  <c r="H3918" i="1"/>
  <c r="L3918" i="1"/>
  <c r="G3918" i="1"/>
  <c r="B3918" i="1"/>
  <c r="E3918" i="1"/>
  <c r="K3918" i="1"/>
  <c r="D608" i="1"/>
  <c r="K608" i="1"/>
  <c r="E608" i="1"/>
  <c r="H608" i="1"/>
  <c r="B608" i="1"/>
  <c r="L608" i="1"/>
  <c r="O608" i="1"/>
  <c r="N608" i="1"/>
  <c r="J608" i="1"/>
  <c r="G608" i="1"/>
  <c r="F608" i="1" l="1"/>
  <c r="M608" i="1" s="1"/>
  <c r="F3918" i="1"/>
  <c r="M3918" i="1" s="1"/>
  <c r="O3917" i="1"/>
  <c r="J3917" i="1"/>
  <c r="D3917" i="1"/>
  <c r="N3917" i="1"/>
  <c r="H3917" i="1"/>
  <c r="L3917" i="1"/>
  <c r="G3917" i="1"/>
  <c r="B3917" i="1"/>
  <c r="K3917" i="1"/>
  <c r="E3917" i="1"/>
  <c r="L607" i="1"/>
  <c r="D607" i="1"/>
  <c r="O607" i="1"/>
  <c r="G607" i="1"/>
  <c r="K607" i="1"/>
  <c r="N607" i="1"/>
  <c r="B607" i="1"/>
  <c r="H607" i="1"/>
  <c r="E607" i="1"/>
  <c r="J607" i="1"/>
  <c r="F607" i="1" l="1"/>
  <c r="F3917" i="1"/>
  <c r="O3916" i="1"/>
  <c r="J3916" i="1"/>
  <c r="D3916" i="1"/>
  <c r="N3916" i="1"/>
  <c r="H3916" i="1"/>
  <c r="L3916" i="1"/>
  <c r="G3916" i="1"/>
  <c r="B3916" i="1"/>
  <c r="K3916" i="1"/>
  <c r="E3916" i="1"/>
  <c r="F3916" i="1" s="1"/>
  <c r="M3917" i="1"/>
  <c r="M607" i="1"/>
  <c r="K606" i="1"/>
  <c r="O606" i="1"/>
  <c r="G606" i="1"/>
  <c r="J606" i="1"/>
  <c r="H606" i="1"/>
  <c r="N606" i="1"/>
  <c r="L606" i="1"/>
  <c r="E606" i="1"/>
  <c r="D606" i="1"/>
  <c r="B606" i="1"/>
  <c r="M3916" i="1" l="1"/>
  <c r="N3915" i="1"/>
  <c r="H3915" i="1"/>
  <c r="L3915" i="1"/>
  <c r="G3915" i="1"/>
  <c r="K3915" i="1"/>
  <c r="E3915" i="1"/>
  <c r="B3915" i="1"/>
  <c r="O3915" i="1"/>
  <c r="J3915" i="1"/>
  <c r="D3915" i="1"/>
  <c r="E605" i="1"/>
  <c r="D605" i="1"/>
  <c r="H605" i="1"/>
  <c r="J605" i="1"/>
  <c r="B605" i="1"/>
  <c r="N605" i="1"/>
  <c r="K605" i="1"/>
  <c r="O605" i="1"/>
  <c r="L605" i="1"/>
  <c r="G605" i="1"/>
  <c r="F606" i="1"/>
  <c r="M606" i="1" s="1"/>
  <c r="F3915" i="1" l="1"/>
  <c r="M3915" i="1" s="1"/>
  <c r="N3914" i="1"/>
  <c r="H3914" i="1"/>
  <c r="L3914" i="1"/>
  <c r="G3914" i="1"/>
  <c r="B3914" i="1"/>
  <c r="K3914" i="1"/>
  <c r="E3914" i="1"/>
  <c r="D3914" i="1"/>
  <c r="O3914" i="1"/>
  <c r="J3914" i="1"/>
  <c r="D604" i="1"/>
  <c r="E604" i="1"/>
  <c r="K604" i="1"/>
  <c r="L604" i="1"/>
  <c r="G604" i="1"/>
  <c r="H604" i="1"/>
  <c r="O604" i="1"/>
  <c r="N604" i="1"/>
  <c r="B604" i="1"/>
  <c r="J604" i="1"/>
  <c r="F605" i="1"/>
  <c r="M605" i="1" s="1"/>
  <c r="F3914" i="1" l="1"/>
  <c r="M3914" i="1" s="1"/>
  <c r="N3913" i="1"/>
  <c r="H3913" i="1"/>
  <c r="L3913" i="1"/>
  <c r="G3913" i="1"/>
  <c r="B3913" i="1"/>
  <c r="K3913" i="1"/>
  <c r="E3913" i="1"/>
  <c r="J3913" i="1"/>
  <c r="D3913" i="1"/>
  <c r="O3913" i="1"/>
  <c r="F604" i="1"/>
  <c r="M604" i="1" s="1"/>
  <c r="G603" i="1"/>
  <c r="E603" i="1"/>
  <c r="K603" i="1"/>
  <c r="L603" i="1"/>
  <c r="D603" i="1"/>
  <c r="N603" i="1"/>
  <c r="B603" i="1"/>
  <c r="H603" i="1"/>
  <c r="J603" i="1"/>
  <c r="O603" i="1"/>
  <c r="F3913" i="1" l="1"/>
  <c r="M3913" i="1" s="1"/>
  <c r="N3912" i="1"/>
  <c r="H3912" i="1"/>
  <c r="L3912" i="1"/>
  <c r="G3912" i="1"/>
  <c r="B3912" i="1"/>
  <c r="K3912" i="1"/>
  <c r="E3912" i="1"/>
  <c r="O3912" i="1"/>
  <c r="J3912" i="1"/>
  <c r="D3912" i="1"/>
  <c r="G602" i="1"/>
  <c r="B602" i="1"/>
  <c r="D602" i="1"/>
  <c r="L602" i="1"/>
  <c r="N602" i="1"/>
  <c r="H602" i="1"/>
  <c r="J602" i="1"/>
  <c r="E602" i="1"/>
  <c r="K602" i="1"/>
  <c r="O602" i="1"/>
  <c r="F603" i="1"/>
  <c r="M603" i="1" s="1"/>
  <c r="F602" i="1" l="1"/>
  <c r="F3912" i="1"/>
  <c r="M3912" i="1" s="1"/>
  <c r="N3911" i="1"/>
  <c r="H3911" i="1"/>
  <c r="L3911" i="1"/>
  <c r="G3911" i="1"/>
  <c r="B3911" i="1"/>
  <c r="K3911" i="1"/>
  <c r="E3911" i="1"/>
  <c r="O3911" i="1"/>
  <c r="J3911" i="1"/>
  <c r="D3911" i="1"/>
  <c r="M602" i="1"/>
  <c r="B601" i="1"/>
  <c r="J601" i="1"/>
  <c r="E601" i="1"/>
  <c r="O601" i="1"/>
  <c r="G601" i="1"/>
  <c r="L601" i="1"/>
  <c r="K601" i="1"/>
  <c r="N601" i="1"/>
  <c r="D601" i="1"/>
  <c r="H601" i="1"/>
  <c r="F3911" i="1" l="1"/>
  <c r="M3911" i="1" s="1"/>
  <c r="N3910" i="1"/>
  <c r="H3910" i="1"/>
  <c r="L3910" i="1"/>
  <c r="G3910" i="1"/>
  <c r="B3910" i="1"/>
  <c r="K3910" i="1"/>
  <c r="E3910" i="1"/>
  <c r="D3910" i="1"/>
  <c r="O3910" i="1"/>
  <c r="J3910" i="1"/>
  <c r="D600" i="1"/>
  <c r="K600" i="1"/>
  <c r="E600" i="1"/>
  <c r="H600" i="1"/>
  <c r="L600" i="1"/>
  <c r="B600" i="1"/>
  <c r="O600" i="1"/>
  <c r="N600" i="1"/>
  <c r="G600" i="1"/>
  <c r="J600" i="1"/>
  <c r="F601" i="1"/>
  <c r="M601" i="1" s="1"/>
  <c r="F3910" i="1" l="1"/>
  <c r="M3910" i="1" s="1"/>
  <c r="N3909" i="1"/>
  <c r="H3909" i="1"/>
  <c r="L3909" i="1"/>
  <c r="G3909" i="1"/>
  <c r="B3909" i="1"/>
  <c r="K3909" i="1"/>
  <c r="E3909" i="1"/>
  <c r="J3909" i="1"/>
  <c r="D3909" i="1"/>
  <c r="O3909" i="1"/>
  <c r="F600" i="1"/>
  <c r="M600" i="1" s="1"/>
  <c r="G599" i="1"/>
  <c r="K599" i="1"/>
  <c r="O599" i="1"/>
  <c r="J599" i="1"/>
  <c r="N599" i="1"/>
  <c r="B599" i="1"/>
  <c r="E599" i="1"/>
  <c r="H599" i="1"/>
  <c r="L599" i="1"/>
  <c r="D599" i="1"/>
  <c r="F3909" i="1" l="1"/>
  <c r="M3909" i="1" s="1"/>
  <c r="N3908" i="1"/>
  <c r="H3908" i="1"/>
  <c r="L3908" i="1"/>
  <c r="G3908" i="1"/>
  <c r="B3908" i="1"/>
  <c r="K3908" i="1"/>
  <c r="E3908" i="1"/>
  <c r="O3908" i="1"/>
  <c r="J3908" i="1"/>
  <c r="D3908" i="1"/>
  <c r="G598" i="1"/>
  <c r="B598" i="1"/>
  <c r="H598" i="1"/>
  <c r="N598" i="1"/>
  <c r="O598" i="1"/>
  <c r="E598" i="1"/>
  <c r="K598" i="1"/>
  <c r="J598" i="1"/>
  <c r="L598" i="1"/>
  <c r="D598" i="1"/>
  <c r="F599" i="1"/>
  <c r="M599" i="1" s="1"/>
  <c r="F3908" i="1" l="1"/>
  <c r="M3908" i="1" s="1"/>
  <c r="L3907" i="1"/>
  <c r="G3907" i="1"/>
  <c r="K3907" i="1"/>
  <c r="E3907" i="1"/>
  <c r="B3907" i="1"/>
  <c r="O3907" i="1"/>
  <c r="J3907" i="1"/>
  <c r="D3907" i="1"/>
  <c r="N3907" i="1"/>
  <c r="H3907" i="1"/>
  <c r="F598" i="1"/>
  <c r="M598" i="1" s="1"/>
  <c r="B597" i="1"/>
  <c r="D597" i="1"/>
  <c r="H597" i="1"/>
  <c r="E597" i="1"/>
  <c r="J597" i="1"/>
  <c r="N597" i="1"/>
  <c r="K597" i="1"/>
  <c r="L597" i="1"/>
  <c r="O597" i="1"/>
  <c r="G597" i="1"/>
  <c r="F597" i="1" l="1"/>
  <c r="M597" i="1" s="1"/>
  <c r="L3906" i="1"/>
  <c r="G3906" i="1"/>
  <c r="B3906" i="1"/>
  <c r="K3906" i="1"/>
  <c r="E3906" i="1"/>
  <c r="O3906" i="1"/>
  <c r="J3906" i="1"/>
  <c r="D3906" i="1"/>
  <c r="N3906" i="1"/>
  <c r="H3906" i="1"/>
  <c r="F3907" i="1"/>
  <c r="M3907" i="1" s="1"/>
  <c r="L596" i="1"/>
  <c r="K596" i="1"/>
  <c r="O596" i="1"/>
  <c r="N596" i="1"/>
  <c r="J596" i="1"/>
  <c r="G596" i="1"/>
  <c r="E596" i="1"/>
  <c r="B596" i="1"/>
  <c r="H596" i="1"/>
  <c r="D596" i="1"/>
  <c r="F596" i="1" l="1"/>
  <c r="M596" i="1" s="1"/>
  <c r="F3906" i="1"/>
  <c r="M3906" i="1" s="1"/>
  <c r="L3905" i="1"/>
  <c r="G3905" i="1"/>
  <c r="B3905" i="1"/>
  <c r="K3905" i="1"/>
  <c r="E3905" i="1"/>
  <c r="O3905" i="1"/>
  <c r="J3905" i="1"/>
  <c r="D3905" i="1"/>
  <c r="H3905" i="1"/>
  <c r="N3905" i="1"/>
  <c r="L595" i="1"/>
  <c r="B595" i="1"/>
  <c r="D595" i="1"/>
  <c r="G595" i="1"/>
  <c r="E595" i="1"/>
  <c r="O595" i="1"/>
  <c r="N595" i="1"/>
  <c r="K595" i="1"/>
  <c r="J595" i="1"/>
  <c r="H595" i="1"/>
  <c r="F3905" i="1" l="1"/>
  <c r="M3905" i="1" s="1"/>
  <c r="L3904" i="1"/>
  <c r="G3904" i="1"/>
  <c r="B3904" i="1"/>
  <c r="K3904" i="1"/>
  <c r="E3904" i="1"/>
  <c r="O3904" i="1"/>
  <c r="J3904" i="1"/>
  <c r="D3904" i="1"/>
  <c r="N3904" i="1"/>
  <c r="H3904" i="1"/>
  <c r="F595" i="1"/>
  <c r="M595" i="1" s="1"/>
  <c r="G594" i="1"/>
  <c r="B594" i="1"/>
  <c r="O594" i="1"/>
  <c r="N594" i="1"/>
  <c r="H594" i="1"/>
  <c r="L594" i="1"/>
  <c r="E594" i="1"/>
  <c r="K594" i="1"/>
  <c r="J594" i="1"/>
  <c r="D594" i="1"/>
  <c r="F3904" i="1" l="1"/>
  <c r="M3904" i="1" s="1"/>
  <c r="L3903" i="1"/>
  <c r="G3903" i="1"/>
  <c r="B3903" i="1"/>
  <c r="K3903" i="1"/>
  <c r="E3903" i="1"/>
  <c r="O3903" i="1"/>
  <c r="J3903" i="1"/>
  <c r="D3903" i="1"/>
  <c r="N3903" i="1"/>
  <c r="H3903" i="1"/>
  <c r="O593" i="1"/>
  <c r="G593" i="1"/>
  <c r="H593" i="1"/>
  <c r="K593" i="1"/>
  <c r="J593" i="1"/>
  <c r="N593" i="1"/>
  <c r="B593" i="1"/>
  <c r="E593" i="1"/>
  <c r="D593" i="1"/>
  <c r="L593" i="1"/>
  <c r="F594" i="1"/>
  <c r="M594" i="1" s="1"/>
  <c r="F593" i="1" l="1"/>
  <c r="L3902" i="1"/>
  <c r="G3902" i="1"/>
  <c r="B3902" i="1"/>
  <c r="K3902" i="1"/>
  <c r="E3902" i="1"/>
  <c r="O3902" i="1"/>
  <c r="J3902" i="1"/>
  <c r="D3902" i="1"/>
  <c r="N3902" i="1"/>
  <c r="H3902" i="1"/>
  <c r="F3903" i="1"/>
  <c r="M3903" i="1" s="1"/>
  <c r="D592" i="1"/>
  <c r="K592" i="1"/>
  <c r="E592" i="1"/>
  <c r="J592" i="1"/>
  <c r="G592" i="1"/>
  <c r="O592" i="1"/>
  <c r="N592" i="1"/>
  <c r="B592" i="1"/>
  <c r="L592" i="1"/>
  <c r="H592" i="1"/>
  <c r="M593" i="1"/>
  <c r="F592" i="1" l="1"/>
  <c r="M592" i="1" s="1"/>
  <c r="F3902" i="1"/>
  <c r="M3902" i="1" s="1"/>
  <c r="L3901" i="1"/>
  <c r="G3901" i="1"/>
  <c r="B3901" i="1"/>
  <c r="K3901" i="1"/>
  <c r="E3901" i="1"/>
  <c r="O3901" i="1"/>
  <c r="J3901" i="1"/>
  <c r="D3901" i="1"/>
  <c r="H3901" i="1"/>
  <c r="N3901" i="1"/>
  <c r="N591" i="1"/>
  <c r="K591" i="1"/>
  <c r="J591" i="1"/>
  <c r="H591" i="1"/>
  <c r="O591" i="1"/>
  <c r="B591" i="1"/>
  <c r="L591" i="1"/>
  <c r="D591" i="1"/>
  <c r="E591" i="1"/>
  <c r="G591" i="1"/>
  <c r="F591" i="1" l="1"/>
  <c r="M591" i="1" s="1"/>
  <c r="F3901" i="1"/>
  <c r="M3901" i="1" s="1"/>
  <c r="L3900" i="1"/>
  <c r="G3900" i="1"/>
  <c r="B3900" i="1"/>
  <c r="K3900" i="1"/>
  <c r="E3900" i="1"/>
  <c r="O3900" i="1"/>
  <c r="J3900" i="1"/>
  <c r="D3900" i="1"/>
  <c r="N3900" i="1"/>
  <c r="H3900" i="1"/>
  <c r="G590" i="1"/>
  <c r="B590" i="1"/>
  <c r="J590" i="1"/>
  <c r="H590" i="1"/>
  <c r="L590" i="1"/>
  <c r="D590" i="1"/>
  <c r="N590" i="1"/>
  <c r="E590" i="1"/>
  <c r="K590" i="1"/>
  <c r="O590" i="1"/>
  <c r="K3899" i="1" l="1"/>
  <c r="E3899" i="1"/>
  <c r="B3899" i="1"/>
  <c r="O3899" i="1"/>
  <c r="J3899" i="1"/>
  <c r="D3899" i="1"/>
  <c r="N3899" i="1"/>
  <c r="H3899" i="1"/>
  <c r="L3899" i="1"/>
  <c r="G3899" i="1"/>
  <c r="F3900" i="1"/>
  <c r="M3900" i="1" s="1"/>
  <c r="O589" i="1"/>
  <c r="L589" i="1"/>
  <c r="G589" i="1"/>
  <c r="K589" i="1"/>
  <c r="J589" i="1"/>
  <c r="N589" i="1"/>
  <c r="E589" i="1"/>
  <c r="D589" i="1"/>
  <c r="H589" i="1"/>
  <c r="B589" i="1"/>
  <c r="F590" i="1"/>
  <c r="M590" i="1" s="1"/>
  <c r="K3898" i="1" l="1"/>
  <c r="E3898" i="1"/>
  <c r="O3898" i="1"/>
  <c r="J3898" i="1"/>
  <c r="D3898" i="1"/>
  <c r="N3898" i="1"/>
  <c r="H3898" i="1"/>
  <c r="B3898" i="1"/>
  <c r="L3898" i="1"/>
  <c r="G3898" i="1"/>
  <c r="F3899" i="1"/>
  <c r="M3899" i="1" s="1"/>
  <c r="F589" i="1"/>
  <c r="M589" i="1" s="1"/>
  <c r="J588" i="1"/>
  <c r="H588" i="1"/>
  <c r="K588" i="1"/>
  <c r="E588" i="1"/>
  <c r="B588" i="1"/>
  <c r="O588" i="1"/>
  <c r="D588" i="1"/>
  <c r="N588" i="1"/>
  <c r="L588" i="1"/>
  <c r="G588" i="1"/>
  <c r="F588" i="1" l="1"/>
  <c r="M588" i="1" s="1"/>
  <c r="F3898" i="1"/>
  <c r="M3898" i="1" s="1"/>
  <c r="K3897" i="1"/>
  <c r="E3897" i="1"/>
  <c r="O3897" i="1"/>
  <c r="J3897" i="1"/>
  <c r="D3897" i="1"/>
  <c r="N3897" i="1"/>
  <c r="H3897" i="1"/>
  <c r="G3897" i="1"/>
  <c r="B3897" i="1"/>
  <c r="L3897" i="1"/>
  <c r="N587" i="1"/>
  <c r="B587" i="1"/>
  <c r="J587" i="1"/>
  <c r="K587" i="1"/>
  <c r="H587" i="1"/>
  <c r="O587" i="1"/>
  <c r="L587" i="1"/>
  <c r="D587" i="1"/>
  <c r="G587" i="1"/>
  <c r="E587" i="1"/>
  <c r="F3897" i="1" l="1"/>
  <c r="M3897" i="1" s="1"/>
  <c r="K3896" i="1"/>
  <c r="E3896" i="1"/>
  <c r="O3896" i="1"/>
  <c r="J3896" i="1"/>
  <c r="D3896" i="1"/>
  <c r="N3896" i="1"/>
  <c r="H3896" i="1"/>
  <c r="L3896" i="1"/>
  <c r="G3896" i="1"/>
  <c r="B3896" i="1"/>
  <c r="F587" i="1"/>
  <c r="M587" i="1" s="1"/>
  <c r="N586" i="1"/>
  <c r="H586" i="1"/>
  <c r="K586" i="1"/>
  <c r="J586" i="1"/>
  <c r="O586" i="1"/>
  <c r="L586" i="1"/>
  <c r="E586" i="1"/>
  <c r="G586" i="1"/>
  <c r="B586" i="1"/>
  <c r="D586" i="1"/>
  <c r="K3895" i="1" l="1"/>
  <c r="E3895" i="1"/>
  <c r="O3895" i="1"/>
  <c r="J3895" i="1"/>
  <c r="D3895" i="1"/>
  <c r="N3895" i="1"/>
  <c r="H3895" i="1"/>
  <c r="L3895" i="1"/>
  <c r="G3895" i="1"/>
  <c r="B3895" i="1"/>
  <c r="F3896" i="1"/>
  <c r="M3896" i="1" s="1"/>
  <c r="O585" i="1"/>
  <c r="G585" i="1"/>
  <c r="L585" i="1"/>
  <c r="B585" i="1"/>
  <c r="K585" i="1"/>
  <c r="J585" i="1"/>
  <c r="N585" i="1"/>
  <c r="E585" i="1"/>
  <c r="D585" i="1"/>
  <c r="H585" i="1"/>
  <c r="F586" i="1"/>
  <c r="M586" i="1" s="1"/>
  <c r="K3894" i="1" l="1"/>
  <c r="E3894" i="1"/>
  <c r="O3894" i="1"/>
  <c r="J3894" i="1"/>
  <c r="D3894" i="1"/>
  <c r="N3894" i="1"/>
  <c r="H3894" i="1"/>
  <c r="B3894" i="1"/>
  <c r="L3894" i="1"/>
  <c r="G3894" i="1"/>
  <c r="F3895" i="1"/>
  <c r="M3895" i="1" s="1"/>
  <c r="F585" i="1"/>
  <c r="M585" i="1" s="1"/>
  <c r="D584" i="1"/>
  <c r="K584" i="1"/>
  <c r="E584" i="1"/>
  <c r="N584" i="1"/>
  <c r="G584" i="1"/>
  <c r="J584" i="1"/>
  <c r="L584" i="1"/>
  <c r="B584" i="1"/>
  <c r="O584" i="1"/>
  <c r="H584" i="1"/>
  <c r="F3894" i="1" l="1"/>
  <c r="M3894" i="1" s="1"/>
  <c r="K3893" i="1"/>
  <c r="E3893" i="1"/>
  <c r="O3893" i="1"/>
  <c r="J3893" i="1"/>
  <c r="D3893" i="1"/>
  <c r="N3893" i="1"/>
  <c r="H3893" i="1"/>
  <c r="G3893" i="1"/>
  <c r="B3893" i="1"/>
  <c r="L3893" i="1"/>
  <c r="F584" i="1"/>
  <c r="M584" i="1" s="1"/>
  <c r="N583" i="1"/>
  <c r="G583" i="1"/>
  <c r="K583" i="1"/>
  <c r="E583" i="1"/>
  <c r="J583" i="1"/>
  <c r="H583" i="1"/>
  <c r="B583" i="1"/>
  <c r="O583" i="1"/>
  <c r="L583" i="1"/>
  <c r="D583" i="1"/>
  <c r="K3892" i="1" l="1"/>
  <c r="E3892" i="1"/>
  <c r="O3892" i="1"/>
  <c r="J3892" i="1"/>
  <c r="D3892" i="1"/>
  <c r="N3892" i="1"/>
  <c r="H3892" i="1"/>
  <c r="L3892" i="1"/>
  <c r="G3892" i="1"/>
  <c r="B3892" i="1"/>
  <c r="F3893" i="1"/>
  <c r="M3893" i="1" s="1"/>
  <c r="F583" i="1"/>
  <c r="M583" i="1" s="1"/>
  <c r="H582" i="1"/>
  <c r="N582" i="1"/>
  <c r="G582" i="1"/>
  <c r="K582" i="1"/>
  <c r="O582" i="1"/>
  <c r="J582" i="1"/>
  <c r="L582" i="1"/>
  <c r="E582" i="1"/>
  <c r="D582" i="1"/>
  <c r="B582" i="1"/>
  <c r="F582" i="1" l="1"/>
  <c r="F3892" i="1"/>
  <c r="M3892" i="1" s="1"/>
  <c r="O3891" i="1"/>
  <c r="J3891" i="1"/>
  <c r="D3891" i="1"/>
  <c r="N3891" i="1"/>
  <c r="H3891" i="1"/>
  <c r="L3891" i="1"/>
  <c r="G3891" i="1"/>
  <c r="K3891" i="1"/>
  <c r="E3891" i="1"/>
  <c r="B3891" i="1"/>
  <c r="M582" i="1"/>
  <c r="H581" i="1"/>
  <c r="O581" i="1"/>
  <c r="J581" i="1"/>
  <c r="G581" i="1"/>
  <c r="N581" i="1"/>
  <c r="E581" i="1"/>
  <c r="L581" i="1"/>
  <c r="D581" i="1"/>
  <c r="B581" i="1"/>
  <c r="K581" i="1"/>
  <c r="F3891" i="1" l="1"/>
  <c r="O3890" i="1"/>
  <c r="J3890" i="1"/>
  <c r="D3890" i="1"/>
  <c r="N3890" i="1"/>
  <c r="H3890" i="1"/>
  <c r="L3890" i="1"/>
  <c r="G3890" i="1"/>
  <c r="B3890" i="1"/>
  <c r="K3890" i="1"/>
  <c r="E3890" i="1"/>
  <c r="F3890" i="1" s="1"/>
  <c r="M3891" i="1"/>
  <c r="F581" i="1"/>
  <c r="M581" i="1" s="1"/>
  <c r="K580" i="1"/>
  <c r="E580" i="1"/>
  <c r="H580" i="1"/>
  <c r="G580" i="1"/>
  <c r="B580" i="1"/>
  <c r="D580" i="1"/>
  <c r="J580" i="1"/>
  <c r="O580" i="1"/>
  <c r="N580" i="1"/>
  <c r="L580" i="1"/>
  <c r="M3890" i="1" l="1"/>
  <c r="O3889" i="1"/>
  <c r="J3889" i="1"/>
  <c r="D3889" i="1"/>
  <c r="N3889" i="1"/>
  <c r="H3889" i="1"/>
  <c r="L3889" i="1"/>
  <c r="G3889" i="1"/>
  <c r="B3889" i="1"/>
  <c r="E3889" i="1"/>
  <c r="K3889" i="1"/>
  <c r="D579" i="1"/>
  <c r="H579" i="1"/>
  <c r="J579" i="1"/>
  <c r="G579" i="1"/>
  <c r="N579" i="1"/>
  <c r="O579" i="1"/>
  <c r="L579" i="1"/>
  <c r="B579" i="1"/>
  <c r="K579" i="1"/>
  <c r="E579" i="1"/>
  <c r="F580" i="1"/>
  <c r="M580" i="1" s="1"/>
  <c r="F3889" i="1" l="1"/>
  <c r="F579" i="1"/>
  <c r="M3889" i="1"/>
  <c r="O3888" i="1"/>
  <c r="J3888" i="1"/>
  <c r="D3888" i="1"/>
  <c r="N3888" i="1"/>
  <c r="H3888" i="1"/>
  <c r="L3888" i="1"/>
  <c r="G3888" i="1"/>
  <c r="B3888" i="1"/>
  <c r="K3888" i="1"/>
  <c r="E3888" i="1"/>
  <c r="F3888" i="1" s="1"/>
  <c r="M579" i="1"/>
  <c r="N578" i="1"/>
  <c r="L578" i="1"/>
  <c r="O578" i="1"/>
  <c r="B578" i="1"/>
  <c r="K578" i="1"/>
  <c r="E578" i="1"/>
  <c r="H578" i="1"/>
  <c r="J578" i="1"/>
  <c r="D578" i="1"/>
  <c r="G578" i="1"/>
  <c r="O3887" i="1" l="1"/>
  <c r="J3887" i="1"/>
  <c r="D3887" i="1"/>
  <c r="N3887" i="1"/>
  <c r="H3887" i="1"/>
  <c r="L3887" i="1"/>
  <c r="G3887" i="1"/>
  <c r="B3887" i="1"/>
  <c r="K3887" i="1"/>
  <c r="E3887" i="1"/>
  <c r="M3888" i="1"/>
  <c r="E577" i="1"/>
  <c r="D577" i="1"/>
  <c r="H577" i="1"/>
  <c r="L577" i="1"/>
  <c r="O577" i="1"/>
  <c r="J577" i="1"/>
  <c r="G577" i="1"/>
  <c r="N577" i="1"/>
  <c r="K577" i="1"/>
  <c r="B577" i="1"/>
  <c r="F578" i="1"/>
  <c r="M578" i="1" s="1"/>
  <c r="F3887" i="1" l="1"/>
  <c r="O3886" i="1"/>
  <c r="J3886" i="1"/>
  <c r="D3886" i="1"/>
  <c r="N3886" i="1"/>
  <c r="H3886" i="1"/>
  <c r="L3886" i="1"/>
  <c r="G3886" i="1"/>
  <c r="B3886" i="1"/>
  <c r="K3886" i="1"/>
  <c r="E3886" i="1"/>
  <c r="M3887" i="1"/>
  <c r="G576" i="1"/>
  <c r="N576" i="1"/>
  <c r="E576" i="1"/>
  <c r="O576" i="1"/>
  <c r="D576" i="1"/>
  <c r="H576" i="1"/>
  <c r="J576" i="1"/>
  <c r="L576" i="1"/>
  <c r="B576" i="1"/>
  <c r="K576" i="1"/>
  <c r="F577" i="1"/>
  <c r="M577" i="1" s="1"/>
  <c r="F3886" i="1" l="1"/>
  <c r="F576" i="1"/>
  <c r="M3886" i="1"/>
  <c r="O3885" i="1"/>
  <c r="J3885" i="1"/>
  <c r="D3885" i="1"/>
  <c r="N3885" i="1"/>
  <c r="H3885" i="1"/>
  <c r="L3885" i="1"/>
  <c r="G3885" i="1"/>
  <c r="B3885" i="1"/>
  <c r="E3885" i="1"/>
  <c r="F3885" i="1" s="1"/>
  <c r="K3885" i="1"/>
  <c r="M576" i="1"/>
  <c r="O575" i="1"/>
  <c r="L575" i="1"/>
  <c r="B575" i="1"/>
  <c r="K575" i="1"/>
  <c r="D575" i="1"/>
  <c r="J575" i="1"/>
  <c r="E575" i="1"/>
  <c r="F575" i="1" s="1"/>
  <c r="G575" i="1"/>
  <c r="N575" i="1"/>
  <c r="H575" i="1"/>
  <c r="M575" i="1" l="1"/>
  <c r="M3885" i="1"/>
  <c r="O3884" i="1"/>
  <c r="J3884" i="1"/>
  <c r="D3884" i="1"/>
  <c r="N3884" i="1"/>
  <c r="H3884" i="1"/>
  <c r="L3884" i="1"/>
  <c r="G3884" i="1"/>
  <c r="B3884" i="1"/>
  <c r="K3884" i="1"/>
  <c r="E3884" i="1"/>
  <c r="E574" i="1"/>
  <c r="D574" i="1"/>
  <c r="H574" i="1"/>
  <c r="J574" i="1"/>
  <c r="G574" i="1"/>
  <c r="O574" i="1"/>
  <c r="N574" i="1"/>
  <c r="L574" i="1"/>
  <c r="B574" i="1"/>
  <c r="K574" i="1"/>
  <c r="F3884" i="1" l="1"/>
  <c r="M3884" i="1" s="1"/>
  <c r="N3883" i="1"/>
  <c r="H3883" i="1"/>
  <c r="L3883" i="1"/>
  <c r="G3883" i="1"/>
  <c r="K3883" i="1"/>
  <c r="E3883" i="1"/>
  <c r="B3883" i="1"/>
  <c r="O3883" i="1"/>
  <c r="J3883" i="1"/>
  <c r="D3883" i="1"/>
  <c r="E573" i="1"/>
  <c r="D573" i="1"/>
  <c r="H573" i="1"/>
  <c r="L573" i="1"/>
  <c r="K573" i="1"/>
  <c r="O573" i="1"/>
  <c r="J573" i="1"/>
  <c r="G573" i="1"/>
  <c r="N573" i="1"/>
  <c r="B573" i="1"/>
  <c r="F574" i="1"/>
  <c r="M574" i="1" s="1"/>
  <c r="F573" i="1" l="1"/>
  <c r="M573" i="1" s="1"/>
  <c r="N3882" i="1"/>
  <c r="H3882" i="1"/>
  <c r="L3882" i="1"/>
  <c r="G3882" i="1"/>
  <c r="B3882" i="1"/>
  <c r="K3882" i="1"/>
  <c r="E3882" i="1"/>
  <c r="O3882" i="1"/>
  <c r="J3882" i="1"/>
  <c r="D3882" i="1"/>
  <c r="F3883" i="1"/>
  <c r="M3883" i="1" s="1"/>
  <c r="D572" i="1"/>
  <c r="H572" i="1"/>
  <c r="J572" i="1"/>
  <c r="L572" i="1"/>
  <c r="K572" i="1"/>
  <c r="E572" i="1"/>
  <c r="O572" i="1"/>
  <c r="G572" i="1"/>
  <c r="N572" i="1"/>
  <c r="B572" i="1"/>
  <c r="F3882" i="1" l="1"/>
  <c r="M3882" i="1" s="1"/>
  <c r="N3881" i="1"/>
  <c r="H3881" i="1"/>
  <c r="L3881" i="1"/>
  <c r="G3881" i="1"/>
  <c r="B3881" i="1"/>
  <c r="K3881" i="1"/>
  <c r="E3881" i="1"/>
  <c r="D3881" i="1"/>
  <c r="O3881" i="1"/>
  <c r="J3881" i="1"/>
  <c r="O571" i="1"/>
  <c r="L571" i="1"/>
  <c r="B571" i="1"/>
  <c r="K571" i="1"/>
  <c r="D571" i="1"/>
  <c r="J571" i="1"/>
  <c r="E571" i="1"/>
  <c r="H571" i="1"/>
  <c r="G571" i="1"/>
  <c r="N571" i="1"/>
  <c r="F572" i="1"/>
  <c r="M572" i="1" s="1"/>
  <c r="F571" i="1" l="1"/>
  <c r="F3881" i="1"/>
  <c r="M3881" i="1" s="1"/>
  <c r="N3880" i="1"/>
  <c r="H3880" i="1"/>
  <c r="L3880" i="1"/>
  <c r="G3880" i="1"/>
  <c r="B3880" i="1"/>
  <c r="K3880" i="1"/>
  <c r="E3880" i="1"/>
  <c r="J3880" i="1"/>
  <c r="D3880" i="1"/>
  <c r="O3880" i="1"/>
  <c r="M571" i="1"/>
  <c r="E570" i="1"/>
  <c r="D570" i="1"/>
  <c r="H570" i="1"/>
  <c r="J570" i="1"/>
  <c r="G570" i="1"/>
  <c r="O570" i="1"/>
  <c r="N570" i="1"/>
  <c r="L570" i="1"/>
  <c r="B570" i="1"/>
  <c r="K570" i="1"/>
  <c r="F3880" i="1" l="1"/>
  <c r="M3880" i="1" s="1"/>
  <c r="N3879" i="1"/>
  <c r="H3879" i="1"/>
  <c r="L3879" i="1"/>
  <c r="G3879" i="1"/>
  <c r="B3879" i="1"/>
  <c r="K3879" i="1"/>
  <c r="E3879" i="1"/>
  <c r="O3879" i="1"/>
  <c r="J3879" i="1"/>
  <c r="D3879" i="1"/>
  <c r="L569" i="1"/>
  <c r="E569" i="1"/>
  <c r="H569" i="1"/>
  <c r="J569" i="1"/>
  <c r="B569" i="1"/>
  <c r="K569" i="1"/>
  <c r="D569" i="1"/>
  <c r="O569" i="1"/>
  <c r="G569" i="1"/>
  <c r="N569" i="1"/>
  <c r="F570" i="1"/>
  <c r="M570" i="1" s="1"/>
  <c r="F3879" i="1" l="1"/>
  <c r="M3879" i="1" s="1"/>
  <c r="N3878" i="1"/>
  <c r="H3878" i="1"/>
  <c r="L3878" i="1"/>
  <c r="G3878" i="1"/>
  <c r="B3878" i="1"/>
  <c r="K3878" i="1"/>
  <c r="E3878" i="1"/>
  <c r="O3878" i="1"/>
  <c r="J3878" i="1"/>
  <c r="D3878" i="1"/>
  <c r="F569" i="1"/>
  <c r="M569" i="1" s="1"/>
  <c r="O568" i="1"/>
  <c r="D568" i="1"/>
  <c r="H568" i="1"/>
  <c r="J568" i="1"/>
  <c r="G568" i="1"/>
  <c r="N568" i="1"/>
  <c r="B568" i="1"/>
  <c r="L568" i="1"/>
  <c r="K568" i="1"/>
  <c r="E568" i="1"/>
  <c r="F568" i="1" l="1"/>
  <c r="F3878" i="1"/>
  <c r="M3878" i="1" s="1"/>
  <c r="N3877" i="1"/>
  <c r="H3877" i="1"/>
  <c r="L3877" i="1"/>
  <c r="G3877" i="1"/>
  <c r="B3877" i="1"/>
  <c r="K3877" i="1"/>
  <c r="E3877" i="1"/>
  <c r="D3877" i="1"/>
  <c r="O3877" i="1"/>
  <c r="J3877" i="1"/>
  <c r="M568" i="1"/>
  <c r="D567" i="1"/>
  <c r="H567" i="1"/>
  <c r="J567" i="1"/>
  <c r="G567" i="1"/>
  <c r="N567" i="1"/>
  <c r="L567" i="1"/>
  <c r="O567" i="1"/>
  <c r="B567" i="1"/>
  <c r="K567" i="1"/>
  <c r="E567" i="1"/>
  <c r="F567" i="1" l="1"/>
  <c r="M567" i="1" s="1"/>
  <c r="F3877" i="1"/>
  <c r="M3877" i="1" s="1"/>
  <c r="N3876" i="1"/>
  <c r="H3876" i="1"/>
  <c r="L3876" i="1"/>
  <c r="G3876" i="1"/>
  <c r="B3876" i="1"/>
  <c r="K3876" i="1"/>
  <c r="E3876" i="1"/>
  <c r="J3876" i="1"/>
  <c r="D3876" i="1"/>
  <c r="O3876" i="1"/>
  <c r="O566" i="1"/>
  <c r="N566" i="1"/>
  <c r="L566" i="1"/>
  <c r="H566" i="1"/>
  <c r="J566" i="1"/>
  <c r="B566" i="1"/>
  <c r="K566" i="1"/>
  <c r="E566" i="1"/>
  <c r="D566" i="1"/>
  <c r="G566" i="1"/>
  <c r="F566" i="1" l="1"/>
  <c r="M566" i="1" s="1"/>
  <c r="F3876" i="1"/>
  <c r="M3876" i="1" s="1"/>
  <c r="L3875" i="1"/>
  <c r="G3875" i="1"/>
  <c r="K3875" i="1"/>
  <c r="E3875" i="1"/>
  <c r="B3875" i="1"/>
  <c r="O3875" i="1"/>
  <c r="J3875" i="1"/>
  <c r="D3875" i="1"/>
  <c r="N3875" i="1"/>
  <c r="H3875" i="1"/>
  <c r="E565" i="1"/>
  <c r="D565" i="1"/>
  <c r="H565" i="1"/>
  <c r="O565" i="1"/>
  <c r="J565" i="1"/>
  <c r="G565" i="1"/>
  <c r="N565" i="1"/>
  <c r="L565" i="1"/>
  <c r="B565" i="1"/>
  <c r="K565" i="1"/>
  <c r="F3875" i="1" l="1"/>
  <c r="M3875" i="1" s="1"/>
  <c r="L3874" i="1"/>
  <c r="G3874" i="1"/>
  <c r="B3874" i="1"/>
  <c r="K3874" i="1"/>
  <c r="E3874" i="1"/>
  <c r="O3874" i="1"/>
  <c r="J3874" i="1"/>
  <c r="D3874" i="1"/>
  <c r="N3874" i="1"/>
  <c r="H3874" i="1"/>
  <c r="F565" i="1"/>
  <c r="M565" i="1" s="1"/>
  <c r="L564" i="1"/>
  <c r="B564" i="1"/>
  <c r="J564" i="1"/>
  <c r="O564" i="1"/>
  <c r="G564" i="1"/>
  <c r="N564" i="1"/>
  <c r="K564" i="1"/>
  <c r="E564" i="1"/>
  <c r="D564" i="1"/>
  <c r="H564" i="1"/>
  <c r="F3874" i="1" l="1"/>
  <c r="M3874" i="1" s="1"/>
  <c r="L3873" i="1"/>
  <c r="G3873" i="1"/>
  <c r="B3873" i="1"/>
  <c r="K3873" i="1"/>
  <c r="E3873" i="1"/>
  <c r="O3873" i="1"/>
  <c r="J3873" i="1"/>
  <c r="D3873" i="1"/>
  <c r="N3873" i="1"/>
  <c r="H3873" i="1"/>
  <c r="F564" i="1"/>
  <c r="M564" i="1" s="1"/>
  <c r="E563" i="1"/>
  <c r="D563" i="1"/>
  <c r="H563" i="1"/>
  <c r="J563" i="1"/>
  <c r="G563" i="1"/>
  <c r="O563" i="1"/>
  <c r="N563" i="1"/>
  <c r="L563" i="1"/>
  <c r="B563" i="1"/>
  <c r="K563" i="1"/>
  <c r="L3872" i="1" l="1"/>
  <c r="G3872" i="1"/>
  <c r="B3872" i="1"/>
  <c r="K3872" i="1"/>
  <c r="E3872" i="1"/>
  <c r="O3872" i="1"/>
  <c r="J3872" i="1"/>
  <c r="D3872" i="1"/>
  <c r="H3872" i="1"/>
  <c r="N3872" i="1"/>
  <c r="F3873" i="1"/>
  <c r="M3873" i="1" s="1"/>
  <c r="L562" i="1"/>
  <c r="B562" i="1"/>
  <c r="K562" i="1"/>
  <c r="E562" i="1"/>
  <c r="D562" i="1"/>
  <c r="H562" i="1"/>
  <c r="O562" i="1"/>
  <c r="J562" i="1"/>
  <c r="N562" i="1"/>
  <c r="G562" i="1"/>
  <c r="F563" i="1"/>
  <c r="M563" i="1" s="1"/>
  <c r="F3872" i="1" l="1"/>
  <c r="M3872" i="1" s="1"/>
  <c r="L3871" i="1"/>
  <c r="G3871" i="1"/>
  <c r="B3871" i="1"/>
  <c r="K3871" i="1"/>
  <c r="E3871" i="1"/>
  <c r="O3871" i="1"/>
  <c r="J3871" i="1"/>
  <c r="D3871" i="1"/>
  <c r="N3871" i="1"/>
  <c r="H3871" i="1"/>
  <c r="F562" i="1"/>
  <c r="M562" i="1" s="1"/>
  <c r="L561" i="1"/>
  <c r="B561" i="1"/>
  <c r="K561" i="1"/>
  <c r="E561" i="1"/>
  <c r="O561" i="1"/>
  <c r="D561" i="1"/>
  <c r="H561" i="1"/>
  <c r="J561" i="1"/>
  <c r="G561" i="1"/>
  <c r="N561" i="1"/>
  <c r="F561" i="1" l="1"/>
  <c r="M561" i="1" s="1"/>
  <c r="F3871" i="1"/>
  <c r="M3871" i="1" s="1"/>
  <c r="L3870" i="1"/>
  <c r="G3870" i="1"/>
  <c r="B3870" i="1"/>
  <c r="K3870" i="1"/>
  <c r="E3870" i="1"/>
  <c r="O3870" i="1"/>
  <c r="J3870" i="1"/>
  <c r="D3870" i="1"/>
  <c r="N3870" i="1"/>
  <c r="H3870" i="1"/>
  <c r="J560" i="1"/>
  <c r="G560" i="1"/>
  <c r="N560" i="1"/>
  <c r="L560" i="1"/>
  <c r="B560" i="1"/>
  <c r="K560" i="1"/>
  <c r="O560" i="1"/>
  <c r="E560" i="1"/>
  <c r="D560" i="1"/>
  <c r="H560" i="1"/>
  <c r="F560" i="1" l="1"/>
  <c r="M560" i="1" s="1"/>
  <c r="F3870" i="1"/>
  <c r="M3870" i="1" s="1"/>
  <c r="L3869" i="1"/>
  <c r="G3869" i="1"/>
  <c r="B3869" i="1"/>
  <c r="K3869" i="1"/>
  <c r="E3869" i="1"/>
  <c r="O3869" i="1"/>
  <c r="J3869" i="1"/>
  <c r="D3869" i="1"/>
  <c r="N3869" i="1"/>
  <c r="H3869" i="1"/>
  <c r="E559" i="1"/>
  <c r="D559" i="1"/>
  <c r="L559" i="1"/>
  <c r="H559" i="1"/>
  <c r="J559" i="1"/>
  <c r="G559" i="1"/>
  <c r="O559" i="1"/>
  <c r="N559" i="1"/>
  <c r="B559" i="1"/>
  <c r="K559" i="1"/>
  <c r="L3868" i="1" l="1"/>
  <c r="G3868" i="1"/>
  <c r="B3868" i="1"/>
  <c r="K3868" i="1"/>
  <c r="E3868" i="1"/>
  <c r="O3868" i="1"/>
  <c r="J3868" i="1"/>
  <c r="D3868" i="1"/>
  <c r="H3868" i="1"/>
  <c r="N3868" i="1"/>
  <c r="F3869" i="1"/>
  <c r="M3869" i="1" s="1"/>
  <c r="O558" i="1"/>
  <c r="J558" i="1"/>
  <c r="G558" i="1"/>
  <c r="N558" i="1"/>
  <c r="B558" i="1"/>
  <c r="L558" i="1"/>
  <c r="K558" i="1"/>
  <c r="E558" i="1"/>
  <c r="D558" i="1"/>
  <c r="H558" i="1"/>
  <c r="F559" i="1"/>
  <c r="M559" i="1" s="1"/>
  <c r="F3868" i="1" l="1"/>
  <c r="M3868" i="1" s="1"/>
  <c r="K3867" i="1"/>
  <c r="E3867" i="1"/>
  <c r="B3867" i="1"/>
  <c r="O3867" i="1"/>
  <c r="J3867" i="1"/>
  <c r="D3867" i="1"/>
  <c r="N3867" i="1"/>
  <c r="H3867" i="1"/>
  <c r="L3867" i="1"/>
  <c r="G3867" i="1"/>
  <c r="F558" i="1"/>
  <c r="M558" i="1" s="1"/>
  <c r="G557" i="1"/>
  <c r="N557" i="1"/>
  <c r="D557" i="1"/>
  <c r="B557" i="1"/>
  <c r="L557" i="1"/>
  <c r="E557" i="1"/>
  <c r="O557" i="1"/>
  <c r="K557" i="1"/>
  <c r="J557" i="1"/>
  <c r="H557" i="1"/>
  <c r="F557" i="1" l="1"/>
  <c r="M557" i="1" s="1"/>
  <c r="K3866" i="1"/>
  <c r="E3866" i="1"/>
  <c r="O3866" i="1"/>
  <c r="J3866" i="1"/>
  <c r="D3866" i="1"/>
  <c r="N3866" i="1"/>
  <c r="H3866" i="1"/>
  <c r="L3866" i="1"/>
  <c r="G3866" i="1"/>
  <c r="B3866" i="1"/>
  <c r="F3867" i="1"/>
  <c r="M3867" i="1" s="1"/>
  <c r="O556" i="1"/>
  <c r="D556" i="1"/>
  <c r="L556" i="1"/>
  <c r="E556" i="1"/>
  <c r="G556" i="1"/>
  <c r="J556" i="1"/>
  <c r="N556" i="1"/>
  <c r="B556" i="1"/>
  <c r="H556" i="1"/>
  <c r="K556" i="1"/>
  <c r="F556" i="1" l="1"/>
  <c r="M556" i="1" s="1"/>
  <c r="K3865" i="1"/>
  <c r="E3865" i="1"/>
  <c r="O3865" i="1"/>
  <c r="J3865" i="1"/>
  <c r="D3865" i="1"/>
  <c r="N3865" i="1"/>
  <c r="H3865" i="1"/>
  <c r="B3865" i="1"/>
  <c r="L3865" i="1"/>
  <c r="G3865" i="1"/>
  <c r="F3866" i="1"/>
  <c r="M3866" i="1" s="1"/>
  <c r="E555" i="1"/>
  <c r="N555" i="1"/>
  <c r="H555" i="1"/>
  <c r="G555" i="1"/>
  <c r="L555" i="1"/>
  <c r="D555" i="1"/>
  <c r="K555" i="1"/>
  <c r="B555" i="1"/>
  <c r="O555" i="1"/>
  <c r="J555" i="1"/>
  <c r="K3864" i="1" l="1"/>
  <c r="E3864" i="1"/>
  <c r="O3864" i="1"/>
  <c r="J3864" i="1"/>
  <c r="D3864" i="1"/>
  <c r="N3864" i="1"/>
  <c r="H3864" i="1"/>
  <c r="G3864" i="1"/>
  <c r="B3864" i="1"/>
  <c r="L3864" i="1"/>
  <c r="F555" i="1"/>
  <c r="M555" i="1" s="1"/>
  <c r="F3865" i="1"/>
  <c r="M3865" i="1" s="1"/>
  <c r="D554" i="1"/>
  <c r="H554" i="1"/>
  <c r="K554" i="1"/>
  <c r="L554" i="1"/>
  <c r="E554" i="1"/>
  <c r="G554" i="1"/>
  <c r="J554" i="1"/>
  <c r="B554" i="1"/>
  <c r="O554" i="1"/>
  <c r="N554" i="1"/>
  <c r="F554" i="1" l="1"/>
  <c r="M554" i="1" s="1"/>
  <c r="F3864" i="1"/>
  <c r="M3864" i="1" s="1"/>
  <c r="K3863" i="1"/>
  <c r="E3863" i="1"/>
  <c r="O3863" i="1"/>
  <c r="J3863" i="1"/>
  <c r="D3863" i="1"/>
  <c r="N3863" i="1"/>
  <c r="H3863" i="1"/>
  <c r="L3863" i="1"/>
  <c r="G3863" i="1"/>
  <c r="B3863" i="1"/>
  <c r="E553" i="1"/>
  <c r="H553" i="1"/>
  <c r="N553" i="1"/>
  <c r="K553" i="1"/>
  <c r="G553" i="1"/>
  <c r="B553" i="1"/>
  <c r="D553" i="1"/>
  <c r="O553" i="1"/>
  <c r="L553" i="1"/>
  <c r="J553" i="1"/>
  <c r="K3862" i="1" l="1"/>
  <c r="E3862" i="1"/>
  <c r="O3862" i="1"/>
  <c r="J3862" i="1"/>
  <c r="D3862" i="1"/>
  <c r="N3862" i="1"/>
  <c r="H3862" i="1"/>
  <c r="L3862" i="1"/>
  <c r="G3862" i="1"/>
  <c r="B3862" i="1"/>
  <c r="F3863" i="1"/>
  <c r="M3863" i="1" s="1"/>
  <c r="O552" i="1"/>
  <c r="J552" i="1"/>
  <c r="D552" i="1"/>
  <c r="L552" i="1"/>
  <c r="E552" i="1"/>
  <c r="N552" i="1"/>
  <c r="H552" i="1"/>
  <c r="B552" i="1"/>
  <c r="G552" i="1"/>
  <c r="K552" i="1"/>
  <c r="F553" i="1"/>
  <c r="M553" i="1" s="1"/>
  <c r="F3862" i="1" l="1"/>
  <c r="M3862" i="1" s="1"/>
  <c r="K3861" i="1"/>
  <c r="E3861" i="1"/>
  <c r="O3861" i="1"/>
  <c r="J3861" i="1"/>
  <c r="D3861" i="1"/>
  <c r="N3861" i="1"/>
  <c r="H3861" i="1"/>
  <c r="B3861" i="1"/>
  <c r="L3861" i="1"/>
  <c r="G3861" i="1"/>
  <c r="E551" i="1"/>
  <c r="N551" i="1"/>
  <c r="B551" i="1"/>
  <c r="G551" i="1"/>
  <c r="K551" i="1"/>
  <c r="L551" i="1"/>
  <c r="D551" i="1"/>
  <c r="O551" i="1"/>
  <c r="J551" i="1"/>
  <c r="H551" i="1"/>
  <c r="F552" i="1"/>
  <c r="M552" i="1" s="1"/>
  <c r="K3860" i="1" l="1"/>
  <c r="E3860" i="1"/>
  <c r="O3860" i="1"/>
  <c r="J3860" i="1"/>
  <c r="D3860" i="1"/>
  <c r="N3860" i="1"/>
  <c r="H3860" i="1"/>
  <c r="G3860" i="1"/>
  <c r="B3860" i="1"/>
  <c r="L3860" i="1"/>
  <c r="F3861" i="1"/>
  <c r="M3861" i="1" s="1"/>
  <c r="O550" i="1"/>
  <c r="L550" i="1"/>
  <c r="H550" i="1"/>
  <c r="K550" i="1"/>
  <c r="J550" i="1"/>
  <c r="D550" i="1"/>
  <c r="N550" i="1"/>
  <c r="G550" i="1"/>
  <c r="B550" i="1"/>
  <c r="E550" i="1"/>
  <c r="F551" i="1"/>
  <c r="M551" i="1" s="1"/>
  <c r="F3860" i="1" l="1"/>
  <c r="M3860" i="1" s="1"/>
  <c r="O3859" i="1"/>
  <c r="J3859" i="1"/>
  <c r="D3859" i="1"/>
  <c r="N3859" i="1"/>
  <c r="H3859" i="1"/>
  <c r="L3859" i="1"/>
  <c r="G3859" i="1"/>
  <c r="K3859" i="1"/>
  <c r="E3859" i="1"/>
  <c r="B3859" i="1"/>
  <c r="F550" i="1"/>
  <c r="M550" i="1" s="1"/>
  <c r="D549" i="1"/>
  <c r="B549" i="1"/>
  <c r="J549" i="1"/>
  <c r="N549" i="1"/>
  <c r="L549" i="1"/>
  <c r="H549" i="1"/>
  <c r="E549" i="1"/>
  <c r="O549" i="1"/>
  <c r="K549" i="1"/>
  <c r="G549" i="1"/>
  <c r="F549" i="1" l="1"/>
  <c r="F3859" i="1"/>
  <c r="O3858" i="1"/>
  <c r="J3858" i="1"/>
  <c r="D3858" i="1"/>
  <c r="N3858" i="1"/>
  <c r="H3858" i="1"/>
  <c r="L3858" i="1"/>
  <c r="G3858" i="1"/>
  <c r="B3858" i="1"/>
  <c r="K3858" i="1"/>
  <c r="E3858" i="1"/>
  <c r="M3859" i="1"/>
  <c r="M549" i="1"/>
  <c r="B548" i="1"/>
  <c r="L548" i="1"/>
  <c r="D548" i="1"/>
  <c r="E548" i="1"/>
  <c r="H548" i="1"/>
  <c r="J548" i="1"/>
  <c r="G548" i="1"/>
  <c r="K548" i="1"/>
  <c r="O548" i="1"/>
  <c r="N548" i="1"/>
  <c r="F548" i="1" l="1"/>
  <c r="F3858" i="1"/>
  <c r="O3857" i="1"/>
  <c r="J3857" i="1"/>
  <c r="D3857" i="1"/>
  <c r="N3857" i="1"/>
  <c r="H3857" i="1"/>
  <c r="L3857" i="1"/>
  <c r="G3857" i="1"/>
  <c r="B3857" i="1"/>
  <c r="K3857" i="1"/>
  <c r="E3857" i="1"/>
  <c r="F3857" i="1" s="1"/>
  <c r="M3858" i="1"/>
  <c r="M548" i="1"/>
  <c r="K547" i="1"/>
  <c r="G547" i="1"/>
  <c r="L547" i="1"/>
  <c r="J547" i="1"/>
  <c r="B547" i="1"/>
  <c r="O547" i="1"/>
  <c r="D547" i="1"/>
  <c r="E547" i="1"/>
  <c r="N547" i="1"/>
  <c r="H547" i="1"/>
  <c r="F547" i="1" l="1"/>
  <c r="M3857" i="1"/>
  <c r="O3856" i="1"/>
  <c r="J3856" i="1"/>
  <c r="D3856" i="1"/>
  <c r="N3856" i="1"/>
  <c r="H3856" i="1"/>
  <c r="L3856" i="1"/>
  <c r="G3856" i="1"/>
  <c r="B3856" i="1"/>
  <c r="E3856" i="1"/>
  <c r="K3856" i="1"/>
  <c r="M547" i="1"/>
  <c r="L546" i="1"/>
  <c r="B546" i="1"/>
  <c r="J546" i="1"/>
  <c r="O546" i="1"/>
  <c r="D546" i="1"/>
  <c r="G546" i="1"/>
  <c r="N546" i="1"/>
  <c r="E546" i="1"/>
  <c r="K546" i="1"/>
  <c r="H546" i="1"/>
  <c r="F546" i="1" l="1"/>
  <c r="F3856" i="1"/>
  <c r="M3856" i="1" s="1"/>
  <c r="O3855" i="1"/>
  <c r="J3855" i="1"/>
  <c r="D3855" i="1"/>
  <c r="N3855" i="1"/>
  <c r="H3855" i="1"/>
  <c r="L3855" i="1"/>
  <c r="G3855" i="1"/>
  <c r="B3855" i="1"/>
  <c r="K3855" i="1"/>
  <c r="E3855" i="1"/>
  <c r="M546" i="1"/>
  <c r="G545" i="1"/>
  <c r="K545" i="1"/>
  <c r="H545" i="1"/>
  <c r="D545" i="1"/>
  <c r="B545" i="1"/>
  <c r="O545" i="1"/>
  <c r="N545" i="1"/>
  <c r="J545" i="1"/>
  <c r="L545" i="1"/>
  <c r="E545" i="1"/>
  <c r="F3855" i="1" l="1"/>
  <c r="M3855" i="1" s="1"/>
  <c r="F545" i="1"/>
  <c r="M545" i="1" s="1"/>
  <c r="O3854" i="1"/>
  <c r="J3854" i="1"/>
  <c r="D3854" i="1"/>
  <c r="N3854" i="1"/>
  <c r="H3854" i="1"/>
  <c r="L3854" i="1"/>
  <c r="G3854" i="1"/>
  <c r="B3854" i="1"/>
  <c r="K3854" i="1"/>
  <c r="E3854" i="1"/>
  <c r="B544" i="1"/>
  <c r="N544" i="1"/>
  <c r="E544" i="1"/>
  <c r="D544" i="1"/>
  <c r="O544" i="1"/>
  <c r="J544" i="1"/>
  <c r="H544" i="1"/>
  <c r="L544" i="1"/>
  <c r="K544" i="1"/>
  <c r="G544" i="1"/>
  <c r="F3854" i="1" l="1"/>
  <c r="O3853" i="1"/>
  <c r="J3853" i="1"/>
  <c r="D3853" i="1"/>
  <c r="N3853" i="1"/>
  <c r="H3853" i="1"/>
  <c r="L3853" i="1"/>
  <c r="G3853" i="1"/>
  <c r="B3853" i="1"/>
  <c r="K3853" i="1"/>
  <c r="E3853" i="1"/>
  <c r="F3853" i="1" s="1"/>
  <c r="M3854" i="1"/>
  <c r="F544" i="1"/>
  <c r="M544" i="1" s="1"/>
  <c r="K543" i="1"/>
  <c r="D543" i="1"/>
  <c r="E543" i="1"/>
  <c r="O543" i="1"/>
  <c r="B543" i="1"/>
  <c r="L543" i="1"/>
  <c r="J543" i="1"/>
  <c r="H543" i="1"/>
  <c r="G543" i="1"/>
  <c r="N543" i="1"/>
  <c r="F543" i="1" l="1"/>
  <c r="M543" i="1" s="1"/>
  <c r="M3853" i="1"/>
  <c r="O3852" i="1"/>
  <c r="J3852" i="1"/>
  <c r="D3852" i="1"/>
  <c r="N3852" i="1"/>
  <c r="H3852" i="1"/>
  <c r="L3852" i="1"/>
  <c r="G3852" i="1"/>
  <c r="B3852" i="1"/>
  <c r="E3852" i="1"/>
  <c r="K3852" i="1"/>
  <c r="D542" i="1"/>
  <c r="N542" i="1"/>
  <c r="B542" i="1"/>
  <c r="G542" i="1"/>
  <c r="E542" i="1"/>
  <c r="O542" i="1"/>
  <c r="L542" i="1"/>
  <c r="K542" i="1"/>
  <c r="H542" i="1"/>
  <c r="J542" i="1"/>
  <c r="F3852" i="1" l="1"/>
  <c r="M3852" i="1" s="1"/>
  <c r="N3851" i="1"/>
  <c r="H3851" i="1"/>
  <c r="L3851" i="1"/>
  <c r="G3851" i="1"/>
  <c r="K3851" i="1"/>
  <c r="E3851" i="1"/>
  <c r="B3851" i="1"/>
  <c r="J3851" i="1"/>
  <c r="D3851" i="1"/>
  <c r="O3851" i="1"/>
  <c r="H541" i="1"/>
  <c r="E541" i="1"/>
  <c r="N541" i="1"/>
  <c r="G541" i="1"/>
  <c r="K541" i="1"/>
  <c r="B541" i="1"/>
  <c r="L541" i="1"/>
  <c r="J541" i="1"/>
  <c r="O541" i="1"/>
  <c r="D541" i="1"/>
  <c r="F542" i="1"/>
  <c r="M542" i="1" s="1"/>
  <c r="N3850" i="1" l="1"/>
  <c r="H3850" i="1"/>
  <c r="L3850" i="1"/>
  <c r="G3850" i="1"/>
  <c r="B3850" i="1"/>
  <c r="K3850" i="1"/>
  <c r="E3850" i="1"/>
  <c r="O3850" i="1"/>
  <c r="J3850" i="1"/>
  <c r="D3850" i="1"/>
  <c r="F3851" i="1"/>
  <c r="M3851" i="1" s="1"/>
  <c r="J540" i="1"/>
  <c r="N540" i="1"/>
  <c r="O540" i="1"/>
  <c r="D540" i="1"/>
  <c r="L540" i="1"/>
  <c r="B540" i="1"/>
  <c r="H540" i="1"/>
  <c r="E540" i="1"/>
  <c r="F540" i="1" s="1"/>
  <c r="K540" i="1"/>
  <c r="G540" i="1"/>
  <c r="F541" i="1"/>
  <c r="M541" i="1" s="1"/>
  <c r="F3850" i="1" l="1"/>
  <c r="M3850" i="1" s="1"/>
  <c r="N3849" i="1"/>
  <c r="H3849" i="1"/>
  <c r="L3849" i="1"/>
  <c r="G3849" i="1"/>
  <c r="B3849" i="1"/>
  <c r="K3849" i="1"/>
  <c r="E3849" i="1"/>
  <c r="O3849" i="1"/>
  <c r="J3849" i="1"/>
  <c r="D3849" i="1"/>
  <c r="M540" i="1"/>
  <c r="L539" i="1"/>
  <c r="D539" i="1"/>
  <c r="G539" i="1"/>
  <c r="E539" i="1"/>
  <c r="K539" i="1"/>
  <c r="B539" i="1"/>
  <c r="H539" i="1"/>
  <c r="O539" i="1"/>
  <c r="J539" i="1"/>
  <c r="N539" i="1"/>
  <c r="F539" i="1" l="1"/>
  <c r="F3849" i="1"/>
  <c r="M3849" i="1" s="1"/>
  <c r="N3848" i="1"/>
  <c r="H3848" i="1"/>
  <c r="L3848" i="1"/>
  <c r="G3848" i="1"/>
  <c r="B3848" i="1"/>
  <c r="K3848" i="1"/>
  <c r="E3848" i="1"/>
  <c r="D3848" i="1"/>
  <c r="O3848" i="1"/>
  <c r="J3848" i="1"/>
  <c r="M539" i="1"/>
  <c r="D538" i="1"/>
  <c r="H538" i="1"/>
  <c r="K538" i="1"/>
  <c r="G538" i="1"/>
  <c r="B538" i="1"/>
  <c r="E538" i="1"/>
  <c r="J538" i="1"/>
  <c r="O538" i="1"/>
  <c r="L538" i="1"/>
  <c r="N538" i="1"/>
  <c r="F3848" i="1" l="1"/>
  <c r="M3848" i="1" s="1"/>
  <c r="N3847" i="1"/>
  <c r="H3847" i="1"/>
  <c r="L3847" i="1"/>
  <c r="G3847" i="1"/>
  <c r="B3847" i="1"/>
  <c r="K3847" i="1"/>
  <c r="E3847" i="1"/>
  <c r="J3847" i="1"/>
  <c r="D3847" i="1"/>
  <c r="O3847" i="1"/>
  <c r="O537" i="1"/>
  <c r="N537" i="1"/>
  <c r="L537" i="1"/>
  <c r="J537" i="1"/>
  <c r="E537" i="1"/>
  <c r="K537" i="1"/>
  <c r="G537" i="1"/>
  <c r="H537" i="1"/>
  <c r="B537" i="1"/>
  <c r="D537" i="1"/>
  <c r="F538" i="1"/>
  <c r="M538" i="1" s="1"/>
  <c r="F3847" i="1" l="1"/>
  <c r="M3847" i="1" s="1"/>
  <c r="N3846" i="1"/>
  <c r="H3846" i="1"/>
  <c r="L3846" i="1"/>
  <c r="G3846" i="1"/>
  <c r="B3846" i="1"/>
  <c r="K3846" i="1"/>
  <c r="E3846" i="1"/>
  <c r="O3846" i="1"/>
  <c r="J3846" i="1"/>
  <c r="D3846" i="1"/>
  <c r="J536" i="1"/>
  <c r="D536" i="1"/>
  <c r="L536" i="1"/>
  <c r="N536" i="1"/>
  <c r="O536" i="1"/>
  <c r="H536" i="1"/>
  <c r="B536" i="1"/>
  <c r="G536" i="1"/>
  <c r="K536" i="1"/>
  <c r="E536" i="1"/>
  <c r="F536" i="1" s="1"/>
  <c r="F537" i="1"/>
  <c r="M537" i="1" s="1"/>
  <c r="M536" i="1" l="1"/>
  <c r="F3846" i="1"/>
  <c r="M3846" i="1" s="1"/>
  <c r="N3845" i="1"/>
  <c r="H3845" i="1"/>
  <c r="L3845" i="1"/>
  <c r="G3845" i="1"/>
  <c r="B3845" i="1"/>
  <c r="K3845" i="1"/>
  <c r="E3845" i="1"/>
  <c r="O3845" i="1"/>
  <c r="J3845" i="1"/>
  <c r="D3845" i="1"/>
  <c r="K535" i="1"/>
  <c r="L535" i="1"/>
  <c r="D535" i="1"/>
  <c r="G535" i="1"/>
  <c r="N535" i="1"/>
  <c r="O535" i="1"/>
  <c r="J535" i="1"/>
  <c r="B535" i="1"/>
  <c r="H535" i="1"/>
  <c r="E535" i="1"/>
  <c r="F3845" i="1" l="1"/>
  <c r="M3845" i="1" s="1"/>
  <c r="N3844" i="1"/>
  <c r="H3844" i="1"/>
  <c r="L3844" i="1"/>
  <c r="G3844" i="1"/>
  <c r="B3844" i="1"/>
  <c r="K3844" i="1"/>
  <c r="E3844" i="1"/>
  <c r="D3844" i="1"/>
  <c r="O3844" i="1"/>
  <c r="J3844" i="1"/>
  <c r="G534" i="1"/>
  <c r="E534" i="1"/>
  <c r="O534" i="1"/>
  <c r="L534" i="1"/>
  <c r="H534" i="1"/>
  <c r="K534" i="1"/>
  <c r="B534" i="1"/>
  <c r="D534" i="1"/>
  <c r="J534" i="1"/>
  <c r="N534" i="1"/>
  <c r="F535" i="1"/>
  <c r="M535" i="1" s="1"/>
  <c r="F3844" i="1" l="1"/>
  <c r="M3844" i="1" s="1"/>
  <c r="L3843" i="1"/>
  <c r="G3843" i="1"/>
  <c r="K3843" i="1"/>
  <c r="E3843" i="1"/>
  <c r="B3843" i="1"/>
  <c r="O3843" i="1"/>
  <c r="J3843" i="1"/>
  <c r="D3843" i="1"/>
  <c r="H3843" i="1"/>
  <c r="N3843" i="1"/>
  <c r="H533" i="1"/>
  <c r="E533" i="1"/>
  <c r="O533" i="1"/>
  <c r="N533" i="1"/>
  <c r="K533" i="1"/>
  <c r="G533" i="1"/>
  <c r="D533" i="1"/>
  <c r="B533" i="1"/>
  <c r="J533" i="1"/>
  <c r="L533" i="1"/>
  <c r="F534" i="1"/>
  <c r="M534" i="1" s="1"/>
  <c r="F533" i="1" l="1"/>
  <c r="L3842" i="1"/>
  <c r="G3842" i="1"/>
  <c r="B3842" i="1"/>
  <c r="K3842" i="1"/>
  <c r="E3842" i="1"/>
  <c r="O3842" i="1"/>
  <c r="J3842" i="1"/>
  <c r="D3842" i="1"/>
  <c r="N3842" i="1"/>
  <c r="H3842" i="1"/>
  <c r="F3843" i="1"/>
  <c r="M3843" i="1" s="1"/>
  <c r="M533" i="1"/>
  <c r="O532" i="1"/>
  <c r="N532" i="1"/>
  <c r="B532" i="1"/>
  <c r="L532" i="1"/>
  <c r="D532" i="1"/>
  <c r="E532" i="1"/>
  <c r="H532" i="1"/>
  <c r="J532" i="1"/>
  <c r="G532" i="1"/>
  <c r="K532" i="1"/>
  <c r="L3841" i="1" l="1"/>
  <c r="G3841" i="1"/>
  <c r="B3841" i="1"/>
  <c r="K3841" i="1"/>
  <c r="E3841" i="1"/>
  <c r="O3841" i="1"/>
  <c r="J3841" i="1"/>
  <c r="D3841" i="1"/>
  <c r="N3841" i="1"/>
  <c r="H3841" i="1"/>
  <c r="F532" i="1"/>
  <c r="M532" i="1" s="1"/>
  <c r="F3842" i="1"/>
  <c r="M3842" i="1" s="1"/>
  <c r="J531" i="1"/>
  <c r="B531" i="1"/>
  <c r="N531" i="1"/>
  <c r="H531" i="1"/>
  <c r="L531" i="1"/>
  <c r="K531" i="1"/>
  <c r="G531" i="1"/>
  <c r="O531" i="1"/>
  <c r="D531" i="1"/>
  <c r="E531" i="1"/>
  <c r="F531" i="1" l="1"/>
  <c r="M531" i="1" s="1"/>
  <c r="F3841" i="1"/>
  <c r="M3841" i="1" s="1"/>
  <c r="L3840" i="1"/>
  <c r="G3840" i="1"/>
  <c r="B3840" i="1"/>
  <c r="K3840" i="1"/>
  <c r="E3840" i="1"/>
  <c r="O3840" i="1"/>
  <c r="J3840" i="1"/>
  <c r="D3840" i="1"/>
  <c r="N3840" i="1"/>
  <c r="H3840" i="1"/>
  <c r="D530" i="1"/>
  <c r="E530" i="1"/>
  <c r="L530" i="1"/>
  <c r="J530" i="1"/>
  <c r="N530" i="1"/>
  <c r="G530" i="1"/>
  <c r="K530" i="1"/>
  <c r="H530" i="1"/>
  <c r="O530" i="1"/>
  <c r="B530" i="1"/>
  <c r="F530" i="1" l="1"/>
  <c r="L3839" i="1"/>
  <c r="G3839" i="1"/>
  <c r="B3839" i="1"/>
  <c r="K3839" i="1"/>
  <c r="E3839" i="1"/>
  <c r="O3839" i="1"/>
  <c r="J3839" i="1"/>
  <c r="D3839" i="1"/>
  <c r="H3839" i="1"/>
  <c r="N3839" i="1"/>
  <c r="F3840" i="1"/>
  <c r="M3840" i="1" s="1"/>
  <c r="O529" i="1"/>
  <c r="N529" i="1"/>
  <c r="J529" i="1"/>
  <c r="L529" i="1"/>
  <c r="E529" i="1"/>
  <c r="K529" i="1"/>
  <c r="G529" i="1"/>
  <c r="H529" i="1"/>
  <c r="D529" i="1"/>
  <c r="B529" i="1"/>
  <c r="M530" i="1"/>
  <c r="F3839" i="1" l="1"/>
  <c r="M3839" i="1" s="1"/>
  <c r="L3838" i="1"/>
  <c r="G3838" i="1"/>
  <c r="B3838" i="1"/>
  <c r="K3838" i="1"/>
  <c r="E3838" i="1"/>
  <c r="O3838" i="1"/>
  <c r="J3838" i="1"/>
  <c r="D3838" i="1"/>
  <c r="N3838" i="1"/>
  <c r="H3838" i="1"/>
  <c r="B528" i="1"/>
  <c r="N528" i="1"/>
  <c r="E528" i="1"/>
  <c r="D528" i="1"/>
  <c r="K528" i="1"/>
  <c r="L528" i="1"/>
  <c r="J528" i="1"/>
  <c r="H528" i="1"/>
  <c r="O528" i="1"/>
  <c r="G528" i="1"/>
  <c r="F529" i="1"/>
  <c r="M529" i="1" s="1"/>
  <c r="F528" i="1" l="1"/>
  <c r="M528" i="1" s="1"/>
  <c r="F3838" i="1"/>
  <c r="M3838" i="1" s="1"/>
  <c r="L3837" i="1"/>
  <c r="G3837" i="1"/>
  <c r="B3837" i="1"/>
  <c r="K3837" i="1"/>
  <c r="E3837" i="1"/>
  <c r="O3837" i="1"/>
  <c r="J3837" i="1"/>
  <c r="D3837" i="1"/>
  <c r="N3837" i="1"/>
  <c r="H3837" i="1"/>
  <c r="N527" i="1"/>
  <c r="O527" i="1"/>
  <c r="H527" i="1"/>
  <c r="L527" i="1"/>
  <c r="K527" i="1"/>
  <c r="D527" i="1"/>
  <c r="E527" i="1"/>
  <c r="B527" i="1"/>
  <c r="G527" i="1"/>
  <c r="J527" i="1"/>
  <c r="F527" i="1" l="1"/>
  <c r="L3836" i="1"/>
  <c r="G3836" i="1"/>
  <c r="B3836" i="1"/>
  <c r="K3836" i="1"/>
  <c r="E3836" i="1"/>
  <c r="O3836" i="1"/>
  <c r="J3836" i="1"/>
  <c r="D3836" i="1"/>
  <c r="N3836" i="1"/>
  <c r="H3836" i="1"/>
  <c r="F3837" i="1"/>
  <c r="M3837" i="1" s="1"/>
  <c r="M527" i="1"/>
  <c r="O526" i="1"/>
  <c r="L526" i="1"/>
  <c r="K526" i="1"/>
  <c r="H526" i="1"/>
  <c r="D526" i="1"/>
  <c r="N526" i="1"/>
  <c r="E526" i="1"/>
  <c r="J526" i="1"/>
  <c r="B526" i="1"/>
  <c r="G526" i="1"/>
  <c r="F3836" i="1" l="1"/>
  <c r="M3836" i="1" s="1"/>
  <c r="K3835" i="1"/>
  <c r="E3835" i="1"/>
  <c r="B3835" i="1"/>
  <c r="O3835" i="1"/>
  <c r="J3835" i="1"/>
  <c r="D3835" i="1"/>
  <c r="N3835" i="1"/>
  <c r="H3835" i="1"/>
  <c r="G3835" i="1"/>
  <c r="L3835" i="1"/>
  <c r="L525" i="1"/>
  <c r="J525" i="1"/>
  <c r="E525" i="1"/>
  <c r="O525" i="1"/>
  <c r="N525" i="1"/>
  <c r="K525" i="1"/>
  <c r="B525" i="1"/>
  <c r="H525" i="1"/>
  <c r="G525" i="1"/>
  <c r="D525" i="1"/>
  <c r="F526" i="1"/>
  <c r="M526" i="1" s="1"/>
  <c r="F3835" i="1" l="1"/>
  <c r="M3835" i="1" s="1"/>
  <c r="K3834" i="1"/>
  <c r="E3834" i="1"/>
  <c r="O3834" i="1"/>
  <c r="J3834" i="1"/>
  <c r="D3834" i="1"/>
  <c r="N3834" i="1"/>
  <c r="H3834" i="1"/>
  <c r="L3834" i="1"/>
  <c r="G3834" i="1"/>
  <c r="B3834" i="1"/>
  <c r="F525" i="1"/>
  <c r="M525" i="1" s="1"/>
  <c r="E524" i="1"/>
  <c r="K524" i="1"/>
  <c r="G524" i="1"/>
  <c r="J524" i="1"/>
  <c r="N524" i="1"/>
  <c r="D524" i="1"/>
  <c r="B524" i="1"/>
  <c r="H524" i="1"/>
  <c r="O524" i="1"/>
  <c r="L524" i="1"/>
  <c r="K3833" i="1" l="1"/>
  <c r="E3833" i="1"/>
  <c r="O3833" i="1"/>
  <c r="J3833" i="1"/>
  <c r="D3833" i="1"/>
  <c r="N3833" i="1"/>
  <c r="H3833" i="1"/>
  <c r="L3833" i="1"/>
  <c r="G3833" i="1"/>
  <c r="B3833" i="1"/>
  <c r="F3834" i="1"/>
  <c r="M3834" i="1" s="1"/>
  <c r="K523" i="1"/>
  <c r="B523" i="1"/>
  <c r="H523" i="1"/>
  <c r="O523" i="1"/>
  <c r="G523" i="1"/>
  <c r="J523" i="1"/>
  <c r="E523" i="1"/>
  <c r="N523" i="1"/>
  <c r="L523" i="1"/>
  <c r="D523" i="1"/>
  <c r="F524" i="1"/>
  <c r="M524" i="1" s="1"/>
  <c r="F3833" i="1" l="1"/>
  <c r="M3833" i="1" s="1"/>
  <c r="K3832" i="1"/>
  <c r="E3832" i="1"/>
  <c r="O3832" i="1"/>
  <c r="J3832" i="1"/>
  <c r="D3832" i="1"/>
  <c r="N3832" i="1"/>
  <c r="H3832" i="1"/>
  <c r="B3832" i="1"/>
  <c r="L3832" i="1"/>
  <c r="G3832" i="1"/>
  <c r="F523" i="1"/>
  <c r="M523" i="1" s="1"/>
  <c r="G522" i="1"/>
  <c r="J522" i="1"/>
  <c r="B522" i="1"/>
  <c r="O522" i="1"/>
  <c r="L522" i="1"/>
  <c r="N522" i="1"/>
  <c r="E522" i="1"/>
  <c r="D522" i="1"/>
  <c r="H522" i="1"/>
  <c r="K522" i="1"/>
  <c r="F3832" i="1" l="1"/>
  <c r="M3832" i="1" s="1"/>
  <c r="K3831" i="1"/>
  <c r="E3831" i="1"/>
  <c r="O3831" i="1"/>
  <c r="J3831" i="1"/>
  <c r="D3831" i="1"/>
  <c r="N3831" i="1"/>
  <c r="H3831" i="1"/>
  <c r="G3831" i="1"/>
  <c r="B3831" i="1"/>
  <c r="L3831" i="1"/>
  <c r="K521" i="1"/>
  <c r="G521" i="1"/>
  <c r="H521" i="1"/>
  <c r="B521" i="1"/>
  <c r="D521" i="1"/>
  <c r="O521" i="1"/>
  <c r="N521" i="1"/>
  <c r="L521" i="1"/>
  <c r="J521" i="1"/>
  <c r="E521" i="1"/>
  <c r="F522" i="1"/>
  <c r="M522" i="1" s="1"/>
  <c r="F3831" i="1" l="1"/>
  <c r="M3831" i="1" s="1"/>
  <c r="K3830" i="1"/>
  <c r="E3830" i="1"/>
  <c r="O3830" i="1"/>
  <c r="J3830" i="1"/>
  <c r="D3830" i="1"/>
  <c r="N3830" i="1"/>
  <c r="H3830" i="1"/>
  <c r="L3830" i="1"/>
  <c r="G3830" i="1"/>
  <c r="B3830" i="1"/>
  <c r="H520" i="1"/>
  <c r="B520" i="1"/>
  <c r="G520" i="1"/>
  <c r="K520" i="1"/>
  <c r="E520" i="1"/>
  <c r="N520" i="1"/>
  <c r="O520" i="1"/>
  <c r="J520" i="1"/>
  <c r="D520" i="1"/>
  <c r="L520" i="1"/>
  <c r="F521" i="1"/>
  <c r="M521" i="1" s="1"/>
  <c r="C6" i="2" l="1"/>
  <c r="E6" i="2" s="1"/>
  <c r="B6" i="2"/>
  <c r="D6" i="2" s="1"/>
  <c r="K3829" i="1"/>
  <c r="E3829" i="1"/>
  <c r="O3829" i="1"/>
  <c r="J3829" i="1"/>
  <c r="D3829" i="1"/>
  <c r="N3829" i="1"/>
  <c r="H3829" i="1"/>
  <c r="L3829" i="1"/>
  <c r="G3829" i="1"/>
  <c r="B3829" i="1"/>
  <c r="F3830" i="1"/>
  <c r="M3830" i="1" s="1"/>
  <c r="G519" i="1"/>
  <c r="E519" i="1"/>
  <c r="N519" i="1"/>
  <c r="K519" i="1"/>
  <c r="L519" i="1"/>
  <c r="D519" i="1"/>
  <c r="O519" i="1"/>
  <c r="J519" i="1"/>
  <c r="B519" i="1"/>
  <c r="H519" i="1"/>
  <c r="F520" i="1"/>
  <c r="M520" i="1" s="1"/>
  <c r="F3829" i="1" l="1"/>
  <c r="M3829" i="1" s="1"/>
  <c r="K3828" i="1"/>
  <c r="E3828" i="1"/>
  <c r="O3828" i="1"/>
  <c r="J3828" i="1"/>
  <c r="D3828" i="1"/>
  <c r="N3828" i="1"/>
  <c r="H3828" i="1"/>
  <c r="B3828" i="1"/>
  <c r="L3828" i="1"/>
  <c r="G3828" i="1"/>
  <c r="F519" i="1"/>
  <c r="M519" i="1" s="1"/>
  <c r="D518" i="1"/>
  <c r="N518" i="1"/>
  <c r="G518" i="1"/>
  <c r="E518" i="1"/>
  <c r="O518" i="1"/>
  <c r="L518" i="1"/>
  <c r="H518" i="1"/>
  <c r="K518" i="1"/>
  <c r="B518" i="1"/>
  <c r="J518" i="1"/>
  <c r="F518" i="1" l="1"/>
  <c r="F3828" i="1"/>
  <c r="M3828" i="1" s="1"/>
  <c r="O3827" i="1"/>
  <c r="J3827" i="1"/>
  <c r="D3827" i="1"/>
  <c r="N3827" i="1"/>
  <c r="H3827" i="1"/>
  <c r="L3827" i="1"/>
  <c r="G3827" i="1"/>
  <c r="E3827" i="1"/>
  <c r="B3827" i="1"/>
  <c r="K3827" i="1"/>
  <c r="J517" i="1"/>
  <c r="L517" i="1"/>
  <c r="H517" i="1"/>
  <c r="E517" i="1"/>
  <c r="O517" i="1"/>
  <c r="N517" i="1"/>
  <c r="K517" i="1"/>
  <c r="G517" i="1"/>
  <c r="D517" i="1"/>
  <c r="B517" i="1"/>
  <c r="M518" i="1"/>
  <c r="F3827" i="1" l="1"/>
  <c r="M3827" i="1" s="1"/>
  <c r="F517" i="1"/>
  <c r="O3826" i="1"/>
  <c r="J3826" i="1"/>
  <c r="D3826" i="1"/>
  <c r="N3826" i="1"/>
  <c r="H3826" i="1"/>
  <c r="L3826" i="1"/>
  <c r="G3826" i="1"/>
  <c r="B3826" i="1"/>
  <c r="K3826" i="1"/>
  <c r="E3826" i="1"/>
  <c r="M517" i="1"/>
  <c r="O516" i="1"/>
  <c r="N516" i="1"/>
  <c r="B516" i="1"/>
  <c r="L516" i="1"/>
  <c r="D516" i="1"/>
  <c r="E516" i="1"/>
  <c r="H516" i="1"/>
  <c r="J516" i="1"/>
  <c r="G516" i="1"/>
  <c r="K516" i="1"/>
  <c r="F3826" i="1" l="1"/>
  <c r="M3826" i="1" s="1"/>
  <c r="F516" i="1"/>
  <c r="M516" i="1" s="1"/>
  <c r="O3825" i="1"/>
  <c r="J3825" i="1"/>
  <c r="D3825" i="1"/>
  <c r="N3825" i="1"/>
  <c r="H3825" i="1"/>
  <c r="L3825" i="1"/>
  <c r="G3825" i="1"/>
  <c r="B3825" i="1"/>
  <c r="K3825" i="1"/>
  <c r="E3825" i="1"/>
  <c r="H515" i="1"/>
  <c r="L515" i="1"/>
  <c r="J515" i="1"/>
  <c r="B515" i="1"/>
  <c r="K515" i="1"/>
  <c r="G515" i="1"/>
  <c r="O515" i="1"/>
  <c r="D515" i="1"/>
  <c r="E515" i="1"/>
  <c r="N515" i="1"/>
  <c r="F3825" i="1" l="1"/>
  <c r="M3825" i="1" s="1"/>
  <c r="O3824" i="1"/>
  <c r="J3824" i="1"/>
  <c r="D3824" i="1"/>
  <c r="N3824" i="1"/>
  <c r="H3824" i="1"/>
  <c r="L3824" i="1"/>
  <c r="G3824" i="1"/>
  <c r="B3824" i="1"/>
  <c r="K3824" i="1"/>
  <c r="E3824" i="1"/>
  <c r="F3824" i="1" s="1"/>
  <c r="F515" i="1"/>
  <c r="M515" i="1" s="1"/>
  <c r="L514" i="1"/>
  <c r="B514" i="1"/>
  <c r="J514" i="1"/>
  <c r="O514" i="1"/>
  <c r="N514" i="1"/>
  <c r="D514" i="1"/>
  <c r="E514" i="1"/>
  <c r="G514" i="1"/>
  <c r="K514" i="1"/>
  <c r="H514" i="1"/>
  <c r="F514" i="1" l="1"/>
  <c r="M3824" i="1"/>
  <c r="O3823" i="1"/>
  <c r="J3823" i="1"/>
  <c r="D3823" i="1"/>
  <c r="N3823" i="1"/>
  <c r="H3823" i="1"/>
  <c r="L3823" i="1"/>
  <c r="G3823" i="1"/>
  <c r="B3823" i="1"/>
  <c r="E3823" i="1"/>
  <c r="K3823" i="1"/>
  <c r="M514" i="1"/>
  <c r="B513" i="1"/>
  <c r="D513" i="1"/>
  <c r="L513" i="1"/>
  <c r="E513" i="1"/>
  <c r="H513" i="1"/>
  <c r="J513" i="1"/>
  <c r="K513" i="1"/>
  <c r="G513" i="1"/>
  <c r="O513" i="1"/>
  <c r="N513" i="1"/>
  <c r="O3822" i="1" l="1"/>
  <c r="J3822" i="1"/>
  <c r="D3822" i="1"/>
  <c r="N3822" i="1"/>
  <c r="H3822" i="1"/>
  <c r="L3822" i="1"/>
  <c r="G3822" i="1"/>
  <c r="B3822" i="1"/>
  <c r="K3822" i="1"/>
  <c r="E3822" i="1"/>
  <c r="F3823" i="1"/>
  <c r="M3823" i="1" s="1"/>
  <c r="L512" i="1"/>
  <c r="H512" i="1"/>
  <c r="E512" i="1"/>
  <c r="B512" i="1"/>
  <c r="O512" i="1"/>
  <c r="K512" i="1"/>
  <c r="D512" i="1"/>
  <c r="N512" i="1"/>
  <c r="J512" i="1"/>
  <c r="G512" i="1"/>
  <c r="F513" i="1"/>
  <c r="M513" i="1" s="1"/>
  <c r="F3822" i="1" l="1"/>
  <c r="M3822" i="1" s="1"/>
  <c r="F512" i="1"/>
  <c r="M512" i="1" s="1"/>
  <c r="O3821" i="1"/>
  <c r="J3821" i="1"/>
  <c r="D3821" i="1"/>
  <c r="N3821" i="1"/>
  <c r="H3821" i="1"/>
  <c r="L3821" i="1"/>
  <c r="G3821" i="1"/>
  <c r="B3821" i="1"/>
  <c r="K3821" i="1"/>
  <c r="E3821" i="1"/>
  <c r="O511" i="1"/>
  <c r="H511" i="1"/>
  <c r="B511" i="1"/>
  <c r="K511" i="1"/>
  <c r="G511" i="1"/>
  <c r="E511" i="1"/>
  <c r="N511" i="1"/>
  <c r="J511" i="1"/>
  <c r="L511" i="1"/>
  <c r="D511" i="1"/>
  <c r="F3821" i="1" l="1"/>
  <c r="M3821" i="1" s="1"/>
  <c r="O3820" i="1"/>
  <c r="J3820" i="1"/>
  <c r="D3820" i="1"/>
  <c r="N3820" i="1"/>
  <c r="H3820" i="1"/>
  <c r="L3820" i="1"/>
  <c r="G3820" i="1"/>
  <c r="B3820" i="1"/>
  <c r="K3820" i="1"/>
  <c r="E3820" i="1"/>
  <c r="F511" i="1"/>
  <c r="M511" i="1" s="1"/>
  <c r="N510" i="1"/>
  <c r="D510" i="1"/>
  <c r="H510" i="1"/>
  <c r="E510" i="1"/>
  <c r="G510" i="1"/>
  <c r="O510" i="1"/>
  <c r="K510" i="1"/>
  <c r="L510" i="1"/>
  <c r="J510" i="1"/>
  <c r="B510" i="1"/>
  <c r="F3820" i="1" l="1"/>
  <c r="M3820" i="1" s="1"/>
  <c r="N3819" i="1"/>
  <c r="H3819" i="1"/>
  <c r="L3819" i="1"/>
  <c r="G3819" i="1"/>
  <c r="K3819" i="1"/>
  <c r="E3819" i="1"/>
  <c r="B3819" i="1"/>
  <c r="D3819" i="1"/>
  <c r="O3819" i="1"/>
  <c r="J3819" i="1"/>
  <c r="B509" i="1"/>
  <c r="N509" i="1"/>
  <c r="E509" i="1"/>
  <c r="L509" i="1"/>
  <c r="D509" i="1"/>
  <c r="J509" i="1"/>
  <c r="H509" i="1"/>
  <c r="O509" i="1"/>
  <c r="G509" i="1"/>
  <c r="K509" i="1"/>
  <c r="F510" i="1"/>
  <c r="M510" i="1" s="1"/>
  <c r="N3818" i="1" l="1"/>
  <c r="H3818" i="1"/>
  <c r="L3818" i="1"/>
  <c r="G3818" i="1"/>
  <c r="B3818" i="1"/>
  <c r="K3818" i="1"/>
  <c r="E3818" i="1"/>
  <c r="J3818" i="1"/>
  <c r="D3818" i="1"/>
  <c r="O3818" i="1"/>
  <c r="F509" i="1"/>
  <c r="M509" i="1" s="1"/>
  <c r="F3819" i="1"/>
  <c r="M3819" i="1" s="1"/>
  <c r="L508" i="1"/>
  <c r="K508" i="1"/>
  <c r="H508" i="1"/>
  <c r="J508" i="1"/>
  <c r="B508" i="1"/>
  <c r="O508" i="1"/>
  <c r="D508" i="1"/>
  <c r="N508" i="1"/>
  <c r="G508" i="1"/>
  <c r="E508" i="1"/>
  <c r="F508" i="1" l="1"/>
  <c r="F3818" i="1"/>
  <c r="M3818" i="1" s="1"/>
  <c r="N3817" i="1"/>
  <c r="H3817" i="1"/>
  <c r="L3817" i="1"/>
  <c r="G3817" i="1"/>
  <c r="B3817" i="1"/>
  <c r="K3817" i="1"/>
  <c r="E3817" i="1"/>
  <c r="O3817" i="1"/>
  <c r="J3817" i="1"/>
  <c r="D3817" i="1"/>
  <c r="M508" i="1"/>
  <c r="E507" i="1"/>
  <c r="G507" i="1"/>
  <c r="K507" i="1"/>
  <c r="J507" i="1"/>
  <c r="N507" i="1"/>
  <c r="O507" i="1"/>
  <c r="D507" i="1"/>
  <c r="L507" i="1"/>
  <c r="B507" i="1"/>
  <c r="H507" i="1"/>
  <c r="F3817" i="1" l="1"/>
  <c r="M3817" i="1" s="1"/>
  <c r="N3816" i="1"/>
  <c r="H3816" i="1"/>
  <c r="L3816" i="1"/>
  <c r="G3816" i="1"/>
  <c r="B3816" i="1"/>
  <c r="K3816" i="1"/>
  <c r="E3816" i="1"/>
  <c r="O3816" i="1"/>
  <c r="J3816" i="1"/>
  <c r="D3816" i="1"/>
  <c r="F507" i="1"/>
  <c r="M507" i="1" s="1"/>
  <c r="G506" i="1"/>
  <c r="K506" i="1"/>
  <c r="H506" i="1"/>
  <c r="L506" i="1"/>
  <c r="B506" i="1"/>
  <c r="O506" i="1"/>
  <c r="N506" i="1"/>
  <c r="J506" i="1"/>
  <c r="D506" i="1"/>
  <c r="E506" i="1"/>
  <c r="F506" i="1" l="1"/>
  <c r="M506" i="1" s="1"/>
  <c r="F3816" i="1"/>
  <c r="M3816" i="1" s="1"/>
  <c r="N3815" i="1"/>
  <c r="H3815" i="1"/>
  <c r="L3815" i="1"/>
  <c r="G3815" i="1"/>
  <c r="B3815" i="1"/>
  <c r="K3815" i="1"/>
  <c r="E3815" i="1"/>
  <c r="D3815" i="1"/>
  <c r="O3815" i="1"/>
  <c r="J3815" i="1"/>
  <c r="J505" i="1"/>
  <c r="K505" i="1"/>
  <c r="G505" i="1"/>
  <c r="O505" i="1"/>
  <c r="N505" i="1"/>
  <c r="B505" i="1"/>
  <c r="D505" i="1"/>
  <c r="L505" i="1"/>
  <c r="E505" i="1"/>
  <c r="H505" i="1"/>
  <c r="F505" i="1" l="1"/>
  <c r="M505" i="1" s="1"/>
  <c r="F3815" i="1"/>
  <c r="M3815" i="1" s="1"/>
  <c r="N3814" i="1"/>
  <c r="H3814" i="1"/>
  <c r="L3814" i="1"/>
  <c r="G3814" i="1"/>
  <c r="B3814" i="1"/>
  <c r="K3814" i="1"/>
  <c r="E3814" i="1"/>
  <c r="J3814" i="1"/>
  <c r="D3814" i="1"/>
  <c r="O3814" i="1"/>
  <c r="D504" i="1"/>
  <c r="N504" i="1"/>
  <c r="J504" i="1"/>
  <c r="G504" i="1"/>
  <c r="L504" i="1"/>
  <c r="H504" i="1"/>
  <c r="E504" i="1"/>
  <c r="B504" i="1"/>
  <c r="O504" i="1"/>
  <c r="K504" i="1"/>
  <c r="F504" i="1" l="1"/>
  <c r="F3814" i="1"/>
  <c r="M3814" i="1" s="1"/>
  <c r="N3813" i="1"/>
  <c r="H3813" i="1"/>
  <c r="L3813" i="1"/>
  <c r="G3813" i="1"/>
  <c r="B3813" i="1"/>
  <c r="K3813" i="1"/>
  <c r="E3813" i="1"/>
  <c r="O3813" i="1"/>
  <c r="J3813" i="1"/>
  <c r="D3813" i="1"/>
  <c r="M504" i="1"/>
  <c r="J503" i="1"/>
  <c r="L503" i="1"/>
  <c r="D503" i="1"/>
  <c r="O503" i="1"/>
  <c r="H503" i="1"/>
  <c r="B503" i="1"/>
  <c r="K503" i="1"/>
  <c r="G503" i="1"/>
  <c r="E503" i="1"/>
  <c r="F503" i="1" s="1"/>
  <c r="N503" i="1"/>
  <c r="M503" i="1" l="1"/>
  <c r="F3813" i="1"/>
  <c r="M3813" i="1" s="1"/>
  <c r="N3812" i="1"/>
  <c r="H3812" i="1"/>
  <c r="L3812" i="1"/>
  <c r="G3812" i="1"/>
  <c r="B3812" i="1"/>
  <c r="K3812" i="1"/>
  <c r="E3812" i="1"/>
  <c r="O3812" i="1"/>
  <c r="J3812" i="1"/>
  <c r="D3812" i="1"/>
  <c r="L502" i="1"/>
  <c r="J502" i="1"/>
  <c r="B502" i="1"/>
  <c r="N502" i="1"/>
  <c r="D502" i="1"/>
  <c r="H502" i="1"/>
  <c r="E502" i="1"/>
  <c r="G502" i="1"/>
  <c r="O502" i="1"/>
  <c r="K502" i="1"/>
  <c r="F502" i="1" l="1"/>
  <c r="M502" i="1" s="1"/>
  <c r="F3812" i="1"/>
  <c r="M3812" i="1" s="1"/>
  <c r="L3811" i="1"/>
  <c r="G3811" i="1"/>
  <c r="K3811" i="1"/>
  <c r="E3811" i="1"/>
  <c r="B3811" i="1"/>
  <c r="O3811" i="1"/>
  <c r="J3811" i="1"/>
  <c r="D3811" i="1"/>
  <c r="N3811" i="1"/>
  <c r="H3811" i="1"/>
  <c r="B501" i="1"/>
  <c r="N501" i="1"/>
  <c r="E501" i="1"/>
  <c r="L501" i="1"/>
  <c r="D501" i="1"/>
  <c r="J501" i="1"/>
  <c r="H501" i="1"/>
  <c r="O501" i="1"/>
  <c r="G501" i="1"/>
  <c r="K501" i="1"/>
  <c r="F501" i="1" l="1"/>
  <c r="M501" i="1" s="1"/>
  <c r="F3811" i="1"/>
  <c r="M3811" i="1" s="1"/>
  <c r="L3810" i="1"/>
  <c r="G3810" i="1"/>
  <c r="B3810" i="1"/>
  <c r="K3810" i="1"/>
  <c r="E3810" i="1"/>
  <c r="O3810" i="1"/>
  <c r="J3810" i="1"/>
  <c r="D3810" i="1"/>
  <c r="H3810" i="1"/>
  <c r="N3810" i="1"/>
  <c r="D500" i="1"/>
  <c r="N500" i="1"/>
  <c r="G500" i="1"/>
  <c r="E500" i="1"/>
  <c r="L500" i="1"/>
  <c r="K500" i="1"/>
  <c r="H500" i="1"/>
  <c r="J500" i="1"/>
  <c r="B500" i="1"/>
  <c r="O500" i="1"/>
  <c r="F500" i="1" l="1"/>
  <c r="F3810" i="1"/>
  <c r="M3810" i="1" s="1"/>
  <c r="L3809" i="1"/>
  <c r="G3809" i="1"/>
  <c r="B3809" i="1"/>
  <c r="K3809" i="1"/>
  <c r="E3809" i="1"/>
  <c r="O3809" i="1"/>
  <c r="J3809" i="1"/>
  <c r="D3809" i="1"/>
  <c r="N3809" i="1"/>
  <c r="H3809" i="1"/>
  <c r="B499" i="1"/>
  <c r="H499" i="1"/>
  <c r="E499" i="1"/>
  <c r="G499" i="1"/>
  <c r="K499" i="1"/>
  <c r="J499" i="1"/>
  <c r="N499" i="1"/>
  <c r="O499" i="1"/>
  <c r="D499" i="1"/>
  <c r="L499" i="1"/>
  <c r="M500" i="1"/>
  <c r="L3808" i="1" l="1"/>
  <c r="G3808" i="1"/>
  <c r="B3808" i="1"/>
  <c r="K3808" i="1"/>
  <c r="E3808" i="1"/>
  <c r="O3808" i="1"/>
  <c r="J3808" i="1"/>
  <c r="D3808" i="1"/>
  <c r="N3808" i="1"/>
  <c r="H3808" i="1"/>
  <c r="F3809" i="1"/>
  <c r="M3809" i="1" s="1"/>
  <c r="F499" i="1"/>
  <c r="M499" i="1" s="1"/>
  <c r="L498" i="1"/>
  <c r="B498" i="1"/>
  <c r="O498" i="1"/>
  <c r="N498" i="1"/>
  <c r="J498" i="1"/>
  <c r="D498" i="1"/>
  <c r="E498" i="1"/>
  <c r="G498" i="1"/>
  <c r="K498" i="1"/>
  <c r="H498" i="1"/>
  <c r="F3808" i="1" l="1"/>
  <c r="M3808" i="1" s="1"/>
  <c r="L3807" i="1"/>
  <c r="G3807" i="1"/>
  <c r="B3807" i="1"/>
  <c r="K3807" i="1"/>
  <c r="E3807" i="1"/>
  <c r="O3807" i="1"/>
  <c r="J3807" i="1"/>
  <c r="D3807" i="1"/>
  <c r="N3807" i="1"/>
  <c r="H3807" i="1"/>
  <c r="J497" i="1"/>
  <c r="K497" i="1"/>
  <c r="G497" i="1"/>
  <c r="O497" i="1"/>
  <c r="N497" i="1"/>
  <c r="B497" i="1"/>
  <c r="D497" i="1"/>
  <c r="L497" i="1"/>
  <c r="E497" i="1"/>
  <c r="H497" i="1"/>
  <c r="F498" i="1"/>
  <c r="M498" i="1" s="1"/>
  <c r="L3806" i="1" l="1"/>
  <c r="G3806" i="1"/>
  <c r="B3806" i="1"/>
  <c r="K3806" i="1"/>
  <c r="E3806" i="1"/>
  <c r="O3806" i="1"/>
  <c r="J3806" i="1"/>
  <c r="D3806" i="1"/>
  <c r="H3806" i="1"/>
  <c r="N3806" i="1"/>
  <c r="F497" i="1"/>
  <c r="M497" i="1" s="1"/>
  <c r="F3807" i="1"/>
  <c r="M3807" i="1" s="1"/>
  <c r="B496" i="1"/>
  <c r="O496" i="1"/>
  <c r="K496" i="1"/>
  <c r="D496" i="1"/>
  <c r="N496" i="1"/>
  <c r="J496" i="1"/>
  <c r="G496" i="1"/>
  <c r="L496" i="1"/>
  <c r="H496" i="1"/>
  <c r="E496" i="1"/>
  <c r="F496" i="1" s="1"/>
  <c r="F3806" i="1" l="1"/>
  <c r="M3806" i="1" s="1"/>
  <c r="L3805" i="1"/>
  <c r="G3805" i="1"/>
  <c r="B3805" i="1"/>
  <c r="K3805" i="1"/>
  <c r="E3805" i="1"/>
  <c r="O3805" i="1"/>
  <c r="J3805" i="1"/>
  <c r="D3805" i="1"/>
  <c r="N3805" i="1"/>
  <c r="H3805" i="1"/>
  <c r="B495" i="1"/>
  <c r="K495" i="1"/>
  <c r="G495" i="1"/>
  <c r="E495" i="1"/>
  <c r="N495" i="1"/>
  <c r="J495" i="1"/>
  <c r="L495" i="1"/>
  <c r="D495" i="1"/>
  <c r="O495" i="1"/>
  <c r="H495" i="1"/>
  <c r="M496" i="1"/>
  <c r="F3805" i="1" l="1"/>
  <c r="M3805" i="1" s="1"/>
  <c r="L3804" i="1"/>
  <c r="G3804" i="1"/>
  <c r="B3804" i="1"/>
  <c r="K3804" i="1"/>
  <c r="E3804" i="1"/>
  <c r="O3804" i="1"/>
  <c r="J3804" i="1"/>
  <c r="D3804" i="1"/>
  <c r="N3804" i="1"/>
  <c r="H3804" i="1"/>
  <c r="G494" i="1"/>
  <c r="O494" i="1"/>
  <c r="K494" i="1"/>
  <c r="L494" i="1"/>
  <c r="J494" i="1"/>
  <c r="B494" i="1"/>
  <c r="N494" i="1"/>
  <c r="D494" i="1"/>
  <c r="H494" i="1"/>
  <c r="E494" i="1"/>
  <c r="F495" i="1"/>
  <c r="M495" i="1" s="1"/>
  <c r="F494" i="1" l="1"/>
  <c r="F3804" i="1"/>
  <c r="M3804" i="1" s="1"/>
  <c r="K3803" i="1"/>
  <c r="E3803" i="1"/>
  <c r="B3803" i="1"/>
  <c r="O3803" i="1"/>
  <c r="J3803" i="1"/>
  <c r="D3803" i="1"/>
  <c r="N3803" i="1"/>
  <c r="H3803" i="1"/>
  <c r="L3803" i="1"/>
  <c r="G3803" i="1"/>
  <c r="M494" i="1"/>
  <c r="O493" i="1"/>
  <c r="G493" i="1"/>
  <c r="K493" i="1"/>
  <c r="B493" i="1"/>
  <c r="N493" i="1"/>
  <c r="E493" i="1"/>
  <c r="L493" i="1"/>
  <c r="D493" i="1"/>
  <c r="J493" i="1"/>
  <c r="H493" i="1"/>
  <c r="F3803" i="1" l="1"/>
  <c r="M3803" i="1" s="1"/>
  <c r="K3802" i="1"/>
  <c r="E3802" i="1"/>
  <c r="O3802" i="1"/>
  <c r="J3802" i="1"/>
  <c r="D3802" i="1"/>
  <c r="N3802" i="1"/>
  <c r="H3802" i="1"/>
  <c r="G3802" i="1"/>
  <c r="B3802" i="1"/>
  <c r="L3802" i="1"/>
  <c r="F493" i="1"/>
  <c r="M493" i="1" s="1"/>
  <c r="D492" i="1"/>
  <c r="N492" i="1"/>
  <c r="G492" i="1"/>
  <c r="E492" i="1"/>
  <c r="F492" i="1" s="1"/>
  <c r="L492" i="1"/>
  <c r="K492" i="1"/>
  <c r="H492" i="1"/>
  <c r="J492" i="1"/>
  <c r="B492" i="1"/>
  <c r="O492" i="1"/>
  <c r="F3802" i="1" l="1"/>
  <c r="M3802" i="1" s="1"/>
  <c r="K3801" i="1"/>
  <c r="E3801" i="1"/>
  <c r="O3801" i="1"/>
  <c r="J3801" i="1"/>
  <c r="D3801" i="1"/>
  <c r="N3801" i="1"/>
  <c r="H3801" i="1"/>
  <c r="L3801" i="1"/>
  <c r="G3801" i="1"/>
  <c r="B3801" i="1"/>
  <c r="M492" i="1"/>
  <c r="B491" i="1"/>
  <c r="H491" i="1"/>
  <c r="E491" i="1"/>
  <c r="G491" i="1"/>
  <c r="K491" i="1"/>
  <c r="J491" i="1"/>
  <c r="N491" i="1"/>
  <c r="O491" i="1"/>
  <c r="D491" i="1"/>
  <c r="L491" i="1"/>
  <c r="F3801" i="1" l="1"/>
  <c r="M3801" i="1" s="1"/>
  <c r="K3800" i="1"/>
  <c r="E3800" i="1"/>
  <c r="O3800" i="1"/>
  <c r="J3800" i="1"/>
  <c r="D3800" i="1"/>
  <c r="N3800" i="1"/>
  <c r="H3800" i="1"/>
  <c r="L3800" i="1"/>
  <c r="G3800" i="1"/>
  <c r="B3800" i="1"/>
  <c r="F491" i="1"/>
  <c r="M491" i="1" s="1"/>
  <c r="N490" i="1"/>
  <c r="J490" i="1"/>
  <c r="D490" i="1"/>
  <c r="E490" i="1"/>
  <c r="G490" i="1"/>
  <c r="K490" i="1"/>
  <c r="H490" i="1"/>
  <c r="L490" i="1"/>
  <c r="B490" i="1"/>
  <c r="O490" i="1"/>
  <c r="F3800" i="1" l="1"/>
  <c r="M3800" i="1" s="1"/>
  <c r="F490" i="1"/>
  <c r="M490" i="1" s="1"/>
  <c r="K3799" i="1"/>
  <c r="E3799" i="1"/>
  <c r="O3799" i="1"/>
  <c r="J3799" i="1"/>
  <c r="D3799" i="1"/>
  <c r="N3799" i="1"/>
  <c r="H3799" i="1"/>
  <c r="B3799" i="1"/>
  <c r="L3799" i="1"/>
  <c r="G3799" i="1"/>
  <c r="E489" i="1"/>
  <c r="H489" i="1"/>
  <c r="J489" i="1"/>
  <c r="K489" i="1"/>
  <c r="G489" i="1"/>
  <c r="O489" i="1"/>
  <c r="N489" i="1"/>
  <c r="B489" i="1"/>
  <c r="D489" i="1"/>
  <c r="L489" i="1"/>
  <c r="F3799" i="1" l="1"/>
  <c r="M3799" i="1" s="1"/>
  <c r="K3798" i="1"/>
  <c r="E3798" i="1"/>
  <c r="O3798" i="1"/>
  <c r="J3798" i="1"/>
  <c r="D3798" i="1"/>
  <c r="N3798" i="1"/>
  <c r="H3798" i="1"/>
  <c r="G3798" i="1"/>
  <c r="B3798" i="1"/>
  <c r="L3798" i="1"/>
  <c r="F489" i="1"/>
  <c r="M489" i="1" s="1"/>
  <c r="D488" i="1"/>
  <c r="N488" i="1"/>
  <c r="J488" i="1"/>
  <c r="G488" i="1"/>
  <c r="L488" i="1"/>
  <c r="H488" i="1"/>
  <c r="E488" i="1"/>
  <c r="B488" i="1"/>
  <c r="O488" i="1"/>
  <c r="K488" i="1"/>
  <c r="K3797" i="1" l="1"/>
  <c r="E3797" i="1"/>
  <c r="O3797" i="1"/>
  <c r="J3797" i="1"/>
  <c r="D3797" i="1"/>
  <c r="N3797" i="1"/>
  <c r="H3797" i="1"/>
  <c r="L3797" i="1"/>
  <c r="G3797" i="1"/>
  <c r="B3797" i="1"/>
  <c r="F3798" i="1"/>
  <c r="M3798" i="1" s="1"/>
  <c r="E487" i="1"/>
  <c r="N487" i="1"/>
  <c r="J487" i="1"/>
  <c r="L487" i="1"/>
  <c r="D487" i="1"/>
  <c r="O487" i="1"/>
  <c r="H487" i="1"/>
  <c r="B487" i="1"/>
  <c r="K487" i="1"/>
  <c r="G487" i="1"/>
  <c r="F488" i="1"/>
  <c r="M488" i="1" s="1"/>
  <c r="F3797" i="1" l="1"/>
  <c r="M3797" i="1" s="1"/>
  <c r="F487" i="1"/>
  <c r="M487" i="1" s="1"/>
  <c r="K3796" i="1"/>
  <c r="E3796" i="1"/>
  <c r="O3796" i="1"/>
  <c r="J3796" i="1"/>
  <c r="D3796" i="1"/>
  <c r="N3796" i="1"/>
  <c r="H3796" i="1"/>
  <c r="L3796" i="1"/>
  <c r="G3796" i="1"/>
  <c r="B3796" i="1"/>
  <c r="G486" i="1"/>
  <c r="O486" i="1"/>
  <c r="K486" i="1"/>
  <c r="L486" i="1"/>
  <c r="J486" i="1"/>
  <c r="B486" i="1"/>
  <c r="N486" i="1"/>
  <c r="D486" i="1"/>
  <c r="H486" i="1"/>
  <c r="E486" i="1"/>
  <c r="F3796" i="1" l="1"/>
  <c r="M3796" i="1" s="1"/>
  <c r="O3795" i="1"/>
  <c r="J3795" i="1"/>
  <c r="D3795" i="1"/>
  <c r="N3795" i="1"/>
  <c r="H3795" i="1"/>
  <c r="L3795" i="1"/>
  <c r="G3795" i="1"/>
  <c r="B3795" i="1"/>
  <c r="K3795" i="1"/>
  <c r="E3795" i="1"/>
  <c r="E485" i="1"/>
  <c r="L485" i="1"/>
  <c r="D485" i="1"/>
  <c r="J485" i="1"/>
  <c r="H485" i="1"/>
  <c r="O485" i="1"/>
  <c r="G485" i="1"/>
  <c r="K485" i="1"/>
  <c r="B485" i="1"/>
  <c r="N485" i="1"/>
  <c r="F486" i="1"/>
  <c r="M486" i="1" s="1"/>
  <c r="F3795" i="1" l="1"/>
  <c r="F485" i="1"/>
  <c r="M3795" i="1"/>
  <c r="O3794" i="1"/>
  <c r="J3794" i="1"/>
  <c r="D3794" i="1"/>
  <c r="N3794" i="1"/>
  <c r="H3794" i="1"/>
  <c r="L3794" i="1"/>
  <c r="G3794" i="1"/>
  <c r="B3794" i="1"/>
  <c r="E3794" i="1"/>
  <c r="K3794" i="1"/>
  <c r="M485" i="1"/>
  <c r="J484" i="1"/>
  <c r="B484" i="1"/>
  <c r="O484" i="1"/>
  <c r="D484" i="1"/>
  <c r="N484" i="1"/>
  <c r="G484" i="1"/>
  <c r="E484" i="1"/>
  <c r="F484" i="1" s="1"/>
  <c r="L484" i="1"/>
  <c r="K484" i="1"/>
  <c r="H484" i="1"/>
  <c r="F3794" i="1" l="1"/>
  <c r="M3794" i="1" s="1"/>
  <c r="O3793" i="1"/>
  <c r="J3793" i="1"/>
  <c r="D3793" i="1"/>
  <c r="N3793" i="1"/>
  <c r="H3793" i="1"/>
  <c r="L3793" i="1"/>
  <c r="G3793" i="1"/>
  <c r="B3793" i="1"/>
  <c r="K3793" i="1"/>
  <c r="E3793" i="1"/>
  <c r="M484" i="1"/>
  <c r="J483" i="1"/>
  <c r="N483" i="1"/>
  <c r="O483" i="1"/>
  <c r="D483" i="1"/>
  <c r="L483" i="1"/>
  <c r="B483" i="1"/>
  <c r="H483" i="1"/>
  <c r="E483" i="1"/>
  <c r="G483" i="1"/>
  <c r="K483" i="1"/>
  <c r="F483" i="1" l="1"/>
  <c r="M483" i="1" s="1"/>
  <c r="F3793" i="1"/>
  <c r="O3792" i="1"/>
  <c r="J3792" i="1"/>
  <c r="D3792" i="1"/>
  <c r="N3792" i="1"/>
  <c r="H3792" i="1"/>
  <c r="L3792" i="1"/>
  <c r="G3792" i="1"/>
  <c r="B3792" i="1"/>
  <c r="K3792" i="1"/>
  <c r="E3792" i="1"/>
  <c r="M3793" i="1"/>
  <c r="N482" i="1"/>
  <c r="J482" i="1"/>
  <c r="D482" i="1"/>
  <c r="E482" i="1"/>
  <c r="G482" i="1"/>
  <c r="K482" i="1"/>
  <c r="H482" i="1"/>
  <c r="L482" i="1"/>
  <c r="B482" i="1"/>
  <c r="O482" i="1"/>
  <c r="F3792" i="1" l="1"/>
  <c r="M3792" i="1" s="1"/>
  <c r="F482" i="1"/>
  <c r="M482" i="1" s="1"/>
  <c r="O3791" i="1"/>
  <c r="J3791" i="1"/>
  <c r="D3791" i="1"/>
  <c r="N3791" i="1"/>
  <c r="H3791" i="1"/>
  <c r="L3791" i="1"/>
  <c r="G3791" i="1"/>
  <c r="B3791" i="1"/>
  <c r="K3791" i="1"/>
  <c r="E3791" i="1"/>
  <c r="O481" i="1"/>
  <c r="N481" i="1"/>
  <c r="B481" i="1"/>
  <c r="D481" i="1"/>
  <c r="L481" i="1"/>
  <c r="E481" i="1"/>
  <c r="H481" i="1"/>
  <c r="J481" i="1"/>
  <c r="K481" i="1"/>
  <c r="G481" i="1"/>
  <c r="F3791" i="1" l="1"/>
  <c r="M3791" i="1" s="1"/>
  <c r="O3790" i="1"/>
  <c r="J3790" i="1"/>
  <c r="D3790" i="1"/>
  <c r="N3790" i="1"/>
  <c r="H3790" i="1"/>
  <c r="L3790" i="1"/>
  <c r="G3790" i="1"/>
  <c r="B3790" i="1"/>
  <c r="E3790" i="1"/>
  <c r="K3790" i="1"/>
  <c r="D480" i="1"/>
  <c r="N480" i="1"/>
  <c r="J480" i="1"/>
  <c r="G480" i="1"/>
  <c r="L480" i="1"/>
  <c r="H480" i="1"/>
  <c r="E480" i="1"/>
  <c r="B480" i="1"/>
  <c r="O480" i="1"/>
  <c r="K480" i="1"/>
  <c r="F481" i="1"/>
  <c r="M481" i="1" s="1"/>
  <c r="F3790" i="1" l="1"/>
  <c r="F480" i="1"/>
  <c r="O3789" i="1"/>
  <c r="J3789" i="1"/>
  <c r="D3789" i="1"/>
  <c r="N3789" i="1"/>
  <c r="H3789" i="1"/>
  <c r="L3789" i="1"/>
  <c r="G3789" i="1"/>
  <c r="B3789" i="1"/>
  <c r="K3789" i="1"/>
  <c r="E3789" i="1"/>
  <c r="M3790" i="1"/>
  <c r="E479" i="1"/>
  <c r="N479" i="1"/>
  <c r="J479" i="1"/>
  <c r="L479" i="1"/>
  <c r="D479" i="1"/>
  <c r="O479" i="1"/>
  <c r="H479" i="1"/>
  <c r="B479" i="1"/>
  <c r="K479" i="1"/>
  <c r="G479" i="1"/>
  <c r="M480" i="1"/>
  <c r="F3789" i="1" l="1"/>
  <c r="M3789" i="1" s="1"/>
  <c r="F479" i="1"/>
  <c r="O3788" i="1"/>
  <c r="J3788" i="1"/>
  <c r="D3788" i="1"/>
  <c r="N3788" i="1"/>
  <c r="H3788" i="1"/>
  <c r="L3788" i="1"/>
  <c r="G3788" i="1"/>
  <c r="B3788" i="1"/>
  <c r="K3788" i="1"/>
  <c r="E3788" i="1"/>
  <c r="M479" i="1"/>
  <c r="G478" i="1"/>
  <c r="O478" i="1"/>
  <c r="K478" i="1"/>
  <c r="L478" i="1"/>
  <c r="J478" i="1"/>
  <c r="B478" i="1"/>
  <c r="N478" i="1"/>
  <c r="D478" i="1"/>
  <c r="H478" i="1"/>
  <c r="E478" i="1"/>
  <c r="F3788" i="1" l="1"/>
  <c r="M3788" i="1" s="1"/>
  <c r="N3787" i="1"/>
  <c r="H3787" i="1"/>
  <c r="L3787" i="1"/>
  <c r="G3787" i="1"/>
  <c r="K3787" i="1"/>
  <c r="E3787" i="1"/>
  <c r="B3787" i="1"/>
  <c r="O3787" i="1"/>
  <c r="J3787" i="1"/>
  <c r="D3787" i="1"/>
  <c r="E477" i="1"/>
  <c r="L477" i="1"/>
  <c r="D477" i="1"/>
  <c r="J477" i="1"/>
  <c r="H477" i="1"/>
  <c r="O477" i="1"/>
  <c r="G477" i="1"/>
  <c r="K477" i="1"/>
  <c r="B477" i="1"/>
  <c r="N477" i="1"/>
  <c r="F478" i="1"/>
  <c r="M478" i="1" s="1"/>
  <c r="F477" i="1" l="1"/>
  <c r="M477" i="1" s="1"/>
  <c r="N3786" i="1"/>
  <c r="H3786" i="1"/>
  <c r="L3786" i="1"/>
  <c r="G3786" i="1"/>
  <c r="B3786" i="1"/>
  <c r="K3786" i="1"/>
  <c r="E3786" i="1"/>
  <c r="D3786" i="1"/>
  <c r="O3786" i="1"/>
  <c r="J3786" i="1"/>
  <c r="F3787" i="1"/>
  <c r="M3787" i="1" s="1"/>
  <c r="D476" i="1"/>
  <c r="N476" i="1"/>
  <c r="G476" i="1"/>
  <c r="E476" i="1"/>
  <c r="L476" i="1"/>
  <c r="K476" i="1"/>
  <c r="H476" i="1"/>
  <c r="J476" i="1"/>
  <c r="B476" i="1"/>
  <c r="O476" i="1"/>
  <c r="F476" i="1" l="1"/>
  <c r="F3786" i="1"/>
  <c r="M3786" i="1" s="1"/>
  <c r="N3785" i="1"/>
  <c r="H3785" i="1"/>
  <c r="L3785" i="1"/>
  <c r="G3785" i="1"/>
  <c r="B3785" i="1"/>
  <c r="K3785" i="1"/>
  <c r="E3785" i="1"/>
  <c r="J3785" i="1"/>
  <c r="D3785" i="1"/>
  <c r="O3785" i="1"/>
  <c r="M476" i="1"/>
  <c r="O475" i="1"/>
  <c r="D475" i="1"/>
  <c r="L475" i="1"/>
  <c r="B475" i="1"/>
  <c r="H475" i="1"/>
  <c r="E475" i="1"/>
  <c r="G475" i="1"/>
  <c r="K475" i="1"/>
  <c r="J475" i="1"/>
  <c r="N475" i="1"/>
  <c r="F3785" i="1" l="1"/>
  <c r="M3785" i="1" s="1"/>
  <c r="N3784" i="1"/>
  <c r="H3784" i="1"/>
  <c r="L3784" i="1"/>
  <c r="G3784" i="1"/>
  <c r="B3784" i="1"/>
  <c r="K3784" i="1"/>
  <c r="E3784" i="1"/>
  <c r="O3784" i="1"/>
  <c r="J3784" i="1"/>
  <c r="D3784" i="1"/>
  <c r="D474" i="1"/>
  <c r="E474" i="1"/>
  <c r="G474" i="1"/>
  <c r="K474" i="1"/>
  <c r="H474" i="1"/>
  <c r="L474" i="1"/>
  <c r="B474" i="1"/>
  <c r="O474" i="1"/>
  <c r="N474" i="1"/>
  <c r="J474" i="1"/>
  <c r="F475" i="1"/>
  <c r="M475" i="1" s="1"/>
  <c r="F474" i="1" l="1"/>
  <c r="F3784" i="1"/>
  <c r="M3784" i="1" s="1"/>
  <c r="N3783" i="1"/>
  <c r="H3783" i="1"/>
  <c r="L3783" i="1"/>
  <c r="G3783" i="1"/>
  <c r="B3783" i="1"/>
  <c r="K3783" i="1"/>
  <c r="E3783" i="1"/>
  <c r="O3783" i="1"/>
  <c r="J3783" i="1"/>
  <c r="D3783" i="1"/>
  <c r="E473" i="1"/>
  <c r="H473" i="1"/>
  <c r="J473" i="1"/>
  <c r="K473" i="1"/>
  <c r="G473" i="1"/>
  <c r="O473" i="1"/>
  <c r="N473" i="1"/>
  <c r="B473" i="1"/>
  <c r="D473" i="1"/>
  <c r="L473" i="1"/>
  <c r="M474" i="1"/>
  <c r="F3783" i="1" l="1"/>
  <c r="M3783" i="1" s="1"/>
  <c r="N3782" i="1"/>
  <c r="H3782" i="1"/>
  <c r="L3782" i="1"/>
  <c r="G3782" i="1"/>
  <c r="B3782" i="1"/>
  <c r="K3782" i="1"/>
  <c r="E3782" i="1"/>
  <c r="D3782" i="1"/>
  <c r="O3782" i="1"/>
  <c r="J3782" i="1"/>
  <c r="F473" i="1"/>
  <c r="M473" i="1" s="1"/>
  <c r="G472" i="1"/>
  <c r="L472" i="1"/>
  <c r="H472" i="1"/>
  <c r="E472" i="1"/>
  <c r="B472" i="1"/>
  <c r="O472" i="1"/>
  <c r="K472" i="1"/>
  <c r="D472" i="1"/>
  <c r="N472" i="1"/>
  <c r="J472" i="1"/>
  <c r="F472" i="1" l="1"/>
  <c r="F3782" i="1"/>
  <c r="M3782" i="1" s="1"/>
  <c r="N3781" i="1"/>
  <c r="H3781" i="1"/>
  <c r="L3781" i="1"/>
  <c r="G3781" i="1"/>
  <c r="B3781" i="1"/>
  <c r="K3781" i="1"/>
  <c r="E3781" i="1"/>
  <c r="J3781" i="1"/>
  <c r="D3781" i="1"/>
  <c r="O3781" i="1"/>
  <c r="M472" i="1"/>
  <c r="O471" i="1"/>
  <c r="H471" i="1"/>
  <c r="B471" i="1"/>
  <c r="K471" i="1"/>
  <c r="G471" i="1"/>
  <c r="E471" i="1"/>
  <c r="N471" i="1"/>
  <c r="J471" i="1"/>
  <c r="L471" i="1"/>
  <c r="D471" i="1"/>
  <c r="F3781" i="1" l="1"/>
  <c r="M3781" i="1" s="1"/>
  <c r="N3780" i="1"/>
  <c r="H3780" i="1"/>
  <c r="L3780" i="1"/>
  <c r="G3780" i="1"/>
  <c r="B3780" i="1"/>
  <c r="K3780" i="1"/>
  <c r="E3780" i="1"/>
  <c r="O3780" i="1"/>
  <c r="J3780" i="1"/>
  <c r="D3780" i="1"/>
  <c r="N470" i="1"/>
  <c r="D470" i="1"/>
  <c r="H470" i="1"/>
  <c r="E470" i="1"/>
  <c r="G470" i="1"/>
  <c r="O470" i="1"/>
  <c r="K470" i="1"/>
  <c r="L470" i="1"/>
  <c r="J470" i="1"/>
  <c r="B470" i="1"/>
  <c r="F471" i="1"/>
  <c r="M471" i="1" s="1"/>
  <c r="F470" i="1" l="1"/>
  <c r="F3780" i="1"/>
  <c r="M3780" i="1" s="1"/>
  <c r="L3779" i="1"/>
  <c r="G3779" i="1"/>
  <c r="K3779" i="1"/>
  <c r="E3779" i="1"/>
  <c r="B3779" i="1"/>
  <c r="O3779" i="1"/>
  <c r="J3779" i="1"/>
  <c r="D3779" i="1"/>
  <c r="N3779" i="1"/>
  <c r="H3779" i="1"/>
  <c r="M470" i="1"/>
  <c r="O469" i="1"/>
  <c r="G469" i="1"/>
  <c r="K469" i="1"/>
  <c r="B469" i="1"/>
  <c r="N469" i="1"/>
  <c r="E469" i="1"/>
  <c r="L469" i="1"/>
  <c r="D469" i="1"/>
  <c r="J469" i="1"/>
  <c r="H469" i="1"/>
  <c r="L3778" i="1" l="1"/>
  <c r="G3778" i="1"/>
  <c r="B3778" i="1"/>
  <c r="K3778" i="1"/>
  <c r="E3778" i="1"/>
  <c r="O3778" i="1"/>
  <c r="J3778" i="1"/>
  <c r="D3778" i="1"/>
  <c r="N3778" i="1"/>
  <c r="H3778" i="1"/>
  <c r="F3779" i="1"/>
  <c r="M3779" i="1" s="1"/>
  <c r="D468" i="1"/>
  <c r="N468" i="1"/>
  <c r="G468" i="1"/>
  <c r="E468" i="1"/>
  <c r="L468" i="1"/>
  <c r="K468" i="1"/>
  <c r="H468" i="1"/>
  <c r="J468" i="1"/>
  <c r="B468" i="1"/>
  <c r="O468" i="1"/>
  <c r="F469" i="1"/>
  <c r="M469" i="1" s="1"/>
  <c r="F468" i="1" l="1"/>
  <c r="L3777" i="1"/>
  <c r="G3777" i="1"/>
  <c r="B3777" i="1"/>
  <c r="K3777" i="1"/>
  <c r="E3777" i="1"/>
  <c r="O3777" i="1"/>
  <c r="J3777" i="1"/>
  <c r="D3777" i="1"/>
  <c r="H3777" i="1"/>
  <c r="N3777" i="1"/>
  <c r="M468" i="1"/>
  <c r="F3778" i="1"/>
  <c r="M3778" i="1" s="1"/>
  <c r="O467" i="1"/>
  <c r="D467" i="1"/>
  <c r="L467" i="1"/>
  <c r="B467" i="1"/>
  <c r="H467" i="1"/>
  <c r="E467" i="1"/>
  <c r="G467" i="1"/>
  <c r="K467" i="1"/>
  <c r="J467" i="1"/>
  <c r="N467" i="1"/>
  <c r="F3777" i="1" l="1"/>
  <c r="M3777" i="1" s="1"/>
  <c r="L3776" i="1"/>
  <c r="G3776" i="1"/>
  <c r="B3776" i="1"/>
  <c r="K3776" i="1"/>
  <c r="E3776" i="1"/>
  <c r="O3776" i="1"/>
  <c r="J3776" i="1"/>
  <c r="D3776" i="1"/>
  <c r="N3776" i="1"/>
  <c r="H3776" i="1"/>
  <c r="L466" i="1"/>
  <c r="B466" i="1"/>
  <c r="O466" i="1"/>
  <c r="N466" i="1"/>
  <c r="J466" i="1"/>
  <c r="D466" i="1"/>
  <c r="E466" i="1"/>
  <c r="G466" i="1"/>
  <c r="K466" i="1"/>
  <c r="H466" i="1"/>
  <c r="F467" i="1"/>
  <c r="M467" i="1" s="1"/>
  <c r="F466" i="1" l="1"/>
  <c r="M466" i="1" s="1"/>
  <c r="F3776" i="1"/>
  <c r="M3776" i="1" s="1"/>
  <c r="L3775" i="1"/>
  <c r="G3775" i="1"/>
  <c r="B3775" i="1"/>
  <c r="K3775" i="1"/>
  <c r="E3775" i="1"/>
  <c r="O3775" i="1"/>
  <c r="J3775" i="1"/>
  <c r="D3775" i="1"/>
  <c r="N3775" i="1"/>
  <c r="H3775" i="1"/>
  <c r="J465" i="1"/>
  <c r="K465" i="1"/>
  <c r="G465" i="1"/>
  <c r="O465" i="1"/>
  <c r="N465" i="1"/>
  <c r="B465" i="1"/>
  <c r="D465" i="1"/>
  <c r="L465" i="1"/>
  <c r="E465" i="1"/>
  <c r="H465" i="1"/>
  <c r="F465" i="1" l="1"/>
  <c r="M465" i="1" s="1"/>
  <c r="F3775" i="1"/>
  <c r="M3775" i="1" s="1"/>
  <c r="L3774" i="1"/>
  <c r="G3774" i="1"/>
  <c r="B3774" i="1"/>
  <c r="K3774" i="1"/>
  <c r="E3774" i="1"/>
  <c r="O3774" i="1"/>
  <c r="J3774" i="1"/>
  <c r="D3774" i="1"/>
  <c r="N3774" i="1"/>
  <c r="H3774" i="1"/>
  <c r="B464" i="1"/>
  <c r="O464" i="1"/>
  <c r="K464" i="1"/>
  <c r="D464" i="1"/>
  <c r="N464" i="1"/>
  <c r="J464" i="1"/>
  <c r="G464" i="1"/>
  <c r="L464" i="1"/>
  <c r="H464" i="1"/>
  <c r="E464" i="1"/>
  <c r="F464" i="1" l="1"/>
  <c r="M464" i="1" s="1"/>
  <c r="F3774" i="1"/>
  <c r="M3774" i="1" s="1"/>
  <c r="L3773" i="1"/>
  <c r="G3773" i="1"/>
  <c r="B3773" i="1"/>
  <c r="K3773" i="1"/>
  <c r="E3773" i="1"/>
  <c r="O3773" i="1"/>
  <c r="J3773" i="1"/>
  <c r="D3773" i="1"/>
  <c r="H3773" i="1"/>
  <c r="N3773" i="1"/>
  <c r="B463" i="1"/>
  <c r="K463" i="1"/>
  <c r="G463" i="1"/>
  <c r="E463" i="1"/>
  <c r="N463" i="1"/>
  <c r="J463" i="1"/>
  <c r="L463" i="1"/>
  <c r="D463" i="1"/>
  <c r="O463" i="1"/>
  <c r="H463" i="1"/>
  <c r="F463" i="1" l="1"/>
  <c r="M463" i="1" s="1"/>
  <c r="F3773" i="1"/>
  <c r="M3773" i="1" s="1"/>
  <c r="L3772" i="1"/>
  <c r="G3772" i="1"/>
  <c r="B3772" i="1"/>
  <c r="K3772" i="1"/>
  <c r="E3772" i="1"/>
  <c r="O3772" i="1"/>
  <c r="J3772" i="1"/>
  <c r="D3772" i="1"/>
  <c r="N3772" i="1"/>
  <c r="H3772" i="1"/>
  <c r="D462" i="1"/>
  <c r="H462" i="1"/>
  <c r="E462" i="1"/>
  <c r="L462" i="1"/>
  <c r="J462" i="1"/>
  <c r="B462" i="1"/>
  <c r="N462" i="1"/>
  <c r="G462" i="1"/>
  <c r="O462" i="1"/>
  <c r="K462" i="1"/>
  <c r="K3771" i="1" l="1"/>
  <c r="E3771" i="1"/>
  <c r="B3771" i="1"/>
  <c r="O3771" i="1"/>
  <c r="J3771" i="1"/>
  <c r="D3771" i="1"/>
  <c r="N3771" i="1"/>
  <c r="H3771" i="1"/>
  <c r="L3771" i="1"/>
  <c r="G3771" i="1"/>
  <c r="F3772" i="1"/>
  <c r="M3772" i="1" s="1"/>
  <c r="J461" i="1"/>
  <c r="H461" i="1"/>
  <c r="O461" i="1"/>
  <c r="G461" i="1"/>
  <c r="K461" i="1"/>
  <c r="B461" i="1"/>
  <c r="N461" i="1"/>
  <c r="E461" i="1"/>
  <c r="L461" i="1"/>
  <c r="D461" i="1"/>
  <c r="F462" i="1"/>
  <c r="M462" i="1" s="1"/>
  <c r="F3771" i="1" l="1"/>
  <c r="M3771" i="1" s="1"/>
  <c r="K3770" i="1"/>
  <c r="E3770" i="1"/>
  <c r="O3770" i="1"/>
  <c r="J3770" i="1"/>
  <c r="D3770" i="1"/>
  <c r="N3770" i="1"/>
  <c r="H3770" i="1"/>
  <c r="B3770" i="1"/>
  <c r="L3770" i="1"/>
  <c r="G3770" i="1"/>
  <c r="J460" i="1"/>
  <c r="B460" i="1"/>
  <c r="O460" i="1"/>
  <c r="D460" i="1"/>
  <c r="N460" i="1"/>
  <c r="G460" i="1"/>
  <c r="E460" i="1"/>
  <c r="L460" i="1"/>
  <c r="K460" i="1"/>
  <c r="H460" i="1"/>
  <c r="F461" i="1"/>
  <c r="M461" i="1" s="1"/>
  <c r="F460" i="1" l="1"/>
  <c r="K3769" i="1"/>
  <c r="E3769" i="1"/>
  <c r="O3769" i="1"/>
  <c r="J3769" i="1"/>
  <c r="D3769" i="1"/>
  <c r="N3769" i="1"/>
  <c r="H3769" i="1"/>
  <c r="G3769" i="1"/>
  <c r="B3769" i="1"/>
  <c r="L3769" i="1"/>
  <c r="M460" i="1"/>
  <c r="F3770" i="1"/>
  <c r="M3770" i="1" s="1"/>
  <c r="O459" i="1"/>
  <c r="D459" i="1"/>
  <c r="B459" i="1"/>
  <c r="H459" i="1"/>
  <c r="L459" i="1"/>
  <c r="E459" i="1"/>
  <c r="G459" i="1"/>
  <c r="J459" i="1"/>
  <c r="N459" i="1"/>
  <c r="K459" i="1"/>
  <c r="F459" i="1" l="1"/>
  <c r="M459" i="1" s="1"/>
  <c r="K3768" i="1"/>
  <c r="E3768" i="1"/>
  <c r="O3768" i="1"/>
  <c r="J3768" i="1"/>
  <c r="D3768" i="1"/>
  <c r="N3768" i="1"/>
  <c r="H3768" i="1"/>
  <c r="L3768" i="1"/>
  <c r="G3768" i="1"/>
  <c r="B3768" i="1"/>
  <c r="F3769" i="1"/>
  <c r="M3769" i="1" s="1"/>
  <c r="O458" i="1"/>
  <c r="E458" i="1"/>
  <c r="B458" i="1"/>
  <c r="L458" i="1"/>
  <c r="D458" i="1"/>
  <c r="K458" i="1"/>
  <c r="H458" i="1"/>
  <c r="J458" i="1"/>
  <c r="N458" i="1"/>
  <c r="G458" i="1"/>
  <c r="F458" i="1" l="1"/>
  <c r="M458" i="1" s="1"/>
  <c r="F3768" i="1"/>
  <c r="M3768" i="1" s="1"/>
  <c r="K3767" i="1"/>
  <c r="E3767" i="1"/>
  <c r="O3767" i="1"/>
  <c r="J3767" i="1"/>
  <c r="D3767" i="1"/>
  <c r="N3767" i="1"/>
  <c r="H3767" i="1"/>
  <c r="L3767" i="1"/>
  <c r="G3767" i="1"/>
  <c r="B3767" i="1"/>
  <c r="L457" i="1"/>
  <c r="O457" i="1"/>
  <c r="B457" i="1"/>
  <c r="N457" i="1"/>
  <c r="J457" i="1"/>
  <c r="D457" i="1"/>
  <c r="E457" i="1"/>
  <c r="G457" i="1"/>
  <c r="K457" i="1"/>
  <c r="H457" i="1"/>
  <c r="F457" i="1" l="1"/>
  <c r="M457" i="1" s="1"/>
  <c r="F3767" i="1"/>
  <c r="M3767" i="1" s="1"/>
  <c r="K3766" i="1"/>
  <c r="E3766" i="1"/>
  <c r="O3766" i="1"/>
  <c r="J3766" i="1"/>
  <c r="D3766" i="1"/>
  <c r="N3766" i="1"/>
  <c r="H3766" i="1"/>
  <c r="B3766" i="1"/>
  <c r="L3766" i="1"/>
  <c r="G3766" i="1"/>
  <c r="K456" i="1"/>
  <c r="E456" i="1"/>
  <c r="N456" i="1"/>
  <c r="L456" i="1"/>
  <c r="D456" i="1"/>
  <c r="J456" i="1"/>
  <c r="H456" i="1"/>
  <c r="B456" i="1"/>
  <c r="G456" i="1"/>
  <c r="O456" i="1"/>
  <c r="F456" i="1" l="1"/>
  <c r="K3765" i="1"/>
  <c r="E3765" i="1"/>
  <c r="O3765" i="1"/>
  <c r="J3765" i="1"/>
  <c r="D3765" i="1"/>
  <c r="N3765" i="1"/>
  <c r="H3765" i="1"/>
  <c r="G3765" i="1"/>
  <c r="B3765" i="1"/>
  <c r="L3765" i="1"/>
  <c r="F3766" i="1"/>
  <c r="M3766" i="1" s="1"/>
  <c r="J455" i="1"/>
  <c r="O455" i="1"/>
  <c r="K455" i="1"/>
  <c r="G455" i="1"/>
  <c r="D455" i="1"/>
  <c r="B455" i="1"/>
  <c r="N455" i="1"/>
  <c r="E455" i="1"/>
  <c r="H455" i="1"/>
  <c r="L455" i="1"/>
  <c r="M456" i="1"/>
  <c r="K3764" i="1" l="1"/>
  <c r="E3764" i="1"/>
  <c r="O3764" i="1"/>
  <c r="J3764" i="1"/>
  <c r="D3764" i="1"/>
  <c r="N3764" i="1"/>
  <c r="H3764" i="1"/>
  <c r="L3764" i="1"/>
  <c r="G3764" i="1"/>
  <c r="B3764" i="1"/>
  <c r="F3765" i="1"/>
  <c r="M3765" i="1" s="1"/>
  <c r="F455" i="1"/>
  <c r="M455" i="1" s="1"/>
  <c r="J454" i="1"/>
  <c r="B454" i="1"/>
  <c r="G454" i="1"/>
  <c r="L454" i="1"/>
  <c r="H454" i="1"/>
  <c r="O454" i="1"/>
  <c r="E454" i="1"/>
  <c r="N454" i="1"/>
  <c r="D454" i="1"/>
  <c r="K454" i="1"/>
  <c r="F454" i="1" l="1"/>
  <c r="F3764" i="1"/>
  <c r="M3764" i="1" s="1"/>
  <c r="O3763" i="1"/>
  <c r="J3763" i="1"/>
  <c r="D3763" i="1"/>
  <c r="N3763" i="1"/>
  <c r="H3763" i="1"/>
  <c r="L3763" i="1"/>
  <c r="G3763" i="1"/>
  <c r="K3763" i="1"/>
  <c r="E3763" i="1"/>
  <c r="B3763" i="1"/>
  <c r="M454" i="1"/>
  <c r="O453" i="1"/>
  <c r="K453" i="1"/>
  <c r="D453" i="1"/>
  <c r="N453" i="1"/>
  <c r="J453" i="1"/>
  <c r="G453" i="1"/>
  <c r="B453" i="1"/>
  <c r="L453" i="1"/>
  <c r="H453" i="1"/>
  <c r="E453" i="1"/>
  <c r="F453" i="1" l="1"/>
  <c r="F3763" i="1"/>
  <c r="M3763" i="1" s="1"/>
  <c r="O3762" i="1"/>
  <c r="J3762" i="1"/>
  <c r="D3762" i="1"/>
  <c r="N3762" i="1"/>
  <c r="H3762" i="1"/>
  <c r="L3762" i="1"/>
  <c r="G3762" i="1"/>
  <c r="B3762" i="1"/>
  <c r="K3762" i="1"/>
  <c r="E3762" i="1"/>
  <c r="B452" i="1"/>
  <c r="G452" i="1"/>
  <c r="O452" i="1"/>
  <c r="E452" i="1"/>
  <c r="N452" i="1"/>
  <c r="L452" i="1"/>
  <c r="D452" i="1"/>
  <c r="J452" i="1"/>
  <c r="K452" i="1"/>
  <c r="H452" i="1"/>
  <c r="M453" i="1"/>
  <c r="F3762" i="1" l="1"/>
  <c r="M3762" i="1"/>
  <c r="O3761" i="1"/>
  <c r="J3761" i="1"/>
  <c r="D3761" i="1"/>
  <c r="N3761" i="1"/>
  <c r="H3761" i="1"/>
  <c r="L3761" i="1"/>
  <c r="G3761" i="1"/>
  <c r="B3761" i="1"/>
  <c r="E3761" i="1"/>
  <c r="K3761" i="1"/>
  <c r="F452" i="1"/>
  <c r="M452" i="1" s="1"/>
  <c r="H451" i="1"/>
  <c r="E451" i="1"/>
  <c r="K451" i="1"/>
  <c r="G451" i="1"/>
  <c r="J451" i="1"/>
  <c r="B451" i="1"/>
  <c r="N451" i="1"/>
  <c r="O451" i="1"/>
  <c r="L451" i="1"/>
  <c r="D451" i="1"/>
  <c r="F3761" i="1" l="1"/>
  <c r="M3761" i="1"/>
  <c r="F451" i="1"/>
  <c r="O3760" i="1"/>
  <c r="J3760" i="1"/>
  <c r="D3760" i="1"/>
  <c r="N3760" i="1"/>
  <c r="H3760" i="1"/>
  <c r="L3760" i="1"/>
  <c r="G3760" i="1"/>
  <c r="B3760" i="1"/>
  <c r="K3760" i="1"/>
  <c r="E3760" i="1"/>
  <c r="B450" i="1"/>
  <c r="J450" i="1"/>
  <c r="O450" i="1"/>
  <c r="H450" i="1"/>
  <c r="K450" i="1"/>
  <c r="L450" i="1"/>
  <c r="N450" i="1"/>
  <c r="E450" i="1"/>
  <c r="D450" i="1"/>
  <c r="G450" i="1"/>
  <c r="M451" i="1"/>
  <c r="F3760" i="1" l="1"/>
  <c r="M3760" i="1" s="1"/>
  <c r="O3759" i="1"/>
  <c r="J3759" i="1"/>
  <c r="D3759" i="1"/>
  <c r="N3759" i="1"/>
  <c r="H3759" i="1"/>
  <c r="L3759" i="1"/>
  <c r="G3759" i="1"/>
  <c r="B3759" i="1"/>
  <c r="K3759" i="1"/>
  <c r="E3759" i="1"/>
  <c r="F450" i="1"/>
  <c r="M450" i="1" s="1"/>
  <c r="G449" i="1"/>
  <c r="O449" i="1"/>
  <c r="K449" i="1"/>
  <c r="D449" i="1"/>
  <c r="E449" i="1"/>
  <c r="L449" i="1"/>
  <c r="J449" i="1"/>
  <c r="B449" i="1"/>
  <c r="N449" i="1"/>
  <c r="H449" i="1"/>
  <c r="F3759" i="1" l="1"/>
  <c r="F449" i="1"/>
  <c r="M449" i="1" s="1"/>
  <c r="O3758" i="1"/>
  <c r="J3758" i="1"/>
  <c r="D3758" i="1"/>
  <c r="N3758" i="1"/>
  <c r="H3758" i="1"/>
  <c r="L3758" i="1"/>
  <c r="G3758" i="1"/>
  <c r="B3758" i="1"/>
  <c r="K3758" i="1"/>
  <c r="E3758" i="1"/>
  <c r="F3758" i="1" s="1"/>
  <c r="M3759" i="1"/>
  <c r="H448" i="1"/>
  <c r="B448" i="1"/>
  <c r="N448" i="1"/>
  <c r="L448" i="1"/>
  <c r="K448" i="1"/>
  <c r="D448" i="1"/>
  <c r="J448" i="1"/>
  <c r="G448" i="1"/>
  <c r="O448" i="1"/>
  <c r="E448" i="1"/>
  <c r="F448" i="1" s="1"/>
  <c r="M3758" i="1" l="1"/>
  <c r="O3757" i="1"/>
  <c r="J3757" i="1"/>
  <c r="D3757" i="1"/>
  <c r="N3757" i="1"/>
  <c r="H3757" i="1"/>
  <c r="L3757" i="1"/>
  <c r="G3757" i="1"/>
  <c r="B3757" i="1"/>
  <c r="E3757" i="1"/>
  <c r="K3757" i="1"/>
  <c r="B447" i="1"/>
  <c r="N447" i="1"/>
  <c r="K447" i="1"/>
  <c r="J447" i="1"/>
  <c r="H447" i="1"/>
  <c r="E447" i="1"/>
  <c r="L447" i="1"/>
  <c r="D447" i="1"/>
  <c r="O447" i="1"/>
  <c r="G447" i="1"/>
  <c r="M448" i="1"/>
  <c r="F3757" i="1" l="1"/>
  <c r="M3757" i="1" s="1"/>
  <c r="O3756" i="1"/>
  <c r="J3756" i="1"/>
  <c r="D3756" i="1"/>
  <c r="N3756" i="1"/>
  <c r="H3756" i="1"/>
  <c r="L3756" i="1"/>
  <c r="G3756" i="1"/>
  <c r="B3756" i="1"/>
  <c r="K3756" i="1"/>
  <c r="E3756" i="1"/>
  <c r="H446" i="1"/>
  <c r="K446" i="1"/>
  <c r="G446" i="1"/>
  <c r="N446" i="1"/>
  <c r="O446" i="1"/>
  <c r="D446" i="1"/>
  <c r="B446" i="1"/>
  <c r="L446" i="1"/>
  <c r="E446" i="1"/>
  <c r="J446" i="1"/>
  <c r="F447" i="1"/>
  <c r="M447" i="1" s="1"/>
  <c r="F446" i="1" l="1"/>
  <c r="M446" i="1" s="1"/>
  <c r="F3756" i="1"/>
  <c r="M3756" i="1" s="1"/>
  <c r="N3755" i="1"/>
  <c r="H3755" i="1"/>
  <c r="L3755" i="1"/>
  <c r="G3755" i="1"/>
  <c r="K3755" i="1"/>
  <c r="E3755" i="1"/>
  <c r="B3755" i="1"/>
  <c r="O3755" i="1"/>
  <c r="J3755" i="1"/>
  <c r="D3755" i="1"/>
  <c r="G445" i="1"/>
  <c r="E445" i="1"/>
  <c r="J445" i="1"/>
  <c r="O445" i="1"/>
  <c r="D445" i="1"/>
  <c r="N445" i="1"/>
  <c r="L445" i="1"/>
  <c r="K445" i="1"/>
  <c r="H445" i="1"/>
  <c r="B445" i="1"/>
  <c r="N3754" i="1" l="1"/>
  <c r="H3754" i="1"/>
  <c r="L3754" i="1"/>
  <c r="G3754" i="1"/>
  <c r="B3754" i="1"/>
  <c r="K3754" i="1"/>
  <c r="E3754" i="1"/>
  <c r="O3754" i="1"/>
  <c r="J3754" i="1"/>
  <c r="D3754" i="1"/>
  <c r="F3755" i="1"/>
  <c r="M3755" i="1" s="1"/>
  <c r="H444" i="1"/>
  <c r="B444" i="1"/>
  <c r="G444" i="1"/>
  <c r="O444" i="1"/>
  <c r="E444" i="1"/>
  <c r="N444" i="1"/>
  <c r="K444" i="1"/>
  <c r="L444" i="1"/>
  <c r="D444" i="1"/>
  <c r="J444" i="1"/>
  <c r="F445" i="1"/>
  <c r="M445" i="1" s="1"/>
  <c r="F3754" i="1" l="1"/>
  <c r="M3754" i="1" s="1"/>
  <c r="N3753" i="1"/>
  <c r="H3753" i="1"/>
  <c r="L3753" i="1"/>
  <c r="G3753" i="1"/>
  <c r="B3753" i="1"/>
  <c r="K3753" i="1"/>
  <c r="E3753" i="1"/>
  <c r="D3753" i="1"/>
  <c r="O3753" i="1"/>
  <c r="J3753" i="1"/>
  <c r="F444" i="1"/>
  <c r="M444" i="1" s="1"/>
  <c r="E443" i="1"/>
  <c r="G443" i="1"/>
  <c r="L443" i="1"/>
  <c r="J443" i="1"/>
  <c r="N443" i="1"/>
  <c r="K443" i="1"/>
  <c r="O443" i="1"/>
  <c r="D443" i="1"/>
  <c r="B443" i="1"/>
  <c r="H443" i="1"/>
  <c r="F3753" i="1" l="1"/>
  <c r="M3753" i="1" s="1"/>
  <c r="N3752" i="1"/>
  <c r="H3752" i="1"/>
  <c r="L3752" i="1"/>
  <c r="G3752" i="1"/>
  <c r="B3752" i="1"/>
  <c r="K3752" i="1"/>
  <c r="E3752" i="1"/>
  <c r="J3752" i="1"/>
  <c r="D3752" i="1"/>
  <c r="O3752" i="1"/>
  <c r="F443" i="1"/>
  <c r="M443" i="1" s="1"/>
  <c r="H442" i="1"/>
  <c r="J442" i="1"/>
  <c r="O442" i="1"/>
  <c r="E442" i="1"/>
  <c r="B442" i="1"/>
  <c r="K442" i="1"/>
  <c r="N442" i="1"/>
  <c r="G442" i="1"/>
  <c r="L442" i="1"/>
  <c r="D442" i="1"/>
  <c r="F3752" i="1" l="1"/>
  <c r="M3752" i="1" s="1"/>
  <c r="N3751" i="1"/>
  <c r="H3751" i="1"/>
  <c r="L3751" i="1"/>
  <c r="G3751" i="1"/>
  <c r="B3751" i="1"/>
  <c r="K3751" i="1"/>
  <c r="E3751" i="1"/>
  <c r="O3751" i="1"/>
  <c r="J3751" i="1"/>
  <c r="D3751" i="1"/>
  <c r="L441" i="1"/>
  <c r="O441" i="1"/>
  <c r="D441" i="1"/>
  <c r="E441" i="1"/>
  <c r="G441" i="1"/>
  <c r="K441" i="1"/>
  <c r="H441" i="1"/>
  <c r="B441" i="1"/>
  <c r="N441" i="1"/>
  <c r="J441" i="1"/>
  <c r="F442" i="1"/>
  <c r="M442" i="1" s="1"/>
  <c r="F441" i="1" l="1"/>
  <c r="F3751" i="1"/>
  <c r="M3751" i="1" s="1"/>
  <c r="N3750" i="1"/>
  <c r="H3750" i="1"/>
  <c r="L3750" i="1"/>
  <c r="G3750" i="1"/>
  <c r="B3750" i="1"/>
  <c r="K3750" i="1"/>
  <c r="E3750" i="1"/>
  <c r="O3750" i="1"/>
  <c r="J3750" i="1"/>
  <c r="D3750" i="1"/>
  <c r="M441" i="1"/>
  <c r="B440" i="1"/>
  <c r="G440" i="1"/>
  <c r="O440" i="1"/>
  <c r="J440" i="1"/>
  <c r="H440" i="1"/>
  <c r="K440" i="1"/>
  <c r="E440" i="1"/>
  <c r="N440" i="1"/>
  <c r="L440" i="1"/>
  <c r="D440" i="1"/>
  <c r="F3750" i="1" l="1"/>
  <c r="M3750" i="1" s="1"/>
  <c r="N3749" i="1"/>
  <c r="H3749" i="1"/>
  <c r="L3749" i="1"/>
  <c r="G3749" i="1"/>
  <c r="B3749" i="1"/>
  <c r="K3749" i="1"/>
  <c r="E3749" i="1"/>
  <c r="D3749" i="1"/>
  <c r="O3749" i="1"/>
  <c r="J3749" i="1"/>
  <c r="F440" i="1"/>
  <c r="M440" i="1" s="1"/>
  <c r="O439" i="1"/>
  <c r="K439" i="1"/>
  <c r="G439" i="1"/>
  <c r="D439" i="1"/>
  <c r="B439" i="1"/>
  <c r="N439" i="1"/>
  <c r="E439" i="1"/>
  <c r="H439" i="1"/>
  <c r="L439" i="1"/>
  <c r="J439" i="1"/>
  <c r="F3749" i="1" l="1"/>
  <c r="M3749" i="1" s="1"/>
  <c r="N3748" i="1"/>
  <c r="H3748" i="1"/>
  <c r="L3748" i="1"/>
  <c r="G3748" i="1"/>
  <c r="B3748" i="1"/>
  <c r="K3748" i="1"/>
  <c r="E3748" i="1"/>
  <c r="J3748" i="1"/>
  <c r="D3748" i="1"/>
  <c r="O3748" i="1"/>
  <c r="F439" i="1"/>
  <c r="M439" i="1" s="1"/>
  <c r="J438" i="1"/>
  <c r="O438" i="1"/>
  <c r="B438" i="1"/>
  <c r="G438" i="1"/>
  <c r="L438" i="1"/>
  <c r="H438" i="1"/>
  <c r="E438" i="1"/>
  <c r="N438" i="1"/>
  <c r="D438" i="1"/>
  <c r="K438" i="1"/>
  <c r="F3748" i="1" l="1"/>
  <c r="M3748" i="1" s="1"/>
  <c r="L3747" i="1"/>
  <c r="G3747" i="1"/>
  <c r="K3747" i="1"/>
  <c r="E3747" i="1"/>
  <c r="B3747" i="1"/>
  <c r="O3747" i="1"/>
  <c r="J3747" i="1"/>
  <c r="D3747" i="1"/>
  <c r="N3747" i="1"/>
  <c r="H3747" i="1"/>
  <c r="F438" i="1"/>
  <c r="M438" i="1" s="1"/>
  <c r="L437" i="1"/>
  <c r="H437" i="1"/>
  <c r="E437" i="1"/>
  <c r="O437" i="1"/>
  <c r="N437" i="1"/>
  <c r="K437" i="1"/>
  <c r="D437" i="1"/>
  <c r="J437" i="1"/>
  <c r="G437" i="1"/>
  <c r="B437" i="1"/>
  <c r="F3747" i="1" l="1"/>
  <c r="M3747" i="1" s="1"/>
  <c r="L3746" i="1"/>
  <c r="G3746" i="1"/>
  <c r="B3746" i="1"/>
  <c r="K3746" i="1"/>
  <c r="E3746" i="1"/>
  <c r="O3746" i="1"/>
  <c r="J3746" i="1"/>
  <c r="D3746" i="1"/>
  <c r="N3746" i="1"/>
  <c r="H3746" i="1"/>
  <c r="L436" i="1"/>
  <c r="D436" i="1"/>
  <c r="J436" i="1"/>
  <c r="G436" i="1"/>
  <c r="O436" i="1"/>
  <c r="E436" i="1"/>
  <c r="N436" i="1"/>
  <c r="K436" i="1"/>
  <c r="H436" i="1"/>
  <c r="B436" i="1"/>
  <c r="F437" i="1"/>
  <c r="M437" i="1" s="1"/>
  <c r="F3746" i="1" l="1"/>
  <c r="M3746" i="1" s="1"/>
  <c r="L3745" i="1"/>
  <c r="G3745" i="1"/>
  <c r="B3745" i="1"/>
  <c r="K3745" i="1"/>
  <c r="E3745" i="1"/>
  <c r="O3745" i="1"/>
  <c r="J3745" i="1"/>
  <c r="D3745" i="1"/>
  <c r="N3745" i="1"/>
  <c r="H3745" i="1"/>
  <c r="F436" i="1"/>
  <c r="M436" i="1" s="1"/>
  <c r="H435" i="1"/>
  <c r="J435" i="1"/>
  <c r="O435" i="1"/>
  <c r="E435" i="1"/>
  <c r="K435" i="1"/>
  <c r="G435" i="1"/>
  <c r="B435" i="1"/>
  <c r="N435" i="1"/>
  <c r="L435" i="1"/>
  <c r="D435" i="1"/>
  <c r="F3745" i="1" l="1"/>
  <c r="M3745" i="1" s="1"/>
  <c r="L3744" i="1"/>
  <c r="G3744" i="1"/>
  <c r="B3744" i="1"/>
  <c r="K3744" i="1"/>
  <c r="E3744" i="1"/>
  <c r="O3744" i="1"/>
  <c r="J3744" i="1"/>
  <c r="D3744" i="1"/>
  <c r="H3744" i="1"/>
  <c r="N3744" i="1"/>
  <c r="F435" i="1"/>
  <c r="M435" i="1" s="1"/>
  <c r="N434" i="1"/>
  <c r="E434" i="1"/>
  <c r="D434" i="1"/>
  <c r="K434" i="1"/>
  <c r="G434" i="1"/>
  <c r="B434" i="1"/>
  <c r="J434" i="1"/>
  <c r="O434" i="1"/>
  <c r="H434" i="1"/>
  <c r="L434" i="1"/>
  <c r="F3744" i="1" l="1"/>
  <c r="M3744" i="1" s="1"/>
  <c r="L3743" i="1"/>
  <c r="G3743" i="1"/>
  <c r="B3743" i="1"/>
  <c r="K3743" i="1"/>
  <c r="E3743" i="1"/>
  <c r="O3743" i="1"/>
  <c r="J3743" i="1"/>
  <c r="D3743" i="1"/>
  <c r="N3743" i="1"/>
  <c r="H3743" i="1"/>
  <c r="B433" i="1"/>
  <c r="N433" i="1"/>
  <c r="G433" i="1"/>
  <c r="O433" i="1"/>
  <c r="K433" i="1"/>
  <c r="L433" i="1"/>
  <c r="J433" i="1"/>
  <c r="D433" i="1"/>
  <c r="H433" i="1"/>
  <c r="E433" i="1"/>
  <c r="F434" i="1"/>
  <c r="M434" i="1" s="1"/>
  <c r="F433" i="1" l="1"/>
  <c r="L3742" i="1"/>
  <c r="G3742" i="1"/>
  <c r="B3742" i="1"/>
  <c r="K3742" i="1"/>
  <c r="E3742" i="1"/>
  <c r="O3742" i="1"/>
  <c r="J3742" i="1"/>
  <c r="D3742" i="1"/>
  <c r="N3742" i="1"/>
  <c r="H3742" i="1"/>
  <c r="F3743" i="1"/>
  <c r="M3743" i="1" s="1"/>
  <c r="M433" i="1"/>
  <c r="H432" i="1"/>
  <c r="B432" i="1"/>
  <c r="D432" i="1"/>
  <c r="G432" i="1"/>
  <c r="O432" i="1"/>
  <c r="E432" i="1"/>
  <c r="N432" i="1"/>
  <c r="L432" i="1"/>
  <c r="K432" i="1"/>
  <c r="J432" i="1"/>
  <c r="F432" i="1" l="1"/>
  <c r="M432" i="1" s="1"/>
  <c r="F3742" i="1"/>
  <c r="M3742" i="1" s="1"/>
  <c r="L3741" i="1"/>
  <c r="G3741" i="1"/>
  <c r="B3741" i="1"/>
  <c r="K3741" i="1"/>
  <c r="E3741" i="1"/>
  <c r="O3741" i="1"/>
  <c r="J3741" i="1"/>
  <c r="D3741" i="1"/>
  <c r="N3741" i="1"/>
  <c r="H3741" i="1"/>
  <c r="O431" i="1"/>
  <c r="G431" i="1"/>
  <c r="B431" i="1"/>
  <c r="N431" i="1"/>
  <c r="L431" i="1"/>
  <c r="K431" i="1"/>
  <c r="E431" i="1"/>
  <c r="D431" i="1"/>
  <c r="J431" i="1"/>
  <c r="H431" i="1"/>
  <c r="F3741" i="1" l="1"/>
  <c r="M3741" i="1" s="1"/>
  <c r="L3740" i="1"/>
  <c r="G3740" i="1"/>
  <c r="B3740" i="1"/>
  <c r="K3740" i="1"/>
  <c r="E3740" i="1"/>
  <c r="O3740" i="1"/>
  <c r="J3740" i="1"/>
  <c r="D3740" i="1"/>
  <c r="H3740" i="1"/>
  <c r="N3740" i="1"/>
  <c r="B430" i="1"/>
  <c r="E430" i="1"/>
  <c r="J430" i="1"/>
  <c r="N430" i="1"/>
  <c r="O430" i="1"/>
  <c r="D430" i="1"/>
  <c r="H430" i="1"/>
  <c r="K430" i="1"/>
  <c r="G430" i="1"/>
  <c r="L430" i="1"/>
  <c r="F431" i="1"/>
  <c r="M431" i="1" s="1"/>
  <c r="F430" i="1" l="1"/>
  <c r="F3740" i="1"/>
  <c r="M3740" i="1" s="1"/>
  <c r="K3739" i="1"/>
  <c r="E3739" i="1"/>
  <c r="B3739" i="1"/>
  <c r="O3739" i="1"/>
  <c r="J3739" i="1"/>
  <c r="D3739" i="1"/>
  <c r="N3739" i="1"/>
  <c r="H3739" i="1"/>
  <c r="L3739" i="1"/>
  <c r="G3739" i="1"/>
  <c r="M430" i="1"/>
  <c r="J429" i="1"/>
  <c r="O429" i="1"/>
  <c r="G429" i="1"/>
  <c r="E429" i="1"/>
  <c r="L429" i="1"/>
  <c r="K429" i="1"/>
  <c r="H429" i="1"/>
  <c r="D429" i="1"/>
  <c r="B429" i="1"/>
  <c r="N429" i="1"/>
  <c r="K3738" i="1" l="1"/>
  <c r="E3738" i="1"/>
  <c r="O3738" i="1"/>
  <c r="J3738" i="1"/>
  <c r="D3738" i="1"/>
  <c r="N3738" i="1"/>
  <c r="H3738" i="1"/>
  <c r="L3738" i="1"/>
  <c r="G3738" i="1"/>
  <c r="B3738" i="1"/>
  <c r="F3739" i="1"/>
  <c r="M3739" i="1" s="1"/>
  <c r="H428" i="1"/>
  <c r="B428" i="1"/>
  <c r="G428" i="1"/>
  <c r="K428" i="1"/>
  <c r="L428" i="1"/>
  <c r="D428" i="1"/>
  <c r="J428" i="1"/>
  <c r="O428" i="1"/>
  <c r="E428" i="1"/>
  <c r="N428" i="1"/>
  <c r="F429" i="1"/>
  <c r="M429" i="1" s="1"/>
  <c r="F428" i="1" l="1"/>
  <c r="M428" i="1" s="1"/>
  <c r="K3737" i="1"/>
  <c r="E3737" i="1"/>
  <c r="O3737" i="1"/>
  <c r="J3737" i="1"/>
  <c r="D3737" i="1"/>
  <c r="N3737" i="1"/>
  <c r="H3737" i="1"/>
  <c r="B3737" i="1"/>
  <c r="L3737" i="1"/>
  <c r="G3737" i="1"/>
  <c r="F3738" i="1"/>
  <c r="M3738" i="1" s="1"/>
  <c r="J427" i="1"/>
  <c r="N427" i="1"/>
  <c r="K427" i="1"/>
  <c r="H427" i="1"/>
  <c r="L427" i="1"/>
  <c r="E427" i="1"/>
  <c r="G427" i="1"/>
  <c r="O427" i="1"/>
  <c r="D427" i="1"/>
  <c r="B427" i="1"/>
  <c r="K3736" i="1" l="1"/>
  <c r="E3736" i="1"/>
  <c r="O3736" i="1"/>
  <c r="J3736" i="1"/>
  <c r="D3736" i="1"/>
  <c r="N3736" i="1"/>
  <c r="H3736" i="1"/>
  <c r="G3736" i="1"/>
  <c r="B3736" i="1"/>
  <c r="L3736" i="1"/>
  <c r="F3737" i="1"/>
  <c r="M3737" i="1" s="1"/>
  <c r="O426" i="1"/>
  <c r="E426" i="1"/>
  <c r="L426" i="1"/>
  <c r="D426" i="1"/>
  <c r="H426" i="1"/>
  <c r="G426" i="1"/>
  <c r="B426" i="1"/>
  <c r="K426" i="1"/>
  <c r="N426" i="1"/>
  <c r="J426" i="1"/>
  <c r="F427" i="1"/>
  <c r="M427" i="1" s="1"/>
  <c r="F3736" i="1" l="1"/>
  <c r="M3736" i="1" s="1"/>
  <c r="K3735" i="1"/>
  <c r="E3735" i="1"/>
  <c r="O3735" i="1"/>
  <c r="J3735" i="1"/>
  <c r="D3735" i="1"/>
  <c r="N3735" i="1"/>
  <c r="H3735" i="1"/>
  <c r="L3735" i="1"/>
  <c r="G3735" i="1"/>
  <c r="B3735" i="1"/>
  <c r="F426" i="1"/>
  <c r="M426" i="1" s="1"/>
  <c r="L425" i="1"/>
  <c r="O425" i="1"/>
  <c r="B425" i="1"/>
  <c r="J425" i="1"/>
  <c r="D425" i="1"/>
  <c r="E425" i="1"/>
  <c r="G425" i="1"/>
  <c r="K425" i="1"/>
  <c r="H425" i="1"/>
  <c r="N425" i="1"/>
  <c r="F425" i="1" l="1"/>
  <c r="K3734" i="1"/>
  <c r="E3734" i="1"/>
  <c r="O3734" i="1"/>
  <c r="J3734" i="1"/>
  <c r="D3734" i="1"/>
  <c r="N3734" i="1"/>
  <c r="H3734" i="1"/>
  <c r="L3734" i="1"/>
  <c r="G3734" i="1"/>
  <c r="B3734" i="1"/>
  <c r="F3735" i="1"/>
  <c r="M3735" i="1" s="1"/>
  <c r="K424" i="1"/>
  <c r="E424" i="1"/>
  <c r="N424" i="1"/>
  <c r="L424" i="1"/>
  <c r="D424" i="1"/>
  <c r="J424" i="1"/>
  <c r="H424" i="1"/>
  <c r="B424" i="1"/>
  <c r="G424" i="1"/>
  <c r="O424" i="1"/>
  <c r="M425" i="1"/>
  <c r="K3733" i="1" l="1"/>
  <c r="E3733" i="1"/>
  <c r="O3733" i="1"/>
  <c r="J3733" i="1"/>
  <c r="D3733" i="1"/>
  <c r="N3733" i="1"/>
  <c r="H3733" i="1"/>
  <c r="B3733" i="1"/>
  <c r="L3733" i="1"/>
  <c r="G3733" i="1"/>
  <c r="F3734" i="1"/>
  <c r="M3734" i="1" s="1"/>
  <c r="J423" i="1"/>
  <c r="O423" i="1"/>
  <c r="K423" i="1"/>
  <c r="G423" i="1"/>
  <c r="D423" i="1"/>
  <c r="B423" i="1"/>
  <c r="N423" i="1"/>
  <c r="E423" i="1"/>
  <c r="H423" i="1"/>
  <c r="L423" i="1"/>
  <c r="F424" i="1"/>
  <c r="M424" i="1" s="1"/>
  <c r="F423" i="1" l="1"/>
  <c r="K3732" i="1"/>
  <c r="E3732" i="1"/>
  <c r="O3732" i="1"/>
  <c r="J3732" i="1"/>
  <c r="D3732" i="1"/>
  <c r="N3732" i="1"/>
  <c r="H3732" i="1"/>
  <c r="G3732" i="1"/>
  <c r="B3732" i="1"/>
  <c r="L3732" i="1"/>
  <c r="F3733" i="1"/>
  <c r="M3733" i="1" s="1"/>
  <c r="M423" i="1"/>
  <c r="J422" i="1"/>
  <c r="B422" i="1"/>
  <c r="G422" i="1"/>
  <c r="L422" i="1"/>
  <c r="H422" i="1"/>
  <c r="O422" i="1"/>
  <c r="E422" i="1"/>
  <c r="N422" i="1"/>
  <c r="D422" i="1"/>
  <c r="K422" i="1"/>
  <c r="F3732" i="1" l="1"/>
  <c r="M3732" i="1" s="1"/>
  <c r="O3731" i="1"/>
  <c r="J3731" i="1"/>
  <c r="D3731" i="1"/>
  <c r="N3731" i="1"/>
  <c r="H3731" i="1"/>
  <c r="L3731" i="1"/>
  <c r="G3731" i="1"/>
  <c r="K3731" i="1"/>
  <c r="E3731" i="1"/>
  <c r="F3731" i="1" s="1"/>
  <c r="B3731" i="1"/>
  <c r="F422" i="1"/>
  <c r="M422" i="1" s="1"/>
  <c r="G421" i="1"/>
  <c r="B421" i="1"/>
  <c r="K421" i="1"/>
  <c r="L421" i="1"/>
  <c r="H421" i="1"/>
  <c r="E421" i="1"/>
  <c r="O421" i="1"/>
  <c r="D421" i="1"/>
  <c r="N421" i="1"/>
  <c r="J421" i="1"/>
  <c r="O3730" i="1" l="1"/>
  <c r="J3730" i="1"/>
  <c r="D3730" i="1"/>
  <c r="N3730" i="1"/>
  <c r="H3730" i="1"/>
  <c r="L3730" i="1"/>
  <c r="G3730" i="1"/>
  <c r="B3730" i="1"/>
  <c r="K3730" i="1"/>
  <c r="E3730" i="1"/>
  <c r="M3731" i="1"/>
  <c r="F421" i="1"/>
  <c r="M421" i="1" s="1"/>
  <c r="B420" i="1"/>
  <c r="G420" i="1"/>
  <c r="O420" i="1"/>
  <c r="L420" i="1"/>
  <c r="D420" i="1"/>
  <c r="J420" i="1"/>
  <c r="K420" i="1"/>
  <c r="H420" i="1"/>
  <c r="E420" i="1"/>
  <c r="N420" i="1"/>
  <c r="F3730" i="1" l="1"/>
  <c r="O3729" i="1"/>
  <c r="J3729" i="1"/>
  <c r="D3729" i="1"/>
  <c r="N3729" i="1"/>
  <c r="H3729" i="1"/>
  <c r="L3729" i="1"/>
  <c r="G3729" i="1"/>
  <c r="B3729" i="1"/>
  <c r="K3729" i="1"/>
  <c r="E3729" i="1"/>
  <c r="F3729" i="1" s="1"/>
  <c r="M3730" i="1"/>
  <c r="F420" i="1"/>
  <c r="M420" i="1" s="1"/>
  <c r="O419" i="1"/>
  <c r="L419" i="1"/>
  <c r="D419" i="1"/>
  <c r="E419" i="1"/>
  <c r="G419" i="1"/>
  <c r="J419" i="1"/>
  <c r="N419" i="1"/>
  <c r="H419" i="1"/>
  <c r="K419" i="1"/>
  <c r="B419" i="1"/>
  <c r="F419" i="1" l="1"/>
  <c r="M3729" i="1"/>
  <c r="O3728" i="1"/>
  <c r="J3728" i="1"/>
  <c r="D3728" i="1"/>
  <c r="N3728" i="1"/>
  <c r="H3728" i="1"/>
  <c r="L3728" i="1"/>
  <c r="G3728" i="1"/>
  <c r="B3728" i="1"/>
  <c r="E3728" i="1"/>
  <c r="K3728" i="1"/>
  <c r="M419" i="1"/>
  <c r="D418" i="1"/>
  <c r="K418" i="1"/>
  <c r="G418" i="1"/>
  <c r="N418" i="1"/>
  <c r="E418" i="1"/>
  <c r="B418" i="1"/>
  <c r="J418" i="1"/>
  <c r="O418" i="1"/>
  <c r="H418" i="1"/>
  <c r="L418" i="1"/>
  <c r="F418" i="1" l="1"/>
  <c r="M418" i="1" s="1"/>
  <c r="F3728" i="1"/>
  <c r="M3728" i="1" s="1"/>
  <c r="O3727" i="1"/>
  <c r="J3727" i="1"/>
  <c r="D3727" i="1"/>
  <c r="N3727" i="1"/>
  <c r="H3727" i="1"/>
  <c r="L3727" i="1"/>
  <c r="G3727" i="1"/>
  <c r="B3727" i="1"/>
  <c r="K3727" i="1"/>
  <c r="E3727" i="1"/>
  <c r="D417" i="1"/>
  <c r="H417" i="1"/>
  <c r="E417" i="1"/>
  <c r="G417" i="1"/>
  <c r="O417" i="1"/>
  <c r="K417" i="1"/>
  <c r="J417" i="1"/>
  <c r="B417" i="1"/>
  <c r="L417" i="1"/>
  <c r="N417" i="1"/>
  <c r="F3727" i="1" l="1"/>
  <c r="M3727" i="1" s="1"/>
  <c r="O3726" i="1"/>
  <c r="J3726" i="1"/>
  <c r="D3726" i="1"/>
  <c r="N3726" i="1"/>
  <c r="H3726" i="1"/>
  <c r="L3726" i="1"/>
  <c r="G3726" i="1"/>
  <c r="B3726" i="1"/>
  <c r="K3726" i="1"/>
  <c r="E3726" i="1"/>
  <c r="F3726" i="1" s="1"/>
  <c r="N416" i="1"/>
  <c r="L416" i="1"/>
  <c r="K416" i="1"/>
  <c r="D416" i="1"/>
  <c r="J416" i="1"/>
  <c r="H416" i="1"/>
  <c r="B416" i="1"/>
  <c r="G416" i="1"/>
  <c r="O416" i="1"/>
  <c r="E416" i="1"/>
  <c r="F417" i="1"/>
  <c r="M417" i="1" s="1"/>
  <c r="F416" i="1" l="1"/>
  <c r="B7" i="2"/>
  <c r="D7" i="2" s="1"/>
  <c r="O3725" i="1"/>
  <c r="J3725" i="1"/>
  <c r="D3725" i="1"/>
  <c r="N3725" i="1"/>
  <c r="H3725" i="1"/>
  <c r="L3725" i="1"/>
  <c r="G3725" i="1"/>
  <c r="B3725" i="1"/>
  <c r="K3725" i="1"/>
  <c r="E3725" i="1"/>
  <c r="F3725" i="1" s="1"/>
  <c r="M3726" i="1"/>
  <c r="E415" i="1"/>
  <c r="L415" i="1"/>
  <c r="D415" i="1"/>
  <c r="O415" i="1"/>
  <c r="G415" i="1"/>
  <c r="J415" i="1"/>
  <c r="H415" i="1"/>
  <c r="B415" i="1"/>
  <c r="N415" i="1"/>
  <c r="K415" i="1"/>
  <c r="M416" i="1"/>
  <c r="M3725" i="1" l="1"/>
  <c r="O3724" i="1"/>
  <c r="J3724" i="1"/>
  <c r="D3724" i="1"/>
  <c r="N3724" i="1"/>
  <c r="H3724" i="1"/>
  <c r="L3724" i="1"/>
  <c r="G3724" i="1"/>
  <c r="B3724" i="1"/>
  <c r="E3724" i="1"/>
  <c r="K3724" i="1"/>
  <c r="N414" i="1"/>
  <c r="O414" i="1"/>
  <c r="B414" i="1"/>
  <c r="H414" i="1"/>
  <c r="L414" i="1"/>
  <c r="D414" i="1"/>
  <c r="E414" i="1"/>
  <c r="J414" i="1"/>
  <c r="K414" i="1"/>
  <c r="G414" i="1"/>
  <c r="F415" i="1"/>
  <c r="M415" i="1" s="1"/>
  <c r="F3724" i="1" l="1"/>
  <c r="M3724" i="1"/>
  <c r="C7" i="2"/>
  <c r="E7" i="2" s="1"/>
  <c r="N3723" i="1"/>
  <c r="H3723" i="1"/>
  <c r="L3723" i="1"/>
  <c r="G3723" i="1"/>
  <c r="K3723" i="1"/>
  <c r="E3723" i="1"/>
  <c r="B3723" i="1"/>
  <c r="J3723" i="1"/>
  <c r="D3723" i="1"/>
  <c r="O3723" i="1"/>
  <c r="F414" i="1"/>
  <c r="M414" i="1" s="1"/>
  <c r="L413" i="1"/>
  <c r="K413" i="1"/>
  <c r="H413" i="1"/>
  <c r="B413" i="1"/>
  <c r="J413" i="1"/>
  <c r="O413" i="1"/>
  <c r="D413" i="1"/>
  <c r="N413" i="1"/>
  <c r="G413" i="1"/>
  <c r="E413" i="1"/>
  <c r="F413" i="1" l="1"/>
  <c r="M413" i="1" s="1"/>
  <c r="N3722" i="1"/>
  <c r="H3722" i="1"/>
  <c r="L3722" i="1"/>
  <c r="G3722" i="1"/>
  <c r="B3722" i="1"/>
  <c r="K3722" i="1"/>
  <c r="E3722" i="1"/>
  <c r="O3722" i="1"/>
  <c r="J3722" i="1"/>
  <c r="D3722" i="1"/>
  <c r="F3723" i="1"/>
  <c r="M3723" i="1" s="1"/>
  <c r="H412" i="1"/>
  <c r="B412" i="1"/>
  <c r="G412" i="1"/>
  <c r="K412" i="1"/>
  <c r="D412" i="1"/>
  <c r="J412" i="1"/>
  <c r="O412" i="1"/>
  <c r="E412" i="1"/>
  <c r="N412" i="1"/>
  <c r="L412" i="1"/>
  <c r="F412" i="1" l="1"/>
  <c r="M412" i="1" s="1"/>
  <c r="F3722" i="1"/>
  <c r="M3722" i="1" s="1"/>
  <c r="N3721" i="1"/>
  <c r="H3721" i="1"/>
  <c r="L3721" i="1"/>
  <c r="G3721" i="1"/>
  <c r="B3721" i="1"/>
  <c r="K3721" i="1"/>
  <c r="E3721" i="1"/>
  <c r="O3721" i="1"/>
  <c r="J3721" i="1"/>
  <c r="D3721" i="1"/>
  <c r="J411" i="1"/>
  <c r="N411" i="1"/>
  <c r="K411" i="1"/>
  <c r="E411" i="1"/>
  <c r="G411" i="1"/>
  <c r="O411" i="1"/>
  <c r="D411" i="1"/>
  <c r="B411" i="1"/>
  <c r="H411" i="1"/>
  <c r="L411" i="1"/>
  <c r="F3721" i="1" l="1"/>
  <c r="M3721" i="1" s="1"/>
  <c r="N3720" i="1"/>
  <c r="H3720" i="1"/>
  <c r="L3720" i="1"/>
  <c r="G3720" i="1"/>
  <c r="B3720" i="1"/>
  <c r="K3720" i="1"/>
  <c r="E3720" i="1"/>
  <c r="D3720" i="1"/>
  <c r="O3720" i="1"/>
  <c r="J3720" i="1"/>
  <c r="B410" i="1"/>
  <c r="L410" i="1"/>
  <c r="D410" i="1"/>
  <c r="K410" i="1"/>
  <c r="H410" i="1"/>
  <c r="J410" i="1"/>
  <c r="N410" i="1"/>
  <c r="G410" i="1"/>
  <c r="O410" i="1"/>
  <c r="E410" i="1"/>
  <c r="F411" i="1"/>
  <c r="M411" i="1" s="1"/>
  <c r="F3720" i="1" l="1"/>
  <c r="M3720" i="1" s="1"/>
  <c r="N3719" i="1"/>
  <c r="H3719" i="1"/>
  <c r="L3719" i="1"/>
  <c r="G3719" i="1"/>
  <c r="B3719" i="1"/>
  <c r="K3719" i="1"/>
  <c r="E3719" i="1"/>
  <c r="J3719" i="1"/>
  <c r="D3719" i="1"/>
  <c r="O3719" i="1"/>
  <c r="F410" i="1"/>
  <c r="M410" i="1" s="1"/>
  <c r="B409" i="1"/>
  <c r="N409" i="1"/>
  <c r="J409" i="1"/>
  <c r="G409" i="1"/>
  <c r="H409" i="1"/>
  <c r="L409" i="1"/>
  <c r="D409" i="1"/>
  <c r="E409" i="1"/>
  <c r="K409" i="1"/>
  <c r="O409" i="1"/>
  <c r="F3719" i="1" l="1"/>
  <c r="M3719" i="1" s="1"/>
  <c r="N3718" i="1"/>
  <c r="H3718" i="1"/>
  <c r="L3718" i="1"/>
  <c r="G3718" i="1"/>
  <c r="B3718" i="1"/>
  <c r="K3718" i="1"/>
  <c r="E3718" i="1"/>
  <c r="O3718" i="1"/>
  <c r="J3718" i="1"/>
  <c r="D3718" i="1"/>
  <c r="F409" i="1"/>
  <c r="M409" i="1" s="1"/>
  <c r="L408" i="1"/>
  <c r="D408" i="1"/>
  <c r="B408" i="1"/>
  <c r="O408" i="1"/>
  <c r="E408" i="1"/>
  <c r="J408" i="1"/>
  <c r="H408" i="1"/>
  <c r="G408" i="1"/>
  <c r="K408" i="1"/>
  <c r="N408" i="1"/>
  <c r="F3718" i="1" l="1"/>
  <c r="M3718" i="1" s="1"/>
  <c r="N3717" i="1"/>
  <c r="H3717" i="1"/>
  <c r="L3717" i="1"/>
  <c r="G3717" i="1"/>
  <c r="B3717" i="1"/>
  <c r="K3717" i="1"/>
  <c r="E3717" i="1"/>
  <c r="O3717" i="1"/>
  <c r="J3717" i="1"/>
  <c r="D3717" i="1"/>
  <c r="O407" i="1"/>
  <c r="K407" i="1"/>
  <c r="G407" i="1"/>
  <c r="E407" i="1"/>
  <c r="H407" i="1"/>
  <c r="L407" i="1"/>
  <c r="J407" i="1"/>
  <c r="D407" i="1"/>
  <c r="B407" i="1"/>
  <c r="N407" i="1"/>
  <c r="F408" i="1"/>
  <c r="M408" i="1" s="1"/>
  <c r="F407" i="1" l="1"/>
  <c r="M407" i="1" s="1"/>
  <c r="F3717" i="1"/>
  <c r="M3717" i="1" s="1"/>
  <c r="N3716" i="1"/>
  <c r="H3716" i="1"/>
  <c r="L3716" i="1"/>
  <c r="G3716" i="1"/>
  <c r="B3716" i="1"/>
  <c r="K3716" i="1"/>
  <c r="E3716" i="1"/>
  <c r="D3716" i="1"/>
  <c r="O3716" i="1"/>
  <c r="J3716" i="1"/>
  <c r="J406" i="1"/>
  <c r="B406" i="1"/>
  <c r="G406" i="1"/>
  <c r="E406" i="1"/>
  <c r="N406" i="1"/>
  <c r="D406" i="1"/>
  <c r="K406" i="1"/>
  <c r="L406" i="1"/>
  <c r="H406" i="1"/>
  <c r="O406" i="1"/>
  <c r="F3716" i="1" l="1"/>
  <c r="M3716" i="1" s="1"/>
  <c r="L3715" i="1"/>
  <c r="G3715" i="1"/>
  <c r="K3715" i="1"/>
  <c r="E3715" i="1"/>
  <c r="B3715" i="1"/>
  <c r="O3715" i="1"/>
  <c r="J3715" i="1"/>
  <c r="D3715" i="1"/>
  <c r="H3715" i="1"/>
  <c r="N3715" i="1"/>
  <c r="D405" i="1"/>
  <c r="N405" i="1"/>
  <c r="J405" i="1"/>
  <c r="H405" i="1"/>
  <c r="K405" i="1"/>
  <c r="G405" i="1"/>
  <c r="B405" i="1"/>
  <c r="L405" i="1"/>
  <c r="E405" i="1"/>
  <c r="O405" i="1"/>
  <c r="F406" i="1"/>
  <c r="M406" i="1" s="1"/>
  <c r="F405" i="1" l="1"/>
  <c r="M405" i="1" s="1"/>
  <c r="L3714" i="1"/>
  <c r="G3714" i="1"/>
  <c r="B3714" i="1"/>
  <c r="K3714" i="1"/>
  <c r="E3714" i="1"/>
  <c r="O3714" i="1"/>
  <c r="J3714" i="1"/>
  <c r="D3714" i="1"/>
  <c r="N3714" i="1"/>
  <c r="H3714" i="1"/>
  <c r="F3715" i="1"/>
  <c r="M3715" i="1" s="1"/>
  <c r="B404" i="1"/>
  <c r="G404" i="1"/>
  <c r="O404" i="1"/>
  <c r="D404" i="1"/>
  <c r="E404" i="1"/>
  <c r="N404" i="1"/>
  <c r="L404" i="1"/>
  <c r="J404" i="1"/>
  <c r="K404" i="1"/>
  <c r="H404" i="1"/>
  <c r="F404" i="1" l="1"/>
  <c r="F3714" i="1"/>
  <c r="M3714" i="1" s="1"/>
  <c r="L3713" i="1"/>
  <c r="G3713" i="1"/>
  <c r="B3713" i="1"/>
  <c r="K3713" i="1"/>
  <c r="E3713" i="1"/>
  <c r="O3713" i="1"/>
  <c r="J3713" i="1"/>
  <c r="D3713" i="1"/>
  <c r="N3713" i="1"/>
  <c r="H3713" i="1"/>
  <c r="M404" i="1"/>
  <c r="O403" i="1"/>
  <c r="L403" i="1"/>
  <c r="D403" i="1"/>
  <c r="E403" i="1"/>
  <c r="K403" i="1"/>
  <c r="G403" i="1"/>
  <c r="J403" i="1"/>
  <c r="B403" i="1"/>
  <c r="N403" i="1"/>
  <c r="H403" i="1"/>
  <c r="F403" i="1" l="1"/>
  <c r="L3712" i="1"/>
  <c r="G3712" i="1"/>
  <c r="B3712" i="1"/>
  <c r="K3712" i="1"/>
  <c r="E3712" i="1"/>
  <c r="O3712" i="1"/>
  <c r="J3712" i="1"/>
  <c r="D3712" i="1"/>
  <c r="N3712" i="1"/>
  <c r="H3712" i="1"/>
  <c r="F3713" i="1"/>
  <c r="M3713" i="1" s="1"/>
  <c r="M403" i="1"/>
  <c r="N402" i="1"/>
  <c r="E402" i="1"/>
  <c r="B402" i="1"/>
  <c r="L402" i="1"/>
  <c r="D402" i="1"/>
  <c r="K402" i="1"/>
  <c r="G402" i="1"/>
  <c r="J402" i="1"/>
  <c r="O402" i="1"/>
  <c r="H402" i="1"/>
  <c r="F3712" i="1" l="1"/>
  <c r="M3712" i="1" s="1"/>
  <c r="L3711" i="1"/>
  <c r="G3711" i="1"/>
  <c r="B3711" i="1"/>
  <c r="K3711" i="1"/>
  <c r="E3711" i="1"/>
  <c r="O3711" i="1"/>
  <c r="J3711" i="1"/>
  <c r="D3711" i="1"/>
  <c r="H3711" i="1"/>
  <c r="N3711" i="1"/>
  <c r="F402" i="1"/>
  <c r="M402" i="1" s="1"/>
  <c r="L401" i="1"/>
  <c r="J401" i="1"/>
  <c r="N401" i="1"/>
  <c r="D401" i="1"/>
  <c r="G401" i="1"/>
  <c r="K401" i="1"/>
  <c r="B401" i="1"/>
  <c r="H401" i="1"/>
  <c r="E401" i="1"/>
  <c r="O401" i="1"/>
  <c r="F401" i="1" l="1"/>
  <c r="M401" i="1" s="1"/>
  <c r="F3711" i="1"/>
  <c r="M3711" i="1" s="1"/>
  <c r="L3710" i="1"/>
  <c r="G3710" i="1"/>
  <c r="B3710" i="1"/>
  <c r="K3710" i="1"/>
  <c r="E3710" i="1"/>
  <c r="O3710" i="1"/>
  <c r="J3710" i="1"/>
  <c r="D3710" i="1"/>
  <c r="N3710" i="1"/>
  <c r="H3710" i="1"/>
  <c r="H400" i="1"/>
  <c r="B400" i="1"/>
  <c r="N400" i="1"/>
  <c r="L400" i="1"/>
  <c r="G400" i="1"/>
  <c r="O400" i="1"/>
  <c r="E400" i="1"/>
  <c r="K400" i="1"/>
  <c r="D400" i="1"/>
  <c r="J400" i="1"/>
  <c r="F400" i="1" l="1"/>
  <c r="M400" i="1" s="1"/>
  <c r="F3710" i="1"/>
  <c r="M3710" i="1" s="1"/>
  <c r="L3709" i="1"/>
  <c r="G3709" i="1"/>
  <c r="B3709" i="1"/>
  <c r="K3709" i="1"/>
  <c r="E3709" i="1"/>
  <c r="O3709" i="1"/>
  <c r="J3709" i="1"/>
  <c r="D3709" i="1"/>
  <c r="N3709" i="1"/>
  <c r="H3709" i="1"/>
  <c r="O399" i="1"/>
  <c r="G399" i="1"/>
  <c r="B399" i="1"/>
  <c r="N399" i="1"/>
  <c r="K399" i="1"/>
  <c r="E399" i="1"/>
  <c r="L399" i="1"/>
  <c r="D399" i="1"/>
  <c r="J399" i="1"/>
  <c r="H399" i="1"/>
  <c r="F399" i="1" l="1"/>
  <c r="F3709" i="1"/>
  <c r="M3709" i="1" s="1"/>
  <c r="L3708" i="1"/>
  <c r="G3708" i="1"/>
  <c r="B3708" i="1"/>
  <c r="K3708" i="1"/>
  <c r="E3708" i="1"/>
  <c r="O3708" i="1"/>
  <c r="J3708" i="1"/>
  <c r="D3708" i="1"/>
  <c r="N3708" i="1"/>
  <c r="H3708" i="1"/>
  <c r="M399" i="1"/>
  <c r="H398" i="1"/>
  <c r="K398" i="1"/>
  <c r="G398" i="1"/>
  <c r="D398" i="1"/>
  <c r="E398" i="1"/>
  <c r="J398" i="1"/>
  <c r="N398" i="1"/>
  <c r="O398" i="1"/>
  <c r="L398" i="1"/>
  <c r="B398" i="1"/>
  <c r="F398" i="1" l="1"/>
  <c r="M398" i="1" s="1"/>
  <c r="F3708" i="1"/>
  <c r="M3708" i="1" s="1"/>
  <c r="K3707" i="1"/>
  <c r="E3707" i="1"/>
  <c r="B3707" i="1"/>
  <c r="O3707" i="1"/>
  <c r="J3707" i="1"/>
  <c r="D3707" i="1"/>
  <c r="N3707" i="1"/>
  <c r="H3707" i="1"/>
  <c r="G3707" i="1"/>
  <c r="L3707" i="1"/>
  <c r="G397" i="1"/>
  <c r="E397" i="1"/>
  <c r="L397" i="1"/>
  <c r="K397" i="1"/>
  <c r="H397" i="1"/>
  <c r="J397" i="1"/>
  <c r="O397" i="1"/>
  <c r="D397" i="1"/>
  <c r="B397" i="1"/>
  <c r="N397" i="1"/>
  <c r="F3707" i="1" l="1"/>
  <c r="M3707" i="1" s="1"/>
  <c r="F397" i="1"/>
  <c r="M397" i="1" s="1"/>
  <c r="K3706" i="1"/>
  <c r="E3706" i="1"/>
  <c r="O3706" i="1"/>
  <c r="J3706" i="1"/>
  <c r="D3706" i="1"/>
  <c r="N3706" i="1"/>
  <c r="H3706" i="1"/>
  <c r="L3706" i="1"/>
  <c r="G3706" i="1"/>
  <c r="B3706" i="1"/>
  <c r="H396" i="1"/>
  <c r="B396" i="1"/>
  <c r="G396" i="1"/>
  <c r="K396" i="1"/>
  <c r="L396" i="1"/>
  <c r="O396" i="1"/>
  <c r="E396" i="1"/>
  <c r="N396" i="1"/>
  <c r="D396" i="1"/>
  <c r="J396" i="1"/>
  <c r="F3706" i="1" l="1"/>
  <c r="M3706" i="1" s="1"/>
  <c r="K3705" i="1"/>
  <c r="E3705" i="1"/>
  <c r="O3705" i="1"/>
  <c r="J3705" i="1"/>
  <c r="D3705" i="1"/>
  <c r="N3705" i="1"/>
  <c r="H3705" i="1"/>
  <c r="L3705" i="1"/>
  <c r="G3705" i="1"/>
  <c r="B3705" i="1"/>
  <c r="O395" i="1"/>
  <c r="D395" i="1"/>
  <c r="B395" i="1"/>
  <c r="E395" i="1"/>
  <c r="H395" i="1"/>
  <c r="L395" i="1"/>
  <c r="G395" i="1"/>
  <c r="J395" i="1"/>
  <c r="N395" i="1"/>
  <c r="K395" i="1"/>
  <c r="F396" i="1"/>
  <c r="M396" i="1" s="1"/>
  <c r="K3704" i="1" l="1"/>
  <c r="E3704" i="1"/>
  <c r="O3704" i="1"/>
  <c r="J3704" i="1"/>
  <c r="D3704" i="1"/>
  <c r="N3704" i="1"/>
  <c r="H3704" i="1"/>
  <c r="B3704" i="1"/>
  <c r="L3704" i="1"/>
  <c r="G3704" i="1"/>
  <c r="F395" i="1"/>
  <c r="M395" i="1" s="1"/>
  <c r="F3705" i="1"/>
  <c r="M3705" i="1" s="1"/>
  <c r="O394" i="1"/>
  <c r="E394" i="1"/>
  <c r="B394" i="1"/>
  <c r="D394" i="1"/>
  <c r="K394" i="1"/>
  <c r="H394" i="1"/>
  <c r="J394" i="1"/>
  <c r="L394" i="1"/>
  <c r="N394" i="1"/>
  <c r="G394" i="1"/>
  <c r="K3703" i="1" l="1"/>
  <c r="E3703" i="1"/>
  <c r="O3703" i="1"/>
  <c r="J3703" i="1"/>
  <c r="D3703" i="1"/>
  <c r="N3703" i="1"/>
  <c r="H3703" i="1"/>
  <c r="G3703" i="1"/>
  <c r="B3703" i="1"/>
  <c r="L3703" i="1"/>
  <c r="F3704" i="1"/>
  <c r="M3704" i="1" s="1"/>
  <c r="G393" i="1"/>
  <c r="K393" i="1"/>
  <c r="H393" i="1"/>
  <c r="J393" i="1"/>
  <c r="D393" i="1"/>
  <c r="L393" i="1"/>
  <c r="O393" i="1"/>
  <c r="B393" i="1"/>
  <c r="N393" i="1"/>
  <c r="E393" i="1"/>
  <c r="F394" i="1"/>
  <c r="M394" i="1" s="1"/>
  <c r="F393" i="1" l="1"/>
  <c r="M393" i="1" s="1"/>
  <c r="K3702" i="1"/>
  <c r="E3702" i="1"/>
  <c r="O3702" i="1"/>
  <c r="J3702" i="1"/>
  <c r="D3702" i="1"/>
  <c r="N3702" i="1"/>
  <c r="H3702" i="1"/>
  <c r="L3702" i="1"/>
  <c r="G3702" i="1"/>
  <c r="B3702" i="1"/>
  <c r="F3703" i="1"/>
  <c r="M3703" i="1" s="1"/>
  <c r="B392" i="1"/>
  <c r="G392" i="1"/>
  <c r="O392" i="1"/>
  <c r="K392" i="1"/>
  <c r="E392" i="1"/>
  <c r="N392" i="1"/>
  <c r="L392" i="1"/>
  <c r="D392" i="1"/>
  <c r="J392" i="1"/>
  <c r="H392" i="1"/>
  <c r="F3702" i="1" l="1"/>
  <c r="M3702" i="1" s="1"/>
  <c r="K3701" i="1"/>
  <c r="E3701" i="1"/>
  <c r="O3701" i="1"/>
  <c r="J3701" i="1"/>
  <c r="D3701" i="1"/>
  <c r="N3701" i="1"/>
  <c r="H3701" i="1"/>
  <c r="L3701" i="1"/>
  <c r="G3701" i="1"/>
  <c r="B3701" i="1"/>
  <c r="F392" i="1"/>
  <c r="M392" i="1" s="1"/>
  <c r="E391" i="1"/>
  <c r="H391" i="1"/>
  <c r="L391" i="1"/>
  <c r="G391" i="1"/>
  <c r="D391" i="1"/>
  <c r="B391" i="1"/>
  <c r="N391" i="1"/>
  <c r="J391" i="1"/>
  <c r="O391" i="1"/>
  <c r="K391" i="1"/>
  <c r="K3700" i="1" l="1"/>
  <c r="E3700" i="1"/>
  <c r="O3700" i="1"/>
  <c r="J3700" i="1"/>
  <c r="D3700" i="1"/>
  <c r="N3700" i="1"/>
  <c r="H3700" i="1"/>
  <c r="B3700" i="1"/>
  <c r="L3700" i="1"/>
  <c r="G3700" i="1"/>
  <c r="F3701" i="1"/>
  <c r="M3701" i="1" s="1"/>
  <c r="B390" i="1"/>
  <c r="G390" i="1"/>
  <c r="L390" i="1"/>
  <c r="H390" i="1"/>
  <c r="O390" i="1"/>
  <c r="E390" i="1"/>
  <c r="N390" i="1"/>
  <c r="D390" i="1"/>
  <c r="K390" i="1"/>
  <c r="J390" i="1"/>
  <c r="F391" i="1"/>
  <c r="M391" i="1" s="1"/>
  <c r="F390" i="1" l="1"/>
  <c r="O3699" i="1"/>
  <c r="J3699" i="1"/>
  <c r="D3699" i="1"/>
  <c r="N3699" i="1"/>
  <c r="H3699" i="1"/>
  <c r="L3699" i="1"/>
  <c r="G3699" i="1"/>
  <c r="E3699" i="1"/>
  <c r="B3699" i="1"/>
  <c r="K3699" i="1"/>
  <c r="F3700" i="1"/>
  <c r="M3700" i="1" s="1"/>
  <c r="M390" i="1"/>
  <c r="G389" i="1"/>
  <c r="B389" i="1"/>
  <c r="O389" i="1"/>
  <c r="K389" i="1"/>
  <c r="D389" i="1"/>
  <c r="N389" i="1"/>
  <c r="J389" i="1"/>
  <c r="L389" i="1"/>
  <c r="H389" i="1"/>
  <c r="E389" i="1"/>
  <c r="F3699" i="1" l="1"/>
  <c r="O3698" i="1"/>
  <c r="J3698" i="1"/>
  <c r="D3698" i="1"/>
  <c r="N3698" i="1"/>
  <c r="H3698" i="1"/>
  <c r="L3698" i="1"/>
  <c r="G3698" i="1"/>
  <c r="B3698" i="1"/>
  <c r="K3698" i="1"/>
  <c r="E3698" i="1"/>
  <c r="M3699" i="1"/>
  <c r="L388" i="1"/>
  <c r="D388" i="1"/>
  <c r="J388" i="1"/>
  <c r="H388" i="1"/>
  <c r="B388" i="1"/>
  <c r="O388" i="1"/>
  <c r="N388" i="1"/>
  <c r="K388" i="1"/>
  <c r="G388" i="1"/>
  <c r="E388" i="1"/>
  <c r="F389" i="1"/>
  <c r="M389" i="1" s="1"/>
  <c r="F3698" i="1" l="1"/>
  <c r="M3698" i="1" s="1"/>
  <c r="O3697" i="1"/>
  <c r="J3697" i="1"/>
  <c r="D3697" i="1"/>
  <c r="N3697" i="1"/>
  <c r="H3697" i="1"/>
  <c r="L3697" i="1"/>
  <c r="G3697" i="1"/>
  <c r="B3697" i="1"/>
  <c r="K3697" i="1"/>
  <c r="E3697" i="1"/>
  <c r="F388" i="1"/>
  <c r="M388" i="1" s="1"/>
  <c r="J387" i="1"/>
  <c r="B387" i="1"/>
  <c r="N387" i="1"/>
  <c r="O387" i="1"/>
  <c r="L387" i="1"/>
  <c r="D387" i="1"/>
  <c r="H387" i="1"/>
  <c r="E387" i="1"/>
  <c r="K387" i="1"/>
  <c r="G387" i="1"/>
  <c r="F3697" i="1" l="1"/>
  <c r="F387" i="1"/>
  <c r="M3697" i="1"/>
  <c r="O3696" i="1"/>
  <c r="J3696" i="1"/>
  <c r="D3696" i="1"/>
  <c r="N3696" i="1"/>
  <c r="H3696" i="1"/>
  <c r="L3696" i="1"/>
  <c r="G3696" i="1"/>
  <c r="B3696" i="1"/>
  <c r="K3696" i="1"/>
  <c r="E3696" i="1"/>
  <c r="M387" i="1"/>
  <c r="B386" i="1"/>
  <c r="J386" i="1"/>
  <c r="O386" i="1"/>
  <c r="H386" i="1"/>
  <c r="L386" i="1"/>
  <c r="N386" i="1"/>
  <c r="E386" i="1"/>
  <c r="D386" i="1"/>
  <c r="K386" i="1"/>
  <c r="G386" i="1"/>
  <c r="F3696" i="1" l="1"/>
  <c r="M3696" i="1" s="1"/>
  <c r="O3695" i="1"/>
  <c r="J3695" i="1"/>
  <c r="D3695" i="1"/>
  <c r="N3695" i="1"/>
  <c r="H3695" i="1"/>
  <c r="L3695" i="1"/>
  <c r="G3695" i="1"/>
  <c r="B3695" i="1"/>
  <c r="E3695" i="1"/>
  <c r="K3695" i="1"/>
  <c r="F386" i="1"/>
  <c r="M386" i="1" s="1"/>
  <c r="B385" i="1"/>
  <c r="N385" i="1"/>
  <c r="D385" i="1"/>
  <c r="H385" i="1"/>
  <c r="E385" i="1"/>
  <c r="G385" i="1"/>
  <c r="O385" i="1"/>
  <c r="K385" i="1"/>
  <c r="L385" i="1"/>
  <c r="J385" i="1"/>
  <c r="F3695" i="1" l="1"/>
  <c r="M3695" i="1" s="1"/>
  <c r="O3694" i="1"/>
  <c r="J3694" i="1"/>
  <c r="D3694" i="1"/>
  <c r="N3694" i="1"/>
  <c r="H3694" i="1"/>
  <c r="L3694" i="1"/>
  <c r="G3694" i="1"/>
  <c r="B3694" i="1"/>
  <c r="K3694" i="1"/>
  <c r="E3694" i="1"/>
  <c r="N384" i="1"/>
  <c r="L384" i="1"/>
  <c r="K384" i="1"/>
  <c r="D384" i="1"/>
  <c r="J384" i="1"/>
  <c r="H384" i="1"/>
  <c r="B384" i="1"/>
  <c r="G384" i="1"/>
  <c r="O384" i="1"/>
  <c r="E384" i="1"/>
  <c r="F385" i="1"/>
  <c r="M385" i="1" s="1"/>
  <c r="F3694" i="1" l="1"/>
  <c r="O3693" i="1"/>
  <c r="J3693" i="1"/>
  <c r="D3693" i="1"/>
  <c r="N3693" i="1"/>
  <c r="H3693" i="1"/>
  <c r="L3693" i="1"/>
  <c r="G3693" i="1"/>
  <c r="B3693" i="1"/>
  <c r="K3693" i="1"/>
  <c r="E3693" i="1"/>
  <c r="M3694" i="1"/>
  <c r="O383" i="1"/>
  <c r="G383" i="1"/>
  <c r="B383" i="1"/>
  <c r="N383" i="1"/>
  <c r="K383" i="1"/>
  <c r="E383" i="1"/>
  <c r="L383" i="1"/>
  <c r="D383" i="1"/>
  <c r="J383" i="1"/>
  <c r="H383" i="1"/>
  <c r="F384" i="1"/>
  <c r="M384" i="1" s="1"/>
  <c r="F3693" i="1" l="1"/>
  <c r="M3693" i="1" s="1"/>
  <c r="O3692" i="1"/>
  <c r="J3692" i="1"/>
  <c r="D3692" i="1"/>
  <c r="N3692" i="1"/>
  <c r="H3692" i="1"/>
  <c r="L3692" i="1"/>
  <c r="G3692" i="1"/>
  <c r="B3692" i="1"/>
  <c r="K3692" i="1"/>
  <c r="E3692" i="1"/>
  <c r="F383" i="1"/>
  <c r="M383" i="1" s="1"/>
  <c r="L382" i="1"/>
  <c r="D382" i="1"/>
  <c r="B382" i="1"/>
  <c r="E382" i="1"/>
  <c r="J382" i="1"/>
  <c r="H382" i="1"/>
  <c r="K382" i="1"/>
  <c r="G382" i="1"/>
  <c r="N382" i="1"/>
  <c r="O382" i="1"/>
  <c r="F3692" i="1" l="1"/>
  <c r="M3692" i="1" s="1"/>
  <c r="F382" i="1"/>
  <c r="M382" i="1" s="1"/>
  <c r="N3691" i="1"/>
  <c r="H3691" i="1"/>
  <c r="L3691" i="1"/>
  <c r="G3691" i="1"/>
  <c r="K3691" i="1"/>
  <c r="E3691" i="1"/>
  <c r="B3691" i="1"/>
  <c r="D3691" i="1"/>
  <c r="O3691" i="1"/>
  <c r="J3691" i="1"/>
  <c r="L381" i="1"/>
  <c r="K381" i="1"/>
  <c r="H381" i="1"/>
  <c r="J381" i="1"/>
  <c r="O381" i="1"/>
  <c r="D381" i="1"/>
  <c r="B381" i="1"/>
  <c r="N381" i="1"/>
  <c r="G381" i="1"/>
  <c r="E381" i="1"/>
  <c r="F381" i="1" l="1"/>
  <c r="N3690" i="1"/>
  <c r="H3690" i="1"/>
  <c r="L3690" i="1"/>
  <c r="G3690" i="1"/>
  <c r="B3690" i="1"/>
  <c r="K3690" i="1"/>
  <c r="E3690" i="1"/>
  <c r="J3690" i="1"/>
  <c r="D3690" i="1"/>
  <c r="O3690" i="1"/>
  <c r="F3691" i="1"/>
  <c r="M3691" i="1" s="1"/>
  <c r="M381" i="1"/>
  <c r="H380" i="1"/>
  <c r="B380" i="1"/>
  <c r="G380" i="1"/>
  <c r="O380" i="1"/>
  <c r="E380" i="1"/>
  <c r="N380" i="1"/>
  <c r="K380" i="1"/>
  <c r="L380" i="1"/>
  <c r="D380" i="1"/>
  <c r="J380" i="1"/>
  <c r="F380" i="1" l="1"/>
  <c r="F3690" i="1"/>
  <c r="M3690" i="1" s="1"/>
  <c r="N3689" i="1"/>
  <c r="H3689" i="1"/>
  <c r="L3689" i="1"/>
  <c r="G3689" i="1"/>
  <c r="B3689" i="1"/>
  <c r="K3689" i="1"/>
  <c r="E3689" i="1"/>
  <c r="O3689" i="1"/>
  <c r="J3689" i="1"/>
  <c r="D3689" i="1"/>
  <c r="M380" i="1"/>
  <c r="J379" i="1"/>
  <c r="N379" i="1"/>
  <c r="K379" i="1"/>
  <c r="O379" i="1"/>
  <c r="D379" i="1"/>
  <c r="B379" i="1"/>
  <c r="H379" i="1"/>
  <c r="L379" i="1"/>
  <c r="E379" i="1"/>
  <c r="G379" i="1"/>
  <c r="F3689" i="1" l="1"/>
  <c r="M3689" i="1" s="1"/>
  <c r="N3688" i="1"/>
  <c r="H3688" i="1"/>
  <c r="L3688" i="1"/>
  <c r="G3688" i="1"/>
  <c r="B3688" i="1"/>
  <c r="K3688" i="1"/>
  <c r="E3688" i="1"/>
  <c r="O3688" i="1"/>
  <c r="J3688" i="1"/>
  <c r="D3688" i="1"/>
  <c r="F379" i="1"/>
  <c r="M379" i="1" s="1"/>
  <c r="N378" i="1"/>
  <c r="G378" i="1"/>
  <c r="O378" i="1"/>
  <c r="E378" i="1"/>
  <c r="B378" i="1"/>
  <c r="L378" i="1"/>
  <c r="D378" i="1"/>
  <c r="K378" i="1"/>
  <c r="H378" i="1"/>
  <c r="J378" i="1"/>
  <c r="F378" i="1" l="1"/>
  <c r="F3688" i="1"/>
  <c r="M3688" i="1" s="1"/>
  <c r="N3687" i="1"/>
  <c r="H3687" i="1"/>
  <c r="L3687" i="1"/>
  <c r="G3687" i="1"/>
  <c r="B3687" i="1"/>
  <c r="K3687" i="1"/>
  <c r="E3687" i="1"/>
  <c r="D3687" i="1"/>
  <c r="O3687" i="1"/>
  <c r="J3687" i="1"/>
  <c r="M378" i="1"/>
  <c r="L377" i="1"/>
  <c r="O377" i="1"/>
  <c r="B377" i="1"/>
  <c r="N377" i="1"/>
  <c r="J377" i="1"/>
  <c r="D377" i="1"/>
  <c r="E377" i="1"/>
  <c r="G377" i="1"/>
  <c r="K377" i="1"/>
  <c r="H377" i="1"/>
  <c r="F3687" i="1" l="1"/>
  <c r="M3687" i="1" s="1"/>
  <c r="N3686" i="1"/>
  <c r="H3686" i="1"/>
  <c r="L3686" i="1"/>
  <c r="G3686" i="1"/>
  <c r="B3686" i="1"/>
  <c r="K3686" i="1"/>
  <c r="E3686" i="1"/>
  <c r="J3686" i="1"/>
  <c r="D3686" i="1"/>
  <c r="O3686" i="1"/>
  <c r="L376" i="1"/>
  <c r="D376" i="1"/>
  <c r="J376" i="1"/>
  <c r="H376" i="1"/>
  <c r="B376" i="1"/>
  <c r="G376" i="1"/>
  <c r="O376" i="1"/>
  <c r="K376" i="1"/>
  <c r="E376" i="1"/>
  <c r="N376" i="1"/>
  <c r="F377" i="1"/>
  <c r="M377" i="1" s="1"/>
  <c r="F3686" i="1" l="1"/>
  <c r="M3686" i="1" s="1"/>
  <c r="N3685" i="1"/>
  <c r="H3685" i="1"/>
  <c r="L3685" i="1"/>
  <c r="G3685" i="1"/>
  <c r="B3685" i="1"/>
  <c r="K3685" i="1"/>
  <c r="E3685" i="1"/>
  <c r="O3685" i="1"/>
  <c r="J3685" i="1"/>
  <c r="D3685" i="1"/>
  <c r="F376" i="1"/>
  <c r="M376" i="1" s="1"/>
  <c r="E375" i="1"/>
  <c r="H375" i="1"/>
  <c r="L375" i="1"/>
  <c r="J375" i="1"/>
  <c r="O375" i="1"/>
  <c r="K375" i="1"/>
  <c r="G375" i="1"/>
  <c r="D375" i="1"/>
  <c r="B375" i="1"/>
  <c r="N375" i="1"/>
  <c r="F3685" i="1" l="1"/>
  <c r="M3685" i="1" s="1"/>
  <c r="N3684" i="1"/>
  <c r="H3684" i="1"/>
  <c r="L3684" i="1"/>
  <c r="G3684" i="1"/>
  <c r="B3684" i="1"/>
  <c r="K3684" i="1"/>
  <c r="E3684" i="1"/>
  <c r="O3684" i="1"/>
  <c r="J3684" i="1"/>
  <c r="D3684" i="1"/>
  <c r="F375" i="1"/>
  <c r="M375" i="1" s="1"/>
  <c r="H374" i="1"/>
  <c r="O374" i="1"/>
  <c r="E374" i="1"/>
  <c r="N374" i="1"/>
  <c r="D374" i="1"/>
  <c r="K374" i="1"/>
  <c r="J374" i="1"/>
  <c r="B374" i="1"/>
  <c r="G374" i="1"/>
  <c r="L374" i="1"/>
  <c r="F3684" i="1" l="1"/>
  <c r="M3684" i="1" s="1"/>
  <c r="L3683" i="1"/>
  <c r="G3683" i="1"/>
  <c r="K3683" i="1"/>
  <c r="E3683" i="1"/>
  <c r="B3683" i="1"/>
  <c r="O3683" i="1"/>
  <c r="J3683" i="1"/>
  <c r="D3683" i="1"/>
  <c r="N3683" i="1"/>
  <c r="H3683" i="1"/>
  <c r="D373" i="1"/>
  <c r="N373" i="1"/>
  <c r="J373" i="1"/>
  <c r="G373" i="1"/>
  <c r="B373" i="1"/>
  <c r="L373" i="1"/>
  <c r="H373" i="1"/>
  <c r="E373" i="1"/>
  <c r="O373" i="1"/>
  <c r="K373" i="1"/>
  <c r="F374" i="1"/>
  <c r="M374" i="1" s="1"/>
  <c r="F373" i="1" l="1"/>
  <c r="L3682" i="1"/>
  <c r="G3682" i="1"/>
  <c r="B3682" i="1"/>
  <c r="K3682" i="1"/>
  <c r="E3682" i="1"/>
  <c r="O3682" i="1"/>
  <c r="J3682" i="1"/>
  <c r="D3682" i="1"/>
  <c r="H3682" i="1"/>
  <c r="N3682" i="1"/>
  <c r="F3683" i="1"/>
  <c r="M3683" i="1" s="1"/>
  <c r="K372" i="1"/>
  <c r="H372" i="1"/>
  <c r="B372" i="1"/>
  <c r="G372" i="1"/>
  <c r="O372" i="1"/>
  <c r="E372" i="1"/>
  <c r="N372" i="1"/>
  <c r="L372" i="1"/>
  <c r="D372" i="1"/>
  <c r="J372" i="1"/>
  <c r="M373" i="1"/>
  <c r="L3681" i="1" l="1"/>
  <c r="G3681" i="1"/>
  <c r="B3681" i="1"/>
  <c r="K3681" i="1"/>
  <c r="E3681" i="1"/>
  <c r="O3681" i="1"/>
  <c r="J3681" i="1"/>
  <c r="D3681" i="1"/>
  <c r="N3681" i="1"/>
  <c r="H3681" i="1"/>
  <c r="F3682" i="1"/>
  <c r="M3682" i="1" s="1"/>
  <c r="F372" i="1"/>
  <c r="M372" i="1" s="1"/>
  <c r="H371" i="1"/>
  <c r="E371" i="1"/>
  <c r="K371" i="1"/>
  <c r="G371" i="1"/>
  <c r="J371" i="1"/>
  <c r="B371" i="1"/>
  <c r="N371" i="1"/>
  <c r="O371" i="1"/>
  <c r="L371" i="1"/>
  <c r="D371" i="1"/>
  <c r="F3681" i="1" l="1"/>
  <c r="M3681" i="1" s="1"/>
  <c r="L3680" i="1"/>
  <c r="G3680" i="1"/>
  <c r="B3680" i="1"/>
  <c r="K3680" i="1"/>
  <c r="E3680" i="1"/>
  <c r="O3680" i="1"/>
  <c r="J3680" i="1"/>
  <c r="D3680" i="1"/>
  <c r="N3680" i="1"/>
  <c r="H3680" i="1"/>
  <c r="N370" i="1"/>
  <c r="E370" i="1"/>
  <c r="D370" i="1"/>
  <c r="K370" i="1"/>
  <c r="G370" i="1"/>
  <c r="B370" i="1"/>
  <c r="J370" i="1"/>
  <c r="O370" i="1"/>
  <c r="H370" i="1"/>
  <c r="L370" i="1"/>
  <c r="F371" i="1"/>
  <c r="M371" i="1" s="1"/>
  <c r="L3679" i="1" l="1"/>
  <c r="G3679" i="1"/>
  <c r="B3679" i="1"/>
  <c r="K3679" i="1"/>
  <c r="E3679" i="1"/>
  <c r="O3679" i="1"/>
  <c r="J3679" i="1"/>
  <c r="D3679" i="1"/>
  <c r="N3679" i="1"/>
  <c r="H3679" i="1"/>
  <c r="F3680" i="1"/>
  <c r="M3680" i="1" s="1"/>
  <c r="B369" i="1"/>
  <c r="N369" i="1"/>
  <c r="D369" i="1"/>
  <c r="H369" i="1"/>
  <c r="E369" i="1"/>
  <c r="G369" i="1"/>
  <c r="O369" i="1"/>
  <c r="K369" i="1"/>
  <c r="L369" i="1"/>
  <c r="J369" i="1"/>
  <c r="F370" i="1"/>
  <c r="M370" i="1" s="1"/>
  <c r="F3679" i="1" l="1"/>
  <c r="M3679" i="1" s="1"/>
  <c r="F369" i="1"/>
  <c r="M369" i="1" s="1"/>
  <c r="L3678" i="1"/>
  <c r="G3678" i="1"/>
  <c r="B3678" i="1"/>
  <c r="K3678" i="1"/>
  <c r="E3678" i="1"/>
  <c r="O3678" i="1"/>
  <c r="J3678" i="1"/>
  <c r="D3678" i="1"/>
  <c r="H3678" i="1"/>
  <c r="N3678" i="1"/>
  <c r="G368" i="1"/>
  <c r="O368" i="1"/>
  <c r="E368" i="1"/>
  <c r="N368" i="1"/>
  <c r="L368" i="1"/>
  <c r="K368" i="1"/>
  <c r="D368" i="1"/>
  <c r="J368" i="1"/>
  <c r="H368" i="1"/>
  <c r="B368" i="1"/>
  <c r="L3677" i="1" l="1"/>
  <c r="G3677" i="1"/>
  <c r="B3677" i="1"/>
  <c r="K3677" i="1"/>
  <c r="E3677" i="1"/>
  <c r="O3677" i="1"/>
  <c r="J3677" i="1"/>
  <c r="D3677" i="1"/>
  <c r="N3677" i="1"/>
  <c r="H3677" i="1"/>
  <c r="F3678" i="1"/>
  <c r="M3678" i="1" s="1"/>
  <c r="B367" i="1"/>
  <c r="N367" i="1"/>
  <c r="K367" i="1"/>
  <c r="E367" i="1"/>
  <c r="L367" i="1"/>
  <c r="D367" i="1"/>
  <c r="J367" i="1"/>
  <c r="H367" i="1"/>
  <c r="O367" i="1"/>
  <c r="G367" i="1"/>
  <c r="F368" i="1"/>
  <c r="M368" i="1" s="1"/>
  <c r="F367" i="1" l="1"/>
  <c r="F3677" i="1"/>
  <c r="M3677" i="1" s="1"/>
  <c r="L3676" i="1"/>
  <c r="G3676" i="1"/>
  <c r="B3676" i="1"/>
  <c r="K3676" i="1"/>
  <c r="E3676" i="1"/>
  <c r="O3676" i="1"/>
  <c r="J3676" i="1"/>
  <c r="D3676" i="1"/>
  <c r="N3676" i="1"/>
  <c r="H3676" i="1"/>
  <c r="M367" i="1"/>
  <c r="N366" i="1"/>
  <c r="O366" i="1"/>
  <c r="L366" i="1"/>
  <c r="D366" i="1"/>
  <c r="B366" i="1"/>
  <c r="E366" i="1"/>
  <c r="J366" i="1"/>
  <c r="H366" i="1"/>
  <c r="K366" i="1"/>
  <c r="G366" i="1"/>
  <c r="F3676" i="1" l="1"/>
  <c r="M3676" i="1" s="1"/>
  <c r="K3675" i="1"/>
  <c r="E3675" i="1"/>
  <c r="B3675" i="1"/>
  <c r="O3675" i="1"/>
  <c r="J3675" i="1"/>
  <c r="D3675" i="1"/>
  <c r="N3675" i="1"/>
  <c r="H3675" i="1"/>
  <c r="L3675" i="1"/>
  <c r="G3675" i="1"/>
  <c r="F366" i="1"/>
  <c r="M366" i="1" s="1"/>
  <c r="J365" i="1"/>
  <c r="O365" i="1"/>
  <c r="D365" i="1"/>
  <c r="B365" i="1"/>
  <c r="N365" i="1"/>
  <c r="G365" i="1"/>
  <c r="E365" i="1"/>
  <c r="L365" i="1"/>
  <c r="K365" i="1"/>
  <c r="H365" i="1"/>
  <c r="K3674" i="1" l="1"/>
  <c r="E3674" i="1"/>
  <c r="O3674" i="1"/>
  <c r="J3674" i="1"/>
  <c r="D3674" i="1"/>
  <c r="N3674" i="1"/>
  <c r="H3674" i="1"/>
  <c r="G3674" i="1"/>
  <c r="B3674" i="1"/>
  <c r="L3674" i="1"/>
  <c r="F3675" i="1"/>
  <c r="M3675" i="1" s="1"/>
  <c r="D364" i="1"/>
  <c r="J364" i="1"/>
  <c r="H364" i="1"/>
  <c r="B364" i="1"/>
  <c r="G364" i="1"/>
  <c r="O364" i="1"/>
  <c r="E364" i="1"/>
  <c r="N364" i="1"/>
  <c r="K364" i="1"/>
  <c r="L364" i="1"/>
  <c r="F365" i="1"/>
  <c r="M365" i="1" s="1"/>
  <c r="F364" i="1" l="1"/>
  <c r="K3673" i="1"/>
  <c r="E3673" i="1"/>
  <c r="O3673" i="1"/>
  <c r="J3673" i="1"/>
  <c r="D3673" i="1"/>
  <c r="N3673" i="1"/>
  <c r="H3673" i="1"/>
  <c r="L3673" i="1"/>
  <c r="G3673" i="1"/>
  <c r="B3673" i="1"/>
  <c r="F3674" i="1"/>
  <c r="M3674" i="1" s="1"/>
  <c r="M364" i="1"/>
  <c r="O363" i="1"/>
  <c r="D363" i="1"/>
  <c r="B363" i="1"/>
  <c r="H363" i="1"/>
  <c r="L363" i="1"/>
  <c r="E363" i="1"/>
  <c r="G363" i="1"/>
  <c r="J363" i="1"/>
  <c r="N363" i="1"/>
  <c r="K363" i="1"/>
  <c r="F363" i="1" l="1"/>
  <c r="F3673" i="1"/>
  <c r="M3673" i="1" s="1"/>
  <c r="K3672" i="1"/>
  <c r="E3672" i="1"/>
  <c r="O3672" i="1"/>
  <c r="J3672" i="1"/>
  <c r="D3672" i="1"/>
  <c r="N3672" i="1"/>
  <c r="H3672" i="1"/>
  <c r="L3672" i="1"/>
  <c r="G3672" i="1"/>
  <c r="B3672" i="1"/>
  <c r="M363" i="1"/>
  <c r="H362" i="1"/>
  <c r="J362" i="1"/>
  <c r="N362" i="1"/>
  <c r="G362" i="1"/>
  <c r="O362" i="1"/>
  <c r="E362" i="1"/>
  <c r="B362" i="1"/>
  <c r="L362" i="1"/>
  <c r="D362" i="1"/>
  <c r="K362" i="1"/>
  <c r="K3671" i="1" l="1"/>
  <c r="E3671" i="1"/>
  <c r="O3671" i="1"/>
  <c r="J3671" i="1"/>
  <c r="D3671" i="1"/>
  <c r="N3671" i="1"/>
  <c r="H3671" i="1"/>
  <c r="B3671" i="1"/>
  <c r="L3671" i="1"/>
  <c r="G3671" i="1"/>
  <c r="F3672" i="1"/>
  <c r="M3672" i="1" s="1"/>
  <c r="B361" i="1"/>
  <c r="N361" i="1"/>
  <c r="J361" i="1"/>
  <c r="D361" i="1"/>
  <c r="E361" i="1"/>
  <c r="G361" i="1"/>
  <c r="K361" i="1"/>
  <c r="H361" i="1"/>
  <c r="L361" i="1"/>
  <c r="O361" i="1"/>
  <c r="F362" i="1"/>
  <c r="M362" i="1" s="1"/>
  <c r="F361" i="1" l="1"/>
  <c r="K3670" i="1"/>
  <c r="E3670" i="1"/>
  <c r="O3670" i="1"/>
  <c r="J3670" i="1"/>
  <c r="D3670" i="1"/>
  <c r="N3670" i="1"/>
  <c r="H3670" i="1"/>
  <c r="G3670" i="1"/>
  <c r="B3670" i="1"/>
  <c r="L3670" i="1"/>
  <c r="F3671" i="1"/>
  <c r="M3671" i="1" s="1"/>
  <c r="M361" i="1"/>
  <c r="B360" i="1"/>
  <c r="G360" i="1"/>
  <c r="O360" i="1"/>
  <c r="K360" i="1"/>
  <c r="E360" i="1"/>
  <c r="N360" i="1"/>
  <c r="L360" i="1"/>
  <c r="D360" i="1"/>
  <c r="J360" i="1"/>
  <c r="H360" i="1"/>
  <c r="K3669" i="1" l="1"/>
  <c r="E3669" i="1"/>
  <c r="O3669" i="1"/>
  <c r="J3669" i="1"/>
  <c r="D3669" i="1"/>
  <c r="N3669" i="1"/>
  <c r="H3669" i="1"/>
  <c r="L3669" i="1"/>
  <c r="G3669" i="1"/>
  <c r="B3669" i="1"/>
  <c r="F3670" i="1"/>
  <c r="M3670" i="1" s="1"/>
  <c r="D359" i="1"/>
  <c r="B359" i="1"/>
  <c r="N359" i="1"/>
  <c r="E359" i="1"/>
  <c r="H359" i="1"/>
  <c r="L359" i="1"/>
  <c r="J359" i="1"/>
  <c r="O359" i="1"/>
  <c r="K359" i="1"/>
  <c r="G359" i="1"/>
  <c r="F360" i="1"/>
  <c r="M360" i="1" s="1"/>
  <c r="F3669" i="1" l="1"/>
  <c r="M3669" i="1" s="1"/>
  <c r="K3668" i="1"/>
  <c r="E3668" i="1"/>
  <c r="O3668" i="1"/>
  <c r="J3668" i="1"/>
  <c r="D3668" i="1"/>
  <c r="N3668" i="1"/>
  <c r="H3668" i="1"/>
  <c r="L3668" i="1"/>
  <c r="G3668" i="1"/>
  <c r="B3668" i="1"/>
  <c r="F359" i="1"/>
  <c r="M359" i="1" s="1"/>
  <c r="J358" i="1"/>
  <c r="B358" i="1"/>
  <c r="G358" i="1"/>
  <c r="L358" i="1"/>
  <c r="H358" i="1"/>
  <c r="O358" i="1"/>
  <c r="E358" i="1"/>
  <c r="N358" i="1"/>
  <c r="D358" i="1"/>
  <c r="K358" i="1"/>
  <c r="O3667" i="1" l="1"/>
  <c r="J3667" i="1"/>
  <c r="D3667" i="1"/>
  <c r="N3667" i="1"/>
  <c r="H3667" i="1"/>
  <c r="L3667" i="1"/>
  <c r="G3667" i="1"/>
  <c r="B3667" i="1"/>
  <c r="K3667" i="1"/>
  <c r="E3667" i="1"/>
  <c r="F3667" i="1" s="1"/>
  <c r="F3668" i="1"/>
  <c r="M3668" i="1" s="1"/>
  <c r="F358" i="1"/>
  <c r="M358" i="1" s="1"/>
  <c r="D357" i="1"/>
  <c r="N357" i="1"/>
  <c r="J357" i="1"/>
  <c r="G357" i="1"/>
  <c r="B357" i="1"/>
  <c r="L357" i="1"/>
  <c r="H357" i="1"/>
  <c r="E357" i="1"/>
  <c r="O357" i="1"/>
  <c r="K357" i="1"/>
  <c r="F357" i="1" l="1"/>
  <c r="M3667" i="1"/>
  <c r="O3666" i="1"/>
  <c r="J3666" i="1"/>
  <c r="D3666" i="1"/>
  <c r="N3666" i="1"/>
  <c r="H3666" i="1"/>
  <c r="L3666" i="1"/>
  <c r="G3666" i="1"/>
  <c r="B3666" i="1"/>
  <c r="E3666" i="1"/>
  <c r="K3666" i="1"/>
  <c r="L356" i="1"/>
  <c r="D356" i="1"/>
  <c r="J356" i="1"/>
  <c r="K356" i="1"/>
  <c r="H356" i="1"/>
  <c r="B356" i="1"/>
  <c r="G356" i="1"/>
  <c r="O356" i="1"/>
  <c r="E356" i="1"/>
  <c r="N356" i="1"/>
  <c r="M357" i="1"/>
  <c r="F3666" i="1" l="1"/>
  <c r="M3666" i="1" s="1"/>
  <c r="O3665" i="1"/>
  <c r="J3665" i="1"/>
  <c r="D3665" i="1"/>
  <c r="N3665" i="1"/>
  <c r="H3665" i="1"/>
  <c r="L3665" i="1"/>
  <c r="G3665" i="1"/>
  <c r="B3665" i="1"/>
  <c r="K3665" i="1"/>
  <c r="E3665" i="1"/>
  <c r="O355" i="1"/>
  <c r="L355" i="1"/>
  <c r="D355" i="1"/>
  <c r="H355" i="1"/>
  <c r="E355" i="1"/>
  <c r="K355" i="1"/>
  <c r="G355" i="1"/>
  <c r="J355" i="1"/>
  <c r="B355" i="1"/>
  <c r="N355" i="1"/>
  <c r="F356" i="1"/>
  <c r="M356" i="1" s="1"/>
  <c r="F3665" i="1" l="1"/>
  <c r="M3665" i="1" s="1"/>
  <c r="O3664" i="1"/>
  <c r="J3664" i="1"/>
  <c r="D3664" i="1"/>
  <c r="N3664" i="1"/>
  <c r="H3664" i="1"/>
  <c r="L3664" i="1"/>
  <c r="G3664" i="1"/>
  <c r="B3664" i="1"/>
  <c r="K3664" i="1"/>
  <c r="E3664" i="1"/>
  <c r="F3664" i="1" s="1"/>
  <c r="D354" i="1"/>
  <c r="K354" i="1"/>
  <c r="G354" i="1"/>
  <c r="B354" i="1"/>
  <c r="J354" i="1"/>
  <c r="O354" i="1"/>
  <c r="H354" i="1"/>
  <c r="L354" i="1"/>
  <c r="N354" i="1"/>
  <c r="E354" i="1"/>
  <c r="F355" i="1"/>
  <c r="M355" i="1" s="1"/>
  <c r="F354" i="1" l="1"/>
  <c r="M354" i="1" s="1"/>
  <c r="O3663" i="1"/>
  <c r="J3663" i="1"/>
  <c r="D3663" i="1"/>
  <c r="N3663" i="1"/>
  <c r="H3663" i="1"/>
  <c r="L3663" i="1"/>
  <c r="G3663" i="1"/>
  <c r="B3663" i="1"/>
  <c r="K3663" i="1"/>
  <c r="E3663" i="1"/>
  <c r="F3663" i="1" s="1"/>
  <c r="M3664" i="1"/>
  <c r="B353" i="1"/>
  <c r="N353" i="1"/>
  <c r="D353" i="1"/>
  <c r="H353" i="1"/>
  <c r="E353" i="1"/>
  <c r="G353" i="1"/>
  <c r="O353" i="1"/>
  <c r="K353" i="1"/>
  <c r="L353" i="1"/>
  <c r="J353" i="1"/>
  <c r="M3663" i="1" l="1"/>
  <c r="O3662" i="1"/>
  <c r="J3662" i="1"/>
  <c r="D3662" i="1"/>
  <c r="N3662" i="1"/>
  <c r="H3662" i="1"/>
  <c r="L3662" i="1"/>
  <c r="G3662" i="1"/>
  <c r="B3662" i="1"/>
  <c r="E3662" i="1"/>
  <c r="K3662" i="1"/>
  <c r="F353" i="1"/>
  <c r="M353" i="1" s="1"/>
  <c r="H352" i="1"/>
  <c r="B352" i="1"/>
  <c r="G352" i="1"/>
  <c r="O352" i="1"/>
  <c r="E352" i="1"/>
  <c r="N352" i="1"/>
  <c r="L352" i="1"/>
  <c r="K352" i="1"/>
  <c r="D352" i="1"/>
  <c r="J352" i="1"/>
  <c r="F3662" i="1" l="1"/>
  <c r="M3662" i="1" s="1"/>
  <c r="O3661" i="1"/>
  <c r="J3661" i="1"/>
  <c r="D3661" i="1"/>
  <c r="N3661" i="1"/>
  <c r="H3661" i="1"/>
  <c r="L3661" i="1"/>
  <c r="G3661" i="1"/>
  <c r="B3661" i="1"/>
  <c r="K3661" i="1"/>
  <c r="E3661" i="1"/>
  <c r="F352" i="1"/>
  <c r="M352" i="1" s="1"/>
  <c r="B351" i="1"/>
  <c r="N351" i="1"/>
  <c r="K351" i="1"/>
  <c r="E351" i="1"/>
  <c r="L351" i="1"/>
  <c r="D351" i="1"/>
  <c r="J351" i="1"/>
  <c r="H351" i="1"/>
  <c r="O351" i="1"/>
  <c r="G351" i="1"/>
  <c r="F3661" i="1" l="1"/>
  <c r="M3661" i="1" s="1"/>
  <c r="O3660" i="1"/>
  <c r="J3660" i="1"/>
  <c r="D3660" i="1"/>
  <c r="N3660" i="1"/>
  <c r="H3660" i="1"/>
  <c r="L3660" i="1"/>
  <c r="G3660" i="1"/>
  <c r="B3660" i="1"/>
  <c r="K3660" i="1"/>
  <c r="E3660" i="1"/>
  <c r="F351" i="1"/>
  <c r="M351" i="1" s="1"/>
  <c r="L350" i="1"/>
  <c r="D350" i="1"/>
  <c r="B350" i="1"/>
  <c r="E350" i="1"/>
  <c r="J350" i="1"/>
  <c r="H350" i="1"/>
  <c r="K350" i="1"/>
  <c r="G350" i="1"/>
  <c r="N350" i="1"/>
  <c r="O350" i="1"/>
  <c r="F3660" i="1" l="1"/>
  <c r="F350" i="1"/>
  <c r="N3659" i="1"/>
  <c r="H3659" i="1"/>
  <c r="L3659" i="1"/>
  <c r="G3659" i="1"/>
  <c r="K3659" i="1"/>
  <c r="E3659" i="1"/>
  <c r="B3659" i="1"/>
  <c r="O3659" i="1"/>
  <c r="J3659" i="1"/>
  <c r="D3659" i="1"/>
  <c r="M3660" i="1"/>
  <c r="M350" i="1"/>
  <c r="J349" i="1"/>
  <c r="O349" i="1"/>
  <c r="D349" i="1"/>
  <c r="B349" i="1"/>
  <c r="N349" i="1"/>
  <c r="G349" i="1"/>
  <c r="E349" i="1"/>
  <c r="L349" i="1"/>
  <c r="K349" i="1"/>
  <c r="H349" i="1"/>
  <c r="F3659" i="1" l="1"/>
  <c r="M3659" i="1" s="1"/>
  <c r="N3658" i="1"/>
  <c r="H3658" i="1"/>
  <c r="L3658" i="1"/>
  <c r="G3658" i="1"/>
  <c r="B3658" i="1"/>
  <c r="K3658" i="1"/>
  <c r="E3658" i="1"/>
  <c r="D3658" i="1"/>
  <c r="O3658" i="1"/>
  <c r="J3658" i="1"/>
  <c r="D348" i="1"/>
  <c r="J348" i="1"/>
  <c r="H348" i="1"/>
  <c r="B348" i="1"/>
  <c r="G348" i="1"/>
  <c r="O348" i="1"/>
  <c r="E348" i="1"/>
  <c r="N348" i="1"/>
  <c r="K348" i="1"/>
  <c r="L348" i="1"/>
  <c r="F349" i="1"/>
  <c r="M349" i="1" s="1"/>
  <c r="F348" i="1" l="1"/>
  <c r="F3658" i="1"/>
  <c r="M3658" i="1" s="1"/>
  <c r="N3657" i="1"/>
  <c r="H3657" i="1"/>
  <c r="L3657" i="1"/>
  <c r="G3657" i="1"/>
  <c r="B3657" i="1"/>
  <c r="K3657" i="1"/>
  <c r="E3657" i="1"/>
  <c r="J3657" i="1"/>
  <c r="D3657" i="1"/>
  <c r="O3657" i="1"/>
  <c r="M348" i="1"/>
  <c r="J347" i="1"/>
  <c r="N347" i="1"/>
  <c r="K347" i="1"/>
  <c r="O347" i="1"/>
  <c r="D347" i="1"/>
  <c r="B347" i="1"/>
  <c r="H347" i="1"/>
  <c r="L347" i="1"/>
  <c r="E347" i="1"/>
  <c r="F347" i="1" s="1"/>
  <c r="G347" i="1"/>
  <c r="M347" i="1" l="1"/>
  <c r="F3657" i="1"/>
  <c r="M3657" i="1" s="1"/>
  <c r="N3656" i="1"/>
  <c r="H3656" i="1"/>
  <c r="L3656" i="1"/>
  <c r="G3656" i="1"/>
  <c r="B3656" i="1"/>
  <c r="K3656" i="1"/>
  <c r="E3656" i="1"/>
  <c r="O3656" i="1"/>
  <c r="J3656" i="1"/>
  <c r="D3656" i="1"/>
  <c r="B346" i="1"/>
  <c r="L346" i="1"/>
  <c r="D346" i="1"/>
  <c r="K346" i="1"/>
  <c r="H346" i="1"/>
  <c r="J346" i="1"/>
  <c r="N346" i="1"/>
  <c r="G346" i="1"/>
  <c r="O346" i="1"/>
  <c r="E346" i="1"/>
  <c r="F346" i="1" l="1"/>
  <c r="F3656" i="1"/>
  <c r="M3656" i="1" s="1"/>
  <c r="N3655" i="1"/>
  <c r="H3655" i="1"/>
  <c r="L3655" i="1"/>
  <c r="G3655" i="1"/>
  <c r="B3655" i="1"/>
  <c r="K3655" i="1"/>
  <c r="E3655" i="1"/>
  <c r="O3655" i="1"/>
  <c r="J3655" i="1"/>
  <c r="D3655" i="1"/>
  <c r="D345" i="1"/>
  <c r="E345" i="1"/>
  <c r="G345" i="1"/>
  <c r="K345" i="1"/>
  <c r="H345" i="1"/>
  <c r="L345" i="1"/>
  <c r="B345" i="1"/>
  <c r="N345" i="1"/>
  <c r="J345" i="1"/>
  <c r="O345" i="1"/>
  <c r="M346" i="1"/>
  <c r="F345" i="1" l="1"/>
  <c r="F3655" i="1"/>
  <c r="M3655" i="1" s="1"/>
  <c r="N3654" i="1"/>
  <c r="H3654" i="1"/>
  <c r="L3654" i="1"/>
  <c r="G3654" i="1"/>
  <c r="B3654" i="1"/>
  <c r="K3654" i="1"/>
  <c r="E3654" i="1"/>
  <c r="D3654" i="1"/>
  <c r="O3654" i="1"/>
  <c r="J3654" i="1"/>
  <c r="M345" i="1"/>
  <c r="K344" i="1"/>
  <c r="E344" i="1"/>
  <c r="N344" i="1"/>
  <c r="D344" i="1"/>
  <c r="L344" i="1"/>
  <c r="J344" i="1"/>
  <c r="H344" i="1"/>
  <c r="B344" i="1"/>
  <c r="G344" i="1"/>
  <c r="O344" i="1"/>
  <c r="F3654" i="1" l="1"/>
  <c r="M3654" i="1" s="1"/>
  <c r="N3653" i="1"/>
  <c r="H3653" i="1"/>
  <c r="L3653" i="1"/>
  <c r="G3653" i="1"/>
  <c r="B3653" i="1"/>
  <c r="K3653" i="1"/>
  <c r="E3653" i="1"/>
  <c r="J3653" i="1"/>
  <c r="D3653" i="1"/>
  <c r="O3653" i="1"/>
  <c r="E343" i="1"/>
  <c r="H343" i="1"/>
  <c r="L343" i="1"/>
  <c r="O343" i="1"/>
  <c r="K343" i="1"/>
  <c r="G343" i="1"/>
  <c r="D343" i="1"/>
  <c r="B343" i="1"/>
  <c r="N343" i="1"/>
  <c r="J343" i="1"/>
  <c r="F344" i="1"/>
  <c r="M344" i="1" s="1"/>
  <c r="F3653" i="1" l="1"/>
  <c r="N3652" i="1"/>
  <c r="H3652" i="1"/>
  <c r="L3652" i="1"/>
  <c r="G3652" i="1"/>
  <c r="B3652" i="1"/>
  <c r="K3652" i="1"/>
  <c r="E3652" i="1"/>
  <c r="O3652" i="1"/>
  <c r="J3652" i="1"/>
  <c r="D3652" i="1"/>
  <c r="M3653" i="1"/>
  <c r="J342" i="1"/>
  <c r="B342" i="1"/>
  <c r="G342" i="1"/>
  <c r="L342" i="1"/>
  <c r="H342" i="1"/>
  <c r="O342" i="1"/>
  <c r="E342" i="1"/>
  <c r="N342" i="1"/>
  <c r="D342" i="1"/>
  <c r="K342" i="1"/>
  <c r="F343" i="1"/>
  <c r="M343" i="1" s="1"/>
  <c r="F3652" i="1" l="1"/>
  <c r="M3652" i="1" s="1"/>
  <c r="L3651" i="1"/>
  <c r="G3651" i="1"/>
  <c r="K3651" i="1"/>
  <c r="E3651" i="1"/>
  <c r="B3651" i="1"/>
  <c r="O3651" i="1"/>
  <c r="J3651" i="1"/>
  <c r="D3651" i="1"/>
  <c r="N3651" i="1"/>
  <c r="H3651" i="1"/>
  <c r="O341" i="1"/>
  <c r="K341" i="1"/>
  <c r="J341" i="1"/>
  <c r="L341" i="1"/>
  <c r="E341" i="1"/>
  <c r="D341" i="1"/>
  <c r="N341" i="1"/>
  <c r="G341" i="1"/>
  <c r="B341" i="1"/>
  <c r="H341" i="1"/>
  <c r="F342" i="1"/>
  <c r="M342" i="1" s="1"/>
  <c r="F3651" i="1" l="1"/>
  <c r="M3651" i="1" s="1"/>
  <c r="L3650" i="1"/>
  <c r="G3650" i="1"/>
  <c r="B3650" i="1"/>
  <c r="K3650" i="1"/>
  <c r="E3650" i="1"/>
  <c r="O3650" i="1"/>
  <c r="J3650" i="1"/>
  <c r="D3650" i="1"/>
  <c r="N3650" i="1"/>
  <c r="H3650" i="1"/>
  <c r="F341" i="1"/>
  <c r="M341" i="1" s="1"/>
  <c r="L340" i="1"/>
  <c r="D340" i="1"/>
  <c r="J340" i="1"/>
  <c r="B340" i="1"/>
  <c r="G340" i="1"/>
  <c r="O340" i="1"/>
  <c r="K340" i="1"/>
  <c r="H340" i="1"/>
  <c r="E340" i="1"/>
  <c r="N340" i="1"/>
  <c r="F340" i="1" l="1"/>
  <c r="F3650" i="1"/>
  <c r="M3650" i="1" s="1"/>
  <c r="L3649" i="1"/>
  <c r="G3649" i="1"/>
  <c r="B3649" i="1"/>
  <c r="K3649" i="1"/>
  <c r="E3649" i="1"/>
  <c r="O3649" i="1"/>
  <c r="J3649" i="1"/>
  <c r="D3649" i="1"/>
  <c r="H3649" i="1"/>
  <c r="N3649" i="1"/>
  <c r="H339" i="1"/>
  <c r="E339" i="1"/>
  <c r="K339" i="1"/>
  <c r="J339" i="1"/>
  <c r="B339" i="1"/>
  <c r="N339" i="1"/>
  <c r="G339" i="1"/>
  <c r="O339" i="1"/>
  <c r="L339" i="1"/>
  <c r="D339" i="1"/>
  <c r="M340" i="1"/>
  <c r="F3649" i="1" l="1"/>
  <c r="M3649" i="1" s="1"/>
  <c r="F339" i="1"/>
  <c r="L3648" i="1"/>
  <c r="G3648" i="1"/>
  <c r="B3648" i="1"/>
  <c r="K3648" i="1"/>
  <c r="E3648" i="1"/>
  <c r="O3648" i="1"/>
  <c r="J3648" i="1"/>
  <c r="D3648" i="1"/>
  <c r="N3648" i="1"/>
  <c r="H3648" i="1"/>
  <c r="M339" i="1"/>
  <c r="H338" i="1"/>
  <c r="L338" i="1"/>
  <c r="D338" i="1"/>
  <c r="K338" i="1"/>
  <c r="G338" i="1"/>
  <c r="B338" i="1"/>
  <c r="O338" i="1"/>
  <c r="N338" i="1"/>
  <c r="E338" i="1"/>
  <c r="J338" i="1"/>
  <c r="F338" i="1" l="1"/>
  <c r="M338" i="1" s="1"/>
  <c r="F3648" i="1"/>
  <c r="M3648" i="1" s="1"/>
  <c r="L3647" i="1"/>
  <c r="G3647" i="1"/>
  <c r="B3647" i="1"/>
  <c r="K3647" i="1"/>
  <c r="E3647" i="1"/>
  <c r="O3647" i="1"/>
  <c r="J3647" i="1"/>
  <c r="D3647" i="1"/>
  <c r="N3647" i="1"/>
  <c r="H3647" i="1"/>
  <c r="D337" i="1"/>
  <c r="H337" i="1"/>
  <c r="E337" i="1"/>
  <c r="L337" i="1"/>
  <c r="B337" i="1"/>
  <c r="G337" i="1"/>
  <c r="O337" i="1"/>
  <c r="K337" i="1"/>
  <c r="J337" i="1"/>
  <c r="N337" i="1"/>
  <c r="F337" i="1" l="1"/>
  <c r="M337" i="1" s="1"/>
  <c r="L3646" i="1"/>
  <c r="G3646" i="1"/>
  <c r="B3646" i="1"/>
  <c r="K3646" i="1"/>
  <c r="E3646" i="1"/>
  <c r="O3646" i="1"/>
  <c r="J3646" i="1"/>
  <c r="D3646" i="1"/>
  <c r="N3646" i="1"/>
  <c r="H3646" i="1"/>
  <c r="F3647" i="1"/>
  <c r="M3647" i="1" s="1"/>
  <c r="K336" i="1"/>
  <c r="J336" i="1"/>
  <c r="N336" i="1"/>
  <c r="E336" i="1"/>
  <c r="D336" i="1"/>
  <c r="B336" i="1"/>
  <c r="O336" i="1"/>
  <c r="G336" i="1"/>
  <c r="L336" i="1"/>
  <c r="H336" i="1"/>
  <c r="L3645" i="1" l="1"/>
  <c r="G3645" i="1"/>
  <c r="B3645" i="1"/>
  <c r="K3645" i="1"/>
  <c r="E3645" i="1"/>
  <c r="O3645" i="1"/>
  <c r="J3645" i="1"/>
  <c r="D3645" i="1"/>
  <c r="H3645" i="1"/>
  <c r="N3645" i="1"/>
  <c r="F3646" i="1"/>
  <c r="M3646" i="1" s="1"/>
  <c r="H335" i="1"/>
  <c r="J335" i="1"/>
  <c r="L335" i="1"/>
  <c r="K335" i="1"/>
  <c r="N335" i="1"/>
  <c r="G335" i="1"/>
  <c r="E335" i="1"/>
  <c r="B335" i="1"/>
  <c r="D335" i="1"/>
  <c r="O335" i="1"/>
  <c r="F336" i="1"/>
  <c r="M336" i="1" s="1"/>
  <c r="F335" i="1" l="1"/>
  <c r="M335" i="1" s="1"/>
  <c r="F3645" i="1"/>
  <c r="M3645" i="1" s="1"/>
  <c r="L3644" i="1"/>
  <c r="G3644" i="1"/>
  <c r="B3644" i="1"/>
  <c r="K3644" i="1"/>
  <c r="E3644" i="1"/>
  <c r="O3644" i="1"/>
  <c r="J3644" i="1"/>
  <c r="D3644" i="1"/>
  <c r="N3644" i="1"/>
  <c r="H3644" i="1"/>
  <c r="H334" i="1"/>
  <c r="E334" i="1"/>
  <c r="L334" i="1"/>
  <c r="D334" i="1"/>
  <c r="J334" i="1"/>
  <c r="K334" i="1"/>
  <c r="B334" i="1"/>
  <c r="N334" i="1"/>
  <c r="G334" i="1"/>
  <c r="O334" i="1"/>
  <c r="K3643" i="1" l="1"/>
  <c r="E3643" i="1"/>
  <c r="B3643" i="1"/>
  <c r="O3643" i="1"/>
  <c r="J3643" i="1"/>
  <c r="D3643" i="1"/>
  <c r="N3643" i="1"/>
  <c r="H3643" i="1"/>
  <c r="L3643" i="1"/>
  <c r="G3643" i="1"/>
  <c r="F3644" i="1"/>
  <c r="M3644" i="1" s="1"/>
  <c r="B333" i="1"/>
  <c r="L333" i="1"/>
  <c r="O333" i="1"/>
  <c r="N333" i="1"/>
  <c r="K333" i="1"/>
  <c r="E333" i="1"/>
  <c r="J333" i="1"/>
  <c r="H333" i="1"/>
  <c r="D333" i="1"/>
  <c r="G333" i="1"/>
  <c r="F334" i="1"/>
  <c r="M334" i="1" s="1"/>
  <c r="K3642" i="1" l="1"/>
  <c r="E3642" i="1"/>
  <c r="O3642" i="1"/>
  <c r="J3642" i="1"/>
  <c r="D3642" i="1"/>
  <c r="N3642" i="1"/>
  <c r="H3642" i="1"/>
  <c r="B3642" i="1"/>
  <c r="L3642" i="1"/>
  <c r="G3642" i="1"/>
  <c r="F3643" i="1"/>
  <c r="M3643" i="1" s="1"/>
  <c r="O332" i="1"/>
  <c r="L332" i="1"/>
  <c r="N332" i="1"/>
  <c r="D332" i="1"/>
  <c r="B332" i="1"/>
  <c r="K332" i="1"/>
  <c r="J332" i="1"/>
  <c r="G332" i="1"/>
  <c r="E332" i="1"/>
  <c r="H332" i="1"/>
  <c r="F333" i="1"/>
  <c r="M333" i="1" s="1"/>
  <c r="F332" i="1" l="1"/>
  <c r="M332" i="1"/>
  <c r="F3642" i="1"/>
  <c r="M3642" i="1" s="1"/>
  <c r="K3641" i="1"/>
  <c r="E3641" i="1"/>
  <c r="O3641" i="1"/>
  <c r="J3641" i="1"/>
  <c r="D3641" i="1"/>
  <c r="N3641" i="1"/>
  <c r="H3641" i="1"/>
  <c r="G3641" i="1"/>
  <c r="B3641" i="1"/>
  <c r="L3641" i="1"/>
  <c r="B331" i="1"/>
  <c r="D331" i="1"/>
  <c r="L331" i="1"/>
  <c r="K331" i="1"/>
  <c r="H331" i="1"/>
  <c r="J331" i="1"/>
  <c r="N331" i="1"/>
  <c r="O331" i="1"/>
  <c r="G331" i="1"/>
  <c r="E331" i="1"/>
  <c r="K3640" i="1" l="1"/>
  <c r="E3640" i="1"/>
  <c r="O3640" i="1"/>
  <c r="J3640" i="1"/>
  <c r="D3640" i="1"/>
  <c r="N3640" i="1"/>
  <c r="H3640" i="1"/>
  <c r="L3640" i="1"/>
  <c r="G3640" i="1"/>
  <c r="B3640" i="1"/>
  <c r="F3641" i="1"/>
  <c r="M3641" i="1" s="1"/>
  <c r="O330" i="1"/>
  <c r="N330" i="1"/>
  <c r="L330" i="1"/>
  <c r="G330" i="1"/>
  <c r="J330" i="1"/>
  <c r="H330" i="1"/>
  <c r="D330" i="1"/>
  <c r="K330" i="1"/>
  <c r="E330" i="1"/>
  <c r="B330" i="1"/>
  <c r="F331" i="1"/>
  <c r="M331" i="1" s="1"/>
  <c r="K3639" i="1" l="1"/>
  <c r="E3639" i="1"/>
  <c r="O3639" i="1"/>
  <c r="J3639" i="1"/>
  <c r="D3639" i="1"/>
  <c r="N3639" i="1"/>
  <c r="H3639" i="1"/>
  <c r="L3639" i="1"/>
  <c r="G3639" i="1"/>
  <c r="B3639" i="1"/>
  <c r="F3640" i="1"/>
  <c r="M3640" i="1" s="1"/>
  <c r="F330" i="1"/>
  <c r="M330" i="1" s="1"/>
  <c r="L329" i="1"/>
  <c r="K329" i="1"/>
  <c r="O329" i="1"/>
  <c r="J329" i="1"/>
  <c r="B329" i="1"/>
  <c r="G329" i="1"/>
  <c r="E329" i="1"/>
  <c r="D329" i="1"/>
  <c r="H329" i="1"/>
  <c r="N329" i="1"/>
  <c r="F329" i="1" l="1"/>
  <c r="K3638" i="1"/>
  <c r="E3638" i="1"/>
  <c r="O3638" i="1"/>
  <c r="J3638" i="1"/>
  <c r="D3638" i="1"/>
  <c r="N3638" i="1"/>
  <c r="H3638" i="1"/>
  <c r="B3638" i="1"/>
  <c r="L3638" i="1"/>
  <c r="G3638" i="1"/>
  <c r="F3639" i="1"/>
  <c r="M3639" i="1" s="1"/>
  <c r="O328" i="1"/>
  <c r="N328" i="1"/>
  <c r="G328" i="1"/>
  <c r="L328" i="1"/>
  <c r="B328" i="1"/>
  <c r="E328" i="1"/>
  <c r="J328" i="1"/>
  <c r="H328" i="1"/>
  <c r="D328" i="1"/>
  <c r="K328" i="1"/>
  <c r="M329" i="1"/>
  <c r="K3637" i="1" l="1"/>
  <c r="E3637" i="1"/>
  <c r="O3637" i="1"/>
  <c r="J3637" i="1"/>
  <c r="D3637" i="1"/>
  <c r="N3637" i="1"/>
  <c r="H3637" i="1"/>
  <c r="G3637" i="1"/>
  <c r="B3637" i="1"/>
  <c r="L3637" i="1"/>
  <c r="F3638" i="1"/>
  <c r="M3638" i="1" s="1"/>
  <c r="F328" i="1"/>
  <c r="M328" i="1" s="1"/>
  <c r="L327" i="1"/>
  <c r="K327" i="1"/>
  <c r="J327" i="1"/>
  <c r="O327" i="1"/>
  <c r="E327" i="1"/>
  <c r="G327" i="1"/>
  <c r="B327" i="1"/>
  <c r="D327" i="1"/>
  <c r="N327" i="1"/>
  <c r="H327" i="1"/>
  <c r="K3636" i="1" l="1"/>
  <c r="E3636" i="1"/>
  <c r="O3636" i="1"/>
  <c r="J3636" i="1"/>
  <c r="D3636" i="1"/>
  <c r="N3636" i="1"/>
  <c r="H3636" i="1"/>
  <c r="L3636" i="1"/>
  <c r="G3636" i="1"/>
  <c r="B3636" i="1"/>
  <c r="F3637" i="1"/>
  <c r="M3637" i="1" s="1"/>
  <c r="F327" i="1"/>
  <c r="M327" i="1" s="1"/>
  <c r="J326" i="1"/>
  <c r="N326" i="1"/>
  <c r="L326" i="1"/>
  <c r="K326" i="1"/>
  <c r="D326" i="1"/>
  <c r="H326" i="1"/>
  <c r="G326" i="1"/>
  <c r="O326" i="1"/>
  <c r="E326" i="1"/>
  <c r="B326" i="1"/>
  <c r="F3636" i="1" l="1"/>
  <c r="M3636" i="1" s="1"/>
  <c r="O3635" i="1"/>
  <c r="J3635" i="1"/>
  <c r="D3635" i="1"/>
  <c r="N3635" i="1"/>
  <c r="H3635" i="1"/>
  <c r="L3635" i="1"/>
  <c r="G3635" i="1"/>
  <c r="K3635" i="1"/>
  <c r="E3635" i="1"/>
  <c r="B3635" i="1"/>
  <c r="F326" i="1"/>
  <c r="M326" i="1" s="1"/>
  <c r="B325" i="1"/>
  <c r="J325" i="1"/>
  <c r="H325" i="1"/>
  <c r="L325" i="1"/>
  <c r="G325" i="1"/>
  <c r="E325" i="1"/>
  <c r="D325" i="1"/>
  <c r="N325" i="1"/>
  <c r="K325" i="1"/>
  <c r="O325" i="1"/>
  <c r="F3635" i="1" l="1"/>
  <c r="M3635" i="1" s="1"/>
  <c r="O3634" i="1"/>
  <c r="J3634" i="1"/>
  <c r="D3634" i="1"/>
  <c r="N3634" i="1"/>
  <c r="H3634" i="1"/>
  <c r="L3634" i="1"/>
  <c r="G3634" i="1"/>
  <c r="B3634" i="1"/>
  <c r="K3634" i="1"/>
  <c r="E3634" i="1"/>
  <c r="F325" i="1"/>
  <c r="M325" i="1" s="1"/>
  <c r="J324" i="1"/>
  <c r="H324" i="1"/>
  <c r="L324" i="1"/>
  <c r="O324" i="1"/>
  <c r="N324" i="1"/>
  <c r="G324" i="1"/>
  <c r="D324" i="1"/>
  <c r="K324" i="1"/>
  <c r="E324" i="1"/>
  <c r="B324" i="1"/>
  <c r="F3634" i="1" l="1"/>
  <c r="M3634" i="1"/>
  <c r="O3633" i="1"/>
  <c r="J3633" i="1"/>
  <c r="D3633" i="1"/>
  <c r="N3633" i="1"/>
  <c r="H3633" i="1"/>
  <c r="L3633" i="1"/>
  <c r="G3633" i="1"/>
  <c r="B3633" i="1"/>
  <c r="E3633" i="1"/>
  <c r="F3633" i="1" s="1"/>
  <c r="K3633" i="1"/>
  <c r="F324" i="1"/>
  <c r="M324" i="1" s="1"/>
  <c r="B323" i="1"/>
  <c r="O323" i="1"/>
  <c r="H323" i="1"/>
  <c r="L323" i="1"/>
  <c r="J323" i="1"/>
  <c r="G323" i="1"/>
  <c r="N323" i="1"/>
  <c r="K323" i="1"/>
  <c r="D323" i="1"/>
  <c r="E323" i="1"/>
  <c r="F323" i="1" l="1"/>
  <c r="M323" i="1" s="1"/>
  <c r="M3633" i="1"/>
  <c r="O3632" i="1"/>
  <c r="J3632" i="1"/>
  <c r="D3632" i="1"/>
  <c r="N3632" i="1"/>
  <c r="H3632" i="1"/>
  <c r="L3632" i="1"/>
  <c r="G3632" i="1"/>
  <c r="B3632" i="1"/>
  <c r="K3632" i="1"/>
  <c r="E3632" i="1"/>
  <c r="D322" i="1"/>
  <c r="K322" i="1"/>
  <c r="B322" i="1"/>
  <c r="J322" i="1"/>
  <c r="H322" i="1"/>
  <c r="G322" i="1"/>
  <c r="E322" i="1"/>
  <c r="O322" i="1"/>
  <c r="N322" i="1"/>
  <c r="L322" i="1"/>
  <c r="F3632" i="1" l="1"/>
  <c r="M3632" i="1" s="1"/>
  <c r="F322" i="1"/>
  <c r="M322" i="1" s="1"/>
  <c r="O3631" i="1"/>
  <c r="J3631" i="1"/>
  <c r="D3631" i="1"/>
  <c r="N3631" i="1"/>
  <c r="H3631" i="1"/>
  <c r="L3631" i="1"/>
  <c r="G3631" i="1"/>
  <c r="B3631" i="1"/>
  <c r="K3631" i="1"/>
  <c r="E3631" i="1"/>
  <c r="B321" i="1"/>
  <c r="G321" i="1"/>
  <c r="D321" i="1"/>
  <c r="H321" i="1"/>
  <c r="L321" i="1"/>
  <c r="K321" i="1"/>
  <c r="O321" i="1"/>
  <c r="N321" i="1"/>
  <c r="E321" i="1"/>
  <c r="J321" i="1"/>
  <c r="F3631" i="1" l="1"/>
  <c r="F321" i="1"/>
  <c r="M321" i="1" s="1"/>
  <c r="O3630" i="1"/>
  <c r="J3630" i="1"/>
  <c r="D3630" i="1"/>
  <c r="N3630" i="1"/>
  <c r="H3630" i="1"/>
  <c r="L3630" i="1"/>
  <c r="G3630" i="1"/>
  <c r="B3630" i="1"/>
  <c r="K3630" i="1"/>
  <c r="E3630" i="1"/>
  <c r="F3630" i="1" s="1"/>
  <c r="M3631" i="1"/>
  <c r="O320" i="1"/>
  <c r="N320" i="1"/>
  <c r="G320" i="1"/>
  <c r="L320" i="1"/>
  <c r="H320" i="1"/>
  <c r="D320" i="1"/>
  <c r="K320" i="1"/>
  <c r="E320" i="1"/>
  <c r="J320" i="1"/>
  <c r="B320" i="1"/>
  <c r="F320" i="1" l="1"/>
  <c r="M3630" i="1"/>
  <c r="O3629" i="1"/>
  <c r="J3629" i="1"/>
  <c r="D3629" i="1"/>
  <c r="N3629" i="1"/>
  <c r="H3629" i="1"/>
  <c r="L3629" i="1"/>
  <c r="G3629" i="1"/>
  <c r="B3629" i="1"/>
  <c r="E3629" i="1"/>
  <c r="K3629" i="1"/>
  <c r="M320" i="1"/>
  <c r="N319" i="1"/>
  <c r="H319" i="1"/>
  <c r="E319" i="1"/>
  <c r="B319" i="1"/>
  <c r="D319" i="1"/>
  <c r="L319" i="1"/>
  <c r="K319" i="1"/>
  <c r="J319" i="1"/>
  <c r="O319" i="1"/>
  <c r="G319" i="1"/>
  <c r="F3629" i="1" l="1"/>
  <c r="M3629" i="1" s="1"/>
  <c r="O3628" i="1"/>
  <c r="J3628" i="1"/>
  <c r="D3628" i="1"/>
  <c r="N3628" i="1"/>
  <c r="H3628" i="1"/>
  <c r="L3628" i="1"/>
  <c r="G3628" i="1"/>
  <c r="B3628" i="1"/>
  <c r="K3628" i="1"/>
  <c r="E3628" i="1"/>
  <c r="F319" i="1"/>
  <c r="M319" i="1" s="1"/>
  <c r="D318" i="1"/>
  <c r="G318" i="1"/>
  <c r="O318" i="1"/>
  <c r="L318" i="1"/>
  <c r="E318" i="1"/>
  <c r="B318" i="1"/>
  <c r="N318" i="1"/>
  <c r="K318" i="1"/>
  <c r="J318" i="1"/>
  <c r="H318" i="1"/>
  <c r="F318" i="1" l="1"/>
  <c r="M318" i="1" s="1"/>
  <c r="F3628" i="1"/>
  <c r="M3628" i="1" s="1"/>
  <c r="N3627" i="1"/>
  <c r="H3627" i="1"/>
  <c r="L3627" i="1"/>
  <c r="G3627" i="1"/>
  <c r="K3627" i="1"/>
  <c r="E3627" i="1"/>
  <c r="B3627" i="1"/>
  <c r="O3627" i="1"/>
  <c r="J3627" i="1"/>
  <c r="D3627" i="1"/>
  <c r="G317" i="1"/>
  <c r="E317" i="1"/>
  <c r="D317" i="1"/>
  <c r="H317" i="1"/>
  <c r="N317" i="1"/>
  <c r="L317" i="1"/>
  <c r="K317" i="1"/>
  <c r="O317" i="1"/>
  <c r="B317" i="1"/>
  <c r="J317" i="1"/>
  <c r="N3626" i="1" l="1"/>
  <c r="H3626" i="1"/>
  <c r="L3626" i="1"/>
  <c r="G3626" i="1"/>
  <c r="B3626" i="1"/>
  <c r="K3626" i="1"/>
  <c r="E3626" i="1"/>
  <c r="O3626" i="1"/>
  <c r="J3626" i="1"/>
  <c r="D3626" i="1"/>
  <c r="F317" i="1"/>
  <c r="M317" i="1" s="1"/>
  <c r="F3627" i="1"/>
  <c r="M3627" i="1" s="1"/>
  <c r="D316" i="1"/>
  <c r="K316" i="1"/>
  <c r="E316" i="1"/>
  <c r="J316" i="1"/>
  <c r="H316" i="1"/>
  <c r="L316" i="1"/>
  <c r="B316" i="1"/>
  <c r="O316" i="1"/>
  <c r="N316" i="1"/>
  <c r="G316" i="1"/>
  <c r="F316" i="1" l="1"/>
  <c r="M316" i="1" s="1"/>
  <c r="F3626" i="1"/>
  <c r="M3626" i="1" s="1"/>
  <c r="N3625" i="1"/>
  <c r="H3625" i="1"/>
  <c r="L3625" i="1"/>
  <c r="G3625" i="1"/>
  <c r="B3625" i="1"/>
  <c r="K3625" i="1"/>
  <c r="E3625" i="1"/>
  <c r="D3625" i="1"/>
  <c r="O3625" i="1"/>
  <c r="J3625" i="1"/>
  <c r="G315" i="1"/>
  <c r="K315" i="1"/>
  <c r="J315" i="1"/>
  <c r="D315" i="1"/>
  <c r="O315" i="1"/>
  <c r="H315" i="1"/>
  <c r="E315" i="1"/>
  <c r="B315" i="1"/>
  <c r="L315" i="1"/>
  <c r="N315" i="1"/>
  <c r="F3625" i="1" l="1"/>
  <c r="M3625" i="1" s="1"/>
  <c r="N3624" i="1"/>
  <c r="H3624" i="1"/>
  <c r="L3624" i="1"/>
  <c r="G3624" i="1"/>
  <c r="B3624" i="1"/>
  <c r="K3624" i="1"/>
  <c r="E3624" i="1"/>
  <c r="J3624" i="1"/>
  <c r="D3624" i="1"/>
  <c r="O3624" i="1"/>
  <c r="E314" i="1"/>
  <c r="B314" i="1"/>
  <c r="O314" i="1"/>
  <c r="N314" i="1"/>
  <c r="L314" i="1"/>
  <c r="G314" i="1"/>
  <c r="J314" i="1"/>
  <c r="H314" i="1"/>
  <c r="D314" i="1"/>
  <c r="K314" i="1"/>
  <c r="F315" i="1"/>
  <c r="M315" i="1" s="1"/>
  <c r="F314" i="1" l="1"/>
  <c r="M314" i="1" s="1"/>
  <c r="F3624" i="1"/>
  <c r="M3624" i="1" s="1"/>
  <c r="N3623" i="1"/>
  <c r="H3623" i="1"/>
  <c r="L3623" i="1"/>
  <c r="G3623" i="1"/>
  <c r="B3623" i="1"/>
  <c r="K3623" i="1"/>
  <c r="E3623" i="1"/>
  <c r="O3623" i="1"/>
  <c r="J3623" i="1"/>
  <c r="D3623" i="1"/>
  <c r="H313" i="1"/>
  <c r="N313" i="1"/>
  <c r="E313" i="1"/>
  <c r="L313" i="1"/>
  <c r="K313" i="1"/>
  <c r="O313" i="1"/>
  <c r="J313" i="1"/>
  <c r="G313" i="1"/>
  <c r="D313" i="1"/>
  <c r="B313" i="1"/>
  <c r="F313" i="1" l="1"/>
  <c r="M313" i="1" s="1"/>
  <c r="F3623" i="1"/>
  <c r="M3623" i="1" s="1"/>
  <c r="N3622" i="1"/>
  <c r="H3622" i="1"/>
  <c r="L3622" i="1"/>
  <c r="G3622" i="1"/>
  <c r="B3622" i="1"/>
  <c r="K3622" i="1"/>
  <c r="E3622" i="1"/>
  <c r="O3622" i="1"/>
  <c r="J3622" i="1"/>
  <c r="D3622" i="1"/>
  <c r="O312" i="1"/>
  <c r="N312" i="1"/>
  <c r="G312" i="1"/>
  <c r="L312" i="1"/>
  <c r="J312" i="1"/>
  <c r="H312" i="1"/>
  <c r="D312" i="1"/>
  <c r="K312" i="1"/>
  <c r="B312" i="1"/>
  <c r="E312" i="1"/>
  <c r="F312" i="1" l="1"/>
  <c r="M312" i="1" s="1"/>
  <c r="F3622" i="1"/>
  <c r="M3622" i="1" s="1"/>
  <c r="N3621" i="1"/>
  <c r="H3621" i="1"/>
  <c r="L3621" i="1"/>
  <c r="G3621" i="1"/>
  <c r="B3621" i="1"/>
  <c r="K3621" i="1"/>
  <c r="E3621" i="1"/>
  <c r="D3621" i="1"/>
  <c r="O3621" i="1"/>
  <c r="J3621" i="1"/>
  <c r="B311" i="1"/>
  <c r="N311" i="1"/>
  <c r="G311" i="1"/>
  <c r="J311" i="1"/>
  <c r="O311" i="1"/>
  <c r="D311" i="1"/>
  <c r="L311" i="1"/>
  <c r="K311" i="1"/>
  <c r="H311" i="1"/>
  <c r="E311" i="1"/>
  <c r="F311" i="1" s="1"/>
  <c r="F3621" i="1" l="1"/>
  <c r="M3621" i="1" s="1"/>
  <c r="N3620" i="1"/>
  <c r="H3620" i="1"/>
  <c r="L3620" i="1"/>
  <c r="G3620" i="1"/>
  <c r="B3620" i="1"/>
  <c r="K3620" i="1"/>
  <c r="E3620" i="1"/>
  <c r="J3620" i="1"/>
  <c r="D3620" i="1"/>
  <c r="O3620" i="1"/>
  <c r="E310" i="1"/>
  <c r="G310" i="1"/>
  <c r="O310" i="1"/>
  <c r="B310" i="1"/>
  <c r="H310" i="1"/>
  <c r="N310" i="1"/>
  <c r="J310" i="1"/>
  <c r="L310" i="1"/>
  <c r="K310" i="1"/>
  <c r="D310" i="1"/>
  <c r="M311" i="1"/>
  <c r="F310" i="1" l="1"/>
  <c r="F3620" i="1"/>
  <c r="M3620" i="1" s="1"/>
  <c r="L3619" i="1"/>
  <c r="G3619" i="1"/>
  <c r="K3619" i="1"/>
  <c r="E3619" i="1"/>
  <c r="B3619" i="1"/>
  <c r="O3619" i="1"/>
  <c r="J3619" i="1"/>
  <c r="D3619" i="1"/>
  <c r="N3619" i="1"/>
  <c r="H3619" i="1"/>
  <c r="M310" i="1"/>
  <c r="G309" i="1"/>
  <c r="E309" i="1"/>
  <c r="D309" i="1"/>
  <c r="K309" i="1"/>
  <c r="B309" i="1"/>
  <c r="J309" i="1"/>
  <c r="H309" i="1"/>
  <c r="N309" i="1"/>
  <c r="L309" i="1"/>
  <c r="O309" i="1"/>
  <c r="F3619" i="1" l="1"/>
  <c r="M3619" i="1" s="1"/>
  <c r="L3618" i="1"/>
  <c r="G3618" i="1"/>
  <c r="B3618" i="1"/>
  <c r="K3618" i="1"/>
  <c r="E3618" i="1"/>
  <c r="O3618" i="1"/>
  <c r="J3618" i="1"/>
  <c r="D3618" i="1"/>
  <c r="N3618" i="1"/>
  <c r="H3618" i="1"/>
  <c r="D308" i="1"/>
  <c r="K308" i="1"/>
  <c r="E308" i="1"/>
  <c r="J308" i="1"/>
  <c r="H308" i="1"/>
  <c r="L308" i="1"/>
  <c r="B308" i="1"/>
  <c r="O308" i="1"/>
  <c r="N308" i="1"/>
  <c r="G308" i="1"/>
  <c r="F309" i="1"/>
  <c r="M309" i="1" s="1"/>
  <c r="F308" i="1" l="1"/>
  <c r="F3618" i="1"/>
  <c r="M3618" i="1" s="1"/>
  <c r="L3617" i="1"/>
  <c r="G3617" i="1"/>
  <c r="B3617" i="1"/>
  <c r="K3617" i="1"/>
  <c r="E3617" i="1"/>
  <c r="O3617" i="1"/>
  <c r="J3617" i="1"/>
  <c r="D3617" i="1"/>
  <c r="N3617" i="1"/>
  <c r="H3617" i="1"/>
  <c r="M308" i="1"/>
  <c r="G307" i="1"/>
  <c r="E307" i="1"/>
  <c r="O307" i="1"/>
  <c r="N307" i="1"/>
  <c r="H307" i="1"/>
  <c r="L307" i="1"/>
  <c r="J307" i="1"/>
  <c r="B307" i="1"/>
  <c r="K307" i="1"/>
  <c r="D307" i="1"/>
  <c r="F3617" i="1" l="1"/>
  <c r="M3617" i="1" s="1"/>
  <c r="L3616" i="1"/>
  <c r="G3616" i="1"/>
  <c r="B3616" i="1"/>
  <c r="K3616" i="1"/>
  <c r="E3616" i="1"/>
  <c r="O3616" i="1"/>
  <c r="J3616" i="1"/>
  <c r="D3616" i="1"/>
  <c r="H3616" i="1"/>
  <c r="N3616" i="1"/>
  <c r="F307" i="1"/>
  <c r="M307" i="1" s="1"/>
  <c r="E306" i="1"/>
  <c r="B306" i="1"/>
  <c r="J306" i="1"/>
  <c r="D306" i="1"/>
  <c r="K306" i="1"/>
  <c r="O306" i="1"/>
  <c r="N306" i="1"/>
  <c r="L306" i="1"/>
  <c r="G306" i="1"/>
  <c r="H306" i="1"/>
  <c r="L3615" i="1" l="1"/>
  <c r="G3615" i="1"/>
  <c r="B3615" i="1"/>
  <c r="K3615" i="1"/>
  <c r="E3615" i="1"/>
  <c r="O3615" i="1"/>
  <c r="J3615" i="1"/>
  <c r="D3615" i="1"/>
  <c r="N3615" i="1"/>
  <c r="H3615" i="1"/>
  <c r="F3616" i="1"/>
  <c r="M3616" i="1" s="1"/>
  <c r="B305" i="1"/>
  <c r="K305" i="1"/>
  <c r="E305" i="1"/>
  <c r="D305" i="1"/>
  <c r="L305" i="1"/>
  <c r="H305" i="1"/>
  <c r="N305" i="1"/>
  <c r="G305" i="1"/>
  <c r="O305" i="1"/>
  <c r="J305" i="1"/>
  <c r="F306" i="1"/>
  <c r="M306" i="1" s="1"/>
  <c r="F3615" i="1" l="1"/>
  <c r="M3615" i="1" s="1"/>
  <c r="L3614" i="1"/>
  <c r="G3614" i="1"/>
  <c r="B3614" i="1"/>
  <c r="K3614" i="1"/>
  <c r="E3614" i="1"/>
  <c r="O3614" i="1"/>
  <c r="J3614" i="1"/>
  <c r="D3614" i="1"/>
  <c r="N3614" i="1"/>
  <c r="H3614" i="1"/>
  <c r="F305" i="1"/>
  <c r="M305" i="1" s="1"/>
  <c r="D304" i="1"/>
  <c r="K304" i="1"/>
  <c r="B304" i="1"/>
  <c r="H304" i="1"/>
  <c r="E304" i="1"/>
  <c r="O304" i="1"/>
  <c r="N304" i="1"/>
  <c r="G304" i="1"/>
  <c r="L304" i="1"/>
  <c r="J304" i="1"/>
  <c r="F304" i="1" l="1"/>
  <c r="L3613" i="1"/>
  <c r="G3613" i="1"/>
  <c r="B3613" i="1"/>
  <c r="K3613" i="1"/>
  <c r="E3613" i="1"/>
  <c r="O3613" i="1"/>
  <c r="J3613" i="1"/>
  <c r="D3613" i="1"/>
  <c r="N3613" i="1"/>
  <c r="H3613" i="1"/>
  <c r="F3614" i="1"/>
  <c r="M3614" i="1" s="1"/>
  <c r="M304" i="1"/>
  <c r="G303" i="1"/>
  <c r="E303" i="1"/>
  <c r="N303" i="1"/>
  <c r="H303" i="1"/>
  <c r="K303" i="1"/>
  <c r="O303" i="1"/>
  <c r="B303" i="1"/>
  <c r="D303" i="1"/>
  <c r="L303" i="1"/>
  <c r="J303" i="1"/>
  <c r="F3613" i="1" l="1"/>
  <c r="M3613" i="1" s="1"/>
  <c r="L3612" i="1"/>
  <c r="G3612" i="1"/>
  <c r="B3612" i="1"/>
  <c r="K3612" i="1"/>
  <c r="E3612" i="1"/>
  <c r="O3612" i="1"/>
  <c r="J3612" i="1"/>
  <c r="D3612" i="1"/>
  <c r="H3612" i="1"/>
  <c r="N3612" i="1"/>
  <c r="F303" i="1"/>
  <c r="M303" i="1" s="1"/>
  <c r="E302" i="1"/>
  <c r="B302" i="1"/>
  <c r="J302" i="1"/>
  <c r="O302" i="1"/>
  <c r="N302" i="1"/>
  <c r="L302" i="1"/>
  <c r="K302" i="1"/>
  <c r="H302" i="1"/>
  <c r="D302" i="1"/>
  <c r="G302" i="1"/>
  <c r="K3611" i="1" l="1"/>
  <c r="E3611" i="1"/>
  <c r="B3611" i="1"/>
  <c r="O3611" i="1"/>
  <c r="J3611" i="1"/>
  <c r="D3611" i="1"/>
  <c r="N3611" i="1"/>
  <c r="H3611" i="1"/>
  <c r="L3611" i="1"/>
  <c r="G3611" i="1"/>
  <c r="F302" i="1"/>
  <c r="M302" i="1" s="1"/>
  <c r="F3612" i="1"/>
  <c r="M3612" i="1" s="1"/>
  <c r="G301" i="1"/>
  <c r="E301" i="1"/>
  <c r="D301" i="1"/>
  <c r="J301" i="1"/>
  <c r="H301" i="1"/>
  <c r="L301" i="1"/>
  <c r="K301" i="1"/>
  <c r="O301" i="1"/>
  <c r="N301" i="1"/>
  <c r="B301" i="1"/>
  <c r="K3610" i="1" l="1"/>
  <c r="E3610" i="1"/>
  <c r="O3610" i="1"/>
  <c r="J3610" i="1"/>
  <c r="D3610" i="1"/>
  <c r="N3610" i="1"/>
  <c r="H3610" i="1"/>
  <c r="L3610" i="1"/>
  <c r="G3610" i="1"/>
  <c r="B3610" i="1"/>
  <c r="F3611" i="1"/>
  <c r="M3611" i="1" s="1"/>
  <c r="D300" i="1"/>
  <c r="K300" i="1"/>
  <c r="E300" i="1"/>
  <c r="B300" i="1"/>
  <c r="O300" i="1"/>
  <c r="N300" i="1"/>
  <c r="G300" i="1"/>
  <c r="J300" i="1"/>
  <c r="H300" i="1"/>
  <c r="L300" i="1"/>
  <c r="F301" i="1"/>
  <c r="M301" i="1" s="1"/>
  <c r="K3609" i="1" l="1"/>
  <c r="E3609" i="1"/>
  <c r="O3609" i="1"/>
  <c r="J3609" i="1"/>
  <c r="D3609" i="1"/>
  <c r="N3609" i="1"/>
  <c r="H3609" i="1"/>
  <c r="B3609" i="1"/>
  <c r="L3609" i="1"/>
  <c r="G3609" i="1"/>
  <c r="F300" i="1"/>
  <c r="M300" i="1" s="1"/>
  <c r="F3610" i="1"/>
  <c r="M3610" i="1" s="1"/>
  <c r="B299" i="1"/>
  <c r="O299" i="1"/>
  <c r="K299" i="1"/>
  <c r="E299" i="1"/>
  <c r="D299" i="1"/>
  <c r="N299" i="1"/>
  <c r="H299" i="1"/>
  <c r="L299" i="1"/>
  <c r="J299" i="1"/>
  <c r="G299" i="1"/>
  <c r="K3608" i="1" l="1"/>
  <c r="E3608" i="1"/>
  <c r="O3608" i="1"/>
  <c r="J3608" i="1"/>
  <c r="D3608" i="1"/>
  <c r="N3608" i="1"/>
  <c r="H3608" i="1"/>
  <c r="G3608" i="1"/>
  <c r="B3608" i="1"/>
  <c r="L3608" i="1"/>
  <c r="F3609" i="1"/>
  <c r="M3609" i="1" s="1"/>
  <c r="F299" i="1"/>
  <c r="M299" i="1" s="1"/>
  <c r="D298" i="1"/>
  <c r="K298" i="1"/>
  <c r="B298" i="1"/>
  <c r="L298" i="1"/>
  <c r="H298" i="1"/>
  <c r="E298" i="1"/>
  <c r="O298" i="1"/>
  <c r="N298" i="1"/>
  <c r="G298" i="1"/>
  <c r="J298" i="1"/>
  <c r="F298" i="1" l="1"/>
  <c r="F3608" i="1"/>
  <c r="M3608" i="1" s="1"/>
  <c r="K3607" i="1"/>
  <c r="E3607" i="1"/>
  <c r="O3607" i="1"/>
  <c r="J3607" i="1"/>
  <c r="D3607" i="1"/>
  <c r="N3607" i="1"/>
  <c r="H3607" i="1"/>
  <c r="L3607" i="1"/>
  <c r="G3607" i="1"/>
  <c r="B3607" i="1"/>
  <c r="M298" i="1"/>
  <c r="B297" i="1"/>
  <c r="L297" i="1"/>
  <c r="K297" i="1"/>
  <c r="O297" i="1"/>
  <c r="J297" i="1"/>
  <c r="E297" i="1"/>
  <c r="H297" i="1"/>
  <c r="N297" i="1"/>
  <c r="G297" i="1"/>
  <c r="D297" i="1"/>
  <c r="F297" i="1" l="1"/>
  <c r="M297" i="1" s="1"/>
  <c r="K3606" i="1"/>
  <c r="E3606" i="1"/>
  <c r="O3606" i="1"/>
  <c r="J3606" i="1"/>
  <c r="D3606" i="1"/>
  <c r="N3606" i="1"/>
  <c r="H3606" i="1"/>
  <c r="L3606" i="1"/>
  <c r="G3606" i="1"/>
  <c r="B3606" i="1"/>
  <c r="F3607" i="1"/>
  <c r="M3607" i="1" s="1"/>
  <c r="D296" i="1"/>
  <c r="K296" i="1"/>
  <c r="B296" i="1"/>
  <c r="O296" i="1"/>
  <c r="N296" i="1"/>
  <c r="G296" i="1"/>
  <c r="L296" i="1"/>
  <c r="J296" i="1"/>
  <c r="H296" i="1"/>
  <c r="E296" i="1"/>
  <c r="F296" i="1" l="1"/>
  <c r="M296" i="1" s="1"/>
  <c r="K3605" i="1"/>
  <c r="E3605" i="1"/>
  <c r="O3605" i="1"/>
  <c r="J3605" i="1"/>
  <c r="D3605" i="1"/>
  <c r="N3605" i="1"/>
  <c r="H3605" i="1"/>
  <c r="B3605" i="1"/>
  <c r="L3605" i="1"/>
  <c r="G3605" i="1"/>
  <c r="F3606" i="1"/>
  <c r="M3606" i="1" s="1"/>
  <c r="G295" i="1"/>
  <c r="E295" i="1"/>
  <c r="N295" i="1"/>
  <c r="H295" i="1"/>
  <c r="J295" i="1"/>
  <c r="B295" i="1"/>
  <c r="D295" i="1"/>
  <c r="L295" i="1"/>
  <c r="K295" i="1"/>
  <c r="O295" i="1"/>
  <c r="K3604" i="1" l="1"/>
  <c r="E3604" i="1"/>
  <c r="O3604" i="1"/>
  <c r="J3604" i="1"/>
  <c r="D3604" i="1"/>
  <c r="N3604" i="1"/>
  <c r="H3604" i="1"/>
  <c r="G3604" i="1"/>
  <c r="B3604" i="1"/>
  <c r="L3604" i="1"/>
  <c r="F3605" i="1"/>
  <c r="M3605" i="1" s="1"/>
  <c r="J294" i="1"/>
  <c r="N294" i="1"/>
  <c r="L294" i="1"/>
  <c r="K294" i="1"/>
  <c r="G294" i="1"/>
  <c r="D294" i="1"/>
  <c r="H294" i="1"/>
  <c r="O294" i="1"/>
  <c r="E294" i="1"/>
  <c r="B294" i="1"/>
  <c r="F295" i="1"/>
  <c r="M295" i="1" s="1"/>
  <c r="F3604" i="1" l="1"/>
  <c r="M3604" i="1" s="1"/>
  <c r="O3603" i="1"/>
  <c r="J3603" i="1"/>
  <c r="D3603" i="1"/>
  <c r="N3603" i="1"/>
  <c r="H3603" i="1"/>
  <c r="L3603" i="1"/>
  <c r="G3603" i="1"/>
  <c r="K3603" i="1"/>
  <c r="E3603" i="1"/>
  <c r="B3603" i="1"/>
  <c r="L293" i="1"/>
  <c r="K293" i="1"/>
  <c r="O293" i="1"/>
  <c r="J293" i="1"/>
  <c r="N293" i="1"/>
  <c r="G293" i="1"/>
  <c r="E293" i="1"/>
  <c r="D293" i="1"/>
  <c r="B293" i="1"/>
  <c r="H293" i="1"/>
  <c r="F294" i="1"/>
  <c r="M294" i="1" s="1"/>
  <c r="F3603" i="1" l="1"/>
  <c r="M3603" i="1" s="1"/>
  <c r="B8" i="2"/>
  <c r="D8" i="2" s="1"/>
  <c r="O3602" i="1"/>
  <c r="J3602" i="1"/>
  <c r="D3602" i="1"/>
  <c r="N3602" i="1"/>
  <c r="H3602" i="1"/>
  <c r="L3602" i="1"/>
  <c r="G3602" i="1"/>
  <c r="B3602" i="1"/>
  <c r="K3602" i="1"/>
  <c r="E3602" i="1"/>
  <c r="D292" i="1"/>
  <c r="K292" i="1"/>
  <c r="E292" i="1"/>
  <c r="O292" i="1"/>
  <c r="N292" i="1"/>
  <c r="G292" i="1"/>
  <c r="J292" i="1"/>
  <c r="H292" i="1"/>
  <c r="B292" i="1"/>
  <c r="L292" i="1"/>
  <c r="F293" i="1"/>
  <c r="M293" i="1" s="1"/>
  <c r="F292" i="1" l="1"/>
  <c r="F3602" i="1"/>
  <c r="M3602" i="1" s="1"/>
  <c r="C8" i="2"/>
  <c r="E8" i="2" s="1"/>
  <c r="O3601" i="1"/>
  <c r="J3601" i="1"/>
  <c r="D3601" i="1"/>
  <c r="N3601" i="1"/>
  <c r="H3601" i="1"/>
  <c r="L3601" i="1"/>
  <c r="G3601" i="1"/>
  <c r="B3601" i="1"/>
  <c r="K3601" i="1"/>
  <c r="E3601" i="1"/>
  <c r="F3601" i="1" s="1"/>
  <c r="M292" i="1"/>
  <c r="G291" i="1"/>
  <c r="E291" i="1"/>
  <c r="B291" i="1"/>
  <c r="O291" i="1"/>
  <c r="N291" i="1"/>
  <c r="H291" i="1"/>
  <c r="L291" i="1"/>
  <c r="K291" i="1"/>
  <c r="J291" i="1"/>
  <c r="D291" i="1"/>
  <c r="M3601" i="1" l="1"/>
  <c r="O3600" i="1"/>
  <c r="J3600" i="1"/>
  <c r="D3600" i="1"/>
  <c r="N3600" i="1"/>
  <c r="H3600" i="1"/>
  <c r="L3600" i="1"/>
  <c r="G3600" i="1"/>
  <c r="B3600" i="1"/>
  <c r="E3600" i="1"/>
  <c r="K3600" i="1"/>
  <c r="F291" i="1"/>
  <c r="M291" i="1" s="1"/>
  <c r="K290" i="1"/>
  <c r="O290" i="1"/>
  <c r="E290" i="1"/>
  <c r="B290" i="1"/>
  <c r="J290" i="1"/>
  <c r="L290" i="1"/>
  <c r="D290" i="1"/>
  <c r="N290" i="1"/>
  <c r="H290" i="1"/>
  <c r="G290" i="1"/>
  <c r="F3600" i="1" l="1"/>
  <c r="M3600" i="1" s="1"/>
  <c r="O3599" i="1"/>
  <c r="J3599" i="1"/>
  <c r="D3599" i="1"/>
  <c r="N3599" i="1"/>
  <c r="H3599" i="1"/>
  <c r="L3599" i="1"/>
  <c r="G3599" i="1"/>
  <c r="B3599" i="1"/>
  <c r="K3599" i="1"/>
  <c r="E3599" i="1"/>
  <c r="H289" i="1"/>
  <c r="L289" i="1"/>
  <c r="K289" i="1"/>
  <c r="N289" i="1"/>
  <c r="O289" i="1"/>
  <c r="B289" i="1"/>
  <c r="D289" i="1"/>
  <c r="G289" i="1"/>
  <c r="E289" i="1"/>
  <c r="J289" i="1"/>
  <c r="F290" i="1"/>
  <c r="M290" i="1" s="1"/>
  <c r="F3599" i="1" l="1"/>
  <c r="M3599" i="1" s="1"/>
  <c r="F289" i="1"/>
  <c r="M289" i="1" s="1"/>
  <c r="O3598" i="1"/>
  <c r="J3598" i="1"/>
  <c r="D3598" i="1"/>
  <c r="N3598" i="1"/>
  <c r="H3598" i="1"/>
  <c r="L3598" i="1"/>
  <c r="G3598" i="1"/>
  <c r="B3598" i="1"/>
  <c r="K3598" i="1"/>
  <c r="E3598" i="1"/>
  <c r="F3598" i="1" s="1"/>
  <c r="O288" i="1"/>
  <c r="N288" i="1"/>
  <c r="G288" i="1"/>
  <c r="L288" i="1"/>
  <c r="J288" i="1"/>
  <c r="H288" i="1"/>
  <c r="D288" i="1"/>
  <c r="K288" i="1"/>
  <c r="B288" i="1"/>
  <c r="E288" i="1"/>
  <c r="F288" i="1" l="1"/>
  <c r="M288" i="1" s="1"/>
  <c r="M3598" i="1"/>
  <c r="O3597" i="1"/>
  <c r="J3597" i="1"/>
  <c r="D3597" i="1"/>
  <c r="N3597" i="1"/>
  <c r="H3597" i="1"/>
  <c r="L3597" i="1"/>
  <c r="G3597" i="1"/>
  <c r="B3597" i="1"/>
  <c r="K3597" i="1"/>
  <c r="E3597" i="1"/>
  <c r="F3597" i="1" s="1"/>
  <c r="L287" i="1"/>
  <c r="K287" i="1"/>
  <c r="J287" i="1"/>
  <c r="O287" i="1"/>
  <c r="D287" i="1"/>
  <c r="H287" i="1"/>
  <c r="G287" i="1"/>
  <c r="E287" i="1"/>
  <c r="B287" i="1"/>
  <c r="N287" i="1"/>
  <c r="M3597" i="1" l="1"/>
  <c r="O3596" i="1"/>
  <c r="J3596" i="1"/>
  <c r="D3596" i="1"/>
  <c r="N3596" i="1"/>
  <c r="H3596" i="1"/>
  <c r="L3596" i="1"/>
  <c r="G3596" i="1"/>
  <c r="B3596" i="1"/>
  <c r="E3596" i="1"/>
  <c r="K3596" i="1"/>
  <c r="F287" i="1"/>
  <c r="M287" i="1" s="1"/>
  <c r="O286" i="1"/>
  <c r="N286" i="1"/>
  <c r="L286" i="1"/>
  <c r="K286" i="1"/>
  <c r="E286" i="1"/>
  <c r="J286" i="1"/>
  <c r="H286" i="1"/>
  <c r="D286" i="1"/>
  <c r="G286" i="1"/>
  <c r="B286" i="1"/>
  <c r="F3596" i="1" l="1"/>
  <c r="M3596" i="1" s="1"/>
  <c r="N3595" i="1"/>
  <c r="H3595" i="1"/>
  <c r="L3595" i="1"/>
  <c r="G3595" i="1"/>
  <c r="K3595" i="1"/>
  <c r="E3595" i="1"/>
  <c r="B3595" i="1"/>
  <c r="J3595" i="1"/>
  <c r="D3595" i="1"/>
  <c r="O3595" i="1"/>
  <c r="F286" i="1"/>
  <c r="M286" i="1" s="1"/>
  <c r="B285" i="1"/>
  <c r="J285" i="1"/>
  <c r="N285" i="1"/>
  <c r="O285" i="1"/>
  <c r="E285" i="1"/>
  <c r="H285" i="1"/>
  <c r="L285" i="1"/>
  <c r="K285" i="1"/>
  <c r="G285" i="1"/>
  <c r="D285" i="1"/>
  <c r="N3594" i="1" l="1"/>
  <c r="H3594" i="1"/>
  <c r="L3594" i="1"/>
  <c r="G3594" i="1"/>
  <c r="B3594" i="1"/>
  <c r="K3594" i="1"/>
  <c r="E3594" i="1"/>
  <c r="O3594" i="1"/>
  <c r="J3594" i="1"/>
  <c r="D3594" i="1"/>
  <c r="F3595" i="1"/>
  <c r="M3595" i="1" s="1"/>
  <c r="F285" i="1"/>
  <c r="M285" i="1" s="1"/>
  <c r="D284" i="1"/>
  <c r="K284" i="1"/>
  <c r="E284" i="1"/>
  <c r="O284" i="1"/>
  <c r="G284" i="1"/>
  <c r="J284" i="1"/>
  <c r="H284" i="1"/>
  <c r="B284" i="1"/>
  <c r="N284" i="1"/>
  <c r="L284" i="1"/>
  <c r="F3594" i="1" l="1"/>
  <c r="M3594" i="1" s="1"/>
  <c r="N3593" i="1"/>
  <c r="H3593" i="1"/>
  <c r="L3593" i="1"/>
  <c r="G3593" i="1"/>
  <c r="B3593" i="1"/>
  <c r="K3593" i="1"/>
  <c r="E3593" i="1"/>
  <c r="O3593" i="1"/>
  <c r="J3593" i="1"/>
  <c r="D3593" i="1"/>
  <c r="G283" i="1"/>
  <c r="K283" i="1"/>
  <c r="J283" i="1"/>
  <c r="D283" i="1"/>
  <c r="E283" i="1"/>
  <c r="B283" i="1"/>
  <c r="O283" i="1"/>
  <c r="L283" i="1"/>
  <c r="N283" i="1"/>
  <c r="H283" i="1"/>
  <c r="F284" i="1"/>
  <c r="M284" i="1" s="1"/>
  <c r="F283" i="1" l="1"/>
  <c r="M283" i="1" s="1"/>
  <c r="F3593" i="1"/>
  <c r="M3593" i="1" s="1"/>
  <c r="N3592" i="1"/>
  <c r="H3592" i="1"/>
  <c r="L3592" i="1"/>
  <c r="G3592" i="1"/>
  <c r="B3592" i="1"/>
  <c r="K3592" i="1"/>
  <c r="E3592" i="1"/>
  <c r="D3592" i="1"/>
  <c r="O3592" i="1"/>
  <c r="J3592" i="1"/>
  <c r="J282" i="1"/>
  <c r="H282" i="1"/>
  <c r="B282" i="1"/>
  <c r="O282" i="1"/>
  <c r="L282" i="1"/>
  <c r="G282" i="1"/>
  <c r="D282" i="1"/>
  <c r="K282" i="1"/>
  <c r="E282" i="1"/>
  <c r="N282" i="1"/>
  <c r="F282" i="1" l="1"/>
  <c r="M282" i="1" s="1"/>
  <c r="F3592" i="1"/>
  <c r="M3592" i="1" s="1"/>
  <c r="N3591" i="1"/>
  <c r="H3591" i="1"/>
  <c r="L3591" i="1"/>
  <c r="G3591" i="1"/>
  <c r="B3591" i="1"/>
  <c r="K3591" i="1"/>
  <c r="E3591" i="1"/>
  <c r="J3591" i="1"/>
  <c r="D3591" i="1"/>
  <c r="O3591" i="1"/>
  <c r="B281" i="1"/>
  <c r="H281" i="1"/>
  <c r="N281" i="1"/>
  <c r="L281" i="1"/>
  <c r="K281" i="1"/>
  <c r="O281" i="1"/>
  <c r="J281" i="1"/>
  <c r="E281" i="1"/>
  <c r="G281" i="1"/>
  <c r="D281" i="1"/>
  <c r="F3591" i="1" l="1"/>
  <c r="M3591" i="1" s="1"/>
  <c r="N3590" i="1"/>
  <c r="H3590" i="1"/>
  <c r="L3590" i="1"/>
  <c r="G3590" i="1"/>
  <c r="B3590" i="1"/>
  <c r="K3590" i="1"/>
  <c r="E3590" i="1"/>
  <c r="O3590" i="1"/>
  <c r="J3590" i="1"/>
  <c r="D3590" i="1"/>
  <c r="B280" i="1"/>
  <c r="E280" i="1"/>
  <c r="O280" i="1"/>
  <c r="N280" i="1"/>
  <c r="G280" i="1"/>
  <c r="L280" i="1"/>
  <c r="J280" i="1"/>
  <c r="H280" i="1"/>
  <c r="D280" i="1"/>
  <c r="K280" i="1"/>
  <c r="F281" i="1"/>
  <c r="M281" i="1" s="1"/>
  <c r="F3590" i="1" l="1"/>
  <c r="M3590" i="1" s="1"/>
  <c r="N3589" i="1"/>
  <c r="H3589" i="1"/>
  <c r="L3589" i="1"/>
  <c r="G3589" i="1"/>
  <c r="B3589" i="1"/>
  <c r="K3589" i="1"/>
  <c r="E3589" i="1"/>
  <c r="O3589" i="1"/>
  <c r="J3589" i="1"/>
  <c r="D3589" i="1"/>
  <c r="L279" i="1"/>
  <c r="K279" i="1"/>
  <c r="J279" i="1"/>
  <c r="B279" i="1"/>
  <c r="H279" i="1"/>
  <c r="G279" i="1"/>
  <c r="E279" i="1"/>
  <c r="O279" i="1"/>
  <c r="D279" i="1"/>
  <c r="N279" i="1"/>
  <c r="F280" i="1"/>
  <c r="M280" i="1" s="1"/>
  <c r="F3589" i="1" l="1"/>
  <c r="M3589" i="1" s="1"/>
  <c r="L3588" i="1"/>
  <c r="G3588" i="1"/>
  <c r="K3588" i="1"/>
  <c r="E3588" i="1"/>
  <c r="B3588" i="1"/>
  <c r="O3588" i="1"/>
  <c r="J3588" i="1"/>
  <c r="D3588" i="1"/>
  <c r="N3588" i="1"/>
  <c r="H3588" i="1"/>
  <c r="F279" i="1"/>
  <c r="M279" i="1" s="1"/>
  <c r="J278" i="1"/>
  <c r="H278" i="1"/>
  <c r="K278" i="1"/>
  <c r="D278" i="1"/>
  <c r="E278" i="1"/>
  <c r="G278" i="1"/>
  <c r="N278" i="1"/>
  <c r="B278" i="1"/>
  <c r="O278" i="1"/>
  <c r="L278" i="1"/>
  <c r="F3588" i="1" l="1"/>
  <c r="M3588" i="1" s="1"/>
  <c r="O3587" i="1"/>
  <c r="J3587" i="1"/>
  <c r="N3587" i="1"/>
  <c r="G3587" i="1"/>
  <c r="B3587" i="1"/>
  <c r="L3587" i="1"/>
  <c r="E3587" i="1"/>
  <c r="K3587" i="1"/>
  <c r="D3587" i="1"/>
  <c r="H3587" i="1"/>
  <c r="F278" i="1"/>
  <c r="M278" i="1" s="1"/>
  <c r="G277" i="1"/>
  <c r="E277" i="1"/>
  <c r="D277" i="1"/>
  <c r="B277" i="1"/>
  <c r="J277" i="1"/>
  <c r="H277" i="1"/>
  <c r="N277" i="1"/>
  <c r="L277" i="1"/>
  <c r="K277" i="1"/>
  <c r="O277" i="1"/>
  <c r="F277" i="1" l="1"/>
  <c r="K3586" i="1"/>
  <c r="E3586" i="1"/>
  <c r="O3586" i="1"/>
  <c r="J3586" i="1"/>
  <c r="D3586" i="1"/>
  <c r="H3586" i="1"/>
  <c r="G3586" i="1"/>
  <c r="N3586" i="1"/>
  <c r="L3586" i="1"/>
  <c r="B3586" i="1"/>
  <c r="F3587" i="1"/>
  <c r="M3587" i="1" s="1"/>
  <c r="B276" i="1"/>
  <c r="O276" i="1"/>
  <c r="N276" i="1"/>
  <c r="G276" i="1"/>
  <c r="J276" i="1"/>
  <c r="H276" i="1"/>
  <c r="L276" i="1"/>
  <c r="D276" i="1"/>
  <c r="K276" i="1"/>
  <c r="E276" i="1"/>
  <c r="M277" i="1"/>
  <c r="F3586" i="1" l="1"/>
  <c r="M3586" i="1" s="1"/>
  <c r="K3585" i="1"/>
  <c r="E3585" i="1"/>
  <c r="O3585" i="1"/>
  <c r="J3585" i="1"/>
  <c r="D3585" i="1"/>
  <c r="N3585" i="1"/>
  <c r="L3585" i="1"/>
  <c r="B3585" i="1"/>
  <c r="H3585" i="1"/>
  <c r="G3585" i="1"/>
  <c r="G275" i="1"/>
  <c r="E275" i="1"/>
  <c r="O275" i="1"/>
  <c r="N275" i="1"/>
  <c r="L275" i="1"/>
  <c r="J275" i="1"/>
  <c r="B275" i="1"/>
  <c r="H275" i="1"/>
  <c r="K275" i="1"/>
  <c r="D275" i="1"/>
  <c r="F276" i="1"/>
  <c r="M276" i="1" s="1"/>
  <c r="F3585" i="1" l="1"/>
  <c r="M3585" i="1" s="1"/>
  <c r="K3584" i="1"/>
  <c r="E3584" i="1"/>
  <c r="O3584" i="1"/>
  <c r="J3584" i="1"/>
  <c r="D3584" i="1"/>
  <c r="H3584" i="1"/>
  <c r="G3584" i="1"/>
  <c r="N3584" i="1"/>
  <c r="B3584" i="1"/>
  <c r="L3584" i="1"/>
  <c r="D274" i="1"/>
  <c r="K274" i="1"/>
  <c r="O274" i="1"/>
  <c r="N274" i="1"/>
  <c r="L274" i="1"/>
  <c r="G274" i="1"/>
  <c r="E274" i="1"/>
  <c r="B274" i="1"/>
  <c r="J274" i="1"/>
  <c r="H274" i="1"/>
  <c r="F275" i="1"/>
  <c r="M275" i="1" s="1"/>
  <c r="F3584" i="1" l="1"/>
  <c r="M3584" i="1" s="1"/>
  <c r="O3583" i="1"/>
  <c r="J3583" i="1"/>
  <c r="D3583" i="1"/>
  <c r="N3583" i="1"/>
  <c r="H3583" i="1"/>
  <c r="L3583" i="1"/>
  <c r="K3583" i="1"/>
  <c r="B3583" i="1"/>
  <c r="G3583" i="1"/>
  <c r="E3583" i="1"/>
  <c r="B273" i="1"/>
  <c r="J273" i="1"/>
  <c r="E273" i="1"/>
  <c r="L273" i="1"/>
  <c r="H273" i="1"/>
  <c r="N273" i="1"/>
  <c r="G273" i="1"/>
  <c r="K273" i="1"/>
  <c r="O273" i="1"/>
  <c r="D273" i="1"/>
  <c r="F274" i="1"/>
  <c r="M274" i="1" s="1"/>
  <c r="F3583" i="1" l="1"/>
  <c r="M3583" i="1"/>
  <c r="O3582" i="1"/>
  <c r="J3582" i="1"/>
  <c r="D3582" i="1"/>
  <c r="N3582" i="1"/>
  <c r="H3582" i="1"/>
  <c r="G3582" i="1"/>
  <c r="E3582" i="1"/>
  <c r="L3582" i="1"/>
  <c r="B3582" i="1"/>
  <c r="K3582" i="1"/>
  <c r="F273" i="1"/>
  <c r="M273" i="1" s="1"/>
  <c r="B272" i="1"/>
  <c r="E272" i="1"/>
  <c r="O272" i="1"/>
  <c r="N272" i="1"/>
  <c r="G272" i="1"/>
  <c r="L272" i="1"/>
  <c r="J272" i="1"/>
  <c r="H272" i="1"/>
  <c r="D272" i="1"/>
  <c r="K272" i="1"/>
  <c r="F3582" i="1" l="1"/>
  <c r="M3582" i="1" s="1"/>
  <c r="O3581" i="1"/>
  <c r="J3581" i="1"/>
  <c r="D3581" i="1"/>
  <c r="N3581" i="1"/>
  <c r="H3581" i="1"/>
  <c r="L3581" i="1"/>
  <c r="B3581" i="1"/>
  <c r="K3581" i="1"/>
  <c r="G3581" i="1"/>
  <c r="E3581" i="1"/>
  <c r="N271" i="1"/>
  <c r="H271" i="1"/>
  <c r="K271" i="1"/>
  <c r="J271" i="1"/>
  <c r="G271" i="1"/>
  <c r="D271" i="1"/>
  <c r="L271" i="1"/>
  <c r="O271" i="1"/>
  <c r="E271" i="1"/>
  <c r="B271" i="1"/>
  <c r="F272" i="1"/>
  <c r="M272" i="1" s="1"/>
  <c r="F3581" i="1" l="1"/>
  <c r="M3581" i="1" s="1"/>
  <c r="O3580" i="1"/>
  <c r="J3580" i="1"/>
  <c r="D3580" i="1"/>
  <c r="N3580" i="1"/>
  <c r="H3580" i="1"/>
  <c r="G3580" i="1"/>
  <c r="E3580" i="1"/>
  <c r="L3580" i="1"/>
  <c r="B3580" i="1"/>
  <c r="K3580" i="1"/>
  <c r="E270" i="1"/>
  <c r="B270" i="1"/>
  <c r="D270" i="1"/>
  <c r="G270" i="1"/>
  <c r="O270" i="1"/>
  <c r="N270" i="1"/>
  <c r="L270" i="1"/>
  <c r="K270" i="1"/>
  <c r="J270" i="1"/>
  <c r="H270" i="1"/>
  <c r="F271" i="1"/>
  <c r="M271" i="1" s="1"/>
  <c r="F3580" i="1" l="1"/>
  <c r="M3580" i="1" s="1"/>
  <c r="O3579" i="1"/>
  <c r="J3579" i="1"/>
  <c r="D3579" i="1"/>
  <c r="N3579" i="1"/>
  <c r="H3579" i="1"/>
  <c r="L3579" i="1"/>
  <c r="B3579" i="1"/>
  <c r="K3579" i="1"/>
  <c r="G3579" i="1"/>
  <c r="E3579" i="1"/>
  <c r="G269" i="1"/>
  <c r="E269" i="1"/>
  <c r="O269" i="1"/>
  <c r="D269" i="1"/>
  <c r="J269" i="1"/>
  <c r="L269" i="1"/>
  <c r="N269" i="1"/>
  <c r="B269" i="1"/>
  <c r="K269" i="1"/>
  <c r="H269" i="1"/>
  <c r="F270" i="1"/>
  <c r="M270" i="1" s="1"/>
  <c r="F3579" i="1" l="1"/>
  <c r="M3579" i="1"/>
  <c r="N3578" i="1"/>
  <c r="H3578" i="1"/>
  <c r="L3578" i="1"/>
  <c r="G3578" i="1"/>
  <c r="E3578" i="1"/>
  <c r="O3578" i="1"/>
  <c r="D3578" i="1"/>
  <c r="K3578" i="1"/>
  <c r="B3578" i="1"/>
  <c r="J3578" i="1"/>
  <c r="D268" i="1"/>
  <c r="K268" i="1"/>
  <c r="E268" i="1"/>
  <c r="J268" i="1"/>
  <c r="H268" i="1"/>
  <c r="L268" i="1"/>
  <c r="B268" i="1"/>
  <c r="O268" i="1"/>
  <c r="N268" i="1"/>
  <c r="G268" i="1"/>
  <c r="F269" i="1"/>
  <c r="M269" i="1" s="1"/>
  <c r="F3578" i="1" l="1"/>
  <c r="M3578" i="1" s="1"/>
  <c r="F268" i="1"/>
  <c r="M268" i="1" s="1"/>
  <c r="N3577" i="1"/>
  <c r="H3577" i="1"/>
  <c r="L3577" i="1"/>
  <c r="G3577" i="1"/>
  <c r="B3577" i="1"/>
  <c r="K3577" i="1"/>
  <c r="J3577" i="1"/>
  <c r="E3577" i="1"/>
  <c r="O3577" i="1"/>
  <c r="D3577" i="1"/>
  <c r="N267" i="1"/>
  <c r="O267" i="1"/>
  <c r="L267" i="1"/>
  <c r="K267" i="1"/>
  <c r="H267" i="1"/>
  <c r="G267" i="1"/>
  <c r="J267" i="1"/>
  <c r="B267" i="1"/>
  <c r="E267" i="1"/>
  <c r="D267" i="1"/>
  <c r="F3577" i="1" l="1"/>
  <c r="M3577" i="1" s="1"/>
  <c r="N3576" i="1"/>
  <c r="H3576" i="1"/>
  <c r="L3576" i="1"/>
  <c r="G3576" i="1"/>
  <c r="B3576" i="1"/>
  <c r="E3576" i="1"/>
  <c r="O3576" i="1"/>
  <c r="D3576" i="1"/>
  <c r="K3576" i="1"/>
  <c r="J3576" i="1"/>
  <c r="J266" i="1"/>
  <c r="H266" i="1"/>
  <c r="D266" i="1"/>
  <c r="E266" i="1"/>
  <c r="B266" i="1"/>
  <c r="N266" i="1"/>
  <c r="G266" i="1"/>
  <c r="K266" i="1"/>
  <c r="O266" i="1"/>
  <c r="L266" i="1"/>
  <c r="F267" i="1"/>
  <c r="M267" i="1" s="1"/>
  <c r="F266" i="1" l="1"/>
  <c r="N3575" i="1"/>
  <c r="H3575" i="1"/>
  <c r="L3575" i="1"/>
  <c r="G3575" i="1"/>
  <c r="B3575" i="1"/>
  <c r="K3575" i="1"/>
  <c r="J3575" i="1"/>
  <c r="E3575" i="1"/>
  <c r="O3575" i="1"/>
  <c r="D3575" i="1"/>
  <c r="F3576" i="1"/>
  <c r="M3576" i="1" s="1"/>
  <c r="M266" i="1"/>
  <c r="H265" i="1"/>
  <c r="N265" i="1"/>
  <c r="B265" i="1"/>
  <c r="L265" i="1"/>
  <c r="K265" i="1"/>
  <c r="O265" i="1"/>
  <c r="J265" i="1"/>
  <c r="G265" i="1"/>
  <c r="E265" i="1"/>
  <c r="D265" i="1"/>
  <c r="F3575" i="1" l="1"/>
  <c r="M3575" i="1" s="1"/>
  <c r="N3574" i="1"/>
  <c r="H3574" i="1"/>
  <c r="L3574" i="1"/>
  <c r="G3574" i="1"/>
  <c r="B3574" i="1"/>
  <c r="E3574" i="1"/>
  <c r="O3574" i="1"/>
  <c r="D3574" i="1"/>
  <c r="K3574" i="1"/>
  <c r="J3574" i="1"/>
  <c r="F265" i="1"/>
  <c r="M265" i="1" s="1"/>
  <c r="O264" i="1"/>
  <c r="N264" i="1"/>
  <c r="G264" i="1"/>
  <c r="L264" i="1"/>
  <c r="J264" i="1"/>
  <c r="H264" i="1"/>
  <c r="D264" i="1"/>
  <c r="K264" i="1"/>
  <c r="B264" i="1"/>
  <c r="E264" i="1"/>
  <c r="F3574" i="1" l="1"/>
  <c r="M3574" i="1" s="1"/>
  <c r="N3573" i="1"/>
  <c r="H3573" i="1"/>
  <c r="L3573" i="1"/>
  <c r="G3573" i="1"/>
  <c r="B3573" i="1"/>
  <c r="K3573" i="1"/>
  <c r="J3573" i="1"/>
  <c r="E3573" i="1"/>
  <c r="O3573" i="1"/>
  <c r="D3573" i="1"/>
  <c r="L263" i="1"/>
  <c r="K263" i="1"/>
  <c r="J263" i="1"/>
  <c r="O263" i="1"/>
  <c r="G263" i="1"/>
  <c r="E263" i="1"/>
  <c r="B263" i="1"/>
  <c r="D263" i="1"/>
  <c r="N263" i="1"/>
  <c r="H263" i="1"/>
  <c r="F264" i="1"/>
  <c r="M264" i="1" s="1"/>
  <c r="L3572" i="1" l="1"/>
  <c r="G3572" i="1"/>
  <c r="K3572" i="1"/>
  <c r="E3572" i="1"/>
  <c r="B3572" i="1"/>
  <c r="O3572" i="1"/>
  <c r="D3572" i="1"/>
  <c r="N3572" i="1"/>
  <c r="J3572" i="1"/>
  <c r="H3572" i="1"/>
  <c r="F3573" i="1"/>
  <c r="M3573" i="1" s="1"/>
  <c r="G262" i="1"/>
  <c r="J262" i="1"/>
  <c r="N262" i="1"/>
  <c r="L262" i="1"/>
  <c r="K262" i="1"/>
  <c r="D262" i="1"/>
  <c r="H262" i="1"/>
  <c r="O262" i="1"/>
  <c r="E262" i="1"/>
  <c r="F262" i="1" s="1"/>
  <c r="B262" i="1"/>
  <c r="F263" i="1"/>
  <c r="M263" i="1" s="1"/>
  <c r="F3572" i="1" l="1"/>
  <c r="M3572" i="1" s="1"/>
  <c r="M262" i="1"/>
  <c r="L3571" i="1"/>
  <c r="G3571" i="1"/>
  <c r="B3571" i="1"/>
  <c r="K3571" i="1"/>
  <c r="E3571" i="1"/>
  <c r="J3571" i="1"/>
  <c r="H3571" i="1"/>
  <c r="O3571" i="1"/>
  <c r="D3571" i="1"/>
  <c r="N3571" i="1"/>
  <c r="L261" i="1"/>
  <c r="K261" i="1"/>
  <c r="O261" i="1"/>
  <c r="B261" i="1"/>
  <c r="G261" i="1"/>
  <c r="E261" i="1"/>
  <c r="D261" i="1"/>
  <c r="J261" i="1"/>
  <c r="H261" i="1"/>
  <c r="N261" i="1"/>
  <c r="F3571" i="1" l="1"/>
  <c r="M3571" i="1" s="1"/>
  <c r="L3570" i="1"/>
  <c r="G3570" i="1"/>
  <c r="B3570" i="1"/>
  <c r="K3570" i="1"/>
  <c r="E3570" i="1"/>
  <c r="O3570" i="1"/>
  <c r="D3570" i="1"/>
  <c r="N3570" i="1"/>
  <c r="J3570" i="1"/>
  <c r="H3570" i="1"/>
  <c r="D260" i="1"/>
  <c r="K260" i="1"/>
  <c r="E260" i="1"/>
  <c r="B260" i="1"/>
  <c r="N260" i="1"/>
  <c r="H260" i="1"/>
  <c r="O260" i="1"/>
  <c r="G260" i="1"/>
  <c r="J260" i="1"/>
  <c r="L260" i="1"/>
  <c r="F261" i="1"/>
  <c r="M261" i="1" s="1"/>
  <c r="F3570" i="1" l="1"/>
  <c r="M3570" i="1" s="1"/>
  <c r="L3569" i="1"/>
  <c r="G3569" i="1"/>
  <c r="B3569" i="1"/>
  <c r="K3569" i="1"/>
  <c r="E3569" i="1"/>
  <c r="J3569" i="1"/>
  <c r="H3569" i="1"/>
  <c r="O3569" i="1"/>
  <c r="D3569" i="1"/>
  <c r="N3569" i="1"/>
  <c r="N259" i="1"/>
  <c r="H259" i="1"/>
  <c r="O259" i="1"/>
  <c r="L259" i="1"/>
  <c r="K259" i="1"/>
  <c r="J259" i="1"/>
  <c r="D259" i="1"/>
  <c r="G259" i="1"/>
  <c r="E259" i="1"/>
  <c r="B259" i="1"/>
  <c r="F260" i="1"/>
  <c r="M260" i="1" s="1"/>
  <c r="F259" i="1" l="1"/>
  <c r="M259" i="1" s="1"/>
  <c r="F3569" i="1"/>
  <c r="M3569" i="1" s="1"/>
  <c r="L3568" i="1"/>
  <c r="G3568" i="1"/>
  <c r="B3568" i="1"/>
  <c r="K3568" i="1"/>
  <c r="E3568" i="1"/>
  <c r="O3568" i="1"/>
  <c r="D3568" i="1"/>
  <c r="N3568" i="1"/>
  <c r="J3568" i="1"/>
  <c r="H3568" i="1"/>
  <c r="O258" i="1"/>
  <c r="N258" i="1"/>
  <c r="L258" i="1"/>
  <c r="B258" i="1"/>
  <c r="D258" i="1"/>
  <c r="E258" i="1"/>
  <c r="J258" i="1"/>
  <c r="H258" i="1"/>
  <c r="G258" i="1"/>
  <c r="K258" i="1"/>
  <c r="F3568" i="1" l="1"/>
  <c r="M3568" i="1" s="1"/>
  <c r="K3567" i="1"/>
  <c r="E3567" i="1"/>
  <c r="B3567" i="1"/>
  <c r="O3567" i="1"/>
  <c r="J3567" i="1"/>
  <c r="D3567" i="1"/>
  <c r="H3567" i="1"/>
  <c r="G3567" i="1"/>
  <c r="N3567" i="1"/>
  <c r="L3567" i="1"/>
  <c r="L257" i="1"/>
  <c r="K257" i="1"/>
  <c r="O257" i="1"/>
  <c r="G257" i="1"/>
  <c r="D257" i="1"/>
  <c r="J257" i="1"/>
  <c r="B257" i="1"/>
  <c r="H257" i="1"/>
  <c r="N257" i="1"/>
  <c r="E257" i="1"/>
  <c r="F258" i="1"/>
  <c r="M258" i="1" s="1"/>
  <c r="F257" i="1" l="1"/>
  <c r="M257" i="1" s="1"/>
  <c r="K3566" i="1"/>
  <c r="E3566" i="1"/>
  <c r="O3566" i="1"/>
  <c r="J3566" i="1"/>
  <c r="D3566" i="1"/>
  <c r="N3566" i="1"/>
  <c r="L3566" i="1"/>
  <c r="B3566" i="1"/>
  <c r="H3566" i="1"/>
  <c r="G3566" i="1"/>
  <c r="F3567" i="1"/>
  <c r="M3567" i="1" s="1"/>
  <c r="J256" i="1"/>
  <c r="H256" i="1"/>
  <c r="B256" i="1"/>
  <c r="N256" i="1"/>
  <c r="D256" i="1"/>
  <c r="K256" i="1"/>
  <c r="E256" i="1"/>
  <c r="O256" i="1"/>
  <c r="G256" i="1"/>
  <c r="L256" i="1"/>
  <c r="F256" i="1" l="1"/>
  <c r="M256" i="1" s="1"/>
  <c r="F3566" i="1"/>
  <c r="M3566" i="1" s="1"/>
  <c r="K3565" i="1"/>
  <c r="E3565" i="1"/>
  <c r="O3565" i="1"/>
  <c r="J3565" i="1"/>
  <c r="D3565" i="1"/>
  <c r="H3565" i="1"/>
  <c r="G3565" i="1"/>
  <c r="N3565" i="1"/>
  <c r="L3565" i="1"/>
  <c r="B3565" i="1"/>
  <c r="G255" i="1"/>
  <c r="E255" i="1"/>
  <c r="D255" i="1"/>
  <c r="N255" i="1"/>
  <c r="B255" i="1"/>
  <c r="H255" i="1"/>
  <c r="L255" i="1"/>
  <c r="K255" i="1"/>
  <c r="J255" i="1"/>
  <c r="O255" i="1"/>
  <c r="F3565" i="1" l="1"/>
  <c r="M3565" i="1" s="1"/>
  <c r="K3564" i="1"/>
  <c r="E3564" i="1"/>
  <c r="O3564" i="1"/>
  <c r="J3564" i="1"/>
  <c r="D3564" i="1"/>
  <c r="N3564" i="1"/>
  <c r="L3564" i="1"/>
  <c r="B3564" i="1"/>
  <c r="H3564" i="1"/>
  <c r="G3564" i="1"/>
  <c r="F255" i="1"/>
  <c r="M255" i="1" s="1"/>
  <c r="D254" i="1"/>
  <c r="G254" i="1"/>
  <c r="E254" i="1"/>
  <c r="O254" i="1"/>
  <c r="N254" i="1"/>
  <c r="L254" i="1"/>
  <c r="K254" i="1"/>
  <c r="B254" i="1"/>
  <c r="J254" i="1"/>
  <c r="H254" i="1"/>
  <c r="K3563" i="1" l="1"/>
  <c r="E3563" i="1"/>
  <c r="O3563" i="1"/>
  <c r="J3563" i="1"/>
  <c r="D3563" i="1"/>
  <c r="H3563" i="1"/>
  <c r="G3563" i="1"/>
  <c r="N3563" i="1"/>
  <c r="B3563" i="1"/>
  <c r="L3563" i="1"/>
  <c r="F3564" i="1"/>
  <c r="M3564" i="1" s="1"/>
  <c r="L253" i="1"/>
  <c r="K253" i="1"/>
  <c r="O253" i="1"/>
  <c r="G253" i="1"/>
  <c r="E253" i="1"/>
  <c r="D253" i="1"/>
  <c r="B253" i="1"/>
  <c r="J253" i="1"/>
  <c r="H253" i="1"/>
  <c r="N253" i="1"/>
  <c r="F254" i="1"/>
  <c r="M254" i="1" s="1"/>
  <c r="O3562" i="1" l="1"/>
  <c r="J3562" i="1"/>
  <c r="D3562" i="1"/>
  <c r="N3562" i="1"/>
  <c r="H3562" i="1"/>
  <c r="L3562" i="1"/>
  <c r="K3562" i="1"/>
  <c r="B3562" i="1"/>
  <c r="G3562" i="1"/>
  <c r="E3562" i="1"/>
  <c r="F3563" i="1"/>
  <c r="M3563" i="1" s="1"/>
  <c r="D252" i="1"/>
  <c r="K252" i="1"/>
  <c r="E252" i="1"/>
  <c r="J252" i="1"/>
  <c r="H252" i="1"/>
  <c r="L252" i="1"/>
  <c r="B252" i="1"/>
  <c r="O252" i="1"/>
  <c r="N252" i="1"/>
  <c r="G252" i="1"/>
  <c r="F253" i="1"/>
  <c r="M253" i="1" s="1"/>
  <c r="F3562" i="1" l="1"/>
  <c r="M3562" i="1"/>
  <c r="O3561" i="1"/>
  <c r="J3561" i="1"/>
  <c r="D3561" i="1"/>
  <c r="N3561" i="1"/>
  <c r="H3561" i="1"/>
  <c r="L3561" i="1"/>
  <c r="G3561" i="1"/>
  <c r="B3561" i="1"/>
  <c r="K3561" i="1"/>
  <c r="E3561" i="1"/>
  <c r="E251" i="1"/>
  <c r="H251" i="1"/>
  <c r="G251" i="1"/>
  <c r="K251" i="1"/>
  <c r="J251" i="1"/>
  <c r="B251" i="1"/>
  <c r="O251" i="1"/>
  <c r="L251" i="1"/>
  <c r="N251" i="1"/>
  <c r="D251" i="1"/>
  <c r="F252" i="1"/>
  <c r="M252" i="1" s="1"/>
  <c r="F3561" i="1" l="1"/>
  <c r="M3561" i="1" s="1"/>
  <c r="O3560" i="1"/>
  <c r="J3560" i="1"/>
  <c r="D3560" i="1"/>
  <c r="N3560" i="1"/>
  <c r="H3560" i="1"/>
  <c r="L3560" i="1"/>
  <c r="G3560" i="1"/>
  <c r="B3560" i="1"/>
  <c r="K3560" i="1"/>
  <c r="E3560" i="1"/>
  <c r="E250" i="1"/>
  <c r="B250" i="1"/>
  <c r="J250" i="1"/>
  <c r="H250" i="1"/>
  <c r="O250" i="1"/>
  <c r="N250" i="1"/>
  <c r="L250" i="1"/>
  <c r="G250" i="1"/>
  <c r="D250" i="1"/>
  <c r="K250" i="1"/>
  <c r="F251" i="1"/>
  <c r="M251" i="1" s="1"/>
  <c r="F3560" i="1" l="1"/>
  <c r="F250" i="1"/>
  <c r="M250" i="1" s="1"/>
  <c r="M3560" i="1"/>
  <c r="O3559" i="1"/>
  <c r="J3559" i="1"/>
  <c r="D3559" i="1"/>
  <c r="N3559" i="1"/>
  <c r="H3559" i="1"/>
  <c r="L3559" i="1"/>
  <c r="G3559" i="1"/>
  <c r="B3559" i="1"/>
  <c r="E3559" i="1"/>
  <c r="K3559" i="1"/>
  <c r="G249" i="1"/>
  <c r="E249" i="1"/>
  <c r="D249" i="1"/>
  <c r="H249" i="1"/>
  <c r="N249" i="1"/>
  <c r="L249" i="1"/>
  <c r="K249" i="1"/>
  <c r="O249" i="1"/>
  <c r="J249" i="1"/>
  <c r="B249" i="1"/>
  <c r="F3559" i="1" l="1"/>
  <c r="M3559" i="1" s="1"/>
  <c r="O3558" i="1"/>
  <c r="J3558" i="1"/>
  <c r="D3558" i="1"/>
  <c r="N3558" i="1"/>
  <c r="H3558" i="1"/>
  <c r="L3558" i="1"/>
  <c r="G3558" i="1"/>
  <c r="B3558" i="1"/>
  <c r="K3558" i="1"/>
  <c r="E3558" i="1"/>
  <c r="O248" i="1"/>
  <c r="N248" i="1"/>
  <c r="G248" i="1"/>
  <c r="L248" i="1"/>
  <c r="K248" i="1"/>
  <c r="E248" i="1"/>
  <c r="J248" i="1"/>
  <c r="H248" i="1"/>
  <c r="D248" i="1"/>
  <c r="B248" i="1"/>
  <c r="F249" i="1"/>
  <c r="M249" i="1" s="1"/>
  <c r="F3558" i="1" l="1"/>
  <c r="M3558" i="1" s="1"/>
  <c r="O3557" i="1"/>
  <c r="J3557" i="1"/>
  <c r="D3557" i="1"/>
  <c r="N3557" i="1"/>
  <c r="H3557" i="1"/>
  <c r="L3557" i="1"/>
  <c r="G3557" i="1"/>
  <c r="B3557" i="1"/>
  <c r="K3557" i="1"/>
  <c r="E3557" i="1"/>
  <c r="F248" i="1"/>
  <c r="M248" i="1" s="1"/>
  <c r="G247" i="1"/>
  <c r="E247" i="1"/>
  <c r="J247" i="1"/>
  <c r="O247" i="1"/>
  <c r="N247" i="1"/>
  <c r="B247" i="1"/>
  <c r="D247" i="1"/>
  <c r="L247" i="1"/>
  <c r="K247" i="1"/>
  <c r="H247" i="1"/>
  <c r="F3557" i="1" l="1"/>
  <c r="M3557" i="1" s="1"/>
  <c r="N3556" i="1"/>
  <c r="H3556" i="1"/>
  <c r="L3556" i="1"/>
  <c r="G3556" i="1"/>
  <c r="K3556" i="1"/>
  <c r="E3556" i="1"/>
  <c r="B3556" i="1"/>
  <c r="O3556" i="1"/>
  <c r="J3556" i="1"/>
  <c r="D3556" i="1"/>
  <c r="E246" i="1"/>
  <c r="G246" i="1"/>
  <c r="J246" i="1"/>
  <c r="H246" i="1"/>
  <c r="L246" i="1"/>
  <c r="K246" i="1"/>
  <c r="D246" i="1"/>
  <c r="O246" i="1"/>
  <c r="N246" i="1"/>
  <c r="B246" i="1"/>
  <c r="F247" i="1"/>
  <c r="M247" i="1" s="1"/>
  <c r="N3555" i="1" l="1"/>
  <c r="H3555" i="1"/>
  <c r="L3555" i="1"/>
  <c r="G3555" i="1"/>
  <c r="B3555" i="1"/>
  <c r="K3555" i="1"/>
  <c r="E3555" i="1"/>
  <c r="D3555" i="1"/>
  <c r="O3555" i="1"/>
  <c r="J3555" i="1"/>
  <c r="F3556" i="1"/>
  <c r="M3556" i="1" s="1"/>
  <c r="F246" i="1"/>
  <c r="M246" i="1" s="1"/>
  <c r="G245" i="1"/>
  <c r="E245" i="1"/>
  <c r="D245" i="1"/>
  <c r="B245" i="1"/>
  <c r="J245" i="1"/>
  <c r="H245" i="1"/>
  <c r="K245" i="1"/>
  <c r="N245" i="1"/>
  <c r="L245" i="1"/>
  <c r="O245" i="1"/>
  <c r="F3555" i="1" l="1"/>
  <c r="M3555" i="1" s="1"/>
  <c r="N3554" i="1"/>
  <c r="H3554" i="1"/>
  <c r="L3554" i="1"/>
  <c r="G3554" i="1"/>
  <c r="B3554" i="1"/>
  <c r="K3554" i="1"/>
  <c r="E3554" i="1"/>
  <c r="J3554" i="1"/>
  <c r="D3554" i="1"/>
  <c r="O3554" i="1"/>
  <c r="D244" i="1"/>
  <c r="K244" i="1"/>
  <c r="E244" i="1"/>
  <c r="N244" i="1"/>
  <c r="J244" i="1"/>
  <c r="H244" i="1"/>
  <c r="L244" i="1"/>
  <c r="B244" i="1"/>
  <c r="O244" i="1"/>
  <c r="G244" i="1"/>
  <c r="F245" i="1"/>
  <c r="M245" i="1" s="1"/>
  <c r="F244" i="1" l="1"/>
  <c r="F3554" i="1"/>
  <c r="M3554" i="1" s="1"/>
  <c r="N3553" i="1"/>
  <c r="H3553" i="1"/>
  <c r="L3553" i="1"/>
  <c r="G3553" i="1"/>
  <c r="B3553" i="1"/>
  <c r="K3553" i="1"/>
  <c r="E3553" i="1"/>
  <c r="O3553" i="1"/>
  <c r="J3553" i="1"/>
  <c r="D3553" i="1"/>
  <c r="M244" i="1"/>
  <c r="G243" i="1"/>
  <c r="E243" i="1"/>
  <c r="O243" i="1"/>
  <c r="N243" i="1"/>
  <c r="J243" i="1"/>
  <c r="B243" i="1"/>
  <c r="H243" i="1"/>
  <c r="L243" i="1"/>
  <c r="K243" i="1"/>
  <c r="D243" i="1"/>
  <c r="F3553" i="1" l="1"/>
  <c r="M3553" i="1" s="1"/>
  <c r="N3552" i="1"/>
  <c r="H3552" i="1"/>
  <c r="L3552" i="1"/>
  <c r="G3552" i="1"/>
  <c r="B3552" i="1"/>
  <c r="K3552" i="1"/>
  <c r="E3552" i="1"/>
  <c r="O3552" i="1"/>
  <c r="J3552" i="1"/>
  <c r="D3552" i="1"/>
  <c r="F243" i="1"/>
  <c r="M243" i="1" s="1"/>
  <c r="J242" i="1"/>
  <c r="H242" i="1"/>
  <c r="E242" i="1"/>
  <c r="B242" i="1"/>
  <c r="O242" i="1"/>
  <c r="L242" i="1"/>
  <c r="D242" i="1"/>
  <c r="K242" i="1"/>
  <c r="N242" i="1"/>
  <c r="G242" i="1"/>
  <c r="F3552" i="1" l="1"/>
  <c r="M3552" i="1" s="1"/>
  <c r="L3551" i="1"/>
  <c r="G3551" i="1"/>
  <c r="K3551" i="1"/>
  <c r="E3551" i="1"/>
  <c r="B3551" i="1"/>
  <c r="O3551" i="1"/>
  <c r="J3551" i="1"/>
  <c r="D3551" i="1"/>
  <c r="N3551" i="1"/>
  <c r="H3551" i="1"/>
  <c r="B241" i="1"/>
  <c r="E241" i="1"/>
  <c r="L241" i="1"/>
  <c r="H241" i="1"/>
  <c r="N241" i="1"/>
  <c r="G241" i="1"/>
  <c r="K241" i="1"/>
  <c r="O241" i="1"/>
  <c r="J241" i="1"/>
  <c r="D241" i="1"/>
  <c r="F242" i="1"/>
  <c r="M242" i="1" s="1"/>
  <c r="F3551" i="1" l="1"/>
  <c r="M3551" i="1" s="1"/>
  <c r="L3550" i="1"/>
  <c r="G3550" i="1"/>
  <c r="B3550" i="1"/>
  <c r="K3550" i="1"/>
  <c r="E3550" i="1"/>
  <c r="O3550" i="1"/>
  <c r="J3550" i="1"/>
  <c r="D3550" i="1"/>
  <c r="H3550" i="1"/>
  <c r="N3550" i="1"/>
  <c r="B240" i="1"/>
  <c r="E240" i="1"/>
  <c r="O240" i="1"/>
  <c r="G240" i="1"/>
  <c r="L240" i="1"/>
  <c r="N240" i="1"/>
  <c r="J240" i="1"/>
  <c r="H240" i="1"/>
  <c r="D240" i="1"/>
  <c r="K240" i="1"/>
  <c r="F241" i="1"/>
  <c r="M241" i="1" s="1"/>
  <c r="F3550" i="1" l="1"/>
  <c r="M3550" i="1" s="1"/>
  <c r="L3549" i="1"/>
  <c r="G3549" i="1"/>
  <c r="B3549" i="1"/>
  <c r="K3549" i="1"/>
  <c r="E3549" i="1"/>
  <c r="O3549" i="1"/>
  <c r="J3549" i="1"/>
  <c r="D3549" i="1"/>
  <c r="N3549" i="1"/>
  <c r="H3549" i="1"/>
  <c r="B239" i="1"/>
  <c r="D239" i="1"/>
  <c r="K239" i="1"/>
  <c r="N239" i="1"/>
  <c r="H239" i="1"/>
  <c r="L239" i="1"/>
  <c r="J239" i="1"/>
  <c r="O239" i="1"/>
  <c r="G239" i="1"/>
  <c r="E239" i="1"/>
  <c r="F240" i="1"/>
  <c r="M240" i="1" s="1"/>
  <c r="F3549" i="1" l="1"/>
  <c r="M3549" i="1" s="1"/>
  <c r="L3548" i="1"/>
  <c r="G3548" i="1"/>
  <c r="B3548" i="1"/>
  <c r="K3548" i="1"/>
  <c r="E3548" i="1"/>
  <c r="O3548" i="1"/>
  <c r="J3548" i="1"/>
  <c r="D3548" i="1"/>
  <c r="N3548" i="1"/>
  <c r="H3548" i="1"/>
  <c r="F239" i="1"/>
  <c r="M239" i="1" s="1"/>
  <c r="J238" i="1"/>
  <c r="H238" i="1"/>
  <c r="D238" i="1"/>
  <c r="G238" i="1"/>
  <c r="E238" i="1"/>
  <c r="B238" i="1"/>
  <c r="N238" i="1"/>
  <c r="K238" i="1"/>
  <c r="O238" i="1"/>
  <c r="L238" i="1"/>
  <c r="F238" i="1" l="1"/>
  <c r="M238" i="1"/>
  <c r="L3547" i="1"/>
  <c r="G3547" i="1"/>
  <c r="B3547" i="1"/>
  <c r="K3547" i="1"/>
  <c r="E3547" i="1"/>
  <c r="O3547" i="1"/>
  <c r="J3547" i="1"/>
  <c r="D3547" i="1"/>
  <c r="N3547" i="1"/>
  <c r="H3547" i="1"/>
  <c r="F3548" i="1"/>
  <c r="M3548" i="1" s="1"/>
  <c r="L237" i="1"/>
  <c r="K237" i="1"/>
  <c r="O237" i="1"/>
  <c r="N237" i="1"/>
  <c r="G237" i="1"/>
  <c r="E237" i="1"/>
  <c r="D237" i="1"/>
  <c r="B237" i="1"/>
  <c r="J237" i="1"/>
  <c r="H237" i="1"/>
  <c r="F3547" i="1" l="1"/>
  <c r="M3547" i="1" s="1"/>
  <c r="K3546" i="1"/>
  <c r="E3546" i="1"/>
  <c r="B3546" i="1"/>
  <c r="O3546" i="1"/>
  <c r="J3546" i="1"/>
  <c r="D3546" i="1"/>
  <c r="N3546" i="1"/>
  <c r="H3546" i="1"/>
  <c r="G3546" i="1"/>
  <c r="L3546" i="1"/>
  <c r="B236" i="1"/>
  <c r="O236" i="1"/>
  <c r="N236" i="1"/>
  <c r="G236" i="1"/>
  <c r="J236" i="1"/>
  <c r="H236" i="1"/>
  <c r="L236" i="1"/>
  <c r="D236" i="1"/>
  <c r="K236" i="1"/>
  <c r="E236" i="1"/>
  <c r="F237" i="1"/>
  <c r="M237" i="1" s="1"/>
  <c r="K3545" i="1" l="1"/>
  <c r="E3545" i="1"/>
  <c r="O3545" i="1"/>
  <c r="J3545" i="1"/>
  <c r="D3545" i="1"/>
  <c r="N3545" i="1"/>
  <c r="H3545" i="1"/>
  <c r="L3545" i="1"/>
  <c r="G3545" i="1"/>
  <c r="B3545" i="1"/>
  <c r="F3546" i="1"/>
  <c r="M3546" i="1" s="1"/>
  <c r="G235" i="1"/>
  <c r="E235" i="1"/>
  <c r="D235" i="1"/>
  <c r="B235" i="1"/>
  <c r="N235" i="1"/>
  <c r="O235" i="1"/>
  <c r="L235" i="1"/>
  <c r="K235" i="1"/>
  <c r="J235" i="1"/>
  <c r="H235" i="1"/>
  <c r="F236" i="1"/>
  <c r="M236" i="1" s="1"/>
  <c r="F235" i="1" l="1"/>
  <c r="K3544" i="1"/>
  <c r="E3544" i="1"/>
  <c r="O3544" i="1"/>
  <c r="J3544" i="1"/>
  <c r="D3544" i="1"/>
  <c r="N3544" i="1"/>
  <c r="H3544" i="1"/>
  <c r="L3544" i="1"/>
  <c r="G3544" i="1"/>
  <c r="B3544" i="1"/>
  <c r="F3545" i="1"/>
  <c r="M3545" i="1" s="1"/>
  <c r="O234" i="1"/>
  <c r="N234" i="1"/>
  <c r="L234" i="1"/>
  <c r="G234" i="1"/>
  <c r="J234" i="1"/>
  <c r="H234" i="1"/>
  <c r="D234" i="1"/>
  <c r="K234" i="1"/>
  <c r="E234" i="1"/>
  <c r="B234" i="1"/>
  <c r="M235" i="1"/>
  <c r="F234" i="1" l="1"/>
  <c r="F3544" i="1"/>
  <c r="M3544" i="1" s="1"/>
  <c r="K3543" i="1"/>
  <c r="E3543" i="1"/>
  <c r="O3543" i="1"/>
  <c r="J3543" i="1"/>
  <c r="D3543" i="1"/>
  <c r="N3543" i="1"/>
  <c r="H3543" i="1"/>
  <c r="B3543" i="1"/>
  <c r="L3543" i="1"/>
  <c r="G3543" i="1"/>
  <c r="M234" i="1"/>
  <c r="B233" i="1"/>
  <c r="H233" i="1"/>
  <c r="N233" i="1"/>
  <c r="L233" i="1"/>
  <c r="K233" i="1"/>
  <c r="O233" i="1"/>
  <c r="J233" i="1"/>
  <c r="G233" i="1"/>
  <c r="E233" i="1"/>
  <c r="D233" i="1"/>
  <c r="K3542" i="1" l="1"/>
  <c r="E3542" i="1"/>
  <c r="O3542" i="1"/>
  <c r="J3542" i="1"/>
  <c r="D3542" i="1"/>
  <c r="N3542" i="1"/>
  <c r="H3542" i="1"/>
  <c r="G3542" i="1"/>
  <c r="B3542" i="1"/>
  <c r="L3542" i="1"/>
  <c r="F3543" i="1"/>
  <c r="M3543" i="1" s="1"/>
  <c r="F233" i="1"/>
  <c r="M233" i="1" s="1"/>
  <c r="B232" i="1"/>
  <c r="E232" i="1"/>
  <c r="O232" i="1"/>
  <c r="N232" i="1"/>
  <c r="G232" i="1"/>
  <c r="L232" i="1"/>
  <c r="J232" i="1"/>
  <c r="H232" i="1"/>
  <c r="D232" i="1"/>
  <c r="K232" i="1"/>
  <c r="K3541" i="1" l="1"/>
  <c r="E3541" i="1"/>
  <c r="O3541" i="1"/>
  <c r="J3541" i="1"/>
  <c r="D3541" i="1"/>
  <c r="N3541" i="1"/>
  <c r="H3541" i="1"/>
  <c r="L3541" i="1"/>
  <c r="G3541" i="1"/>
  <c r="B3541" i="1"/>
  <c r="F3542" i="1"/>
  <c r="M3542" i="1" s="1"/>
  <c r="G231" i="1"/>
  <c r="E231" i="1"/>
  <c r="B231" i="1"/>
  <c r="D231" i="1"/>
  <c r="N231" i="1"/>
  <c r="H231" i="1"/>
  <c r="L231" i="1"/>
  <c r="K231" i="1"/>
  <c r="J231" i="1"/>
  <c r="O231" i="1"/>
  <c r="F232" i="1"/>
  <c r="M232" i="1" s="1"/>
  <c r="F3541" i="1" l="1"/>
  <c r="M3541" i="1" s="1"/>
  <c r="O3540" i="1"/>
  <c r="J3540" i="1"/>
  <c r="D3540" i="1"/>
  <c r="N3540" i="1"/>
  <c r="H3540" i="1"/>
  <c r="L3540" i="1"/>
  <c r="G3540" i="1"/>
  <c r="K3540" i="1"/>
  <c r="E3540" i="1"/>
  <c r="B3540" i="1"/>
  <c r="J230" i="1"/>
  <c r="N230" i="1"/>
  <c r="L230" i="1"/>
  <c r="K230" i="1"/>
  <c r="D230" i="1"/>
  <c r="H230" i="1"/>
  <c r="G230" i="1"/>
  <c r="O230" i="1"/>
  <c r="E230" i="1"/>
  <c r="B230" i="1"/>
  <c r="F231" i="1"/>
  <c r="M231" i="1" s="1"/>
  <c r="F3540" i="1" l="1"/>
  <c r="F230" i="1"/>
  <c r="N3539" i="1"/>
  <c r="H3539" i="1"/>
  <c r="L3539" i="1"/>
  <c r="G3539" i="1"/>
  <c r="K3539" i="1"/>
  <c r="E3539" i="1"/>
  <c r="B3539" i="1"/>
  <c r="O3539" i="1"/>
  <c r="J3539" i="1"/>
  <c r="D3539" i="1"/>
  <c r="M3540" i="1"/>
  <c r="L229" i="1"/>
  <c r="K229" i="1"/>
  <c r="O229" i="1"/>
  <c r="J229" i="1"/>
  <c r="G229" i="1"/>
  <c r="E229" i="1"/>
  <c r="D229" i="1"/>
  <c r="B229" i="1"/>
  <c r="H229" i="1"/>
  <c r="N229" i="1"/>
  <c r="M230" i="1"/>
  <c r="F229" i="1" l="1"/>
  <c r="M229" i="1" s="1"/>
  <c r="N3538" i="1"/>
  <c r="H3538" i="1"/>
  <c r="L3538" i="1"/>
  <c r="G3538" i="1"/>
  <c r="B3538" i="1"/>
  <c r="K3538" i="1"/>
  <c r="E3538" i="1"/>
  <c r="D3538" i="1"/>
  <c r="O3538" i="1"/>
  <c r="J3538" i="1"/>
  <c r="F3539" i="1"/>
  <c r="M3539" i="1" s="1"/>
  <c r="O228" i="1"/>
  <c r="N228" i="1"/>
  <c r="G228" i="1"/>
  <c r="B228" i="1"/>
  <c r="J228" i="1"/>
  <c r="H228" i="1"/>
  <c r="L228" i="1"/>
  <c r="D228" i="1"/>
  <c r="K228" i="1"/>
  <c r="E228" i="1"/>
  <c r="F3538" i="1" l="1"/>
  <c r="M3538" i="1" s="1"/>
  <c r="N3537" i="1"/>
  <c r="H3537" i="1"/>
  <c r="L3537" i="1"/>
  <c r="G3537" i="1"/>
  <c r="B3537" i="1"/>
  <c r="K3537" i="1"/>
  <c r="E3537" i="1"/>
  <c r="J3537" i="1"/>
  <c r="D3537" i="1"/>
  <c r="O3537" i="1"/>
  <c r="F228" i="1"/>
  <c r="M228" i="1" s="1"/>
  <c r="G227" i="1"/>
  <c r="E227" i="1"/>
  <c r="N227" i="1"/>
  <c r="H227" i="1"/>
  <c r="B227" i="1"/>
  <c r="O227" i="1"/>
  <c r="L227" i="1"/>
  <c r="K227" i="1"/>
  <c r="J227" i="1"/>
  <c r="D227" i="1"/>
  <c r="F3537" i="1" l="1"/>
  <c r="M3537" i="1" s="1"/>
  <c r="N3536" i="1"/>
  <c r="H3536" i="1"/>
  <c r="L3536" i="1"/>
  <c r="G3536" i="1"/>
  <c r="B3536" i="1"/>
  <c r="K3536" i="1"/>
  <c r="E3536" i="1"/>
  <c r="O3536" i="1"/>
  <c r="J3536" i="1"/>
  <c r="D3536" i="1"/>
  <c r="F227" i="1"/>
  <c r="M227" i="1" s="1"/>
  <c r="J226" i="1"/>
  <c r="H226" i="1"/>
  <c r="L226" i="1"/>
  <c r="G226" i="1"/>
  <c r="D226" i="1"/>
  <c r="E226" i="1"/>
  <c r="K226" i="1"/>
  <c r="O226" i="1"/>
  <c r="N226" i="1"/>
  <c r="B226" i="1"/>
  <c r="F226" i="1" l="1"/>
  <c r="M226" i="1" s="1"/>
  <c r="F3536" i="1"/>
  <c r="M3536" i="1" s="1"/>
  <c r="L3535" i="1"/>
  <c r="G3535" i="1"/>
  <c r="K3535" i="1"/>
  <c r="E3535" i="1"/>
  <c r="B3535" i="1"/>
  <c r="O3535" i="1"/>
  <c r="J3535" i="1"/>
  <c r="D3535" i="1"/>
  <c r="N3535" i="1"/>
  <c r="H3535" i="1"/>
  <c r="L225" i="1"/>
  <c r="K225" i="1"/>
  <c r="N225" i="1"/>
  <c r="G225" i="1"/>
  <c r="E225" i="1"/>
  <c r="O225" i="1"/>
  <c r="J225" i="1"/>
  <c r="B225" i="1"/>
  <c r="D225" i="1"/>
  <c r="H225" i="1"/>
  <c r="F225" i="1" l="1"/>
  <c r="M225" i="1" s="1"/>
  <c r="F3535" i="1"/>
  <c r="M3535" i="1" s="1"/>
  <c r="L3534" i="1"/>
  <c r="G3534" i="1"/>
  <c r="B3534" i="1"/>
  <c r="K3534" i="1"/>
  <c r="E3534" i="1"/>
  <c r="O3534" i="1"/>
  <c r="J3534" i="1"/>
  <c r="D3534" i="1"/>
  <c r="N3534" i="1"/>
  <c r="H3534" i="1"/>
  <c r="O224" i="1"/>
  <c r="N224" i="1"/>
  <c r="G224" i="1"/>
  <c r="L224" i="1"/>
  <c r="J224" i="1"/>
  <c r="H224" i="1"/>
  <c r="D224" i="1"/>
  <c r="K224" i="1"/>
  <c r="B224" i="1"/>
  <c r="E224" i="1"/>
  <c r="F224" i="1" l="1"/>
  <c r="M224" i="1" s="1"/>
  <c r="F3534" i="1"/>
  <c r="M3534" i="1" s="1"/>
  <c r="L3533" i="1"/>
  <c r="G3533" i="1"/>
  <c r="B3533" i="1"/>
  <c r="K3533" i="1"/>
  <c r="E3533" i="1"/>
  <c r="O3533" i="1"/>
  <c r="J3533" i="1"/>
  <c r="D3533" i="1"/>
  <c r="H3533" i="1"/>
  <c r="N3533" i="1"/>
  <c r="L223" i="1"/>
  <c r="K223" i="1"/>
  <c r="J223" i="1"/>
  <c r="O223" i="1"/>
  <c r="G223" i="1"/>
  <c r="E223" i="1"/>
  <c r="B223" i="1"/>
  <c r="D223" i="1"/>
  <c r="N223" i="1"/>
  <c r="H223" i="1"/>
  <c r="F3533" i="1" l="1"/>
  <c r="M3533" i="1" s="1"/>
  <c r="L3532" i="1"/>
  <c r="G3532" i="1"/>
  <c r="B3532" i="1"/>
  <c r="K3532" i="1"/>
  <c r="E3532" i="1"/>
  <c r="O3532" i="1"/>
  <c r="J3532" i="1"/>
  <c r="D3532" i="1"/>
  <c r="N3532" i="1"/>
  <c r="H3532" i="1"/>
  <c r="F223" i="1"/>
  <c r="M223" i="1" s="1"/>
  <c r="O222" i="1"/>
  <c r="N222" i="1"/>
  <c r="L222" i="1"/>
  <c r="K222" i="1"/>
  <c r="D222" i="1"/>
  <c r="G222" i="1"/>
  <c r="E222" i="1"/>
  <c r="B222" i="1"/>
  <c r="J222" i="1"/>
  <c r="H222" i="1"/>
  <c r="F222" i="1" l="1"/>
  <c r="L3531" i="1"/>
  <c r="G3531" i="1"/>
  <c r="B3531" i="1"/>
  <c r="K3531" i="1"/>
  <c r="E3531" i="1"/>
  <c r="O3531" i="1"/>
  <c r="J3531" i="1"/>
  <c r="D3531" i="1"/>
  <c r="N3531" i="1"/>
  <c r="H3531" i="1"/>
  <c r="M222" i="1"/>
  <c r="F3532" i="1"/>
  <c r="M3532" i="1" s="1"/>
  <c r="H221" i="1"/>
  <c r="N221" i="1"/>
  <c r="G221" i="1"/>
  <c r="E221" i="1"/>
  <c r="D221" i="1"/>
  <c r="B221" i="1"/>
  <c r="L221" i="1"/>
  <c r="K221" i="1"/>
  <c r="O221" i="1"/>
  <c r="J221" i="1"/>
  <c r="F221" i="1" l="1"/>
  <c r="M221" i="1" s="1"/>
  <c r="K3530" i="1"/>
  <c r="E3530" i="1"/>
  <c r="B3530" i="1"/>
  <c r="O3530" i="1"/>
  <c r="J3530" i="1"/>
  <c r="D3530" i="1"/>
  <c r="N3530" i="1"/>
  <c r="H3530" i="1"/>
  <c r="L3530" i="1"/>
  <c r="G3530" i="1"/>
  <c r="F3531" i="1"/>
  <c r="M3531" i="1" s="1"/>
  <c r="J220" i="1"/>
  <c r="H220" i="1"/>
  <c r="L220" i="1"/>
  <c r="D220" i="1"/>
  <c r="K220" i="1"/>
  <c r="E220" i="1"/>
  <c r="B220" i="1"/>
  <c r="O220" i="1"/>
  <c r="N220" i="1"/>
  <c r="G220" i="1"/>
  <c r="K3529" i="1" l="1"/>
  <c r="E3529" i="1"/>
  <c r="O3529" i="1"/>
  <c r="J3529" i="1"/>
  <c r="D3529" i="1"/>
  <c r="N3529" i="1"/>
  <c r="H3529" i="1"/>
  <c r="G3529" i="1"/>
  <c r="B3529" i="1"/>
  <c r="L3529" i="1"/>
  <c r="F3530" i="1"/>
  <c r="M3530" i="1" s="1"/>
  <c r="B219" i="1"/>
  <c r="O219" i="1"/>
  <c r="L219" i="1"/>
  <c r="N219" i="1"/>
  <c r="G219" i="1"/>
  <c r="K219" i="1"/>
  <c r="D219" i="1"/>
  <c r="E219" i="1"/>
  <c r="H219" i="1"/>
  <c r="J219" i="1"/>
  <c r="F220" i="1"/>
  <c r="M220" i="1" s="1"/>
  <c r="F219" i="1" l="1"/>
  <c r="M219" i="1" s="1"/>
  <c r="F3529" i="1"/>
  <c r="M3529" i="1" s="1"/>
  <c r="O3528" i="1"/>
  <c r="J3528" i="1"/>
  <c r="D3528" i="1"/>
  <c r="N3528" i="1"/>
  <c r="H3528" i="1"/>
  <c r="L3528" i="1"/>
  <c r="G3528" i="1"/>
  <c r="K3528" i="1"/>
  <c r="E3528" i="1"/>
  <c r="B3528" i="1"/>
  <c r="O218" i="1"/>
  <c r="N218" i="1"/>
  <c r="L218" i="1"/>
  <c r="G218" i="1"/>
  <c r="J218" i="1"/>
  <c r="H218" i="1"/>
  <c r="D218" i="1"/>
  <c r="K218" i="1"/>
  <c r="B218" i="1"/>
  <c r="E218" i="1"/>
  <c r="F3528" i="1" l="1"/>
  <c r="M3528" i="1" s="1"/>
  <c r="O3527" i="1"/>
  <c r="J3527" i="1"/>
  <c r="D3527" i="1"/>
  <c r="N3527" i="1"/>
  <c r="H3527" i="1"/>
  <c r="L3527" i="1"/>
  <c r="G3527" i="1"/>
  <c r="B3527" i="1"/>
  <c r="K3527" i="1"/>
  <c r="E3527" i="1"/>
  <c r="F218" i="1"/>
  <c r="M218" i="1" s="1"/>
  <c r="G217" i="1"/>
  <c r="E217" i="1"/>
  <c r="D217" i="1"/>
  <c r="B217" i="1"/>
  <c r="L217" i="1"/>
  <c r="K217" i="1"/>
  <c r="O217" i="1"/>
  <c r="J217" i="1"/>
  <c r="H217" i="1"/>
  <c r="N217" i="1"/>
  <c r="F3527" i="1" l="1"/>
  <c r="O3526" i="1"/>
  <c r="J3526" i="1"/>
  <c r="D3526" i="1"/>
  <c r="N3526" i="1"/>
  <c r="H3526" i="1"/>
  <c r="L3526" i="1"/>
  <c r="G3526" i="1"/>
  <c r="B3526" i="1"/>
  <c r="K3526" i="1"/>
  <c r="E3526" i="1"/>
  <c r="M3527" i="1"/>
  <c r="F217" i="1"/>
  <c r="M217" i="1" s="1"/>
  <c r="J216" i="1"/>
  <c r="H216" i="1"/>
  <c r="K216" i="1"/>
  <c r="O216" i="1"/>
  <c r="N216" i="1"/>
  <c r="G216" i="1"/>
  <c r="L216" i="1"/>
  <c r="D216" i="1"/>
  <c r="B216" i="1"/>
  <c r="E216" i="1"/>
  <c r="F3526" i="1" l="1"/>
  <c r="M3526" i="1"/>
  <c r="O3525" i="1"/>
  <c r="J3525" i="1"/>
  <c r="D3525" i="1"/>
  <c r="N3525" i="1"/>
  <c r="H3525" i="1"/>
  <c r="L3525" i="1"/>
  <c r="G3525" i="1"/>
  <c r="B3525" i="1"/>
  <c r="E3525" i="1"/>
  <c r="K3525" i="1"/>
  <c r="B215" i="1"/>
  <c r="D215" i="1"/>
  <c r="K215" i="1"/>
  <c r="J215" i="1"/>
  <c r="E215" i="1"/>
  <c r="O215" i="1"/>
  <c r="N215" i="1"/>
  <c r="L215" i="1"/>
  <c r="H215" i="1"/>
  <c r="G215" i="1"/>
  <c r="F216" i="1"/>
  <c r="M216" i="1" s="1"/>
  <c r="F215" i="1" l="1"/>
  <c r="F3525" i="1"/>
  <c r="M3525" i="1" s="1"/>
  <c r="M215" i="1"/>
  <c r="O3524" i="1"/>
  <c r="J3524" i="1"/>
  <c r="D3524" i="1"/>
  <c r="N3524" i="1"/>
  <c r="H3524" i="1"/>
  <c r="L3524" i="1"/>
  <c r="G3524" i="1"/>
  <c r="B3524" i="1"/>
  <c r="K3524" i="1"/>
  <c r="E3524" i="1"/>
  <c r="D214" i="1"/>
  <c r="G214" i="1"/>
  <c r="E214" i="1"/>
  <c r="B214" i="1"/>
  <c r="O214" i="1"/>
  <c r="N214" i="1"/>
  <c r="L214" i="1"/>
  <c r="J214" i="1"/>
  <c r="H214" i="1"/>
  <c r="K214" i="1"/>
  <c r="F3524" i="1" l="1"/>
  <c r="F214" i="1"/>
  <c r="M214" i="1" s="1"/>
  <c r="N3523" i="1"/>
  <c r="H3523" i="1"/>
  <c r="L3523" i="1"/>
  <c r="G3523" i="1"/>
  <c r="K3523" i="1"/>
  <c r="E3523" i="1"/>
  <c r="B3523" i="1"/>
  <c r="O3523" i="1"/>
  <c r="J3523" i="1"/>
  <c r="D3523" i="1"/>
  <c r="M3524" i="1"/>
  <c r="H213" i="1"/>
  <c r="N213" i="1"/>
  <c r="L213" i="1"/>
  <c r="K213" i="1"/>
  <c r="O213" i="1"/>
  <c r="G213" i="1"/>
  <c r="D213" i="1"/>
  <c r="E213" i="1"/>
  <c r="B213" i="1"/>
  <c r="J213" i="1"/>
  <c r="F213" i="1" l="1"/>
  <c r="M213" i="1" s="1"/>
  <c r="N3522" i="1"/>
  <c r="H3522" i="1"/>
  <c r="L3522" i="1"/>
  <c r="G3522" i="1"/>
  <c r="B3522" i="1"/>
  <c r="K3522" i="1"/>
  <c r="E3522" i="1"/>
  <c r="O3522" i="1"/>
  <c r="J3522" i="1"/>
  <c r="D3522" i="1"/>
  <c r="F3523" i="1"/>
  <c r="M3523" i="1" s="1"/>
  <c r="B212" i="1"/>
  <c r="N212" i="1"/>
  <c r="J212" i="1"/>
  <c r="L212" i="1"/>
  <c r="D212" i="1"/>
  <c r="O212" i="1"/>
  <c r="G212" i="1"/>
  <c r="H212" i="1"/>
  <c r="K212" i="1"/>
  <c r="E212" i="1"/>
  <c r="F3522" i="1" l="1"/>
  <c r="M3522" i="1" s="1"/>
  <c r="N3521" i="1"/>
  <c r="H3521" i="1"/>
  <c r="L3521" i="1"/>
  <c r="G3521" i="1"/>
  <c r="B3521" i="1"/>
  <c r="K3521" i="1"/>
  <c r="E3521" i="1"/>
  <c r="D3521" i="1"/>
  <c r="O3521" i="1"/>
  <c r="J3521" i="1"/>
  <c r="N211" i="1"/>
  <c r="H211" i="1"/>
  <c r="E211" i="1"/>
  <c r="O211" i="1"/>
  <c r="L211" i="1"/>
  <c r="K211" i="1"/>
  <c r="J211" i="1"/>
  <c r="D211" i="1"/>
  <c r="G211" i="1"/>
  <c r="B211" i="1"/>
  <c r="F212" i="1"/>
  <c r="M212" i="1" s="1"/>
  <c r="F3521" i="1" l="1"/>
  <c r="M3521" i="1" s="1"/>
  <c r="L3520" i="1"/>
  <c r="G3520" i="1"/>
  <c r="K3520" i="1"/>
  <c r="E3520" i="1"/>
  <c r="B3520" i="1"/>
  <c r="O3520" i="1"/>
  <c r="J3520" i="1"/>
  <c r="D3520" i="1"/>
  <c r="H3520" i="1"/>
  <c r="N3520" i="1"/>
  <c r="F211" i="1"/>
  <c r="M211" i="1" s="1"/>
  <c r="D210" i="1"/>
  <c r="K210" i="1"/>
  <c r="O210" i="1"/>
  <c r="L210" i="1"/>
  <c r="G210" i="1"/>
  <c r="J210" i="1"/>
  <c r="E210" i="1"/>
  <c r="B210" i="1"/>
  <c r="N210" i="1"/>
  <c r="H210" i="1"/>
  <c r="F3520" i="1" l="1"/>
  <c r="M3520" i="1" s="1"/>
  <c r="L3519" i="1"/>
  <c r="G3519" i="1"/>
  <c r="B3519" i="1"/>
  <c r="K3519" i="1"/>
  <c r="E3519" i="1"/>
  <c r="O3519" i="1"/>
  <c r="J3519" i="1"/>
  <c r="D3519" i="1"/>
  <c r="N3519" i="1"/>
  <c r="H3519" i="1"/>
  <c r="F210" i="1"/>
  <c r="M210" i="1" s="1"/>
  <c r="G209" i="1"/>
  <c r="K209" i="1"/>
  <c r="O209" i="1"/>
  <c r="J209" i="1"/>
  <c r="E209" i="1"/>
  <c r="L209" i="1"/>
  <c r="H209" i="1"/>
  <c r="N209" i="1"/>
  <c r="D209" i="1"/>
  <c r="B209" i="1"/>
  <c r="L3518" i="1" l="1"/>
  <c r="G3518" i="1"/>
  <c r="B3518" i="1"/>
  <c r="K3518" i="1"/>
  <c r="E3518" i="1"/>
  <c r="O3518" i="1"/>
  <c r="J3518" i="1"/>
  <c r="D3518" i="1"/>
  <c r="N3518" i="1"/>
  <c r="H3518" i="1"/>
  <c r="F3519" i="1"/>
  <c r="M3519" i="1" s="1"/>
  <c r="B208" i="1"/>
  <c r="E208" i="1"/>
  <c r="O208" i="1"/>
  <c r="N208" i="1"/>
  <c r="G208" i="1"/>
  <c r="L208" i="1"/>
  <c r="H208" i="1"/>
  <c r="D208" i="1"/>
  <c r="K208" i="1"/>
  <c r="J208" i="1"/>
  <c r="F209" i="1"/>
  <c r="M209" i="1" s="1"/>
  <c r="F3518" i="1" l="1"/>
  <c r="M3518" i="1" s="1"/>
  <c r="L3517" i="1"/>
  <c r="G3517" i="1"/>
  <c r="B3517" i="1"/>
  <c r="K3517" i="1"/>
  <c r="E3517" i="1"/>
  <c r="O3517" i="1"/>
  <c r="J3517" i="1"/>
  <c r="D3517" i="1"/>
  <c r="N3517" i="1"/>
  <c r="H3517" i="1"/>
  <c r="L207" i="1"/>
  <c r="K207" i="1"/>
  <c r="J207" i="1"/>
  <c r="O207" i="1"/>
  <c r="B207" i="1"/>
  <c r="G207" i="1"/>
  <c r="E207" i="1"/>
  <c r="D207" i="1"/>
  <c r="N207" i="1"/>
  <c r="H207" i="1"/>
  <c r="F208" i="1"/>
  <c r="M208" i="1" s="1"/>
  <c r="F3517" i="1" l="1"/>
  <c r="M3517" i="1" s="1"/>
  <c r="F207" i="1"/>
  <c r="M207" i="1" s="1"/>
  <c r="L3516" i="1"/>
  <c r="G3516" i="1"/>
  <c r="B3516" i="1"/>
  <c r="K3516" i="1"/>
  <c r="E3516" i="1"/>
  <c r="O3516" i="1"/>
  <c r="J3516" i="1"/>
  <c r="D3516" i="1"/>
  <c r="H3516" i="1"/>
  <c r="N3516" i="1"/>
  <c r="O206" i="1"/>
  <c r="N206" i="1"/>
  <c r="L206" i="1"/>
  <c r="K206" i="1"/>
  <c r="G206" i="1"/>
  <c r="B206" i="1"/>
  <c r="J206" i="1"/>
  <c r="H206" i="1"/>
  <c r="D206" i="1"/>
  <c r="E206" i="1"/>
  <c r="F206" i="1" l="1"/>
  <c r="K3515" i="1"/>
  <c r="E3515" i="1"/>
  <c r="B3515" i="1"/>
  <c r="O3515" i="1"/>
  <c r="J3515" i="1"/>
  <c r="D3515" i="1"/>
  <c r="N3515" i="1"/>
  <c r="H3515" i="1"/>
  <c r="L3515" i="1"/>
  <c r="G3515" i="1"/>
  <c r="F3516" i="1"/>
  <c r="M3516" i="1" s="1"/>
  <c r="M206" i="1"/>
  <c r="L205" i="1"/>
  <c r="K205" i="1"/>
  <c r="H205" i="1"/>
  <c r="N205" i="1"/>
  <c r="G205" i="1"/>
  <c r="E205" i="1"/>
  <c r="O205" i="1"/>
  <c r="B205" i="1"/>
  <c r="D205" i="1"/>
  <c r="J205" i="1"/>
  <c r="F3515" i="1" l="1"/>
  <c r="M3515" i="1" s="1"/>
  <c r="K3514" i="1"/>
  <c r="E3514" i="1"/>
  <c r="O3514" i="1"/>
  <c r="J3514" i="1"/>
  <c r="D3514" i="1"/>
  <c r="N3514" i="1"/>
  <c r="H3514" i="1"/>
  <c r="L3514" i="1"/>
  <c r="G3514" i="1"/>
  <c r="B3514" i="1"/>
  <c r="F205" i="1"/>
  <c r="M205" i="1" s="1"/>
  <c r="J204" i="1"/>
  <c r="H204" i="1"/>
  <c r="L204" i="1"/>
  <c r="B204" i="1"/>
  <c r="N204" i="1"/>
  <c r="D204" i="1"/>
  <c r="K204" i="1"/>
  <c r="E204" i="1"/>
  <c r="O204" i="1"/>
  <c r="G204" i="1"/>
  <c r="F204" i="1" l="1"/>
  <c r="F3514" i="1"/>
  <c r="M3514" i="1" s="1"/>
  <c r="K3513" i="1"/>
  <c r="E3513" i="1"/>
  <c r="O3513" i="1"/>
  <c r="J3513" i="1"/>
  <c r="D3513" i="1"/>
  <c r="N3513" i="1"/>
  <c r="H3513" i="1"/>
  <c r="B3513" i="1"/>
  <c r="L3513" i="1"/>
  <c r="G3513" i="1"/>
  <c r="B203" i="1"/>
  <c r="G203" i="1"/>
  <c r="E203" i="1"/>
  <c r="J203" i="1"/>
  <c r="D203" i="1"/>
  <c r="N203" i="1"/>
  <c r="O203" i="1"/>
  <c r="L203" i="1"/>
  <c r="K203" i="1"/>
  <c r="H203" i="1"/>
  <c r="M204" i="1"/>
  <c r="O3512" i="1" l="1"/>
  <c r="J3512" i="1"/>
  <c r="D3512" i="1"/>
  <c r="N3512" i="1"/>
  <c r="H3512" i="1"/>
  <c r="L3512" i="1"/>
  <c r="G3512" i="1"/>
  <c r="E3512" i="1"/>
  <c r="B3512" i="1"/>
  <c r="K3512" i="1"/>
  <c r="F3513" i="1"/>
  <c r="M3513" i="1" s="1"/>
  <c r="O202" i="1"/>
  <c r="N202" i="1"/>
  <c r="L202" i="1"/>
  <c r="G202" i="1"/>
  <c r="D202" i="1"/>
  <c r="K202" i="1"/>
  <c r="E202" i="1"/>
  <c r="J202" i="1"/>
  <c r="H202" i="1"/>
  <c r="B202" i="1"/>
  <c r="F203" i="1"/>
  <c r="M203" i="1" s="1"/>
  <c r="F3512" i="1" l="1"/>
  <c r="F202" i="1"/>
  <c r="M202" i="1" s="1"/>
  <c r="O3511" i="1"/>
  <c r="J3511" i="1"/>
  <c r="D3511" i="1"/>
  <c r="N3511" i="1"/>
  <c r="H3511" i="1"/>
  <c r="L3511" i="1"/>
  <c r="G3511" i="1"/>
  <c r="B3511" i="1"/>
  <c r="K3511" i="1"/>
  <c r="E3511" i="1"/>
  <c r="M3512" i="1"/>
  <c r="G201" i="1"/>
  <c r="E201" i="1"/>
  <c r="D201" i="1"/>
  <c r="B201" i="1"/>
  <c r="H201" i="1"/>
  <c r="N201" i="1"/>
  <c r="L201" i="1"/>
  <c r="K201" i="1"/>
  <c r="O201" i="1"/>
  <c r="J201" i="1"/>
  <c r="F3511" i="1" l="1"/>
  <c r="M3511" i="1" s="1"/>
  <c r="F201" i="1"/>
  <c r="M201" i="1" s="1"/>
  <c r="O3510" i="1"/>
  <c r="J3510" i="1"/>
  <c r="D3510" i="1"/>
  <c r="N3510" i="1"/>
  <c r="H3510" i="1"/>
  <c r="L3510" i="1"/>
  <c r="G3510" i="1"/>
  <c r="B3510" i="1"/>
  <c r="K3510" i="1"/>
  <c r="E3510" i="1"/>
  <c r="F3510" i="1" s="1"/>
  <c r="J200" i="1"/>
  <c r="H200" i="1"/>
  <c r="E200" i="1"/>
  <c r="G200" i="1"/>
  <c r="D200" i="1"/>
  <c r="K200" i="1"/>
  <c r="B200" i="1"/>
  <c r="O200" i="1"/>
  <c r="N200" i="1"/>
  <c r="L200" i="1"/>
  <c r="F200" i="1" l="1"/>
  <c r="M200" i="1" s="1"/>
  <c r="M3510" i="1"/>
  <c r="O3509" i="1"/>
  <c r="J3509" i="1"/>
  <c r="D3509" i="1"/>
  <c r="N3509" i="1"/>
  <c r="H3509" i="1"/>
  <c r="L3509" i="1"/>
  <c r="G3509" i="1"/>
  <c r="B3509" i="1"/>
  <c r="K3509" i="1"/>
  <c r="E3509" i="1"/>
  <c r="F3509" i="1" s="1"/>
  <c r="N199" i="1"/>
  <c r="H199" i="1"/>
  <c r="L199" i="1"/>
  <c r="K199" i="1"/>
  <c r="J199" i="1"/>
  <c r="O199" i="1"/>
  <c r="G199" i="1"/>
  <c r="E199" i="1"/>
  <c r="B199" i="1"/>
  <c r="D199" i="1"/>
  <c r="M3509" i="1" l="1"/>
  <c r="O3508" i="1"/>
  <c r="J3508" i="1"/>
  <c r="D3508" i="1"/>
  <c r="N3508" i="1"/>
  <c r="H3508" i="1"/>
  <c r="L3508" i="1"/>
  <c r="G3508" i="1"/>
  <c r="B3508" i="1"/>
  <c r="E3508" i="1"/>
  <c r="K3508" i="1"/>
  <c r="D198" i="1"/>
  <c r="H198" i="1"/>
  <c r="G198" i="1"/>
  <c r="N198" i="1"/>
  <c r="L198" i="1"/>
  <c r="O198" i="1"/>
  <c r="E198" i="1"/>
  <c r="B198" i="1"/>
  <c r="J198" i="1"/>
  <c r="K198" i="1"/>
  <c r="F199" i="1"/>
  <c r="M199" i="1" s="1"/>
  <c r="F198" i="1" l="1"/>
  <c r="F3508" i="1"/>
  <c r="M3508" i="1" s="1"/>
  <c r="N3507" i="1"/>
  <c r="H3507" i="1"/>
  <c r="L3507" i="1"/>
  <c r="G3507" i="1"/>
  <c r="K3507" i="1"/>
  <c r="E3507" i="1"/>
  <c r="B3507" i="1"/>
  <c r="J3507" i="1"/>
  <c r="D3507" i="1"/>
  <c r="O3507" i="1"/>
  <c r="M198" i="1"/>
  <c r="G197" i="1"/>
  <c r="E197" i="1"/>
  <c r="D197" i="1"/>
  <c r="B197" i="1"/>
  <c r="J197" i="1"/>
  <c r="H197" i="1"/>
  <c r="N197" i="1"/>
  <c r="L197" i="1"/>
  <c r="K197" i="1"/>
  <c r="O197" i="1"/>
  <c r="N3506" i="1" l="1"/>
  <c r="H3506" i="1"/>
  <c r="L3506" i="1"/>
  <c r="G3506" i="1"/>
  <c r="B3506" i="1"/>
  <c r="K3506" i="1"/>
  <c r="E3506" i="1"/>
  <c r="O3506" i="1"/>
  <c r="J3506" i="1"/>
  <c r="D3506" i="1"/>
  <c r="F3507" i="1"/>
  <c r="M3507" i="1" s="1"/>
  <c r="O196" i="1"/>
  <c r="N196" i="1"/>
  <c r="G196" i="1"/>
  <c r="D196" i="1"/>
  <c r="E196" i="1"/>
  <c r="B196" i="1"/>
  <c r="J196" i="1"/>
  <c r="H196" i="1"/>
  <c r="L196" i="1"/>
  <c r="K196" i="1"/>
  <c r="F197" i="1"/>
  <c r="M197" i="1" s="1"/>
  <c r="F196" i="1" l="1"/>
  <c r="F3506" i="1"/>
  <c r="M3506" i="1" s="1"/>
  <c r="N3505" i="1"/>
  <c r="H3505" i="1"/>
  <c r="L3505" i="1"/>
  <c r="G3505" i="1"/>
  <c r="B3505" i="1"/>
  <c r="K3505" i="1"/>
  <c r="E3505" i="1"/>
  <c r="O3505" i="1"/>
  <c r="J3505" i="1"/>
  <c r="D3505" i="1"/>
  <c r="M196" i="1"/>
  <c r="B195" i="1"/>
  <c r="O195" i="1"/>
  <c r="G195" i="1"/>
  <c r="N195" i="1"/>
  <c r="H195" i="1"/>
  <c r="L195" i="1"/>
  <c r="K195" i="1"/>
  <c r="J195" i="1"/>
  <c r="D195" i="1"/>
  <c r="E195" i="1"/>
  <c r="F3505" i="1" l="1"/>
  <c r="M3505" i="1" s="1"/>
  <c r="L3504" i="1"/>
  <c r="G3504" i="1"/>
  <c r="K3504" i="1"/>
  <c r="E3504" i="1"/>
  <c r="B3504" i="1"/>
  <c r="O3504" i="1"/>
  <c r="J3504" i="1"/>
  <c r="D3504" i="1"/>
  <c r="N3504" i="1"/>
  <c r="H3504" i="1"/>
  <c r="F195" i="1"/>
  <c r="M195" i="1" s="1"/>
  <c r="E194" i="1"/>
  <c r="B194" i="1"/>
  <c r="N194" i="1"/>
  <c r="J194" i="1"/>
  <c r="D194" i="1"/>
  <c r="O194" i="1"/>
  <c r="L194" i="1"/>
  <c r="H194" i="1"/>
  <c r="G194" i="1"/>
  <c r="K194" i="1"/>
  <c r="L3503" i="1" l="1"/>
  <c r="G3503" i="1"/>
  <c r="B3503" i="1"/>
  <c r="K3503" i="1"/>
  <c r="E3503" i="1"/>
  <c r="O3503" i="1"/>
  <c r="J3503" i="1"/>
  <c r="D3503" i="1"/>
  <c r="H3503" i="1"/>
  <c r="N3503" i="1"/>
  <c r="F3504" i="1"/>
  <c r="M3504" i="1" s="1"/>
  <c r="F194" i="1"/>
  <c r="M194" i="1" s="1"/>
  <c r="H193" i="1"/>
  <c r="N193" i="1"/>
  <c r="G193" i="1"/>
  <c r="D193" i="1"/>
  <c r="J193" i="1"/>
  <c r="L193" i="1"/>
  <c r="K193" i="1"/>
  <c r="O193" i="1"/>
  <c r="E193" i="1"/>
  <c r="B193" i="1"/>
  <c r="F193" i="1" l="1"/>
  <c r="L3502" i="1"/>
  <c r="G3502" i="1"/>
  <c r="B3502" i="1"/>
  <c r="K3502" i="1"/>
  <c r="E3502" i="1"/>
  <c r="O3502" i="1"/>
  <c r="J3502" i="1"/>
  <c r="D3502" i="1"/>
  <c r="N3502" i="1"/>
  <c r="H3502" i="1"/>
  <c r="F3503" i="1"/>
  <c r="M3503" i="1" s="1"/>
  <c r="M193" i="1"/>
  <c r="J192" i="1"/>
  <c r="H192" i="1"/>
  <c r="K192" i="1"/>
  <c r="E192" i="1"/>
  <c r="O192" i="1"/>
  <c r="N192" i="1"/>
  <c r="G192" i="1"/>
  <c r="L192" i="1"/>
  <c r="D192" i="1"/>
  <c r="B192" i="1"/>
  <c r="F3502" i="1" l="1"/>
  <c r="M3502" i="1" s="1"/>
  <c r="L3501" i="1"/>
  <c r="G3501" i="1"/>
  <c r="B3501" i="1"/>
  <c r="K3501" i="1"/>
  <c r="E3501" i="1"/>
  <c r="O3501" i="1"/>
  <c r="J3501" i="1"/>
  <c r="D3501" i="1"/>
  <c r="N3501" i="1"/>
  <c r="H3501" i="1"/>
  <c r="F192" i="1"/>
  <c r="M192" i="1" s="1"/>
  <c r="N191" i="1"/>
  <c r="H191" i="1"/>
  <c r="G191" i="1"/>
  <c r="E191" i="1"/>
  <c r="B191" i="1"/>
  <c r="D191" i="1"/>
  <c r="L191" i="1"/>
  <c r="K191" i="1"/>
  <c r="J191" i="1"/>
  <c r="O191" i="1"/>
  <c r="L3500" i="1" l="1"/>
  <c r="G3500" i="1"/>
  <c r="B3500" i="1"/>
  <c r="K3500" i="1"/>
  <c r="E3500" i="1"/>
  <c r="O3500" i="1"/>
  <c r="J3500" i="1"/>
  <c r="D3500" i="1"/>
  <c r="N3500" i="1"/>
  <c r="H3500" i="1"/>
  <c r="F3501" i="1"/>
  <c r="M3501" i="1" s="1"/>
  <c r="E190" i="1"/>
  <c r="B190" i="1"/>
  <c r="O190" i="1"/>
  <c r="N190" i="1"/>
  <c r="L190" i="1"/>
  <c r="K190" i="1"/>
  <c r="J190" i="1"/>
  <c r="H190" i="1"/>
  <c r="D190" i="1"/>
  <c r="G190" i="1"/>
  <c r="F191" i="1"/>
  <c r="M191" i="1" s="1"/>
  <c r="F3500" i="1" l="1"/>
  <c r="M3500" i="1" s="1"/>
  <c r="K3499" i="1"/>
  <c r="E3499" i="1"/>
  <c r="B3499" i="1"/>
  <c r="O3499" i="1"/>
  <c r="J3499" i="1"/>
  <c r="D3499" i="1"/>
  <c r="N3499" i="1"/>
  <c r="H3499" i="1"/>
  <c r="G3499" i="1"/>
  <c r="L3499" i="1"/>
  <c r="G189" i="1"/>
  <c r="E189" i="1"/>
  <c r="D189" i="1"/>
  <c r="B189" i="1"/>
  <c r="J189" i="1"/>
  <c r="H189" i="1"/>
  <c r="N189" i="1"/>
  <c r="L189" i="1"/>
  <c r="K189" i="1"/>
  <c r="O189" i="1"/>
  <c r="F190" i="1"/>
  <c r="M190" i="1" s="1"/>
  <c r="F189" i="1" l="1"/>
  <c r="K3498" i="1"/>
  <c r="E3498" i="1"/>
  <c r="O3498" i="1"/>
  <c r="J3498" i="1"/>
  <c r="D3498" i="1"/>
  <c r="N3498" i="1"/>
  <c r="H3498" i="1"/>
  <c r="L3498" i="1"/>
  <c r="G3498" i="1"/>
  <c r="B3498" i="1"/>
  <c r="M189" i="1"/>
  <c r="F3499" i="1"/>
  <c r="M3499" i="1" s="1"/>
  <c r="J188" i="1"/>
  <c r="H188" i="1"/>
  <c r="L188" i="1"/>
  <c r="D188" i="1"/>
  <c r="K188" i="1"/>
  <c r="E188" i="1"/>
  <c r="N188" i="1"/>
  <c r="B188" i="1"/>
  <c r="O188" i="1"/>
  <c r="G188" i="1"/>
  <c r="K3497" i="1" l="1"/>
  <c r="E3497" i="1"/>
  <c r="O3497" i="1"/>
  <c r="J3497" i="1"/>
  <c r="D3497" i="1"/>
  <c r="N3497" i="1"/>
  <c r="H3497" i="1"/>
  <c r="L3497" i="1"/>
  <c r="G3497" i="1"/>
  <c r="B3497" i="1"/>
  <c r="F3498" i="1"/>
  <c r="M3498" i="1" s="1"/>
  <c r="G187" i="1"/>
  <c r="K187" i="1"/>
  <c r="J187" i="1"/>
  <c r="D187" i="1"/>
  <c r="E187" i="1"/>
  <c r="B187" i="1"/>
  <c r="H187" i="1"/>
  <c r="O187" i="1"/>
  <c r="L187" i="1"/>
  <c r="N187" i="1"/>
  <c r="F188" i="1"/>
  <c r="M188" i="1" s="1"/>
  <c r="F187" i="1" l="1"/>
  <c r="O3496" i="1"/>
  <c r="J3496" i="1"/>
  <c r="D3496" i="1"/>
  <c r="N3496" i="1"/>
  <c r="H3496" i="1"/>
  <c r="L3496" i="1"/>
  <c r="G3496" i="1"/>
  <c r="B3496" i="1"/>
  <c r="K3496" i="1"/>
  <c r="E3496" i="1"/>
  <c r="F3497" i="1"/>
  <c r="M3497" i="1" s="1"/>
  <c r="M187" i="1"/>
  <c r="D186" i="1"/>
  <c r="K186" i="1"/>
  <c r="E186" i="1"/>
  <c r="B186" i="1"/>
  <c r="J186" i="1"/>
  <c r="H186" i="1"/>
  <c r="O186" i="1"/>
  <c r="N186" i="1"/>
  <c r="L186" i="1"/>
  <c r="G186" i="1"/>
  <c r="F3496" i="1" l="1"/>
  <c r="M3496" i="1" s="1"/>
  <c r="O3495" i="1"/>
  <c r="J3495" i="1"/>
  <c r="D3495" i="1"/>
  <c r="N3495" i="1"/>
  <c r="H3495" i="1"/>
  <c r="L3495" i="1"/>
  <c r="G3495" i="1"/>
  <c r="B3495" i="1"/>
  <c r="E3495" i="1"/>
  <c r="K3495" i="1"/>
  <c r="B185" i="1"/>
  <c r="G185" i="1"/>
  <c r="H185" i="1"/>
  <c r="N185" i="1"/>
  <c r="E185" i="1"/>
  <c r="D185" i="1"/>
  <c r="L185" i="1"/>
  <c r="K185" i="1"/>
  <c r="O185" i="1"/>
  <c r="J185" i="1"/>
  <c r="F186" i="1"/>
  <c r="M186" i="1" s="1"/>
  <c r="F3495" i="1" l="1"/>
  <c r="M3495" i="1" s="1"/>
  <c r="B9" i="2"/>
  <c r="D9" i="2" s="1"/>
  <c r="V3" i="2" s="1"/>
  <c r="O3494" i="1"/>
  <c r="J3494" i="1"/>
  <c r="D3494" i="1"/>
  <c r="N3494" i="1"/>
  <c r="H3494" i="1"/>
  <c r="L3494" i="1"/>
  <c r="G3494" i="1"/>
  <c r="B3494" i="1"/>
  <c r="K3494" i="1"/>
  <c r="E3494" i="1"/>
  <c r="C9" i="2"/>
  <c r="E9" i="2" s="1"/>
  <c r="F185" i="1"/>
  <c r="M185" i="1" s="1"/>
  <c r="J184" i="1"/>
  <c r="H184" i="1"/>
  <c r="D184" i="1"/>
  <c r="K184" i="1"/>
  <c r="N184" i="1"/>
  <c r="L184" i="1"/>
  <c r="B184" i="1"/>
  <c r="E184" i="1"/>
  <c r="O184" i="1"/>
  <c r="G184" i="1"/>
  <c r="F3494" i="1" l="1"/>
  <c r="M3494" i="1" s="1"/>
  <c r="F184" i="1"/>
  <c r="M184" i="1"/>
  <c r="O3493" i="1"/>
  <c r="J3493" i="1"/>
  <c r="D3493" i="1"/>
  <c r="N3493" i="1"/>
  <c r="H3493" i="1"/>
  <c r="L3493" i="1"/>
  <c r="G3493" i="1"/>
  <c r="B3493" i="1"/>
  <c r="K3493" i="1"/>
  <c r="E3493" i="1"/>
  <c r="L183" i="1"/>
  <c r="K183" i="1"/>
  <c r="N183" i="1"/>
  <c r="H183" i="1"/>
  <c r="B183" i="1"/>
  <c r="D183" i="1"/>
  <c r="G183" i="1"/>
  <c r="E183" i="1"/>
  <c r="J183" i="1"/>
  <c r="O183" i="1"/>
  <c r="F183" i="1" l="1"/>
  <c r="M183" i="1" s="1"/>
  <c r="F3493" i="1"/>
  <c r="M3493" i="1" s="1"/>
  <c r="O3492" i="1"/>
  <c r="J3492" i="1"/>
  <c r="D3492" i="1"/>
  <c r="N3492" i="1"/>
  <c r="H3492" i="1"/>
  <c r="L3492" i="1"/>
  <c r="G3492" i="1"/>
  <c r="B3492" i="1"/>
  <c r="K3492" i="1"/>
  <c r="E3492" i="1"/>
  <c r="F3492" i="1" s="1"/>
  <c r="J182" i="1"/>
  <c r="H182" i="1"/>
  <c r="L182" i="1"/>
  <c r="K182" i="1"/>
  <c r="D182" i="1"/>
  <c r="E182" i="1"/>
  <c r="O182" i="1"/>
  <c r="G182" i="1"/>
  <c r="N182" i="1"/>
  <c r="B182" i="1"/>
  <c r="F182" i="1" l="1"/>
  <c r="M3492" i="1"/>
  <c r="N3491" i="1"/>
  <c r="H3491" i="1"/>
  <c r="L3491" i="1"/>
  <c r="G3491" i="1"/>
  <c r="K3491" i="1"/>
  <c r="E3491" i="1"/>
  <c r="B3491" i="1"/>
  <c r="D3491" i="1"/>
  <c r="O3491" i="1"/>
  <c r="J3491" i="1"/>
  <c r="M182" i="1"/>
  <c r="B181" i="1"/>
  <c r="J181" i="1"/>
  <c r="G181" i="1"/>
  <c r="D181" i="1"/>
  <c r="H181" i="1"/>
  <c r="N181" i="1"/>
  <c r="E181" i="1"/>
  <c r="L181" i="1"/>
  <c r="K181" i="1"/>
  <c r="O181" i="1"/>
  <c r="N3490" i="1" l="1"/>
  <c r="H3490" i="1"/>
  <c r="L3490" i="1"/>
  <c r="G3490" i="1"/>
  <c r="B3490" i="1"/>
  <c r="K3490" i="1"/>
  <c r="E3490" i="1"/>
  <c r="J3490" i="1"/>
  <c r="D3490" i="1"/>
  <c r="O3490" i="1"/>
  <c r="F3491" i="1"/>
  <c r="M3491" i="1" s="1"/>
  <c r="F181" i="1"/>
  <c r="M181" i="1" s="1"/>
  <c r="O180" i="1"/>
  <c r="N180" i="1"/>
  <c r="G180" i="1"/>
  <c r="J180" i="1"/>
  <c r="H180" i="1"/>
  <c r="L180" i="1"/>
  <c r="D180" i="1"/>
  <c r="K180" i="1"/>
  <c r="E180" i="1"/>
  <c r="B180" i="1"/>
  <c r="F3490" i="1" l="1"/>
  <c r="M3490" i="1" s="1"/>
  <c r="N3489" i="1"/>
  <c r="H3489" i="1"/>
  <c r="L3489" i="1"/>
  <c r="G3489" i="1"/>
  <c r="B3489" i="1"/>
  <c r="K3489" i="1"/>
  <c r="E3489" i="1"/>
  <c r="O3489" i="1"/>
  <c r="J3489" i="1"/>
  <c r="D3489" i="1"/>
  <c r="F180" i="1"/>
  <c r="M180" i="1" s="1"/>
  <c r="L179" i="1"/>
  <c r="K179" i="1"/>
  <c r="J179" i="1"/>
  <c r="D179" i="1"/>
  <c r="B179" i="1"/>
  <c r="O179" i="1"/>
  <c r="G179" i="1"/>
  <c r="E179" i="1"/>
  <c r="N179" i="1"/>
  <c r="H179" i="1"/>
  <c r="F3489" i="1" l="1"/>
  <c r="M3489" i="1" s="1"/>
  <c r="L3488" i="1"/>
  <c r="G3488" i="1"/>
  <c r="K3488" i="1"/>
  <c r="E3488" i="1"/>
  <c r="B3488" i="1"/>
  <c r="O3488" i="1"/>
  <c r="J3488" i="1"/>
  <c r="D3488" i="1"/>
  <c r="N3488" i="1"/>
  <c r="H3488" i="1"/>
  <c r="E178" i="1"/>
  <c r="B178" i="1"/>
  <c r="O178" i="1"/>
  <c r="N178" i="1"/>
  <c r="L178" i="1"/>
  <c r="G178" i="1"/>
  <c r="J178" i="1"/>
  <c r="H178" i="1"/>
  <c r="D178" i="1"/>
  <c r="K178" i="1"/>
  <c r="F179" i="1"/>
  <c r="M179" i="1" s="1"/>
  <c r="F3488" i="1" l="1"/>
  <c r="M3488" i="1" s="1"/>
  <c r="L3487" i="1"/>
  <c r="G3487" i="1"/>
  <c r="B3487" i="1"/>
  <c r="K3487" i="1"/>
  <c r="E3487" i="1"/>
  <c r="O3487" i="1"/>
  <c r="J3487" i="1"/>
  <c r="D3487" i="1"/>
  <c r="N3487" i="1"/>
  <c r="H3487" i="1"/>
  <c r="F178" i="1"/>
  <c r="M178" i="1" s="1"/>
  <c r="L177" i="1"/>
  <c r="H177" i="1"/>
  <c r="N177" i="1"/>
  <c r="E177" i="1"/>
  <c r="D177" i="1"/>
  <c r="B177" i="1"/>
  <c r="G177" i="1"/>
  <c r="K177" i="1"/>
  <c r="O177" i="1"/>
  <c r="J177" i="1"/>
  <c r="F3487" i="1" l="1"/>
  <c r="M3487" i="1" s="1"/>
  <c r="L3486" i="1"/>
  <c r="G3486" i="1"/>
  <c r="B3486" i="1"/>
  <c r="K3486" i="1"/>
  <c r="E3486" i="1"/>
  <c r="O3486" i="1"/>
  <c r="J3486" i="1"/>
  <c r="D3486" i="1"/>
  <c r="H3486" i="1"/>
  <c r="N3486" i="1"/>
  <c r="J176" i="1"/>
  <c r="H176" i="1"/>
  <c r="D176" i="1"/>
  <c r="O176" i="1"/>
  <c r="G176" i="1"/>
  <c r="K176" i="1"/>
  <c r="B176" i="1"/>
  <c r="N176" i="1"/>
  <c r="L176" i="1"/>
  <c r="E176" i="1"/>
  <c r="F177" i="1"/>
  <c r="M177" i="1" s="1"/>
  <c r="F176" i="1" l="1"/>
  <c r="M176" i="1" s="1"/>
  <c r="F3486" i="1"/>
  <c r="M3486" i="1" s="1"/>
  <c r="L3485" i="1"/>
  <c r="G3485" i="1"/>
  <c r="B3485" i="1"/>
  <c r="K3485" i="1"/>
  <c r="E3485" i="1"/>
  <c r="O3485" i="1"/>
  <c r="J3485" i="1"/>
  <c r="D3485" i="1"/>
  <c r="N3485" i="1"/>
  <c r="H3485" i="1"/>
  <c r="N175" i="1"/>
  <c r="H175" i="1"/>
  <c r="B175" i="1"/>
  <c r="D175" i="1"/>
  <c r="L175" i="1"/>
  <c r="K175" i="1"/>
  <c r="J175" i="1"/>
  <c r="O175" i="1"/>
  <c r="G175" i="1"/>
  <c r="E175" i="1"/>
  <c r="F175" i="1" l="1"/>
  <c r="F3485" i="1"/>
  <c r="M3485" i="1" s="1"/>
  <c r="L3484" i="1"/>
  <c r="G3484" i="1"/>
  <c r="B3484" i="1"/>
  <c r="K3484" i="1"/>
  <c r="E3484" i="1"/>
  <c r="O3484" i="1"/>
  <c r="J3484" i="1"/>
  <c r="D3484" i="1"/>
  <c r="N3484" i="1"/>
  <c r="H3484" i="1"/>
  <c r="O174" i="1"/>
  <c r="N174" i="1"/>
  <c r="L174" i="1"/>
  <c r="K174" i="1"/>
  <c r="J174" i="1"/>
  <c r="H174" i="1"/>
  <c r="B174" i="1"/>
  <c r="D174" i="1"/>
  <c r="G174" i="1"/>
  <c r="E174" i="1"/>
  <c r="M175" i="1"/>
  <c r="F174" i="1" l="1"/>
  <c r="M174" i="1" s="1"/>
  <c r="K3483" i="1"/>
  <c r="E3483" i="1"/>
  <c r="B3483" i="1"/>
  <c r="O3483" i="1"/>
  <c r="J3483" i="1"/>
  <c r="D3483" i="1"/>
  <c r="N3483" i="1"/>
  <c r="H3483" i="1"/>
  <c r="L3483" i="1"/>
  <c r="G3483" i="1"/>
  <c r="F3484" i="1"/>
  <c r="M3484" i="1" s="1"/>
  <c r="B173" i="1"/>
  <c r="J173" i="1"/>
  <c r="H173" i="1"/>
  <c r="N173" i="1"/>
  <c r="G173" i="1"/>
  <c r="D173" i="1"/>
  <c r="L173" i="1"/>
  <c r="K173" i="1"/>
  <c r="O173" i="1"/>
  <c r="E173" i="1"/>
  <c r="F173" i="1" l="1"/>
  <c r="M173" i="1" s="1"/>
  <c r="K3482" i="1"/>
  <c r="E3482" i="1"/>
  <c r="O3482" i="1"/>
  <c r="J3482" i="1"/>
  <c r="D3482" i="1"/>
  <c r="N3482" i="1"/>
  <c r="H3482" i="1"/>
  <c r="G3482" i="1"/>
  <c r="B3482" i="1"/>
  <c r="L3482" i="1"/>
  <c r="F3483" i="1"/>
  <c r="M3483" i="1" s="1"/>
  <c r="J172" i="1"/>
  <c r="H172" i="1"/>
  <c r="L172" i="1"/>
  <c r="D172" i="1"/>
  <c r="K172" i="1"/>
  <c r="E172" i="1"/>
  <c r="O172" i="1"/>
  <c r="N172" i="1"/>
  <c r="G172" i="1"/>
  <c r="B172" i="1"/>
  <c r="F172" i="1" l="1"/>
  <c r="K3481" i="1"/>
  <c r="E3481" i="1"/>
  <c r="O3481" i="1"/>
  <c r="J3481" i="1"/>
  <c r="D3481" i="1"/>
  <c r="N3481" i="1"/>
  <c r="H3481" i="1"/>
  <c r="L3481" i="1"/>
  <c r="G3481" i="1"/>
  <c r="B3481" i="1"/>
  <c r="F3482" i="1"/>
  <c r="M3482" i="1" s="1"/>
  <c r="N171" i="1"/>
  <c r="H171" i="1"/>
  <c r="L171" i="1"/>
  <c r="K171" i="1"/>
  <c r="J171" i="1"/>
  <c r="D171" i="1"/>
  <c r="B171" i="1"/>
  <c r="G171" i="1"/>
  <c r="E171" i="1"/>
  <c r="O171" i="1"/>
  <c r="M172" i="1"/>
  <c r="O3480" i="1" l="1"/>
  <c r="J3480" i="1"/>
  <c r="D3480" i="1"/>
  <c r="N3480" i="1"/>
  <c r="H3480" i="1"/>
  <c r="L3480" i="1"/>
  <c r="G3480" i="1"/>
  <c r="K3480" i="1"/>
  <c r="E3480" i="1"/>
  <c r="B3480" i="1"/>
  <c r="F3481" i="1"/>
  <c r="M3481" i="1" s="1"/>
  <c r="F171" i="1"/>
  <c r="M171" i="1" s="1"/>
  <c r="D170" i="1"/>
  <c r="K170" i="1"/>
  <c r="E170" i="1"/>
  <c r="B170" i="1"/>
  <c r="H170" i="1"/>
  <c r="O170" i="1"/>
  <c r="N170" i="1"/>
  <c r="L170" i="1"/>
  <c r="G170" i="1"/>
  <c r="J170" i="1"/>
  <c r="F170" i="1" l="1"/>
  <c r="F3480" i="1"/>
  <c r="M3480" i="1" s="1"/>
  <c r="O3479" i="1"/>
  <c r="J3479" i="1"/>
  <c r="D3479" i="1"/>
  <c r="N3479" i="1"/>
  <c r="H3479" i="1"/>
  <c r="L3479" i="1"/>
  <c r="G3479" i="1"/>
  <c r="B3479" i="1"/>
  <c r="K3479" i="1"/>
  <c r="E3479" i="1"/>
  <c r="F3479" i="1" s="1"/>
  <c r="M170" i="1"/>
  <c r="G169" i="1"/>
  <c r="E169" i="1"/>
  <c r="D169" i="1"/>
  <c r="N169" i="1"/>
  <c r="L169" i="1"/>
  <c r="K169" i="1"/>
  <c r="O169" i="1"/>
  <c r="B169" i="1"/>
  <c r="H169" i="1"/>
  <c r="J169" i="1"/>
  <c r="M3479" i="1" l="1"/>
  <c r="O3478" i="1"/>
  <c r="J3478" i="1"/>
  <c r="D3478" i="1"/>
  <c r="N3478" i="1"/>
  <c r="H3478" i="1"/>
  <c r="L3478" i="1"/>
  <c r="G3478" i="1"/>
  <c r="B3478" i="1"/>
  <c r="E3478" i="1"/>
  <c r="K3478" i="1"/>
  <c r="F169" i="1"/>
  <c r="M169" i="1" s="1"/>
  <c r="J168" i="1"/>
  <c r="H168" i="1"/>
  <c r="D168" i="1"/>
  <c r="K168" i="1"/>
  <c r="B168" i="1"/>
  <c r="E168" i="1"/>
  <c r="F168" i="1" s="1"/>
  <c r="O168" i="1"/>
  <c r="N168" i="1"/>
  <c r="G168" i="1"/>
  <c r="L168" i="1"/>
  <c r="F3478" i="1" l="1"/>
  <c r="O3477" i="1"/>
  <c r="J3477" i="1"/>
  <c r="D3477" i="1"/>
  <c r="N3477" i="1"/>
  <c r="H3477" i="1"/>
  <c r="L3477" i="1"/>
  <c r="G3477" i="1"/>
  <c r="B3477" i="1"/>
  <c r="K3477" i="1"/>
  <c r="E3477" i="1"/>
  <c r="M3478" i="1"/>
  <c r="N167" i="1"/>
  <c r="H167" i="1"/>
  <c r="E167" i="1"/>
  <c r="L167" i="1"/>
  <c r="K167" i="1"/>
  <c r="J167" i="1"/>
  <c r="O167" i="1"/>
  <c r="G167" i="1"/>
  <c r="B167" i="1"/>
  <c r="D167" i="1"/>
  <c r="M168" i="1"/>
  <c r="F3477" i="1" l="1"/>
  <c r="O3476" i="1"/>
  <c r="J3476" i="1"/>
  <c r="D3476" i="1"/>
  <c r="N3476" i="1"/>
  <c r="H3476" i="1"/>
  <c r="L3476" i="1"/>
  <c r="G3476" i="1"/>
  <c r="B3476" i="1"/>
  <c r="K3476" i="1"/>
  <c r="E3476" i="1"/>
  <c r="M3477" i="1"/>
  <c r="F167" i="1"/>
  <c r="M167" i="1" s="1"/>
  <c r="J166" i="1"/>
  <c r="N166" i="1"/>
  <c r="L166" i="1"/>
  <c r="K166" i="1"/>
  <c r="H166" i="1"/>
  <c r="G166" i="1"/>
  <c r="D166" i="1"/>
  <c r="E166" i="1"/>
  <c r="O166" i="1"/>
  <c r="B166" i="1"/>
  <c r="F3476" i="1" l="1"/>
  <c r="F166" i="1"/>
  <c r="M166" i="1" s="1"/>
  <c r="N3475" i="1"/>
  <c r="H3475" i="1"/>
  <c r="L3475" i="1"/>
  <c r="G3475" i="1"/>
  <c r="K3475" i="1"/>
  <c r="E3475" i="1"/>
  <c r="B3475" i="1"/>
  <c r="O3475" i="1"/>
  <c r="J3475" i="1"/>
  <c r="D3475" i="1"/>
  <c r="M3476" i="1"/>
  <c r="G165" i="1"/>
  <c r="E165" i="1"/>
  <c r="D165" i="1"/>
  <c r="B165" i="1"/>
  <c r="H165" i="1"/>
  <c r="N165" i="1"/>
  <c r="J165" i="1"/>
  <c r="L165" i="1"/>
  <c r="K165" i="1"/>
  <c r="O165" i="1"/>
  <c r="N3474" i="1" l="1"/>
  <c r="H3474" i="1"/>
  <c r="L3474" i="1"/>
  <c r="G3474" i="1"/>
  <c r="B3474" i="1"/>
  <c r="K3474" i="1"/>
  <c r="E3474" i="1"/>
  <c r="D3474" i="1"/>
  <c r="O3474" i="1"/>
  <c r="J3474" i="1"/>
  <c r="F3475" i="1"/>
  <c r="M3475" i="1" s="1"/>
  <c r="B164" i="1"/>
  <c r="O164" i="1"/>
  <c r="N164" i="1"/>
  <c r="G164" i="1"/>
  <c r="D164" i="1"/>
  <c r="E164" i="1"/>
  <c r="J164" i="1"/>
  <c r="H164" i="1"/>
  <c r="L164" i="1"/>
  <c r="K164" i="1"/>
  <c r="F165" i="1"/>
  <c r="M165" i="1" s="1"/>
  <c r="F164" i="1" l="1"/>
  <c r="F3474" i="1"/>
  <c r="M3474" i="1" s="1"/>
  <c r="N3473" i="1"/>
  <c r="H3473" i="1"/>
  <c r="L3473" i="1"/>
  <c r="G3473" i="1"/>
  <c r="B3473" i="1"/>
  <c r="K3473" i="1"/>
  <c r="E3473" i="1"/>
  <c r="J3473" i="1"/>
  <c r="D3473" i="1"/>
  <c r="O3473" i="1"/>
  <c r="M164" i="1"/>
  <c r="N163" i="1"/>
  <c r="H163" i="1"/>
  <c r="L163" i="1"/>
  <c r="K163" i="1"/>
  <c r="J163" i="1"/>
  <c r="D163" i="1"/>
  <c r="O163" i="1"/>
  <c r="B163" i="1"/>
  <c r="G163" i="1"/>
  <c r="E163" i="1"/>
  <c r="F163" i="1" s="1"/>
  <c r="F3473" i="1" l="1"/>
  <c r="M3473" i="1" s="1"/>
  <c r="L3472" i="1"/>
  <c r="G3472" i="1"/>
  <c r="K3472" i="1"/>
  <c r="E3472" i="1"/>
  <c r="B3472" i="1"/>
  <c r="O3472" i="1"/>
  <c r="J3472" i="1"/>
  <c r="D3472" i="1"/>
  <c r="N3472" i="1"/>
  <c r="H3472" i="1"/>
  <c r="K162" i="1"/>
  <c r="O162" i="1"/>
  <c r="N162" i="1"/>
  <c r="E162" i="1"/>
  <c r="B162" i="1"/>
  <c r="D162" i="1"/>
  <c r="J162" i="1"/>
  <c r="H162" i="1"/>
  <c r="L162" i="1"/>
  <c r="G162" i="1"/>
  <c r="M163" i="1"/>
  <c r="F162" i="1" l="1"/>
  <c r="M162" i="1" s="1"/>
  <c r="F3472" i="1"/>
  <c r="M3472" i="1" s="1"/>
  <c r="L3471" i="1"/>
  <c r="G3471" i="1"/>
  <c r="B3471" i="1"/>
  <c r="K3471" i="1"/>
  <c r="E3471" i="1"/>
  <c r="O3471" i="1"/>
  <c r="J3471" i="1"/>
  <c r="D3471" i="1"/>
  <c r="N3471" i="1"/>
  <c r="H3471" i="1"/>
  <c r="L161" i="1"/>
  <c r="K161" i="1"/>
  <c r="N161" i="1"/>
  <c r="E161" i="1"/>
  <c r="O161" i="1"/>
  <c r="B161" i="1"/>
  <c r="D161" i="1"/>
  <c r="H161" i="1"/>
  <c r="G161" i="1"/>
  <c r="J161" i="1"/>
  <c r="F3471" i="1" l="1"/>
  <c r="M3471" i="1" s="1"/>
  <c r="L3470" i="1"/>
  <c r="G3470" i="1"/>
  <c r="B3470" i="1"/>
  <c r="K3470" i="1"/>
  <c r="E3470" i="1"/>
  <c r="O3470" i="1"/>
  <c r="J3470" i="1"/>
  <c r="D3470" i="1"/>
  <c r="N3470" i="1"/>
  <c r="H3470" i="1"/>
  <c r="O160" i="1"/>
  <c r="N160" i="1"/>
  <c r="G160" i="1"/>
  <c r="L160" i="1"/>
  <c r="B160" i="1"/>
  <c r="J160" i="1"/>
  <c r="H160" i="1"/>
  <c r="D160" i="1"/>
  <c r="E160" i="1"/>
  <c r="K160" i="1"/>
  <c r="F161" i="1"/>
  <c r="M161" i="1" s="1"/>
  <c r="F160" i="1" l="1"/>
  <c r="L3469" i="1"/>
  <c r="G3469" i="1"/>
  <c r="B3469" i="1"/>
  <c r="K3469" i="1"/>
  <c r="E3469" i="1"/>
  <c r="O3469" i="1"/>
  <c r="J3469" i="1"/>
  <c r="D3469" i="1"/>
  <c r="H3469" i="1"/>
  <c r="N3469" i="1"/>
  <c r="M160" i="1"/>
  <c r="F3470" i="1"/>
  <c r="M3470" i="1" s="1"/>
  <c r="G159" i="1"/>
  <c r="E159" i="1"/>
  <c r="N159" i="1"/>
  <c r="H159" i="1"/>
  <c r="B159" i="1"/>
  <c r="D159" i="1"/>
  <c r="K159" i="1"/>
  <c r="J159" i="1"/>
  <c r="L159" i="1"/>
  <c r="O159" i="1"/>
  <c r="F3469" i="1" l="1"/>
  <c r="M3469" i="1" s="1"/>
  <c r="L3468" i="1"/>
  <c r="G3468" i="1"/>
  <c r="B3468" i="1"/>
  <c r="K3468" i="1"/>
  <c r="E3468" i="1"/>
  <c r="O3468" i="1"/>
  <c r="J3468" i="1"/>
  <c r="D3468" i="1"/>
  <c r="N3468" i="1"/>
  <c r="H3468" i="1"/>
  <c r="E158" i="1"/>
  <c r="B158" i="1"/>
  <c r="O158" i="1"/>
  <c r="N158" i="1"/>
  <c r="L158" i="1"/>
  <c r="K158" i="1"/>
  <c r="D158" i="1"/>
  <c r="G158" i="1"/>
  <c r="J158" i="1"/>
  <c r="H158" i="1"/>
  <c r="F159" i="1"/>
  <c r="M159" i="1" s="1"/>
  <c r="F3468" i="1" l="1"/>
  <c r="M3468" i="1" s="1"/>
  <c r="K3467" i="1"/>
  <c r="E3467" i="1"/>
  <c r="B3467" i="1"/>
  <c r="O3467" i="1"/>
  <c r="J3467" i="1"/>
  <c r="D3467" i="1"/>
  <c r="N3467" i="1"/>
  <c r="H3467" i="1"/>
  <c r="L3467" i="1"/>
  <c r="G3467" i="1"/>
  <c r="L157" i="1"/>
  <c r="K157" i="1"/>
  <c r="O157" i="1"/>
  <c r="G157" i="1"/>
  <c r="E157" i="1"/>
  <c r="D157" i="1"/>
  <c r="H157" i="1"/>
  <c r="N157" i="1"/>
  <c r="B157" i="1"/>
  <c r="J157" i="1"/>
  <c r="F158" i="1"/>
  <c r="M158" i="1" s="1"/>
  <c r="F157" i="1" l="1"/>
  <c r="M157" i="1" s="1"/>
  <c r="F3467" i="1"/>
  <c r="M3467" i="1" s="1"/>
  <c r="K3466" i="1"/>
  <c r="E3466" i="1"/>
  <c r="O3466" i="1"/>
  <c r="J3466" i="1"/>
  <c r="D3466" i="1"/>
  <c r="N3466" i="1"/>
  <c r="H3466" i="1"/>
  <c r="B3466" i="1"/>
  <c r="L3466" i="1"/>
  <c r="G3466" i="1"/>
  <c r="D156" i="1"/>
  <c r="K156" i="1"/>
  <c r="E156" i="1"/>
  <c r="L156" i="1"/>
  <c r="B156" i="1"/>
  <c r="H156" i="1"/>
  <c r="O156" i="1"/>
  <c r="N156" i="1"/>
  <c r="G156" i="1"/>
  <c r="J156" i="1"/>
  <c r="F3466" i="1" l="1"/>
  <c r="M3466" i="1" s="1"/>
  <c r="F156" i="1"/>
  <c r="M156" i="1" s="1"/>
  <c r="K3465" i="1"/>
  <c r="E3465" i="1"/>
  <c r="O3465" i="1"/>
  <c r="J3465" i="1"/>
  <c r="D3465" i="1"/>
  <c r="N3465" i="1"/>
  <c r="H3465" i="1"/>
  <c r="G3465" i="1"/>
  <c r="B3465" i="1"/>
  <c r="L3465" i="1"/>
  <c r="B155" i="1"/>
  <c r="O155" i="1"/>
  <c r="L155" i="1"/>
  <c r="N155" i="1"/>
  <c r="E155" i="1"/>
  <c r="H155" i="1"/>
  <c r="G155" i="1"/>
  <c r="K155" i="1"/>
  <c r="J155" i="1"/>
  <c r="D155" i="1"/>
  <c r="F155" i="1" l="1"/>
  <c r="F3465" i="1"/>
  <c r="M3465" i="1" s="1"/>
  <c r="O3464" i="1"/>
  <c r="J3464" i="1"/>
  <c r="D3464" i="1"/>
  <c r="N3464" i="1"/>
  <c r="H3464" i="1"/>
  <c r="L3464" i="1"/>
  <c r="G3464" i="1"/>
  <c r="K3464" i="1"/>
  <c r="E3464" i="1"/>
  <c r="B3464" i="1"/>
  <c r="M155" i="1"/>
  <c r="D154" i="1"/>
  <c r="K154" i="1"/>
  <c r="E154" i="1"/>
  <c r="B154" i="1"/>
  <c r="J154" i="1"/>
  <c r="H154" i="1"/>
  <c r="O154" i="1"/>
  <c r="N154" i="1"/>
  <c r="L154" i="1"/>
  <c r="G154" i="1"/>
  <c r="F3464" i="1" l="1"/>
  <c r="M3464" i="1" s="1"/>
  <c r="O3463" i="1"/>
  <c r="J3463" i="1"/>
  <c r="D3463" i="1"/>
  <c r="N3463" i="1"/>
  <c r="H3463" i="1"/>
  <c r="L3463" i="1"/>
  <c r="G3463" i="1"/>
  <c r="B3463" i="1"/>
  <c r="K3463" i="1"/>
  <c r="E3463" i="1"/>
  <c r="B153" i="1"/>
  <c r="H153" i="1"/>
  <c r="L153" i="1"/>
  <c r="J153" i="1"/>
  <c r="N153" i="1"/>
  <c r="O153" i="1"/>
  <c r="G153" i="1"/>
  <c r="E153" i="1"/>
  <c r="K153" i="1"/>
  <c r="D153" i="1"/>
  <c r="F154" i="1"/>
  <c r="M154" i="1" s="1"/>
  <c r="F3463" i="1" l="1"/>
  <c r="M3463" i="1" s="1"/>
  <c r="O3462" i="1"/>
  <c r="J3462" i="1"/>
  <c r="D3462" i="1"/>
  <c r="N3462" i="1"/>
  <c r="H3462" i="1"/>
  <c r="L3462" i="1"/>
  <c r="G3462" i="1"/>
  <c r="B3462" i="1"/>
  <c r="K3462" i="1"/>
  <c r="E3462" i="1"/>
  <c r="F3462" i="1" s="1"/>
  <c r="F153" i="1"/>
  <c r="M153" i="1" s="1"/>
  <c r="O152" i="1"/>
  <c r="N152" i="1"/>
  <c r="G152" i="1"/>
  <c r="L152" i="1"/>
  <c r="J152" i="1"/>
  <c r="H152" i="1"/>
  <c r="D152" i="1"/>
  <c r="B152" i="1"/>
  <c r="E152" i="1"/>
  <c r="K152" i="1"/>
  <c r="M3462" i="1" l="1"/>
  <c r="F152" i="1"/>
  <c r="M152" i="1" s="1"/>
  <c r="O3461" i="1"/>
  <c r="J3461" i="1"/>
  <c r="D3461" i="1"/>
  <c r="N3461" i="1"/>
  <c r="H3461" i="1"/>
  <c r="L3461" i="1"/>
  <c r="G3461" i="1"/>
  <c r="B3461" i="1"/>
  <c r="E3461" i="1"/>
  <c r="K3461" i="1"/>
  <c r="L151" i="1"/>
  <c r="K151" i="1"/>
  <c r="J151" i="1"/>
  <c r="G151" i="1"/>
  <c r="E151" i="1"/>
  <c r="O151" i="1"/>
  <c r="H151" i="1"/>
  <c r="N151" i="1"/>
  <c r="B151" i="1"/>
  <c r="D151" i="1"/>
  <c r="F3461" i="1" l="1"/>
  <c r="M3461" i="1" s="1"/>
  <c r="O3460" i="1"/>
  <c r="J3460" i="1"/>
  <c r="D3460" i="1"/>
  <c r="N3460" i="1"/>
  <c r="H3460" i="1"/>
  <c r="L3460" i="1"/>
  <c r="G3460" i="1"/>
  <c r="B3460" i="1"/>
  <c r="K3460" i="1"/>
  <c r="E3460" i="1"/>
  <c r="F3460" i="1" s="1"/>
  <c r="E150" i="1"/>
  <c r="G150" i="1"/>
  <c r="O150" i="1"/>
  <c r="N150" i="1"/>
  <c r="L150" i="1"/>
  <c r="B150" i="1"/>
  <c r="D150" i="1"/>
  <c r="J150" i="1"/>
  <c r="H150" i="1"/>
  <c r="K150" i="1"/>
  <c r="F151" i="1"/>
  <c r="M151" i="1" s="1"/>
  <c r="M3460" i="1" l="1"/>
  <c r="N3459" i="1"/>
  <c r="H3459" i="1"/>
  <c r="L3459" i="1"/>
  <c r="G3459" i="1"/>
  <c r="K3459" i="1"/>
  <c r="E3459" i="1"/>
  <c r="B3459" i="1"/>
  <c r="O3459" i="1"/>
  <c r="J3459" i="1"/>
  <c r="D3459" i="1"/>
  <c r="B149" i="1"/>
  <c r="J149" i="1"/>
  <c r="H149" i="1"/>
  <c r="L149" i="1"/>
  <c r="K149" i="1"/>
  <c r="D149" i="1"/>
  <c r="N149" i="1"/>
  <c r="O149" i="1"/>
  <c r="G149" i="1"/>
  <c r="E149" i="1"/>
  <c r="F150" i="1"/>
  <c r="M150" i="1" s="1"/>
  <c r="F149" i="1" l="1"/>
  <c r="M149" i="1" s="1"/>
  <c r="F3459" i="1"/>
  <c r="M3459" i="1" s="1"/>
  <c r="N3458" i="1"/>
  <c r="H3458" i="1"/>
  <c r="L3458" i="1"/>
  <c r="G3458" i="1"/>
  <c r="B3458" i="1"/>
  <c r="K3458" i="1"/>
  <c r="E3458" i="1"/>
  <c r="O3458" i="1"/>
  <c r="J3458" i="1"/>
  <c r="D3458" i="1"/>
  <c r="D148" i="1"/>
  <c r="K148" i="1"/>
  <c r="E148" i="1"/>
  <c r="B148" i="1"/>
  <c r="H148" i="1"/>
  <c r="O148" i="1"/>
  <c r="N148" i="1"/>
  <c r="G148" i="1"/>
  <c r="J148" i="1"/>
  <c r="L148" i="1"/>
  <c r="F148" i="1" l="1"/>
  <c r="F3458" i="1"/>
  <c r="M3458" i="1" s="1"/>
  <c r="N3457" i="1"/>
  <c r="H3457" i="1"/>
  <c r="L3457" i="1"/>
  <c r="G3457" i="1"/>
  <c r="B3457" i="1"/>
  <c r="K3457" i="1"/>
  <c r="E3457" i="1"/>
  <c r="D3457" i="1"/>
  <c r="O3457" i="1"/>
  <c r="J3457" i="1"/>
  <c r="M148" i="1"/>
  <c r="B147" i="1"/>
  <c r="O147" i="1"/>
  <c r="H147" i="1"/>
  <c r="N147" i="1"/>
  <c r="G147" i="1"/>
  <c r="E147" i="1"/>
  <c r="L147" i="1"/>
  <c r="K147" i="1"/>
  <c r="J147" i="1"/>
  <c r="D147" i="1"/>
  <c r="F3457" i="1" l="1"/>
  <c r="M3457" i="1" s="1"/>
  <c r="L3456" i="1"/>
  <c r="G3456" i="1"/>
  <c r="K3456" i="1"/>
  <c r="E3456" i="1"/>
  <c r="B3456" i="1"/>
  <c r="O3456" i="1"/>
  <c r="J3456" i="1"/>
  <c r="D3456" i="1"/>
  <c r="H3456" i="1"/>
  <c r="N3456" i="1"/>
  <c r="F147" i="1"/>
  <c r="M147" i="1" s="1"/>
  <c r="D146" i="1"/>
  <c r="K146" i="1"/>
  <c r="N146" i="1"/>
  <c r="G146" i="1"/>
  <c r="J146" i="1"/>
  <c r="E146" i="1"/>
  <c r="B146" i="1"/>
  <c r="O146" i="1"/>
  <c r="H146" i="1"/>
  <c r="L146" i="1"/>
  <c r="F146" i="1" l="1"/>
  <c r="M146" i="1" s="1"/>
  <c r="L3455" i="1"/>
  <c r="G3455" i="1"/>
  <c r="B3455" i="1"/>
  <c r="K3455" i="1"/>
  <c r="E3455" i="1"/>
  <c r="O3455" i="1"/>
  <c r="J3455" i="1"/>
  <c r="D3455" i="1"/>
  <c r="N3455" i="1"/>
  <c r="H3455" i="1"/>
  <c r="F3456" i="1"/>
  <c r="M3456" i="1" s="1"/>
  <c r="L145" i="1"/>
  <c r="H145" i="1"/>
  <c r="N145" i="1"/>
  <c r="B145" i="1"/>
  <c r="G145" i="1"/>
  <c r="K145" i="1"/>
  <c r="O145" i="1"/>
  <c r="J145" i="1"/>
  <c r="E145" i="1"/>
  <c r="D145" i="1"/>
  <c r="F3455" i="1" l="1"/>
  <c r="M3455" i="1" s="1"/>
  <c r="L3454" i="1"/>
  <c r="G3454" i="1"/>
  <c r="B3454" i="1"/>
  <c r="K3454" i="1"/>
  <c r="E3454" i="1"/>
  <c r="O3454" i="1"/>
  <c r="J3454" i="1"/>
  <c r="D3454" i="1"/>
  <c r="N3454" i="1"/>
  <c r="H3454" i="1"/>
  <c r="F145" i="1"/>
  <c r="M145" i="1" s="1"/>
  <c r="D144" i="1"/>
  <c r="K144" i="1"/>
  <c r="B144" i="1"/>
  <c r="E144" i="1"/>
  <c r="J144" i="1"/>
  <c r="H144" i="1"/>
  <c r="O144" i="1"/>
  <c r="N144" i="1"/>
  <c r="G144" i="1"/>
  <c r="L144" i="1"/>
  <c r="F144" i="1" l="1"/>
  <c r="F3454" i="1"/>
  <c r="M3454" i="1" s="1"/>
  <c r="L3453" i="1"/>
  <c r="G3453" i="1"/>
  <c r="B3453" i="1"/>
  <c r="K3453" i="1"/>
  <c r="E3453" i="1"/>
  <c r="O3453" i="1"/>
  <c r="J3453" i="1"/>
  <c r="D3453" i="1"/>
  <c r="N3453" i="1"/>
  <c r="H3453" i="1"/>
  <c r="B143" i="1"/>
  <c r="D143" i="1"/>
  <c r="N143" i="1"/>
  <c r="H143" i="1"/>
  <c r="G143" i="1"/>
  <c r="L143" i="1"/>
  <c r="K143" i="1"/>
  <c r="J143" i="1"/>
  <c r="O143" i="1"/>
  <c r="E143" i="1"/>
  <c r="M144" i="1"/>
  <c r="L3452" i="1" l="1"/>
  <c r="G3452" i="1"/>
  <c r="B3452" i="1"/>
  <c r="K3452" i="1"/>
  <c r="E3452" i="1"/>
  <c r="O3452" i="1"/>
  <c r="J3452" i="1"/>
  <c r="D3452" i="1"/>
  <c r="H3452" i="1"/>
  <c r="N3452" i="1"/>
  <c r="F3453" i="1"/>
  <c r="M3453" i="1" s="1"/>
  <c r="F143" i="1"/>
  <c r="M143" i="1" s="1"/>
  <c r="E142" i="1"/>
  <c r="B142" i="1"/>
  <c r="O142" i="1"/>
  <c r="N142" i="1"/>
  <c r="L142" i="1"/>
  <c r="K142" i="1"/>
  <c r="J142" i="1"/>
  <c r="H142" i="1"/>
  <c r="D142" i="1"/>
  <c r="G142" i="1"/>
  <c r="F142" i="1" l="1"/>
  <c r="M142" i="1" s="1"/>
  <c r="F3452" i="1"/>
  <c r="M3452" i="1" s="1"/>
  <c r="K3451" i="1"/>
  <c r="E3451" i="1"/>
  <c r="B3451" i="1"/>
  <c r="O3451" i="1"/>
  <c r="J3451" i="1"/>
  <c r="D3451" i="1"/>
  <c r="N3451" i="1"/>
  <c r="H3451" i="1"/>
  <c r="L3451" i="1"/>
  <c r="G3451" i="1"/>
  <c r="G141" i="1"/>
  <c r="E141" i="1"/>
  <c r="O141" i="1"/>
  <c r="B141" i="1"/>
  <c r="D141" i="1"/>
  <c r="L141" i="1"/>
  <c r="K141" i="1"/>
  <c r="J141" i="1"/>
  <c r="H141" i="1"/>
  <c r="N141" i="1"/>
  <c r="K3450" i="1" l="1"/>
  <c r="E3450" i="1"/>
  <c r="O3450" i="1"/>
  <c r="J3450" i="1"/>
  <c r="D3450" i="1"/>
  <c r="N3450" i="1"/>
  <c r="H3450" i="1"/>
  <c r="L3450" i="1"/>
  <c r="G3450" i="1"/>
  <c r="B3450" i="1"/>
  <c r="F3451" i="1"/>
  <c r="M3451" i="1" s="1"/>
  <c r="F141" i="1"/>
  <c r="M141" i="1" s="1"/>
  <c r="O140" i="1"/>
  <c r="N140" i="1"/>
  <c r="G140" i="1"/>
  <c r="J140" i="1"/>
  <c r="H140" i="1"/>
  <c r="L140" i="1"/>
  <c r="D140" i="1"/>
  <c r="E140" i="1"/>
  <c r="K140" i="1"/>
  <c r="B140" i="1"/>
  <c r="K3449" i="1" l="1"/>
  <c r="E3449" i="1"/>
  <c r="O3449" i="1"/>
  <c r="J3449" i="1"/>
  <c r="D3449" i="1"/>
  <c r="N3449" i="1"/>
  <c r="H3449" i="1"/>
  <c r="B3449" i="1"/>
  <c r="L3449" i="1"/>
  <c r="G3449" i="1"/>
  <c r="F3450" i="1"/>
  <c r="M3450" i="1" s="1"/>
  <c r="N139" i="1"/>
  <c r="O139" i="1"/>
  <c r="L139" i="1"/>
  <c r="K139" i="1"/>
  <c r="H139" i="1"/>
  <c r="D139" i="1"/>
  <c r="G139" i="1"/>
  <c r="E139" i="1"/>
  <c r="J139" i="1"/>
  <c r="B139" i="1"/>
  <c r="F140" i="1"/>
  <c r="M140" i="1" s="1"/>
  <c r="F139" i="1" l="1"/>
  <c r="F3449" i="1"/>
  <c r="M3449" i="1" s="1"/>
  <c r="O3448" i="1"/>
  <c r="J3448" i="1"/>
  <c r="D3448" i="1"/>
  <c r="N3448" i="1"/>
  <c r="H3448" i="1"/>
  <c r="L3448" i="1"/>
  <c r="G3448" i="1"/>
  <c r="E3448" i="1"/>
  <c r="B3448" i="1"/>
  <c r="K3448" i="1"/>
  <c r="D138" i="1"/>
  <c r="K138" i="1"/>
  <c r="H138" i="1"/>
  <c r="E138" i="1"/>
  <c r="B138" i="1"/>
  <c r="J138" i="1"/>
  <c r="O138" i="1"/>
  <c r="N138" i="1"/>
  <c r="L138" i="1"/>
  <c r="G138" i="1"/>
  <c r="M139" i="1"/>
  <c r="F3448" i="1" l="1"/>
  <c r="M3448" i="1" s="1"/>
  <c r="O3447" i="1"/>
  <c r="J3447" i="1"/>
  <c r="D3447" i="1"/>
  <c r="N3447" i="1"/>
  <c r="H3447" i="1"/>
  <c r="L3447" i="1"/>
  <c r="G3447" i="1"/>
  <c r="B3447" i="1"/>
  <c r="K3447" i="1"/>
  <c r="E3447" i="1"/>
  <c r="H137" i="1"/>
  <c r="N137" i="1"/>
  <c r="K137" i="1"/>
  <c r="J137" i="1"/>
  <c r="L137" i="1"/>
  <c r="O137" i="1"/>
  <c r="G137" i="1"/>
  <c r="D137" i="1"/>
  <c r="B137" i="1"/>
  <c r="E137" i="1"/>
  <c r="F138" i="1"/>
  <c r="M138" i="1" s="1"/>
  <c r="F3447" i="1" l="1"/>
  <c r="O3446" i="1"/>
  <c r="J3446" i="1"/>
  <c r="D3446" i="1"/>
  <c r="N3446" i="1"/>
  <c r="H3446" i="1"/>
  <c r="L3446" i="1"/>
  <c r="G3446" i="1"/>
  <c r="B3446" i="1"/>
  <c r="K3446" i="1"/>
  <c r="E3446" i="1"/>
  <c r="M3447" i="1"/>
  <c r="O136" i="1"/>
  <c r="N136" i="1"/>
  <c r="G136" i="1"/>
  <c r="L136" i="1"/>
  <c r="B136" i="1"/>
  <c r="E136" i="1"/>
  <c r="J136" i="1"/>
  <c r="H136" i="1"/>
  <c r="D136" i="1"/>
  <c r="K136" i="1"/>
  <c r="F137" i="1"/>
  <c r="M137" i="1" s="1"/>
  <c r="F3446" i="1" l="1"/>
  <c r="M3446" i="1" s="1"/>
  <c r="O3445" i="1"/>
  <c r="J3445" i="1"/>
  <c r="D3445" i="1"/>
  <c r="N3445" i="1"/>
  <c r="H3445" i="1"/>
  <c r="L3445" i="1"/>
  <c r="G3445" i="1"/>
  <c r="B3445" i="1"/>
  <c r="K3445" i="1"/>
  <c r="E3445" i="1"/>
  <c r="F136" i="1"/>
  <c r="M136" i="1" s="1"/>
  <c r="B135" i="1"/>
  <c r="D135" i="1"/>
  <c r="N135" i="1"/>
  <c r="H135" i="1"/>
  <c r="G135" i="1"/>
  <c r="L135" i="1"/>
  <c r="K135" i="1"/>
  <c r="J135" i="1"/>
  <c r="O135" i="1"/>
  <c r="E135" i="1"/>
  <c r="F3445" i="1" l="1"/>
  <c r="M3445" i="1"/>
  <c r="O3444" i="1"/>
  <c r="J3444" i="1"/>
  <c r="D3444" i="1"/>
  <c r="N3444" i="1"/>
  <c r="H3444" i="1"/>
  <c r="L3444" i="1"/>
  <c r="G3444" i="1"/>
  <c r="B3444" i="1"/>
  <c r="E3444" i="1"/>
  <c r="K3444" i="1"/>
  <c r="F135" i="1"/>
  <c r="M135" i="1" s="1"/>
  <c r="J134" i="1"/>
  <c r="N134" i="1"/>
  <c r="L134" i="1"/>
  <c r="K134" i="1"/>
  <c r="D134" i="1"/>
  <c r="H134" i="1"/>
  <c r="O134" i="1"/>
  <c r="E134" i="1"/>
  <c r="B134" i="1"/>
  <c r="G134" i="1"/>
  <c r="F3444" i="1" l="1"/>
  <c r="M3444" i="1" s="1"/>
  <c r="N3443" i="1"/>
  <c r="H3443" i="1"/>
  <c r="L3443" i="1"/>
  <c r="G3443" i="1"/>
  <c r="K3443" i="1"/>
  <c r="E3443" i="1"/>
  <c r="B3443" i="1"/>
  <c r="J3443" i="1"/>
  <c r="D3443" i="1"/>
  <c r="O3443" i="1"/>
  <c r="H133" i="1"/>
  <c r="N133" i="1"/>
  <c r="B133" i="1"/>
  <c r="L133" i="1"/>
  <c r="K133" i="1"/>
  <c r="O133" i="1"/>
  <c r="G133" i="1"/>
  <c r="E133" i="1"/>
  <c r="D133" i="1"/>
  <c r="J133" i="1"/>
  <c r="F134" i="1"/>
  <c r="M134" i="1" s="1"/>
  <c r="N3442" i="1" l="1"/>
  <c r="H3442" i="1"/>
  <c r="L3442" i="1"/>
  <c r="G3442" i="1"/>
  <c r="B3442" i="1"/>
  <c r="K3442" i="1"/>
  <c r="E3442" i="1"/>
  <c r="O3442" i="1"/>
  <c r="J3442" i="1"/>
  <c r="D3442" i="1"/>
  <c r="F3443" i="1"/>
  <c r="M3443" i="1" s="1"/>
  <c r="F133" i="1"/>
  <c r="M133" i="1" s="1"/>
  <c r="O132" i="1"/>
  <c r="N132" i="1"/>
  <c r="G132" i="1"/>
  <c r="J132" i="1"/>
  <c r="H132" i="1"/>
  <c r="L132" i="1"/>
  <c r="B132" i="1"/>
  <c r="D132" i="1"/>
  <c r="K132" i="1"/>
  <c r="E132" i="1"/>
  <c r="F132" i="1" l="1"/>
  <c r="M132" i="1" s="1"/>
  <c r="F3442" i="1"/>
  <c r="M3442" i="1" s="1"/>
  <c r="N3441" i="1"/>
  <c r="H3441" i="1"/>
  <c r="L3441" i="1"/>
  <c r="G3441" i="1"/>
  <c r="B3441" i="1"/>
  <c r="K3441" i="1"/>
  <c r="E3441" i="1"/>
  <c r="O3441" i="1"/>
  <c r="J3441" i="1"/>
  <c r="D3441" i="1"/>
  <c r="B131" i="1"/>
  <c r="O131" i="1"/>
  <c r="N131" i="1"/>
  <c r="H131" i="1"/>
  <c r="L131" i="1"/>
  <c r="K131" i="1"/>
  <c r="J131" i="1"/>
  <c r="D131" i="1"/>
  <c r="E131" i="1"/>
  <c r="G131" i="1"/>
  <c r="F131" i="1" l="1"/>
  <c r="M131" i="1" s="1"/>
  <c r="F3441" i="1"/>
  <c r="M3441" i="1" s="1"/>
  <c r="L3440" i="1"/>
  <c r="G3440" i="1"/>
  <c r="K3440" i="1"/>
  <c r="E3440" i="1"/>
  <c r="B3440" i="1"/>
  <c r="O3440" i="1"/>
  <c r="J3440" i="1"/>
  <c r="D3440" i="1"/>
  <c r="N3440" i="1"/>
  <c r="H3440" i="1"/>
  <c r="O130" i="1"/>
  <c r="N130" i="1"/>
  <c r="L130" i="1"/>
  <c r="B130" i="1"/>
  <c r="J130" i="1"/>
  <c r="H130" i="1"/>
  <c r="G130" i="1"/>
  <c r="E130" i="1"/>
  <c r="K130" i="1"/>
  <c r="D130" i="1"/>
  <c r="F3440" i="1" l="1"/>
  <c r="M3440" i="1" s="1"/>
  <c r="L3439" i="1"/>
  <c r="G3439" i="1"/>
  <c r="B3439" i="1"/>
  <c r="K3439" i="1"/>
  <c r="E3439" i="1"/>
  <c r="O3439" i="1"/>
  <c r="J3439" i="1"/>
  <c r="D3439" i="1"/>
  <c r="H3439" i="1"/>
  <c r="N3439" i="1"/>
  <c r="F130" i="1"/>
  <c r="M130" i="1" s="1"/>
  <c r="G129" i="1"/>
  <c r="E129" i="1"/>
  <c r="D129" i="1"/>
  <c r="J129" i="1"/>
  <c r="B129" i="1"/>
  <c r="H129" i="1"/>
  <c r="N129" i="1"/>
  <c r="L129" i="1"/>
  <c r="K129" i="1"/>
  <c r="O129" i="1"/>
  <c r="L3438" i="1" l="1"/>
  <c r="G3438" i="1"/>
  <c r="B3438" i="1"/>
  <c r="K3438" i="1"/>
  <c r="E3438" i="1"/>
  <c r="O3438" i="1"/>
  <c r="J3438" i="1"/>
  <c r="D3438" i="1"/>
  <c r="N3438" i="1"/>
  <c r="H3438" i="1"/>
  <c r="F3439" i="1"/>
  <c r="M3439" i="1" s="1"/>
  <c r="F129" i="1"/>
  <c r="M129" i="1" s="1"/>
  <c r="O128" i="1"/>
  <c r="N128" i="1"/>
  <c r="G128" i="1"/>
  <c r="L128" i="1"/>
  <c r="H128" i="1"/>
  <c r="B128" i="1"/>
  <c r="J128" i="1"/>
  <c r="D128" i="1"/>
  <c r="K128" i="1"/>
  <c r="E128" i="1"/>
  <c r="F128" i="1" l="1"/>
  <c r="F3438" i="1"/>
  <c r="M3438" i="1" s="1"/>
  <c r="L3437" i="1"/>
  <c r="G3437" i="1"/>
  <c r="B3437" i="1"/>
  <c r="K3437" i="1"/>
  <c r="E3437" i="1"/>
  <c r="O3437" i="1"/>
  <c r="J3437" i="1"/>
  <c r="D3437" i="1"/>
  <c r="N3437" i="1"/>
  <c r="H3437" i="1"/>
  <c r="N127" i="1"/>
  <c r="H127" i="1"/>
  <c r="L127" i="1"/>
  <c r="J127" i="1"/>
  <c r="O127" i="1"/>
  <c r="K127" i="1"/>
  <c r="B127" i="1"/>
  <c r="G127" i="1"/>
  <c r="E127" i="1"/>
  <c r="D127" i="1"/>
  <c r="M128" i="1"/>
  <c r="F127" i="1" l="1"/>
  <c r="M127" i="1" s="1"/>
  <c r="F3437" i="1"/>
  <c r="M3437" i="1" s="1"/>
  <c r="L3436" i="1"/>
  <c r="G3436" i="1"/>
  <c r="B3436" i="1"/>
  <c r="K3436" i="1"/>
  <c r="E3436" i="1"/>
  <c r="O3436" i="1"/>
  <c r="J3436" i="1"/>
  <c r="D3436" i="1"/>
  <c r="N3436" i="1"/>
  <c r="H3436" i="1"/>
  <c r="E126" i="1"/>
  <c r="B126" i="1"/>
  <c r="O126" i="1"/>
  <c r="N126" i="1"/>
  <c r="L126" i="1"/>
  <c r="K126" i="1"/>
  <c r="J126" i="1"/>
  <c r="H126" i="1"/>
  <c r="D126" i="1"/>
  <c r="G126" i="1"/>
  <c r="F3436" i="1" l="1"/>
  <c r="M3436" i="1" s="1"/>
  <c r="K3435" i="1"/>
  <c r="E3435" i="1"/>
  <c r="B3435" i="1"/>
  <c r="O3435" i="1"/>
  <c r="J3435" i="1"/>
  <c r="D3435" i="1"/>
  <c r="N3435" i="1"/>
  <c r="H3435" i="1"/>
  <c r="G3435" i="1"/>
  <c r="L3435" i="1"/>
  <c r="F126" i="1"/>
  <c r="M126" i="1" s="1"/>
  <c r="L125" i="1"/>
  <c r="K125" i="1"/>
  <c r="O125" i="1"/>
  <c r="E125" i="1"/>
  <c r="D125" i="1"/>
  <c r="H125" i="1"/>
  <c r="G125" i="1"/>
  <c r="J125" i="1"/>
  <c r="N125" i="1"/>
  <c r="B125" i="1"/>
  <c r="F3435" i="1" l="1"/>
  <c r="M3435" i="1" s="1"/>
  <c r="K3434" i="1"/>
  <c r="E3434" i="1"/>
  <c r="O3434" i="1"/>
  <c r="J3434" i="1"/>
  <c r="D3434" i="1"/>
  <c r="N3434" i="1"/>
  <c r="H3434" i="1"/>
  <c r="L3434" i="1"/>
  <c r="G3434" i="1"/>
  <c r="B3434" i="1"/>
  <c r="B124" i="1"/>
  <c r="O124" i="1"/>
  <c r="N124" i="1"/>
  <c r="G124" i="1"/>
  <c r="D124" i="1"/>
  <c r="K124" i="1"/>
  <c r="E124" i="1"/>
  <c r="J124" i="1"/>
  <c r="H124" i="1"/>
  <c r="L124" i="1"/>
  <c r="F125" i="1"/>
  <c r="M125" i="1" s="1"/>
  <c r="K3433" i="1" l="1"/>
  <c r="E3433" i="1"/>
  <c r="O3433" i="1"/>
  <c r="J3433" i="1"/>
  <c r="D3433" i="1"/>
  <c r="N3433" i="1"/>
  <c r="H3433" i="1"/>
  <c r="L3433" i="1"/>
  <c r="G3433" i="1"/>
  <c r="B3433" i="1"/>
  <c r="F3434" i="1"/>
  <c r="M3434" i="1" s="1"/>
  <c r="E123" i="1"/>
  <c r="N123" i="1"/>
  <c r="K123" i="1"/>
  <c r="D123" i="1"/>
  <c r="B123" i="1"/>
  <c r="O123" i="1"/>
  <c r="L123" i="1"/>
  <c r="H123" i="1"/>
  <c r="G123" i="1"/>
  <c r="J123" i="1"/>
  <c r="F124" i="1"/>
  <c r="M124" i="1" s="1"/>
  <c r="O3432" i="1" l="1"/>
  <c r="J3432" i="1"/>
  <c r="D3432" i="1"/>
  <c r="N3432" i="1"/>
  <c r="H3432" i="1"/>
  <c r="L3432" i="1"/>
  <c r="G3432" i="1"/>
  <c r="B3432" i="1"/>
  <c r="K3432" i="1"/>
  <c r="E3432" i="1"/>
  <c r="F3433" i="1"/>
  <c r="M3433" i="1" s="1"/>
  <c r="O122" i="1"/>
  <c r="J122" i="1"/>
  <c r="H122" i="1"/>
  <c r="E122" i="1"/>
  <c r="N122" i="1"/>
  <c r="G122" i="1"/>
  <c r="D122" i="1"/>
  <c r="K122" i="1"/>
  <c r="B122" i="1"/>
  <c r="L122" i="1"/>
  <c r="F123" i="1"/>
  <c r="M123" i="1" s="1"/>
  <c r="F3432" i="1" l="1"/>
  <c r="M3432" i="1" s="1"/>
  <c r="O3431" i="1"/>
  <c r="J3431" i="1"/>
  <c r="D3431" i="1"/>
  <c r="N3431" i="1"/>
  <c r="H3431" i="1"/>
  <c r="L3431" i="1"/>
  <c r="G3431" i="1"/>
  <c r="B3431" i="1"/>
  <c r="E3431" i="1"/>
  <c r="K3431" i="1"/>
  <c r="L121" i="1"/>
  <c r="K121" i="1"/>
  <c r="O121" i="1"/>
  <c r="J121" i="1"/>
  <c r="B121" i="1"/>
  <c r="N121" i="1"/>
  <c r="G121" i="1"/>
  <c r="E121" i="1"/>
  <c r="D121" i="1"/>
  <c r="H121" i="1"/>
  <c r="F122" i="1"/>
  <c r="M122" i="1" s="1"/>
  <c r="F3431" i="1" l="1"/>
  <c r="M3431" i="1" s="1"/>
  <c r="F121" i="1"/>
  <c r="M121" i="1" s="1"/>
  <c r="O3430" i="1"/>
  <c r="J3430" i="1"/>
  <c r="D3430" i="1"/>
  <c r="N3430" i="1"/>
  <c r="H3430" i="1"/>
  <c r="L3430" i="1"/>
  <c r="G3430" i="1"/>
  <c r="B3430" i="1"/>
  <c r="K3430" i="1"/>
  <c r="E3430" i="1"/>
  <c r="D120" i="1"/>
  <c r="K120" i="1"/>
  <c r="B120" i="1"/>
  <c r="E120" i="1"/>
  <c r="J120" i="1"/>
  <c r="O120" i="1"/>
  <c r="N120" i="1"/>
  <c r="G120" i="1"/>
  <c r="L120" i="1"/>
  <c r="H120" i="1"/>
  <c r="F3430" i="1" l="1"/>
  <c r="F120" i="1"/>
  <c r="M120" i="1" s="1"/>
  <c r="O3429" i="1"/>
  <c r="J3429" i="1"/>
  <c r="D3429" i="1"/>
  <c r="N3429" i="1"/>
  <c r="H3429" i="1"/>
  <c r="L3429" i="1"/>
  <c r="G3429" i="1"/>
  <c r="B3429" i="1"/>
  <c r="K3429" i="1"/>
  <c r="E3429" i="1"/>
  <c r="M3430" i="1"/>
  <c r="B119" i="1"/>
  <c r="D119" i="1"/>
  <c r="G119" i="1"/>
  <c r="J119" i="1"/>
  <c r="O119" i="1"/>
  <c r="L119" i="1"/>
  <c r="K119" i="1"/>
  <c r="N119" i="1"/>
  <c r="H119" i="1"/>
  <c r="E119" i="1"/>
  <c r="F119" i="1" s="1"/>
  <c r="F3429" i="1" l="1"/>
  <c r="M3429" i="1" s="1"/>
  <c r="M119" i="1"/>
  <c r="O3428" i="1"/>
  <c r="J3428" i="1"/>
  <c r="D3428" i="1"/>
  <c r="N3428" i="1"/>
  <c r="H3428" i="1"/>
  <c r="L3428" i="1"/>
  <c r="G3428" i="1"/>
  <c r="B3428" i="1"/>
  <c r="K3428" i="1"/>
  <c r="E3428" i="1"/>
  <c r="F3428" i="1" s="1"/>
  <c r="D118" i="1"/>
  <c r="E118" i="1"/>
  <c r="G118" i="1"/>
  <c r="K118" i="1"/>
  <c r="O118" i="1"/>
  <c r="N118" i="1"/>
  <c r="B118" i="1"/>
  <c r="J118" i="1"/>
  <c r="H118" i="1"/>
  <c r="L118" i="1"/>
  <c r="F118" i="1" l="1"/>
  <c r="M3428" i="1"/>
  <c r="N3427" i="1"/>
  <c r="H3427" i="1"/>
  <c r="L3427" i="1"/>
  <c r="G3427" i="1"/>
  <c r="K3427" i="1"/>
  <c r="E3427" i="1"/>
  <c r="B3427" i="1"/>
  <c r="D3427" i="1"/>
  <c r="O3427" i="1"/>
  <c r="J3427" i="1"/>
  <c r="L117" i="1"/>
  <c r="K117" i="1"/>
  <c r="O117" i="1"/>
  <c r="H117" i="1"/>
  <c r="G117" i="1"/>
  <c r="E117" i="1"/>
  <c r="D117" i="1"/>
  <c r="B117" i="1"/>
  <c r="J117" i="1"/>
  <c r="N117" i="1"/>
  <c r="M118" i="1"/>
  <c r="N3426" i="1" l="1"/>
  <c r="H3426" i="1"/>
  <c r="L3426" i="1"/>
  <c r="G3426" i="1"/>
  <c r="B3426" i="1"/>
  <c r="K3426" i="1"/>
  <c r="E3426" i="1"/>
  <c r="J3426" i="1"/>
  <c r="D3426" i="1"/>
  <c r="O3426" i="1"/>
  <c r="F3427" i="1"/>
  <c r="M3427" i="1" s="1"/>
  <c r="F117" i="1"/>
  <c r="M117" i="1" s="1"/>
  <c r="O116" i="1"/>
  <c r="N116" i="1"/>
  <c r="G116" i="1"/>
  <c r="J116" i="1"/>
  <c r="H116" i="1"/>
  <c r="L116" i="1"/>
  <c r="D116" i="1"/>
  <c r="K116" i="1"/>
  <c r="E116" i="1"/>
  <c r="B116" i="1"/>
  <c r="F3426" i="1" l="1"/>
  <c r="M3426" i="1" s="1"/>
  <c r="N3425" i="1"/>
  <c r="H3425" i="1"/>
  <c r="L3425" i="1"/>
  <c r="G3425" i="1"/>
  <c r="B3425" i="1"/>
  <c r="K3425" i="1"/>
  <c r="E3425" i="1"/>
  <c r="O3425" i="1"/>
  <c r="J3425" i="1"/>
  <c r="D3425" i="1"/>
  <c r="B115" i="1"/>
  <c r="O115" i="1"/>
  <c r="N115" i="1"/>
  <c r="H115" i="1"/>
  <c r="E115" i="1"/>
  <c r="L115" i="1"/>
  <c r="K115" i="1"/>
  <c r="J115" i="1"/>
  <c r="D115" i="1"/>
  <c r="G115" i="1"/>
  <c r="F116" i="1"/>
  <c r="M116" i="1" s="1"/>
  <c r="F3425" i="1" l="1"/>
  <c r="M3425" i="1" s="1"/>
  <c r="L3424" i="1"/>
  <c r="G3424" i="1"/>
  <c r="K3424" i="1"/>
  <c r="E3424" i="1"/>
  <c r="B3424" i="1"/>
  <c r="O3424" i="1"/>
  <c r="J3424" i="1"/>
  <c r="D3424" i="1"/>
  <c r="N3424" i="1"/>
  <c r="H3424" i="1"/>
  <c r="F115" i="1"/>
  <c r="M115" i="1" s="1"/>
  <c r="O114" i="1"/>
  <c r="N114" i="1"/>
  <c r="L114" i="1"/>
  <c r="G114" i="1"/>
  <c r="J114" i="1"/>
  <c r="H114" i="1"/>
  <c r="E114" i="1"/>
  <c r="B114" i="1"/>
  <c r="D114" i="1"/>
  <c r="K114" i="1"/>
  <c r="F3424" i="1" l="1"/>
  <c r="M3424" i="1" s="1"/>
  <c r="L3423" i="1"/>
  <c r="G3423" i="1"/>
  <c r="B3423" i="1"/>
  <c r="K3423" i="1"/>
  <c r="E3423" i="1"/>
  <c r="O3423" i="1"/>
  <c r="J3423" i="1"/>
  <c r="D3423" i="1"/>
  <c r="N3423" i="1"/>
  <c r="H3423" i="1"/>
  <c r="F114" i="1"/>
  <c r="M114" i="1" s="1"/>
  <c r="E113" i="1"/>
  <c r="D113" i="1"/>
  <c r="B113" i="1"/>
  <c r="L113" i="1"/>
  <c r="H113" i="1"/>
  <c r="N113" i="1"/>
  <c r="O113" i="1"/>
  <c r="G113" i="1"/>
  <c r="J113" i="1"/>
  <c r="K113" i="1"/>
  <c r="L3422" i="1" l="1"/>
  <c r="G3422" i="1"/>
  <c r="B3422" i="1"/>
  <c r="K3422" i="1"/>
  <c r="E3422" i="1"/>
  <c r="O3422" i="1"/>
  <c r="J3422" i="1"/>
  <c r="D3422" i="1"/>
  <c r="H3422" i="1"/>
  <c r="N3422" i="1"/>
  <c r="F3423" i="1"/>
  <c r="M3423" i="1" s="1"/>
  <c r="F113" i="1"/>
  <c r="M113" i="1" s="1"/>
  <c r="O112" i="1"/>
  <c r="N112" i="1"/>
  <c r="G112" i="1"/>
  <c r="L112" i="1"/>
  <c r="J112" i="1"/>
  <c r="K112" i="1"/>
  <c r="E112" i="1"/>
  <c r="H112" i="1"/>
  <c r="D112" i="1"/>
  <c r="B112" i="1"/>
  <c r="F3422" i="1" l="1"/>
  <c r="M3422" i="1" s="1"/>
  <c r="K3421" i="1"/>
  <c r="E3421" i="1"/>
  <c r="O3421" i="1"/>
  <c r="J3421" i="1"/>
  <c r="H3421" i="1"/>
  <c r="B3421" i="1"/>
  <c r="G3421" i="1"/>
  <c r="N3421" i="1"/>
  <c r="D3421" i="1"/>
  <c r="L3421" i="1"/>
  <c r="F112" i="1"/>
  <c r="M112" i="1" s="1"/>
  <c r="L111" i="1"/>
  <c r="K111" i="1"/>
  <c r="J111" i="1"/>
  <c r="O111" i="1"/>
  <c r="N111" i="1"/>
  <c r="H111" i="1"/>
  <c r="G111" i="1"/>
  <c r="E111" i="1"/>
  <c r="B111" i="1"/>
  <c r="D111" i="1"/>
  <c r="K3420" i="1" l="1"/>
  <c r="E3420" i="1"/>
  <c r="O3420" i="1"/>
  <c r="J3420" i="1"/>
  <c r="D3420" i="1"/>
  <c r="N3420" i="1"/>
  <c r="L3420" i="1"/>
  <c r="B3420" i="1"/>
  <c r="H3420" i="1"/>
  <c r="G3420" i="1"/>
  <c r="F3421" i="1"/>
  <c r="M3421" i="1" s="1"/>
  <c r="D110" i="1"/>
  <c r="G110" i="1"/>
  <c r="E110" i="1"/>
  <c r="B110" i="1"/>
  <c r="H110" i="1"/>
  <c r="O110" i="1"/>
  <c r="N110" i="1"/>
  <c r="L110" i="1"/>
  <c r="K110" i="1"/>
  <c r="J110" i="1"/>
  <c r="F111" i="1"/>
  <c r="M111" i="1" s="1"/>
  <c r="O3419" i="1" l="1"/>
  <c r="J3419" i="1"/>
  <c r="D3419" i="1"/>
  <c r="N3419" i="1"/>
  <c r="H3419" i="1"/>
  <c r="G3419" i="1"/>
  <c r="E3419" i="1"/>
  <c r="L3419" i="1"/>
  <c r="K3419" i="1"/>
  <c r="B3419" i="1"/>
  <c r="F3420" i="1"/>
  <c r="M3420" i="1" s="1"/>
  <c r="O109" i="1"/>
  <c r="E109" i="1"/>
  <c r="K109" i="1"/>
  <c r="B109" i="1"/>
  <c r="G109" i="1"/>
  <c r="D109" i="1"/>
  <c r="H109" i="1"/>
  <c r="L109" i="1"/>
  <c r="J109" i="1"/>
  <c r="N109" i="1"/>
  <c r="F110" i="1"/>
  <c r="M110" i="1" s="1"/>
  <c r="F3419" i="1" l="1"/>
  <c r="M3419" i="1" s="1"/>
  <c r="O3418" i="1"/>
  <c r="J3418" i="1"/>
  <c r="D3418" i="1"/>
  <c r="N3418" i="1"/>
  <c r="H3418" i="1"/>
  <c r="L3418" i="1"/>
  <c r="B3418" i="1"/>
  <c r="K3418" i="1"/>
  <c r="G3418" i="1"/>
  <c r="E3418" i="1"/>
  <c r="J108" i="1"/>
  <c r="N108" i="1"/>
  <c r="K108" i="1"/>
  <c r="D108" i="1"/>
  <c r="H108" i="1"/>
  <c r="B108" i="1"/>
  <c r="E108" i="1"/>
  <c r="L108" i="1"/>
  <c r="O108" i="1"/>
  <c r="G108" i="1"/>
  <c r="F109" i="1"/>
  <c r="M109" i="1" s="1"/>
  <c r="F3418" i="1" l="1"/>
  <c r="M3418" i="1"/>
  <c r="O3417" i="1"/>
  <c r="J3417" i="1"/>
  <c r="D3417" i="1"/>
  <c r="N3417" i="1"/>
  <c r="H3417" i="1"/>
  <c r="G3417" i="1"/>
  <c r="E3417" i="1"/>
  <c r="F3417" i="1" s="1"/>
  <c r="L3417" i="1"/>
  <c r="B3417" i="1"/>
  <c r="K3417" i="1"/>
  <c r="F108" i="1"/>
  <c r="M108" i="1" s="1"/>
  <c r="N107" i="1"/>
  <c r="D107" i="1"/>
  <c r="G107" i="1"/>
  <c r="B107" i="1"/>
  <c r="K107" i="1"/>
  <c r="J107" i="1"/>
  <c r="L107" i="1"/>
  <c r="E107" i="1"/>
  <c r="O107" i="1"/>
  <c r="H107" i="1"/>
  <c r="M3417" i="1" l="1"/>
  <c r="N3416" i="1"/>
  <c r="H3416" i="1"/>
  <c r="L3416" i="1"/>
  <c r="G3416" i="1"/>
  <c r="K3416" i="1"/>
  <c r="B3416" i="1"/>
  <c r="J3416" i="1"/>
  <c r="E3416" i="1"/>
  <c r="O3416" i="1"/>
  <c r="D3416" i="1"/>
  <c r="F107" i="1"/>
  <c r="M107" i="1" s="1"/>
  <c r="N106" i="1"/>
  <c r="E106" i="1"/>
  <c r="O106" i="1"/>
  <c r="G106" i="1"/>
  <c r="L106" i="1"/>
  <c r="J106" i="1"/>
  <c r="H106" i="1"/>
  <c r="B106" i="1"/>
  <c r="D106" i="1"/>
  <c r="K106" i="1"/>
  <c r="F3416" i="1" l="1"/>
  <c r="M3416" i="1" s="1"/>
  <c r="N3415" i="1"/>
  <c r="H3415" i="1"/>
  <c r="L3415" i="1"/>
  <c r="G3415" i="1"/>
  <c r="B3415" i="1"/>
  <c r="E3415" i="1"/>
  <c r="O3415" i="1"/>
  <c r="D3415" i="1"/>
  <c r="K3415" i="1"/>
  <c r="J3415" i="1"/>
  <c r="F106" i="1"/>
  <c r="M106" i="1" s="1"/>
  <c r="G105" i="1"/>
  <c r="B105" i="1"/>
  <c r="J105" i="1"/>
  <c r="N105" i="1"/>
  <c r="K105" i="1"/>
  <c r="E105" i="1"/>
  <c r="L105" i="1"/>
  <c r="D105" i="1"/>
  <c r="O105" i="1"/>
  <c r="H105" i="1"/>
  <c r="F105" i="1" l="1"/>
  <c r="M105" i="1" s="1"/>
  <c r="O3414" i="1"/>
  <c r="J3414" i="1"/>
  <c r="N3414" i="1"/>
  <c r="H3414" i="1"/>
  <c r="L3414" i="1"/>
  <c r="G3414" i="1"/>
  <c r="B3414" i="1"/>
  <c r="K3414" i="1"/>
  <c r="E3414" i="1"/>
  <c r="D3414" i="1"/>
  <c r="F3415" i="1"/>
  <c r="M3415" i="1" s="1"/>
  <c r="D104" i="1"/>
  <c r="B104" i="1"/>
  <c r="L104" i="1"/>
  <c r="K104" i="1"/>
  <c r="O104" i="1"/>
  <c r="N104" i="1"/>
  <c r="E104" i="1"/>
  <c r="H104" i="1"/>
  <c r="J104" i="1"/>
  <c r="G104" i="1"/>
  <c r="F104" i="1" l="1"/>
  <c r="M104" i="1"/>
  <c r="F3414" i="1"/>
  <c r="M3414" i="1" s="1"/>
  <c r="O3413" i="1"/>
  <c r="J3413" i="1"/>
  <c r="D3413" i="1"/>
  <c r="N3413" i="1"/>
  <c r="H3413" i="1"/>
  <c r="L3413" i="1"/>
  <c r="G3413" i="1"/>
  <c r="B3413" i="1"/>
  <c r="K3413" i="1"/>
  <c r="E3413" i="1"/>
  <c r="F3413" i="1" s="1"/>
  <c r="L103" i="1"/>
  <c r="B103" i="1"/>
  <c r="D103" i="1"/>
  <c r="G103" i="1"/>
  <c r="J103" i="1"/>
  <c r="K103" i="1"/>
  <c r="O103" i="1"/>
  <c r="E103" i="1"/>
  <c r="H103" i="1"/>
  <c r="N103" i="1"/>
  <c r="F103" i="1" l="1"/>
  <c r="M103" i="1" s="1"/>
  <c r="M3413" i="1"/>
  <c r="O3412" i="1"/>
  <c r="J3412" i="1"/>
  <c r="D3412" i="1"/>
  <c r="N3412" i="1"/>
  <c r="H3412" i="1"/>
  <c r="L3412" i="1"/>
  <c r="G3412" i="1"/>
  <c r="B3412" i="1"/>
  <c r="E3412" i="1"/>
  <c r="F3412" i="1" s="1"/>
  <c r="K3412" i="1"/>
  <c r="K102" i="1"/>
  <c r="N102" i="1"/>
  <c r="O102" i="1"/>
  <c r="L102" i="1"/>
  <c r="G102" i="1"/>
  <c r="B102" i="1"/>
  <c r="J102" i="1"/>
  <c r="E102" i="1"/>
  <c r="H102" i="1"/>
  <c r="D102" i="1"/>
  <c r="M3412" i="1" l="1"/>
  <c r="N3411" i="1"/>
  <c r="H3411" i="1"/>
  <c r="L3411" i="1"/>
  <c r="G3411" i="1"/>
  <c r="K3411" i="1"/>
  <c r="E3411" i="1"/>
  <c r="B3411" i="1"/>
  <c r="J3411" i="1"/>
  <c r="D3411" i="1"/>
  <c r="O3411" i="1"/>
  <c r="N101" i="1"/>
  <c r="K101" i="1"/>
  <c r="O101" i="1"/>
  <c r="E101" i="1"/>
  <c r="D101" i="1"/>
  <c r="B101" i="1"/>
  <c r="L101" i="1"/>
  <c r="H101" i="1"/>
  <c r="J101" i="1"/>
  <c r="G101" i="1"/>
  <c r="F102" i="1"/>
  <c r="M102" i="1" s="1"/>
  <c r="N3410" i="1" l="1"/>
  <c r="H3410" i="1"/>
  <c r="L3410" i="1"/>
  <c r="G3410" i="1"/>
  <c r="B3410" i="1"/>
  <c r="K3410" i="1"/>
  <c r="E3410" i="1"/>
  <c r="O3410" i="1"/>
  <c r="J3410" i="1"/>
  <c r="D3410" i="1"/>
  <c r="F3411" i="1"/>
  <c r="M3411" i="1" s="1"/>
  <c r="O100" i="1"/>
  <c r="K100" i="1"/>
  <c r="L100" i="1"/>
  <c r="B100" i="1"/>
  <c r="E100" i="1"/>
  <c r="J100" i="1"/>
  <c r="G100" i="1"/>
  <c r="D100" i="1"/>
  <c r="H100" i="1"/>
  <c r="N100" i="1"/>
  <c r="F101" i="1"/>
  <c r="M101" i="1" s="1"/>
  <c r="F3410" i="1" l="1"/>
  <c r="M3410" i="1" s="1"/>
  <c r="N3409" i="1"/>
  <c r="H3409" i="1"/>
  <c r="L3409" i="1"/>
  <c r="G3409" i="1"/>
  <c r="B3409" i="1"/>
  <c r="K3409" i="1"/>
  <c r="E3409" i="1"/>
  <c r="O3409" i="1"/>
  <c r="J3409" i="1"/>
  <c r="D3409" i="1"/>
  <c r="F100" i="1"/>
  <c r="M100" i="1" s="1"/>
  <c r="K99" i="1"/>
  <c r="O99" i="1"/>
  <c r="N99" i="1"/>
  <c r="J99" i="1"/>
  <c r="D99" i="1"/>
  <c r="G99" i="1"/>
  <c r="L99" i="1"/>
  <c r="E99" i="1"/>
  <c r="H99" i="1"/>
  <c r="B99" i="1"/>
  <c r="F3409" i="1" l="1"/>
  <c r="M3409" i="1" s="1"/>
  <c r="L3408" i="1"/>
  <c r="G3408" i="1"/>
  <c r="K3408" i="1"/>
  <c r="E3408" i="1"/>
  <c r="B3408" i="1"/>
  <c r="O3408" i="1"/>
  <c r="J3408" i="1"/>
  <c r="D3408" i="1"/>
  <c r="N3408" i="1"/>
  <c r="H3408" i="1"/>
  <c r="F99" i="1"/>
  <c r="M99" i="1" s="1"/>
  <c r="J98" i="1"/>
  <c r="H98" i="1"/>
  <c r="B98" i="1"/>
  <c r="K98" i="1"/>
  <c r="N98" i="1"/>
  <c r="L98" i="1"/>
  <c r="O98" i="1"/>
  <c r="G98" i="1"/>
  <c r="E98" i="1"/>
  <c r="D98" i="1"/>
  <c r="F98" i="1" l="1"/>
  <c r="M98" i="1" s="1"/>
  <c r="F3408" i="1"/>
  <c r="M3408" i="1" s="1"/>
  <c r="L3407" i="1"/>
  <c r="G3407" i="1"/>
  <c r="B3407" i="1"/>
  <c r="K3407" i="1"/>
  <c r="E3407" i="1"/>
  <c r="O3407" i="1"/>
  <c r="J3407" i="1"/>
  <c r="D3407" i="1"/>
  <c r="H3407" i="1"/>
  <c r="N3407" i="1"/>
  <c r="L97" i="1"/>
  <c r="D97" i="1"/>
  <c r="E97" i="1"/>
  <c r="H97" i="1"/>
  <c r="N97" i="1"/>
  <c r="O97" i="1"/>
  <c r="G97" i="1"/>
  <c r="B97" i="1"/>
  <c r="J97" i="1"/>
  <c r="K97" i="1"/>
  <c r="F97" i="1" l="1"/>
  <c r="M97" i="1" s="1"/>
  <c r="L3406" i="1"/>
  <c r="G3406" i="1"/>
  <c r="B3406" i="1"/>
  <c r="K3406" i="1"/>
  <c r="E3406" i="1"/>
  <c r="O3406" i="1"/>
  <c r="J3406" i="1"/>
  <c r="D3406" i="1"/>
  <c r="N3406" i="1"/>
  <c r="H3406" i="1"/>
  <c r="F3407" i="1"/>
  <c r="M3407" i="1" s="1"/>
  <c r="O96" i="1"/>
  <c r="N96" i="1"/>
  <c r="E96" i="1"/>
  <c r="J96" i="1"/>
  <c r="G96" i="1"/>
  <c r="D96" i="1"/>
  <c r="B96" i="1"/>
  <c r="H96" i="1"/>
  <c r="L96" i="1"/>
  <c r="K96" i="1"/>
  <c r="F3406" i="1" l="1"/>
  <c r="M3406" i="1" s="1"/>
  <c r="L3405" i="1"/>
  <c r="G3405" i="1"/>
  <c r="B3405" i="1"/>
  <c r="K3405" i="1"/>
  <c r="E3405" i="1"/>
  <c r="O3405" i="1"/>
  <c r="J3405" i="1"/>
  <c r="D3405" i="1"/>
  <c r="N3405" i="1"/>
  <c r="H3405" i="1"/>
  <c r="G95" i="1"/>
  <c r="O95" i="1"/>
  <c r="N95" i="1"/>
  <c r="B95" i="1"/>
  <c r="E95" i="1"/>
  <c r="H95" i="1"/>
  <c r="L95" i="1"/>
  <c r="J95" i="1"/>
  <c r="D95" i="1"/>
  <c r="K95" i="1"/>
  <c r="F96" i="1"/>
  <c r="M96" i="1" s="1"/>
  <c r="F3405" i="1" l="1"/>
  <c r="M3405" i="1" s="1"/>
  <c r="L3404" i="1"/>
  <c r="G3404" i="1"/>
  <c r="B3404" i="1"/>
  <c r="K3404" i="1"/>
  <c r="E3404" i="1"/>
  <c r="O3404" i="1"/>
  <c r="J3404" i="1"/>
  <c r="D3404" i="1"/>
  <c r="N3404" i="1"/>
  <c r="H3404" i="1"/>
  <c r="D94" i="1"/>
  <c r="K94" i="1"/>
  <c r="G94" i="1"/>
  <c r="L94" i="1"/>
  <c r="E94" i="1"/>
  <c r="N94" i="1"/>
  <c r="O94" i="1"/>
  <c r="B94" i="1"/>
  <c r="J94" i="1"/>
  <c r="H94" i="1"/>
  <c r="F95" i="1"/>
  <c r="M95" i="1" s="1"/>
  <c r="F94" i="1" l="1"/>
  <c r="M94" i="1" s="1"/>
  <c r="F3404" i="1"/>
  <c r="M3404" i="1" s="1"/>
  <c r="K3403" i="1"/>
  <c r="E3403" i="1"/>
  <c r="B3403" i="1"/>
  <c r="O3403" i="1"/>
  <c r="J3403" i="1"/>
  <c r="D3403" i="1"/>
  <c r="N3403" i="1"/>
  <c r="H3403" i="1"/>
  <c r="G3403" i="1"/>
  <c r="L3403" i="1"/>
  <c r="G93" i="1"/>
  <c r="H93" i="1"/>
  <c r="K93" i="1"/>
  <c r="B93" i="1"/>
  <c r="N93" i="1"/>
  <c r="D93" i="1"/>
  <c r="J93" i="1"/>
  <c r="L93" i="1"/>
  <c r="O93" i="1"/>
  <c r="E93" i="1"/>
  <c r="F93" i="1" l="1"/>
  <c r="K3402" i="1"/>
  <c r="E3402" i="1"/>
  <c r="O3402" i="1"/>
  <c r="J3402" i="1"/>
  <c r="D3402" i="1"/>
  <c r="N3402" i="1"/>
  <c r="H3402" i="1"/>
  <c r="L3402" i="1"/>
  <c r="G3402" i="1"/>
  <c r="B3402" i="1"/>
  <c r="F3403" i="1"/>
  <c r="M3403" i="1" s="1"/>
  <c r="O92" i="1"/>
  <c r="K92" i="1"/>
  <c r="E92" i="1"/>
  <c r="L92" i="1"/>
  <c r="J92" i="1"/>
  <c r="D92" i="1"/>
  <c r="N92" i="1"/>
  <c r="H92" i="1"/>
  <c r="B92" i="1"/>
  <c r="G92" i="1"/>
  <c r="M93" i="1"/>
  <c r="F3402" i="1" l="1"/>
  <c r="M3402" i="1" s="1"/>
  <c r="K3401" i="1"/>
  <c r="E3401" i="1"/>
  <c r="O3401" i="1"/>
  <c r="J3401" i="1"/>
  <c r="D3401" i="1"/>
  <c r="N3401" i="1"/>
  <c r="H3401" i="1"/>
  <c r="L3401" i="1"/>
  <c r="G3401" i="1"/>
  <c r="B3401" i="1"/>
  <c r="G91" i="1"/>
  <c r="B91" i="1"/>
  <c r="K91" i="1"/>
  <c r="N91" i="1"/>
  <c r="D91" i="1"/>
  <c r="L91" i="1"/>
  <c r="E91" i="1"/>
  <c r="O91" i="1"/>
  <c r="J91" i="1"/>
  <c r="H91" i="1"/>
  <c r="F92" i="1"/>
  <c r="M92" i="1" s="1"/>
  <c r="F91" i="1" l="1"/>
  <c r="M91" i="1" s="1"/>
  <c r="O3400" i="1"/>
  <c r="J3400" i="1"/>
  <c r="D3400" i="1"/>
  <c r="N3400" i="1"/>
  <c r="H3400" i="1"/>
  <c r="L3400" i="1"/>
  <c r="G3400" i="1"/>
  <c r="B3400" i="1"/>
  <c r="K3400" i="1"/>
  <c r="E3400" i="1"/>
  <c r="F3401" i="1"/>
  <c r="M3401" i="1" s="1"/>
  <c r="N90" i="1"/>
  <c r="E90" i="1"/>
  <c r="F90" i="1" s="1"/>
  <c r="O90" i="1"/>
  <c r="H90" i="1"/>
  <c r="B90" i="1"/>
  <c r="J90" i="1"/>
  <c r="G90" i="1"/>
  <c r="L90" i="1"/>
  <c r="K90" i="1"/>
  <c r="F3400" i="1" l="1"/>
  <c r="M3400" i="1" s="1"/>
  <c r="O3399" i="1"/>
  <c r="J3399" i="1"/>
  <c r="D3399" i="1"/>
  <c r="N3399" i="1"/>
  <c r="H3399" i="1"/>
  <c r="L3399" i="1"/>
  <c r="G3399" i="1"/>
  <c r="B3399" i="1"/>
  <c r="E3399" i="1"/>
  <c r="K3399" i="1"/>
  <c r="G89" i="1"/>
  <c r="B89" i="1"/>
  <c r="L89" i="1"/>
  <c r="D89" i="1"/>
  <c r="O89" i="1"/>
  <c r="N89" i="1"/>
  <c r="J89" i="1"/>
  <c r="H89" i="1"/>
  <c r="E89" i="1"/>
  <c r="K89" i="1"/>
  <c r="M90" i="1"/>
  <c r="F3399" i="1" l="1"/>
  <c r="M3399" i="1" s="1"/>
  <c r="F89" i="1"/>
  <c r="M89" i="1" s="1"/>
  <c r="O3398" i="1"/>
  <c r="J3398" i="1"/>
  <c r="D3398" i="1"/>
  <c r="N3398" i="1"/>
  <c r="H3398" i="1"/>
  <c r="L3398" i="1"/>
  <c r="G3398" i="1"/>
  <c r="B3398" i="1"/>
  <c r="K3398" i="1"/>
  <c r="E3398" i="1"/>
  <c r="J88" i="1"/>
  <c r="G88" i="1"/>
  <c r="O88" i="1"/>
  <c r="N88" i="1"/>
  <c r="E88" i="1"/>
  <c r="H88" i="1"/>
  <c r="D88" i="1"/>
  <c r="B88" i="1"/>
  <c r="K88" i="1"/>
  <c r="L88" i="1"/>
  <c r="F3398" i="1" l="1"/>
  <c r="O3397" i="1"/>
  <c r="J3397" i="1"/>
  <c r="D3397" i="1"/>
  <c r="N3397" i="1"/>
  <c r="H3397" i="1"/>
  <c r="L3397" i="1"/>
  <c r="G3397" i="1"/>
  <c r="B3397" i="1"/>
  <c r="K3397" i="1"/>
  <c r="E3397" i="1"/>
  <c r="M3398" i="1"/>
  <c r="F88" i="1"/>
  <c r="M88" i="1" s="1"/>
  <c r="B87" i="1"/>
  <c r="H87" i="1"/>
  <c r="L87" i="1"/>
  <c r="J87" i="1"/>
  <c r="N87" i="1"/>
  <c r="G87" i="1"/>
  <c r="O87" i="1"/>
  <c r="K87" i="1"/>
  <c r="D87" i="1"/>
  <c r="E87" i="1"/>
  <c r="F3397" i="1" l="1"/>
  <c r="M3397" i="1" s="1"/>
  <c r="O3396" i="1"/>
  <c r="J3396" i="1"/>
  <c r="D3396" i="1"/>
  <c r="N3396" i="1"/>
  <c r="H3396" i="1"/>
  <c r="L3396" i="1"/>
  <c r="G3396" i="1"/>
  <c r="B3396" i="1"/>
  <c r="K3396" i="1"/>
  <c r="E3396" i="1"/>
  <c r="F87" i="1"/>
  <c r="M87" i="1" s="1"/>
  <c r="D86" i="1"/>
  <c r="K86" i="1"/>
  <c r="H86" i="1"/>
  <c r="G86" i="1"/>
  <c r="B86" i="1"/>
  <c r="E86" i="1"/>
  <c r="O86" i="1"/>
  <c r="L86" i="1"/>
  <c r="N86" i="1"/>
  <c r="J86" i="1"/>
  <c r="F3396" i="1" l="1"/>
  <c r="F86" i="1"/>
  <c r="M86" i="1" s="1"/>
  <c r="M3396" i="1"/>
  <c r="C10" i="2"/>
  <c r="E10" i="2" s="1"/>
  <c r="N3395" i="1"/>
  <c r="H3395" i="1"/>
  <c r="L3395" i="1"/>
  <c r="G3395" i="1"/>
  <c r="K3395" i="1"/>
  <c r="E3395" i="1"/>
  <c r="B3395" i="1"/>
  <c r="D3395" i="1"/>
  <c r="O3395" i="1"/>
  <c r="J3395" i="1"/>
  <c r="N85" i="1"/>
  <c r="K85" i="1"/>
  <c r="L85" i="1"/>
  <c r="D85" i="1"/>
  <c r="O85" i="1"/>
  <c r="E85" i="1"/>
  <c r="J85" i="1"/>
  <c r="G85" i="1"/>
  <c r="B85" i="1"/>
  <c r="H85" i="1"/>
  <c r="F3395" i="1" l="1"/>
  <c r="M3395" i="1" s="1"/>
  <c r="B10" i="2"/>
  <c r="D10" i="2" s="1"/>
  <c r="N3394" i="1"/>
  <c r="H3394" i="1"/>
  <c r="L3394" i="1"/>
  <c r="G3394" i="1"/>
  <c r="B3394" i="1"/>
  <c r="K3394" i="1"/>
  <c r="E3394" i="1"/>
  <c r="J3394" i="1"/>
  <c r="D3394" i="1"/>
  <c r="O3394" i="1"/>
  <c r="F85" i="1"/>
  <c r="M85" i="1" s="1"/>
  <c r="H84" i="1"/>
  <c r="O84" i="1"/>
  <c r="N84" i="1"/>
  <c r="B84" i="1"/>
  <c r="L84" i="1"/>
  <c r="G84" i="1"/>
  <c r="E84" i="1"/>
  <c r="D84" i="1"/>
  <c r="K84" i="1"/>
  <c r="J84" i="1"/>
  <c r="F3394" i="1" l="1"/>
  <c r="M3394" i="1" s="1"/>
  <c r="N3393" i="1"/>
  <c r="H3393" i="1"/>
  <c r="L3393" i="1"/>
  <c r="G3393" i="1"/>
  <c r="B3393" i="1"/>
  <c r="K3393" i="1"/>
  <c r="E3393" i="1"/>
  <c r="O3393" i="1"/>
  <c r="J3393" i="1"/>
  <c r="D3393" i="1"/>
  <c r="F84" i="1"/>
  <c r="M84" i="1" s="1"/>
  <c r="H83" i="1"/>
  <c r="D83" i="1"/>
  <c r="B83" i="1"/>
  <c r="O83" i="1"/>
  <c r="L83" i="1"/>
  <c r="J83" i="1"/>
  <c r="G83" i="1"/>
  <c r="E83" i="1"/>
  <c r="K83" i="1"/>
  <c r="N83" i="1"/>
  <c r="F3393" i="1" l="1"/>
  <c r="M3393" i="1" s="1"/>
  <c r="L3392" i="1"/>
  <c r="G3392" i="1"/>
  <c r="K3392" i="1"/>
  <c r="E3392" i="1"/>
  <c r="B3392" i="1"/>
  <c r="O3392" i="1"/>
  <c r="J3392" i="1"/>
  <c r="D3392" i="1"/>
  <c r="N3392" i="1"/>
  <c r="H3392" i="1"/>
  <c r="E82" i="1"/>
  <c r="D82" i="1"/>
  <c r="G82" i="1"/>
  <c r="O82" i="1"/>
  <c r="H82" i="1"/>
  <c r="N82" i="1"/>
  <c r="K82" i="1"/>
  <c r="J82" i="1"/>
  <c r="L82" i="1"/>
  <c r="B82" i="1"/>
  <c r="F83" i="1"/>
  <c r="M83" i="1" s="1"/>
  <c r="F82" i="1" l="1"/>
  <c r="F3392" i="1"/>
  <c r="M3392" i="1" s="1"/>
  <c r="L3391" i="1"/>
  <c r="G3391" i="1"/>
  <c r="B3391" i="1"/>
  <c r="K3391" i="1"/>
  <c r="E3391" i="1"/>
  <c r="O3391" i="1"/>
  <c r="J3391" i="1"/>
  <c r="D3391" i="1"/>
  <c r="N3391" i="1"/>
  <c r="H3391" i="1"/>
  <c r="G81" i="1"/>
  <c r="J81" i="1"/>
  <c r="O81" i="1"/>
  <c r="B81" i="1"/>
  <c r="N81" i="1"/>
  <c r="E81" i="1"/>
  <c r="L81" i="1"/>
  <c r="H81" i="1"/>
  <c r="K81" i="1"/>
  <c r="D81" i="1"/>
  <c r="M82" i="1"/>
  <c r="L3390" i="1" l="1"/>
  <c r="G3390" i="1"/>
  <c r="B3390" i="1"/>
  <c r="K3390" i="1"/>
  <c r="E3390" i="1"/>
  <c r="O3390" i="1"/>
  <c r="J3390" i="1"/>
  <c r="D3390" i="1"/>
  <c r="H3390" i="1"/>
  <c r="N3390" i="1"/>
  <c r="F81" i="1"/>
  <c r="M81" i="1" s="1"/>
  <c r="F3391" i="1"/>
  <c r="M3391" i="1" s="1"/>
  <c r="E80" i="1"/>
  <c r="D80" i="1"/>
  <c r="G80" i="1"/>
  <c r="O80" i="1"/>
  <c r="N80" i="1"/>
  <c r="H80" i="1"/>
  <c r="K80" i="1"/>
  <c r="J80" i="1"/>
  <c r="L80" i="1"/>
  <c r="B80" i="1"/>
  <c r="L3389" i="1" l="1"/>
  <c r="G3389" i="1"/>
  <c r="B3389" i="1"/>
  <c r="K3389" i="1"/>
  <c r="E3389" i="1"/>
  <c r="O3389" i="1"/>
  <c r="J3389" i="1"/>
  <c r="D3389" i="1"/>
  <c r="N3389" i="1"/>
  <c r="H3389" i="1"/>
  <c r="F3390" i="1"/>
  <c r="M3390" i="1" s="1"/>
  <c r="F80" i="1"/>
  <c r="M80" i="1" s="1"/>
  <c r="J79" i="1"/>
  <c r="L79" i="1"/>
  <c r="E79" i="1"/>
  <c r="B79" i="1"/>
  <c r="H79" i="1"/>
  <c r="D79" i="1"/>
  <c r="N79" i="1"/>
  <c r="G79" i="1"/>
  <c r="O79" i="1"/>
  <c r="K79" i="1"/>
  <c r="L3388" i="1" l="1"/>
  <c r="G3388" i="1"/>
  <c r="B3388" i="1"/>
  <c r="K3388" i="1"/>
  <c r="E3388" i="1"/>
  <c r="O3388" i="1"/>
  <c r="J3388" i="1"/>
  <c r="D3388" i="1"/>
  <c r="N3388" i="1"/>
  <c r="H3388" i="1"/>
  <c r="F3389" i="1"/>
  <c r="M3389" i="1" s="1"/>
  <c r="F79" i="1"/>
  <c r="M79" i="1" s="1"/>
  <c r="E78" i="1"/>
  <c r="D78" i="1"/>
  <c r="L78" i="1"/>
  <c r="B78" i="1"/>
  <c r="J78" i="1"/>
  <c r="O78" i="1"/>
  <c r="H78" i="1"/>
  <c r="N78" i="1"/>
  <c r="K78" i="1"/>
  <c r="G78" i="1"/>
  <c r="F3388" i="1" l="1"/>
  <c r="M3388" i="1" s="1"/>
  <c r="K3387" i="1"/>
  <c r="E3387" i="1"/>
  <c r="B3387" i="1"/>
  <c r="O3387" i="1"/>
  <c r="J3387" i="1"/>
  <c r="D3387" i="1"/>
  <c r="N3387" i="1"/>
  <c r="H3387" i="1"/>
  <c r="L3387" i="1"/>
  <c r="G3387" i="1"/>
  <c r="N77" i="1"/>
  <c r="D77" i="1"/>
  <c r="H77" i="1"/>
  <c r="K77" i="1"/>
  <c r="O77" i="1"/>
  <c r="L77" i="1"/>
  <c r="E77" i="1"/>
  <c r="G77" i="1"/>
  <c r="J77" i="1"/>
  <c r="B77" i="1"/>
  <c r="F78" i="1"/>
  <c r="M78" i="1" s="1"/>
  <c r="K3386" i="1" l="1"/>
  <c r="E3386" i="1"/>
  <c r="O3386" i="1"/>
  <c r="J3386" i="1"/>
  <c r="D3386" i="1"/>
  <c r="N3386" i="1"/>
  <c r="H3386" i="1"/>
  <c r="G3386" i="1"/>
  <c r="B3386" i="1"/>
  <c r="L3386" i="1"/>
  <c r="F3387" i="1"/>
  <c r="M3387" i="1" s="1"/>
  <c r="E76" i="1"/>
  <c r="D76" i="1"/>
  <c r="O76" i="1"/>
  <c r="N76" i="1"/>
  <c r="G76" i="1"/>
  <c r="B76" i="1"/>
  <c r="H76" i="1"/>
  <c r="K76" i="1"/>
  <c r="J76" i="1"/>
  <c r="L76" i="1"/>
  <c r="F77" i="1"/>
  <c r="M77" i="1" s="1"/>
  <c r="K3385" i="1" l="1"/>
  <c r="E3385" i="1"/>
  <c r="O3385" i="1"/>
  <c r="J3385" i="1"/>
  <c r="D3385" i="1"/>
  <c r="N3385" i="1"/>
  <c r="H3385" i="1"/>
  <c r="L3385" i="1"/>
  <c r="G3385" i="1"/>
  <c r="B3385" i="1"/>
  <c r="F3386" i="1"/>
  <c r="M3386" i="1" s="1"/>
  <c r="L75" i="1"/>
  <c r="E75" i="1"/>
  <c r="K75" i="1"/>
  <c r="G75" i="1"/>
  <c r="B75" i="1"/>
  <c r="O75" i="1"/>
  <c r="N75" i="1"/>
  <c r="D75" i="1"/>
  <c r="J75" i="1"/>
  <c r="H75" i="1"/>
  <c r="F76" i="1"/>
  <c r="M76" i="1" s="1"/>
  <c r="F3385" i="1" l="1"/>
  <c r="M3385" i="1" s="1"/>
  <c r="O3384" i="1"/>
  <c r="J3384" i="1"/>
  <c r="D3384" i="1"/>
  <c r="N3384" i="1"/>
  <c r="H3384" i="1"/>
  <c r="L3384" i="1"/>
  <c r="G3384" i="1"/>
  <c r="K3384" i="1"/>
  <c r="E3384" i="1"/>
  <c r="B3384" i="1"/>
  <c r="F75" i="1"/>
  <c r="M75" i="1" s="1"/>
  <c r="B74" i="1"/>
  <c r="D74" i="1"/>
  <c r="N74" i="1"/>
  <c r="K74" i="1"/>
  <c r="O74" i="1"/>
  <c r="H74" i="1"/>
  <c r="L74" i="1"/>
  <c r="E74" i="1"/>
  <c r="J74" i="1"/>
  <c r="G74" i="1"/>
  <c r="F3384" i="1" l="1"/>
  <c r="O3383" i="1"/>
  <c r="J3383" i="1"/>
  <c r="D3383" i="1"/>
  <c r="N3383" i="1"/>
  <c r="H3383" i="1"/>
  <c r="L3383" i="1"/>
  <c r="G3383" i="1"/>
  <c r="B3383" i="1"/>
  <c r="K3383" i="1"/>
  <c r="E3383" i="1"/>
  <c r="M3384" i="1"/>
  <c r="H73" i="1"/>
  <c r="K73" i="1"/>
  <c r="D73" i="1"/>
  <c r="G73" i="1"/>
  <c r="E73" i="1"/>
  <c r="L73" i="1"/>
  <c r="B73" i="1"/>
  <c r="J73" i="1"/>
  <c r="N73" i="1"/>
  <c r="O73" i="1"/>
  <c r="F74" i="1"/>
  <c r="M74" i="1" s="1"/>
  <c r="F3383" i="1" l="1"/>
  <c r="F73" i="1"/>
  <c r="M3383" i="1"/>
  <c r="O3382" i="1"/>
  <c r="J3382" i="1"/>
  <c r="D3382" i="1"/>
  <c r="N3382" i="1"/>
  <c r="H3382" i="1"/>
  <c r="L3382" i="1"/>
  <c r="G3382" i="1"/>
  <c r="B3382" i="1"/>
  <c r="E3382" i="1"/>
  <c r="K3382" i="1"/>
  <c r="K72" i="1"/>
  <c r="J72" i="1"/>
  <c r="N72" i="1"/>
  <c r="H72" i="1"/>
  <c r="E72" i="1"/>
  <c r="D72" i="1"/>
  <c r="B72" i="1"/>
  <c r="O72" i="1"/>
  <c r="G72" i="1"/>
  <c r="L72" i="1"/>
  <c r="M73" i="1"/>
  <c r="F3382" i="1" l="1"/>
  <c r="O3381" i="1"/>
  <c r="J3381" i="1"/>
  <c r="D3381" i="1"/>
  <c r="N3381" i="1"/>
  <c r="H3381" i="1"/>
  <c r="L3381" i="1"/>
  <c r="G3381" i="1"/>
  <c r="B3381" i="1"/>
  <c r="K3381" i="1"/>
  <c r="E3381" i="1"/>
  <c r="M3382" i="1"/>
  <c r="G71" i="1"/>
  <c r="B71" i="1"/>
  <c r="N71" i="1"/>
  <c r="O71" i="1"/>
  <c r="K71" i="1"/>
  <c r="L71" i="1"/>
  <c r="J71" i="1"/>
  <c r="H71" i="1"/>
  <c r="D71" i="1"/>
  <c r="E71" i="1"/>
  <c r="F72" i="1"/>
  <c r="M72" i="1" s="1"/>
  <c r="F71" i="1" l="1"/>
  <c r="M71" i="1"/>
  <c r="F3381" i="1"/>
  <c r="M3381" i="1" s="1"/>
  <c r="O3380" i="1"/>
  <c r="J3380" i="1"/>
  <c r="D3380" i="1"/>
  <c r="N3380" i="1"/>
  <c r="H3380" i="1"/>
  <c r="L3380" i="1"/>
  <c r="G3380" i="1"/>
  <c r="B3380" i="1"/>
  <c r="K3380" i="1"/>
  <c r="E3380" i="1"/>
  <c r="E70" i="1"/>
  <c r="D70" i="1"/>
  <c r="L70" i="1"/>
  <c r="B70" i="1"/>
  <c r="K70" i="1"/>
  <c r="J70" i="1"/>
  <c r="G70" i="1"/>
  <c r="N70" i="1"/>
  <c r="O70" i="1"/>
  <c r="H70" i="1"/>
  <c r="F3380" i="1" l="1"/>
  <c r="N3379" i="1"/>
  <c r="H3379" i="1"/>
  <c r="L3379" i="1"/>
  <c r="G3379" i="1"/>
  <c r="K3379" i="1"/>
  <c r="E3379" i="1"/>
  <c r="B3379" i="1"/>
  <c r="O3379" i="1"/>
  <c r="J3379" i="1"/>
  <c r="D3379" i="1"/>
  <c r="M3380" i="1"/>
  <c r="L69" i="1"/>
  <c r="B69" i="1"/>
  <c r="E69" i="1"/>
  <c r="G69" i="1"/>
  <c r="J69" i="1"/>
  <c r="K69" i="1"/>
  <c r="O69" i="1"/>
  <c r="H69" i="1"/>
  <c r="N69" i="1"/>
  <c r="D69" i="1"/>
  <c r="F70" i="1"/>
  <c r="M70" i="1" s="1"/>
  <c r="F69" i="1" l="1"/>
  <c r="M69" i="1" s="1"/>
  <c r="N3378" i="1"/>
  <c r="H3378" i="1"/>
  <c r="L3378" i="1"/>
  <c r="G3378" i="1"/>
  <c r="B3378" i="1"/>
  <c r="K3378" i="1"/>
  <c r="E3378" i="1"/>
  <c r="D3378" i="1"/>
  <c r="O3378" i="1"/>
  <c r="J3378" i="1"/>
  <c r="F3379" i="1"/>
  <c r="M3379" i="1" s="1"/>
  <c r="E68" i="1"/>
  <c r="J68" i="1"/>
  <c r="L68" i="1"/>
  <c r="B68" i="1"/>
  <c r="D68" i="1"/>
  <c r="K68" i="1"/>
  <c r="O68" i="1"/>
  <c r="N68" i="1"/>
  <c r="G68" i="1"/>
  <c r="H68" i="1"/>
  <c r="F3378" i="1" l="1"/>
  <c r="M3378" i="1" s="1"/>
  <c r="N3377" i="1"/>
  <c r="H3377" i="1"/>
  <c r="L3377" i="1"/>
  <c r="G3377" i="1"/>
  <c r="B3377" i="1"/>
  <c r="K3377" i="1"/>
  <c r="E3377" i="1"/>
  <c r="J3377" i="1"/>
  <c r="D3377" i="1"/>
  <c r="O3377" i="1"/>
  <c r="F68" i="1"/>
  <c r="M68" i="1" s="1"/>
  <c r="N67" i="1"/>
  <c r="D67" i="1"/>
  <c r="J67" i="1"/>
  <c r="B67" i="1"/>
  <c r="G67" i="1"/>
  <c r="H67" i="1"/>
  <c r="O67" i="1"/>
  <c r="L67" i="1"/>
  <c r="E67" i="1"/>
  <c r="K67" i="1"/>
  <c r="F67" i="1" l="1"/>
  <c r="F3377" i="1"/>
  <c r="M3377" i="1" s="1"/>
  <c r="L3376" i="1"/>
  <c r="G3376" i="1"/>
  <c r="K3376" i="1"/>
  <c r="E3376" i="1"/>
  <c r="B3376" i="1"/>
  <c r="O3376" i="1"/>
  <c r="J3376" i="1"/>
  <c r="D3376" i="1"/>
  <c r="N3376" i="1"/>
  <c r="H3376" i="1"/>
  <c r="M67" i="1"/>
  <c r="B66" i="1"/>
  <c r="O66" i="1"/>
  <c r="H66" i="1"/>
  <c r="N66" i="1"/>
  <c r="E66" i="1"/>
  <c r="K66" i="1"/>
  <c r="J66" i="1"/>
  <c r="G66" i="1"/>
  <c r="L66" i="1"/>
  <c r="D66" i="1"/>
  <c r="F3376" i="1" l="1"/>
  <c r="M3376" i="1" s="1"/>
  <c r="L3375" i="1"/>
  <c r="G3375" i="1"/>
  <c r="B3375" i="1"/>
  <c r="K3375" i="1"/>
  <c r="E3375" i="1"/>
  <c r="O3375" i="1"/>
  <c r="J3375" i="1"/>
  <c r="D3375" i="1"/>
  <c r="N3375" i="1"/>
  <c r="H3375" i="1"/>
  <c r="F66" i="1"/>
  <c r="M66" i="1" s="1"/>
  <c r="L65" i="1"/>
  <c r="G65" i="1"/>
  <c r="J65" i="1"/>
  <c r="O65" i="1"/>
  <c r="N65" i="1"/>
  <c r="E65" i="1"/>
  <c r="H65" i="1"/>
  <c r="K65" i="1"/>
  <c r="D65" i="1"/>
  <c r="B65" i="1"/>
  <c r="F3375" i="1" l="1"/>
  <c r="M3375" i="1" s="1"/>
  <c r="L3374" i="1"/>
  <c r="G3374" i="1"/>
  <c r="B3374" i="1"/>
  <c r="K3374" i="1"/>
  <c r="E3374" i="1"/>
  <c r="O3374" i="1"/>
  <c r="J3374" i="1"/>
  <c r="D3374" i="1"/>
  <c r="N3374" i="1"/>
  <c r="H3374" i="1"/>
  <c r="F65" i="1"/>
  <c r="M65" i="1" s="1"/>
  <c r="E64" i="1"/>
  <c r="D64" i="1"/>
  <c r="B64" i="1"/>
  <c r="G64" i="1"/>
  <c r="K64" i="1"/>
  <c r="J64" i="1"/>
  <c r="L64" i="1"/>
  <c r="O64" i="1"/>
  <c r="N64" i="1"/>
  <c r="H64" i="1"/>
  <c r="L3373" i="1" l="1"/>
  <c r="G3373" i="1"/>
  <c r="B3373" i="1"/>
  <c r="K3373" i="1"/>
  <c r="E3373" i="1"/>
  <c r="O3373" i="1"/>
  <c r="J3373" i="1"/>
  <c r="D3373" i="1"/>
  <c r="H3373" i="1"/>
  <c r="N3373" i="1"/>
  <c r="F3374" i="1"/>
  <c r="M3374" i="1" s="1"/>
  <c r="H63" i="1"/>
  <c r="D63" i="1"/>
  <c r="J63" i="1"/>
  <c r="L63" i="1"/>
  <c r="B63" i="1"/>
  <c r="G63" i="1"/>
  <c r="K63" i="1"/>
  <c r="E63" i="1"/>
  <c r="N63" i="1"/>
  <c r="O63" i="1"/>
  <c r="F64" i="1"/>
  <c r="M64" i="1" s="1"/>
  <c r="F63" i="1" l="1"/>
  <c r="M63" i="1" s="1"/>
  <c r="F3373" i="1"/>
  <c r="M3373" i="1" s="1"/>
  <c r="L3372" i="1"/>
  <c r="G3372" i="1"/>
  <c r="B3372" i="1"/>
  <c r="K3372" i="1"/>
  <c r="E3372" i="1"/>
  <c r="O3372" i="1"/>
  <c r="J3372" i="1"/>
  <c r="D3372" i="1"/>
  <c r="N3372" i="1"/>
  <c r="H3372" i="1"/>
  <c r="O62" i="1"/>
  <c r="N62" i="1"/>
  <c r="D62" i="1"/>
  <c r="L62" i="1"/>
  <c r="K62" i="1"/>
  <c r="J62" i="1"/>
  <c r="H62" i="1"/>
  <c r="E62" i="1"/>
  <c r="G62" i="1"/>
  <c r="B62" i="1"/>
  <c r="F3372" i="1" l="1"/>
  <c r="M3372" i="1" s="1"/>
  <c r="K3371" i="1"/>
  <c r="E3371" i="1"/>
  <c r="B3371" i="1"/>
  <c r="O3371" i="1"/>
  <c r="J3371" i="1"/>
  <c r="D3371" i="1"/>
  <c r="N3371" i="1"/>
  <c r="H3371" i="1"/>
  <c r="L3371" i="1"/>
  <c r="G3371" i="1"/>
  <c r="F62" i="1"/>
  <c r="M62" i="1" s="1"/>
  <c r="H61" i="1"/>
  <c r="K61" i="1"/>
  <c r="O61" i="1"/>
  <c r="G61" i="1"/>
  <c r="J61" i="1"/>
  <c r="L61" i="1"/>
  <c r="B61" i="1"/>
  <c r="E61" i="1"/>
  <c r="N61" i="1"/>
  <c r="D61" i="1"/>
  <c r="F3371" i="1" l="1"/>
  <c r="M3371" i="1" s="1"/>
  <c r="K3370" i="1"/>
  <c r="E3370" i="1"/>
  <c r="O3370" i="1"/>
  <c r="J3370" i="1"/>
  <c r="D3370" i="1"/>
  <c r="N3370" i="1"/>
  <c r="H3370" i="1"/>
  <c r="B3370" i="1"/>
  <c r="L3370" i="1"/>
  <c r="G3370" i="1"/>
  <c r="B60" i="1"/>
  <c r="K60" i="1"/>
  <c r="J60" i="1"/>
  <c r="G60" i="1"/>
  <c r="E60" i="1"/>
  <c r="L60" i="1"/>
  <c r="O60" i="1"/>
  <c r="N60" i="1"/>
  <c r="H60" i="1"/>
  <c r="D60" i="1"/>
  <c r="F61" i="1"/>
  <c r="M61" i="1" s="1"/>
  <c r="F3370" i="1" l="1"/>
  <c r="M3370" i="1" s="1"/>
  <c r="K3369" i="1"/>
  <c r="E3369" i="1"/>
  <c r="O3369" i="1"/>
  <c r="J3369" i="1"/>
  <c r="D3369" i="1"/>
  <c r="N3369" i="1"/>
  <c r="H3369" i="1"/>
  <c r="G3369" i="1"/>
  <c r="B3369" i="1"/>
  <c r="L3369" i="1"/>
  <c r="H59" i="1"/>
  <c r="E59" i="1"/>
  <c r="G59" i="1"/>
  <c r="O59" i="1"/>
  <c r="B59" i="1"/>
  <c r="L59" i="1"/>
  <c r="K59" i="1"/>
  <c r="N59" i="1"/>
  <c r="D59" i="1"/>
  <c r="J59" i="1"/>
  <c r="F60" i="1"/>
  <c r="M60" i="1" s="1"/>
  <c r="O3368" i="1" l="1"/>
  <c r="J3368" i="1"/>
  <c r="D3368" i="1"/>
  <c r="N3368" i="1"/>
  <c r="H3368" i="1"/>
  <c r="L3368" i="1"/>
  <c r="G3368" i="1"/>
  <c r="K3368" i="1"/>
  <c r="E3368" i="1"/>
  <c r="B3368" i="1"/>
  <c r="F59" i="1"/>
  <c r="M59" i="1" s="1"/>
  <c r="F3369" i="1"/>
  <c r="M3369" i="1" s="1"/>
  <c r="B58" i="1"/>
  <c r="D58" i="1"/>
  <c r="J58" i="1"/>
  <c r="N58" i="1"/>
  <c r="K58" i="1"/>
  <c r="O58" i="1"/>
  <c r="H58" i="1"/>
  <c r="L58" i="1"/>
  <c r="E58" i="1"/>
  <c r="G58" i="1"/>
  <c r="F58" i="1" l="1"/>
  <c r="M58" i="1" s="1"/>
  <c r="F3368" i="1"/>
  <c r="M3368" i="1" s="1"/>
  <c r="O3367" i="1"/>
  <c r="J3367" i="1"/>
  <c r="D3367" i="1"/>
  <c r="N3367" i="1"/>
  <c r="H3367" i="1"/>
  <c r="L3367" i="1"/>
  <c r="G3367" i="1"/>
  <c r="B3367" i="1"/>
  <c r="K3367" i="1"/>
  <c r="E3367" i="1"/>
  <c r="L57" i="1"/>
  <c r="B57" i="1"/>
  <c r="K57" i="1"/>
  <c r="G57" i="1"/>
  <c r="J57" i="1"/>
  <c r="E57" i="1"/>
  <c r="N57" i="1"/>
  <c r="O57" i="1"/>
  <c r="H57" i="1"/>
  <c r="D57" i="1"/>
  <c r="F3367" i="1" l="1"/>
  <c r="O3366" i="1"/>
  <c r="J3366" i="1"/>
  <c r="D3366" i="1"/>
  <c r="N3366" i="1"/>
  <c r="H3366" i="1"/>
  <c r="L3366" i="1"/>
  <c r="G3366" i="1"/>
  <c r="B3366" i="1"/>
  <c r="K3366" i="1"/>
  <c r="E3366" i="1"/>
  <c r="M3367" i="1"/>
  <c r="O56" i="1"/>
  <c r="N56" i="1"/>
  <c r="J56" i="1"/>
  <c r="H56" i="1"/>
  <c r="E56" i="1"/>
  <c r="D56" i="1"/>
  <c r="K56" i="1"/>
  <c r="L56" i="1"/>
  <c r="B56" i="1"/>
  <c r="G56" i="1"/>
  <c r="F57" i="1"/>
  <c r="M57" i="1" s="1"/>
  <c r="F3366" i="1" l="1"/>
  <c r="M3366" i="1"/>
  <c r="O3365" i="1"/>
  <c r="J3365" i="1"/>
  <c r="D3365" i="1"/>
  <c r="N3365" i="1"/>
  <c r="H3365" i="1"/>
  <c r="L3365" i="1"/>
  <c r="G3365" i="1"/>
  <c r="B3365" i="1"/>
  <c r="E3365" i="1"/>
  <c r="K3365" i="1"/>
  <c r="F56" i="1"/>
  <c r="M56" i="1" s="1"/>
  <c r="N55" i="1"/>
  <c r="K55" i="1"/>
  <c r="H55" i="1"/>
  <c r="B55" i="1"/>
  <c r="L55" i="1"/>
  <c r="G55" i="1"/>
  <c r="D55" i="1"/>
  <c r="O55" i="1"/>
  <c r="J55" i="1"/>
  <c r="E55" i="1"/>
  <c r="F55" i="1" l="1"/>
  <c r="M55" i="1" s="1"/>
  <c r="F3365" i="1"/>
  <c r="M3365" i="1" s="1"/>
  <c r="O3364" i="1"/>
  <c r="J3364" i="1"/>
  <c r="D3364" i="1"/>
  <c r="N3364" i="1"/>
  <c r="H3364" i="1"/>
  <c r="L3364" i="1"/>
  <c r="G3364" i="1"/>
  <c r="B3364" i="1"/>
  <c r="K3364" i="1"/>
  <c r="E3364" i="1"/>
  <c r="O54" i="1"/>
  <c r="G54" i="1"/>
  <c r="K54" i="1"/>
  <c r="N54" i="1"/>
  <c r="E54" i="1"/>
  <c r="B54" i="1"/>
  <c r="J54" i="1"/>
  <c r="D54" i="1"/>
  <c r="H54" i="1"/>
  <c r="L54" i="1"/>
  <c r="F3364" i="1" l="1"/>
  <c r="M3364" i="1" s="1"/>
  <c r="N3363" i="1"/>
  <c r="H3363" i="1"/>
  <c r="L3363" i="1"/>
  <c r="G3363" i="1"/>
  <c r="K3363" i="1"/>
  <c r="E3363" i="1"/>
  <c r="B3363" i="1"/>
  <c r="O3363" i="1"/>
  <c r="J3363" i="1"/>
  <c r="D3363" i="1"/>
  <c r="K53" i="1"/>
  <c r="B53" i="1"/>
  <c r="N53" i="1"/>
  <c r="D53" i="1"/>
  <c r="H53" i="1"/>
  <c r="L53" i="1"/>
  <c r="E53" i="1"/>
  <c r="J53" i="1"/>
  <c r="O53" i="1"/>
  <c r="G53" i="1"/>
  <c r="F54" i="1"/>
  <c r="M54" i="1" s="1"/>
  <c r="N3362" i="1" l="1"/>
  <c r="H3362" i="1"/>
  <c r="L3362" i="1"/>
  <c r="G3362" i="1"/>
  <c r="B3362" i="1"/>
  <c r="K3362" i="1"/>
  <c r="E3362" i="1"/>
  <c r="O3362" i="1"/>
  <c r="J3362" i="1"/>
  <c r="D3362" i="1"/>
  <c r="F3363" i="1"/>
  <c r="M3363" i="1" s="1"/>
  <c r="F53" i="1"/>
  <c r="M53" i="1" s="1"/>
  <c r="D52" i="1"/>
  <c r="B52" i="1"/>
  <c r="O52" i="1"/>
  <c r="N52" i="1"/>
  <c r="K52" i="1"/>
  <c r="H52" i="1"/>
  <c r="G52" i="1"/>
  <c r="E52" i="1"/>
  <c r="J52" i="1"/>
  <c r="L52" i="1"/>
  <c r="F52" i="1" l="1"/>
  <c r="F3362" i="1"/>
  <c r="M3362" i="1" s="1"/>
  <c r="N3361" i="1"/>
  <c r="H3361" i="1"/>
  <c r="L3361" i="1"/>
  <c r="G3361" i="1"/>
  <c r="B3361" i="1"/>
  <c r="K3361" i="1"/>
  <c r="E3361" i="1"/>
  <c r="D3361" i="1"/>
  <c r="O3361" i="1"/>
  <c r="J3361" i="1"/>
  <c r="M52" i="1"/>
  <c r="K51" i="1"/>
  <c r="L51" i="1"/>
  <c r="D51" i="1"/>
  <c r="O51" i="1"/>
  <c r="H51" i="1"/>
  <c r="G51" i="1"/>
  <c r="B51" i="1"/>
  <c r="E51" i="1"/>
  <c r="J51" i="1"/>
  <c r="N51" i="1"/>
  <c r="F3361" i="1" l="1"/>
  <c r="M3361" i="1" s="1"/>
  <c r="L3360" i="1"/>
  <c r="G3360" i="1"/>
  <c r="K3360" i="1"/>
  <c r="E3360" i="1"/>
  <c r="B3360" i="1"/>
  <c r="O3360" i="1"/>
  <c r="J3360" i="1"/>
  <c r="D3360" i="1"/>
  <c r="H3360" i="1"/>
  <c r="N3360" i="1"/>
  <c r="F51" i="1"/>
  <c r="M51" i="1" s="1"/>
  <c r="L50" i="1"/>
  <c r="H50" i="1"/>
  <c r="J50" i="1"/>
  <c r="G50" i="1"/>
  <c r="K50" i="1"/>
  <c r="B50" i="1"/>
  <c r="O50" i="1"/>
  <c r="N50" i="1"/>
  <c r="E50" i="1"/>
  <c r="D50" i="1"/>
  <c r="F50" i="1" l="1"/>
  <c r="M50" i="1" s="1"/>
  <c r="L3359" i="1"/>
  <c r="G3359" i="1"/>
  <c r="B3359" i="1"/>
  <c r="K3359" i="1"/>
  <c r="E3359" i="1"/>
  <c r="O3359" i="1"/>
  <c r="J3359" i="1"/>
  <c r="D3359" i="1"/>
  <c r="N3359" i="1"/>
  <c r="H3359" i="1"/>
  <c r="F3360" i="1"/>
  <c r="M3360" i="1" s="1"/>
  <c r="H49" i="1"/>
  <c r="K49" i="1"/>
  <c r="B49" i="1"/>
  <c r="J49" i="1"/>
  <c r="N49" i="1"/>
  <c r="O49" i="1"/>
  <c r="L49" i="1"/>
  <c r="E49" i="1"/>
  <c r="G49" i="1"/>
  <c r="D49" i="1"/>
  <c r="F3359" i="1" l="1"/>
  <c r="M3359" i="1" s="1"/>
  <c r="L3358" i="1"/>
  <c r="G3358" i="1"/>
  <c r="B3358" i="1"/>
  <c r="K3358" i="1"/>
  <c r="E3358" i="1"/>
  <c r="O3358" i="1"/>
  <c r="J3358" i="1"/>
  <c r="D3358" i="1"/>
  <c r="N3358" i="1"/>
  <c r="H3358" i="1"/>
  <c r="F49" i="1"/>
  <c r="M49" i="1" s="1"/>
  <c r="D48" i="1"/>
  <c r="E48" i="1"/>
  <c r="N48" i="1"/>
  <c r="O48" i="1"/>
  <c r="J48" i="1"/>
  <c r="L48" i="1"/>
  <c r="G48" i="1"/>
  <c r="K48" i="1"/>
  <c r="B48" i="1"/>
  <c r="H48" i="1"/>
  <c r="F3358" i="1" l="1"/>
  <c r="M3358" i="1" s="1"/>
  <c r="L3357" i="1"/>
  <c r="G3357" i="1"/>
  <c r="B3357" i="1"/>
  <c r="K3357" i="1"/>
  <c r="E3357" i="1"/>
  <c r="O3357" i="1"/>
  <c r="J3357" i="1"/>
  <c r="D3357" i="1"/>
  <c r="N3357" i="1"/>
  <c r="H3357" i="1"/>
  <c r="G47" i="1"/>
  <c r="B47" i="1"/>
  <c r="D47" i="1"/>
  <c r="N47" i="1"/>
  <c r="L47" i="1"/>
  <c r="E47" i="1"/>
  <c r="K47" i="1"/>
  <c r="O47" i="1"/>
  <c r="J47" i="1"/>
  <c r="H47" i="1"/>
  <c r="F48" i="1"/>
  <c r="M48" i="1" s="1"/>
  <c r="F47" i="1" l="1"/>
  <c r="L3356" i="1"/>
  <c r="G3356" i="1"/>
  <c r="B3356" i="1"/>
  <c r="K3356" i="1"/>
  <c r="E3356" i="1"/>
  <c r="O3356" i="1"/>
  <c r="J3356" i="1"/>
  <c r="D3356" i="1"/>
  <c r="H3356" i="1"/>
  <c r="N3356" i="1"/>
  <c r="F3357" i="1"/>
  <c r="M3357" i="1" s="1"/>
  <c r="B46" i="1"/>
  <c r="N46" i="1"/>
  <c r="J46" i="1"/>
  <c r="E46" i="1"/>
  <c r="O46" i="1"/>
  <c r="K46" i="1"/>
  <c r="G46" i="1"/>
  <c r="D46" i="1"/>
  <c r="H46" i="1"/>
  <c r="L46" i="1"/>
  <c r="M47" i="1"/>
  <c r="F46" i="1" l="1"/>
  <c r="F3356" i="1"/>
  <c r="M3356" i="1" s="1"/>
  <c r="K3355" i="1"/>
  <c r="E3355" i="1"/>
  <c r="B3355" i="1"/>
  <c r="O3355" i="1"/>
  <c r="J3355" i="1"/>
  <c r="D3355" i="1"/>
  <c r="N3355" i="1"/>
  <c r="H3355" i="1"/>
  <c r="L3355" i="1"/>
  <c r="G3355" i="1"/>
  <c r="M46" i="1"/>
  <c r="L45" i="1"/>
  <c r="E45" i="1"/>
  <c r="H45" i="1"/>
  <c r="K45" i="1"/>
  <c r="B45" i="1"/>
  <c r="J45" i="1"/>
  <c r="G45" i="1"/>
  <c r="O45" i="1"/>
  <c r="N45" i="1"/>
  <c r="D45" i="1"/>
  <c r="F3355" i="1" l="1"/>
  <c r="M3355" i="1" s="1"/>
  <c r="K3354" i="1"/>
  <c r="E3354" i="1"/>
  <c r="O3354" i="1"/>
  <c r="J3354" i="1"/>
  <c r="D3354" i="1"/>
  <c r="N3354" i="1"/>
  <c r="H3354" i="1"/>
  <c r="L3354" i="1"/>
  <c r="G3354" i="1"/>
  <c r="B3354" i="1"/>
  <c r="F45" i="1"/>
  <c r="M45" i="1" s="1"/>
  <c r="D44" i="1"/>
  <c r="L44" i="1"/>
  <c r="G44" i="1"/>
  <c r="J44" i="1"/>
  <c r="H44" i="1"/>
  <c r="E44" i="1"/>
  <c r="N44" i="1"/>
  <c r="K44" i="1"/>
  <c r="O44" i="1"/>
  <c r="B44" i="1"/>
  <c r="F44" i="1" l="1"/>
  <c r="M44" i="1" s="1"/>
  <c r="K3353" i="1"/>
  <c r="E3353" i="1"/>
  <c r="O3353" i="1"/>
  <c r="J3353" i="1"/>
  <c r="D3353" i="1"/>
  <c r="N3353" i="1"/>
  <c r="H3353" i="1"/>
  <c r="B3353" i="1"/>
  <c r="L3353" i="1"/>
  <c r="G3353" i="1"/>
  <c r="F3354" i="1"/>
  <c r="M3354" i="1" s="1"/>
  <c r="G43" i="1"/>
  <c r="D43" i="1"/>
  <c r="E43" i="1"/>
  <c r="N43" i="1"/>
  <c r="J43" i="1"/>
  <c r="B43" i="1"/>
  <c r="O43" i="1"/>
  <c r="L43" i="1"/>
  <c r="K43" i="1"/>
  <c r="H43" i="1"/>
  <c r="O3352" i="1" l="1"/>
  <c r="J3352" i="1"/>
  <c r="D3352" i="1"/>
  <c r="N3352" i="1"/>
  <c r="H3352" i="1"/>
  <c r="L3352" i="1"/>
  <c r="G3352" i="1"/>
  <c r="E3352" i="1"/>
  <c r="B3352" i="1"/>
  <c r="K3352" i="1"/>
  <c r="F43" i="1"/>
  <c r="M43" i="1" s="1"/>
  <c r="F3353" i="1"/>
  <c r="M3353" i="1" s="1"/>
  <c r="O42" i="1"/>
  <c r="N42" i="1"/>
  <c r="L42" i="1"/>
  <c r="K42" i="1"/>
  <c r="J42" i="1"/>
  <c r="G42" i="1"/>
  <c r="E42" i="1"/>
  <c r="H42" i="1"/>
  <c r="D42" i="1"/>
  <c r="B42" i="1"/>
  <c r="F3352" i="1" l="1"/>
  <c r="M3352" i="1" s="1"/>
  <c r="F42" i="1"/>
  <c r="M42" i="1" s="1"/>
  <c r="O3351" i="1"/>
  <c r="J3351" i="1"/>
  <c r="D3351" i="1"/>
  <c r="N3351" i="1"/>
  <c r="H3351" i="1"/>
  <c r="L3351" i="1"/>
  <c r="G3351" i="1"/>
  <c r="B3351" i="1"/>
  <c r="K3351" i="1"/>
  <c r="E3351" i="1"/>
  <c r="G41" i="1"/>
  <c r="O41" i="1"/>
  <c r="D41" i="1"/>
  <c r="E41" i="1"/>
  <c r="H41" i="1"/>
  <c r="K41" i="1"/>
  <c r="B41" i="1"/>
  <c r="L41" i="1"/>
  <c r="J41" i="1"/>
  <c r="N41" i="1"/>
  <c r="F3351" i="1" l="1"/>
  <c r="M3351" i="1" s="1"/>
  <c r="O3350" i="1"/>
  <c r="J3350" i="1"/>
  <c r="D3350" i="1"/>
  <c r="N3350" i="1"/>
  <c r="H3350" i="1"/>
  <c r="L3350" i="1"/>
  <c r="G3350" i="1"/>
  <c r="B3350" i="1"/>
  <c r="K3350" i="1"/>
  <c r="E3350" i="1"/>
  <c r="D40" i="1"/>
  <c r="K40" i="1"/>
  <c r="N40" i="1"/>
  <c r="L40" i="1"/>
  <c r="O40" i="1"/>
  <c r="H40" i="1"/>
  <c r="G40" i="1"/>
  <c r="J40" i="1"/>
  <c r="E40" i="1"/>
  <c r="B40" i="1"/>
  <c r="F41" i="1"/>
  <c r="M41" i="1" s="1"/>
  <c r="F3350" i="1" l="1"/>
  <c r="M3350" i="1" s="1"/>
  <c r="F40" i="1"/>
  <c r="M40" i="1" s="1"/>
  <c r="O3349" i="1"/>
  <c r="J3349" i="1"/>
  <c r="D3349" i="1"/>
  <c r="N3349" i="1"/>
  <c r="H3349" i="1"/>
  <c r="L3349" i="1"/>
  <c r="G3349" i="1"/>
  <c r="B3349" i="1"/>
  <c r="K3349" i="1"/>
  <c r="E3349" i="1"/>
  <c r="O39" i="1"/>
  <c r="E39" i="1"/>
  <c r="L39" i="1"/>
  <c r="H39" i="1"/>
  <c r="K39" i="1"/>
  <c r="G39" i="1"/>
  <c r="B39" i="1"/>
  <c r="D39" i="1"/>
  <c r="J39" i="1"/>
  <c r="N39" i="1"/>
  <c r="F3349" i="1" l="1"/>
  <c r="M3349" i="1" s="1"/>
  <c r="O3348" i="1"/>
  <c r="J3348" i="1"/>
  <c r="D3348" i="1"/>
  <c r="N3348" i="1"/>
  <c r="H3348" i="1"/>
  <c r="L3348" i="1"/>
  <c r="G3348" i="1"/>
  <c r="B3348" i="1"/>
  <c r="E3348" i="1"/>
  <c r="K3348" i="1"/>
  <c r="H38" i="1"/>
  <c r="L38" i="1"/>
  <c r="O38" i="1"/>
  <c r="E38" i="1"/>
  <c r="J38" i="1"/>
  <c r="K38" i="1"/>
  <c r="N38" i="1"/>
  <c r="G38" i="1"/>
  <c r="D38" i="1"/>
  <c r="B38" i="1"/>
  <c r="F39" i="1"/>
  <c r="M39" i="1" s="1"/>
  <c r="F3348" i="1" l="1"/>
  <c r="M3348" i="1" s="1"/>
  <c r="F38" i="1"/>
  <c r="M38" i="1" s="1"/>
  <c r="N3347" i="1"/>
  <c r="H3347" i="1"/>
  <c r="L3347" i="1"/>
  <c r="G3347" i="1"/>
  <c r="K3347" i="1"/>
  <c r="E3347" i="1"/>
  <c r="B3347" i="1"/>
  <c r="J3347" i="1"/>
  <c r="D3347" i="1"/>
  <c r="O3347" i="1"/>
  <c r="K37" i="1"/>
  <c r="O37" i="1"/>
  <c r="G37" i="1"/>
  <c r="N37" i="1"/>
  <c r="D37" i="1"/>
  <c r="L37" i="1"/>
  <c r="E37" i="1"/>
  <c r="J37" i="1"/>
  <c r="B37" i="1"/>
  <c r="H37" i="1"/>
  <c r="F37" i="1" l="1"/>
  <c r="M37" i="1" s="1"/>
  <c r="N3346" i="1"/>
  <c r="H3346" i="1"/>
  <c r="L3346" i="1"/>
  <c r="G3346" i="1"/>
  <c r="B3346" i="1"/>
  <c r="K3346" i="1"/>
  <c r="E3346" i="1"/>
  <c r="O3346" i="1"/>
  <c r="J3346" i="1"/>
  <c r="D3346" i="1"/>
  <c r="F3347" i="1"/>
  <c r="M3347" i="1" s="1"/>
  <c r="J36" i="1"/>
  <c r="H36" i="1"/>
  <c r="G36" i="1"/>
  <c r="K36" i="1"/>
  <c r="D36" i="1"/>
  <c r="B36" i="1"/>
  <c r="L36" i="1"/>
  <c r="E36" i="1"/>
  <c r="O36" i="1"/>
  <c r="N36" i="1"/>
  <c r="F36" i="1" l="1"/>
  <c r="M36" i="1" s="1"/>
  <c r="F3346" i="1"/>
  <c r="M3346" i="1" s="1"/>
  <c r="N3345" i="1"/>
  <c r="H3345" i="1"/>
  <c r="L3345" i="1"/>
  <c r="G3345" i="1"/>
  <c r="B3345" i="1"/>
  <c r="K3345" i="1"/>
  <c r="E3345" i="1"/>
  <c r="O3345" i="1"/>
  <c r="J3345" i="1"/>
  <c r="D3345" i="1"/>
  <c r="K35" i="1"/>
  <c r="O35" i="1"/>
  <c r="E35" i="1"/>
  <c r="D35" i="1"/>
  <c r="B35" i="1"/>
  <c r="G35" i="1"/>
  <c r="L35" i="1"/>
  <c r="H35" i="1"/>
  <c r="J35" i="1"/>
  <c r="N35" i="1"/>
  <c r="F3345" i="1" l="1"/>
  <c r="M3345" i="1" s="1"/>
  <c r="L3344" i="1"/>
  <c r="G3344" i="1"/>
  <c r="K3344" i="1"/>
  <c r="E3344" i="1"/>
  <c r="B3344" i="1"/>
  <c r="O3344" i="1"/>
  <c r="J3344" i="1"/>
  <c r="D3344" i="1"/>
  <c r="N3344" i="1"/>
  <c r="H3344" i="1"/>
  <c r="F35" i="1"/>
  <c r="M35" i="1" s="1"/>
  <c r="O34" i="1"/>
  <c r="N34" i="1"/>
  <c r="E34" i="1"/>
  <c r="D34" i="1"/>
  <c r="H34" i="1"/>
  <c r="L34" i="1"/>
  <c r="J34" i="1"/>
  <c r="G34" i="1"/>
  <c r="K34" i="1"/>
  <c r="B34" i="1"/>
  <c r="F3344" i="1" l="1"/>
  <c r="M3344" i="1" s="1"/>
  <c r="F34" i="1"/>
  <c r="M34" i="1" s="1"/>
  <c r="L3343" i="1"/>
  <c r="G3343" i="1"/>
  <c r="B3343" i="1"/>
  <c r="K3343" i="1"/>
  <c r="E3343" i="1"/>
  <c r="O3343" i="1"/>
  <c r="J3343" i="1"/>
  <c r="D3343" i="1"/>
  <c r="H3343" i="1"/>
  <c r="N3343" i="1"/>
  <c r="H33" i="1"/>
  <c r="N33" i="1"/>
  <c r="B33" i="1"/>
  <c r="L33" i="1"/>
  <c r="E33" i="1"/>
  <c r="G33" i="1"/>
  <c r="O33" i="1"/>
  <c r="D33" i="1"/>
  <c r="J33" i="1"/>
  <c r="K33" i="1"/>
  <c r="F3343" i="1" l="1"/>
  <c r="M3343" i="1" s="1"/>
  <c r="L3342" i="1"/>
  <c r="G3342" i="1"/>
  <c r="B3342" i="1"/>
  <c r="K3342" i="1"/>
  <c r="E3342" i="1"/>
  <c r="O3342" i="1"/>
  <c r="J3342" i="1"/>
  <c r="D3342" i="1"/>
  <c r="N3342" i="1"/>
  <c r="H3342" i="1"/>
  <c r="F33" i="1"/>
  <c r="M33" i="1" s="1"/>
  <c r="J32" i="1"/>
  <c r="L32" i="1"/>
  <c r="H32" i="1"/>
  <c r="O32" i="1"/>
  <c r="G32" i="1"/>
  <c r="D32" i="1"/>
  <c r="E32" i="1"/>
  <c r="N32" i="1"/>
  <c r="K32" i="1"/>
  <c r="B32" i="1"/>
  <c r="L3341" i="1" l="1"/>
  <c r="G3341" i="1"/>
  <c r="B3341" i="1"/>
  <c r="K3341" i="1"/>
  <c r="E3341" i="1"/>
  <c r="O3341" i="1"/>
  <c r="J3341" i="1"/>
  <c r="D3341" i="1"/>
  <c r="N3341" i="1"/>
  <c r="H3341" i="1"/>
  <c r="F3342" i="1"/>
  <c r="M3342" i="1" s="1"/>
  <c r="G31" i="1"/>
  <c r="B31" i="1"/>
  <c r="D31" i="1"/>
  <c r="O31" i="1"/>
  <c r="J31" i="1"/>
  <c r="L31" i="1"/>
  <c r="K31" i="1"/>
  <c r="N31" i="1"/>
  <c r="H31" i="1"/>
  <c r="E31" i="1"/>
  <c r="F32" i="1"/>
  <c r="M32" i="1" s="1"/>
  <c r="F3341" i="1" l="1"/>
  <c r="M3341" i="1" s="1"/>
  <c r="L3340" i="1"/>
  <c r="G3340" i="1"/>
  <c r="B3340" i="1"/>
  <c r="K3340" i="1"/>
  <c r="E3340" i="1"/>
  <c r="O3340" i="1"/>
  <c r="J3340" i="1"/>
  <c r="D3340" i="1"/>
  <c r="N3340" i="1"/>
  <c r="H3340" i="1"/>
  <c r="F31" i="1"/>
  <c r="M31" i="1" s="1"/>
  <c r="O30" i="1"/>
  <c r="K30" i="1"/>
  <c r="B30" i="1"/>
  <c r="J30" i="1"/>
  <c r="G30" i="1"/>
  <c r="L30" i="1"/>
  <c r="D30" i="1"/>
  <c r="H30" i="1"/>
  <c r="E30" i="1"/>
  <c r="N30" i="1"/>
  <c r="F3340" i="1" l="1"/>
  <c r="M3340" i="1" s="1"/>
  <c r="K3339" i="1"/>
  <c r="E3339" i="1"/>
  <c r="B3339" i="1"/>
  <c r="O3339" i="1"/>
  <c r="J3339" i="1"/>
  <c r="D3339" i="1"/>
  <c r="N3339" i="1"/>
  <c r="H3339" i="1"/>
  <c r="G3339" i="1"/>
  <c r="L3339" i="1"/>
  <c r="F30" i="1"/>
  <c r="M30" i="1" s="1"/>
  <c r="G29" i="1"/>
  <c r="O29" i="1"/>
  <c r="H29" i="1"/>
  <c r="K29" i="1"/>
  <c r="B29" i="1"/>
  <c r="N29" i="1"/>
  <c r="D29" i="1"/>
  <c r="L29" i="1"/>
  <c r="E29" i="1"/>
  <c r="J29" i="1"/>
  <c r="F29" i="1" l="1"/>
  <c r="K3338" i="1"/>
  <c r="E3338" i="1"/>
  <c r="O3338" i="1"/>
  <c r="J3338" i="1"/>
  <c r="D3338" i="1"/>
  <c r="N3338" i="1"/>
  <c r="H3338" i="1"/>
  <c r="L3338" i="1"/>
  <c r="G3338" i="1"/>
  <c r="B3338" i="1"/>
  <c r="F3339" i="1"/>
  <c r="M3339" i="1" s="1"/>
  <c r="M29" i="1"/>
  <c r="J28" i="1"/>
  <c r="H28" i="1"/>
  <c r="B28" i="1"/>
  <c r="E28" i="1"/>
  <c r="D28" i="1"/>
  <c r="L28" i="1"/>
  <c r="N28" i="1"/>
  <c r="O28" i="1"/>
  <c r="G28" i="1"/>
  <c r="K28" i="1"/>
  <c r="F3338" i="1" l="1"/>
  <c r="M3338" i="1" s="1"/>
  <c r="K3337" i="1"/>
  <c r="E3337" i="1"/>
  <c r="O3337" i="1"/>
  <c r="J3337" i="1"/>
  <c r="D3337" i="1"/>
  <c r="N3337" i="1"/>
  <c r="H3337" i="1"/>
  <c r="L3337" i="1"/>
  <c r="G3337" i="1"/>
  <c r="B3337" i="1"/>
  <c r="J27" i="1"/>
  <c r="O27" i="1"/>
  <c r="G27" i="1"/>
  <c r="N27" i="1"/>
  <c r="L27" i="1"/>
  <c r="K27" i="1"/>
  <c r="H27" i="1"/>
  <c r="B27" i="1"/>
  <c r="D27" i="1"/>
  <c r="E27" i="1"/>
  <c r="F28" i="1"/>
  <c r="M28" i="1" s="1"/>
  <c r="F27" i="1" l="1"/>
  <c r="M27" i="1" s="1"/>
  <c r="O3336" i="1"/>
  <c r="J3336" i="1"/>
  <c r="D3336" i="1"/>
  <c r="N3336" i="1"/>
  <c r="H3336" i="1"/>
  <c r="L3336" i="1"/>
  <c r="G3336" i="1"/>
  <c r="B3336" i="1"/>
  <c r="K3336" i="1"/>
  <c r="E3336" i="1"/>
  <c r="F3337" i="1"/>
  <c r="M3337" i="1" s="1"/>
  <c r="O26" i="1"/>
  <c r="N26" i="1"/>
  <c r="L26" i="1"/>
  <c r="H26" i="1"/>
  <c r="D26" i="1"/>
  <c r="B26" i="1"/>
  <c r="J26" i="1"/>
  <c r="G26" i="1"/>
  <c r="E26" i="1"/>
  <c r="K26" i="1"/>
  <c r="F3336" i="1" l="1"/>
  <c r="M3336" i="1" s="1"/>
  <c r="F26" i="1"/>
  <c r="M26" i="1" s="1"/>
  <c r="O3335" i="1"/>
  <c r="J3335" i="1"/>
  <c r="D3335" i="1"/>
  <c r="N3335" i="1"/>
  <c r="H3335" i="1"/>
  <c r="L3335" i="1"/>
  <c r="G3335" i="1"/>
  <c r="B3335" i="1"/>
  <c r="E3335" i="1"/>
  <c r="K3335" i="1"/>
  <c r="G25" i="1"/>
  <c r="O25" i="1"/>
  <c r="J25" i="1"/>
  <c r="H25" i="1"/>
  <c r="K25" i="1"/>
  <c r="B25" i="1"/>
  <c r="E25" i="1"/>
  <c r="L25" i="1"/>
  <c r="N25" i="1"/>
  <c r="D25" i="1"/>
  <c r="F3335" i="1" l="1"/>
  <c r="M3335" i="1" s="1"/>
  <c r="O3334" i="1"/>
  <c r="J3334" i="1"/>
  <c r="D3334" i="1"/>
  <c r="N3334" i="1"/>
  <c r="H3334" i="1"/>
  <c r="L3334" i="1"/>
  <c r="G3334" i="1"/>
  <c r="B3334" i="1"/>
  <c r="K3334" i="1"/>
  <c r="E3334" i="1"/>
  <c r="O24" i="1"/>
  <c r="L24" i="1"/>
  <c r="G24" i="1"/>
  <c r="J24" i="1"/>
  <c r="E24" i="1"/>
  <c r="B24" i="1"/>
  <c r="N24" i="1"/>
  <c r="D24" i="1"/>
  <c r="K24" i="1"/>
  <c r="H24" i="1"/>
  <c r="F25" i="1"/>
  <c r="M25" i="1" s="1"/>
  <c r="F3334" i="1" l="1"/>
  <c r="M3334" i="1" s="1"/>
  <c r="O3333" i="1"/>
  <c r="J3333" i="1"/>
  <c r="D3333" i="1"/>
  <c r="N3333" i="1"/>
  <c r="H3333" i="1"/>
  <c r="L3333" i="1"/>
  <c r="G3333" i="1"/>
  <c r="B3333" i="1"/>
  <c r="K3333" i="1"/>
  <c r="E3333" i="1"/>
  <c r="F24" i="1"/>
  <c r="M24" i="1" s="1"/>
  <c r="O23" i="1"/>
  <c r="E23" i="1"/>
  <c r="L23" i="1"/>
  <c r="H23" i="1"/>
  <c r="J23" i="1"/>
  <c r="G23" i="1"/>
  <c r="B23" i="1"/>
  <c r="D23" i="1"/>
  <c r="K23" i="1"/>
  <c r="N23" i="1"/>
  <c r="F3333" i="1" l="1"/>
  <c r="O3332" i="1"/>
  <c r="J3332" i="1"/>
  <c r="D3332" i="1"/>
  <c r="N3332" i="1"/>
  <c r="H3332" i="1"/>
  <c r="L3332" i="1"/>
  <c r="G3332" i="1"/>
  <c r="B3332" i="1"/>
  <c r="K3332" i="1"/>
  <c r="E3332" i="1"/>
  <c r="M3333" i="1"/>
  <c r="O22" i="1"/>
  <c r="G22" i="1"/>
  <c r="D22" i="1"/>
  <c r="B22" i="1"/>
  <c r="L22" i="1"/>
  <c r="J22" i="1"/>
  <c r="K22" i="1"/>
  <c r="N22" i="1"/>
  <c r="E22" i="1"/>
  <c r="H22" i="1"/>
  <c r="F23" i="1"/>
  <c r="M23" i="1" s="1"/>
  <c r="F3332" i="1" l="1"/>
  <c r="F22" i="1"/>
  <c r="M22" i="1" s="1"/>
  <c r="M3332" i="1"/>
  <c r="N3331" i="1"/>
  <c r="H3331" i="1"/>
  <c r="L3331" i="1"/>
  <c r="G3331" i="1"/>
  <c r="K3331" i="1"/>
  <c r="E3331" i="1"/>
  <c r="B3331" i="1"/>
  <c r="D3331" i="1"/>
  <c r="O3331" i="1"/>
  <c r="J3331" i="1"/>
  <c r="N21" i="1"/>
  <c r="D21" i="1"/>
  <c r="K21" i="1"/>
  <c r="L21" i="1"/>
  <c r="E21" i="1"/>
  <c r="J21" i="1"/>
  <c r="O21" i="1"/>
  <c r="G21" i="1"/>
  <c r="H21" i="1"/>
  <c r="B21" i="1"/>
  <c r="F21" i="1" l="1"/>
  <c r="M21" i="1" s="1"/>
  <c r="N3330" i="1"/>
  <c r="H3330" i="1"/>
  <c r="L3330" i="1"/>
  <c r="G3330" i="1"/>
  <c r="B3330" i="1"/>
  <c r="K3330" i="1"/>
  <c r="E3330" i="1"/>
  <c r="J3330" i="1"/>
  <c r="D3330" i="1"/>
  <c r="O3330" i="1"/>
  <c r="F3331" i="1"/>
  <c r="M3331" i="1" s="1"/>
  <c r="J20" i="1"/>
  <c r="H20" i="1"/>
  <c r="G20" i="1"/>
  <c r="L20" i="1"/>
  <c r="D20" i="1"/>
  <c r="B20" i="1"/>
  <c r="O20" i="1"/>
  <c r="N20" i="1"/>
  <c r="K20" i="1"/>
  <c r="E20" i="1"/>
  <c r="F20" i="1" l="1"/>
  <c r="M20" i="1" s="1"/>
  <c r="F3330" i="1"/>
  <c r="M3330" i="1" s="1"/>
  <c r="N3329" i="1"/>
  <c r="H3329" i="1"/>
  <c r="L3329" i="1"/>
  <c r="G3329" i="1"/>
  <c r="B3329" i="1"/>
  <c r="K3329" i="1"/>
  <c r="E3329" i="1"/>
  <c r="O3329" i="1"/>
  <c r="J3329" i="1"/>
  <c r="D3329" i="1"/>
  <c r="L19" i="1"/>
  <c r="D19" i="1"/>
  <c r="O19" i="1"/>
  <c r="H19" i="1"/>
  <c r="G19" i="1"/>
  <c r="B19" i="1"/>
  <c r="E19" i="1"/>
  <c r="J19" i="1"/>
  <c r="N19" i="1"/>
  <c r="K19" i="1"/>
  <c r="F3329" i="1" l="1"/>
  <c r="M3329" i="1" s="1"/>
  <c r="L3328" i="1"/>
  <c r="G3328" i="1"/>
  <c r="K3328" i="1"/>
  <c r="E3328" i="1"/>
  <c r="B3328" i="1"/>
  <c r="O3328" i="1"/>
  <c r="J3328" i="1"/>
  <c r="D3328" i="1"/>
  <c r="N3328" i="1"/>
  <c r="H3328" i="1"/>
  <c r="F19" i="1"/>
  <c r="M19" i="1" s="1"/>
  <c r="L18" i="1"/>
  <c r="H18" i="1"/>
  <c r="G18" i="1"/>
  <c r="K18" i="1"/>
  <c r="B18" i="1"/>
  <c r="O18" i="1"/>
  <c r="N18" i="1"/>
  <c r="E18" i="1"/>
  <c r="J18" i="1"/>
  <c r="D18" i="1"/>
  <c r="L3327" i="1" l="1"/>
  <c r="G3327" i="1"/>
  <c r="B3327" i="1"/>
  <c r="K3327" i="1"/>
  <c r="E3327" i="1"/>
  <c r="O3327" i="1"/>
  <c r="J3327" i="1"/>
  <c r="D3327" i="1"/>
  <c r="N3327" i="1"/>
  <c r="H3327" i="1"/>
  <c r="F3328" i="1"/>
  <c r="M3328" i="1" s="1"/>
  <c r="F18" i="1"/>
  <c r="M18" i="1" s="1"/>
  <c r="G17" i="1"/>
  <c r="O17" i="1"/>
  <c r="D17" i="1"/>
  <c r="H17" i="1"/>
  <c r="B17" i="1"/>
  <c r="L17" i="1"/>
  <c r="J17" i="1"/>
  <c r="E17" i="1"/>
  <c r="N17" i="1"/>
  <c r="K17" i="1"/>
  <c r="F3327" i="1" l="1"/>
  <c r="M3327" i="1" s="1"/>
  <c r="L3326" i="1"/>
  <c r="G3326" i="1"/>
  <c r="B3326" i="1"/>
  <c r="K3326" i="1"/>
  <c r="E3326" i="1"/>
  <c r="O3326" i="1"/>
  <c r="J3326" i="1"/>
  <c r="D3326" i="1"/>
  <c r="H3326" i="1"/>
  <c r="N3326" i="1"/>
  <c r="F17" i="1"/>
  <c r="M17" i="1" s="1"/>
  <c r="J16" i="1"/>
  <c r="L16" i="1"/>
  <c r="G16" i="1"/>
  <c r="O16" i="1"/>
  <c r="H16" i="1"/>
  <c r="D16" i="1"/>
  <c r="E16" i="1"/>
  <c r="N16" i="1"/>
  <c r="K16" i="1"/>
  <c r="B16" i="1"/>
  <c r="F3326" i="1" l="1"/>
  <c r="M3326" i="1" s="1"/>
  <c r="L3325" i="1"/>
  <c r="G3325" i="1"/>
  <c r="B3325" i="1"/>
  <c r="K3325" i="1"/>
  <c r="E3325" i="1"/>
  <c r="O3325" i="1"/>
  <c r="J3325" i="1"/>
  <c r="D3325" i="1"/>
  <c r="N3325" i="1"/>
  <c r="H3325" i="1"/>
  <c r="F16" i="1"/>
  <c r="M16" i="1" s="1"/>
  <c r="O15" i="1"/>
  <c r="N15" i="1"/>
  <c r="J15" i="1"/>
  <c r="B15" i="1"/>
  <c r="K15" i="1"/>
  <c r="L15" i="1"/>
  <c r="H15" i="1"/>
  <c r="E15" i="1"/>
  <c r="D15" i="1"/>
  <c r="G15" i="1"/>
  <c r="F15" i="1" l="1"/>
  <c r="M15" i="1" s="1"/>
  <c r="F3325" i="1"/>
  <c r="M3325" i="1" s="1"/>
  <c r="L3324" i="1"/>
  <c r="G3324" i="1"/>
  <c r="B3324" i="1"/>
  <c r="K3324" i="1"/>
  <c r="E3324" i="1"/>
  <c r="O3324" i="1"/>
  <c r="J3324" i="1"/>
  <c r="D3324" i="1"/>
  <c r="N3324" i="1"/>
  <c r="H3324" i="1"/>
  <c r="J14" i="1"/>
  <c r="E14" i="1"/>
  <c r="N14" i="1"/>
  <c r="D14" i="1"/>
  <c r="H14" i="1"/>
  <c r="L14" i="1"/>
  <c r="O14" i="1"/>
  <c r="K14" i="1"/>
  <c r="G14" i="1"/>
  <c r="B14" i="1"/>
  <c r="F3324" i="1" l="1"/>
  <c r="M3324" i="1" s="1"/>
  <c r="K3323" i="1"/>
  <c r="E3323" i="1"/>
  <c r="B3323" i="1"/>
  <c r="O3323" i="1"/>
  <c r="J3323" i="1"/>
  <c r="D3323" i="1"/>
  <c r="N3323" i="1"/>
  <c r="H3323" i="1"/>
  <c r="L3323" i="1"/>
  <c r="G3323" i="1"/>
  <c r="N13" i="1"/>
  <c r="D13" i="1"/>
  <c r="J13" i="1"/>
  <c r="K13" i="1"/>
  <c r="B13" i="1"/>
  <c r="L13" i="1"/>
  <c r="E13" i="1"/>
  <c r="H13" i="1"/>
  <c r="G13" i="1"/>
  <c r="O13" i="1"/>
  <c r="F14" i="1"/>
  <c r="M14" i="1" s="1"/>
  <c r="K3322" i="1" l="1"/>
  <c r="E3322" i="1"/>
  <c r="O3322" i="1"/>
  <c r="J3322" i="1"/>
  <c r="D3322" i="1"/>
  <c r="N3322" i="1"/>
  <c r="H3322" i="1"/>
  <c r="G3322" i="1"/>
  <c r="B3322" i="1"/>
  <c r="L3322" i="1"/>
  <c r="F3323" i="1"/>
  <c r="M3323" i="1" s="1"/>
  <c r="F13" i="1"/>
  <c r="M13" i="1" s="1"/>
  <c r="O12" i="1"/>
  <c r="G12" i="1"/>
  <c r="E12" i="1"/>
  <c r="N12" i="1"/>
  <c r="J12" i="1"/>
  <c r="H12" i="1"/>
  <c r="B12" i="1"/>
  <c r="D12" i="1"/>
  <c r="L12" i="1"/>
  <c r="K12" i="1"/>
  <c r="F3322" i="1" l="1"/>
  <c r="M3322" i="1" s="1"/>
  <c r="K3321" i="1"/>
  <c r="E3321" i="1"/>
  <c r="O3321" i="1"/>
  <c r="J3321" i="1"/>
  <c r="D3321" i="1"/>
  <c r="N3321" i="1"/>
  <c r="H3321" i="1"/>
  <c r="L3321" i="1"/>
  <c r="G3321" i="1"/>
  <c r="B3321" i="1"/>
  <c r="J11" i="1"/>
  <c r="B11" i="1"/>
  <c r="G11" i="1"/>
  <c r="D11" i="1"/>
  <c r="E11" i="1"/>
  <c r="L11" i="1"/>
  <c r="K11" i="1"/>
  <c r="H11" i="1"/>
  <c r="O11" i="1"/>
  <c r="N11" i="1"/>
  <c r="F12" i="1"/>
  <c r="M12" i="1" s="1"/>
  <c r="F11" i="1" l="1"/>
  <c r="O3320" i="1"/>
  <c r="J3320" i="1"/>
  <c r="D3320" i="1"/>
  <c r="N3320" i="1"/>
  <c r="H3320" i="1"/>
  <c r="L3320" i="1"/>
  <c r="G3320" i="1"/>
  <c r="K3320" i="1"/>
  <c r="E3320" i="1"/>
  <c r="B3320" i="1"/>
  <c r="F3321" i="1"/>
  <c r="M3321" i="1" s="1"/>
  <c r="M11" i="1"/>
  <c r="J10" i="1"/>
  <c r="G10" i="1"/>
  <c r="E10" i="1"/>
  <c r="H10" i="1"/>
  <c r="O10" i="1"/>
  <c r="N10" i="1"/>
  <c r="L10" i="1"/>
  <c r="K10" i="1"/>
  <c r="D10" i="1"/>
  <c r="B10" i="1"/>
  <c r="F3320" i="1" l="1"/>
  <c r="M3320" i="1" s="1"/>
  <c r="F10" i="1"/>
  <c r="M10" i="1" s="1"/>
  <c r="O3319" i="1"/>
  <c r="J3319" i="1"/>
  <c r="D3319" i="1"/>
  <c r="N3319" i="1"/>
  <c r="H3319" i="1"/>
  <c r="L3319" i="1"/>
  <c r="G3319" i="1"/>
  <c r="B3319" i="1"/>
  <c r="K3319" i="1"/>
  <c r="E3319" i="1"/>
  <c r="F3319" i="1" s="1"/>
  <c r="H9" i="1"/>
  <c r="K9" i="1"/>
  <c r="L9" i="1"/>
  <c r="N9" i="1"/>
  <c r="G9" i="1"/>
  <c r="O9" i="1"/>
  <c r="B9" i="1"/>
  <c r="D9" i="1"/>
  <c r="J9" i="1"/>
  <c r="E9" i="1"/>
  <c r="F9" i="1" l="1"/>
  <c r="M9" i="1" s="1"/>
  <c r="M3319" i="1"/>
  <c r="O3318" i="1"/>
  <c r="J3318" i="1"/>
  <c r="D3318" i="1"/>
  <c r="N3318" i="1"/>
  <c r="H3318" i="1"/>
  <c r="L3318" i="1"/>
  <c r="G3318" i="1"/>
  <c r="B3318" i="1"/>
  <c r="E3318" i="1"/>
  <c r="K3318" i="1"/>
  <c r="J8" i="1"/>
  <c r="E8" i="1"/>
  <c r="G8" i="1"/>
  <c r="B8" i="1"/>
  <c r="K8" i="1"/>
  <c r="O8" i="1"/>
  <c r="L8" i="1"/>
  <c r="H8" i="1"/>
  <c r="D8" i="1"/>
  <c r="N8" i="1"/>
  <c r="F3318" i="1" l="1"/>
  <c r="M3318" i="1" s="1"/>
  <c r="O3317" i="1"/>
  <c r="J3317" i="1"/>
  <c r="D3317" i="1"/>
  <c r="N3317" i="1"/>
  <c r="H3317" i="1"/>
  <c r="L3317" i="1"/>
  <c r="G3317" i="1"/>
  <c r="B3317" i="1"/>
  <c r="K3317" i="1"/>
  <c r="E3317" i="1"/>
  <c r="N7" i="1"/>
  <c r="K7" i="1"/>
  <c r="G7" i="1"/>
  <c r="B7" i="1"/>
  <c r="D7" i="1"/>
  <c r="J7" i="1"/>
  <c r="O7" i="1"/>
  <c r="E7" i="1"/>
  <c r="L7" i="1"/>
  <c r="H7" i="1"/>
  <c r="F8" i="1"/>
  <c r="M8" i="1" s="1"/>
  <c r="F3317" i="1" l="1"/>
  <c r="M3317" i="1" s="1"/>
  <c r="O3316" i="1"/>
  <c r="J3316" i="1"/>
  <c r="D3316" i="1"/>
  <c r="N3316" i="1"/>
  <c r="H3316" i="1"/>
  <c r="L3316" i="1"/>
  <c r="G3316" i="1"/>
  <c r="B3316" i="1"/>
  <c r="K3316" i="1"/>
  <c r="E3316" i="1"/>
  <c r="F7" i="1"/>
  <c r="M7" i="1" s="1"/>
  <c r="H6" i="1"/>
  <c r="L6" i="1"/>
  <c r="J6" i="1"/>
  <c r="K6" i="1"/>
  <c r="N6" i="1"/>
  <c r="G6" i="1"/>
  <c r="D6" i="1"/>
  <c r="B6" i="1"/>
  <c r="O6" i="1"/>
  <c r="E6" i="1"/>
  <c r="F3316" i="1" l="1"/>
  <c r="M3316" i="1" s="1"/>
  <c r="N3315" i="1"/>
  <c r="H3315" i="1"/>
  <c r="L3315" i="1"/>
  <c r="G3315" i="1"/>
  <c r="K3315" i="1"/>
  <c r="E3315" i="1"/>
  <c r="B3315" i="1"/>
  <c r="O3315" i="1"/>
  <c r="J3315" i="1"/>
  <c r="D3315" i="1"/>
  <c r="F6" i="1"/>
  <c r="M6" i="1" s="1"/>
  <c r="L5" i="1"/>
  <c r="E5" i="1"/>
  <c r="J5" i="1"/>
  <c r="B5" i="1"/>
  <c r="O5" i="1"/>
  <c r="N5" i="1"/>
  <c r="G5" i="1"/>
  <c r="H5" i="1"/>
  <c r="K5" i="1"/>
  <c r="D5" i="1"/>
  <c r="F3315" i="1" l="1"/>
  <c r="M3315" i="1" s="1"/>
  <c r="N3314" i="1"/>
  <c r="H3314" i="1"/>
  <c r="L3314" i="1"/>
  <c r="G3314" i="1"/>
  <c r="B3314" i="1"/>
  <c r="K3314" i="1"/>
  <c r="E3314" i="1"/>
  <c r="D3314" i="1"/>
  <c r="O3314" i="1"/>
  <c r="J3314" i="1"/>
  <c r="F5" i="1"/>
  <c r="M5" i="1" s="1"/>
  <c r="J4" i="1"/>
  <c r="H4" i="1"/>
  <c r="G4" i="1"/>
  <c r="K4" i="1"/>
  <c r="D4" i="1"/>
  <c r="B4" i="1"/>
  <c r="E4" i="1"/>
  <c r="O4" i="1"/>
  <c r="N4" i="1"/>
  <c r="L4" i="1"/>
  <c r="F4" i="1" l="1"/>
  <c r="F3314" i="1"/>
  <c r="M3314" i="1" s="1"/>
  <c r="N3313" i="1"/>
  <c r="H3313" i="1"/>
  <c r="L3313" i="1"/>
  <c r="G3313" i="1"/>
  <c r="B3313" i="1"/>
  <c r="K3313" i="1"/>
  <c r="E3313" i="1"/>
  <c r="J3313" i="1"/>
  <c r="D3313" i="1"/>
  <c r="O3313" i="1"/>
  <c r="K3" i="1"/>
  <c r="O3" i="1"/>
  <c r="E3" i="1"/>
  <c r="L3" i="1"/>
  <c r="D3" i="1"/>
  <c r="B3" i="1"/>
  <c r="H3" i="1"/>
  <c r="G3" i="1"/>
  <c r="N3" i="1"/>
  <c r="J3" i="1"/>
  <c r="M4" i="1"/>
  <c r="F3313" i="1" l="1"/>
  <c r="M3313" i="1" s="1"/>
  <c r="L3312" i="1"/>
  <c r="G3312" i="1"/>
  <c r="K3312" i="1"/>
  <c r="E3312" i="1"/>
  <c r="B3312" i="1"/>
  <c r="O3312" i="1"/>
  <c r="J3312" i="1"/>
  <c r="D3312" i="1"/>
  <c r="N3312" i="1"/>
  <c r="H3312" i="1"/>
  <c r="L2" i="1"/>
  <c r="J2" i="1"/>
  <c r="G2" i="1"/>
  <c r="K2" i="1"/>
  <c r="O2" i="1"/>
  <c r="N2" i="1"/>
  <c r="E2" i="1"/>
  <c r="D2" i="1"/>
  <c r="B2" i="1"/>
  <c r="H2" i="1"/>
  <c r="F3" i="1"/>
  <c r="M3" i="1" s="1"/>
  <c r="L3311" i="1" l="1"/>
  <c r="G3311" i="1"/>
  <c r="B3311" i="1"/>
  <c r="K3311" i="1"/>
  <c r="E3311" i="1"/>
  <c r="O3311" i="1"/>
  <c r="J3311" i="1"/>
  <c r="D3311" i="1"/>
  <c r="N3311" i="1"/>
  <c r="H3311" i="1"/>
  <c r="F3312" i="1"/>
  <c r="M3312" i="1" s="1"/>
  <c r="F2" i="1"/>
  <c r="M2" i="1" s="1"/>
  <c r="F3311" i="1" l="1"/>
  <c r="M3311" i="1" s="1"/>
  <c r="L3310" i="1"/>
  <c r="G3310" i="1"/>
  <c r="B3310" i="1"/>
  <c r="K3310" i="1"/>
  <c r="E3310" i="1"/>
  <c r="O3310" i="1"/>
  <c r="J3310" i="1"/>
  <c r="D3310" i="1"/>
  <c r="N3310" i="1"/>
  <c r="H3310" i="1"/>
  <c r="L3309" i="1" l="1"/>
  <c r="G3309" i="1"/>
  <c r="B3309" i="1"/>
  <c r="K3309" i="1"/>
  <c r="E3309" i="1"/>
  <c r="O3309" i="1"/>
  <c r="J3309" i="1"/>
  <c r="D3309" i="1"/>
  <c r="H3309" i="1"/>
  <c r="N3309" i="1"/>
  <c r="F3310" i="1"/>
  <c r="M3310" i="1" s="1"/>
  <c r="F3309" i="1" l="1"/>
  <c r="M3309" i="1" s="1"/>
  <c r="L3308" i="1"/>
  <c r="G3308" i="1"/>
  <c r="B3308" i="1"/>
  <c r="K3308" i="1"/>
  <c r="E3308" i="1"/>
  <c r="O3308" i="1"/>
  <c r="J3308" i="1"/>
  <c r="D3308" i="1"/>
  <c r="N3308" i="1"/>
  <c r="H3308" i="1"/>
  <c r="K3307" i="1" l="1"/>
  <c r="E3307" i="1"/>
  <c r="B3307" i="1"/>
  <c r="O3307" i="1"/>
  <c r="J3307" i="1"/>
  <c r="D3307" i="1"/>
  <c r="N3307" i="1"/>
  <c r="H3307" i="1"/>
  <c r="L3307" i="1"/>
  <c r="G3307" i="1"/>
  <c r="F3308" i="1"/>
  <c r="M3308" i="1" s="1"/>
  <c r="K3306" i="1" l="1"/>
  <c r="E3306" i="1"/>
  <c r="O3306" i="1"/>
  <c r="J3306" i="1"/>
  <c r="D3306" i="1"/>
  <c r="N3306" i="1"/>
  <c r="H3306" i="1"/>
  <c r="B3306" i="1"/>
  <c r="L3306" i="1"/>
  <c r="G3306" i="1"/>
  <c r="F3307" i="1"/>
  <c r="M3307" i="1" s="1"/>
  <c r="K3305" i="1" l="1"/>
  <c r="E3305" i="1"/>
  <c r="O3305" i="1"/>
  <c r="J3305" i="1"/>
  <c r="D3305" i="1"/>
  <c r="N3305" i="1"/>
  <c r="H3305" i="1"/>
  <c r="G3305" i="1"/>
  <c r="B3305" i="1"/>
  <c r="L3305" i="1"/>
  <c r="F3306" i="1"/>
  <c r="M3306" i="1" s="1"/>
  <c r="O3304" i="1" l="1"/>
  <c r="J3304" i="1"/>
  <c r="D3304" i="1"/>
  <c r="N3304" i="1"/>
  <c r="H3304" i="1"/>
  <c r="L3304" i="1"/>
  <c r="G3304" i="1"/>
  <c r="K3304" i="1"/>
  <c r="E3304" i="1"/>
  <c r="B3304" i="1"/>
  <c r="F3305" i="1"/>
  <c r="M3305" i="1" s="1"/>
  <c r="F3304" i="1" l="1"/>
  <c r="M3304" i="1" s="1"/>
  <c r="O3303" i="1"/>
  <c r="J3303" i="1"/>
  <c r="D3303" i="1"/>
  <c r="N3303" i="1"/>
  <c r="H3303" i="1"/>
  <c r="L3303" i="1"/>
  <c r="G3303" i="1"/>
  <c r="B3303" i="1"/>
  <c r="K3303" i="1"/>
  <c r="E3303" i="1"/>
  <c r="F3303" i="1" l="1"/>
  <c r="M3303" i="1" s="1"/>
  <c r="O3302" i="1"/>
  <c r="J3302" i="1"/>
  <c r="D3302" i="1"/>
  <c r="N3302" i="1"/>
  <c r="H3302" i="1"/>
  <c r="L3302" i="1"/>
  <c r="G3302" i="1"/>
  <c r="B3302" i="1"/>
  <c r="K3302" i="1"/>
  <c r="E3302" i="1"/>
  <c r="F3302" i="1" l="1"/>
  <c r="M3302" i="1" s="1"/>
  <c r="O3301" i="1"/>
  <c r="J3301" i="1"/>
  <c r="D3301" i="1"/>
  <c r="N3301" i="1"/>
  <c r="H3301" i="1"/>
  <c r="L3301" i="1"/>
  <c r="G3301" i="1"/>
  <c r="B3301" i="1"/>
  <c r="E3301" i="1"/>
  <c r="K3301" i="1"/>
  <c r="F3301" i="1" l="1"/>
  <c r="M3301" i="1" s="1"/>
  <c r="O3300" i="1"/>
  <c r="J3300" i="1"/>
  <c r="D3300" i="1"/>
  <c r="N3300" i="1"/>
  <c r="H3300" i="1"/>
  <c r="L3300" i="1"/>
  <c r="G3300" i="1"/>
  <c r="B3300" i="1"/>
  <c r="K3300" i="1"/>
  <c r="E3300" i="1"/>
  <c r="F3300" i="1" l="1"/>
  <c r="M3300" i="1" s="1"/>
  <c r="N3299" i="1"/>
  <c r="H3299" i="1"/>
  <c r="L3299" i="1"/>
  <c r="G3299" i="1"/>
  <c r="K3299" i="1"/>
  <c r="E3299" i="1"/>
  <c r="B3299" i="1"/>
  <c r="O3299" i="1"/>
  <c r="J3299" i="1"/>
  <c r="D3299" i="1"/>
  <c r="N3298" i="1" l="1"/>
  <c r="H3298" i="1"/>
  <c r="L3298" i="1"/>
  <c r="G3298" i="1"/>
  <c r="B3298" i="1"/>
  <c r="K3298" i="1"/>
  <c r="E3298" i="1"/>
  <c r="O3298" i="1"/>
  <c r="J3298" i="1"/>
  <c r="D3298" i="1"/>
  <c r="F3299" i="1"/>
  <c r="M3299" i="1" s="1"/>
  <c r="F3298" i="1" l="1"/>
  <c r="M3298" i="1" s="1"/>
  <c r="N3297" i="1"/>
  <c r="H3297" i="1"/>
  <c r="L3297" i="1"/>
  <c r="G3297" i="1"/>
  <c r="B3297" i="1"/>
  <c r="K3297" i="1"/>
  <c r="E3297" i="1"/>
  <c r="D3297" i="1"/>
  <c r="O3297" i="1"/>
  <c r="J3297" i="1"/>
  <c r="F3297" i="1" l="1"/>
  <c r="M3297" i="1" s="1"/>
  <c r="L3296" i="1"/>
  <c r="G3296" i="1"/>
  <c r="K3296" i="1"/>
  <c r="E3296" i="1"/>
  <c r="B3296" i="1"/>
  <c r="O3296" i="1"/>
  <c r="J3296" i="1"/>
  <c r="D3296" i="1"/>
  <c r="H3296" i="1"/>
  <c r="N3296" i="1"/>
  <c r="F3296" i="1" l="1"/>
  <c r="M3296" i="1" s="1"/>
  <c r="L3295" i="1"/>
  <c r="G3295" i="1"/>
  <c r="B3295" i="1"/>
  <c r="K3295" i="1"/>
  <c r="E3295" i="1"/>
  <c r="O3295" i="1"/>
  <c r="J3295" i="1"/>
  <c r="D3295" i="1"/>
  <c r="N3295" i="1"/>
  <c r="H3295" i="1"/>
  <c r="L3294" i="1" l="1"/>
  <c r="G3294" i="1"/>
  <c r="B3294" i="1"/>
  <c r="K3294" i="1"/>
  <c r="E3294" i="1"/>
  <c r="O3294" i="1"/>
  <c r="J3294" i="1"/>
  <c r="D3294" i="1"/>
  <c r="N3294" i="1"/>
  <c r="H3294" i="1"/>
  <c r="F3295" i="1"/>
  <c r="M3295" i="1" s="1"/>
  <c r="F3294" i="1" l="1"/>
  <c r="M3294" i="1" s="1"/>
  <c r="L3293" i="1"/>
  <c r="G3293" i="1"/>
  <c r="B3293" i="1"/>
  <c r="K3293" i="1"/>
  <c r="E3293" i="1"/>
  <c r="O3293" i="1"/>
  <c r="J3293" i="1"/>
  <c r="D3293" i="1"/>
  <c r="N3293" i="1"/>
  <c r="H3293" i="1"/>
  <c r="F3293" i="1" l="1"/>
  <c r="M3293" i="1" s="1"/>
  <c r="L3292" i="1"/>
  <c r="G3292" i="1"/>
  <c r="B3292" i="1"/>
  <c r="K3292" i="1"/>
  <c r="E3292" i="1"/>
  <c r="O3292" i="1"/>
  <c r="J3292" i="1"/>
  <c r="D3292" i="1"/>
  <c r="H3292" i="1"/>
  <c r="N3292" i="1"/>
  <c r="F3292" i="1" l="1"/>
  <c r="M3292" i="1" s="1"/>
  <c r="K3291" i="1"/>
  <c r="E3291" i="1"/>
  <c r="B3291" i="1"/>
  <c r="O3291" i="1"/>
  <c r="J3291" i="1"/>
  <c r="D3291" i="1"/>
  <c r="N3291" i="1"/>
  <c r="H3291" i="1"/>
  <c r="L3291" i="1"/>
  <c r="G3291" i="1"/>
  <c r="K3290" i="1" l="1"/>
  <c r="E3290" i="1"/>
  <c r="O3290" i="1"/>
  <c r="J3290" i="1"/>
  <c r="D3290" i="1"/>
  <c r="N3290" i="1"/>
  <c r="H3290" i="1"/>
  <c r="L3290" i="1"/>
  <c r="G3290" i="1"/>
  <c r="B3290" i="1"/>
  <c r="F3291" i="1"/>
  <c r="M3291" i="1" s="1"/>
  <c r="K3289" i="1" l="1"/>
  <c r="E3289" i="1"/>
  <c r="O3289" i="1"/>
  <c r="J3289" i="1"/>
  <c r="D3289" i="1"/>
  <c r="N3289" i="1"/>
  <c r="H3289" i="1"/>
  <c r="B3289" i="1"/>
  <c r="L3289" i="1"/>
  <c r="G3289" i="1"/>
  <c r="F3290" i="1"/>
  <c r="M3290" i="1" s="1"/>
  <c r="F3289" i="1" l="1"/>
  <c r="M3289" i="1" s="1"/>
  <c r="O3288" i="1"/>
  <c r="J3288" i="1"/>
  <c r="D3288" i="1"/>
  <c r="N3288" i="1"/>
  <c r="H3288" i="1"/>
  <c r="L3288" i="1"/>
  <c r="G3288" i="1"/>
  <c r="E3288" i="1"/>
  <c r="B3288" i="1"/>
  <c r="K3288" i="1"/>
  <c r="F3288" i="1" l="1"/>
  <c r="C11" i="2"/>
  <c r="E11" i="2" s="1"/>
  <c r="B11" i="2"/>
  <c r="D11" i="2" s="1"/>
  <c r="O3287" i="1"/>
  <c r="J3287" i="1"/>
  <c r="D3287" i="1"/>
  <c r="N3287" i="1"/>
  <c r="H3287" i="1"/>
  <c r="L3287" i="1"/>
  <c r="G3287" i="1"/>
  <c r="B3287" i="1"/>
  <c r="K3287" i="1"/>
  <c r="E3287" i="1"/>
  <c r="M3288" i="1"/>
  <c r="F3287" i="1" l="1"/>
  <c r="M3287" i="1" s="1"/>
  <c r="O3286" i="1"/>
  <c r="J3286" i="1"/>
  <c r="D3286" i="1"/>
  <c r="N3286" i="1"/>
  <c r="H3286" i="1"/>
  <c r="L3286" i="1"/>
  <c r="G3286" i="1"/>
  <c r="B3286" i="1"/>
  <c r="K3286" i="1"/>
  <c r="E3286" i="1"/>
  <c r="F3286" i="1" l="1"/>
  <c r="O3285" i="1"/>
  <c r="J3285" i="1"/>
  <c r="D3285" i="1"/>
  <c r="N3285" i="1"/>
  <c r="H3285" i="1"/>
  <c r="L3285" i="1"/>
  <c r="G3285" i="1"/>
  <c r="B3285" i="1"/>
  <c r="K3285" i="1"/>
  <c r="E3285" i="1"/>
  <c r="M3286" i="1"/>
  <c r="F3285" i="1" l="1"/>
  <c r="M3285" i="1"/>
  <c r="O3284" i="1"/>
  <c r="J3284" i="1"/>
  <c r="D3284" i="1"/>
  <c r="N3284" i="1"/>
  <c r="H3284" i="1"/>
  <c r="L3284" i="1"/>
  <c r="G3284" i="1"/>
  <c r="B3284" i="1"/>
  <c r="E3284" i="1"/>
  <c r="F3284" i="1" s="1"/>
  <c r="K3284" i="1"/>
  <c r="M3284" i="1" l="1"/>
  <c r="N3283" i="1"/>
  <c r="H3283" i="1"/>
  <c r="L3283" i="1"/>
  <c r="G3283" i="1"/>
  <c r="K3283" i="1"/>
  <c r="E3283" i="1"/>
  <c r="B3283" i="1"/>
  <c r="J3283" i="1"/>
  <c r="D3283" i="1"/>
  <c r="O3283" i="1"/>
  <c r="N3282" i="1" l="1"/>
  <c r="H3282" i="1"/>
  <c r="L3282" i="1"/>
  <c r="G3282" i="1"/>
  <c r="B3282" i="1"/>
  <c r="K3282" i="1"/>
  <c r="E3282" i="1"/>
  <c r="O3282" i="1"/>
  <c r="J3282" i="1"/>
  <c r="D3282" i="1"/>
  <c r="F3283" i="1"/>
  <c r="M3283" i="1" s="1"/>
  <c r="F3282" i="1" l="1"/>
  <c r="M3282" i="1" s="1"/>
  <c r="N3281" i="1"/>
  <c r="H3281" i="1"/>
  <c r="L3281" i="1"/>
  <c r="G3281" i="1"/>
  <c r="B3281" i="1"/>
  <c r="K3281" i="1"/>
  <c r="E3281" i="1"/>
  <c r="O3281" i="1"/>
  <c r="J3281" i="1"/>
  <c r="D3281" i="1"/>
  <c r="F3281" i="1" l="1"/>
  <c r="M3281" i="1" s="1"/>
  <c r="L3280" i="1"/>
  <c r="G3280" i="1"/>
  <c r="K3280" i="1"/>
  <c r="E3280" i="1"/>
  <c r="B3280" i="1"/>
  <c r="O3280" i="1"/>
  <c r="J3280" i="1"/>
  <c r="D3280" i="1"/>
  <c r="N3280" i="1"/>
  <c r="H3280" i="1"/>
  <c r="F3280" i="1" l="1"/>
  <c r="M3280" i="1" s="1"/>
  <c r="L3279" i="1"/>
  <c r="G3279" i="1"/>
  <c r="B3279" i="1"/>
  <c r="K3279" i="1"/>
  <c r="E3279" i="1"/>
  <c r="O3279" i="1"/>
  <c r="J3279" i="1"/>
  <c r="D3279" i="1"/>
  <c r="H3279" i="1"/>
  <c r="N3279" i="1"/>
  <c r="F3279" i="1" l="1"/>
  <c r="M3279" i="1" s="1"/>
  <c r="L3278" i="1"/>
  <c r="G3278" i="1"/>
  <c r="B3278" i="1"/>
  <c r="K3278" i="1"/>
  <c r="E3278" i="1"/>
  <c r="O3278" i="1"/>
  <c r="J3278" i="1"/>
  <c r="D3278" i="1"/>
  <c r="N3278" i="1"/>
  <c r="H3278" i="1"/>
  <c r="F3278" i="1" l="1"/>
  <c r="M3278" i="1" s="1"/>
  <c r="L3277" i="1"/>
  <c r="G3277" i="1"/>
  <c r="B3277" i="1"/>
  <c r="K3277" i="1"/>
  <c r="E3277" i="1"/>
  <c r="O3277" i="1"/>
  <c r="J3277" i="1"/>
  <c r="D3277" i="1"/>
  <c r="N3277" i="1"/>
  <c r="H3277" i="1"/>
  <c r="F3277" i="1" l="1"/>
  <c r="M3277" i="1" s="1"/>
  <c r="L3276" i="1"/>
  <c r="G3276" i="1"/>
  <c r="B3276" i="1"/>
  <c r="K3276" i="1"/>
  <c r="E3276" i="1"/>
  <c r="O3276" i="1"/>
  <c r="J3276" i="1"/>
  <c r="D3276" i="1"/>
  <c r="N3276" i="1"/>
  <c r="H3276" i="1"/>
  <c r="F3276" i="1" l="1"/>
  <c r="M3276" i="1" s="1"/>
  <c r="K3275" i="1"/>
  <c r="E3275" i="1"/>
  <c r="B3275" i="1"/>
  <c r="O3275" i="1"/>
  <c r="J3275" i="1"/>
  <c r="D3275" i="1"/>
  <c r="N3275" i="1"/>
  <c r="H3275" i="1"/>
  <c r="G3275" i="1"/>
  <c r="L3275" i="1"/>
  <c r="K3274" i="1" l="1"/>
  <c r="E3274" i="1"/>
  <c r="O3274" i="1"/>
  <c r="J3274" i="1"/>
  <c r="D3274" i="1"/>
  <c r="N3274" i="1"/>
  <c r="H3274" i="1"/>
  <c r="L3274" i="1"/>
  <c r="G3274" i="1"/>
  <c r="B3274" i="1"/>
  <c r="F3275" i="1"/>
  <c r="M3275" i="1" s="1"/>
  <c r="K3273" i="1" l="1"/>
  <c r="E3273" i="1"/>
  <c r="O3273" i="1"/>
  <c r="J3273" i="1"/>
  <c r="D3273" i="1"/>
  <c r="N3273" i="1"/>
  <c r="H3273" i="1"/>
  <c r="L3273" i="1"/>
  <c r="G3273" i="1"/>
  <c r="B3273" i="1"/>
  <c r="F3274" i="1"/>
  <c r="M3274" i="1" s="1"/>
  <c r="O3272" i="1" l="1"/>
  <c r="J3272" i="1"/>
  <c r="D3272" i="1"/>
  <c r="N3272" i="1"/>
  <c r="H3272" i="1"/>
  <c r="L3272" i="1"/>
  <c r="G3272" i="1"/>
  <c r="B3272" i="1"/>
  <c r="K3272" i="1"/>
  <c r="E3272" i="1"/>
  <c r="F3272" i="1" s="1"/>
  <c r="F3273" i="1"/>
  <c r="M3273" i="1" s="1"/>
  <c r="M3272" i="1" l="1"/>
  <c r="O3271" i="1"/>
  <c r="J3271" i="1"/>
  <c r="D3271" i="1"/>
  <c r="N3271" i="1"/>
  <c r="H3271" i="1"/>
  <c r="L3271" i="1"/>
  <c r="G3271" i="1"/>
  <c r="B3271" i="1"/>
  <c r="E3271" i="1"/>
  <c r="K3271" i="1"/>
  <c r="F3271" i="1" l="1"/>
  <c r="O3270" i="1"/>
  <c r="J3270" i="1"/>
  <c r="D3270" i="1"/>
  <c r="N3270" i="1"/>
  <c r="H3270" i="1"/>
  <c r="L3270" i="1"/>
  <c r="G3270" i="1"/>
  <c r="B3270" i="1"/>
  <c r="K3270" i="1"/>
  <c r="E3270" i="1"/>
  <c r="M3271" i="1"/>
  <c r="F3270" i="1" l="1"/>
  <c r="M3270" i="1" s="1"/>
  <c r="O3269" i="1"/>
  <c r="J3269" i="1"/>
  <c r="D3269" i="1"/>
  <c r="N3269" i="1"/>
  <c r="H3269" i="1"/>
  <c r="L3269" i="1"/>
  <c r="G3269" i="1"/>
  <c r="B3269" i="1"/>
  <c r="K3269" i="1"/>
  <c r="E3269" i="1"/>
  <c r="F3269" i="1" l="1"/>
  <c r="M3269" i="1" s="1"/>
  <c r="O3268" i="1"/>
  <c r="J3268" i="1"/>
  <c r="D3268" i="1"/>
  <c r="N3268" i="1"/>
  <c r="H3268" i="1"/>
  <c r="L3268" i="1"/>
  <c r="G3268" i="1"/>
  <c r="B3268" i="1"/>
  <c r="K3268" i="1"/>
  <c r="E3268" i="1"/>
  <c r="F3268" i="1" l="1"/>
  <c r="M3268" i="1"/>
  <c r="N3267" i="1"/>
  <c r="H3267" i="1"/>
  <c r="L3267" i="1"/>
  <c r="G3267" i="1"/>
  <c r="K3267" i="1"/>
  <c r="E3267" i="1"/>
  <c r="B3267" i="1"/>
  <c r="D3267" i="1"/>
  <c r="O3267" i="1"/>
  <c r="J3267" i="1"/>
  <c r="F3267" i="1" l="1"/>
  <c r="M3267" i="1" s="1"/>
  <c r="N3266" i="1"/>
  <c r="H3266" i="1"/>
  <c r="L3266" i="1"/>
  <c r="G3266" i="1"/>
  <c r="B3266" i="1"/>
  <c r="K3266" i="1"/>
  <c r="E3266" i="1"/>
  <c r="J3266" i="1"/>
  <c r="D3266" i="1"/>
  <c r="O3266" i="1"/>
  <c r="F3266" i="1" l="1"/>
  <c r="M3266" i="1" s="1"/>
  <c r="N3265" i="1"/>
  <c r="H3265" i="1"/>
  <c r="L3265" i="1"/>
  <c r="G3265" i="1"/>
  <c r="B3265" i="1"/>
  <c r="K3265" i="1"/>
  <c r="E3265" i="1"/>
  <c r="O3265" i="1"/>
  <c r="J3265" i="1"/>
  <c r="D3265" i="1"/>
  <c r="F3265" i="1" l="1"/>
  <c r="M3265" i="1" s="1"/>
  <c r="L3264" i="1"/>
  <c r="G3264" i="1"/>
  <c r="K3264" i="1"/>
  <c r="E3264" i="1"/>
  <c r="B3264" i="1"/>
  <c r="O3264" i="1"/>
  <c r="J3264" i="1"/>
  <c r="D3264" i="1"/>
  <c r="N3264" i="1"/>
  <c r="H3264" i="1"/>
  <c r="F3264" i="1" l="1"/>
  <c r="M3264" i="1" s="1"/>
  <c r="L3263" i="1"/>
  <c r="G3263" i="1"/>
  <c r="B3263" i="1"/>
  <c r="K3263" i="1"/>
  <c r="E3263" i="1"/>
  <c r="O3263" i="1"/>
  <c r="J3263" i="1"/>
  <c r="D3263" i="1"/>
  <c r="N3263" i="1"/>
  <c r="H3263" i="1"/>
  <c r="F3263" i="1" l="1"/>
  <c r="M3263" i="1" s="1"/>
  <c r="L3262" i="1"/>
  <c r="G3262" i="1"/>
  <c r="B3262" i="1"/>
  <c r="K3262" i="1"/>
  <c r="E3262" i="1"/>
  <c r="O3262" i="1"/>
  <c r="J3262" i="1"/>
  <c r="D3262" i="1"/>
  <c r="H3262" i="1"/>
  <c r="N3262" i="1"/>
  <c r="L3261" i="1" l="1"/>
  <c r="G3261" i="1"/>
  <c r="B3261" i="1"/>
  <c r="K3261" i="1"/>
  <c r="E3261" i="1"/>
  <c r="O3261" i="1"/>
  <c r="J3261" i="1"/>
  <c r="D3261" i="1"/>
  <c r="N3261" i="1"/>
  <c r="H3261" i="1"/>
  <c r="F3262" i="1"/>
  <c r="M3262" i="1" s="1"/>
  <c r="F3261" i="1" l="1"/>
  <c r="M3261" i="1" s="1"/>
  <c r="L3260" i="1"/>
  <c r="G3260" i="1"/>
  <c r="B3260" i="1"/>
  <c r="K3260" i="1"/>
  <c r="E3260" i="1"/>
  <c r="O3260" i="1"/>
  <c r="J3260" i="1"/>
  <c r="D3260" i="1"/>
  <c r="N3260" i="1"/>
  <c r="H3260" i="1"/>
  <c r="F3260" i="1" l="1"/>
  <c r="M3260" i="1" s="1"/>
  <c r="K3259" i="1"/>
  <c r="E3259" i="1"/>
  <c r="B3259" i="1"/>
  <c r="O3259" i="1"/>
  <c r="J3259" i="1"/>
  <c r="D3259" i="1"/>
  <c r="N3259" i="1"/>
  <c r="H3259" i="1"/>
  <c r="L3259" i="1"/>
  <c r="G3259" i="1"/>
  <c r="F3259" i="1" l="1"/>
  <c r="M3259" i="1" s="1"/>
  <c r="K3258" i="1"/>
  <c r="E3258" i="1"/>
  <c r="O3258" i="1"/>
  <c r="J3258" i="1"/>
  <c r="D3258" i="1"/>
  <c r="N3258" i="1"/>
  <c r="H3258" i="1"/>
  <c r="G3258" i="1"/>
  <c r="B3258" i="1"/>
  <c r="L3258" i="1"/>
  <c r="K3257" i="1" l="1"/>
  <c r="E3257" i="1"/>
  <c r="O3257" i="1"/>
  <c r="J3257" i="1"/>
  <c r="D3257" i="1"/>
  <c r="N3257" i="1"/>
  <c r="H3257" i="1"/>
  <c r="L3257" i="1"/>
  <c r="G3257" i="1"/>
  <c r="B3257" i="1"/>
  <c r="F3258" i="1"/>
  <c r="M3258" i="1" s="1"/>
  <c r="O3256" i="1" l="1"/>
  <c r="J3256" i="1"/>
  <c r="D3256" i="1"/>
  <c r="N3256" i="1"/>
  <c r="H3256" i="1"/>
  <c r="L3256" i="1"/>
  <c r="G3256" i="1"/>
  <c r="K3256" i="1"/>
  <c r="E3256" i="1"/>
  <c r="B3256" i="1"/>
  <c r="F3257" i="1"/>
  <c r="M3257" i="1" s="1"/>
  <c r="F3256" i="1" l="1"/>
  <c r="M3256" i="1" s="1"/>
  <c r="O3255" i="1"/>
  <c r="J3255" i="1"/>
  <c r="D3255" i="1"/>
  <c r="N3255" i="1"/>
  <c r="H3255" i="1"/>
  <c r="L3255" i="1"/>
  <c r="G3255" i="1"/>
  <c r="B3255" i="1"/>
  <c r="K3255" i="1"/>
  <c r="E3255" i="1"/>
  <c r="F3255" i="1" l="1"/>
  <c r="M3255" i="1" s="1"/>
  <c r="O3254" i="1"/>
  <c r="J3254" i="1"/>
  <c r="D3254" i="1"/>
  <c r="N3254" i="1"/>
  <c r="H3254" i="1"/>
  <c r="L3254" i="1"/>
  <c r="G3254" i="1"/>
  <c r="B3254" i="1"/>
  <c r="E3254" i="1"/>
  <c r="F3254" i="1" s="1"/>
  <c r="K3254" i="1"/>
  <c r="M3254" i="1" l="1"/>
  <c r="O3253" i="1"/>
  <c r="J3253" i="1"/>
  <c r="D3253" i="1"/>
  <c r="N3253" i="1"/>
  <c r="H3253" i="1"/>
  <c r="L3253" i="1"/>
  <c r="G3253" i="1"/>
  <c r="B3253" i="1"/>
  <c r="K3253" i="1"/>
  <c r="E3253" i="1"/>
  <c r="F3253" i="1" l="1"/>
  <c r="M3253" i="1" s="1"/>
  <c r="O3252" i="1"/>
  <c r="J3252" i="1"/>
  <c r="D3252" i="1"/>
  <c r="N3252" i="1"/>
  <c r="H3252" i="1"/>
  <c r="L3252" i="1"/>
  <c r="G3252" i="1"/>
  <c r="B3252" i="1"/>
  <c r="K3252" i="1"/>
  <c r="E3252" i="1"/>
  <c r="F3252" i="1" l="1"/>
  <c r="N3251" i="1"/>
  <c r="H3251" i="1"/>
  <c r="L3251" i="1"/>
  <c r="G3251" i="1"/>
  <c r="K3251" i="1"/>
  <c r="E3251" i="1"/>
  <c r="B3251" i="1"/>
  <c r="O3251" i="1"/>
  <c r="J3251" i="1"/>
  <c r="D3251" i="1"/>
  <c r="M3252" i="1"/>
  <c r="N3250" i="1" l="1"/>
  <c r="H3250" i="1"/>
  <c r="L3250" i="1"/>
  <c r="G3250" i="1"/>
  <c r="B3250" i="1"/>
  <c r="K3250" i="1"/>
  <c r="E3250" i="1"/>
  <c r="D3250" i="1"/>
  <c r="O3250" i="1"/>
  <c r="J3250" i="1"/>
  <c r="F3251" i="1"/>
  <c r="M3251" i="1" s="1"/>
  <c r="F3250" i="1" l="1"/>
  <c r="M3250" i="1" s="1"/>
  <c r="N3249" i="1"/>
  <c r="H3249" i="1"/>
  <c r="L3249" i="1"/>
  <c r="G3249" i="1"/>
  <c r="B3249" i="1"/>
  <c r="K3249" i="1"/>
  <c r="E3249" i="1"/>
  <c r="J3249" i="1"/>
  <c r="D3249" i="1"/>
  <c r="O3249" i="1"/>
  <c r="F3249" i="1" l="1"/>
  <c r="M3249" i="1" s="1"/>
  <c r="L3248" i="1"/>
  <c r="G3248" i="1"/>
  <c r="K3248" i="1"/>
  <c r="E3248" i="1"/>
  <c r="B3248" i="1"/>
  <c r="O3248" i="1"/>
  <c r="J3248" i="1"/>
  <c r="D3248" i="1"/>
  <c r="N3248" i="1"/>
  <c r="H3248" i="1"/>
  <c r="F3248" i="1" l="1"/>
  <c r="M3248" i="1" s="1"/>
  <c r="L3247" i="1"/>
  <c r="G3247" i="1"/>
  <c r="B3247" i="1"/>
  <c r="K3247" i="1"/>
  <c r="E3247" i="1"/>
  <c r="O3247" i="1"/>
  <c r="J3247" i="1"/>
  <c r="D3247" i="1"/>
  <c r="N3247" i="1"/>
  <c r="H3247" i="1"/>
  <c r="F3247" i="1" l="1"/>
  <c r="M3247" i="1" s="1"/>
  <c r="L3246" i="1"/>
  <c r="G3246" i="1"/>
  <c r="B3246" i="1"/>
  <c r="K3246" i="1"/>
  <c r="E3246" i="1"/>
  <c r="O3246" i="1"/>
  <c r="J3246" i="1"/>
  <c r="D3246" i="1"/>
  <c r="N3246" i="1"/>
  <c r="H3246" i="1"/>
  <c r="F3246" i="1" l="1"/>
  <c r="M3246" i="1" s="1"/>
  <c r="L3245" i="1"/>
  <c r="G3245" i="1"/>
  <c r="B3245" i="1"/>
  <c r="K3245" i="1"/>
  <c r="E3245" i="1"/>
  <c r="O3245" i="1"/>
  <c r="J3245" i="1"/>
  <c r="D3245" i="1"/>
  <c r="H3245" i="1"/>
  <c r="N3245" i="1"/>
  <c r="F3245" i="1" l="1"/>
  <c r="M3245" i="1" s="1"/>
  <c r="L3244" i="1"/>
  <c r="G3244" i="1"/>
  <c r="B3244" i="1"/>
  <c r="K3244" i="1"/>
  <c r="E3244" i="1"/>
  <c r="O3244" i="1"/>
  <c r="J3244" i="1"/>
  <c r="D3244" i="1"/>
  <c r="N3244" i="1"/>
  <c r="H3244" i="1"/>
  <c r="K3243" i="1" l="1"/>
  <c r="E3243" i="1"/>
  <c r="B3243" i="1"/>
  <c r="O3243" i="1"/>
  <c r="J3243" i="1"/>
  <c r="D3243" i="1"/>
  <c r="N3243" i="1"/>
  <c r="H3243" i="1"/>
  <c r="L3243" i="1"/>
  <c r="G3243" i="1"/>
  <c r="F3244" i="1"/>
  <c r="M3244" i="1" s="1"/>
  <c r="K3242" i="1" l="1"/>
  <c r="E3242" i="1"/>
  <c r="O3242" i="1"/>
  <c r="J3242" i="1"/>
  <c r="D3242" i="1"/>
  <c r="N3242" i="1"/>
  <c r="H3242" i="1"/>
  <c r="B3242" i="1"/>
  <c r="L3242" i="1"/>
  <c r="G3242" i="1"/>
  <c r="F3243" i="1"/>
  <c r="M3243" i="1" s="1"/>
  <c r="F3242" i="1" l="1"/>
  <c r="M3242" i="1" s="1"/>
  <c r="K3241" i="1"/>
  <c r="E3241" i="1"/>
  <c r="O3241" i="1"/>
  <c r="J3241" i="1"/>
  <c r="D3241" i="1"/>
  <c r="N3241" i="1"/>
  <c r="H3241" i="1"/>
  <c r="G3241" i="1"/>
  <c r="B3241" i="1"/>
  <c r="L3241" i="1"/>
  <c r="O3240" i="1" l="1"/>
  <c r="J3240" i="1"/>
  <c r="D3240" i="1"/>
  <c r="N3240" i="1"/>
  <c r="H3240" i="1"/>
  <c r="L3240" i="1"/>
  <c r="G3240" i="1"/>
  <c r="K3240" i="1"/>
  <c r="E3240" i="1"/>
  <c r="B3240" i="1"/>
  <c r="F3241" i="1"/>
  <c r="M3241" i="1" s="1"/>
  <c r="F3240" i="1" l="1"/>
  <c r="O3239" i="1"/>
  <c r="J3239" i="1"/>
  <c r="D3239" i="1"/>
  <c r="N3239" i="1"/>
  <c r="H3239" i="1"/>
  <c r="L3239" i="1"/>
  <c r="G3239" i="1"/>
  <c r="B3239" i="1"/>
  <c r="K3239" i="1"/>
  <c r="E3239" i="1"/>
  <c r="M3240" i="1"/>
  <c r="F3239" i="1" l="1"/>
  <c r="O3238" i="1"/>
  <c r="J3238" i="1"/>
  <c r="D3238" i="1"/>
  <c r="N3238" i="1"/>
  <c r="H3238" i="1"/>
  <c r="L3238" i="1"/>
  <c r="G3238" i="1"/>
  <c r="B3238" i="1"/>
  <c r="K3238" i="1"/>
  <c r="E3238" i="1"/>
  <c r="M3239" i="1"/>
  <c r="F3238" i="1" l="1"/>
  <c r="M3238" i="1" s="1"/>
  <c r="O3237" i="1"/>
  <c r="J3237" i="1"/>
  <c r="D3237" i="1"/>
  <c r="N3237" i="1"/>
  <c r="H3237" i="1"/>
  <c r="L3237" i="1"/>
  <c r="G3237" i="1"/>
  <c r="B3237" i="1"/>
  <c r="E3237" i="1"/>
  <c r="K3237" i="1"/>
  <c r="F3237" i="1" l="1"/>
  <c r="M3237" i="1" s="1"/>
  <c r="O3236" i="1"/>
  <c r="J3236" i="1"/>
  <c r="D3236" i="1"/>
  <c r="N3236" i="1"/>
  <c r="H3236" i="1"/>
  <c r="L3236" i="1"/>
  <c r="G3236" i="1"/>
  <c r="B3236" i="1"/>
  <c r="K3236" i="1"/>
  <c r="E3236" i="1"/>
  <c r="F3236" i="1" l="1"/>
  <c r="M3236" i="1" s="1"/>
  <c r="O3235" i="1"/>
  <c r="N3235" i="1"/>
  <c r="H3235" i="1"/>
  <c r="K3235" i="1"/>
  <c r="D3235" i="1"/>
  <c r="J3235" i="1"/>
  <c r="G3235" i="1"/>
  <c r="B3235" i="1"/>
  <c r="L3235" i="1"/>
  <c r="E3235" i="1"/>
  <c r="F3235" i="1" l="1"/>
  <c r="M3235" i="1" s="1"/>
  <c r="O3234" i="1"/>
  <c r="J3234" i="1"/>
  <c r="D3234" i="1"/>
  <c r="N3234" i="1"/>
  <c r="H3234" i="1"/>
  <c r="E3234" i="1"/>
  <c r="L3234" i="1"/>
  <c r="B3234" i="1"/>
  <c r="K3234" i="1"/>
  <c r="G3234" i="1"/>
  <c r="F3234" i="1" l="1"/>
  <c r="O3233" i="1"/>
  <c r="J3233" i="1"/>
  <c r="D3233" i="1"/>
  <c r="N3233" i="1"/>
  <c r="H3233" i="1"/>
  <c r="K3233" i="1"/>
  <c r="G3233" i="1"/>
  <c r="E3233" i="1"/>
  <c r="L3233" i="1"/>
  <c r="B3233" i="1"/>
  <c r="M3234" i="1"/>
  <c r="F3233" i="1" l="1"/>
  <c r="M3233" i="1" s="1"/>
  <c r="N3232" i="1"/>
  <c r="H3232" i="1"/>
  <c r="L3232" i="1"/>
  <c r="G3232" i="1"/>
  <c r="O3232" i="1"/>
  <c r="D3232" i="1"/>
  <c r="K3232" i="1"/>
  <c r="B3232" i="1"/>
  <c r="J3232" i="1"/>
  <c r="E3232" i="1"/>
  <c r="F3232" i="1" l="1"/>
  <c r="M3232" i="1" s="1"/>
  <c r="N3231" i="1"/>
  <c r="H3231" i="1"/>
  <c r="L3231" i="1"/>
  <c r="G3231" i="1"/>
  <c r="B3231" i="1"/>
  <c r="J3231" i="1"/>
  <c r="E3231" i="1"/>
  <c r="O3231" i="1"/>
  <c r="D3231" i="1"/>
  <c r="K3231" i="1"/>
  <c r="F3231" i="1" l="1"/>
  <c r="M3231" i="1" s="1"/>
  <c r="N3230" i="1"/>
  <c r="H3230" i="1"/>
  <c r="L3230" i="1"/>
  <c r="G3230" i="1"/>
  <c r="B3230" i="1"/>
  <c r="O3230" i="1"/>
  <c r="D3230" i="1"/>
  <c r="K3230" i="1"/>
  <c r="J3230" i="1"/>
  <c r="E3230" i="1"/>
  <c r="F3230" i="1" l="1"/>
  <c r="M3230" i="1"/>
  <c r="N3229" i="1"/>
  <c r="H3229" i="1"/>
  <c r="L3229" i="1"/>
  <c r="G3229" i="1"/>
  <c r="B3229" i="1"/>
  <c r="J3229" i="1"/>
  <c r="E3229" i="1"/>
  <c r="O3229" i="1"/>
  <c r="D3229" i="1"/>
  <c r="K3229" i="1"/>
  <c r="F3229" i="1" l="1"/>
  <c r="M3229" i="1" s="1"/>
  <c r="N3228" i="1"/>
  <c r="H3228" i="1"/>
  <c r="L3228" i="1"/>
  <c r="G3228" i="1"/>
  <c r="B3228" i="1"/>
  <c r="O3228" i="1"/>
  <c r="D3228" i="1"/>
  <c r="K3228" i="1"/>
  <c r="J3228" i="1"/>
  <c r="E3228" i="1"/>
  <c r="F3228" i="1" s="1"/>
  <c r="M3228" i="1" l="1"/>
  <c r="L3227" i="1"/>
  <c r="G3227" i="1"/>
  <c r="K3227" i="1"/>
  <c r="E3227" i="1"/>
  <c r="B3227" i="1"/>
  <c r="H3227" i="1"/>
  <c r="O3227" i="1"/>
  <c r="D3227" i="1"/>
  <c r="N3227" i="1"/>
  <c r="J3227" i="1"/>
  <c r="L3226" i="1" l="1"/>
  <c r="G3226" i="1"/>
  <c r="B3226" i="1"/>
  <c r="K3226" i="1"/>
  <c r="E3226" i="1"/>
  <c r="N3226" i="1"/>
  <c r="J3226" i="1"/>
  <c r="H3226" i="1"/>
  <c r="D3226" i="1"/>
  <c r="O3226" i="1"/>
  <c r="F3227" i="1"/>
  <c r="M3227" i="1" s="1"/>
  <c r="F3226" i="1" l="1"/>
  <c r="M3226" i="1" s="1"/>
  <c r="L3225" i="1"/>
  <c r="G3225" i="1"/>
  <c r="B3225" i="1"/>
  <c r="K3225" i="1"/>
  <c r="E3225" i="1"/>
  <c r="H3225" i="1"/>
  <c r="O3225" i="1"/>
  <c r="D3225" i="1"/>
  <c r="N3225" i="1"/>
  <c r="J3225" i="1"/>
  <c r="F3225" i="1" l="1"/>
  <c r="M3225" i="1" s="1"/>
  <c r="K3224" i="1"/>
  <c r="E3224" i="1"/>
  <c r="B3224" i="1"/>
  <c r="O3224" i="1"/>
  <c r="J3224" i="1"/>
  <c r="D3224" i="1"/>
  <c r="L3224" i="1"/>
  <c r="H3224" i="1"/>
  <c r="G3224" i="1"/>
  <c r="N3224" i="1"/>
  <c r="F3224" i="1" l="1"/>
  <c r="M3224" i="1" s="1"/>
  <c r="K3223" i="1"/>
  <c r="E3223" i="1"/>
  <c r="O3223" i="1"/>
  <c r="J3223" i="1"/>
  <c r="D3223" i="1"/>
  <c r="G3223" i="1"/>
  <c r="N3223" i="1"/>
  <c r="L3223" i="1"/>
  <c r="B3223" i="1"/>
  <c r="H3223" i="1"/>
  <c r="F3223" i="1" l="1"/>
  <c r="M3223" i="1" s="1"/>
  <c r="K3222" i="1"/>
  <c r="E3222" i="1"/>
  <c r="O3222" i="1"/>
  <c r="J3222" i="1"/>
  <c r="D3222" i="1"/>
  <c r="L3222" i="1"/>
  <c r="B3222" i="1"/>
  <c r="H3222" i="1"/>
  <c r="G3222" i="1"/>
  <c r="N3222" i="1"/>
  <c r="K3221" i="1" l="1"/>
  <c r="E3221" i="1"/>
  <c r="O3221" i="1"/>
  <c r="J3221" i="1"/>
  <c r="D3221" i="1"/>
  <c r="G3221" i="1"/>
  <c r="N3221" i="1"/>
  <c r="L3221" i="1"/>
  <c r="B3221" i="1"/>
  <c r="H3221" i="1"/>
  <c r="F3222" i="1"/>
  <c r="M3222" i="1" s="1"/>
  <c r="F3221" i="1" l="1"/>
  <c r="M3221" i="1" s="1"/>
  <c r="K3220" i="1"/>
  <c r="E3220" i="1"/>
  <c r="O3220" i="1"/>
  <c r="J3220" i="1"/>
  <c r="D3220" i="1"/>
  <c r="L3220" i="1"/>
  <c r="B3220" i="1"/>
  <c r="H3220" i="1"/>
  <c r="G3220" i="1"/>
  <c r="N3220" i="1"/>
  <c r="O3219" i="1" l="1"/>
  <c r="J3219" i="1"/>
  <c r="D3219" i="1"/>
  <c r="N3219" i="1"/>
  <c r="H3219" i="1"/>
  <c r="E3219" i="1"/>
  <c r="L3219" i="1"/>
  <c r="K3219" i="1"/>
  <c r="B3219" i="1"/>
  <c r="G3219" i="1"/>
  <c r="F3220" i="1"/>
  <c r="M3220" i="1" s="1"/>
  <c r="F3219" i="1" l="1"/>
  <c r="M3219" i="1" s="1"/>
  <c r="O3218" i="1"/>
  <c r="J3218" i="1"/>
  <c r="D3218" i="1"/>
  <c r="N3218" i="1"/>
  <c r="H3218" i="1"/>
  <c r="K3218" i="1"/>
  <c r="G3218" i="1"/>
  <c r="E3218" i="1"/>
  <c r="B3218" i="1"/>
  <c r="L3218" i="1"/>
  <c r="F3218" i="1" l="1"/>
  <c r="M3218" i="1" s="1"/>
  <c r="O3217" i="1"/>
  <c r="J3217" i="1"/>
  <c r="D3217" i="1"/>
  <c r="N3217" i="1"/>
  <c r="H3217" i="1"/>
  <c r="L3217" i="1"/>
  <c r="G3217" i="1"/>
  <c r="B3217" i="1"/>
  <c r="K3217" i="1"/>
  <c r="E3217" i="1"/>
  <c r="F3217" i="1" l="1"/>
  <c r="M3217" i="1" s="1"/>
  <c r="N3216" i="1"/>
  <c r="H3216" i="1"/>
  <c r="L3216" i="1"/>
  <c r="G3216" i="1"/>
  <c r="K3216" i="1"/>
  <c r="E3216" i="1"/>
  <c r="B3216" i="1"/>
  <c r="O3216" i="1"/>
  <c r="J3216" i="1"/>
  <c r="D3216" i="1"/>
  <c r="N3215" i="1" l="1"/>
  <c r="H3215" i="1"/>
  <c r="L3215" i="1"/>
  <c r="G3215" i="1"/>
  <c r="B3215" i="1"/>
  <c r="K3215" i="1"/>
  <c r="E3215" i="1"/>
  <c r="O3215" i="1"/>
  <c r="J3215" i="1"/>
  <c r="D3215" i="1"/>
  <c r="F3216" i="1"/>
  <c r="M3216" i="1" s="1"/>
  <c r="F3215" i="1" l="1"/>
  <c r="M3215" i="1" s="1"/>
  <c r="N3214" i="1"/>
  <c r="H3214" i="1"/>
  <c r="L3214" i="1"/>
  <c r="G3214" i="1"/>
  <c r="B3214" i="1"/>
  <c r="K3214" i="1"/>
  <c r="E3214" i="1"/>
  <c r="D3214" i="1"/>
  <c r="O3214" i="1"/>
  <c r="J3214" i="1"/>
  <c r="F3214" i="1" l="1"/>
  <c r="M3214" i="1" s="1"/>
  <c r="N3213" i="1"/>
  <c r="H3213" i="1"/>
  <c r="L3213" i="1"/>
  <c r="G3213" i="1"/>
  <c r="B3213" i="1"/>
  <c r="K3213" i="1"/>
  <c r="E3213" i="1"/>
  <c r="J3213" i="1"/>
  <c r="D3213" i="1"/>
  <c r="O3213" i="1"/>
  <c r="F3213" i="1" l="1"/>
  <c r="M3213" i="1" s="1"/>
  <c r="N3212" i="1"/>
  <c r="H3212" i="1"/>
  <c r="L3212" i="1"/>
  <c r="G3212" i="1"/>
  <c r="B3212" i="1"/>
  <c r="K3212" i="1"/>
  <c r="E3212" i="1"/>
  <c r="O3212" i="1"/>
  <c r="J3212" i="1"/>
  <c r="D3212" i="1"/>
  <c r="F3212" i="1" l="1"/>
  <c r="M3212" i="1" s="1"/>
  <c r="L3211" i="1"/>
  <c r="G3211" i="1"/>
  <c r="K3211" i="1"/>
  <c r="E3211" i="1"/>
  <c r="B3211" i="1"/>
  <c r="O3211" i="1"/>
  <c r="J3211" i="1"/>
  <c r="D3211" i="1"/>
  <c r="N3211" i="1"/>
  <c r="H3211" i="1"/>
  <c r="F3211" i="1" l="1"/>
  <c r="M3211" i="1" s="1"/>
  <c r="L3210" i="1"/>
  <c r="G3210" i="1"/>
  <c r="B3210" i="1"/>
  <c r="K3210" i="1"/>
  <c r="E3210" i="1"/>
  <c r="O3210" i="1"/>
  <c r="J3210" i="1"/>
  <c r="D3210" i="1"/>
  <c r="N3210" i="1"/>
  <c r="H3210" i="1"/>
  <c r="L3209" i="1" l="1"/>
  <c r="G3209" i="1"/>
  <c r="B3209" i="1"/>
  <c r="K3209" i="1"/>
  <c r="E3209" i="1"/>
  <c r="O3209" i="1"/>
  <c r="J3209" i="1"/>
  <c r="D3209" i="1"/>
  <c r="H3209" i="1"/>
  <c r="N3209" i="1"/>
  <c r="F3210" i="1"/>
  <c r="M3210" i="1" s="1"/>
  <c r="F3209" i="1" l="1"/>
  <c r="M3209" i="1" s="1"/>
  <c r="K3208" i="1"/>
  <c r="E3208" i="1"/>
  <c r="B3208" i="1"/>
  <c r="O3208" i="1"/>
  <c r="J3208" i="1"/>
  <c r="D3208" i="1"/>
  <c r="N3208" i="1"/>
  <c r="H3208" i="1"/>
  <c r="L3208" i="1"/>
  <c r="G3208" i="1"/>
  <c r="K3207" i="1" l="1"/>
  <c r="E3207" i="1"/>
  <c r="O3207" i="1"/>
  <c r="J3207" i="1"/>
  <c r="D3207" i="1"/>
  <c r="N3207" i="1"/>
  <c r="H3207" i="1"/>
  <c r="L3207" i="1"/>
  <c r="G3207" i="1"/>
  <c r="B3207" i="1"/>
  <c r="F3208" i="1"/>
  <c r="M3208" i="1" s="1"/>
  <c r="K3206" i="1" l="1"/>
  <c r="E3206" i="1"/>
  <c r="O3206" i="1"/>
  <c r="J3206" i="1"/>
  <c r="D3206" i="1"/>
  <c r="N3206" i="1"/>
  <c r="H3206" i="1"/>
  <c r="B3206" i="1"/>
  <c r="L3206" i="1"/>
  <c r="G3206" i="1"/>
  <c r="F3207" i="1"/>
  <c r="M3207" i="1" s="1"/>
  <c r="K3205" i="1" l="1"/>
  <c r="E3205" i="1"/>
  <c r="O3205" i="1"/>
  <c r="J3205" i="1"/>
  <c r="D3205" i="1"/>
  <c r="N3205" i="1"/>
  <c r="H3205" i="1"/>
  <c r="G3205" i="1"/>
  <c r="B3205" i="1"/>
  <c r="L3205" i="1"/>
  <c r="F3206" i="1"/>
  <c r="M3206" i="1" s="1"/>
  <c r="K3204" i="1" l="1"/>
  <c r="E3204" i="1"/>
  <c r="O3204" i="1"/>
  <c r="J3204" i="1"/>
  <c r="D3204" i="1"/>
  <c r="N3204" i="1"/>
  <c r="H3204" i="1"/>
  <c r="L3204" i="1"/>
  <c r="G3204" i="1"/>
  <c r="B3204" i="1"/>
  <c r="F3205" i="1"/>
  <c r="M3205" i="1" s="1"/>
  <c r="F3204" i="1" l="1"/>
  <c r="M3204" i="1" s="1"/>
  <c r="O3203" i="1"/>
  <c r="J3203" i="1"/>
  <c r="D3203" i="1"/>
  <c r="N3203" i="1"/>
  <c r="H3203" i="1"/>
  <c r="L3203" i="1"/>
  <c r="G3203" i="1"/>
  <c r="K3203" i="1"/>
  <c r="E3203" i="1"/>
  <c r="B3203" i="1"/>
  <c r="F3203" i="1" l="1"/>
  <c r="M3203" i="1" s="1"/>
  <c r="O3202" i="1"/>
  <c r="J3202" i="1"/>
  <c r="D3202" i="1"/>
  <c r="N3202" i="1"/>
  <c r="H3202" i="1"/>
  <c r="L3202" i="1"/>
  <c r="G3202" i="1"/>
  <c r="B3202" i="1"/>
  <c r="K3202" i="1"/>
  <c r="E3202" i="1"/>
  <c r="F3202" i="1" l="1"/>
  <c r="M3202" i="1" s="1"/>
  <c r="O3201" i="1"/>
  <c r="J3201" i="1"/>
  <c r="D3201" i="1"/>
  <c r="N3201" i="1"/>
  <c r="H3201" i="1"/>
  <c r="L3201" i="1"/>
  <c r="G3201" i="1"/>
  <c r="B3201" i="1"/>
  <c r="E3201" i="1"/>
  <c r="K3201" i="1"/>
  <c r="F3201" i="1" l="1"/>
  <c r="M3201" i="1" s="1"/>
  <c r="N3200" i="1"/>
  <c r="H3200" i="1"/>
  <c r="L3200" i="1"/>
  <c r="G3200" i="1"/>
  <c r="K3200" i="1"/>
  <c r="E3200" i="1"/>
  <c r="B3200" i="1"/>
  <c r="J3200" i="1"/>
  <c r="D3200" i="1"/>
  <c r="O3200" i="1"/>
  <c r="N3199" i="1" l="1"/>
  <c r="H3199" i="1"/>
  <c r="L3199" i="1"/>
  <c r="G3199" i="1"/>
  <c r="B3199" i="1"/>
  <c r="K3199" i="1"/>
  <c r="E3199" i="1"/>
  <c r="O3199" i="1"/>
  <c r="J3199" i="1"/>
  <c r="D3199" i="1"/>
  <c r="F3200" i="1"/>
  <c r="M3200" i="1" s="1"/>
  <c r="F3199" i="1" l="1"/>
  <c r="M3199" i="1" s="1"/>
  <c r="N3198" i="1"/>
  <c r="H3198" i="1"/>
  <c r="L3198" i="1"/>
  <c r="G3198" i="1"/>
  <c r="B3198" i="1"/>
  <c r="K3198" i="1"/>
  <c r="E3198" i="1"/>
  <c r="O3198" i="1"/>
  <c r="J3198" i="1"/>
  <c r="D3198" i="1"/>
  <c r="F3198" i="1" l="1"/>
  <c r="M3198" i="1" s="1"/>
  <c r="N3197" i="1"/>
  <c r="H3197" i="1"/>
  <c r="L3197" i="1"/>
  <c r="G3197" i="1"/>
  <c r="B3197" i="1"/>
  <c r="K3197" i="1"/>
  <c r="E3197" i="1"/>
  <c r="D3197" i="1"/>
  <c r="O3197" i="1"/>
  <c r="J3197" i="1"/>
  <c r="F3197" i="1" l="1"/>
  <c r="M3197" i="1" s="1"/>
  <c r="N3196" i="1"/>
  <c r="H3196" i="1"/>
  <c r="L3196" i="1"/>
  <c r="G3196" i="1"/>
  <c r="B3196" i="1"/>
  <c r="K3196" i="1"/>
  <c r="E3196" i="1"/>
  <c r="J3196" i="1"/>
  <c r="D3196" i="1"/>
  <c r="O3196" i="1"/>
  <c r="F3196" i="1" l="1"/>
  <c r="M3196" i="1" s="1"/>
  <c r="L3195" i="1"/>
  <c r="G3195" i="1"/>
  <c r="K3195" i="1"/>
  <c r="E3195" i="1"/>
  <c r="B3195" i="1"/>
  <c r="O3195" i="1"/>
  <c r="J3195" i="1"/>
  <c r="D3195" i="1"/>
  <c r="N3195" i="1"/>
  <c r="H3195" i="1"/>
  <c r="F3195" i="1" l="1"/>
  <c r="M3195" i="1" s="1"/>
  <c r="L3194" i="1"/>
  <c r="G3194" i="1"/>
  <c r="B3194" i="1"/>
  <c r="K3194" i="1"/>
  <c r="E3194" i="1"/>
  <c r="O3194" i="1"/>
  <c r="J3194" i="1"/>
  <c r="D3194" i="1"/>
  <c r="N3194" i="1"/>
  <c r="H3194" i="1"/>
  <c r="F3194" i="1" l="1"/>
  <c r="M3194" i="1" s="1"/>
  <c r="L3193" i="1"/>
  <c r="G3193" i="1"/>
  <c r="B3193" i="1"/>
  <c r="K3193" i="1"/>
  <c r="E3193" i="1"/>
  <c r="O3193" i="1"/>
  <c r="J3193" i="1"/>
  <c r="D3193" i="1"/>
  <c r="N3193" i="1"/>
  <c r="H3193" i="1"/>
  <c r="F3193" i="1" l="1"/>
  <c r="M3193" i="1" s="1"/>
  <c r="K3192" i="1"/>
  <c r="E3192" i="1"/>
  <c r="B3192" i="1"/>
  <c r="O3192" i="1"/>
  <c r="J3192" i="1"/>
  <c r="D3192" i="1"/>
  <c r="N3192" i="1"/>
  <c r="H3192" i="1"/>
  <c r="G3192" i="1"/>
  <c r="L3192" i="1"/>
  <c r="F3192" i="1" l="1"/>
  <c r="M3192" i="1" s="1"/>
  <c r="K3191" i="1"/>
  <c r="E3191" i="1"/>
  <c r="O3191" i="1"/>
  <c r="J3191" i="1"/>
  <c r="D3191" i="1"/>
  <c r="N3191" i="1"/>
  <c r="H3191" i="1"/>
  <c r="L3191" i="1"/>
  <c r="G3191" i="1"/>
  <c r="B3191" i="1"/>
  <c r="K3190" i="1" l="1"/>
  <c r="E3190" i="1"/>
  <c r="O3190" i="1"/>
  <c r="J3190" i="1"/>
  <c r="D3190" i="1"/>
  <c r="N3190" i="1"/>
  <c r="H3190" i="1"/>
  <c r="L3190" i="1"/>
  <c r="G3190" i="1"/>
  <c r="B3190" i="1"/>
  <c r="F3191" i="1"/>
  <c r="M3191" i="1" s="1"/>
  <c r="K3189" i="1" l="1"/>
  <c r="E3189" i="1"/>
  <c r="O3189" i="1"/>
  <c r="J3189" i="1"/>
  <c r="D3189" i="1"/>
  <c r="N3189" i="1"/>
  <c r="H3189" i="1"/>
  <c r="B3189" i="1"/>
  <c r="L3189" i="1"/>
  <c r="G3189" i="1"/>
  <c r="F3190" i="1"/>
  <c r="M3190" i="1" s="1"/>
  <c r="K3188" i="1" l="1"/>
  <c r="E3188" i="1"/>
  <c r="O3188" i="1"/>
  <c r="J3188" i="1"/>
  <c r="D3188" i="1"/>
  <c r="N3188" i="1"/>
  <c r="H3188" i="1"/>
  <c r="G3188" i="1"/>
  <c r="B3188" i="1"/>
  <c r="L3188" i="1"/>
  <c r="F3189" i="1"/>
  <c r="M3189" i="1" s="1"/>
  <c r="F3188" i="1" l="1"/>
  <c r="M3188" i="1" s="1"/>
  <c r="O3187" i="1"/>
  <c r="J3187" i="1"/>
  <c r="D3187" i="1"/>
  <c r="N3187" i="1"/>
  <c r="H3187" i="1"/>
  <c r="L3187" i="1"/>
  <c r="G3187" i="1"/>
  <c r="K3187" i="1"/>
  <c r="E3187" i="1"/>
  <c r="B3187" i="1"/>
  <c r="F3187" i="1" l="1"/>
  <c r="O3186" i="1"/>
  <c r="J3186" i="1"/>
  <c r="D3186" i="1"/>
  <c r="N3186" i="1"/>
  <c r="H3186" i="1"/>
  <c r="L3186" i="1"/>
  <c r="G3186" i="1"/>
  <c r="B3186" i="1"/>
  <c r="K3186" i="1"/>
  <c r="E3186" i="1"/>
  <c r="M3187" i="1"/>
  <c r="F3186" i="1" l="1"/>
  <c r="O3185" i="1"/>
  <c r="J3185" i="1"/>
  <c r="D3185" i="1"/>
  <c r="N3185" i="1"/>
  <c r="H3185" i="1"/>
  <c r="L3185" i="1"/>
  <c r="G3185" i="1"/>
  <c r="B3185" i="1"/>
  <c r="K3185" i="1"/>
  <c r="E3185" i="1"/>
  <c r="M3186" i="1"/>
  <c r="F3185" i="1" l="1"/>
  <c r="M3185" i="1"/>
  <c r="N3184" i="1"/>
  <c r="H3184" i="1"/>
  <c r="L3184" i="1"/>
  <c r="G3184" i="1"/>
  <c r="K3184" i="1"/>
  <c r="E3184" i="1"/>
  <c r="B3184" i="1"/>
  <c r="D3184" i="1"/>
  <c r="O3184" i="1"/>
  <c r="J3184" i="1"/>
  <c r="N3183" i="1" l="1"/>
  <c r="H3183" i="1"/>
  <c r="L3183" i="1"/>
  <c r="G3183" i="1"/>
  <c r="B3183" i="1"/>
  <c r="K3183" i="1"/>
  <c r="E3183" i="1"/>
  <c r="J3183" i="1"/>
  <c r="D3183" i="1"/>
  <c r="O3183" i="1"/>
  <c r="F3184" i="1"/>
  <c r="M3184" i="1" s="1"/>
  <c r="F3183" i="1" l="1"/>
  <c r="M3183" i="1" s="1"/>
  <c r="N3182" i="1"/>
  <c r="H3182" i="1"/>
  <c r="L3182" i="1"/>
  <c r="G3182" i="1"/>
  <c r="B3182" i="1"/>
  <c r="K3182" i="1"/>
  <c r="E3182" i="1"/>
  <c r="O3182" i="1"/>
  <c r="J3182" i="1"/>
  <c r="D3182" i="1"/>
  <c r="F3182" i="1" l="1"/>
  <c r="M3182" i="1" s="1"/>
  <c r="N3181" i="1"/>
  <c r="H3181" i="1"/>
  <c r="L3181" i="1"/>
  <c r="G3181" i="1"/>
  <c r="B3181" i="1"/>
  <c r="K3181" i="1"/>
  <c r="E3181" i="1"/>
  <c r="O3181" i="1"/>
  <c r="J3181" i="1"/>
  <c r="D3181" i="1"/>
  <c r="F3181" i="1" l="1"/>
  <c r="M3181" i="1" s="1"/>
  <c r="N3180" i="1"/>
  <c r="H3180" i="1"/>
  <c r="L3180" i="1"/>
  <c r="G3180" i="1"/>
  <c r="B3180" i="1"/>
  <c r="K3180" i="1"/>
  <c r="E3180" i="1"/>
  <c r="D3180" i="1"/>
  <c r="O3180" i="1"/>
  <c r="J3180" i="1"/>
  <c r="F3180" i="1" l="1"/>
  <c r="M3180" i="1" s="1"/>
  <c r="L3179" i="1"/>
  <c r="G3179" i="1"/>
  <c r="K3179" i="1"/>
  <c r="E3179" i="1"/>
  <c r="B3179" i="1"/>
  <c r="O3179" i="1"/>
  <c r="J3179" i="1"/>
  <c r="D3179" i="1"/>
  <c r="H3179" i="1"/>
  <c r="N3179" i="1"/>
  <c r="N3178" i="1" l="1"/>
  <c r="G3178" i="1"/>
  <c r="B3178" i="1"/>
  <c r="L3178" i="1"/>
  <c r="E3178" i="1"/>
  <c r="J3178" i="1"/>
  <c r="D3178" i="1"/>
  <c r="O3178" i="1"/>
  <c r="H3178" i="1"/>
  <c r="F3179" i="1"/>
  <c r="M3179" i="1" s="1"/>
  <c r="F3178" i="1" l="1"/>
  <c r="M3178" i="1" s="1"/>
  <c r="N3177" i="1"/>
  <c r="H3177" i="1"/>
  <c r="L3177" i="1"/>
  <c r="G3177" i="1"/>
  <c r="B3177" i="1"/>
  <c r="K3177" i="1"/>
  <c r="E3177" i="1"/>
  <c r="O3177" i="1"/>
  <c r="J3177" i="1"/>
  <c r="D3177" i="1"/>
  <c r="F3177" i="1" l="1"/>
  <c r="M3177" i="1" s="1"/>
  <c r="N3176" i="1"/>
  <c r="H3176" i="1"/>
  <c r="L3176" i="1"/>
  <c r="G3176" i="1"/>
  <c r="B3176" i="1"/>
  <c r="K3176" i="1"/>
  <c r="E3176" i="1"/>
  <c r="D3176" i="1"/>
  <c r="O3176" i="1"/>
  <c r="J3176" i="1"/>
  <c r="F3176" i="1" l="1"/>
  <c r="M3176" i="1" s="1"/>
  <c r="L3175" i="1"/>
  <c r="G3175" i="1"/>
  <c r="K3175" i="1"/>
  <c r="E3175" i="1"/>
  <c r="B3175" i="1"/>
  <c r="O3175" i="1"/>
  <c r="J3175" i="1"/>
  <c r="D3175" i="1"/>
  <c r="H3175" i="1"/>
  <c r="N3175" i="1"/>
  <c r="F3175" i="1" l="1"/>
  <c r="M3175" i="1" s="1"/>
  <c r="K3174" i="1"/>
  <c r="E3174" i="1"/>
  <c r="B3174" i="1"/>
  <c r="O3174" i="1"/>
  <c r="J3174" i="1"/>
  <c r="D3174" i="1"/>
  <c r="N3174" i="1"/>
  <c r="H3174" i="1"/>
  <c r="L3174" i="1"/>
  <c r="G3174" i="1"/>
  <c r="F3174" i="1" l="1"/>
  <c r="M3174" i="1" s="1"/>
  <c r="K3173" i="1"/>
  <c r="E3173" i="1"/>
  <c r="O3173" i="1"/>
  <c r="J3173" i="1"/>
  <c r="D3173" i="1"/>
  <c r="N3173" i="1"/>
  <c r="H3173" i="1"/>
  <c r="L3173" i="1"/>
  <c r="G3173" i="1"/>
  <c r="B3173" i="1"/>
  <c r="K3172" i="1" l="1"/>
  <c r="E3172" i="1"/>
  <c r="O3172" i="1"/>
  <c r="J3172" i="1"/>
  <c r="D3172" i="1"/>
  <c r="N3172" i="1"/>
  <c r="H3172" i="1"/>
  <c r="B3172" i="1"/>
  <c r="L3172" i="1"/>
  <c r="G3172" i="1"/>
  <c r="C12" i="2"/>
  <c r="E12" i="2" s="1"/>
  <c r="F3173" i="1"/>
  <c r="M3173" i="1" s="1"/>
  <c r="B12" i="2" l="1"/>
  <c r="D12" i="2" s="1"/>
  <c r="F3172" i="1"/>
  <c r="M3172" i="1" s="1"/>
  <c r="K3171" i="1"/>
  <c r="E3171" i="1"/>
  <c r="O3171" i="1"/>
  <c r="J3171" i="1"/>
  <c r="D3171" i="1"/>
  <c r="N3171" i="1"/>
  <c r="H3171" i="1"/>
  <c r="G3171" i="1"/>
  <c r="B3171" i="1"/>
  <c r="L3171" i="1"/>
  <c r="K3170" i="1" l="1"/>
  <c r="E3170" i="1"/>
  <c r="O3170" i="1"/>
  <c r="J3170" i="1"/>
  <c r="D3170" i="1"/>
  <c r="N3170" i="1"/>
  <c r="H3170" i="1"/>
  <c r="L3170" i="1"/>
  <c r="G3170" i="1"/>
  <c r="B3170" i="1"/>
  <c r="F3171" i="1"/>
  <c r="M3171" i="1" s="1"/>
  <c r="F3170" i="1" l="1"/>
  <c r="M3170" i="1" s="1"/>
  <c r="K3169" i="1"/>
  <c r="E3169" i="1"/>
  <c r="O3169" i="1"/>
  <c r="J3169" i="1"/>
  <c r="D3169" i="1"/>
  <c r="N3169" i="1"/>
  <c r="H3169" i="1"/>
  <c r="L3169" i="1"/>
  <c r="G3169" i="1"/>
  <c r="B3169" i="1"/>
  <c r="F3169" i="1" l="1"/>
  <c r="M3169" i="1" s="1"/>
  <c r="K3168" i="1"/>
  <c r="E3168" i="1"/>
  <c r="O3168" i="1"/>
  <c r="J3168" i="1"/>
  <c r="D3168" i="1"/>
  <c r="N3168" i="1"/>
  <c r="H3168" i="1"/>
  <c r="B3168" i="1"/>
  <c r="L3168" i="1"/>
  <c r="G3168" i="1"/>
  <c r="O3167" i="1" l="1"/>
  <c r="J3167" i="1"/>
  <c r="D3167" i="1"/>
  <c r="N3167" i="1"/>
  <c r="H3167" i="1"/>
  <c r="L3167" i="1"/>
  <c r="G3167" i="1"/>
  <c r="E3167" i="1"/>
  <c r="B3167" i="1"/>
  <c r="K3167" i="1"/>
  <c r="F3168" i="1"/>
  <c r="M3168" i="1" s="1"/>
  <c r="F3167" i="1" l="1"/>
  <c r="M3167" i="1" s="1"/>
  <c r="N3166" i="1"/>
  <c r="H3166" i="1"/>
  <c r="L3166" i="1"/>
  <c r="G3166" i="1"/>
  <c r="K3166" i="1"/>
  <c r="E3166" i="1"/>
  <c r="B3166" i="1"/>
  <c r="J3166" i="1"/>
  <c r="D3166" i="1"/>
  <c r="O3166" i="1"/>
  <c r="N3165" i="1" l="1"/>
  <c r="H3165" i="1"/>
  <c r="L3165" i="1"/>
  <c r="G3165" i="1"/>
  <c r="B3165" i="1"/>
  <c r="K3165" i="1"/>
  <c r="E3165" i="1"/>
  <c r="O3165" i="1"/>
  <c r="J3165" i="1"/>
  <c r="D3165" i="1"/>
  <c r="F3166" i="1"/>
  <c r="M3166" i="1" s="1"/>
  <c r="F3165" i="1" l="1"/>
  <c r="M3165" i="1" s="1"/>
  <c r="N3164" i="1"/>
  <c r="H3164" i="1"/>
  <c r="L3164" i="1"/>
  <c r="G3164" i="1"/>
  <c r="B3164" i="1"/>
  <c r="K3164" i="1"/>
  <c r="E3164" i="1"/>
  <c r="O3164" i="1"/>
  <c r="J3164" i="1"/>
  <c r="D3164" i="1"/>
  <c r="F3164" i="1" l="1"/>
  <c r="M3164" i="1" s="1"/>
  <c r="N3163" i="1"/>
  <c r="H3163" i="1"/>
  <c r="L3163" i="1"/>
  <c r="G3163" i="1"/>
  <c r="B3163" i="1"/>
  <c r="K3163" i="1"/>
  <c r="E3163" i="1"/>
  <c r="D3163" i="1"/>
  <c r="O3163" i="1"/>
  <c r="J3163" i="1"/>
  <c r="F3163" i="1" l="1"/>
  <c r="M3163" i="1" s="1"/>
  <c r="N3162" i="1"/>
  <c r="H3162" i="1"/>
  <c r="L3162" i="1"/>
  <c r="G3162" i="1"/>
  <c r="B3162" i="1"/>
  <c r="K3162" i="1"/>
  <c r="E3162" i="1"/>
  <c r="J3162" i="1"/>
  <c r="D3162" i="1"/>
  <c r="O3162" i="1"/>
  <c r="F3162" i="1" l="1"/>
  <c r="M3162" i="1" s="1"/>
  <c r="N3161" i="1"/>
  <c r="H3161" i="1"/>
  <c r="L3161" i="1"/>
  <c r="G3161" i="1"/>
  <c r="B3161" i="1"/>
  <c r="K3161" i="1"/>
  <c r="E3161" i="1"/>
  <c r="O3161" i="1"/>
  <c r="J3161" i="1"/>
  <c r="D3161" i="1"/>
  <c r="F3161" i="1" l="1"/>
  <c r="M3161" i="1" s="1"/>
  <c r="N3160" i="1"/>
  <c r="H3160" i="1"/>
  <c r="L3160" i="1"/>
  <c r="G3160" i="1"/>
  <c r="B3160" i="1"/>
  <c r="K3160" i="1"/>
  <c r="E3160" i="1"/>
  <c r="O3160" i="1"/>
  <c r="J3160" i="1"/>
  <c r="D3160" i="1"/>
  <c r="L3159" i="1" l="1"/>
  <c r="G3159" i="1"/>
  <c r="K3159" i="1"/>
  <c r="E3159" i="1"/>
  <c r="B3159" i="1"/>
  <c r="O3159" i="1"/>
  <c r="J3159" i="1"/>
  <c r="D3159" i="1"/>
  <c r="N3159" i="1"/>
  <c r="H3159" i="1"/>
  <c r="F3160" i="1"/>
  <c r="M3160" i="1" s="1"/>
  <c r="F3159" i="1" l="1"/>
  <c r="M3159" i="1" s="1"/>
  <c r="K3158" i="1"/>
  <c r="E3158" i="1"/>
  <c r="B3158" i="1"/>
  <c r="O3158" i="1"/>
  <c r="J3158" i="1"/>
  <c r="D3158" i="1"/>
  <c r="N3158" i="1"/>
  <c r="H3158" i="1"/>
  <c r="G3158" i="1"/>
  <c r="L3158" i="1"/>
  <c r="K3157" i="1" l="1"/>
  <c r="E3157" i="1"/>
  <c r="O3157" i="1"/>
  <c r="J3157" i="1"/>
  <c r="D3157" i="1"/>
  <c r="N3157" i="1"/>
  <c r="H3157" i="1"/>
  <c r="L3157" i="1"/>
  <c r="G3157" i="1"/>
  <c r="B3157" i="1"/>
  <c r="F3158" i="1"/>
  <c r="M3158" i="1" s="1"/>
  <c r="K3156" i="1" l="1"/>
  <c r="E3156" i="1"/>
  <c r="O3156" i="1"/>
  <c r="J3156" i="1"/>
  <c r="D3156" i="1"/>
  <c r="N3156" i="1"/>
  <c r="H3156" i="1"/>
  <c r="L3156" i="1"/>
  <c r="G3156" i="1"/>
  <c r="B3156" i="1"/>
  <c r="F3157" i="1"/>
  <c r="M3157" i="1" s="1"/>
  <c r="K3155" i="1" l="1"/>
  <c r="E3155" i="1"/>
  <c r="O3155" i="1"/>
  <c r="J3155" i="1"/>
  <c r="D3155" i="1"/>
  <c r="N3155" i="1"/>
  <c r="H3155" i="1"/>
  <c r="B3155" i="1"/>
  <c r="L3155" i="1"/>
  <c r="G3155" i="1"/>
  <c r="F3156" i="1"/>
  <c r="M3156" i="1" s="1"/>
  <c r="F3155" i="1" l="1"/>
  <c r="M3155" i="1" s="1"/>
  <c r="K3154" i="1"/>
  <c r="E3154" i="1"/>
  <c r="O3154" i="1"/>
  <c r="J3154" i="1"/>
  <c r="D3154" i="1"/>
  <c r="N3154" i="1"/>
  <c r="H3154" i="1"/>
  <c r="G3154" i="1"/>
  <c r="B3154" i="1"/>
  <c r="L3154" i="1"/>
  <c r="K3153" i="1" l="1"/>
  <c r="E3153" i="1"/>
  <c r="O3153" i="1"/>
  <c r="J3153" i="1"/>
  <c r="D3153" i="1"/>
  <c r="N3153" i="1"/>
  <c r="H3153" i="1"/>
  <c r="L3153" i="1"/>
  <c r="G3153" i="1"/>
  <c r="B3153" i="1"/>
  <c r="F3154" i="1"/>
  <c r="M3154" i="1" s="1"/>
  <c r="K3152" i="1" l="1"/>
  <c r="E3152" i="1"/>
  <c r="O3152" i="1"/>
  <c r="J3152" i="1"/>
  <c r="D3152" i="1"/>
  <c r="N3152" i="1"/>
  <c r="H3152" i="1"/>
  <c r="L3152" i="1"/>
  <c r="G3152" i="1"/>
  <c r="B3152" i="1"/>
  <c r="F3153" i="1"/>
  <c r="M3153" i="1" s="1"/>
  <c r="F3152" i="1" l="1"/>
  <c r="M3152" i="1" s="1"/>
  <c r="O3151" i="1"/>
  <c r="J3151" i="1"/>
  <c r="D3151" i="1"/>
  <c r="N3151" i="1"/>
  <c r="H3151" i="1"/>
  <c r="L3151" i="1"/>
  <c r="G3151" i="1"/>
  <c r="B3151" i="1"/>
  <c r="K3151" i="1"/>
  <c r="E3151" i="1"/>
  <c r="F3151" i="1" l="1"/>
  <c r="M3151" i="1"/>
  <c r="N3150" i="1"/>
  <c r="H3150" i="1"/>
  <c r="L3150" i="1"/>
  <c r="G3150" i="1"/>
  <c r="K3150" i="1"/>
  <c r="E3150" i="1"/>
  <c r="B3150" i="1"/>
  <c r="D3150" i="1"/>
  <c r="O3150" i="1"/>
  <c r="J3150" i="1"/>
  <c r="F3150" i="1" l="1"/>
  <c r="M3150" i="1" s="1"/>
  <c r="N3149" i="1"/>
  <c r="H3149" i="1"/>
  <c r="L3149" i="1"/>
  <c r="G3149" i="1"/>
  <c r="B3149" i="1"/>
  <c r="K3149" i="1"/>
  <c r="E3149" i="1"/>
  <c r="J3149" i="1"/>
  <c r="D3149" i="1"/>
  <c r="O3149" i="1"/>
  <c r="F3149" i="1" l="1"/>
  <c r="M3149" i="1" s="1"/>
  <c r="N3148" i="1"/>
  <c r="H3148" i="1"/>
  <c r="L3148" i="1"/>
  <c r="G3148" i="1"/>
  <c r="B3148" i="1"/>
  <c r="K3148" i="1"/>
  <c r="E3148" i="1"/>
  <c r="O3148" i="1"/>
  <c r="J3148" i="1"/>
  <c r="D3148" i="1"/>
  <c r="F3148" i="1" l="1"/>
  <c r="M3148" i="1" s="1"/>
  <c r="N3147" i="1"/>
  <c r="H3147" i="1"/>
  <c r="L3147" i="1"/>
  <c r="G3147" i="1"/>
  <c r="B3147" i="1"/>
  <c r="K3147" i="1"/>
  <c r="E3147" i="1"/>
  <c r="O3147" i="1"/>
  <c r="J3147" i="1"/>
  <c r="D3147" i="1"/>
  <c r="F3147" i="1" l="1"/>
  <c r="M3147" i="1" s="1"/>
  <c r="N3146" i="1"/>
  <c r="H3146" i="1"/>
  <c r="L3146" i="1"/>
  <c r="G3146" i="1"/>
  <c r="B3146" i="1"/>
  <c r="K3146" i="1"/>
  <c r="E3146" i="1"/>
  <c r="D3146" i="1"/>
  <c r="O3146" i="1"/>
  <c r="J3146" i="1"/>
  <c r="F3146" i="1" l="1"/>
  <c r="M3146" i="1" s="1"/>
  <c r="N3145" i="1"/>
  <c r="H3145" i="1"/>
  <c r="L3145" i="1"/>
  <c r="G3145" i="1"/>
  <c r="B3145" i="1"/>
  <c r="K3145" i="1"/>
  <c r="E3145" i="1"/>
  <c r="J3145" i="1"/>
  <c r="D3145" i="1"/>
  <c r="O3145" i="1"/>
  <c r="F3145" i="1" l="1"/>
  <c r="M3145" i="1" s="1"/>
  <c r="L3144" i="1"/>
  <c r="G3144" i="1"/>
  <c r="K3144" i="1"/>
  <c r="E3144" i="1"/>
  <c r="N3144" i="1"/>
  <c r="J3144" i="1"/>
  <c r="B3144" i="1"/>
  <c r="H3144" i="1"/>
  <c r="O3144" i="1"/>
  <c r="D3144" i="1"/>
  <c r="F3144" i="1" l="1"/>
  <c r="M3144" i="1" s="1"/>
  <c r="K3143" i="1"/>
  <c r="E3143" i="1"/>
  <c r="B3143" i="1"/>
  <c r="O3143" i="1"/>
  <c r="J3143" i="1"/>
  <c r="D3143" i="1"/>
  <c r="G3143" i="1"/>
  <c r="N3143" i="1"/>
  <c r="L3143" i="1"/>
  <c r="H3143" i="1"/>
  <c r="F3143" i="1" l="1"/>
  <c r="M3143" i="1" s="1"/>
  <c r="O3142" i="1"/>
  <c r="J3142" i="1"/>
  <c r="D3142" i="1"/>
  <c r="N3142" i="1"/>
  <c r="H3142" i="1"/>
  <c r="K3142" i="1"/>
  <c r="B3142" i="1"/>
  <c r="G3142" i="1"/>
  <c r="E3142" i="1"/>
  <c r="L3142" i="1"/>
  <c r="F3142" i="1" l="1"/>
  <c r="O3141" i="1"/>
  <c r="J3141" i="1"/>
  <c r="D3141" i="1"/>
  <c r="N3141" i="1"/>
  <c r="H3141" i="1"/>
  <c r="E3141" i="1"/>
  <c r="L3141" i="1"/>
  <c r="B3141" i="1"/>
  <c r="K3141" i="1"/>
  <c r="G3141" i="1"/>
  <c r="M3142" i="1"/>
  <c r="F3141" i="1" l="1"/>
  <c r="O3140" i="1"/>
  <c r="J3140" i="1"/>
  <c r="D3140" i="1"/>
  <c r="N3140" i="1"/>
  <c r="H3140" i="1"/>
  <c r="K3140" i="1"/>
  <c r="G3140" i="1"/>
  <c r="E3140" i="1"/>
  <c r="B3140" i="1"/>
  <c r="L3140" i="1"/>
  <c r="M3141" i="1"/>
  <c r="F3140" i="1" l="1"/>
  <c r="M3140" i="1" s="1"/>
  <c r="O3139" i="1"/>
  <c r="J3139" i="1"/>
  <c r="D3139" i="1"/>
  <c r="N3139" i="1"/>
  <c r="H3139" i="1"/>
  <c r="E3139" i="1"/>
  <c r="L3139" i="1"/>
  <c r="B3139" i="1"/>
  <c r="K3139" i="1"/>
  <c r="G3139" i="1"/>
  <c r="F3139" i="1" l="1"/>
  <c r="M3139" i="1" s="1"/>
  <c r="N3138" i="1"/>
  <c r="H3138" i="1"/>
  <c r="L3138" i="1"/>
  <c r="G3138" i="1"/>
  <c r="J3138" i="1"/>
  <c r="E3138" i="1"/>
  <c r="O3138" i="1"/>
  <c r="D3138" i="1"/>
  <c r="K3138" i="1"/>
  <c r="B3138" i="1"/>
  <c r="F3138" i="1" l="1"/>
  <c r="M3138" i="1" s="1"/>
  <c r="L3137" i="1"/>
  <c r="G3137" i="1"/>
  <c r="K3137" i="1"/>
  <c r="E3137" i="1"/>
  <c r="B3137" i="1"/>
  <c r="N3137" i="1"/>
  <c r="J3137" i="1"/>
  <c r="H3137" i="1"/>
  <c r="O3137" i="1"/>
  <c r="D3137" i="1"/>
  <c r="L3136" i="1" l="1"/>
  <c r="G3136" i="1"/>
  <c r="B3136" i="1"/>
  <c r="K3136" i="1"/>
  <c r="E3136" i="1"/>
  <c r="H3136" i="1"/>
  <c r="O3136" i="1"/>
  <c r="D3136" i="1"/>
  <c r="N3136" i="1"/>
  <c r="J3136" i="1"/>
  <c r="F3137" i="1"/>
  <c r="M3137" i="1" s="1"/>
  <c r="F3136" i="1" l="1"/>
  <c r="M3136" i="1" s="1"/>
  <c r="L3135" i="1"/>
  <c r="G3135" i="1"/>
  <c r="B3135" i="1"/>
  <c r="K3135" i="1"/>
  <c r="E3135" i="1"/>
  <c r="N3135" i="1"/>
  <c r="J3135" i="1"/>
  <c r="H3135" i="1"/>
  <c r="D3135" i="1"/>
  <c r="O3135" i="1"/>
  <c r="F3135" i="1" l="1"/>
  <c r="M3135" i="1" s="1"/>
  <c r="L3134" i="1"/>
  <c r="G3134" i="1"/>
  <c r="B3134" i="1"/>
  <c r="K3134" i="1"/>
  <c r="E3134" i="1"/>
  <c r="H3134" i="1"/>
  <c r="O3134" i="1"/>
  <c r="D3134" i="1"/>
  <c r="N3134" i="1"/>
  <c r="J3134" i="1"/>
  <c r="K3133" i="1" l="1"/>
  <c r="E3133" i="1"/>
  <c r="B3133" i="1"/>
  <c r="O3133" i="1"/>
  <c r="J3133" i="1"/>
  <c r="D3133" i="1"/>
  <c r="L3133" i="1"/>
  <c r="H3133" i="1"/>
  <c r="G3133" i="1"/>
  <c r="N3133" i="1"/>
  <c r="F3134" i="1"/>
  <c r="M3134" i="1" s="1"/>
  <c r="F3133" i="1" l="1"/>
  <c r="M3133" i="1" s="1"/>
  <c r="K3132" i="1"/>
  <c r="E3132" i="1"/>
  <c r="O3132" i="1"/>
  <c r="J3132" i="1"/>
  <c r="D3132" i="1"/>
  <c r="G3132" i="1"/>
  <c r="N3132" i="1"/>
  <c r="L3132" i="1"/>
  <c r="B3132" i="1"/>
  <c r="H3132" i="1"/>
  <c r="O3131" i="1" l="1"/>
  <c r="J3131" i="1"/>
  <c r="D3131" i="1"/>
  <c r="N3131" i="1"/>
  <c r="H3131" i="1"/>
  <c r="K3131" i="1"/>
  <c r="B3131" i="1"/>
  <c r="G3131" i="1"/>
  <c r="E3131" i="1"/>
  <c r="L3131" i="1"/>
  <c r="F3132" i="1"/>
  <c r="M3132" i="1" s="1"/>
  <c r="F3131" i="1" l="1"/>
  <c r="M3131" i="1" s="1"/>
  <c r="O3130" i="1"/>
  <c r="J3130" i="1"/>
  <c r="D3130" i="1"/>
  <c r="N3130" i="1"/>
  <c r="H3130" i="1"/>
  <c r="E3130" i="1"/>
  <c r="L3130" i="1"/>
  <c r="B3130" i="1"/>
  <c r="K3130" i="1"/>
  <c r="G3130" i="1"/>
  <c r="F3130" i="1" l="1"/>
  <c r="M3130" i="1" s="1"/>
  <c r="O3129" i="1"/>
  <c r="J3129" i="1"/>
  <c r="D3129" i="1"/>
  <c r="N3129" i="1"/>
  <c r="H3129" i="1"/>
  <c r="K3129" i="1"/>
  <c r="G3129" i="1"/>
  <c r="E3129" i="1"/>
  <c r="L3129" i="1"/>
  <c r="B3129" i="1"/>
  <c r="F3129" i="1" l="1"/>
  <c r="M3129" i="1" s="1"/>
  <c r="O3128" i="1"/>
  <c r="J3128" i="1"/>
  <c r="D3128" i="1"/>
  <c r="N3128" i="1"/>
  <c r="H3128" i="1"/>
  <c r="E3128" i="1"/>
  <c r="L3128" i="1"/>
  <c r="B3128" i="1"/>
  <c r="K3128" i="1"/>
  <c r="G3128" i="1"/>
  <c r="F3128" i="1" l="1"/>
  <c r="N3127" i="1"/>
  <c r="H3127" i="1"/>
  <c r="L3127" i="1"/>
  <c r="G3127" i="1"/>
  <c r="J3127" i="1"/>
  <c r="E3127" i="1"/>
  <c r="O3127" i="1"/>
  <c r="D3127" i="1"/>
  <c r="B3127" i="1"/>
  <c r="K3127" i="1"/>
  <c r="M3128" i="1"/>
  <c r="F3127" i="1" l="1"/>
  <c r="M3127" i="1" s="1"/>
  <c r="L3126" i="1"/>
  <c r="G3126" i="1"/>
  <c r="K3126" i="1"/>
  <c r="E3126" i="1"/>
  <c r="B3126" i="1"/>
  <c r="N3126" i="1"/>
  <c r="J3126" i="1"/>
  <c r="H3126" i="1"/>
  <c r="O3126" i="1"/>
  <c r="D3126" i="1"/>
  <c r="L3125" i="1" l="1"/>
  <c r="G3125" i="1"/>
  <c r="B3125" i="1"/>
  <c r="K3125" i="1"/>
  <c r="E3125" i="1"/>
  <c r="H3125" i="1"/>
  <c r="O3125" i="1"/>
  <c r="D3125" i="1"/>
  <c r="N3125" i="1"/>
  <c r="J3125" i="1"/>
  <c r="F3126" i="1"/>
  <c r="M3126" i="1" s="1"/>
  <c r="L3124" i="1" l="1"/>
  <c r="G3124" i="1"/>
  <c r="B3124" i="1"/>
  <c r="K3124" i="1"/>
  <c r="E3124" i="1"/>
  <c r="N3124" i="1"/>
  <c r="J3124" i="1"/>
  <c r="H3124" i="1"/>
  <c r="O3124" i="1"/>
  <c r="D3124" i="1"/>
  <c r="F3125" i="1"/>
  <c r="M3125" i="1" s="1"/>
  <c r="F3124" i="1" l="1"/>
  <c r="M3124" i="1" s="1"/>
  <c r="L3123" i="1"/>
  <c r="G3123" i="1"/>
  <c r="B3123" i="1"/>
  <c r="K3123" i="1"/>
  <c r="E3123" i="1"/>
  <c r="H3123" i="1"/>
  <c r="O3123" i="1"/>
  <c r="D3123" i="1"/>
  <c r="N3123" i="1"/>
  <c r="J3123" i="1"/>
  <c r="F3123" i="1" l="1"/>
  <c r="M3123" i="1" s="1"/>
  <c r="K3122" i="1"/>
  <c r="E3122" i="1"/>
  <c r="B3122" i="1"/>
  <c r="O3122" i="1"/>
  <c r="J3122" i="1"/>
  <c r="D3122" i="1"/>
  <c r="L3122" i="1"/>
  <c r="H3122" i="1"/>
  <c r="G3122" i="1"/>
  <c r="N3122" i="1"/>
  <c r="O3121" i="1" l="1"/>
  <c r="J3121" i="1"/>
  <c r="D3121" i="1"/>
  <c r="N3121" i="1"/>
  <c r="H3121" i="1"/>
  <c r="E3121" i="1"/>
  <c r="L3121" i="1"/>
  <c r="K3121" i="1"/>
  <c r="B3121" i="1"/>
  <c r="G3121" i="1"/>
  <c r="F3122" i="1"/>
  <c r="M3122" i="1" s="1"/>
  <c r="F3121" i="1" l="1"/>
  <c r="O3120" i="1"/>
  <c r="J3120" i="1"/>
  <c r="D3120" i="1"/>
  <c r="N3120" i="1"/>
  <c r="H3120" i="1"/>
  <c r="K3120" i="1"/>
  <c r="G3120" i="1"/>
  <c r="E3120" i="1"/>
  <c r="L3120" i="1"/>
  <c r="B3120" i="1"/>
  <c r="M3121" i="1"/>
  <c r="F3120" i="1" l="1"/>
  <c r="M3120" i="1" s="1"/>
  <c r="O3119" i="1"/>
  <c r="J3119" i="1"/>
  <c r="D3119" i="1"/>
  <c r="N3119" i="1"/>
  <c r="H3119" i="1"/>
  <c r="E3119" i="1"/>
  <c r="L3119" i="1"/>
  <c r="B3119" i="1"/>
  <c r="K3119" i="1"/>
  <c r="G3119" i="1"/>
  <c r="F3119" i="1" l="1"/>
  <c r="M3119" i="1" s="1"/>
  <c r="O3118" i="1"/>
  <c r="J3118" i="1"/>
  <c r="D3118" i="1"/>
  <c r="N3118" i="1"/>
  <c r="H3118" i="1"/>
  <c r="K3118" i="1"/>
  <c r="G3118" i="1"/>
  <c r="E3118" i="1"/>
  <c r="L3118" i="1"/>
  <c r="B3118" i="1"/>
  <c r="F3118" i="1" l="1"/>
  <c r="M3118" i="1"/>
  <c r="N3117" i="1"/>
  <c r="H3117" i="1"/>
  <c r="L3117" i="1"/>
  <c r="G3117" i="1"/>
  <c r="O3117" i="1"/>
  <c r="D3117" i="1"/>
  <c r="K3117" i="1"/>
  <c r="B3117" i="1"/>
  <c r="J3117" i="1"/>
  <c r="E3117" i="1"/>
  <c r="F3117" i="1" l="1"/>
  <c r="M3117" i="1" s="1"/>
  <c r="N3116" i="1"/>
  <c r="H3116" i="1"/>
  <c r="L3116" i="1"/>
  <c r="G3116" i="1"/>
  <c r="B3116" i="1"/>
  <c r="J3116" i="1"/>
  <c r="E3116" i="1"/>
  <c r="O3116" i="1"/>
  <c r="D3116" i="1"/>
  <c r="K3116" i="1"/>
  <c r="F3116" i="1" l="1"/>
  <c r="M3116" i="1" s="1"/>
  <c r="L3115" i="1"/>
  <c r="G3115" i="1"/>
  <c r="K3115" i="1"/>
  <c r="E3115" i="1"/>
  <c r="B3115" i="1"/>
  <c r="N3115" i="1"/>
  <c r="J3115" i="1"/>
  <c r="H3115" i="1"/>
  <c r="O3115" i="1"/>
  <c r="D3115" i="1"/>
  <c r="F3115" i="1" l="1"/>
  <c r="M3115" i="1" s="1"/>
  <c r="L3114" i="1"/>
  <c r="G3114" i="1"/>
  <c r="B3114" i="1"/>
  <c r="K3114" i="1"/>
  <c r="E3114" i="1"/>
  <c r="H3114" i="1"/>
  <c r="O3114" i="1"/>
  <c r="D3114" i="1"/>
  <c r="N3114" i="1"/>
  <c r="J3114" i="1"/>
  <c r="L3113" i="1" l="1"/>
  <c r="G3113" i="1"/>
  <c r="B3113" i="1"/>
  <c r="K3113" i="1"/>
  <c r="E3113" i="1"/>
  <c r="N3113" i="1"/>
  <c r="J3113" i="1"/>
  <c r="H3113" i="1"/>
  <c r="O3113" i="1"/>
  <c r="D3113" i="1"/>
  <c r="F3114" i="1"/>
  <c r="M3114" i="1" s="1"/>
  <c r="F3113" i="1" l="1"/>
  <c r="M3113" i="1" s="1"/>
  <c r="L3112" i="1"/>
  <c r="G3112" i="1"/>
  <c r="B3112" i="1"/>
  <c r="K3112" i="1"/>
  <c r="E3112" i="1"/>
  <c r="H3112" i="1"/>
  <c r="O3112" i="1"/>
  <c r="D3112" i="1"/>
  <c r="N3112" i="1"/>
  <c r="J3112" i="1"/>
  <c r="K3111" i="1" l="1"/>
  <c r="E3111" i="1"/>
  <c r="B3111" i="1"/>
  <c r="O3111" i="1"/>
  <c r="J3111" i="1"/>
  <c r="D3111" i="1"/>
  <c r="L3111" i="1"/>
  <c r="H3111" i="1"/>
  <c r="G3111" i="1"/>
  <c r="N3111" i="1"/>
  <c r="F3112" i="1"/>
  <c r="M3112" i="1" s="1"/>
  <c r="F3111" i="1" l="1"/>
  <c r="M3111" i="1" s="1"/>
  <c r="O3110" i="1"/>
  <c r="J3110" i="1"/>
  <c r="D3110" i="1"/>
  <c r="N3110" i="1"/>
  <c r="H3110" i="1"/>
  <c r="E3110" i="1"/>
  <c r="L3110" i="1"/>
  <c r="K3110" i="1"/>
  <c r="B3110" i="1"/>
  <c r="G3110" i="1"/>
  <c r="F3110" i="1" l="1"/>
  <c r="O3109" i="1"/>
  <c r="J3109" i="1"/>
  <c r="D3109" i="1"/>
  <c r="N3109" i="1"/>
  <c r="H3109" i="1"/>
  <c r="K3109" i="1"/>
  <c r="G3109" i="1"/>
  <c r="E3109" i="1"/>
  <c r="B3109" i="1"/>
  <c r="L3109" i="1"/>
  <c r="M3110" i="1"/>
  <c r="F3109" i="1" l="1"/>
  <c r="M3109" i="1" s="1"/>
  <c r="O3108" i="1"/>
  <c r="J3108" i="1"/>
  <c r="D3108" i="1"/>
  <c r="N3108" i="1"/>
  <c r="H3108" i="1"/>
  <c r="E3108" i="1"/>
  <c r="L3108" i="1"/>
  <c r="B3108" i="1"/>
  <c r="K3108" i="1"/>
  <c r="G3108" i="1"/>
  <c r="F3108" i="1" l="1"/>
  <c r="O3107" i="1"/>
  <c r="J3107" i="1"/>
  <c r="D3107" i="1"/>
  <c r="N3107" i="1"/>
  <c r="H3107" i="1"/>
  <c r="K3107" i="1"/>
  <c r="G3107" i="1"/>
  <c r="E3107" i="1"/>
  <c r="L3107" i="1"/>
  <c r="B3107" i="1"/>
  <c r="M3108" i="1"/>
  <c r="F3107" i="1" l="1"/>
  <c r="M3107" i="1" s="1"/>
  <c r="N3106" i="1"/>
  <c r="H3106" i="1"/>
  <c r="L3106" i="1"/>
  <c r="G3106" i="1"/>
  <c r="O3106" i="1"/>
  <c r="D3106" i="1"/>
  <c r="K3106" i="1"/>
  <c r="B3106" i="1"/>
  <c r="J3106" i="1"/>
  <c r="E3106" i="1"/>
  <c r="F3106" i="1" l="1"/>
  <c r="M3106" i="1" s="1"/>
  <c r="L3105" i="1"/>
  <c r="G3105" i="1"/>
  <c r="K3105" i="1"/>
  <c r="E3105" i="1"/>
  <c r="B3105" i="1"/>
  <c r="H3105" i="1"/>
  <c r="O3105" i="1"/>
  <c r="D3105" i="1"/>
  <c r="N3105" i="1"/>
  <c r="J3105" i="1"/>
  <c r="L3104" i="1" l="1"/>
  <c r="G3104" i="1"/>
  <c r="B3104" i="1"/>
  <c r="K3104" i="1"/>
  <c r="E3104" i="1"/>
  <c r="O3104" i="1"/>
  <c r="J3104" i="1"/>
  <c r="N3104" i="1"/>
  <c r="H3104" i="1"/>
  <c r="D3104" i="1"/>
  <c r="F3105" i="1"/>
  <c r="M3105" i="1" s="1"/>
  <c r="L3103" i="1" l="1"/>
  <c r="G3103" i="1"/>
  <c r="B3103" i="1"/>
  <c r="K3103" i="1"/>
  <c r="E3103" i="1"/>
  <c r="O3103" i="1"/>
  <c r="J3103" i="1"/>
  <c r="D3103" i="1"/>
  <c r="N3103" i="1"/>
  <c r="H3103" i="1"/>
  <c r="F3104" i="1"/>
  <c r="M3104" i="1" s="1"/>
  <c r="F3103" i="1" l="1"/>
  <c r="M3103" i="1" s="1"/>
  <c r="L3102" i="1"/>
  <c r="G3102" i="1"/>
  <c r="B3102" i="1"/>
  <c r="K3102" i="1"/>
  <c r="E3102" i="1"/>
  <c r="O3102" i="1"/>
  <c r="J3102" i="1"/>
  <c r="D3102" i="1"/>
  <c r="H3102" i="1"/>
  <c r="N3102" i="1"/>
  <c r="K3101" i="1" l="1"/>
  <c r="E3101" i="1"/>
  <c r="B3101" i="1"/>
  <c r="O3101" i="1"/>
  <c r="J3101" i="1"/>
  <c r="D3101" i="1"/>
  <c r="N3101" i="1"/>
  <c r="H3101" i="1"/>
  <c r="L3101" i="1"/>
  <c r="G3101" i="1"/>
  <c r="F3102" i="1"/>
  <c r="M3102" i="1" s="1"/>
  <c r="F3101" i="1" l="1"/>
  <c r="M3101" i="1" s="1"/>
  <c r="K3100" i="1"/>
  <c r="E3100" i="1"/>
  <c r="O3100" i="1"/>
  <c r="J3100" i="1"/>
  <c r="D3100" i="1"/>
  <c r="N3100" i="1"/>
  <c r="H3100" i="1"/>
  <c r="L3100" i="1"/>
  <c r="G3100" i="1"/>
  <c r="B3100" i="1"/>
  <c r="F3100" i="1" l="1"/>
  <c r="M3100" i="1" s="1"/>
  <c r="O3099" i="1"/>
  <c r="J3099" i="1"/>
  <c r="D3099" i="1"/>
  <c r="N3099" i="1"/>
  <c r="H3099" i="1"/>
  <c r="L3099" i="1"/>
  <c r="G3099" i="1"/>
  <c r="B3099" i="1"/>
  <c r="K3099" i="1"/>
  <c r="E3099" i="1"/>
  <c r="F3099" i="1" l="1"/>
  <c r="M3099" i="1"/>
  <c r="O3098" i="1"/>
  <c r="J3098" i="1"/>
  <c r="D3098" i="1"/>
  <c r="N3098" i="1"/>
  <c r="H3098" i="1"/>
  <c r="L3098" i="1"/>
  <c r="G3098" i="1"/>
  <c r="B3098" i="1"/>
  <c r="E3098" i="1"/>
  <c r="K3098" i="1"/>
  <c r="F3098" i="1" l="1"/>
  <c r="M3098" i="1"/>
  <c r="O3097" i="1"/>
  <c r="J3097" i="1"/>
  <c r="D3097" i="1"/>
  <c r="N3097" i="1"/>
  <c r="H3097" i="1"/>
  <c r="L3097" i="1"/>
  <c r="G3097" i="1"/>
  <c r="B3097" i="1"/>
  <c r="K3097" i="1"/>
  <c r="E3097" i="1"/>
  <c r="F3097" i="1" l="1"/>
  <c r="M3097" i="1" s="1"/>
  <c r="O3096" i="1"/>
  <c r="J3096" i="1"/>
  <c r="D3096" i="1"/>
  <c r="N3096" i="1"/>
  <c r="H3096" i="1"/>
  <c r="L3096" i="1"/>
  <c r="G3096" i="1"/>
  <c r="B3096" i="1"/>
  <c r="K3096" i="1"/>
  <c r="E3096" i="1"/>
  <c r="F3096" i="1" l="1"/>
  <c r="M3096" i="1"/>
  <c r="N3095" i="1"/>
  <c r="H3095" i="1"/>
  <c r="L3095" i="1"/>
  <c r="G3095" i="1"/>
  <c r="K3095" i="1"/>
  <c r="E3095" i="1"/>
  <c r="B3095" i="1"/>
  <c r="O3095" i="1"/>
  <c r="J3095" i="1"/>
  <c r="D3095" i="1"/>
  <c r="L3094" i="1" l="1"/>
  <c r="G3094" i="1"/>
  <c r="K3094" i="1"/>
  <c r="E3094" i="1"/>
  <c r="B3094" i="1"/>
  <c r="O3094" i="1"/>
  <c r="J3094" i="1"/>
  <c r="D3094" i="1"/>
  <c r="N3094" i="1"/>
  <c r="H3094" i="1"/>
  <c r="F3095" i="1"/>
  <c r="M3095" i="1" s="1"/>
  <c r="L3093" i="1" l="1"/>
  <c r="G3093" i="1"/>
  <c r="B3093" i="1"/>
  <c r="K3093" i="1"/>
  <c r="E3093" i="1"/>
  <c r="O3093" i="1"/>
  <c r="J3093" i="1"/>
  <c r="D3093" i="1"/>
  <c r="H3093" i="1"/>
  <c r="N3093" i="1"/>
  <c r="F3094" i="1"/>
  <c r="M3094" i="1" s="1"/>
  <c r="F3093" i="1" l="1"/>
  <c r="M3093" i="1" s="1"/>
  <c r="L3092" i="1"/>
  <c r="G3092" i="1"/>
  <c r="B3092" i="1"/>
  <c r="K3092" i="1"/>
  <c r="E3092" i="1"/>
  <c r="O3092" i="1"/>
  <c r="J3092" i="1"/>
  <c r="D3092" i="1"/>
  <c r="N3092" i="1"/>
  <c r="H3092" i="1"/>
  <c r="L3091" i="1" l="1"/>
  <c r="G3091" i="1"/>
  <c r="B3091" i="1"/>
  <c r="K3091" i="1"/>
  <c r="E3091" i="1"/>
  <c r="O3091" i="1"/>
  <c r="J3091" i="1"/>
  <c r="D3091" i="1"/>
  <c r="N3091" i="1"/>
  <c r="H3091" i="1"/>
  <c r="F3092" i="1"/>
  <c r="M3092" i="1" s="1"/>
  <c r="F3091" i="1" l="1"/>
  <c r="M3091" i="1" s="1"/>
  <c r="K3090" i="1"/>
  <c r="E3090" i="1"/>
  <c r="B3090" i="1"/>
  <c r="O3090" i="1"/>
  <c r="J3090" i="1"/>
  <c r="D3090" i="1"/>
  <c r="N3090" i="1"/>
  <c r="H3090" i="1"/>
  <c r="L3090" i="1"/>
  <c r="G3090" i="1"/>
  <c r="O3089" i="1" l="1"/>
  <c r="J3089" i="1"/>
  <c r="D3089" i="1"/>
  <c r="N3089" i="1"/>
  <c r="H3089" i="1"/>
  <c r="L3089" i="1"/>
  <c r="G3089" i="1"/>
  <c r="E3089" i="1"/>
  <c r="B3089" i="1"/>
  <c r="K3089" i="1"/>
  <c r="F3090" i="1"/>
  <c r="M3090" i="1" s="1"/>
  <c r="F3089" i="1" l="1"/>
  <c r="O3088" i="1"/>
  <c r="J3088" i="1"/>
  <c r="D3088" i="1"/>
  <c r="N3088" i="1"/>
  <c r="H3088" i="1"/>
  <c r="L3088" i="1"/>
  <c r="G3088" i="1"/>
  <c r="B3088" i="1"/>
  <c r="K3088" i="1"/>
  <c r="E3088" i="1"/>
  <c r="M3089" i="1"/>
  <c r="F3088" i="1" l="1"/>
  <c r="M3088" i="1"/>
  <c r="O3087" i="1"/>
  <c r="J3087" i="1"/>
  <c r="D3087" i="1"/>
  <c r="N3087" i="1"/>
  <c r="H3087" i="1"/>
  <c r="L3087" i="1"/>
  <c r="G3087" i="1"/>
  <c r="B3087" i="1"/>
  <c r="K3087" i="1"/>
  <c r="E3087" i="1"/>
  <c r="F3087" i="1" l="1"/>
  <c r="M3087" i="1" s="1"/>
  <c r="O3086" i="1"/>
  <c r="J3086" i="1"/>
  <c r="D3086" i="1"/>
  <c r="N3086" i="1"/>
  <c r="H3086" i="1"/>
  <c r="L3086" i="1"/>
  <c r="G3086" i="1"/>
  <c r="B3086" i="1"/>
  <c r="K3086" i="1"/>
  <c r="E3086" i="1"/>
  <c r="F3086" i="1" l="1"/>
  <c r="M3086" i="1"/>
  <c r="N3085" i="1"/>
  <c r="H3085" i="1"/>
  <c r="L3085" i="1"/>
  <c r="G3085" i="1"/>
  <c r="K3085" i="1"/>
  <c r="E3085" i="1"/>
  <c r="B3085" i="1"/>
  <c r="D3085" i="1"/>
  <c r="O3085" i="1"/>
  <c r="J3085" i="1"/>
  <c r="F3085" i="1" l="1"/>
  <c r="M3085" i="1" s="1"/>
  <c r="N3084" i="1"/>
  <c r="H3084" i="1"/>
  <c r="L3084" i="1"/>
  <c r="G3084" i="1"/>
  <c r="B3084" i="1"/>
  <c r="K3084" i="1"/>
  <c r="E3084" i="1"/>
  <c r="J3084" i="1"/>
  <c r="D3084" i="1"/>
  <c r="O3084" i="1"/>
  <c r="F3084" i="1" l="1"/>
  <c r="M3084" i="1" s="1"/>
  <c r="L3083" i="1"/>
  <c r="G3083" i="1"/>
  <c r="K3083" i="1"/>
  <c r="E3083" i="1"/>
  <c r="B3083" i="1"/>
  <c r="O3083" i="1"/>
  <c r="J3083" i="1"/>
  <c r="D3083" i="1"/>
  <c r="N3083" i="1"/>
  <c r="H3083" i="1"/>
  <c r="L3082" i="1" l="1"/>
  <c r="G3082" i="1"/>
  <c r="B3082" i="1"/>
  <c r="K3082" i="1"/>
  <c r="E3082" i="1"/>
  <c r="O3082" i="1"/>
  <c r="J3082" i="1"/>
  <c r="D3082" i="1"/>
  <c r="N3082" i="1"/>
  <c r="H3082" i="1"/>
  <c r="F3083" i="1"/>
  <c r="M3083" i="1" s="1"/>
  <c r="F3082" i="1" l="1"/>
  <c r="M3082" i="1" s="1"/>
  <c r="L3081" i="1"/>
  <c r="G3081" i="1"/>
  <c r="B3081" i="1"/>
  <c r="K3081" i="1"/>
  <c r="E3081" i="1"/>
  <c r="O3081" i="1"/>
  <c r="J3081" i="1"/>
  <c r="D3081" i="1"/>
  <c r="N3081" i="1"/>
  <c r="H3081" i="1"/>
  <c r="L3080" i="1" l="1"/>
  <c r="G3080" i="1"/>
  <c r="B3080" i="1"/>
  <c r="K3080" i="1"/>
  <c r="E3080" i="1"/>
  <c r="O3080" i="1"/>
  <c r="J3080" i="1"/>
  <c r="D3080" i="1"/>
  <c r="H3080" i="1"/>
  <c r="N3080" i="1"/>
  <c r="F3081" i="1"/>
  <c r="M3081" i="1" s="1"/>
  <c r="F3080" i="1" l="1"/>
  <c r="M3080" i="1" s="1"/>
  <c r="K3079" i="1"/>
  <c r="E3079" i="1"/>
  <c r="B3079" i="1"/>
  <c r="O3079" i="1"/>
  <c r="J3079" i="1"/>
  <c r="D3079" i="1"/>
  <c r="N3079" i="1"/>
  <c r="H3079" i="1"/>
  <c r="L3079" i="1"/>
  <c r="G3079" i="1"/>
  <c r="O3078" i="1" l="1"/>
  <c r="J3078" i="1"/>
  <c r="D3078" i="1"/>
  <c r="N3078" i="1"/>
  <c r="H3078" i="1"/>
  <c r="L3078" i="1"/>
  <c r="G3078" i="1"/>
  <c r="K3078" i="1"/>
  <c r="E3078" i="1"/>
  <c r="B3078" i="1"/>
  <c r="F3079" i="1"/>
  <c r="M3079" i="1" s="1"/>
  <c r="F3078" i="1" l="1"/>
  <c r="M3078" i="1" s="1"/>
  <c r="O3077" i="1"/>
  <c r="J3077" i="1"/>
  <c r="D3077" i="1"/>
  <c r="N3077" i="1"/>
  <c r="H3077" i="1"/>
  <c r="L3077" i="1"/>
  <c r="G3077" i="1"/>
  <c r="B3077" i="1"/>
  <c r="K3077" i="1"/>
  <c r="E3077" i="1"/>
  <c r="F3077" i="1" l="1"/>
  <c r="M3077" i="1" s="1"/>
  <c r="O3076" i="1"/>
  <c r="J3076" i="1"/>
  <c r="D3076" i="1"/>
  <c r="N3076" i="1"/>
  <c r="H3076" i="1"/>
  <c r="L3076" i="1"/>
  <c r="G3076" i="1"/>
  <c r="B3076" i="1"/>
  <c r="E3076" i="1"/>
  <c r="K3076" i="1"/>
  <c r="F3076" i="1" l="1"/>
  <c r="M3076" i="1"/>
  <c r="O3075" i="1"/>
  <c r="J3075" i="1"/>
  <c r="D3075" i="1"/>
  <c r="N3075" i="1"/>
  <c r="H3075" i="1"/>
  <c r="L3075" i="1"/>
  <c r="G3075" i="1"/>
  <c r="B3075" i="1"/>
  <c r="K3075" i="1"/>
  <c r="E3075" i="1"/>
  <c r="F3075" i="1" l="1"/>
  <c r="N3074" i="1"/>
  <c r="H3074" i="1"/>
  <c r="L3074" i="1"/>
  <c r="G3074" i="1"/>
  <c r="K3074" i="1"/>
  <c r="E3074" i="1"/>
  <c r="B3074" i="1"/>
  <c r="O3074" i="1"/>
  <c r="J3074" i="1"/>
  <c r="D3074" i="1"/>
  <c r="M3075" i="1"/>
  <c r="L3073" i="1" l="1"/>
  <c r="G3073" i="1"/>
  <c r="K3073" i="1"/>
  <c r="E3073" i="1"/>
  <c r="B3073" i="1"/>
  <c r="O3073" i="1"/>
  <c r="J3073" i="1"/>
  <c r="D3073" i="1"/>
  <c r="N3073" i="1"/>
  <c r="H3073" i="1"/>
  <c r="F3074" i="1"/>
  <c r="M3074" i="1" s="1"/>
  <c r="C13" i="2" l="1"/>
  <c r="E13" i="2" s="1"/>
  <c r="L3072" i="1"/>
  <c r="G3072" i="1"/>
  <c r="B3072" i="1"/>
  <c r="K3072" i="1"/>
  <c r="E3072" i="1"/>
  <c r="O3072" i="1"/>
  <c r="J3072" i="1"/>
  <c r="D3072" i="1"/>
  <c r="N3072" i="1"/>
  <c r="H3072" i="1"/>
  <c r="F3073" i="1"/>
  <c r="M3073" i="1" s="1"/>
  <c r="B13" i="2"/>
  <c r="D13" i="2" s="1"/>
  <c r="F3072" i="1" l="1"/>
  <c r="M3072" i="1" s="1"/>
  <c r="L3071" i="1"/>
  <c r="G3071" i="1"/>
  <c r="B3071" i="1"/>
  <c r="K3071" i="1"/>
  <c r="E3071" i="1"/>
  <c r="O3071" i="1"/>
  <c r="J3071" i="1"/>
  <c r="D3071" i="1"/>
  <c r="H3071" i="1"/>
  <c r="N3071" i="1"/>
  <c r="F3071" i="1" l="1"/>
  <c r="M3071" i="1" s="1"/>
  <c r="L3070" i="1"/>
  <c r="G3070" i="1"/>
  <c r="B3070" i="1"/>
  <c r="K3070" i="1"/>
  <c r="E3070" i="1"/>
  <c r="O3070" i="1"/>
  <c r="J3070" i="1"/>
  <c r="D3070" i="1"/>
  <c r="N3070" i="1"/>
  <c r="H3070" i="1"/>
  <c r="F3070" i="1" l="1"/>
  <c r="M3070" i="1" s="1"/>
  <c r="K3069" i="1"/>
  <c r="E3069" i="1"/>
  <c r="B3069" i="1"/>
  <c r="O3069" i="1"/>
  <c r="J3069" i="1"/>
  <c r="D3069" i="1"/>
  <c r="N3069" i="1"/>
  <c r="H3069" i="1"/>
  <c r="L3069" i="1"/>
  <c r="G3069" i="1"/>
  <c r="K3068" i="1" l="1"/>
  <c r="E3068" i="1"/>
  <c r="O3068" i="1"/>
  <c r="J3068" i="1"/>
  <c r="D3068" i="1"/>
  <c r="N3068" i="1"/>
  <c r="H3068" i="1"/>
  <c r="B3068" i="1"/>
  <c r="L3068" i="1"/>
  <c r="G3068" i="1"/>
  <c r="F3069" i="1"/>
  <c r="M3069" i="1" s="1"/>
  <c r="O3067" i="1" l="1"/>
  <c r="J3067" i="1"/>
  <c r="D3067" i="1"/>
  <c r="N3067" i="1"/>
  <c r="H3067" i="1"/>
  <c r="L3067" i="1"/>
  <c r="G3067" i="1"/>
  <c r="E3067" i="1"/>
  <c r="B3067" i="1"/>
  <c r="K3067" i="1"/>
  <c r="F3068" i="1"/>
  <c r="M3068" i="1" s="1"/>
  <c r="F3067" i="1" l="1"/>
  <c r="M3067" i="1" s="1"/>
  <c r="O3066" i="1"/>
  <c r="J3066" i="1"/>
  <c r="D3066" i="1"/>
  <c r="N3066" i="1"/>
  <c r="H3066" i="1"/>
  <c r="L3066" i="1"/>
  <c r="G3066" i="1"/>
  <c r="B3066" i="1"/>
  <c r="K3066" i="1"/>
  <c r="E3066" i="1"/>
  <c r="F3066" i="1" l="1"/>
  <c r="M3066" i="1" s="1"/>
  <c r="O3065" i="1"/>
  <c r="J3065" i="1"/>
  <c r="D3065" i="1"/>
  <c r="N3065" i="1"/>
  <c r="H3065" i="1"/>
  <c r="L3065" i="1"/>
  <c r="G3065" i="1"/>
  <c r="B3065" i="1"/>
  <c r="K3065" i="1"/>
  <c r="E3065" i="1"/>
  <c r="F3065" i="1" l="1"/>
  <c r="M3065" i="1" s="1"/>
  <c r="O3064" i="1"/>
  <c r="J3064" i="1"/>
  <c r="D3064" i="1"/>
  <c r="N3064" i="1"/>
  <c r="G3064" i="1"/>
  <c r="L3064" i="1"/>
  <c r="E3064" i="1"/>
  <c r="K3064" i="1"/>
  <c r="B3064" i="1"/>
  <c r="H3064" i="1"/>
  <c r="F3064" i="1" l="1"/>
  <c r="M3064" i="1" s="1"/>
  <c r="N3063" i="1"/>
  <c r="H3063" i="1"/>
  <c r="K3063" i="1"/>
  <c r="D3063" i="1"/>
  <c r="J3063" i="1"/>
  <c r="O3063" i="1"/>
  <c r="G3063" i="1"/>
  <c r="B3063" i="1"/>
  <c r="L3063" i="1"/>
  <c r="E3063" i="1"/>
  <c r="F3063" i="1" l="1"/>
  <c r="M3063" i="1" s="1"/>
  <c r="L3062" i="1"/>
  <c r="G3062" i="1"/>
  <c r="O3062" i="1"/>
  <c r="H3062" i="1"/>
  <c r="B3062" i="1"/>
  <c r="N3062" i="1"/>
  <c r="E3062" i="1"/>
  <c r="K3062" i="1"/>
  <c r="D3062" i="1"/>
  <c r="J3062" i="1"/>
  <c r="F3062" i="1" l="1"/>
  <c r="M3062" i="1" s="1"/>
  <c r="L3061" i="1"/>
  <c r="G3061" i="1"/>
  <c r="B3061" i="1"/>
  <c r="N3061" i="1"/>
  <c r="E3061" i="1"/>
  <c r="K3061" i="1"/>
  <c r="D3061" i="1"/>
  <c r="J3061" i="1"/>
  <c r="H3061" i="1"/>
  <c r="O3061" i="1"/>
  <c r="F3061" i="1" l="1"/>
  <c r="M3061" i="1" s="1"/>
  <c r="L3060" i="1"/>
  <c r="G3060" i="1"/>
  <c r="B3060" i="1"/>
  <c r="K3060" i="1"/>
  <c r="D3060" i="1"/>
  <c r="J3060" i="1"/>
  <c r="O3060" i="1"/>
  <c r="H3060" i="1"/>
  <c r="N3060" i="1"/>
  <c r="E3060" i="1"/>
  <c r="F3060" i="1" l="1"/>
  <c r="M3060" i="1" s="1"/>
  <c r="L3059" i="1"/>
  <c r="G3059" i="1"/>
  <c r="B3059" i="1"/>
  <c r="J3059" i="1"/>
  <c r="O3059" i="1"/>
  <c r="H3059" i="1"/>
  <c r="N3059" i="1"/>
  <c r="E3059" i="1"/>
  <c r="D3059" i="1"/>
  <c r="K3059" i="1"/>
  <c r="K3058" i="1" l="1"/>
  <c r="E3058" i="1"/>
  <c r="B3058" i="1"/>
  <c r="N3058" i="1"/>
  <c r="G3058" i="1"/>
  <c r="L3058" i="1"/>
  <c r="D3058" i="1"/>
  <c r="J3058" i="1"/>
  <c r="O3058" i="1"/>
  <c r="H3058" i="1"/>
  <c r="F3059" i="1"/>
  <c r="M3059" i="1" s="1"/>
  <c r="O3057" i="1" l="1"/>
  <c r="J3057" i="1"/>
  <c r="D3057" i="1"/>
  <c r="K3057" i="1"/>
  <c r="H3057" i="1"/>
  <c r="N3057" i="1"/>
  <c r="G3057" i="1"/>
  <c r="B3057" i="1"/>
  <c r="L3057" i="1"/>
  <c r="E3057" i="1"/>
  <c r="F3058" i="1"/>
  <c r="M3058" i="1" s="1"/>
  <c r="F3057" i="1" l="1"/>
  <c r="M3057" i="1" s="1"/>
  <c r="O3056" i="1"/>
  <c r="J3056" i="1"/>
  <c r="D3056" i="1"/>
  <c r="H3056" i="1"/>
  <c r="B3056" i="1"/>
  <c r="N3056" i="1"/>
  <c r="G3056" i="1"/>
  <c r="L3056" i="1"/>
  <c r="E3056" i="1"/>
  <c r="K3056" i="1"/>
  <c r="F3056" i="1" l="1"/>
  <c r="M3056" i="1" s="1"/>
  <c r="O3055" i="1"/>
  <c r="J3055" i="1"/>
  <c r="D3055" i="1"/>
  <c r="N3055" i="1"/>
  <c r="G3055" i="1"/>
  <c r="L3055" i="1"/>
  <c r="E3055" i="1"/>
  <c r="F3055" i="1" s="1"/>
  <c r="K3055" i="1"/>
  <c r="H3055" i="1"/>
  <c r="B3055" i="1"/>
  <c r="M3055" i="1" l="1"/>
  <c r="O3054" i="1"/>
  <c r="J3054" i="1"/>
  <c r="D3054" i="1"/>
  <c r="L3054" i="1"/>
  <c r="E3054" i="1"/>
  <c r="K3054" i="1"/>
  <c r="H3054" i="1"/>
  <c r="B3054" i="1"/>
  <c r="G3054" i="1"/>
  <c r="N3054" i="1"/>
  <c r="F3054" i="1" l="1"/>
  <c r="M3054" i="1" s="1"/>
  <c r="N3053" i="1"/>
  <c r="H3053" i="1"/>
  <c r="J3053" i="1"/>
  <c r="O3053" i="1"/>
  <c r="G3053" i="1"/>
  <c r="B3053" i="1"/>
  <c r="L3053" i="1"/>
  <c r="E3053" i="1"/>
  <c r="K3053" i="1"/>
  <c r="D3053" i="1"/>
  <c r="F3053" i="1" l="1"/>
  <c r="M3053" i="1" s="1"/>
  <c r="N3052" i="1"/>
  <c r="H3052" i="1"/>
  <c r="O3052" i="1"/>
  <c r="G3052" i="1"/>
  <c r="L3052" i="1"/>
  <c r="E3052" i="1"/>
  <c r="K3052" i="1"/>
  <c r="D3052" i="1"/>
  <c r="B3052" i="1"/>
  <c r="J3052" i="1"/>
  <c r="F3052" i="1" l="1"/>
  <c r="M3052" i="1" s="1"/>
  <c r="L3051" i="1"/>
  <c r="G3051" i="1"/>
  <c r="K3051" i="1"/>
  <c r="D3051" i="1"/>
  <c r="J3051" i="1"/>
  <c r="O3051" i="1"/>
  <c r="H3051" i="1"/>
  <c r="B3051" i="1"/>
  <c r="N3051" i="1"/>
  <c r="E3051" i="1"/>
  <c r="F3051" i="1" l="1"/>
  <c r="M3051" i="1" s="1"/>
  <c r="L3050" i="1"/>
  <c r="G3050" i="1"/>
  <c r="B3050" i="1"/>
  <c r="J3050" i="1"/>
  <c r="O3050" i="1"/>
  <c r="H3050" i="1"/>
  <c r="N3050" i="1"/>
  <c r="E3050" i="1"/>
  <c r="K3050" i="1"/>
  <c r="D3050" i="1"/>
  <c r="F3050" i="1" l="1"/>
  <c r="M3050" i="1" s="1"/>
  <c r="L3049" i="1"/>
  <c r="G3049" i="1"/>
  <c r="B3049" i="1"/>
  <c r="O3049" i="1"/>
  <c r="H3049" i="1"/>
  <c r="N3049" i="1"/>
  <c r="E3049" i="1"/>
  <c r="K3049" i="1"/>
  <c r="D3049" i="1"/>
  <c r="J3049" i="1"/>
  <c r="F3049" i="1" l="1"/>
  <c r="M3049" i="1" s="1"/>
  <c r="L3048" i="1"/>
  <c r="G3048" i="1"/>
  <c r="B3048" i="1"/>
  <c r="N3048" i="1"/>
  <c r="E3048" i="1"/>
  <c r="K3048" i="1"/>
  <c r="D3048" i="1"/>
  <c r="J3048" i="1"/>
  <c r="O3048" i="1"/>
  <c r="H3048" i="1"/>
  <c r="F3048" i="1" l="1"/>
  <c r="M3048" i="1" s="1"/>
  <c r="K3047" i="1"/>
  <c r="E3047" i="1"/>
  <c r="B3047" i="1"/>
  <c r="J3047" i="1"/>
  <c r="O3047" i="1"/>
  <c r="H3047" i="1"/>
  <c r="N3047" i="1"/>
  <c r="G3047" i="1"/>
  <c r="D3047" i="1"/>
  <c r="L3047" i="1"/>
  <c r="K3046" i="1" l="1"/>
  <c r="E3046" i="1"/>
  <c r="O3046" i="1"/>
  <c r="H3046" i="1"/>
  <c r="B3046" i="1"/>
  <c r="N3046" i="1"/>
  <c r="G3046" i="1"/>
  <c r="L3046" i="1"/>
  <c r="D3046" i="1"/>
  <c r="J3046" i="1"/>
  <c r="F3047" i="1"/>
  <c r="M3047" i="1" s="1"/>
  <c r="K3045" i="1" l="1"/>
  <c r="E3045" i="1"/>
  <c r="N3045" i="1"/>
  <c r="G3045" i="1"/>
  <c r="L3045" i="1"/>
  <c r="D3045" i="1"/>
  <c r="J3045" i="1"/>
  <c r="B3045" i="1"/>
  <c r="O3045" i="1"/>
  <c r="H3045" i="1"/>
  <c r="F3046" i="1"/>
  <c r="M3046" i="1" s="1"/>
  <c r="K3044" i="1" l="1"/>
  <c r="E3044" i="1"/>
  <c r="O3044" i="1"/>
  <c r="L3044" i="1"/>
  <c r="D3044" i="1"/>
  <c r="J3044" i="1"/>
  <c r="H3044" i="1"/>
  <c r="B3044" i="1"/>
  <c r="N3044" i="1"/>
  <c r="G3044" i="1"/>
  <c r="F3045" i="1"/>
  <c r="M3045" i="1" s="1"/>
  <c r="K3043" i="1" l="1"/>
  <c r="E3043" i="1"/>
  <c r="O3043" i="1"/>
  <c r="J3043" i="1"/>
  <c r="D3043" i="1"/>
  <c r="G3043" i="1"/>
  <c r="N3043" i="1"/>
  <c r="L3043" i="1"/>
  <c r="B3043" i="1"/>
  <c r="H3043" i="1"/>
  <c r="F3044" i="1"/>
  <c r="M3044" i="1" s="1"/>
  <c r="F3043" i="1" l="1"/>
  <c r="M3043" i="1" s="1"/>
  <c r="O3042" i="1"/>
  <c r="J3042" i="1"/>
  <c r="D3042" i="1"/>
  <c r="N3042" i="1"/>
  <c r="H3042" i="1"/>
  <c r="K3042" i="1"/>
  <c r="B3042" i="1"/>
  <c r="G3042" i="1"/>
  <c r="E3042" i="1"/>
  <c r="L3042" i="1"/>
  <c r="F3042" i="1" l="1"/>
  <c r="M3042" i="1" s="1"/>
  <c r="O3041" i="1"/>
  <c r="J3041" i="1"/>
  <c r="D3041" i="1"/>
  <c r="N3041" i="1"/>
  <c r="H3041" i="1"/>
  <c r="E3041" i="1"/>
  <c r="L3041" i="1"/>
  <c r="B3041" i="1"/>
  <c r="K3041" i="1"/>
  <c r="G3041" i="1"/>
  <c r="F3041" i="1" l="1"/>
  <c r="M3041" i="1" s="1"/>
  <c r="O3040" i="1"/>
  <c r="J3040" i="1"/>
  <c r="D3040" i="1"/>
  <c r="N3040" i="1"/>
  <c r="H3040" i="1"/>
  <c r="K3040" i="1"/>
  <c r="G3040" i="1"/>
  <c r="E3040" i="1"/>
  <c r="L3040" i="1"/>
  <c r="B3040" i="1"/>
  <c r="F3040" i="1" l="1"/>
  <c r="M3040" i="1" s="1"/>
  <c r="O3039" i="1"/>
  <c r="J3039" i="1"/>
  <c r="D3039" i="1"/>
  <c r="N3039" i="1"/>
  <c r="H3039" i="1"/>
  <c r="E3039" i="1"/>
  <c r="L3039" i="1"/>
  <c r="B3039" i="1"/>
  <c r="K3039" i="1"/>
  <c r="G3039" i="1"/>
  <c r="F3039" i="1" l="1"/>
  <c r="M3039" i="1" s="1"/>
  <c r="O3038" i="1"/>
  <c r="J3038" i="1"/>
  <c r="D3038" i="1"/>
  <c r="N3038" i="1"/>
  <c r="H3038" i="1"/>
  <c r="L3038" i="1"/>
  <c r="G3038" i="1"/>
  <c r="B3038" i="1"/>
  <c r="K3038" i="1"/>
  <c r="E3038" i="1"/>
  <c r="F3038" i="1" l="1"/>
  <c r="M3038" i="1" s="1"/>
  <c r="N3037" i="1"/>
  <c r="H3037" i="1"/>
  <c r="L3037" i="1"/>
  <c r="G3037" i="1"/>
  <c r="K3037" i="1"/>
  <c r="E3037" i="1"/>
  <c r="B3037" i="1"/>
  <c r="D3037" i="1"/>
  <c r="O3037" i="1"/>
  <c r="J3037" i="1"/>
  <c r="N3036" i="1" l="1"/>
  <c r="H3036" i="1"/>
  <c r="L3036" i="1"/>
  <c r="G3036" i="1"/>
  <c r="B3036" i="1"/>
  <c r="K3036" i="1"/>
  <c r="E3036" i="1"/>
  <c r="J3036" i="1"/>
  <c r="D3036" i="1"/>
  <c r="O3036" i="1"/>
  <c r="F3037" i="1"/>
  <c r="M3037" i="1" s="1"/>
  <c r="F3036" i="1" l="1"/>
  <c r="M3036" i="1" s="1"/>
  <c r="N3035" i="1"/>
  <c r="H3035" i="1"/>
  <c r="L3035" i="1"/>
  <c r="G3035" i="1"/>
  <c r="B3035" i="1"/>
  <c r="K3035" i="1"/>
  <c r="E3035" i="1"/>
  <c r="O3035" i="1"/>
  <c r="J3035" i="1"/>
  <c r="D3035" i="1"/>
  <c r="F3035" i="1" l="1"/>
  <c r="M3035" i="1" s="1"/>
  <c r="N3034" i="1"/>
  <c r="H3034" i="1"/>
  <c r="L3034" i="1"/>
  <c r="G3034" i="1"/>
  <c r="B3034" i="1"/>
  <c r="K3034" i="1"/>
  <c r="E3034" i="1"/>
  <c r="O3034" i="1"/>
  <c r="J3034" i="1"/>
  <c r="D3034" i="1"/>
  <c r="F3034" i="1" l="1"/>
  <c r="M3034" i="1" s="1"/>
  <c r="N3033" i="1"/>
  <c r="H3033" i="1"/>
  <c r="L3033" i="1"/>
  <c r="G3033" i="1"/>
  <c r="B3033" i="1"/>
  <c r="K3033" i="1"/>
  <c r="E3033" i="1"/>
  <c r="D3033" i="1"/>
  <c r="O3033" i="1"/>
  <c r="J3033" i="1"/>
  <c r="F3033" i="1" l="1"/>
  <c r="M3033" i="1" s="1"/>
  <c r="N3032" i="1"/>
  <c r="H3032" i="1"/>
  <c r="L3032" i="1"/>
  <c r="G3032" i="1"/>
  <c r="B3032" i="1"/>
  <c r="K3032" i="1"/>
  <c r="E3032" i="1"/>
  <c r="J3032" i="1"/>
  <c r="D3032" i="1"/>
  <c r="O3032" i="1"/>
  <c r="F3032" i="1" l="1"/>
  <c r="M3032" i="1" s="1"/>
  <c r="N3031" i="1"/>
  <c r="H3031" i="1"/>
  <c r="L3031" i="1"/>
  <c r="G3031" i="1"/>
  <c r="B3031" i="1"/>
  <c r="K3031" i="1"/>
  <c r="E3031" i="1"/>
  <c r="O3031" i="1"/>
  <c r="J3031" i="1"/>
  <c r="D3031" i="1"/>
  <c r="F3031" i="1" l="1"/>
  <c r="M3031" i="1" s="1"/>
  <c r="L3030" i="1"/>
  <c r="G3030" i="1"/>
  <c r="K3030" i="1"/>
  <c r="E3030" i="1"/>
  <c r="B3030" i="1"/>
  <c r="O3030" i="1"/>
  <c r="J3030" i="1"/>
  <c r="D3030" i="1"/>
  <c r="N3030" i="1"/>
  <c r="H3030" i="1"/>
  <c r="L3029" i="1" l="1"/>
  <c r="G3029" i="1"/>
  <c r="B3029" i="1"/>
  <c r="K3029" i="1"/>
  <c r="E3029" i="1"/>
  <c r="O3029" i="1"/>
  <c r="J3029" i="1"/>
  <c r="D3029" i="1"/>
  <c r="N3029" i="1"/>
  <c r="H3029" i="1"/>
  <c r="F3030" i="1"/>
  <c r="M3030" i="1" s="1"/>
  <c r="F3029" i="1" l="1"/>
  <c r="M3029" i="1" s="1"/>
  <c r="L3028" i="1"/>
  <c r="G3028" i="1"/>
  <c r="B3028" i="1"/>
  <c r="K3028" i="1"/>
  <c r="E3028" i="1"/>
  <c r="O3028" i="1"/>
  <c r="J3028" i="1"/>
  <c r="D3028" i="1"/>
  <c r="H3028" i="1"/>
  <c r="N3028" i="1"/>
  <c r="F3028" i="1" l="1"/>
  <c r="M3028" i="1" s="1"/>
  <c r="L3027" i="1"/>
  <c r="G3027" i="1"/>
  <c r="B3027" i="1"/>
  <c r="K3027" i="1"/>
  <c r="E3027" i="1"/>
  <c r="O3027" i="1"/>
  <c r="J3027" i="1"/>
  <c r="D3027" i="1"/>
  <c r="N3027" i="1"/>
  <c r="H3027" i="1"/>
  <c r="F3027" i="1" l="1"/>
  <c r="M3027" i="1" s="1"/>
  <c r="L3026" i="1"/>
  <c r="G3026" i="1"/>
  <c r="B3026" i="1"/>
  <c r="K3026" i="1"/>
  <c r="E3026" i="1"/>
  <c r="O3026" i="1"/>
  <c r="J3026" i="1"/>
  <c r="D3026" i="1"/>
  <c r="N3026" i="1"/>
  <c r="H3026" i="1"/>
  <c r="F3026" i="1" l="1"/>
  <c r="M3026" i="1" s="1"/>
  <c r="L3025" i="1"/>
  <c r="G3025" i="1"/>
  <c r="B3025" i="1"/>
  <c r="K3025" i="1"/>
  <c r="E3025" i="1"/>
  <c r="O3025" i="1"/>
  <c r="J3025" i="1"/>
  <c r="D3025" i="1"/>
  <c r="N3025" i="1"/>
  <c r="H3025" i="1"/>
  <c r="F3025" i="1" l="1"/>
  <c r="M3025" i="1" s="1"/>
  <c r="L3024" i="1"/>
  <c r="G3024" i="1"/>
  <c r="B3024" i="1"/>
  <c r="K3024" i="1"/>
  <c r="E3024" i="1"/>
  <c r="O3024" i="1"/>
  <c r="J3024" i="1"/>
  <c r="D3024" i="1"/>
  <c r="H3024" i="1"/>
  <c r="N3024" i="1"/>
  <c r="F3024" i="1" l="1"/>
  <c r="M3024" i="1" s="1"/>
  <c r="L3023" i="1"/>
  <c r="G3023" i="1"/>
  <c r="B3023" i="1"/>
  <c r="K3023" i="1"/>
  <c r="E3023" i="1"/>
  <c r="O3023" i="1"/>
  <c r="J3023" i="1"/>
  <c r="D3023" i="1"/>
  <c r="N3023" i="1"/>
  <c r="H3023" i="1"/>
  <c r="F3023" i="1" l="1"/>
  <c r="M3023" i="1" s="1"/>
  <c r="K3022" i="1"/>
  <c r="E3022" i="1"/>
  <c r="B3022" i="1"/>
  <c r="O3022" i="1"/>
  <c r="J3022" i="1"/>
  <c r="D3022" i="1"/>
  <c r="N3022" i="1"/>
  <c r="H3022" i="1"/>
  <c r="L3022" i="1"/>
  <c r="G3022" i="1"/>
  <c r="F3022" i="1" l="1"/>
  <c r="M3022" i="1" s="1"/>
  <c r="K3021" i="1"/>
  <c r="E3021" i="1"/>
  <c r="O3021" i="1"/>
  <c r="J3021" i="1"/>
  <c r="D3021" i="1"/>
  <c r="N3021" i="1"/>
  <c r="H3021" i="1"/>
  <c r="B3021" i="1"/>
  <c r="L3021" i="1"/>
  <c r="G3021" i="1"/>
  <c r="F3021" i="1" l="1"/>
  <c r="M3021" i="1" s="1"/>
  <c r="K3020" i="1"/>
  <c r="E3020" i="1"/>
  <c r="O3020" i="1"/>
  <c r="J3020" i="1"/>
  <c r="D3020" i="1"/>
  <c r="N3020" i="1"/>
  <c r="H3020" i="1"/>
  <c r="G3020" i="1"/>
  <c r="B3020" i="1"/>
  <c r="L3020" i="1"/>
  <c r="F3020" i="1" l="1"/>
  <c r="M3020" i="1" s="1"/>
  <c r="K3019" i="1"/>
  <c r="E3019" i="1"/>
  <c r="O3019" i="1"/>
  <c r="J3019" i="1"/>
  <c r="D3019" i="1"/>
  <c r="N3019" i="1"/>
  <c r="H3019" i="1"/>
  <c r="L3019" i="1"/>
  <c r="G3019" i="1"/>
  <c r="B3019" i="1"/>
  <c r="K3018" i="1" l="1"/>
  <c r="E3018" i="1"/>
  <c r="O3018" i="1"/>
  <c r="J3018" i="1"/>
  <c r="D3018" i="1"/>
  <c r="N3018" i="1"/>
  <c r="H3018" i="1"/>
  <c r="L3018" i="1"/>
  <c r="G3018" i="1"/>
  <c r="B3018" i="1"/>
  <c r="F3019" i="1"/>
  <c r="M3019" i="1" s="1"/>
  <c r="K3017" i="1" l="1"/>
  <c r="E3017" i="1"/>
  <c r="O3017" i="1"/>
  <c r="J3017" i="1"/>
  <c r="D3017" i="1"/>
  <c r="N3017" i="1"/>
  <c r="H3017" i="1"/>
  <c r="B3017" i="1"/>
  <c r="L3017" i="1"/>
  <c r="G3017" i="1"/>
  <c r="F3018" i="1"/>
  <c r="M3018" i="1" s="1"/>
  <c r="K3016" i="1" l="1"/>
  <c r="E3016" i="1"/>
  <c r="O3016" i="1"/>
  <c r="J3016" i="1"/>
  <c r="D3016" i="1"/>
  <c r="N3016" i="1"/>
  <c r="H3016" i="1"/>
  <c r="G3016" i="1"/>
  <c r="B3016" i="1"/>
  <c r="L3016" i="1"/>
  <c r="F3017" i="1"/>
  <c r="M3017" i="1" s="1"/>
  <c r="K3015" i="1" l="1"/>
  <c r="E3015" i="1"/>
  <c r="O3015" i="1"/>
  <c r="J3015" i="1"/>
  <c r="D3015" i="1"/>
  <c r="N3015" i="1"/>
  <c r="H3015" i="1"/>
  <c r="L3015" i="1"/>
  <c r="G3015" i="1"/>
  <c r="B3015" i="1"/>
  <c r="F3016" i="1"/>
  <c r="M3016" i="1" s="1"/>
  <c r="O3014" i="1" l="1"/>
  <c r="J3014" i="1"/>
  <c r="D3014" i="1"/>
  <c r="N3014" i="1"/>
  <c r="H3014" i="1"/>
  <c r="L3014" i="1"/>
  <c r="G3014" i="1"/>
  <c r="K3014" i="1"/>
  <c r="E3014" i="1"/>
  <c r="B3014" i="1"/>
  <c r="F3015" i="1"/>
  <c r="M3015" i="1" s="1"/>
  <c r="F3014" i="1" l="1"/>
  <c r="M3014" i="1" s="1"/>
  <c r="O3013" i="1"/>
  <c r="J3013" i="1"/>
  <c r="D3013" i="1"/>
  <c r="N3013" i="1"/>
  <c r="H3013" i="1"/>
  <c r="L3013" i="1"/>
  <c r="G3013" i="1"/>
  <c r="B3013" i="1"/>
  <c r="K3013" i="1"/>
  <c r="E3013" i="1"/>
  <c r="F3013" i="1" l="1"/>
  <c r="M3013" i="1" s="1"/>
  <c r="O3012" i="1"/>
  <c r="J3012" i="1"/>
  <c r="D3012" i="1"/>
  <c r="N3012" i="1"/>
  <c r="H3012" i="1"/>
  <c r="L3012" i="1"/>
  <c r="G3012" i="1"/>
  <c r="B3012" i="1"/>
  <c r="E3012" i="1"/>
  <c r="K3012" i="1"/>
  <c r="F3012" i="1" l="1"/>
  <c r="M3012" i="1" s="1"/>
  <c r="O3011" i="1"/>
  <c r="J3011" i="1"/>
  <c r="D3011" i="1"/>
  <c r="N3011" i="1"/>
  <c r="H3011" i="1"/>
  <c r="L3011" i="1"/>
  <c r="G3011" i="1"/>
  <c r="B3011" i="1"/>
  <c r="K3011" i="1"/>
  <c r="E3011" i="1"/>
  <c r="F3011" i="1" l="1"/>
  <c r="M3011" i="1" s="1"/>
  <c r="O3010" i="1"/>
  <c r="J3010" i="1"/>
  <c r="D3010" i="1"/>
  <c r="N3010" i="1"/>
  <c r="H3010" i="1"/>
  <c r="L3010" i="1"/>
  <c r="G3010" i="1"/>
  <c r="B3010" i="1"/>
  <c r="K3010" i="1"/>
  <c r="E3010" i="1"/>
  <c r="F3010" i="1" l="1"/>
  <c r="M3010" i="1" s="1"/>
  <c r="O3009" i="1"/>
  <c r="J3009" i="1"/>
  <c r="D3009" i="1"/>
  <c r="N3009" i="1"/>
  <c r="H3009" i="1"/>
  <c r="L3009" i="1"/>
  <c r="G3009" i="1"/>
  <c r="B3009" i="1"/>
  <c r="K3009" i="1"/>
  <c r="E3009" i="1"/>
  <c r="F3009" i="1" l="1"/>
  <c r="M3009" i="1" s="1"/>
  <c r="O3008" i="1"/>
  <c r="J3008" i="1"/>
  <c r="D3008" i="1"/>
  <c r="N3008" i="1"/>
  <c r="H3008" i="1"/>
  <c r="L3008" i="1"/>
  <c r="G3008" i="1"/>
  <c r="B3008" i="1"/>
  <c r="E3008" i="1"/>
  <c r="K3008" i="1"/>
  <c r="F3008" i="1" l="1"/>
  <c r="M3008" i="1" s="1"/>
  <c r="O3007" i="1"/>
  <c r="J3007" i="1"/>
  <c r="D3007" i="1"/>
  <c r="N3007" i="1"/>
  <c r="H3007" i="1"/>
  <c r="L3007" i="1"/>
  <c r="G3007" i="1"/>
  <c r="B3007" i="1"/>
  <c r="K3007" i="1"/>
  <c r="E3007" i="1"/>
  <c r="F3007" i="1" l="1"/>
  <c r="M3007" i="1" s="1"/>
  <c r="N3006" i="1"/>
  <c r="H3006" i="1"/>
  <c r="L3006" i="1"/>
  <c r="G3006" i="1"/>
  <c r="K3006" i="1"/>
  <c r="E3006" i="1"/>
  <c r="B3006" i="1"/>
  <c r="O3006" i="1"/>
  <c r="J3006" i="1"/>
  <c r="D3006" i="1"/>
  <c r="F3006" i="1" l="1"/>
  <c r="M3006" i="1" s="1"/>
  <c r="N3005" i="1"/>
  <c r="H3005" i="1"/>
  <c r="L3005" i="1"/>
  <c r="G3005" i="1"/>
  <c r="B3005" i="1"/>
  <c r="K3005" i="1"/>
  <c r="E3005" i="1"/>
  <c r="O3005" i="1"/>
  <c r="J3005" i="1"/>
  <c r="D3005" i="1"/>
  <c r="F3005" i="1" l="1"/>
  <c r="M3005" i="1" s="1"/>
  <c r="N3004" i="1"/>
  <c r="H3004" i="1"/>
  <c r="L3004" i="1"/>
  <c r="G3004" i="1"/>
  <c r="B3004" i="1"/>
  <c r="K3004" i="1"/>
  <c r="E3004" i="1"/>
  <c r="D3004" i="1"/>
  <c r="O3004" i="1"/>
  <c r="J3004" i="1"/>
  <c r="F3004" i="1" l="1"/>
  <c r="M3004" i="1" s="1"/>
  <c r="N3003" i="1"/>
  <c r="H3003" i="1"/>
  <c r="L3003" i="1"/>
  <c r="G3003" i="1"/>
  <c r="B3003" i="1"/>
  <c r="K3003" i="1"/>
  <c r="E3003" i="1"/>
  <c r="J3003" i="1"/>
  <c r="D3003" i="1"/>
  <c r="O3003" i="1"/>
  <c r="F3003" i="1" l="1"/>
  <c r="M3003" i="1" s="1"/>
  <c r="N3002" i="1"/>
  <c r="H3002" i="1"/>
  <c r="L3002" i="1"/>
  <c r="G3002" i="1"/>
  <c r="B3002" i="1"/>
  <c r="K3002" i="1"/>
  <c r="E3002" i="1"/>
  <c r="O3002" i="1"/>
  <c r="J3002" i="1"/>
  <c r="D3002" i="1"/>
  <c r="F3002" i="1" l="1"/>
  <c r="M3002" i="1" s="1"/>
  <c r="N3001" i="1"/>
  <c r="H3001" i="1"/>
  <c r="L3001" i="1"/>
  <c r="G3001" i="1"/>
  <c r="B3001" i="1"/>
  <c r="K3001" i="1"/>
  <c r="E3001" i="1"/>
  <c r="O3001" i="1"/>
  <c r="J3001" i="1"/>
  <c r="D3001" i="1"/>
  <c r="F3001" i="1" l="1"/>
  <c r="M3001" i="1" s="1"/>
  <c r="L3000" i="1"/>
  <c r="G3000" i="1"/>
  <c r="B3000" i="1"/>
  <c r="K3000" i="1"/>
  <c r="D3000" i="1"/>
  <c r="J3000" i="1"/>
  <c r="O3000" i="1"/>
  <c r="H3000" i="1"/>
  <c r="E3000" i="1"/>
  <c r="N3000" i="1"/>
  <c r="F3000" i="1" l="1"/>
  <c r="M3000" i="1" s="1"/>
  <c r="L2999" i="1"/>
  <c r="G2999" i="1"/>
  <c r="B2999" i="1"/>
  <c r="J2999" i="1"/>
  <c r="O2999" i="1"/>
  <c r="H2999" i="1"/>
  <c r="N2999" i="1"/>
  <c r="E2999" i="1"/>
  <c r="K2999" i="1"/>
  <c r="D2999" i="1"/>
  <c r="F2999" i="1" l="1"/>
  <c r="M2999" i="1" s="1"/>
  <c r="K2998" i="1"/>
  <c r="E2998" i="1"/>
  <c r="B2998" i="1"/>
  <c r="N2998" i="1"/>
  <c r="G2998" i="1"/>
  <c r="L2998" i="1"/>
  <c r="D2998" i="1"/>
  <c r="J2998" i="1"/>
  <c r="O2998" i="1"/>
  <c r="H2998" i="1"/>
  <c r="F2998" i="1" l="1"/>
  <c r="M2998" i="1" s="1"/>
  <c r="K2997" i="1"/>
  <c r="E2997" i="1"/>
  <c r="L2997" i="1"/>
  <c r="D2997" i="1"/>
  <c r="J2997" i="1"/>
  <c r="O2997" i="1"/>
  <c r="H2997" i="1"/>
  <c r="B2997" i="1"/>
  <c r="N2997" i="1"/>
  <c r="G2997" i="1"/>
  <c r="F2997" i="1" l="1"/>
  <c r="M2997" i="1" s="1"/>
  <c r="K2996" i="1"/>
  <c r="E2996" i="1"/>
  <c r="J2996" i="1"/>
  <c r="O2996" i="1"/>
  <c r="H2996" i="1"/>
  <c r="B2996" i="1"/>
  <c r="N2996" i="1"/>
  <c r="G2996" i="1"/>
  <c r="L2996" i="1"/>
  <c r="D2996" i="1"/>
  <c r="F2996" i="1" l="1"/>
  <c r="M2996" i="1" s="1"/>
  <c r="K2995" i="1"/>
  <c r="E2995" i="1"/>
  <c r="J2995" i="1"/>
  <c r="O2995" i="1"/>
  <c r="L2995" i="1"/>
  <c r="B2995" i="1"/>
  <c r="H2995" i="1"/>
  <c r="G2995" i="1"/>
  <c r="N2995" i="1"/>
  <c r="D2995" i="1"/>
  <c r="F2995" i="1" l="1"/>
  <c r="M2995" i="1" s="1"/>
  <c r="K2994" i="1"/>
  <c r="E2994" i="1"/>
  <c r="N2994" i="1"/>
  <c r="H2994" i="1"/>
  <c r="L2994" i="1"/>
  <c r="B2994" i="1"/>
  <c r="J2994" i="1"/>
  <c r="O2994" i="1"/>
  <c r="G2994" i="1"/>
  <c r="D2994" i="1"/>
  <c r="K2993" i="1" l="1"/>
  <c r="E2993" i="1"/>
  <c r="N2993" i="1"/>
  <c r="H2993" i="1"/>
  <c r="G2993" i="1"/>
  <c r="O2993" i="1"/>
  <c r="D2993" i="1"/>
  <c r="L2993" i="1"/>
  <c r="J2993" i="1"/>
  <c r="B2993" i="1"/>
  <c r="F2994" i="1"/>
  <c r="M2994" i="1" s="1"/>
  <c r="K2992" i="1" l="1"/>
  <c r="E2992" i="1"/>
  <c r="N2992" i="1"/>
  <c r="H2992" i="1"/>
  <c r="L2992" i="1"/>
  <c r="B2992" i="1"/>
  <c r="J2992" i="1"/>
  <c r="D2992" i="1"/>
  <c r="O2992" i="1"/>
  <c r="G2992" i="1"/>
  <c r="F2993" i="1"/>
  <c r="M2993" i="1" s="1"/>
  <c r="F2992" i="1" l="1"/>
  <c r="M2992" i="1" s="1"/>
  <c r="K2991" i="1"/>
  <c r="E2991" i="1"/>
  <c r="N2991" i="1"/>
  <c r="H2991" i="1"/>
  <c r="G2991" i="1"/>
  <c r="O2991" i="1"/>
  <c r="D2991" i="1"/>
  <c r="J2991" i="1"/>
  <c r="B2991" i="1"/>
  <c r="L2991" i="1"/>
  <c r="O2990" i="1" l="1"/>
  <c r="J2990" i="1"/>
  <c r="D2990" i="1"/>
  <c r="L2990" i="1"/>
  <c r="G2990" i="1"/>
  <c r="K2990" i="1"/>
  <c r="B2990" i="1"/>
  <c r="H2990" i="1"/>
  <c r="N2990" i="1"/>
  <c r="E2990" i="1"/>
  <c r="F2990" i="1" s="1"/>
  <c r="F2991" i="1"/>
  <c r="M2991" i="1" s="1"/>
  <c r="M2990" i="1" l="1"/>
  <c r="O2989" i="1"/>
  <c r="J2989" i="1"/>
  <c r="D2989" i="1"/>
  <c r="L2989" i="1"/>
  <c r="G2989" i="1"/>
  <c r="B2989" i="1"/>
  <c r="E2989" i="1"/>
  <c r="F2989" i="1" s="1"/>
  <c r="N2989" i="1"/>
  <c r="K2989" i="1"/>
  <c r="H2989" i="1"/>
  <c r="O2988" i="1" l="1"/>
  <c r="J2988" i="1"/>
  <c r="D2988" i="1"/>
  <c r="L2988" i="1"/>
  <c r="G2988" i="1"/>
  <c r="B2988" i="1"/>
  <c r="K2988" i="1"/>
  <c r="H2988" i="1"/>
  <c r="N2988" i="1"/>
  <c r="E2988" i="1"/>
  <c r="M2989" i="1"/>
  <c r="F2988" i="1" l="1"/>
  <c r="M2988" i="1" s="1"/>
  <c r="O2987" i="1"/>
  <c r="J2987" i="1"/>
  <c r="D2987" i="1"/>
  <c r="L2987" i="1"/>
  <c r="G2987" i="1"/>
  <c r="B2987" i="1"/>
  <c r="E2987" i="1"/>
  <c r="F2987" i="1" s="1"/>
  <c r="N2987" i="1"/>
  <c r="H2987" i="1"/>
  <c r="K2987" i="1"/>
  <c r="O2986" i="1" l="1"/>
  <c r="J2986" i="1"/>
  <c r="D2986" i="1"/>
  <c r="L2986" i="1"/>
  <c r="G2986" i="1"/>
  <c r="B2986" i="1"/>
  <c r="K2986" i="1"/>
  <c r="H2986" i="1"/>
  <c r="N2986" i="1"/>
  <c r="E2986" i="1"/>
  <c r="M2987" i="1"/>
  <c r="F2986" i="1" l="1"/>
  <c r="M2986" i="1" s="1"/>
  <c r="O2985" i="1"/>
  <c r="J2985" i="1"/>
  <c r="D2985" i="1"/>
  <c r="L2985" i="1"/>
  <c r="G2985" i="1"/>
  <c r="B2985" i="1"/>
  <c r="E2985" i="1"/>
  <c r="N2985" i="1"/>
  <c r="K2985" i="1"/>
  <c r="H2985" i="1"/>
  <c r="F2985" i="1" l="1"/>
  <c r="M2985" i="1" s="1"/>
  <c r="O2984" i="1"/>
  <c r="J2984" i="1"/>
  <c r="D2984" i="1"/>
  <c r="L2984" i="1"/>
  <c r="G2984" i="1"/>
  <c r="B2984" i="1"/>
  <c r="K2984" i="1"/>
  <c r="H2984" i="1"/>
  <c r="N2984" i="1"/>
  <c r="E2984" i="1"/>
  <c r="F2984" i="1" l="1"/>
  <c r="M2984" i="1" s="1"/>
  <c r="O2983" i="1"/>
  <c r="J2983" i="1"/>
  <c r="D2983" i="1"/>
  <c r="L2983" i="1"/>
  <c r="G2983" i="1"/>
  <c r="B2983" i="1"/>
  <c r="E2983" i="1"/>
  <c r="N2983" i="1"/>
  <c r="H2983" i="1"/>
  <c r="K2983" i="1"/>
  <c r="F2983" i="1" l="1"/>
  <c r="M2983" i="1" s="1"/>
  <c r="N2982" i="1"/>
  <c r="H2982" i="1"/>
  <c r="K2982" i="1"/>
  <c r="E2982" i="1"/>
  <c r="B2982" i="1"/>
  <c r="J2982" i="1"/>
  <c r="G2982" i="1"/>
  <c r="L2982" i="1"/>
  <c r="D2982" i="1"/>
  <c r="O2982" i="1"/>
  <c r="F2982" i="1" l="1"/>
  <c r="M2982" i="1" s="1"/>
  <c r="N2981" i="1"/>
  <c r="H2981" i="1"/>
  <c r="K2981" i="1"/>
  <c r="E2981" i="1"/>
  <c r="O2981" i="1"/>
  <c r="D2981" i="1"/>
  <c r="L2981" i="1"/>
  <c r="B2981" i="1"/>
  <c r="J2981" i="1"/>
  <c r="G2981" i="1"/>
  <c r="F2981" i="1" l="1"/>
  <c r="M2981" i="1" s="1"/>
  <c r="N2980" i="1"/>
  <c r="H2980" i="1"/>
  <c r="K2980" i="1"/>
  <c r="E2980" i="1"/>
  <c r="J2980" i="1"/>
  <c r="G2980" i="1"/>
  <c r="O2980" i="1"/>
  <c r="D2980" i="1"/>
  <c r="L2980" i="1"/>
  <c r="B2980" i="1"/>
  <c r="N2979" i="1" l="1"/>
  <c r="H2979" i="1"/>
  <c r="K2979" i="1"/>
  <c r="E2979" i="1"/>
  <c r="O2979" i="1"/>
  <c r="D2979" i="1"/>
  <c r="L2979" i="1"/>
  <c r="B2979" i="1"/>
  <c r="J2979" i="1"/>
  <c r="G2979" i="1"/>
  <c r="F2980" i="1"/>
  <c r="M2980" i="1" s="1"/>
  <c r="F2979" i="1" l="1"/>
  <c r="M2979" i="1" s="1"/>
  <c r="N2978" i="1"/>
  <c r="H2978" i="1"/>
  <c r="K2978" i="1"/>
  <c r="E2978" i="1"/>
  <c r="J2978" i="1"/>
  <c r="G2978" i="1"/>
  <c r="O2978" i="1"/>
  <c r="D2978" i="1"/>
  <c r="L2978" i="1"/>
  <c r="B2978" i="1"/>
  <c r="F2978" i="1" l="1"/>
  <c r="M2978" i="1" s="1"/>
  <c r="N2977" i="1"/>
  <c r="H2977" i="1"/>
  <c r="K2977" i="1"/>
  <c r="E2977" i="1"/>
  <c r="O2977" i="1"/>
  <c r="D2977" i="1"/>
  <c r="L2977" i="1"/>
  <c r="B2977" i="1"/>
  <c r="J2977" i="1"/>
  <c r="G2977" i="1"/>
  <c r="F2977" i="1" l="1"/>
  <c r="M2977" i="1" s="1"/>
  <c r="N2976" i="1"/>
  <c r="H2976" i="1"/>
  <c r="K2976" i="1"/>
  <c r="E2976" i="1"/>
  <c r="J2976" i="1"/>
  <c r="G2976" i="1"/>
  <c r="O2976" i="1"/>
  <c r="D2976" i="1"/>
  <c r="L2976" i="1"/>
  <c r="B2976" i="1"/>
  <c r="F2976" i="1" l="1"/>
  <c r="M2976" i="1" s="1"/>
  <c r="N2975" i="1"/>
  <c r="H2975" i="1"/>
  <c r="K2975" i="1"/>
  <c r="E2975" i="1"/>
  <c r="O2975" i="1"/>
  <c r="D2975" i="1"/>
  <c r="L2975" i="1"/>
  <c r="B2975" i="1"/>
  <c r="J2975" i="1"/>
  <c r="G2975" i="1"/>
  <c r="F2975" i="1" l="1"/>
  <c r="M2975" i="1" s="1"/>
  <c r="L2974" i="1"/>
  <c r="G2974" i="1"/>
  <c r="O2974" i="1"/>
  <c r="J2974" i="1"/>
  <c r="D2974" i="1"/>
  <c r="H2974" i="1"/>
  <c r="E2974" i="1"/>
  <c r="N2974" i="1"/>
  <c r="B2974" i="1"/>
  <c r="K2974" i="1"/>
  <c r="F2974" i="1" l="1"/>
  <c r="M2974" i="1" s="1"/>
  <c r="L2973" i="1"/>
  <c r="G2973" i="1"/>
  <c r="B2973" i="1"/>
  <c r="O2973" i="1"/>
  <c r="J2973" i="1"/>
  <c r="D2973" i="1"/>
  <c r="N2973" i="1"/>
  <c r="K2973" i="1"/>
  <c r="H2973" i="1"/>
  <c r="E2973" i="1"/>
  <c r="F2973" i="1" l="1"/>
  <c r="M2973" i="1" s="1"/>
  <c r="L2972" i="1"/>
  <c r="G2972" i="1"/>
  <c r="B2972" i="1"/>
  <c r="O2972" i="1"/>
  <c r="J2972" i="1"/>
  <c r="D2972" i="1"/>
  <c r="H2972" i="1"/>
  <c r="E2972" i="1"/>
  <c r="N2972" i="1"/>
  <c r="K2972" i="1"/>
  <c r="F2972" i="1" l="1"/>
  <c r="M2972" i="1" s="1"/>
  <c r="L2971" i="1"/>
  <c r="G2971" i="1"/>
  <c r="B2971" i="1"/>
  <c r="O2971" i="1"/>
  <c r="J2971" i="1"/>
  <c r="D2971" i="1"/>
  <c r="N2971" i="1"/>
  <c r="K2971" i="1"/>
  <c r="H2971" i="1"/>
  <c r="E2971" i="1"/>
  <c r="F2971" i="1" l="1"/>
  <c r="M2971" i="1" s="1"/>
  <c r="L2970" i="1"/>
  <c r="G2970" i="1"/>
  <c r="B2970" i="1"/>
  <c r="O2970" i="1"/>
  <c r="J2970" i="1"/>
  <c r="D2970" i="1"/>
  <c r="H2970" i="1"/>
  <c r="E2970" i="1"/>
  <c r="N2970" i="1"/>
  <c r="K2970" i="1"/>
  <c r="F2970" i="1" l="1"/>
  <c r="M2970" i="1" s="1"/>
  <c r="L2969" i="1"/>
  <c r="G2969" i="1"/>
  <c r="B2969" i="1"/>
  <c r="O2969" i="1"/>
  <c r="J2969" i="1"/>
  <c r="D2969" i="1"/>
  <c r="N2969" i="1"/>
  <c r="K2969" i="1"/>
  <c r="H2969" i="1"/>
  <c r="E2969" i="1"/>
  <c r="F2969" i="1" l="1"/>
  <c r="M2969" i="1" s="1"/>
  <c r="L2968" i="1"/>
  <c r="G2968" i="1"/>
  <c r="B2968" i="1"/>
  <c r="O2968" i="1"/>
  <c r="J2968" i="1"/>
  <c r="D2968" i="1"/>
  <c r="H2968" i="1"/>
  <c r="E2968" i="1"/>
  <c r="N2968" i="1"/>
  <c r="K2968" i="1"/>
  <c r="F2968" i="1" l="1"/>
  <c r="M2968" i="1" s="1"/>
  <c r="N2967" i="1"/>
  <c r="H2967" i="1"/>
  <c r="O2967" i="1"/>
  <c r="G2967" i="1"/>
  <c r="B2967" i="1"/>
  <c r="K2967" i="1"/>
  <c r="D2967" i="1"/>
  <c r="L2967" i="1"/>
  <c r="J2967" i="1"/>
  <c r="E2967" i="1"/>
  <c r="F2967" i="1" l="1"/>
  <c r="M2967" i="1" s="1"/>
  <c r="L2966" i="1"/>
  <c r="G2966" i="1"/>
  <c r="K2966" i="1"/>
  <c r="D2966" i="1"/>
  <c r="O2966" i="1"/>
  <c r="H2966" i="1"/>
  <c r="B2966" i="1"/>
  <c r="N2966" i="1"/>
  <c r="J2966" i="1"/>
  <c r="E2966" i="1"/>
  <c r="F2966" i="1" l="1"/>
  <c r="M2966" i="1" s="1"/>
  <c r="L2965" i="1"/>
  <c r="G2965" i="1"/>
  <c r="B2965" i="1"/>
  <c r="O2965" i="1"/>
  <c r="J2965" i="1"/>
  <c r="N2965" i="1"/>
  <c r="E2965" i="1"/>
  <c r="K2965" i="1"/>
  <c r="H2965" i="1"/>
  <c r="D2965" i="1"/>
  <c r="F2965" i="1" l="1"/>
  <c r="M2965" i="1" s="1"/>
  <c r="L2964" i="1"/>
  <c r="G2964" i="1"/>
  <c r="B2964" i="1"/>
  <c r="O2964" i="1"/>
  <c r="J2964" i="1"/>
  <c r="D2964" i="1"/>
  <c r="N2964" i="1"/>
  <c r="H2964" i="1"/>
  <c r="K2964" i="1"/>
  <c r="E2964" i="1"/>
  <c r="F2964" i="1" s="1"/>
  <c r="M2964" i="1" l="1"/>
  <c r="L2963" i="1"/>
  <c r="G2963" i="1"/>
  <c r="B2963" i="1"/>
  <c r="O2963" i="1"/>
  <c r="J2963" i="1"/>
  <c r="D2963" i="1"/>
  <c r="H2963" i="1"/>
  <c r="N2963" i="1"/>
  <c r="K2963" i="1"/>
  <c r="E2963" i="1"/>
  <c r="F2963" i="1" l="1"/>
  <c r="M2963" i="1" s="1"/>
  <c r="L2962" i="1"/>
  <c r="G2962" i="1"/>
  <c r="B2962" i="1"/>
  <c r="O2962" i="1"/>
  <c r="J2962" i="1"/>
  <c r="D2962" i="1"/>
  <c r="N2962" i="1"/>
  <c r="H2962" i="1"/>
  <c r="E2962" i="1"/>
  <c r="K2962" i="1"/>
  <c r="F2962" i="1" l="1"/>
  <c r="M2962" i="1" s="1"/>
  <c r="L2961" i="1"/>
  <c r="G2961" i="1"/>
  <c r="B2961" i="1"/>
  <c r="O2961" i="1"/>
  <c r="J2961" i="1"/>
  <c r="D2961" i="1"/>
  <c r="H2961" i="1"/>
  <c r="N2961" i="1"/>
  <c r="K2961" i="1"/>
  <c r="E2961" i="1"/>
  <c r="F2961" i="1" s="1"/>
  <c r="M2961" i="1" l="1"/>
  <c r="L2960" i="1"/>
  <c r="G2960" i="1"/>
  <c r="B2960" i="1"/>
  <c r="O2960" i="1"/>
  <c r="J2960" i="1"/>
  <c r="D2960" i="1"/>
  <c r="N2960" i="1"/>
  <c r="H2960" i="1"/>
  <c r="K2960" i="1"/>
  <c r="E2960" i="1"/>
  <c r="F2960" i="1" l="1"/>
  <c r="M2960" i="1" s="1"/>
  <c r="L2959" i="1"/>
  <c r="G2959" i="1"/>
  <c r="B2959" i="1"/>
  <c r="O2959" i="1"/>
  <c r="J2959" i="1"/>
  <c r="D2959" i="1"/>
  <c r="H2959" i="1"/>
  <c r="N2959" i="1"/>
  <c r="K2959" i="1"/>
  <c r="E2959" i="1"/>
  <c r="F2959" i="1" s="1"/>
  <c r="M2959" i="1" l="1"/>
  <c r="K2958" i="1"/>
  <c r="E2958" i="1"/>
  <c r="B2958" i="1"/>
  <c r="N2958" i="1"/>
  <c r="H2958" i="1"/>
  <c r="L2958" i="1"/>
  <c r="G2958" i="1"/>
  <c r="D2958" i="1"/>
  <c r="O2958" i="1"/>
  <c r="J2958" i="1"/>
  <c r="F2958" i="1" l="1"/>
  <c r="M2958" i="1" s="1"/>
  <c r="K2957" i="1"/>
  <c r="E2957" i="1"/>
  <c r="N2957" i="1"/>
  <c r="H2957" i="1"/>
  <c r="G2957" i="1"/>
  <c r="L2957" i="1"/>
  <c r="B2957" i="1"/>
  <c r="J2957" i="1"/>
  <c r="D2957" i="1"/>
  <c r="O2957" i="1"/>
  <c r="F2957" i="1" l="1"/>
  <c r="M2957" i="1" s="1"/>
  <c r="K2956" i="1"/>
  <c r="E2956" i="1"/>
  <c r="N2956" i="1"/>
  <c r="H2956" i="1"/>
  <c r="L2956" i="1"/>
  <c r="B2956" i="1"/>
  <c r="G2956" i="1"/>
  <c r="O2956" i="1"/>
  <c r="J2956" i="1"/>
  <c r="D2956" i="1"/>
  <c r="K2955" i="1" l="1"/>
  <c r="E2955" i="1"/>
  <c r="N2955" i="1"/>
  <c r="H2955" i="1"/>
  <c r="G2955" i="1"/>
  <c r="L2955" i="1"/>
  <c r="B2955" i="1"/>
  <c r="O2955" i="1"/>
  <c r="J2955" i="1"/>
  <c r="D2955" i="1"/>
  <c r="F2956" i="1"/>
  <c r="M2956" i="1" s="1"/>
  <c r="F2955" i="1" l="1"/>
  <c r="M2955" i="1" s="1"/>
  <c r="K2954" i="1"/>
  <c r="E2954" i="1"/>
  <c r="N2954" i="1"/>
  <c r="H2954" i="1"/>
  <c r="L2954" i="1"/>
  <c r="B2954" i="1"/>
  <c r="G2954" i="1"/>
  <c r="D2954" i="1"/>
  <c r="O2954" i="1"/>
  <c r="J2954" i="1"/>
  <c r="K2953" i="1" l="1"/>
  <c r="E2953" i="1"/>
  <c r="N2953" i="1"/>
  <c r="H2953" i="1"/>
  <c r="G2953" i="1"/>
  <c r="L2953" i="1"/>
  <c r="B2953" i="1"/>
  <c r="J2953" i="1"/>
  <c r="D2953" i="1"/>
  <c r="O2953" i="1"/>
  <c r="F2954" i="1"/>
  <c r="M2954" i="1" s="1"/>
  <c r="F2953" i="1" l="1"/>
  <c r="M2953" i="1" s="1"/>
  <c r="K2952" i="1"/>
  <c r="E2952" i="1"/>
  <c r="N2952" i="1"/>
  <c r="H2952" i="1"/>
  <c r="L2952" i="1"/>
  <c r="B2952" i="1"/>
  <c r="G2952" i="1"/>
  <c r="O2952" i="1"/>
  <c r="J2952" i="1"/>
  <c r="D2952" i="1"/>
  <c r="F2952" i="1" l="1"/>
  <c r="M2952" i="1" s="1"/>
  <c r="K2951" i="1"/>
  <c r="E2951" i="1"/>
  <c r="N2951" i="1"/>
  <c r="H2951" i="1"/>
  <c r="G2951" i="1"/>
  <c r="L2951" i="1"/>
  <c r="B2951" i="1"/>
  <c r="O2951" i="1"/>
  <c r="J2951" i="1"/>
  <c r="D2951" i="1"/>
  <c r="O2950" i="1" l="1"/>
  <c r="J2950" i="1"/>
  <c r="D2950" i="1"/>
  <c r="L2950" i="1"/>
  <c r="G2950" i="1"/>
  <c r="K2950" i="1"/>
  <c r="B2950" i="1"/>
  <c r="E2950" i="1"/>
  <c r="N2950" i="1"/>
  <c r="H2950" i="1"/>
  <c r="F2951" i="1"/>
  <c r="M2951" i="1" s="1"/>
  <c r="F2950" i="1" l="1"/>
  <c r="M2950" i="1" s="1"/>
  <c r="O2949" i="1"/>
  <c r="J2949" i="1"/>
  <c r="D2949" i="1"/>
  <c r="L2949" i="1"/>
  <c r="G2949" i="1"/>
  <c r="B2949" i="1"/>
  <c r="E2949" i="1"/>
  <c r="K2949" i="1"/>
  <c r="H2949" i="1"/>
  <c r="N2949" i="1"/>
  <c r="F2949" i="1" l="1"/>
  <c r="M2949" i="1" s="1"/>
  <c r="O2948" i="1"/>
  <c r="J2948" i="1"/>
  <c r="D2948" i="1"/>
  <c r="L2948" i="1"/>
  <c r="G2948" i="1"/>
  <c r="B2948" i="1"/>
  <c r="K2948" i="1"/>
  <c r="E2948" i="1"/>
  <c r="N2948" i="1"/>
  <c r="H2948" i="1"/>
  <c r="F2948" i="1" l="1"/>
  <c r="M2948" i="1" s="1"/>
  <c r="O2947" i="1"/>
  <c r="J2947" i="1"/>
  <c r="D2947" i="1"/>
  <c r="L2947" i="1"/>
  <c r="G2947" i="1"/>
  <c r="B2947" i="1"/>
  <c r="E2947" i="1"/>
  <c r="F2947" i="1" s="1"/>
  <c r="K2947" i="1"/>
  <c r="N2947" i="1"/>
  <c r="H2947" i="1"/>
  <c r="O2946" i="1" l="1"/>
  <c r="J2946" i="1"/>
  <c r="D2946" i="1"/>
  <c r="L2946" i="1"/>
  <c r="G2946" i="1"/>
  <c r="B2946" i="1"/>
  <c r="K2946" i="1"/>
  <c r="E2946" i="1"/>
  <c r="N2946" i="1"/>
  <c r="H2946" i="1"/>
  <c r="M2947" i="1"/>
  <c r="F2946" i="1" l="1"/>
  <c r="M2946" i="1" s="1"/>
  <c r="O2945" i="1"/>
  <c r="J2945" i="1"/>
  <c r="D2945" i="1"/>
  <c r="L2945" i="1"/>
  <c r="G2945" i="1"/>
  <c r="B2945" i="1"/>
  <c r="E2945" i="1"/>
  <c r="F2945" i="1" s="1"/>
  <c r="K2945" i="1"/>
  <c r="H2945" i="1"/>
  <c r="N2945" i="1"/>
  <c r="M2945" i="1" l="1"/>
  <c r="O2944" i="1"/>
  <c r="J2944" i="1"/>
  <c r="D2944" i="1"/>
  <c r="L2944" i="1"/>
  <c r="G2944" i="1"/>
  <c r="B2944" i="1"/>
  <c r="K2944" i="1"/>
  <c r="E2944" i="1"/>
  <c r="N2944" i="1"/>
  <c r="H2944" i="1"/>
  <c r="F2944" i="1" l="1"/>
  <c r="M2944" i="1"/>
  <c r="O2943" i="1"/>
  <c r="J2943" i="1"/>
  <c r="D2943" i="1"/>
  <c r="L2943" i="1"/>
  <c r="G2943" i="1"/>
  <c r="B2943" i="1"/>
  <c r="E2943" i="1"/>
  <c r="K2943" i="1"/>
  <c r="N2943" i="1"/>
  <c r="H2943" i="1"/>
  <c r="F2943" i="1" l="1"/>
  <c r="M2943" i="1" s="1"/>
  <c r="N2942" i="1"/>
  <c r="H2942" i="1"/>
  <c r="K2942" i="1"/>
  <c r="E2942" i="1"/>
  <c r="B2942" i="1"/>
  <c r="J2942" i="1"/>
  <c r="O2942" i="1"/>
  <c r="D2942" i="1"/>
  <c r="L2942" i="1"/>
  <c r="G2942" i="1"/>
  <c r="F2942" i="1" l="1"/>
  <c r="M2942" i="1" s="1"/>
  <c r="N2941" i="1"/>
  <c r="H2941" i="1"/>
  <c r="K2941" i="1"/>
  <c r="E2941" i="1"/>
  <c r="O2941" i="1"/>
  <c r="D2941" i="1"/>
  <c r="J2941" i="1"/>
  <c r="G2941" i="1"/>
  <c r="B2941" i="1"/>
  <c r="L2941" i="1"/>
  <c r="N2940" i="1" l="1"/>
  <c r="H2940" i="1"/>
  <c r="K2940" i="1"/>
  <c r="E2940" i="1"/>
  <c r="J2940" i="1"/>
  <c r="O2940" i="1"/>
  <c r="D2940" i="1"/>
  <c r="L2940" i="1"/>
  <c r="G2940" i="1"/>
  <c r="B2940" i="1"/>
  <c r="F2941" i="1"/>
  <c r="M2941" i="1" s="1"/>
  <c r="F2940" i="1" l="1"/>
  <c r="M2940" i="1" s="1"/>
  <c r="N2939" i="1"/>
  <c r="H2939" i="1"/>
  <c r="K2939" i="1"/>
  <c r="E2939" i="1"/>
  <c r="O2939" i="1"/>
  <c r="D2939" i="1"/>
  <c r="J2939" i="1"/>
  <c r="L2939" i="1"/>
  <c r="G2939" i="1"/>
  <c r="B2939" i="1"/>
  <c r="N2938" i="1" l="1"/>
  <c r="H2938" i="1"/>
  <c r="K2938" i="1"/>
  <c r="E2938" i="1"/>
  <c r="J2938" i="1"/>
  <c r="O2938" i="1"/>
  <c r="D2938" i="1"/>
  <c r="B2938" i="1"/>
  <c r="L2938" i="1"/>
  <c r="G2938" i="1"/>
  <c r="F2939" i="1"/>
  <c r="M2939" i="1" s="1"/>
  <c r="N2937" i="1" l="1"/>
  <c r="H2937" i="1"/>
  <c r="K2937" i="1"/>
  <c r="E2937" i="1"/>
  <c r="O2937" i="1"/>
  <c r="D2937" i="1"/>
  <c r="J2937" i="1"/>
  <c r="G2937" i="1"/>
  <c r="B2937" i="1"/>
  <c r="L2937" i="1"/>
  <c r="F2938" i="1"/>
  <c r="M2938" i="1" s="1"/>
  <c r="F2937" i="1" l="1"/>
  <c r="M2937" i="1"/>
  <c r="N2936" i="1"/>
  <c r="H2936" i="1"/>
  <c r="K2936" i="1"/>
  <c r="E2936" i="1"/>
  <c r="J2936" i="1"/>
  <c r="O2936" i="1"/>
  <c r="D2936" i="1"/>
  <c r="L2936" i="1"/>
  <c r="G2936" i="1"/>
  <c r="B2936" i="1"/>
  <c r="N2935" i="1" l="1"/>
  <c r="H2935" i="1"/>
  <c r="K2935" i="1"/>
  <c r="E2935" i="1"/>
  <c r="O2935" i="1"/>
  <c r="D2935" i="1"/>
  <c r="J2935" i="1"/>
  <c r="L2935" i="1"/>
  <c r="G2935" i="1"/>
  <c r="B2935" i="1"/>
  <c r="F2936" i="1"/>
  <c r="M2936" i="1" s="1"/>
  <c r="F2935" i="1" l="1"/>
  <c r="M2935" i="1" s="1"/>
  <c r="L2934" i="1"/>
  <c r="G2934" i="1"/>
  <c r="O2934" i="1"/>
  <c r="J2934" i="1"/>
  <c r="D2934" i="1"/>
  <c r="H2934" i="1"/>
  <c r="N2934" i="1"/>
  <c r="B2934" i="1"/>
  <c r="K2934" i="1"/>
  <c r="E2934" i="1"/>
  <c r="F2934" i="1" l="1"/>
  <c r="M2934" i="1" s="1"/>
  <c r="L2933" i="1"/>
  <c r="G2933" i="1"/>
  <c r="B2933" i="1"/>
  <c r="O2933" i="1"/>
  <c r="J2933" i="1"/>
  <c r="D2933" i="1"/>
  <c r="N2933" i="1"/>
  <c r="H2933" i="1"/>
  <c r="E2933" i="1"/>
  <c r="K2933" i="1"/>
  <c r="F2933" i="1" l="1"/>
  <c r="M2933" i="1" s="1"/>
  <c r="L2932" i="1"/>
  <c r="G2932" i="1"/>
  <c r="B2932" i="1"/>
  <c r="O2932" i="1"/>
  <c r="J2932" i="1"/>
  <c r="D2932" i="1"/>
  <c r="H2932" i="1"/>
  <c r="N2932" i="1"/>
  <c r="K2932" i="1"/>
  <c r="E2932" i="1"/>
  <c r="F2932" i="1" l="1"/>
  <c r="M2932" i="1" s="1"/>
  <c r="L2931" i="1"/>
  <c r="G2931" i="1"/>
  <c r="B2931" i="1"/>
  <c r="O2931" i="1"/>
  <c r="J2931" i="1"/>
  <c r="D2931" i="1"/>
  <c r="N2931" i="1"/>
  <c r="H2931" i="1"/>
  <c r="K2931" i="1"/>
  <c r="E2931" i="1"/>
  <c r="F2931" i="1" l="1"/>
  <c r="M2931" i="1" s="1"/>
  <c r="L2930" i="1"/>
  <c r="G2930" i="1"/>
  <c r="B2930" i="1"/>
  <c r="O2930" i="1"/>
  <c r="J2930" i="1"/>
  <c r="D2930" i="1"/>
  <c r="H2930" i="1"/>
  <c r="N2930" i="1"/>
  <c r="K2930" i="1"/>
  <c r="E2930" i="1"/>
  <c r="F2930" i="1" l="1"/>
  <c r="M2930" i="1" s="1"/>
  <c r="L2929" i="1"/>
  <c r="G2929" i="1"/>
  <c r="B2929" i="1"/>
  <c r="O2929" i="1"/>
  <c r="J2929" i="1"/>
  <c r="D2929" i="1"/>
  <c r="N2929" i="1"/>
  <c r="H2929" i="1"/>
  <c r="E2929" i="1"/>
  <c r="K2929" i="1"/>
  <c r="F2929" i="1" l="1"/>
  <c r="M2929" i="1" s="1"/>
  <c r="L2928" i="1"/>
  <c r="G2928" i="1"/>
  <c r="B2928" i="1"/>
  <c r="O2928" i="1"/>
  <c r="J2928" i="1"/>
  <c r="D2928" i="1"/>
  <c r="H2928" i="1"/>
  <c r="N2928" i="1"/>
  <c r="K2928" i="1"/>
  <c r="E2928" i="1"/>
  <c r="F2928" i="1" l="1"/>
  <c r="M2928" i="1" s="1"/>
  <c r="L2927" i="1"/>
  <c r="G2927" i="1"/>
  <c r="B2927" i="1"/>
  <c r="O2927" i="1"/>
  <c r="J2927" i="1"/>
  <c r="D2927" i="1"/>
  <c r="N2927" i="1"/>
  <c r="H2927" i="1"/>
  <c r="K2927" i="1"/>
  <c r="E2927" i="1"/>
  <c r="F2927" i="1" s="1"/>
  <c r="M2927" i="1" l="1"/>
  <c r="K2926" i="1"/>
  <c r="E2926" i="1"/>
  <c r="B2926" i="1"/>
  <c r="N2926" i="1"/>
  <c r="H2926" i="1"/>
  <c r="G2926" i="1"/>
  <c r="L2926" i="1"/>
  <c r="O2926" i="1"/>
  <c r="J2926" i="1"/>
  <c r="D2926" i="1"/>
  <c r="F2926" i="1" l="1"/>
  <c r="M2926" i="1" s="1"/>
  <c r="K2925" i="1"/>
  <c r="E2925" i="1"/>
  <c r="N2925" i="1"/>
  <c r="H2925" i="1"/>
  <c r="L2925" i="1"/>
  <c r="B2925" i="1"/>
  <c r="G2925" i="1"/>
  <c r="D2925" i="1"/>
  <c r="O2925" i="1"/>
  <c r="J2925" i="1"/>
  <c r="F2925" i="1" l="1"/>
  <c r="M2925" i="1" s="1"/>
  <c r="K2924" i="1"/>
  <c r="E2924" i="1"/>
  <c r="N2924" i="1"/>
  <c r="H2924" i="1"/>
  <c r="G2924" i="1"/>
  <c r="L2924" i="1"/>
  <c r="B2924" i="1"/>
  <c r="J2924" i="1"/>
  <c r="D2924" i="1"/>
  <c r="O2924" i="1"/>
  <c r="F2924" i="1" l="1"/>
  <c r="M2924" i="1" s="1"/>
  <c r="K2923" i="1"/>
  <c r="E2923" i="1"/>
  <c r="N2923" i="1"/>
  <c r="H2923" i="1"/>
  <c r="L2923" i="1"/>
  <c r="B2923" i="1"/>
  <c r="G2923" i="1"/>
  <c r="O2923" i="1"/>
  <c r="J2923" i="1"/>
  <c r="D2923" i="1"/>
  <c r="F2923" i="1" l="1"/>
  <c r="M2923" i="1" s="1"/>
  <c r="K2922" i="1"/>
  <c r="E2922" i="1"/>
  <c r="N2922" i="1"/>
  <c r="H2922" i="1"/>
  <c r="G2922" i="1"/>
  <c r="L2922" i="1"/>
  <c r="B2922" i="1"/>
  <c r="O2922" i="1"/>
  <c r="J2922" i="1"/>
  <c r="D2922" i="1"/>
  <c r="F2922" i="1" l="1"/>
  <c r="M2922" i="1" s="1"/>
  <c r="K2921" i="1"/>
  <c r="E2921" i="1"/>
  <c r="N2921" i="1"/>
  <c r="H2921" i="1"/>
  <c r="L2921" i="1"/>
  <c r="B2921" i="1"/>
  <c r="G2921" i="1"/>
  <c r="D2921" i="1"/>
  <c r="O2921" i="1"/>
  <c r="J2921" i="1"/>
  <c r="K2920" i="1" l="1"/>
  <c r="E2920" i="1"/>
  <c r="N2920" i="1"/>
  <c r="H2920" i="1"/>
  <c r="G2920" i="1"/>
  <c r="L2920" i="1"/>
  <c r="B2920" i="1"/>
  <c r="J2920" i="1"/>
  <c r="D2920" i="1"/>
  <c r="O2920" i="1"/>
  <c r="F2921" i="1"/>
  <c r="M2921" i="1" s="1"/>
  <c r="K2919" i="1" l="1"/>
  <c r="E2919" i="1"/>
  <c r="N2919" i="1"/>
  <c r="H2919" i="1"/>
  <c r="L2919" i="1"/>
  <c r="B2919" i="1"/>
  <c r="G2919" i="1"/>
  <c r="O2919" i="1"/>
  <c r="J2919" i="1"/>
  <c r="D2919" i="1"/>
  <c r="F2920" i="1"/>
  <c r="M2920" i="1" s="1"/>
  <c r="N2918" i="1" l="1"/>
  <c r="H2918" i="1"/>
  <c r="K2918" i="1"/>
  <c r="E2918" i="1"/>
  <c r="B2918" i="1"/>
  <c r="G2918" i="1"/>
  <c r="L2918" i="1"/>
  <c r="J2918" i="1"/>
  <c r="O2918" i="1"/>
  <c r="D2918" i="1"/>
  <c r="F2919" i="1"/>
  <c r="M2919" i="1" s="1"/>
  <c r="B14" i="2"/>
  <c r="D14" i="2" s="1"/>
  <c r="C14" i="2" l="1"/>
  <c r="E14" i="2" s="1"/>
  <c r="F2918" i="1"/>
  <c r="M2918" i="1" s="1"/>
  <c r="N2917" i="1"/>
  <c r="H2917" i="1"/>
  <c r="L2917" i="1"/>
  <c r="K2917" i="1"/>
  <c r="E2917" i="1"/>
  <c r="O2917" i="1"/>
  <c r="B2917" i="1"/>
  <c r="G2917" i="1"/>
  <c r="D2917" i="1"/>
  <c r="J2917" i="1"/>
  <c r="N2916" i="1" l="1"/>
  <c r="H2916" i="1"/>
  <c r="L2916" i="1"/>
  <c r="G2916" i="1"/>
  <c r="B2916" i="1"/>
  <c r="K2916" i="1"/>
  <c r="E2916" i="1"/>
  <c r="J2916" i="1"/>
  <c r="D2916" i="1"/>
  <c r="O2916" i="1"/>
  <c r="F2917" i="1"/>
  <c r="M2917" i="1" s="1"/>
  <c r="F2916" i="1" l="1"/>
  <c r="M2916" i="1" s="1"/>
  <c r="N2915" i="1"/>
  <c r="H2915" i="1"/>
  <c r="L2915" i="1"/>
  <c r="G2915" i="1"/>
  <c r="B2915" i="1"/>
  <c r="K2915" i="1"/>
  <c r="E2915" i="1"/>
  <c r="D2915" i="1"/>
  <c r="O2915" i="1"/>
  <c r="J2915" i="1"/>
  <c r="F2915" i="1" l="1"/>
  <c r="M2915" i="1" s="1"/>
  <c r="N2914" i="1"/>
  <c r="H2914" i="1"/>
  <c r="L2914" i="1"/>
  <c r="G2914" i="1"/>
  <c r="B2914" i="1"/>
  <c r="K2914" i="1"/>
  <c r="E2914" i="1"/>
  <c r="J2914" i="1"/>
  <c r="O2914" i="1"/>
  <c r="D2914" i="1"/>
  <c r="F2914" i="1" l="1"/>
  <c r="M2914" i="1" s="1"/>
  <c r="N2913" i="1"/>
  <c r="H2913" i="1"/>
  <c r="L2913" i="1"/>
  <c r="G2913" i="1"/>
  <c r="B2913" i="1"/>
  <c r="K2913" i="1"/>
  <c r="E2913" i="1"/>
  <c r="O2913" i="1"/>
  <c r="D2913" i="1"/>
  <c r="J2913" i="1"/>
  <c r="F2913" i="1" l="1"/>
  <c r="M2913" i="1" s="1"/>
  <c r="N2912" i="1"/>
  <c r="H2912" i="1"/>
  <c r="L2912" i="1"/>
  <c r="G2912" i="1"/>
  <c r="B2912" i="1"/>
  <c r="K2912" i="1"/>
  <c r="E2912" i="1"/>
  <c r="J2912" i="1"/>
  <c r="D2912" i="1"/>
  <c r="O2912" i="1"/>
  <c r="F2912" i="1" l="1"/>
  <c r="M2912" i="1" s="1"/>
  <c r="L2911" i="1"/>
  <c r="G2911" i="1"/>
  <c r="J2911" i="1"/>
  <c r="O2911" i="1"/>
  <c r="H2911" i="1"/>
  <c r="B2911" i="1"/>
  <c r="N2911" i="1"/>
  <c r="E2911" i="1"/>
  <c r="D2911" i="1"/>
  <c r="K2911" i="1"/>
  <c r="F2911" i="1" l="1"/>
  <c r="M2911" i="1" s="1"/>
  <c r="K2910" i="1"/>
  <c r="E2910" i="1"/>
  <c r="B2910" i="1"/>
  <c r="N2910" i="1"/>
  <c r="G2910" i="1"/>
  <c r="L2910" i="1"/>
  <c r="D2910" i="1"/>
  <c r="J2910" i="1"/>
  <c r="O2910" i="1"/>
  <c r="H2910" i="1"/>
  <c r="K2909" i="1" l="1"/>
  <c r="E2909" i="1"/>
  <c r="L2909" i="1"/>
  <c r="D2909" i="1"/>
  <c r="J2909" i="1"/>
  <c r="O2909" i="1"/>
  <c r="H2909" i="1"/>
  <c r="B2909" i="1"/>
  <c r="N2909" i="1"/>
  <c r="G2909" i="1"/>
  <c r="F2910" i="1"/>
  <c r="M2910" i="1" s="1"/>
  <c r="K2908" i="1" l="1"/>
  <c r="E2908" i="1"/>
  <c r="J2908" i="1"/>
  <c r="O2908" i="1"/>
  <c r="H2908" i="1"/>
  <c r="B2908" i="1"/>
  <c r="N2908" i="1"/>
  <c r="G2908" i="1"/>
  <c r="L2908" i="1"/>
  <c r="D2908" i="1"/>
  <c r="F2909" i="1"/>
  <c r="M2909" i="1" s="1"/>
  <c r="F2908" i="1" l="1"/>
  <c r="M2908" i="1" s="1"/>
  <c r="K2907" i="1"/>
  <c r="E2907" i="1"/>
  <c r="O2907" i="1"/>
  <c r="H2907" i="1"/>
  <c r="B2907" i="1"/>
  <c r="N2907" i="1"/>
  <c r="G2907" i="1"/>
  <c r="L2907" i="1"/>
  <c r="D2907" i="1"/>
  <c r="J2907" i="1"/>
  <c r="K2906" i="1" l="1"/>
  <c r="E2906" i="1"/>
  <c r="N2906" i="1"/>
  <c r="G2906" i="1"/>
  <c r="L2906" i="1"/>
  <c r="D2906" i="1"/>
  <c r="J2906" i="1"/>
  <c r="H2906" i="1"/>
  <c r="O2906" i="1"/>
  <c r="B2906" i="1"/>
  <c r="F2907" i="1"/>
  <c r="M2907" i="1" s="1"/>
  <c r="K2905" i="1" l="1"/>
  <c r="E2905" i="1"/>
  <c r="L2905" i="1"/>
  <c r="D2905" i="1"/>
  <c r="J2905" i="1"/>
  <c r="O2905" i="1"/>
  <c r="H2905" i="1"/>
  <c r="B2905" i="1"/>
  <c r="G2905" i="1"/>
  <c r="N2905" i="1"/>
  <c r="F2906" i="1"/>
  <c r="M2906" i="1" s="1"/>
  <c r="K2904" i="1" l="1"/>
  <c r="E2904" i="1"/>
  <c r="J2904" i="1"/>
  <c r="O2904" i="1"/>
  <c r="H2904" i="1"/>
  <c r="B2904" i="1"/>
  <c r="N2904" i="1"/>
  <c r="G2904" i="1"/>
  <c r="D2904" i="1"/>
  <c r="L2904" i="1"/>
  <c r="F2905" i="1"/>
  <c r="M2905" i="1" s="1"/>
  <c r="F2904" i="1" l="1"/>
  <c r="M2904" i="1" s="1"/>
  <c r="K2903" i="1"/>
  <c r="E2903" i="1"/>
  <c r="O2903" i="1"/>
  <c r="H2903" i="1"/>
  <c r="B2903" i="1"/>
  <c r="N2903" i="1"/>
  <c r="G2903" i="1"/>
  <c r="L2903" i="1"/>
  <c r="D2903" i="1"/>
  <c r="J2903" i="1"/>
  <c r="O2902" i="1" l="1"/>
  <c r="J2902" i="1"/>
  <c r="D2902" i="1"/>
  <c r="L2902" i="1"/>
  <c r="E2902" i="1"/>
  <c r="K2902" i="1"/>
  <c r="H2902" i="1"/>
  <c r="B2902" i="1"/>
  <c r="N2902" i="1"/>
  <c r="G2902" i="1"/>
  <c r="F2903" i="1"/>
  <c r="M2903" i="1" s="1"/>
  <c r="F2902" i="1" l="1"/>
  <c r="M2902" i="1" s="1"/>
  <c r="O2901" i="1"/>
  <c r="J2901" i="1"/>
  <c r="D2901" i="1"/>
  <c r="K2901" i="1"/>
  <c r="H2901" i="1"/>
  <c r="B2901" i="1"/>
  <c r="N2901" i="1"/>
  <c r="G2901" i="1"/>
  <c r="L2901" i="1"/>
  <c r="E2901" i="1"/>
  <c r="F2901" i="1" s="1"/>
  <c r="M2901" i="1" l="1"/>
  <c r="O2900" i="1"/>
  <c r="J2900" i="1"/>
  <c r="D2900" i="1"/>
  <c r="H2900" i="1"/>
  <c r="B2900" i="1"/>
  <c r="N2900" i="1"/>
  <c r="G2900" i="1"/>
  <c r="L2900" i="1"/>
  <c r="E2900" i="1"/>
  <c r="K2900" i="1"/>
  <c r="F2900" i="1" l="1"/>
  <c r="M2900" i="1" s="1"/>
  <c r="O2899" i="1"/>
  <c r="J2899" i="1"/>
  <c r="D2899" i="1"/>
  <c r="N2899" i="1"/>
  <c r="G2899" i="1"/>
  <c r="L2899" i="1"/>
  <c r="E2899" i="1"/>
  <c r="F2899" i="1" s="1"/>
  <c r="K2899" i="1"/>
  <c r="H2899" i="1"/>
  <c r="B2899" i="1"/>
  <c r="M2899" i="1" l="1"/>
  <c r="O2898" i="1"/>
  <c r="J2898" i="1"/>
  <c r="D2898" i="1"/>
  <c r="L2898" i="1"/>
  <c r="E2898" i="1"/>
  <c r="K2898" i="1"/>
  <c r="H2898" i="1"/>
  <c r="B2898" i="1"/>
  <c r="G2898" i="1"/>
  <c r="N2898" i="1"/>
  <c r="F2898" i="1" l="1"/>
  <c r="M2898" i="1" s="1"/>
  <c r="O2897" i="1"/>
  <c r="J2897" i="1"/>
  <c r="D2897" i="1"/>
  <c r="K2897" i="1"/>
  <c r="H2897" i="1"/>
  <c r="B2897" i="1"/>
  <c r="N2897" i="1"/>
  <c r="G2897" i="1"/>
  <c r="E2897" i="1"/>
  <c r="L2897" i="1"/>
  <c r="F2897" i="1" l="1"/>
  <c r="M2897" i="1"/>
  <c r="O2896" i="1"/>
  <c r="J2896" i="1"/>
  <c r="D2896" i="1"/>
  <c r="H2896" i="1"/>
  <c r="B2896" i="1"/>
  <c r="N2896" i="1"/>
  <c r="G2896" i="1"/>
  <c r="L2896" i="1"/>
  <c r="E2896" i="1"/>
  <c r="K2896" i="1"/>
  <c r="F2896" i="1" l="1"/>
  <c r="M2896" i="1" s="1"/>
  <c r="O2895" i="1"/>
  <c r="J2895" i="1"/>
  <c r="D2895" i="1"/>
  <c r="N2895" i="1"/>
  <c r="G2895" i="1"/>
  <c r="L2895" i="1"/>
  <c r="E2895" i="1"/>
  <c r="F2895" i="1" s="1"/>
  <c r="K2895" i="1"/>
  <c r="B2895" i="1"/>
  <c r="H2895" i="1"/>
  <c r="M2895" i="1" l="1"/>
  <c r="N2894" i="1"/>
  <c r="H2894" i="1"/>
  <c r="K2894" i="1"/>
  <c r="D2894" i="1"/>
  <c r="J2894" i="1"/>
  <c r="O2894" i="1"/>
  <c r="G2894" i="1"/>
  <c r="B2894" i="1"/>
  <c r="L2894" i="1"/>
  <c r="E2894" i="1"/>
  <c r="F2894" i="1" l="1"/>
  <c r="M2894" i="1" s="1"/>
  <c r="N2893" i="1"/>
  <c r="H2893" i="1"/>
  <c r="J2893" i="1"/>
  <c r="B2893" i="1"/>
  <c r="O2893" i="1"/>
  <c r="G2893" i="1"/>
  <c r="L2893" i="1"/>
  <c r="E2893" i="1"/>
  <c r="K2893" i="1"/>
  <c r="D2893" i="1"/>
  <c r="F2893" i="1" l="1"/>
  <c r="M2893" i="1" s="1"/>
  <c r="N2892" i="1"/>
  <c r="H2892" i="1"/>
  <c r="O2892" i="1"/>
  <c r="G2892" i="1"/>
  <c r="L2892" i="1"/>
  <c r="E2892" i="1"/>
  <c r="K2892" i="1"/>
  <c r="D2892" i="1"/>
  <c r="J2892" i="1"/>
  <c r="B2892" i="1"/>
  <c r="F2892" i="1" l="1"/>
  <c r="M2892" i="1" s="1"/>
  <c r="N2891" i="1"/>
  <c r="H2891" i="1"/>
  <c r="L2891" i="1"/>
  <c r="E2891" i="1"/>
  <c r="K2891" i="1"/>
  <c r="D2891" i="1"/>
  <c r="J2891" i="1"/>
  <c r="B2891" i="1"/>
  <c r="G2891" i="1"/>
  <c r="O2891" i="1"/>
  <c r="N2890" i="1" l="1"/>
  <c r="H2890" i="1"/>
  <c r="K2890" i="1"/>
  <c r="D2890" i="1"/>
  <c r="J2890" i="1"/>
  <c r="B2890" i="1"/>
  <c r="O2890" i="1"/>
  <c r="G2890" i="1"/>
  <c r="E2890" i="1"/>
  <c r="L2890" i="1"/>
  <c r="F2891" i="1"/>
  <c r="M2891" i="1" s="1"/>
  <c r="F2890" i="1" l="1"/>
  <c r="M2890" i="1" s="1"/>
  <c r="N2889" i="1"/>
  <c r="H2889" i="1"/>
  <c r="J2889" i="1"/>
  <c r="B2889" i="1"/>
  <c r="O2889" i="1"/>
  <c r="G2889" i="1"/>
  <c r="L2889" i="1"/>
  <c r="E2889" i="1"/>
  <c r="D2889" i="1"/>
  <c r="K2889" i="1"/>
  <c r="N2888" i="1" l="1"/>
  <c r="H2888" i="1"/>
  <c r="O2888" i="1"/>
  <c r="G2888" i="1"/>
  <c r="L2888" i="1"/>
  <c r="E2888" i="1"/>
  <c r="K2888" i="1"/>
  <c r="D2888" i="1"/>
  <c r="B2888" i="1"/>
  <c r="J2888" i="1"/>
  <c r="F2889" i="1"/>
  <c r="M2889" i="1" s="1"/>
  <c r="F2888" i="1" l="1"/>
  <c r="M2888" i="1" s="1"/>
  <c r="N2887" i="1"/>
  <c r="H2887" i="1"/>
  <c r="L2887" i="1"/>
  <c r="E2887" i="1"/>
  <c r="K2887" i="1"/>
  <c r="D2887" i="1"/>
  <c r="J2887" i="1"/>
  <c r="B2887" i="1"/>
  <c r="O2887" i="1"/>
  <c r="G2887" i="1"/>
  <c r="F2887" i="1" l="1"/>
  <c r="M2887" i="1" s="1"/>
  <c r="L2886" i="1"/>
  <c r="G2886" i="1"/>
  <c r="J2886" i="1"/>
  <c r="O2886" i="1"/>
  <c r="H2886" i="1"/>
  <c r="B2886" i="1"/>
  <c r="N2886" i="1"/>
  <c r="E2886" i="1"/>
  <c r="K2886" i="1"/>
  <c r="D2886" i="1"/>
  <c r="L2885" i="1" l="1"/>
  <c r="G2885" i="1"/>
  <c r="B2885" i="1"/>
  <c r="O2885" i="1"/>
  <c r="H2885" i="1"/>
  <c r="N2885" i="1"/>
  <c r="E2885" i="1"/>
  <c r="K2885" i="1"/>
  <c r="D2885" i="1"/>
  <c r="J2885" i="1"/>
  <c r="F2886" i="1"/>
  <c r="M2886" i="1" s="1"/>
  <c r="F2885" i="1" l="1"/>
  <c r="M2885" i="1" s="1"/>
  <c r="O2884" i="1"/>
  <c r="G2884" i="1"/>
  <c r="B2884" i="1"/>
  <c r="E2884" i="1"/>
  <c r="N2884" i="1"/>
  <c r="D2884" i="1"/>
  <c r="J2884" i="1"/>
  <c r="H2884" i="1"/>
  <c r="K2884" i="1"/>
  <c r="L2884" i="1"/>
  <c r="F2884" i="1" l="1"/>
  <c r="M2884" i="1" s="1"/>
  <c r="K2883" i="1"/>
  <c r="J2883" i="1"/>
  <c r="L2883" i="1"/>
  <c r="N2883" i="1"/>
  <c r="E2883" i="1"/>
  <c r="D2883" i="1"/>
  <c r="B2883" i="1"/>
  <c r="H2883" i="1"/>
  <c r="O2883" i="1"/>
  <c r="G2883" i="1"/>
  <c r="F2883" i="1" l="1"/>
  <c r="M2883" i="1" s="1"/>
  <c r="E2882" i="1"/>
  <c r="B2882" i="1"/>
  <c r="D2882" i="1"/>
  <c r="K2882" i="1"/>
  <c r="O2882" i="1"/>
  <c r="N2882" i="1"/>
  <c r="L2882" i="1"/>
  <c r="G2882" i="1"/>
  <c r="J2882" i="1"/>
  <c r="H2882" i="1"/>
  <c r="F2882" i="1" l="1"/>
  <c r="M2882" i="1" s="1"/>
  <c r="N2881" i="1"/>
  <c r="B2881" i="1"/>
  <c r="E2881" i="1"/>
  <c r="O2881" i="1"/>
  <c r="H2881" i="1"/>
  <c r="K2881" i="1"/>
  <c r="J2881" i="1"/>
  <c r="D2881" i="1"/>
  <c r="L2881" i="1"/>
  <c r="G2881" i="1"/>
  <c r="F2881" i="1" l="1"/>
  <c r="M2881" i="1" s="1"/>
  <c r="N2880" i="1"/>
  <c r="E2880" i="1"/>
  <c r="J2880" i="1"/>
  <c r="D2880" i="1"/>
  <c r="G2880" i="1"/>
  <c r="O2880" i="1"/>
  <c r="H2880" i="1"/>
  <c r="L2880" i="1"/>
  <c r="B2880" i="1"/>
  <c r="K2880" i="1"/>
  <c r="F2880" i="1" l="1"/>
  <c r="M2880" i="1" s="1"/>
  <c r="H2879" i="1"/>
  <c r="K2879" i="1"/>
  <c r="E2879" i="1"/>
  <c r="D2879" i="1"/>
  <c r="L2879" i="1"/>
  <c r="B2879" i="1"/>
  <c r="O2879" i="1"/>
  <c r="G2879" i="1"/>
  <c r="J2879" i="1"/>
  <c r="N2879" i="1"/>
  <c r="G2878" i="1" l="1"/>
  <c r="B2878" i="1"/>
  <c r="J2878" i="1"/>
  <c r="O2878" i="1"/>
  <c r="H2878" i="1"/>
  <c r="K2878" i="1"/>
  <c r="D2878" i="1"/>
  <c r="L2878" i="1"/>
  <c r="E2878" i="1"/>
  <c r="N2878" i="1"/>
  <c r="F2879" i="1"/>
  <c r="M2879" i="1" s="1"/>
  <c r="F2878" i="1" l="1"/>
  <c r="B2877" i="1"/>
  <c r="J2877" i="1"/>
  <c r="N2877" i="1"/>
  <c r="L2877" i="1"/>
  <c r="O2877" i="1"/>
  <c r="K2877" i="1"/>
  <c r="H2877" i="1"/>
  <c r="E2877" i="1"/>
  <c r="G2877" i="1"/>
  <c r="D2877" i="1"/>
  <c r="M2878" i="1"/>
  <c r="F2877" i="1" l="1"/>
  <c r="M2877" i="1" s="1"/>
  <c r="G2876" i="1"/>
  <c r="E2876" i="1"/>
  <c r="B2876" i="1"/>
  <c r="O2876" i="1"/>
  <c r="J2876" i="1"/>
  <c r="K2876" i="1"/>
  <c r="D2876" i="1"/>
  <c r="H2876" i="1"/>
  <c r="L2876" i="1"/>
  <c r="N2876" i="1"/>
  <c r="F2876" i="1" l="1"/>
  <c r="M2876" i="1" s="1"/>
  <c r="O2875" i="1"/>
  <c r="H2875" i="1"/>
  <c r="K2875" i="1"/>
  <c r="J2875" i="1"/>
  <c r="G2875" i="1"/>
  <c r="L2875" i="1"/>
  <c r="B2875" i="1"/>
  <c r="E2875" i="1"/>
  <c r="D2875" i="1"/>
  <c r="N2875" i="1"/>
  <c r="D2874" i="1" l="1"/>
  <c r="L2874" i="1"/>
  <c r="G2874" i="1"/>
  <c r="E2874" i="1"/>
  <c r="J2874" i="1"/>
  <c r="H2874" i="1"/>
  <c r="B2874" i="1"/>
  <c r="O2874" i="1"/>
  <c r="N2874" i="1"/>
  <c r="K2874" i="1"/>
  <c r="F2875" i="1"/>
  <c r="M2875" i="1" s="1"/>
  <c r="F2874" i="1" l="1"/>
  <c r="M2874" i="1" s="1"/>
  <c r="N2873" i="1"/>
  <c r="E2873" i="1"/>
  <c r="K2873" i="1"/>
  <c r="O2873" i="1"/>
  <c r="H2873" i="1"/>
  <c r="L2873" i="1"/>
  <c r="J2873" i="1"/>
  <c r="B2873" i="1"/>
  <c r="D2873" i="1"/>
  <c r="G2873" i="1"/>
  <c r="O2872" i="1" l="1"/>
  <c r="H2872" i="1"/>
  <c r="K2872" i="1"/>
  <c r="J2872" i="1"/>
  <c r="N2872" i="1"/>
  <c r="B2872" i="1"/>
  <c r="E2872" i="1"/>
  <c r="L2872" i="1"/>
  <c r="D2872" i="1"/>
  <c r="G2872" i="1"/>
  <c r="F2873" i="1"/>
  <c r="M2873" i="1" s="1"/>
  <c r="H2871" i="1" l="1"/>
  <c r="E2871" i="1"/>
  <c r="B2871" i="1"/>
  <c r="N2871" i="1"/>
  <c r="L2871" i="1"/>
  <c r="O2871" i="1"/>
  <c r="J2871" i="1"/>
  <c r="G2871" i="1"/>
  <c r="D2871" i="1"/>
  <c r="K2871" i="1"/>
  <c r="F2872" i="1"/>
  <c r="M2872" i="1" s="1"/>
  <c r="F2871" i="1" l="1"/>
  <c r="M2871" i="1" s="1"/>
  <c r="K2870" i="1"/>
  <c r="N2870" i="1"/>
  <c r="L2870" i="1"/>
  <c r="E2870" i="1"/>
  <c r="H2870" i="1"/>
  <c r="J2870" i="1"/>
  <c r="D2870" i="1"/>
  <c r="G2870" i="1"/>
  <c r="B2870" i="1"/>
  <c r="O2870" i="1"/>
  <c r="G2869" i="1" l="1"/>
  <c r="O2869" i="1"/>
  <c r="K2869" i="1"/>
  <c r="L2869" i="1"/>
  <c r="E2869" i="1"/>
  <c r="N2869" i="1"/>
  <c r="B2869" i="1"/>
  <c r="J2869" i="1"/>
  <c r="D2869" i="1"/>
  <c r="H2869" i="1"/>
  <c r="F2870" i="1"/>
  <c r="M2870" i="1" s="1"/>
  <c r="F2869" i="1" l="1"/>
  <c r="M2869" i="1" s="1"/>
  <c r="B2868" i="1"/>
  <c r="J2868" i="1"/>
  <c r="K2868" i="1"/>
  <c r="H2868" i="1"/>
  <c r="N2868" i="1"/>
  <c r="L2868" i="1"/>
  <c r="E2868" i="1"/>
  <c r="O2868" i="1"/>
  <c r="G2868" i="1"/>
  <c r="D2868" i="1"/>
  <c r="B2867" i="1" l="1"/>
  <c r="H2867" i="1"/>
  <c r="O2867" i="1"/>
  <c r="N2867" i="1"/>
  <c r="G2867" i="1"/>
  <c r="K2867" i="1"/>
  <c r="J2867" i="1"/>
  <c r="E2867" i="1"/>
  <c r="D2867" i="1"/>
  <c r="L2867" i="1"/>
  <c r="F2868" i="1"/>
  <c r="M2868" i="1" s="1"/>
  <c r="O2866" i="1" l="1"/>
  <c r="N2866" i="1"/>
  <c r="L2866" i="1"/>
  <c r="J2866" i="1"/>
  <c r="H2866" i="1"/>
  <c r="D2866" i="1"/>
  <c r="G2866" i="1"/>
  <c r="E2866" i="1"/>
  <c r="K2866" i="1"/>
  <c r="B2866" i="1"/>
  <c r="F2867" i="1"/>
  <c r="M2867" i="1" s="1"/>
  <c r="F2866" i="1" l="1"/>
  <c r="N2865" i="1"/>
  <c r="B2865" i="1"/>
  <c r="E2865" i="1"/>
  <c r="O2865" i="1"/>
  <c r="H2865" i="1"/>
  <c r="K2865" i="1"/>
  <c r="J2865" i="1"/>
  <c r="D2865" i="1"/>
  <c r="L2865" i="1"/>
  <c r="G2865" i="1"/>
  <c r="M2866" i="1"/>
  <c r="D2864" i="1" l="1"/>
  <c r="G2864" i="1"/>
  <c r="K2864" i="1"/>
  <c r="N2864" i="1"/>
  <c r="E2864" i="1"/>
  <c r="L2864" i="1"/>
  <c r="J2864" i="1"/>
  <c r="B2864" i="1"/>
  <c r="O2864" i="1"/>
  <c r="H2864" i="1"/>
  <c r="F2865" i="1"/>
  <c r="M2865" i="1" s="1"/>
  <c r="F2864" i="1" l="1"/>
  <c r="M2864" i="1"/>
  <c r="N2863" i="1"/>
  <c r="H2863" i="1"/>
  <c r="K2863" i="1"/>
  <c r="E2863" i="1"/>
  <c r="G2863" i="1"/>
  <c r="J2863" i="1"/>
  <c r="O2863" i="1"/>
  <c r="L2863" i="1"/>
  <c r="B2863" i="1"/>
  <c r="D2863" i="1"/>
  <c r="F2863" i="1" l="1"/>
  <c r="M2863" i="1" s="1"/>
  <c r="K2862" i="1"/>
  <c r="D2862" i="1"/>
  <c r="H2862" i="1"/>
  <c r="L2862" i="1"/>
  <c r="E2862" i="1"/>
  <c r="N2862" i="1"/>
  <c r="O2862" i="1"/>
  <c r="G2862" i="1"/>
  <c r="B2862" i="1"/>
  <c r="J2862" i="1"/>
  <c r="F2862" i="1" l="1"/>
  <c r="B2861" i="1"/>
  <c r="J2861" i="1"/>
  <c r="N2861" i="1"/>
  <c r="K2861" i="1"/>
  <c r="H2861" i="1"/>
  <c r="D2861" i="1"/>
  <c r="L2861" i="1"/>
  <c r="E2861" i="1"/>
  <c r="O2861" i="1"/>
  <c r="G2861" i="1"/>
  <c r="M2862" i="1"/>
  <c r="K2860" i="1" l="1"/>
  <c r="D2860" i="1"/>
  <c r="H2860" i="1"/>
  <c r="B2860" i="1"/>
  <c r="J2860" i="1"/>
  <c r="L2860" i="1"/>
  <c r="E2860" i="1"/>
  <c r="N2860" i="1"/>
  <c r="G2860" i="1"/>
  <c r="O2860" i="1"/>
  <c r="F2861" i="1"/>
  <c r="M2861" i="1" s="1"/>
  <c r="F2860" i="1" l="1"/>
  <c r="M2860" i="1" s="1"/>
  <c r="O2859" i="1"/>
  <c r="H2859" i="1"/>
  <c r="K2859" i="1"/>
  <c r="J2859" i="1"/>
  <c r="G2859" i="1"/>
  <c r="E2859" i="1"/>
  <c r="D2859" i="1"/>
  <c r="N2859" i="1"/>
  <c r="B2859" i="1"/>
  <c r="L2859" i="1"/>
  <c r="E2858" i="1" l="1"/>
  <c r="H2858" i="1"/>
  <c r="G2858" i="1"/>
  <c r="O2858" i="1"/>
  <c r="N2858" i="1"/>
  <c r="K2858" i="1"/>
  <c r="J2858" i="1"/>
  <c r="B2858" i="1"/>
  <c r="D2858" i="1"/>
  <c r="L2858" i="1"/>
  <c r="F2859" i="1"/>
  <c r="M2859" i="1" s="1"/>
  <c r="F2858" i="1" l="1"/>
  <c r="M2858" i="1" s="1"/>
  <c r="D2857" i="1"/>
  <c r="G2857" i="1"/>
  <c r="K2857" i="1"/>
  <c r="J2857" i="1"/>
  <c r="B2857" i="1"/>
  <c r="N2857" i="1"/>
  <c r="E2857" i="1"/>
  <c r="O2857" i="1"/>
  <c r="H2857" i="1"/>
  <c r="L2857" i="1"/>
  <c r="F2857" i="1" l="1"/>
  <c r="M2857" i="1" s="1"/>
  <c r="D2856" i="1"/>
  <c r="L2856" i="1"/>
  <c r="G2856" i="1"/>
  <c r="N2856" i="1"/>
  <c r="B2856" i="1"/>
  <c r="E2856" i="1"/>
  <c r="J2856" i="1"/>
  <c r="O2856" i="1"/>
  <c r="H2856" i="1"/>
  <c r="K2856" i="1"/>
  <c r="F2856" i="1" l="1"/>
  <c r="M2856" i="1" s="1"/>
  <c r="L2855" i="1"/>
  <c r="O2855" i="1"/>
  <c r="B2855" i="1"/>
  <c r="G2855" i="1"/>
  <c r="D2855" i="1"/>
  <c r="J2855" i="1"/>
  <c r="H2855" i="1"/>
  <c r="N2855" i="1"/>
  <c r="K2855" i="1"/>
  <c r="E2855" i="1"/>
  <c r="F2855" i="1" l="1"/>
  <c r="M2855" i="1" s="1"/>
  <c r="J2854" i="1"/>
  <c r="D2854" i="1"/>
  <c r="K2854" i="1"/>
  <c r="N2854" i="1"/>
  <c r="G2854" i="1"/>
  <c r="B2854" i="1"/>
  <c r="O2854" i="1"/>
  <c r="L2854" i="1"/>
  <c r="E2854" i="1"/>
  <c r="H2854" i="1"/>
  <c r="F2854" i="1" l="1"/>
  <c r="M2854" i="1" s="1"/>
  <c r="L2853" i="1"/>
  <c r="E2853" i="1"/>
  <c r="N2853" i="1"/>
  <c r="G2853" i="1"/>
  <c r="D2853" i="1"/>
  <c r="B2853" i="1"/>
  <c r="O2853" i="1"/>
  <c r="J2853" i="1"/>
  <c r="K2853" i="1"/>
  <c r="H2853" i="1"/>
  <c r="F2853" i="1" l="1"/>
  <c r="M2853" i="1" s="1"/>
  <c r="G2852" i="1"/>
  <c r="D2852" i="1"/>
  <c r="K2852" i="1"/>
  <c r="H2852" i="1"/>
  <c r="B2852" i="1"/>
  <c r="J2852" i="1"/>
  <c r="N2852" i="1"/>
  <c r="L2852" i="1"/>
  <c r="E2852" i="1"/>
  <c r="F2852" i="1" s="1"/>
  <c r="O2852" i="1"/>
  <c r="M2852" i="1" l="1"/>
  <c r="E2851" i="1"/>
  <c r="D2851" i="1"/>
  <c r="L2851" i="1"/>
  <c r="B2851" i="1"/>
  <c r="H2851" i="1"/>
  <c r="O2851" i="1"/>
  <c r="N2851" i="1"/>
  <c r="G2851" i="1"/>
  <c r="K2851" i="1"/>
  <c r="J2851" i="1"/>
  <c r="F2851" i="1" l="1"/>
  <c r="M2851" i="1" s="1"/>
  <c r="J2850" i="1"/>
  <c r="H2850" i="1"/>
  <c r="E2850" i="1"/>
  <c r="K2850" i="1"/>
  <c r="D2850" i="1"/>
  <c r="G2850" i="1"/>
  <c r="B2850" i="1"/>
  <c r="O2850" i="1"/>
  <c r="N2850" i="1"/>
  <c r="L2850" i="1"/>
  <c r="F2850" i="1" l="1"/>
  <c r="M2850" i="1" s="1"/>
  <c r="D2849" i="1"/>
  <c r="L2849" i="1"/>
  <c r="G2849" i="1"/>
  <c r="N2849" i="1"/>
  <c r="B2849" i="1"/>
  <c r="E2849" i="1"/>
  <c r="O2849" i="1"/>
  <c r="H2849" i="1"/>
  <c r="K2849" i="1"/>
  <c r="J2849" i="1"/>
  <c r="F2849" i="1" l="1"/>
  <c r="M2849" i="1" s="1"/>
  <c r="D2848" i="1"/>
  <c r="G2848" i="1"/>
  <c r="K2848" i="1"/>
  <c r="N2848" i="1"/>
  <c r="E2848" i="1"/>
  <c r="O2848" i="1"/>
  <c r="H2848" i="1"/>
  <c r="L2848" i="1"/>
  <c r="J2848" i="1"/>
  <c r="B2848" i="1"/>
  <c r="F2848" i="1" l="1"/>
  <c r="L2847" i="1"/>
  <c r="B2847" i="1"/>
  <c r="O2847" i="1"/>
  <c r="G2847" i="1"/>
  <c r="J2847" i="1"/>
  <c r="E2847" i="1"/>
  <c r="D2847" i="1"/>
  <c r="H2847" i="1"/>
  <c r="K2847" i="1"/>
  <c r="N2847" i="1"/>
  <c r="M2848" i="1"/>
  <c r="F2847" i="1" l="1"/>
  <c r="M2847" i="1" s="1"/>
  <c r="K2846" i="1"/>
  <c r="D2846" i="1"/>
  <c r="H2846" i="1"/>
  <c r="L2846" i="1"/>
  <c r="E2846" i="1"/>
  <c r="N2846" i="1"/>
  <c r="G2846" i="1"/>
  <c r="B2846" i="1"/>
  <c r="J2846" i="1"/>
  <c r="O2846" i="1"/>
  <c r="F2846" i="1" l="1"/>
  <c r="G2845" i="1"/>
  <c r="D2845" i="1"/>
  <c r="B2845" i="1"/>
  <c r="J2845" i="1"/>
  <c r="E2845" i="1"/>
  <c r="K2845" i="1"/>
  <c r="H2845" i="1"/>
  <c r="N2845" i="1"/>
  <c r="L2845" i="1"/>
  <c r="O2845" i="1"/>
  <c r="M2846" i="1"/>
  <c r="F2845" i="1" l="1"/>
  <c r="M2845" i="1"/>
  <c r="K2844" i="1"/>
  <c r="D2844" i="1"/>
  <c r="H2844" i="1"/>
  <c r="L2844" i="1"/>
  <c r="E2844" i="1"/>
  <c r="N2844" i="1"/>
  <c r="G2844" i="1"/>
  <c r="B2844" i="1"/>
  <c r="O2844" i="1"/>
  <c r="J2844" i="1"/>
  <c r="F2844" i="1" l="1"/>
  <c r="M2844" i="1" s="1"/>
  <c r="K2843" i="1"/>
  <c r="J2843" i="1"/>
  <c r="G2843" i="1"/>
  <c r="E2843" i="1"/>
  <c r="D2843" i="1"/>
  <c r="N2843" i="1"/>
  <c r="B2843" i="1"/>
  <c r="L2843" i="1"/>
  <c r="O2843" i="1"/>
  <c r="H2843" i="1"/>
  <c r="F2843" i="1" l="1"/>
  <c r="M2843" i="1" s="1"/>
  <c r="D2842" i="1"/>
  <c r="L2842" i="1"/>
  <c r="G2842" i="1"/>
  <c r="E2842" i="1"/>
  <c r="O2842" i="1"/>
  <c r="N2842" i="1"/>
  <c r="K2842" i="1"/>
  <c r="J2842" i="1"/>
  <c r="H2842" i="1"/>
  <c r="B2842" i="1"/>
  <c r="F2842" i="1" l="1"/>
  <c r="J2841" i="1"/>
  <c r="D2841" i="1"/>
  <c r="N2841" i="1"/>
  <c r="E2841" i="1"/>
  <c r="O2841" i="1"/>
  <c r="H2841" i="1"/>
  <c r="L2841" i="1"/>
  <c r="B2841" i="1"/>
  <c r="G2841" i="1"/>
  <c r="K2841" i="1"/>
  <c r="M2842" i="1"/>
  <c r="F2841" i="1" l="1"/>
  <c r="M2841" i="1" s="1"/>
  <c r="D2840" i="1"/>
  <c r="L2840" i="1"/>
  <c r="G2840" i="1"/>
  <c r="N2840" i="1"/>
  <c r="B2840" i="1"/>
  <c r="E2840" i="1"/>
  <c r="O2840" i="1"/>
  <c r="H2840" i="1"/>
  <c r="K2840" i="1"/>
  <c r="J2840" i="1"/>
  <c r="F2840" i="1" l="1"/>
  <c r="N2839" i="1"/>
  <c r="K2839" i="1"/>
  <c r="E2839" i="1"/>
  <c r="L2839" i="1"/>
  <c r="O2839" i="1"/>
  <c r="J2839" i="1"/>
  <c r="G2839" i="1"/>
  <c r="H2839" i="1"/>
  <c r="B2839" i="1"/>
  <c r="D2839" i="1"/>
  <c r="M2840" i="1"/>
  <c r="L2838" i="1" l="1"/>
  <c r="E2838" i="1"/>
  <c r="H2838" i="1"/>
  <c r="G2838" i="1"/>
  <c r="B2838" i="1"/>
  <c r="O2838" i="1"/>
  <c r="J2838" i="1"/>
  <c r="D2838" i="1"/>
  <c r="K2838" i="1"/>
  <c r="N2838" i="1"/>
  <c r="F2839" i="1"/>
  <c r="M2839" i="1" s="1"/>
  <c r="G2837" i="1" l="1"/>
  <c r="L2837" i="1"/>
  <c r="B2837" i="1"/>
  <c r="O2837" i="1"/>
  <c r="J2837" i="1"/>
  <c r="K2837" i="1"/>
  <c r="D2837" i="1"/>
  <c r="H2837" i="1"/>
  <c r="N2837" i="1"/>
  <c r="E2837" i="1"/>
  <c r="F2838" i="1"/>
  <c r="M2838" i="1" s="1"/>
  <c r="F2837" i="1" l="1"/>
  <c r="M2837" i="1" s="1"/>
  <c r="G2836" i="1"/>
  <c r="D2836" i="1"/>
  <c r="B2836" i="1"/>
  <c r="J2836" i="1"/>
  <c r="N2836" i="1"/>
  <c r="K2836" i="1"/>
  <c r="H2836" i="1"/>
  <c r="L2836" i="1"/>
  <c r="E2836" i="1"/>
  <c r="O2836" i="1"/>
  <c r="F2836" i="1" l="1"/>
  <c r="M2836" i="1"/>
  <c r="O2835" i="1"/>
  <c r="N2835" i="1"/>
  <c r="G2835" i="1"/>
  <c r="K2835" i="1"/>
  <c r="J2835" i="1"/>
  <c r="L2835" i="1"/>
  <c r="E2835" i="1"/>
  <c r="D2835" i="1"/>
  <c r="B2835" i="1"/>
  <c r="H2835" i="1"/>
  <c r="F2835" i="1" l="1"/>
  <c r="M2835" i="1" s="1"/>
  <c r="B2834" i="1"/>
  <c r="O2834" i="1"/>
  <c r="N2834" i="1"/>
  <c r="L2834" i="1"/>
  <c r="D2834" i="1"/>
  <c r="G2834" i="1"/>
  <c r="K2834" i="1"/>
  <c r="J2834" i="1"/>
  <c r="H2834" i="1"/>
  <c r="E2834" i="1"/>
  <c r="F2834" i="1" l="1"/>
  <c r="M2834" i="1" s="1"/>
  <c r="G2833" i="1"/>
  <c r="J2833" i="1"/>
  <c r="D2833" i="1"/>
  <c r="N2833" i="1"/>
  <c r="H2833" i="1"/>
  <c r="K2833" i="1"/>
  <c r="E2833" i="1"/>
  <c r="L2833" i="1"/>
  <c r="B2833" i="1"/>
  <c r="O2833" i="1"/>
  <c r="F2833" i="1" l="1"/>
  <c r="M2833" i="1" s="1"/>
  <c r="H2832" i="1"/>
  <c r="B2832" i="1"/>
  <c r="K2832" i="1"/>
  <c r="E2832" i="1"/>
  <c r="L2832" i="1"/>
  <c r="O2832" i="1"/>
  <c r="J2832" i="1"/>
  <c r="N2832" i="1"/>
  <c r="G2832" i="1"/>
  <c r="D2832" i="1"/>
  <c r="K2831" i="1" l="1"/>
  <c r="N2831" i="1"/>
  <c r="L2831" i="1"/>
  <c r="E2831" i="1"/>
  <c r="H2831" i="1"/>
  <c r="G2831" i="1"/>
  <c r="B2831" i="1"/>
  <c r="O2831" i="1"/>
  <c r="J2831" i="1"/>
  <c r="D2831" i="1"/>
  <c r="F2832" i="1"/>
  <c r="M2832" i="1" s="1"/>
  <c r="F2831" i="1" l="1"/>
  <c r="M2831" i="1" s="1"/>
  <c r="O2830" i="1"/>
  <c r="N2830" i="1"/>
  <c r="G2830" i="1"/>
  <c r="B2830" i="1"/>
  <c r="H2830" i="1"/>
  <c r="K2830" i="1"/>
  <c r="J2830" i="1"/>
  <c r="L2830" i="1"/>
  <c r="E2830" i="1"/>
  <c r="D2830" i="1"/>
  <c r="F2830" i="1" l="1"/>
  <c r="M2830" i="1" s="1"/>
  <c r="O2829" i="1"/>
  <c r="G2829" i="1"/>
  <c r="B2829" i="1"/>
  <c r="K2829" i="1"/>
  <c r="J2829" i="1"/>
  <c r="N2829" i="1"/>
  <c r="H2829" i="1"/>
  <c r="L2829" i="1"/>
  <c r="E2829" i="1"/>
  <c r="D2829" i="1"/>
  <c r="K2828" i="1" l="1"/>
  <c r="J2828" i="1"/>
  <c r="L2828" i="1"/>
  <c r="E2828" i="1"/>
  <c r="D2828" i="1"/>
  <c r="B2828" i="1"/>
  <c r="N2828" i="1"/>
  <c r="H2828" i="1"/>
  <c r="O2828" i="1"/>
  <c r="G2828" i="1"/>
  <c r="F2829" i="1"/>
  <c r="M2829" i="1" s="1"/>
  <c r="J2827" i="1" l="1"/>
  <c r="H2827" i="1"/>
  <c r="G2827" i="1"/>
  <c r="D2827" i="1"/>
  <c r="B2827" i="1"/>
  <c r="E2827" i="1"/>
  <c r="K2827" i="1"/>
  <c r="O2827" i="1"/>
  <c r="N2827" i="1"/>
  <c r="L2827" i="1"/>
  <c r="F2828" i="1"/>
  <c r="M2828" i="1" s="1"/>
  <c r="F2827" i="1" l="1"/>
  <c r="M2827" i="1" s="1"/>
  <c r="G2826" i="1"/>
  <c r="J2826" i="1"/>
  <c r="D2826" i="1"/>
  <c r="N2826" i="1"/>
  <c r="H2826" i="1"/>
  <c r="K2826" i="1"/>
  <c r="E2826" i="1"/>
  <c r="L2826" i="1"/>
  <c r="B2826" i="1"/>
  <c r="O2826" i="1"/>
  <c r="F2826" i="1" l="1"/>
  <c r="M2826" i="1" s="1"/>
  <c r="N2825" i="1"/>
  <c r="G2825" i="1"/>
  <c r="D2825" i="1"/>
  <c r="H2825" i="1"/>
  <c r="B2825" i="1"/>
  <c r="K2825" i="1"/>
  <c r="E2825" i="1"/>
  <c r="F2825" i="1" s="1"/>
  <c r="L2825" i="1"/>
  <c r="O2825" i="1"/>
  <c r="J2825" i="1"/>
  <c r="M2825" i="1" l="1"/>
  <c r="K2824" i="1"/>
  <c r="O2824" i="1"/>
  <c r="L2824" i="1"/>
  <c r="D2824" i="1"/>
  <c r="N2824" i="1"/>
  <c r="G2824" i="1"/>
  <c r="J2824" i="1"/>
  <c r="H2824" i="1"/>
  <c r="B2824" i="1"/>
  <c r="E2824" i="1"/>
  <c r="F2824" i="1" l="1"/>
  <c r="M2824" i="1" s="1"/>
  <c r="G2823" i="1"/>
  <c r="B2823" i="1"/>
  <c r="O2823" i="1"/>
  <c r="K2823" i="1"/>
  <c r="H2823" i="1"/>
  <c r="L2823" i="1"/>
  <c r="E2823" i="1"/>
  <c r="N2823" i="1"/>
  <c r="D2823" i="1"/>
  <c r="J2823" i="1"/>
  <c r="F2823" i="1" l="1"/>
  <c r="M2823" i="1" s="1"/>
  <c r="O2822" i="1"/>
  <c r="L2822" i="1"/>
  <c r="H2822" i="1"/>
  <c r="K2822" i="1"/>
  <c r="J2822" i="1"/>
  <c r="G2822" i="1"/>
  <c r="E2822" i="1"/>
  <c r="N2822" i="1"/>
  <c r="B2822" i="1"/>
  <c r="D2822" i="1"/>
  <c r="F2822" i="1" l="1"/>
  <c r="M2822" i="1" s="1"/>
  <c r="E2821" i="1"/>
  <c r="D2821" i="1"/>
  <c r="B2821" i="1"/>
  <c r="N2821" i="1"/>
  <c r="H2821" i="1"/>
  <c r="O2821" i="1"/>
  <c r="G2821" i="1"/>
  <c r="K2821" i="1"/>
  <c r="J2821" i="1"/>
  <c r="L2821" i="1"/>
  <c r="F2821" i="1" l="1"/>
  <c r="H2820" i="1"/>
  <c r="L2820" i="1"/>
  <c r="O2820" i="1"/>
  <c r="G2820" i="1"/>
  <c r="B2820" i="1"/>
  <c r="K2820" i="1"/>
  <c r="J2820" i="1"/>
  <c r="N2820" i="1"/>
  <c r="E2820" i="1"/>
  <c r="D2820" i="1"/>
  <c r="M2821" i="1"/>
  <c r="J2819" i="1" l="1"/>
  <c r="H2819" i="1"/>
  <c r="B2819" i="1"/>
  <c r="D2819" i="1"/>
  <c r="L2819" i="1"/>
  <c r="G2819" i="1"/>
  <c r="E2819" i="1"/>
  <c r="O2819" i="1"/>
  <c r="N2819" i="1"/>
  <c r="K2819" i="1"/>
  <c r="F2820" i="1"/>
  <c r="M2820" i="1" s="1"/>
  <c r="F2819" i="1" l="1"/>
  <c r="M2819" i="1"/>
  <c r="N2818" i="1"/>
  <c r="K2818" i="1"/>
  <c r="H2818" i="1"/>
  <c r="E2818" i="1"/>
  <c r="B2818" i="1"/>
  <c r="L2818" i="1"/>
  <c r="O2818" i="1"/>
  <c r="J2818" i="1"/>
  <c r="G2818" i="1"/>
  <c r="D2818" i="1"/>
  <c r="N2817" i="1" l="1"/>
  <c r="G2817" i="1"/>
  <c r="J2817" i="1"/>
  <c r="H2817" i="1"/>
  <c r="B2817" i="1"/>
  <c r="K2817" i="1"/>
  <c r="E2817" i="1"/>
  <c r="L2817" i="1"/>
  <c r="O2817" i="1"/>
  <c r="D2817" i="1"/>
  <c r="F2818" i="1"/>
  <c r="M2818" i="1" s="1"/>
  <c r="F2817" i="1" l="1"/>
  <c r="M2817" i="1" s="1"/>
  <c r="L2816" i="1"/>
  <c r="N2816" i="1"/>
  <c r="G2816" i="1"/>
  <c r="D2816" i="1"/>
  <c r="H2816" i="1"/>
  <c r="B2816" i="1"/>
  <c r="K2816" i="1"/>
  <c r="E2816" i="1"/>
  <c r="O2816" i="1"/>
  <c r="J2816" i="1"/>
  <c r="F2816" i="1" l="1"/>
  <c r="M2816" i="1" s="1"/>
  <c r="J2815" i="1"/>
  <c r="D2815" i="1"/>
  <c r="L2815" i="1"/>
  <c r="E2815" i="1"/>
  <c r="H2815" i="1"/>
  <c r="K2815" i="1"/>
  <c r="N2815" i="1"/>
  <c r="G2815" i="1"/>
  <c r="B2815" i="1"/>
  <c r="O2815" i="1"/>
  <c r="F2815" i="1" l="1"/>
  <c r="M2815" i="1" s="1"/>
  <c r="O2814" i="1"/>
  <c r="N2814" i="1"/>
  <c r="G2814" i="1"/>
  <c r="E2814" i="1"/>
  <c r="K2814" i="1"/>
  <c r="J2814" i="1"/>
  <c r="L2814" i="1"/>
  <c r="D2814" i="1"/>
  <c r="B2814" i="1"/>
  <c r="H2814" i="1"/>
  <c r="F2814" i="1" l="1"/>
  <c r="M2814" i="1" s="1"/>
  <c r="O2813" i="1"/>
  <c r="G2813" i="1"/>
  <c r="B2813" i="1"/>
  <c r="K2813" i="1"/>
  <c r="J2813" i="1"/>
  <c r="N2813" i="1"/>
  <c r="E2813" i="1"/>
  <c r="D2813" i="1"/>
  <c r="H2813" i="1"/>
  <c r="L2813" i="1"/>
  <c r="F2813" i="1" l="1"/>
  <c r="M2813" i="1" s="1"/>
  <c r="E2812" i="1"/>
  <c r="D2812" i="1"/>
  <c r="B2812" i="1"/>
  <c r="N2812" i="1"/>
  <c r="H2812" i="1"/>
  <c r="O2812" i="1"/>
  <c r="G2812" i="1"/>
  <c r="K2812" i="1"/>
  <c r="J2812" i="1"/>
  <c r="L2812" i="1"/>
  <c r="F2812" i="1" l="1"/>
  <c r="M2812" i="1" s="1"/>
  <c r="D2811" i="1"/>
  <c r="G2811" i="1"/>
  <c r="K2811" i="1"/>
  <c r="E2811" i="1"/>
  <c r="B2811" i="1"/>
  <c r="O2811" i="1"/>
  <c r="N2811" i="1"/>
  <c r="L2811" i="1"/>
  <c r="J2811" i="1"/>
  <c r="H2811" i="1"/>
  <c r="F2811" i="1" l="1"/>
  <c r="L2810" i="1"/>
  <c r="B2810" i="1"/>
  <c r="O2810" i="1"/>
  <c r="G2810" i="1"/>
  <c r="J2810" i="1"/>
  <c r="D2810" i="1"/>
  <c r="E2810" i="1"/>
  <c r="N2810" i="1"/>
  <c r="K2810" i="1"/>
  <c r="H2810" i="1"/>
  <c r="M2811" i="1"/>
  <c r="F2810" i="1" l="1"/>
  <c r="M2810" i="1" s="1"/>
  <c r="E2809" i="1"/>
  <c r="L2809" i="1"/>
  <c r="O2809" i="1"/>
  <c r="J2809" i="1"/>
  <c r="N2809" i="1"/>
  <c r="G2809" i="1"/>
  <c r="D2809" i="1"/>
  <c r="H2809" i="1"/>
  <c r="B2809" i="1"/>
  <c r="K2809" i="1"/>
  <c r="F2809" i="1" l="1"/>
  <c r="M2809" i="1" s="1"/>
  <c r="K2808" i="1"/>
  <c r="O2808" i="1"/>
  <c r="L2808" i="1"/>
  <c r="D2808" i="1"/>
  <c r="N2808" i="1"/>
  <c r="G2808" i="1"/>
  <c r="J2808" i="1"/>
  <c r="H2808" i="1"/>
  <c r="B2808" i="1"/>
  <c r="E2808" i="1"/>
  <c r="F2808" i="1" l="1"/>
  <c r="M2808" i="1" s="1"/>
  <c r="K2807" i="1"/>
  <c r="D2807" i="1"/>
  <c r="H2807" i="1"/>
  <c r="L2807" i="1"/>
  <c r="E2807" i="1"/>
  <c r="N2807" i="1"/>
  <c r="G2807" i="1"/>
  <c r="B2807" i="1"/>
  <c r="J2807" i="1"/>
  <c r="O2807" i="1"/>
  <c r="F2807" i="1" l="1"/>
  <c r="M2807" i="1" s="1"/>
  <c r="O2806" i="1"/>
  <c r="H2806" i="1"/>
  <c r="K2806" i="1"/>
  <c r="J2806" i="1"/>
  <c r="G2806" i="1"/>
  <c r="E2806" i="1"/>
  <c r="D2806" i="1"/>
  <c r="N2806" i="1"/>
  <c r="B2806" i="1"/>
  <c r="L2806" i="1"/>
  <c r="F2806" i="1" l="1"/>
  <c r="O2805" i="1"/>
  <c r="N2805" i="1"/>
  <c r="K2805" i="1"/>
  <c r="J2805" i="1"/>
  <c r="H2805" i="1"/>
  <c r="B2805" i="1"/>
  <c r="D2805" i="1"/>
  <c r="L2805" i="1"/>
  <c r="G2805" i="1"/>
  <c r="E2805" i="1"/>
  <c r="M2806" i="1"/>
  <c r="F2805" i="1" l="1"/>
  <c r="M2805" i="1"/>
  <c r="O2804" i="1"/>
  <c r="H2804" i="1"/>
  <c r="L2804" i="1"/>
  <c r="J2804" i="1"/>
  <c r="B2804" i="1"/>
  <c r="D2804" i="1"/>
  <c r="G2804" i="1"/>
  <c r="N2804" i="1"/>
  <c r="E2804" i="1"/>
  <c r="K2804" i="1"/>
  <c r="F2804" i="1" l="1"/>
  <c r="G2803" i="1"/>
  <c r="J2803" i="1"/>
  <c r="D2803" i="1"/>
  <c r="N2803" i="1"/>
  <c r="O2803" i="1"/>
  <c r="H2803" i="1"/>
  <c r="K2803" i="1"/>
  <c r="E2803" i="1"/>
  <c r="L2803" i="1"/>
  <c r="B2803" i="1"/>
  <c r="M2804" i="1"/>
  <c r="F2803" i="1" l="1"/>
  <c r="M2803" i="1" s="1"/>
  <c r="K2802" i="1"/>
  <c r="D2802" i="1"/>
  <c r="H2802" i="1"/>
  <c r="G2802" i="1"/>
  <c r="J2802" i="1"/>
  <c r="L2802" i="1"/>
  <c r="E2802" i="1"/>
  <c r="N2802" i="1"/>
  <c r="B2802" i="1"/>
  <c r="O2802" i="1"/>
  <c r="F2802" i="1" l="1"/>
  <c r="M2802" i="1" s="1"/>
  <c r="K2801" i="1"/>
  <c r="J2801" i="1"/>
  <c r="G2801" i="1"/>
  <c r="E2801" i="1"/>
  <c r="D2801" i="1"/>
  <c r="N2801" i="1"/>
  <c r="B2801" i="1"/>
  <c r="L2801" i="1"/>
  <c r="O2801" i="1"/>
  <c r="H2801" i="1"/>
  <c r="F2801" i="1" l="1"/>
  <c r="M2801" i="1" s="1"/>
  <c r="O2800" i="1"/>
  <c r="E2800" i="1"/>
  <c r="D2800" i="1"/>
  <c r="B2800" i="1"/>
  <c r="N2800" i="1"/>
  <c r="H2800" i="1"/>
  <c r="G2800" i="1"/>
  <c r="K2800" i="1"/>
  <c r="J2800" i="1"/>
  <c r="L2800" i="1"/>
  <c r="F2800" i="1" l="1"/>
  <c r="M2800" i="1" s="1"/>
  <c r="O2799" i="1"/>
  <c r="N2799" i="1"/>
  <c r="L2799" i="1"/>
  <c r="J2799" i="1"/>
  <c r="H2799" i="1"/>
  <c r="D2799" i="1"/>
  <c r="G2799" i="1"/>
  <c r="B2799" i="1"/>
  <c r="E2799" i="1"/>
  <c r="K2799" i="1"/>
  <c r="F2799" i="1" l="1"/>
  <c r="M2799" i="1" s="1"/>
  <c r="H2798" i="1"/>
  <c r="E2798" i="1"/>
  <c r="L2798" i="1"/>
  <c r="B2798" i="1"/>
  <c r="O2798" i="1"/>
  <c r="G2798" i="1"/>
  <c r="J2798" i="1"/>
  <c r="N2798" i="1"/>
  <c r="D2798" i="1"/>
  <c r="K2798" i="1"/>
  <c r="G2797" i="1" l="1"/>
  <c r="B2797" i="1"/>
  <c r="J2797" i="1"/>
  <c r="O2797" i="1"/>
  <c r="K2797" i="1"/>
  <c r="D2797" i="1"/>
  <c r="H2797" i="1"/>
  <c r="L2797" i="1"/>
  <c r="E2797" i="1"/>
  <c r="N2797" i="1"/>
  <c r="F2798" i="1"/>
  <c r="M2798" i="1" s="1"/>
  <c r="F2797" i="1" l="1"/>
  <c r="M2797" i="1" s="1"/>
  <c r="L2796" i="1"/>
  <c r="E2796" i="1"/>
  <c r="O2796" i="1"/>
  <c r="G2796" i="1"/>
  <c r="D2796" i="1"/>
  <c r="B2796" i="1"/>
  <c r="N2796" i="1"/>
  <c r="K2796" i="1"/>
  <c r="J2796" i="1"/>
  <c r="H2796" i="1"/>
  <c r="F2796" i="1" l="1"/>
  <c r="M2796" i="1" s="1"/>
  <c r="E2795" i="1"/>
  <c r="D2795" i="1"/>
  <c r="B2795" i="1"/>
  <c r="H2795" i="1"/>
  <c r="O2795" i="1"/>
  <c r="N2795" i="1"/>
  <c r="G2795" i="1"/>
  <c r="K2795" i="1"/>
  <c r="J2795" i="1"/>
  <c r="L2795" i="1"/>
  <c r="D2794" i="1" l="1"/>
  <c r="G2794" i="1"/>
  <c r="B2794" i="1"/>
  <c r="E2794" i="1"/>
  <c r="K2794" i="1"/>
  <c r="O2794" i="1"/>
  <c r="N2794" i="1"/>
  <c r="L2794" i="1"/>
  <c r="J2794" i="1"/>
  <c r="H2794" i="1"/>
  <c r="F2795" i="1"/>
  <c r="M2795" i="1" s="1"/>
  <c r="F2794" i="1" l="1"/>
  <c r="M2794" i="1" s="1"/>
  <c r="H2793" i="1"/>
  <c r="D2793" i="1"/>
  <c r="L2793" i="1"/>
  <c r="G2793" i="1"/>
  <c r="B2793" i="1"/>
  <c r="K2793" i="1"/>
  <c r="N2793" i="1"/>
  <c r="E2793" i="1"/>
  <c r="O2793" i="1"/>
  <c r="J2793" i="1"/>
  <c r="F2793" i="1" l="1"/>
  <c r="M2793" i="1"/>
  <c r="O2792" i="1"/>
  <c r="H2792" i="1"/>
  <c r="L2792" i="1"/>
  <c r="J2792" i="1"/>
  <c r="B2792" i="1"/>
  <c r="D2792" i="1"/>
  <c r="G2792" i="1"/>
  <c r="K2792" i="1"/>
  <c r="N2792" i="1"/>
  <c r="E2792" i="1"/>
  <c r="F2792" i="1" s="1"/>
  <c r="M2792" i="1" l="1"/>
  <c r="G2791" i="1"/>
  <c r="J2791" i="1"/>
  <c r="D2791" i="1"/>
  <c r="N2791" i="1"/>
  <c r="H2791" i="1"/>
  <c r="K2791" i="1"/>
  <c r="E2791" i="1"/>
  <c r="L2791" i="1"/>
  <c r="B2791" i="1"/>
  <c r="O2791" i="1"/>
  <c r="F2791" i="1" l="1"/>
  <c r="M2791" i="1" s="1"/>
  <c r="G2790" i="1"/>
  <c r="B2790" i="1"/>
  <c r="J2790" i="1"/>
  <c r="O2790" i="1"/>
  <c r="K2790" i="1"/>
  <c r="D2790" i="1"/>
  <c r="H2790" i="1"/>
  <c r="L2790" i="1"/>
  <c r="E2790" i="1"/>
  <c r="F2790" i="1" s="1"/>
  <c r="N2790" i="1"/>
  <c r="M2790" i="1" l="1"/>
  <c r="K2789" i="1"/>
  <c r="H2789" i="1"/>
  <c r="N2789" i="1"/>
  <c r="L2789" i="1"/>
  <c r="E2789" i="1"/>
  <c r="O2789" i="1"/>
  <c r="B2789" i="1"/>
  <c r="J2789" i="1"/>
  <c r="G2789" i="1"/>
  <c r="D2789" i="1"/>
  <c r="J2788" i="1" l="1"/>
  <c r="D2788" i="1"/>
  <c r="L2788" i="1"/>
  <c r="E2788" i="1"/>
  <c r="F2788" i="1" s="1"/>
  <c r="N2788" i="1"/>
  <c r="O2788" i="1"/>
  <c r="G2788" i="1"/>
  <c r="B2788" i="1"/>
  <c r="K2788" i="1"/>
  <c r="H2788" i="1"/>
  <c r="F2789" i="1"/>
  <c r="M2789" i="1" s="1"/>
  <c r="M2788" i="1" l="1"/>
  <c r="E2787" i="1"/>
  <c r="D2787" i="1"/>
  <c r="N2787" i="1"/>
  <c r="B2787" i="1"/>
  <c r="L2787" i="1"/>
  <c r="O2787" i="1"/>
  <c r="H2787" i="1"/>
  <c r="K2787" i="1"/>
  <c r="J2787" i="1"/>
  <c r="G2787" i="1"/>
  <c r="J2786" i="1" l="1"/>
  <c r="H2786" i="1"/>
  <c r="B2786" i="1"/>
  <c r="D2786" i="1"/>
  <c r="L2786" i="1"/>
  <c r="G2786" i="1"/>
  <c r="E2786" i="1"/>
  <c r="O2786" i="1"/>
  <c r="N2786" i="1"/>
  <c r="K2786" i="1"/>
  <c r="F2787" i="1"/>
  <c r="M2787" i="1" s="1"/>
  <c r="F2786" i="1" l="1"/>
  <c r="M2786" i="1" s="1"/>
  <c r="O2785" i="1"/>
  <c r="H2785" i="1"/>
  <c r="L2785" i="1"/>
  <c r="J2785" i="1"/>
  <c r="B2785" i="1"/>
  <c r="D2785" i="1"/>
  <c r="G2785" i="1"/>
  <c r="K2785" i="1"/>
  <c r="N2785" i="1"/>
  <c r="E2785" i="1"/>
  <c r="F2785" i="1" l="1"/>
  <c r="M2785" i="1" s="1"/>
  <c r="D2784" i="1"/>
  <c r="L2784" i="1"/>
  <c r="G2784" i="1"/>
  <c r="N2784" i="1"/>
  <c r="B2784" i="1"/>
  <c r="E2784" i="1"/>
  <c r="O2784" i="1"/>
  <c r="H2784" i="1"/>
  <c r="K2784" i="1"/>
  <c r="J2784" i="1"/>
  <c r="F2784" i="1" l="1"/>
  <c r="M2784" i="1"/>
  <c r="N2783" i="1"/>
  <c r="B2783" i="1"/>
  <c r="L2783" i="1"/>
  <c r="O2783" i="1"/>
  <c r="J2783" i="1"/>
  <c r="K2783" i="1"/>
  <c r="H2783" i="1"/>
  <c r="E2783" i="1"/>
  <c r="G2783" i="1"/>
  <c r="D2783" i="1"/>
  <c r="F2783" i="1" l="1"/>
  <c r="M2783" i="1" s="1"/>
  <c r="J2782" i="1"/>
  <c r="D2782" i="1"/>
  <c r="K2782" i="1"/>
  <c r="L2782" i="1"/>
  <c r="E2782" i="1"/>
  <c r="H2782" i="1"/>
  <c r="B2782" i="1"/>
  <c r="N2782" i="1"/>
  <c r="G2782" i="1"/>
  <c r="O2782" i="1"/>
  <c r="F2782" i="1" l="1"/>
  <c r="M2782" i="1" s="1"/>
  <c r="K2781" i="1"/>
  <c r="D2781" i="1"/>
  <c r="H2781" i="1"/>
  <c r="L2781" i="1"/>
  <c r="E2781" i="1"/>
  <c r="N2781" i="1"/>
  <c r="G2781" i="1"/>
  <c r="B2781" i="1"/>
  <c r="O2781" i="1"/>
  <c r="J2781" i="1"/>
  <c r="F2781" i="1" l="1"/>
  <c r="M2781" i="1" s="1"/>
  <c r="K2780" i="1"/>
  <c r="H2780" i="1"/>
  <c r="B2780" i="1"/>
  <c r="J2780" i="1"/>
  <c r="N2780" i="1"/>
  <c r="L2780" i="1"/>
  <c r="E2780" i="1"/>
  <c r="O2780" i="1"/>
  <c r="G2780" i="1"/>
  <c r="D2780" i="1"/>
  <c r="F2780" i="1" l="1"/>
  <c r="M2780" i="1" s="1"/>
  <c r="N2779" i="1"/>
  <c r="G2779" i="1"/>
  <c r="K2779" i="1"/>
  <c r="J2779" i="1"/>
  <c r="L2779" i="1"/>
  <c r="O2779" i="1"/>
  <c r="E2779" i="1"/>
  <c r="D2779" i="1"/>
  <c r="B2779" i="1"/>
  <c r="H2779" i="1"/>
  <c r="E2778" i="1" l="1"/>
  <c r="B2778" i="1"/>
  <c r="O2778" i="1"/>
  <c r="L2778" i="1"/>
  <c r="N2778" i="1"/>
  <c r="K2778" i="1"/>
  <c r="J2778" i="1"/>
  <c r="H2778" i="1"/>
  <c r="D2778" i="1"/>
  <c r="G2778" i="1"/>
  <c r="F2779" i="1"/>
  <c r="M2779" i="1" s="1"/>
  <c r="F2778" i="1" l="1"/>
  <c r="M2778" i="1" s="1"/>
  <c r="J2777" i="1"/>
  <c r="D2777" i="1"/>
  <c r="L2777" i="1"/>
  <c r="G2777" i="1"/>
  <c r="N2777" i="1"/>
  <c r="B2777" i="1"/>
  <c r="E2777" i="1"/>
  <c r="F2777" i="1" s="1"/>
  <c r="O2777" i="1"/>
  <c r="H2777" i="1"/>
  <c r="K2777" i="1"/>
  <c r="O2776" i="1" l="1"/>
  <c r="H2776" i="1"/>
  <c r="L2776" i="1"/>
  <c r="J2776" i="1"/>
  <c r="B2776" i="1"/>
  <c r="D2776" i="1"/>
  <c r="G2776" i="1"/>
  <c r="N2776" i="1"/>
  <c r="E2776" i="1"/>
  <c r="K2776" i="1"/>
  <c r="M2777" i="1"/>
  <c r="F2776" i="1" l="1"/>
  <c r="L2775" i="1"/>
  <c r="B2775" i="1"/>
  <c r="O2775" i="1"/>
  <c r="G2775" i="1"/>
  <c r="J2775" i="1"/>
  <c r="D2775" i="1"/>
  <c r="N2775" i="1"/>
  <c r="H2775" i="1"/>
  <c r="K2775" i="1"/>
  <c r="E2775" i="1"/>
  <c r="M2776" i="1"/>
  <c r="F2775" i="1" l="1"/>
  <c r="M2775" i="1" s="1"/>
  <c r="K2774" i="1"/>
  <c r="D2774" i="1"/>
  <c r="H2774" i="1"/>
  <c r="L2774" i="1"/>
  <c r="E2774" i="1"/>
  <c r="N2774" i="1"/>
  <c r="G2774" i="1"/>
  <c r="B2774" i="1"/>
  <c r="J2774" i="1"/>
  <c r="O2774" i="1"/>
  <c r="F2774" i="1" l="1"/>
  <c r="G2773" i="1"/>
  <c r="D2773" i="1"/>
  <c r="B2773" i="1"/>
  <c r="J2773" i="1"/>
  <c r="N2773" i="1"/>
  <c r="K2773" i="1"/>
  <c r="H2773" i="1"/>
  <c r="L2773" i="1"/>
  <c r="E2773" i="1"/>
  <c r="F2773" i="1" s="1"/>
  <c r="O2773" i="1"/>
  <c r="M2774" i="1"/>
  <c r="M2773" i="1" l="1"/>
  <c r="K2772" i="1"/>
  <c r="D2772" i="1"/>
  <c r="H2772" i="1"/>
  <c r="G2772" i="1"/>
  <c r="L2772" i="1"/>
  <c r="E2772" i="1"/>
  <c r="F2772" i="1" s="1"/>
  <c r="N2772" i="1"/>
  <c r="B2772" i="1"/>
  <c r="O2772" i="1"/>
  <c r="J2772" i="1"/>
  <c r="M2772" i="1" l="1"/>
  <c r="K2771" i="1"/>
  <c r="J2771" i="1"/>
  <c r="G2771" i="1"/>
  <c r="E2771" i="1"/>
  <c r="D2771" i="1"/>
  <c r="N2771" i="1"/>
  <c r="O2771" i="1"/>
  <c r="L2771" i="1"/>
  <c r="B2771" i="1"/>
  <c r="H2771" i="1"/>
  <c r="O2770" i="1" l="1"/>
  <c r="B2770" i="1"/>
  <c r="D2770" i="1"/>
  <c r="L2770" i="1"/>
  <c r="G2770" i="1"/>
  <c r="N2770" i="1"/>
  <c r="K2770" i="1"/>
  <c r="J2770" i="1"/>
  <c r="H2770" i="1"/>
  <c r="E2770" i="1"/>
  <c r="F2771" i="1"/>
  <c r="M2771" i="1" s="1"/>
  <c r="F2770" i="1" l="1"/>
  <c r="M2770" i="1" s="1"/>
  <c r="N2769" i="1"/>
  <c r="E2769" i="1"/>
  <c r="O2769" i="1"/>
  <c r="H2769" i="1"/>
  <c r="L2769" i="1"/>
  <c r="J2769" i="1"/>
  <c r="B2769" i="1"/>
  <c r="D2769" i="1"/>
  <c r="G2769" i="1"/>
  <c r="K2769" i="1"/>
  <c r="O2768" i="1" l="1"/>
  <c r="H2768" i="1"/>
  <c r="J2768" i="1"/>
  <c r="L2768" i="1"/>
  <c r="D2768" i="1"/>
  <c r="G2768" i="1"/>
  <c r="N2768" i="1"/>
  <c r="B2768" i="1"/>
  <c r="E2768" i="1"/>
  <c r="F2768" i="1" s="1"/>
  <c r="K2768" i="1"/>
  <c r="F2769" i="1"/>
  <c r="M2769" i="1" s="1"/>
  <c r="M2768" i="1" l="1"/>
  <c r="N2767" i="1"/>
  <c r="K2767" i="1"/>
  <c r="G2767" i="1"/>
  <c r="H2767" i="1"/>
  <c r="E2767" i="1"/>
  <c r="B2767" i="1"/>
  <c r="L2767" i="1"/>
  <c r="O2767" i="1"/>
  <c r="J2767" i="1"/>
  <c r="D2767" i="1"/>
  <c r="N2766" i="1" l="1"/>
  <c r="G2766" i="1"/>
  <c r="B2766" i="1"/>
  <c r="O2766" i="1"/>
  <c r="K2766" i="1"/>
  <c r="L2766" i="1"/>
  <c r="E2766" i="1"/>
  <c r="H2766" i="1"/>
  <c r="J2766" i="1"/>
  <c r="D2766" i="1"/>
  <c r="F2767" i="1"/>
  <c r="M2767" i="1" s="1"/>
  <c r="F2766" i="1" l="1"/>
  <c r="M2766" i="1" s="1"/>
  <c r="L2765" i="1"/>
  <c r="E2765" i="1"/>
  <c r="N2765" i="1"/>
  <c r="B2765" i="1"/>
  <c r="O2765" i="1"/>
  <c r="J2765" i="1"/>
  <c r="K2765" i="1"/>
  <c r="D2765" i="1"/>
  <c r="G2765" i="1"/>
  <c r="H2765" i="1"/>
  <c r="L2764" i="1" l="1"/>
  <c r="E2764" i="1"/>
  <c r="O2764" i="1"/>
  <c r="D2764" i="1"/>
  <c r="B2764" i="1"/>
  <c r="J2764" i="1"/>
  <c r="N2764" i="1"/>
  <c r="K2764" i="1"/>
  <c r="G2764" i="1"/>
  <c r="H2764" i="1"/>
  <c r="F2765" i="1"/>
  <c r="M2765" i="1" s="1"/>
  <c r="O2763" i="1" l="1"/>
  <c r="N2763" i="1"/>
  <c r="G2763" i="1"/>
  <c r="K2763" i="1"/>
  <c r="J2763" i="1"/>
  <c r="L2763" i="1"/>
  <c r="E2763" i="1"/>
  <c r="D2763" i="1"/>
  <c r="B2763" i="1"/>
  <c r="H2763" i="1"/>
  <c r="F2764" i="1"/>
  <c r="M2764" i="1" s="1"/>
  <c r="B2762" i="1" l="1"/>
  <c r="O2762" i="1"/>
  <c r="N2762" i="1"/>
  <c r="L2762" i="1"/>
  <c r="D2762" i="1"/>
  <c r="G2762" i="1"/>
  <c r="K2762" i="1"/>
  <c r="E2762" i="1"/>
  <c r="J2762" i="1"/>
  <c r="H2762" i="1"/>
  <c r="F2763" i="1"/>
  <c r="M2763" i="1" s="1"/>
  <c r="F2762" i="1" l="1"/>
  <c r="M2762" i="1" s="1"/>
  <c r="D2761" i="1"/>
  <c r="L2761" i="1"/>
  <c r="G2761" i="1"/>
  <c r="O2761" i="1"/>
  <c r="J2761" i="1"/>
  <c r="N2761" i="1"/>
  <c r="B2761" i="1"/>
  <c r="E2761" i="1"/>
  <c r="F2761" i="1" s="1"/>
  <c r="H2761" i="1"/>
  <c r="K2761" i="1"/>
  <c r="N2760" i="1" l="1"/>
  <c r="E2760" i="1"/>
  <c r="J2760" i="1"/>
  <c r="B2760" i="1"/>
  <c r="G2760" i="1"/>
  <c r="O2760" i="1"/>
  <c r="H2760" i="1"/>
  <c r="L2760" i="1"/>
  <c r="D2760" i="1"/>
  <c r="K2760" i="1"/>
  <c r="M2761" i="1"/>
  <c r="F2760" i="1" l="1"/>
  <c r="M2760" i="1" s="1"/>
  <c r="N2759" i="1"/>
  <c r="H2759" i="1"/>
  <c r="K2759" i="1"/>
  <c r="E2759" i="1"/>
  <c r="L2759" i="1"/>
  <c r="B2759" i="1"/>
  <c r="O2759" i="1"/>
  <c r="G2759" i="1"/>
  <c r="J2759" i="1"/>
  <c r="D2759" i="1"/>
  <c r="O2758" i="1" l="1"/>
  <c r="K2758" i="1"/>
  <c r="D2758" i="1"/>
  <c r="H2758" i="1"/>
  <c r="L2758" i="1"/>
  <c r="E2758" i="1"/>
  <c r="N2758" i="1"/>
  <c r="G2758" i="1"/>
  <c r="B2758" i="1"/>
  <c r="J2758" i="1"/>
  <c r="F2759" i="1"/>
  <c r="M2759" i="1" s="1"/>
  <c r="F2758" i="1" l="1"/>
  <c r="M2758" i="1" s="1"/>
  <c r="B2757" i="1"/>
  <c r="J2757" i="1"/>
  <c r="N2757" i="1"/>
  <c r="K2757" i="1"/>
  <c r="H2757" i="1"/>
  <c r="L2757" i="1"/>
  <c r="E2757" i="1"/>
  <c r="O2757" i="1"/>
  <c r="G2757" i="1"/>
  <c r="D2757" i="1"/>
  <c r="F2757" i="1" l="1"/>
  <c r="M2757" i="1" s="1"/>
  <c r="L2756" i="1"/>
  <c r="E2756" i="1"/>
  <c r="N2756" i="1"/>
  <c r="G2756" i="1"/>
  <c r="B2756" i="1"/>
  <c r="O2756" i="1"/>
  <c r="J2756" i="1"/>
  <c r="K2756" i="1"/>
  <c r="D2756" i="1"/>
  <c r="H2756" i="1"/>
  <c r="O2755" i="1" l="1"/>
  <c r="H2755" i="1"/>
  <c r="K2755" i="1"/>
  <c r="J2755" i="1"/>
  <c r="G2755" i="1"/>
  <c r="D2755" i="1"/>
  <c r="B2755" i="1"/>
  <c r="L2755" i="1"/>
  <c r="E2755" i="1"/>
  <c r="F2755" i="1" s="1"/>
  <c r="N2755" i="1"/>
  <c r="F2756" i="1"/>
  <c r="M2756" i="1" s="1"/>
  <c r="M2755" i="1" l="1"/>
  <c r="J2754" i="1"/>
  <c r="H2754" i="1"/>
  <c r="B2754" i="1"/>
  <c r="D2754" i="1"/>
  <c r="L2754" i="1"/>
  <c r="G2754" i="1"/>
  <c r="E2754" i="1"/>
  <c r="O2754" i="1"/>
  <c r="N2754" i="1"/>
  <c r="K2754" i="1"/>
  <c r="F2754" i="1" l="1"/>
  <c r="J2753" i="1"/>
  <c r="B2753" i="1"/>
  <c r="D2753" i="1"/>
  <c r="N2753" i="1"/>
  <c r="G2753" i="1"/>
  <c r="E2753" i="1"/>
  <c r="K2753" i="1"/>
  <c r="H2753" i="1"/>
  <c r="L2753" i="1"/>
  <c r="O2753" i="1"/>
  <c r="M2754" i="1"/>
  <c r="F2753" i="1" l="1"/>
  <c r="M2753" i="1" s="1"/>
  <c r="N2752" i="1"/>
  <c r="B2752" i="1"/>
  <c r="E2752" i="1"/>
  <c r="O2752" i="1"/>
  <c r="H2752" i="1"/>
  <c r="K2752" i="1"/>
  <c r="J2752" i="1"/>
  <c r="D2752" i="1"/>
  <c r="G2752" i="1"/>
  <c r="L2752" i="1"/>
  <c r="F2752" i="1" l="1"/>
  <c r="M2752" i="1" s="1"/>
  <c r="G2751" i="1"/>
  <c r="D2751" i="1"/>
  <c r="E2751" i="1"/>
  <c r="O2751" i="1"/>
  <c r="N2751" i="1"/>
  <c r="K2751" i="1"/>
  <c r="H2751" i="1"/>
  <c r="B2751" i="1"/>
  <c r="L2751" i="1"/>
  <c r="J2751" i="1"/>
  <c r="F2751" i="1" l="1"/>
  <c r="M2751" i="1" s="1"/>
  <c r="J2750" i="1"/>
  <c r="D2750" i="1"/>
  <c r="K2750" i="1"/>
  <c r="N2750" i="1"/>
  <c r="L2750" i="1"/>
  <c r="E2750" i="1"/>
  <c r="F2750" i="1" s="1"/>
  <c r="H2750" i="1"/>
  <c r="G2750" i="1"/>
  <c r="B2750" i="1"/>
  <c r="O2750" i="1"/>
  <c r="M2750" i="1" l="1"/>
  <c r="B2749" i="1"/>
  <c r="O2749" i="1"/>
  <c r="J2749" i="1"/>
  <c r="K2749" i="1"/>
  <c r="D2749" i="1"/>
  <c r="H2749" i="1"/>
  <c r="L2749" i="1"/>
  <c r="E2749" i="1"/>
  <c r="N2749" i="1"/>
  <c r="G2749" i="1"/>
  <c r="F2749" i="1" l="1"/>
  <c r="M2749" i="1" s="1"/>
  <c r="B2748" i="1"/>
  <c r="J2748" i="1"/>
  <c r="K2748" i="1"/>
  <c r="H2748" i="1"/>
  <c r="N2748" i="1"/>
  <c r="L2748" i="1"/>
  <c r="E2748" i="1"/>
  <c r="O2748" i="1"/>
  <c r="G2748" i="1"/>
  <c r="D2748" i="1"/>
  <c r="E2747" i="1" l="1"/>
  <c r="D2747" i="1"/>
  <c r="B2747" i="1"/>
  <c r="H2747" i="1"/>
  <c r="O2747" i="1"/>
  <c r="N2747" i="1"/>
  <c r="G2747" i="1"/>
  <c r="K2747" i="1"/>
  <c r="J2747" i="1"/>
  <c r="L2747" i="1"/>
  <c r="F2748" i="1"/>
  <c r="M2748" i="1" s="1"/>
  <c r="E2746" i="1" l="1"/>
  <c r="B2746" i="1"/>
  <c r="D2746" i="1"/>
  <c r="G2746" i="1"/>
  <c r="O2746" i="1"/>
  <c r="N2746" i="1"/>
  <c r="L2746" i="1"/>
  <c r="J2746" i="1"/>
  <c r="H2746" i="1"/>
  <c r="K2746" i="1"/>
  <c r="F2747" i="1"/>
  <c r="M2747" i="1" s="1"/>
  <c r="F2746" i="1" l="1"/>
  <c r="M2746" i="1" s="1"/>
  <c r="G2745" i="1"/>
  <c r="J2745" i="1"/>
  <c r="D2745" i="1"/>
  <c r="N2745" i="1"/>
  <c r="L2745" i="1"/>
  <c r="B2745" i="1"/>
  <c r="H2745" i="1"/>
  <c r="K2745" i="1"/>
  <c r="E2745" i="1"/>
  <c r="O2745" i="1"/>
  <c r="F2745" i="1" l="1"/>
  <c r="L2744" i="1"/>
  <c r="O2744" i="1"/>
  <c r="J2744" i="1"/>
  <c r="H2744" i="1"/>
  <c r="B2744" i="1"/>
  <c r="K2744" i="1"/>
  <c r="N2744" i="1"/>
  <c r="G2744" i="1"/>
  <c r="D2744" i="1"/>
  <c r="E2744" i="1"/>
  <c r="M2745" i="1"/>
  <c r="F2744" i="1" l="1"/>
  <c r="M2744" i="1" s="1"/>
  <c r="K2743" i="1"/>
  <c r="N2743" i="1"/>
  <c r="L2743" i="1"/>
  <c r="E2743" i="1"/>
  <c r="H2743" i="1"/>
  <c r="G2743" i="1"/>
  <c r="O2743" i="1"/>
  <c r="D2743" i="1"/>
  <c r="B2743" i="1"/>
  <c r="J2743" i="1"/>
  <c r="E2742" i="1" l="1"/>
  <c r="D2742" i="1"/>
  <c r="B2742" i="1"/>
  <c r="H2742" i="1"/>
  <c r="O2742" i="1"/>
  <c r="N2742" i="1"/>
  <c r="G2742" i="1"/>
  <c r="K2742" i="1"/>
  <c r="J2742" i="1"/>
  <c r="L2742" i="1"/>
  <c r="F2743" i="1"/>
  <c r="M2743" i="1" s="1"/>
  <c r="F2742" i="1" l="1"/>
  <c r="J2741" i="1"/>
  <c r="H2741" i="1"/>
  <c r="D2741" i="1"/>
  <c r="G2741" i="1"/>
  <c r="K2741" i="1"/>
  <c r="E2741" i="1"/>
  <c r="B2741" i="1"/>
  <c r="O2741" i="1"/>
  <c r="N2741" i="1"/>
  <c r="L2741" i="1"/>
  <c r="M2742" i="1"/>
  <c r="F2741" i="1" l="1"/>
  <c r="O2740" i="1"/>
  <c r="H2740" i="1"/>
  <c r="K2740" i="1"/>
  <c r="J2740" i="1"/>
  <c r="D2740" i="1"/>
  <c r="L2740" i="1"/>
  <c r="G2740" i="1"/>
  <c r="N2740" i="1"/>
  <c r="B2740" i="1"/>
  <c r="E2740" i="1"/>
  <c r="F2740" i="1" s="1"/>
  <c r="M2741" i="1"/>
  <c r="M2740" i="1" l="1"/>
  <c r="L2739" i="1"/>
  <c r="O2739" i="1"/>
  <c r="J2739" i="1"/>
  <c r="G2739" i="1"/>
  <c r="D2739" i="1"/>
  <c r="N2739" i="1"/>
  <c r="K2739" i="1"/>
  <c r="H2739" i="1"/>
  <c r="E2739" i="1"/>
  <c r="F2739" i="1" s="1"/>
  <c r="B2739" i="1"/>
  <c r="M2739" i="1" l="1"/>
  <c r="G2738" i="1"/>
  <c r="B2738" i="1"/>
  <c r="O2738" i="1"/>
  <c r="J2738" i="1"/>
  <c r="D2738" i="1"/>
  <c r="K2738" i="1"/>
  <c r="N2738" i="1"/>
  <c r="L2738" i="1"/>
  <c r="E2738" i="1"/>
  <c r="H2738" i="1"/>
  <c r="F2738" i="1" l="1"/>
  <c r="M2738" i="1" s="1"/>
  <c r="G2737" i="1"/>
  <c r="J2737" i="1"/>
  <c r="B2737" i="1"/>
  <c r="O2737" i="1"/>
  <c r="K2737" i="1"/>
  <c r="D2737" i="1"/>
  <c r="H2737" i="1"/>
  <c r="L2737" i="1"/>
  <c r="E2737" i="1"/>
  <c r="N2737" i="1"/>
  <c r="F2737" i="1" l="1"/>
  <c r="M2737" i="1" s="1"/>
  <c r="G2736" i="1"/>
  <c r="D2736" i="1"/>
  <c r="J2736" i="1"/>
  <c r="K2736" i="1"/>
  <c r="H2736" i="1"/>
  <c r="L2736" i="1"/>
  <c r="E2736" i="1"/>
  <c r="O2736" i="1"/>
  <c r="N2736" i="1"/>
  <c r="B2736" i="1"/>
  <c r="F2736" i="1" l="1"/>
  <c r="M2736" i="1" s="1"/>
  <c r="B2735" i="1"/>
  <c r="H2735" i="1"/>
  <c r="O2735" i="1"/>
  <c r="N2735" i="1"/>
  <c r="G2735" i="1"/>
  <c r="J2735" i="1"/>
  <c r="L2735" i="1"/>
  <c r="D2735" i="1"/>
  <c r="K2735" i="1"/>
  <c r="E2735" i="1"/>
  <c r="F2735" i="1" l="1"/>
  <c r="M2735" i="1" s="1"/>
  <c r="K2734" i="1"/>
  <c r="B2734" i="1"/>
  <c r="E2734" i="1"/>
  <c r="O2734" i="1"/>
  <c r="N2734" i="1"/>
  <c r="L2734" i="1"/>
  <c r="H2734" i="1"/>
  <c r="J2734" i="1"/>
  <c r="D2734" i="1"/>
  <c r="G2734" i="1"/>
  <c r="D2733" i="1" l="1"/>
  <c r="L2733" i="1"/>
  <c r="G2733" i="1"/>
  <c r="B2733" i="1"/>
  <c r="O2733" i="1"/>
  <c r="H2733" i="1"/>
  <c r="K2733" i="1"/>
  <c r="J2733" i="1"/>
  <c r="N2733" i="1"/>
  <c r="E2733" i="1"/>
  <c r="F2734" i="1"/>
  <c r="M2734" i="1" s="1"/>
  <c r="F2733" i="1" l="1"/>
  <c r="M2733" i="1" s="1"/>
  <c r="D2732" i="1"/>
  <c r="G2732" i="1"/>
  <c r="K2732" i="1"/>
  <c r="N2732" i="1"/>
  <c r="E2732" i="1"/>
  <c r="F2732" i="1" s="1"/>
  <c r="J2732" i="1"/>
  <c r="B2732" i="1"/>
  <c r="O2732" i="1"/>
  <c r="H2732" i="1"/>
  <c r="L2732" i="1"/>
  <c r="M2732" i="1" l="1"/>
  <c r="C15" i="2"/>
  <c r="E15" i="2" s="1"/>
  <c r="H2731" i="1"/>
  <c r="B2731" i="1"/>
  <c r="L2731" i="1"/>
  <c r="G2731" i="1"/>
  <c r="J2731" i="1"/>
  <c r="D2731" i="1"/>
  <c r="N2731" i="1"/>
  <c r="K2731" i="1"/>
  <c r="E2731" i="1"/>
  <c r="O2731" i="1"/>
  <c r="B15" i="2" l="1"/>
  <c r="D15" i="2" s="1"/>
  <c r="V4" i="2" s="1"/>
  <c r="F2731" i="1"/>
  <c r="M2731" i="1" s="1"/>
  <c r="G2730" i="1"/>
  <c r="B2730" i="1"/>
  <c r="J2730" i="1"/>
  <c r="O2730" i="1"/>
  <c r="K2730" i="1"/>
  <c r="D2730" i="1"/>
  <c r="H2730" i="1"/>
  <c r="L2730" i="1"/>
  <c r="E2730" i="1"/>
  <c r="N2730" i="1"/>
  <c r="F2730" i="1" l="1"/>
  <c r="M2730" i="1" s="1"/>
  <c r="J2729" i="1"/>
  <c r="K2729" i="1"/>
  <c r="H2729" i="1"/>
  <c r="L2729" i="1"/>
  <c r="E2729" i="1"/>
  <c r="O2729" i="1"/>
  <c r="B2729" i="1"/>
  <c r="N2729" i="1"/>
  <c r="G2729" i="1"/>
  <c r="D2729" i="1"/>
  <c r="F2729" i="1" l="1"/>
  <c r="M2729" i="1" s="1"/>
  <c r="G2728" i="1"/>
  <c r="B2728" i="1"/>
  <c r="O2728" i="1"/>
  <c r="J2728" i="1"/>
  <c r="K2728" i="1"/>
  <c r="D2728" i="1"/>
  <c r="H2728" i="1"/>
  <c r="L2728" i="1"/>
  <c r="E2728" i="1"/>
  <c r="N2728" i="1"/>
  <c r="F2728" i="1" l="1"/>
  <c r="M2728" i="1" s="1"/>
  <c r="K2727" i="1"/>
  <c r="J2727" i="1"/>
  <c r="G2727" i="1"/>
  <c r="E2727" i="1"/>
  <c r="D2727" i="1"/>
  <c r="N2727" i="1"/>
  <c r="O2727" i="1"/>
  <c r="H2727" i="1"/>
  <c r="B2727" i="1"/>
  <c r="L2727" i="1"/>
  <c r="F2727" i="1" l="1"/>
  <c r="M2727" i="1" s="1"/>
  <c r="D2726" i="1"/>
  <c r="L2726" i="1"/>
  <c r="G2726" i="1"/>
  <c r="E2726" i="1"/>
  <c r="O2726" i="1"/>
  <c r="N2726" i="1"/>
  <c r="K2726" i="1"/>
  <c r="J2726" i="1"/>
  <c r="H2726" i="1"/>
  <c r="B2726" i="1"/>
  <c r="F2726" i="1" l="1"/>
  <c r="D2725" i="1"/>
  <c r="G2725" i="1"/>
  <c r="N2725" i="1"/>
  <c r="E2725" i="1"/>
  <c r="K2725" i="1"/>
  <c r="O2725" i="1"/>
  <c r="H2725" i="1"/>
  <c r="L2725" i="1"/>
  <c r="J2725" i="1"/>
  <c r="B2725" i="1"/>
  <c r="M2726" i="1"/>
  <c r="F2725" i="1" l="1"/>
  <c r="M2725" i="1" s="1"/>
  <c r="D2724" i="1"/>
  <c r="L2724" i="1"/>
  <c r="G2724" i="1"/>
  <c r="N2724" i="1"/>
  <c r="B2724" i="1"/>
  <c r="E2724" i="1"/>
  <c r="O2724" i="1"/>
  <c r="H2724" i="1"/>
  <c r="K2724" i="1"/>
  <c r="J2724" i="1"/>
  <c r="F2724" i="1" l="1"/>
  <c r="L2723" i="1"/>
  <c r="G2723" i="1"/>
  <c r="D2723" i="1"/>
  <c r="N2723" i="1"/>
  <c r="K2723" i="1"/>
  <c r="O2723" i="1"/>
  <c r="H2723" i="1"/>
  <c r="E2723" i="1"/>
  <c r="F2723" i="1" s="1"/>
  <c r="B2723" i="1"/>
  <c r="J2723" i="1"/>
  <c r="M2724" i="1"/>
  <c r="M2723" i="1" l="1"/>
  <c r="N2722" i="1"/>
  <c r="L2722" i="1"/>
  <c r="E2722" i="1"/>
  <c r="H2722" i="1"/>
  <c r="J2722" i="1"/>
  <c r="G2722" i="1"/>
  <c r="B2722" i="1"/>
  <c r="O2722" i="1"/>
  <c r="D2722" i="1"/>
  <c r="K2722" i="1"/>
  <c r="B2721" i="1" l="1"/>
  <c r="O2721" i="1"/>
  <c r="J2721" i="1"/>
  <c r="K2721" i="1"/>
  <c r="D2721" i="1"/>
  <c r="H2721" i="1"/>
  <c r="L2721" i="1"/>
  <c r="E2721" i="1"/>
  <c r="F2721" i="1" s="1"/>
  <c r="N2721" i="1"/>
  <c r="G2721" i="1"/>
  <c r="F2722" i="1"/>
  <c r="M2722" i="1" s="1"/>
  <c r="M2721" i="1" l="1"/>
  <c r="K2720" i="1"/>
  <c r="H2720" i="1"/>
  <c r="N2720" i="1"/>
  <c r="L2720" i="1"/>
  <c r="E2720" i="1"/>
  <c r="O2720" i="1"/>
  <c r="G2720" i="1"/>
  <c r="D2720" i="1"/>
  <c r="B2720" i="1"/>
  <c r="J2720" i="1"/>
  <c r="F2720" i="1" l="1"/>
  <c r="M2720" i="1" s="1"/>
  <c r="B2719" i="1"/>
  <c r="H2719" i="1"/>
  <c r="N2719" i="1"/>
  <c r="G2719" i="1"/>
  <c r="O2719" i="1"/>
  <c r="K2719" i="1"/>
  <c r="J2719" i="1"/>
  <c r="L2719" i="1"/>
  <c r="E2719" i="1"/>
  <c r="D2719" i="1"/>
  <c r="F2719" i="1" l="1"/>
  <c r="M2719" i="1" s="1"/>
  <c r="E2718" i="1"/>
  <c r="B2718" i="1"/>
  <c r="J2718" i="1"/>
  <c r="O2718" i="1"/>
  <c r="N2718" i="1"/>
  <c r="L2718" i="1"/>
  <c r="D2718" i="1"/>
  <c r="G2718" i="1"/>
  <c r="K2718" i="1"/>
  <c r="H2718" i="1"/>
  <c r="F2718" i="1" l="1"/>
  <c r="M2718" i="1" s="1"/>
  <c r="O2717" i="1"/>
  <c r="H2717" i="1"/>
  <c r="K2717" i="1"/>
  <c r="B2717" i="1"/>
  <c r="J2717" i="1"/>
  <c r="D2717" i="1"/>
  <c r="L2717" i="1"/>
  <c r="G2717" i="1"/>
  <c r="E2717" i="1"/>
  <c r="N2717" i="1"/>
  <c r="F2717" i="1" l="1"/>
  <c r="M2717" i="1" s="1"/>
  <c r="J2716" i="1"/>
  <c r="D2716" i="1"/>
  <c r="K2716" i="1"/>
  <c r="N2716" i="1"/>
  <c r="E2716" i="1"/>
  <c r="O2716" i="1"/>
  <c r="H2716" i="1"/>
  <c r="L2716" i="1"/>
  <c r="B2716" i="1"/>
  <c r="G2716" i="1"/>
  <c r="F2716" i="1" l="1"/>
  <c r="M2716" i="1"/>
  <c r="G2715" i="1"/>
  <c r="J2715" i="1"/>
  <c r="O2715" i="1"/>
  <c r="N2715" i="1"/>
  <c r="H2715" i="1"/>
  <c r="K2715" i="1"/>
  <c r="E2715" i="1"/>
  <c r="L2715" i="1"/>
  <c r="B2715" i="1"/>
  <c r="D2715" i="1"/>
  <c r="F2715" i="1" l="1"/>
  <c r="M2715" i="1" s="1"/>
  <c r="K2714" i="1"/>
  <c r="G2714" i="1"/>
  <c r="B2714" i="1"/>
  <c r="J2714" i="1"/>
  <c r="O2714" i="1"/>
  <c r="D2714" i="1"/>
  <c r="H2714" i="1"/>
  <c r="L2714" i="1"/>
  <c r="E2714" i="1"/>
  <c r="N2714" i="1"/>
  <c r="F2714" i="1" l="1"/>
  <c r="M2714" i="1" s="1"/>
  <c r="K2713" i="1"/>
  <c r="H2713" i="1"/>
  <c r="N2713" i="1"/>
  <c r="L2713" i="1"/>
  <c r="E2713" i="1"/>
  <c r="O2713" i="1"/>
  <c r="G2713" i="1"/>
  <c r="D2713" i="1"/>
  <c r="B2713" i="1"/>
  <c r="J2713" i="1"/>
  <c r="F2713" i="1" l="1"/>
  <c r="M2713" i="1" s="1"/>
  <c r="G2712" i="1"/>
  <c r="B2712" i="1"/>
  <c r="O2712" i="1"/>
  <c r="J2712" i="1"/>
  <c r="K2712" i="1"/>
  <c r="D2712" i="1"/>
  <c r="H2712" i="1"/>
  <c r="L2712" i="1"/>
  <c r="E2712" i="1"/>
  <c r="N2712" i="1"/>
  <c r="F2712" i="1" l="1"/>
  <c r="M2712" i="1" s="1"/>
  <c r="B2711" i="1"/>
  <c r="L2711" i="1"/>
  <c r="J2711" i="1"/>
  <c r="D2711" i="1"/>
  <c r="O2711" i="1"/>
  <c r="H2711" i="1"/>
  <c r="K2711" i="1"/>
  <c r="G2711" i="1"/>
  <c r="E2711" i="1"/>
  <c r="N2711" i="1"/>
  <c r="F2711" i="1" l="1"/>
  <c r="M2711" i="1" s="1"/>
  <c r="D2710" i="1"/>
  <c r="L2710" i="1"/>
  <c r="G2710" i="1"/>
  <c r="E2710" i="1"/>
  <c r="O2710" i="1"/>
  <c r="N2710" i="1"/>
  <c r="K2710" i="1"/>
  <c r="J2710" i="1"/>
  <c r="H2710" i="1"/>
  <c r="B2710" i="1"/>
  <c r="F2710" i="1" l="1"/>
  <c r="M2710" i="1" s="1"/>
  <c r="N2709" i="1"/>
  <c r="E2709" i="1"/>
  <c r="O2709" i="1"/>
  <c r="H2709" i="1"/>
  <c r="L2709" i="1"/>
  <c r="G2709" i="1"/>
  <c r="J2709" i="1"/>
  <c r="B2709" i="1"/>
  <c r="D2709" i="1"/>
  <c r="K2709" i="1"/>
  <c r="F2709" i="1" l="1"/>
  <c r="M2709" i="1" s="1"/>
  <c r="J2708" i="1"/>
  <c r="L2708" i="1"/>
  <c r="N2708" i="1"/>
  <c r="B2708" i="1"/>
  <c r="E2708" i="1"/>
  <c r="O2708" i="1"/>
  <c r="H2708" i="1"/>
  <c r="D2708" i="1"/>
  <c r="G2708" i="1"/>
  <c r="K2708" i="1"/>
  <c r="G2707" i="1" l="1"/>
  <c r="D2707" i="1"/>
  <c r="J2707" i="1"/>
  <c r="N2707" i="1"/>
  <c r="K2707" i="1"/>
  <c r="H2707" i="1"/>
  <c r="E2707" i="1"/>
  <c r="B2707" i="1"/>
  <c r="L2707" i="1"/>
  <c r="O2707" i="1"/>
  <c r="F2708" i="1"/>
  <c r="M2708" i="1" s="1"/>
  <c r="F2707" i="1" l="1"/>
  <c r="M2707" i="1" s="1"/>
  <c r="K2706" i="1"/>
  <c r="N2706" i="1"/>
  <c r="G2706" i="1"/>
  <c r="B2706" i="1"/>
  <c r="O2706" i="1"/>
  <c r="L2706" i="1"/>
  <c r="E2706" i="1"/>
  <c r="J2706" i="1"/>
  <c r="D2706" i="1"/>
  <c r="H2706" i="1"/>
  <c r="F2706" i="1" l="1"/>
  <c r="M2706" i="1" s="1"/>
  <c r="K2705" i="1"/>
  <c r="D2705" i="1"/>
  <c r="H2705" i="1"/>
  <c r="L2705" i="1"/>
  <c r="E2705" i="1"/>
  <c r="N2705" i="1"/>
  <c r="G2705" i="1"/>
  <c r="B2705" i="1"/>
  <c r="O2705" i="1"/>
  <c r="J2705" i="1"/>
  <c r="F2705" i="1" l="1"/>
  <c r="M2705" i="1" s="1"/>
  <c r="L2704" i="1"/>
  <c r="E2704" i="1"/>
  <c r="O2704" i="1"/>
  <c r="K2704" i="1"/>
  <c r="G2704" i="1"/>
  <c r="D2704" i="1"/>
  <c r="B2704" i="1"/>
  <c r="J2704" i="1"/>
  <c r="N2704" i="1"/>
  <c r="H2704" i="1"/>
  <c r="B2703" i="1" l="1"/>
  <c r="H2703" i="1"/>
  <c r="O2703" i="1"/>
  <c r="N2703" i="1"/>
  <c r="G2703" i="1"/>
  <c r="E2703" i="1"/>
  <c r="D2703" i="1"/>
  <c r="K2703" i="1"/>
  <c r="J2703" i="1"/>
  <c r="L2703" i="1"/>
  <c r="F2704" i="1"/>
  <c r="M2704" i="1" s="1"/>
  <c r="F2703" i="1" l="1"/>
  <c r="M2703" i="1" s="1"/>
  <c r="J2702" i="1"/>
  <c r="H2702" i="1"/>
  <c r="K2702" i="1"/>
  <c r="D2702" i="1"/>
  <c r="G2702" i="1"/>
  <c r="B2702" i="1"/>
  <c r="E2702" i="1"/>
  <c r="F2702" i="1" s="1"/>
  <c r="O2702" i="1"/>
  <c r="N2702" i="1"/>
  <c r="L2702" i="1"/>
  <c r="M2702" i="1" l="1"/>
  <c r="B2701" i="1"/>
  <c r="O2701" i="1"/>
  <c r="H2701" i="1"/>
  <c r="K2701" i="1"/>
  <c r="D2701" i="1"/>
  <c r="L2701" i="1"/>
  <c r="G2701" i="1"/>
  <c r="N2701" i="1"/>
  <c r="E2701" i="1"/>
  <c r="F2701" i="1" s="1"/>
  <c r="J2701" i="1"/>
  <c r="M2701" i="1" l="1"/>
  <c r="D2700" i="1"/>
  <c r="G2700" i="1"/>
  <c r="K2700" i="1"/>
  <c r="N2700" i="1"/>
  <c r="E2700" i="1"/>
  <c r="F2700" i="1" s="1"/>
  <c r="O2700" i="1"/>
  <c r="H2700" i="1"/>
  <c r="L2700" i="1"/>
  <c r="J2700" i="1"/>
  <c r="B2700" i="1"/>
  <c r="H2699" i="1" l="1"/>
  <c r="K2699" i="1"/>
  <c r="E2699" i="1"/>
  <c r="L2699" i="1"/>
  <c r="B2699" i="1"/>
  <c r="O2699" i="1"/>
  <c r="G2699" i="1"/>
  <c r="J2699" i="1"/>
  <c r="D2699" i="1"/>
  <c r="N2699" i="1"/>
  <c r="M2700" i="1"/>
  <c r="L2698" i="1" l="1"/>
  <c r="E2698" i="1"/>
  <c r="N2698" i="1"/>
  <c r="G2698" i="1"/>
  <c r="B2698" i="1"/>
  <c r="O2698" i="1"/>
  <c r="H2698" i="1"/>
  <c r="J2698" i="1"/>
  <c r="K2698" i="1"/>
  <c r="D2698" i="1"/>
  <c r="F2699" i="1"/>
  <c r="M2699" i="1" s="1"/>
  <c r="K2697" i="1" l="1"/>
  <c r="H2697" i="1"/>
  <c r="N2697" i="1"/>
  <c r="L2697" i="1"/>
  <c r="E2697" i="1"/>
  <c r="O2697" i="1"/>
  <c r="G2697" i="1"/>
  <c r="D2697" i="1"/>
  <c r="B2697" i="1"/>
  <c r="J2697" i="1"/>
  <c r="F2698" i="1"/>
  <c r="M2698" i="1" s="1"/>
  <c r="F2697" i="1" l="1"/>
  <c r="M2697" i="1" s="1"/>
  <c r="E2696" i="1"/>
  <c r="N2696" i="1"/>
  <c r="G2696" i="1"/>
  <c r="B2696" i="1"/>
  <c r="O2696" i="1"/>
  <c r="J2696" i="1"/>
  <c r="K2696" i="1"/>
  <c r="D2696" i="1"/>
  <c r="H2696" i="1"/>
  <c r="L2696" i="1"/>
  <c r="B2695" i="1" l="1"/>
  <c r="L2695" i="1"/>
  <c r="O2695" i="1"/>
  <c r="H2695" i="1"/>
  <c r="K2695" i="1"/>
  <c r="J2695" i="1"/>
  <c r="G2695" i="1"/>
  <c r="E2695" i="1"/>
  <c r="D2695" i="1"/>
  <c r="N2695" i="1"/>
  <c r="F2696" i="1"/>
  <c r="M2696" i="1" s="1"/>
  <c r="F2695" i="1" l="1"/>
  <c r="M2695" i="1" s="1"/>
  <c r="G2694" i="1"/>
  <c r="E2694" i="1"/>
  <c r="O2694" i="1"/>
  <c r="N2694" i="1"/>
  <c r="K2694" i="1"/>
  <c r="J2694" i="1"/>
  <c r="B2694" i="1"/>
  <c r="D2694" i="1"/>
  <c r="L2694" i="1"/>
  <c r="H2694" i="1"/>
  <c r="D2693" i="1" l="1"/>
  <c r="G2693" i="1"/>
  <c r="K2693" i="1"/>
  <c r="N2693" i="1"/>
  <c r="E2693" i="1"/>
  <c r="O2693" i="1"/>
  <c r="H2693" i="1"/>
  <c r="L2693" i="1"/>
  <c r="J2693" i="1"/>
  <c r="B2693" i="1"/>
  <c r="F2694" i="1"/>
  <c r="M2694" i="1" s="1"/>
  <c r="F2693" i="1" l="1"/>
  <c r="J2692" i="1"/>
  <c r="L2692" i="1"/>
  <c r="N2692" i="1"/>
  <c r="E2692" i="1"/>
  <c r="O2692" i="1"/>
  <c r="K2692" i="1"/>
  <c r="D2692" i="1"/>
  <c r="G2692" i="1"/>
  <c r="B2692" i="1"/>
  <c r="H2692" i="1"/>
  <c r="M2693" i="1"/>
  <c r="N2691" i="1" l="1"/>
  <c r="K2691" i="1"/>
  <c r="H2691" i="1"/>
  <c r="E2691" i="1"/>
  <c r="B2691" i="1"/>
  <c r="L2691" i="1"/>
  <c r="O2691" i="1"/>
  <c r="J2691" i="1"/>
  <c r="G2691" i="1"/>
  <c r="D2691" i="1"/>
  <c r="F2692" i="1"/>
  <c r="M2692" i="1" s="1"/>
  <c r="J2690" i="1" l="1"/>
  <c r="D2690" i="1"/>
  <c r="K2690" i="1"/>
  <c r="N2690" i="1"/>
  <c r="L2690" i="1"/>
  <c r="E2690" i="1"/>
  <c r="H2690" i="1"/>
  <c r="G2690" i="1"/>
  <c r="B2690" i="1"/>
  <c r="O2690" i="1"/>
  <c r="F2691" i="1"/>
  <c r="M2691" i="1" s="1"/>
  <c r="F2690" i="1" l="1"/>
  <c r="M2690" i="1" s="1"/>
  <c r="K2689" i="1"/>
  <c r="D2689" i="1"/>
  <c r="H2689" i="1"/>
  <c r="B2689" i="1"/>
  <c r="O2689" i="1"/>
  <c r="L2689" i="1"/>
  <c r="E2689" i="1"/>
  <c r="N2689" i="1"/>
  <c r="J2689" i="1"/>
  <c r="G2689" i="1"/>
  <c r="F2689" i="1" l="1"/>
  <c r="M2689" i="1" s="1"/>
  <c r="B2688" i="1"/>
  <c r="J2688" i="1"/>
  <c r="N2688" i="1"/>
  <c r="K2688" i="1"/>
  <c r="H2688" i="1"/>
  <c r="L2688" i="1"/>
  <c r="E2688" i="1"/>
  <c r="O2688" i="1"/>
  <c r="G2688" i="1"/>
  <c r="D2688" i="1"/>
  <c r="F2688" i="1" l="1"/>
  <c r="M2688" i="1" s="1"/>
  <c r="L2687" i="1"/>
  <c r="E2687" i="1"/>
  <c r="D2687" i="1"/>
  <c r="O2687" i="1"/>
  <c r="N2687" i="1"/>
  <c r="G2687" i="1"/>
  <c r="K2687" i="1"/>
  <c r="B2687" i="1"/>
  <c r="H2687" i="1"/>
  <c r="J2687" i="1"/>
  <c r="F2687" i="1" l="1"/>
  <c r="M2687" i="1" s="1"/>
  <c r="J2686" i="1"/>
  <c r="H2686" i="1"/>
  <c r="D2686" i="1"/>
  <c r="G2686" i="1"/>
  <c r="K2686" i="1"/>
  <c r="E2686" i="1"/>
  <c r="B2686" i="1"/>
  <c r="O2686" i="1"/>
  <c r="N2686" i="1"/>
  <c r="L2686" i="1"/>
  <c r="F2686" i="1" l="1"/>
  <c r="M2686" i="1" s="1"/>
  <c r="D2685" i="1"/>
  <c r="L2685" i="1"/>
  <c r="G2685" i="1"/>
  <c r="N2685" i="1"/>
  <c r="B2685" i="1"/>
  <c r="E2685" i="1"/>
  <c r="O2685" i="1"/>
  <c r="H2685" i="1"/>
  <c r="K2685" i="1"/>
  <c r="J2685" i="1"/>
  <c r="F2685" i="1" l="1"/>
  <c r="M2685" i="1" s="1"/>
  <c r="D2684" i="1"/>
  <c r="G2684" i="1"/>
  <c r="O2684" i="1"/>
  <c r="H2684" i="1"/>
  <c r="L2684" i="1"/>
  <c r="J2684" i="1"/>
  <c r="B2684" i="1"/>
  <c r="N2684" i="1"/>
  <c r="E2684" i="1"/>
  <c r="K2684" i="1"/>
  <c r="F2684" i="1" l="1"/>
  <c r="M2684" i="1" s="1"/>
  <c r="L2683" i="1"/>
  <c r="B2683" i="1"/>
  <c r="O2683" i="1"/>
  <c r="G2683" i="1"/>
  <c r="J2683" i="1"/>
  <c r="D2683" i="1"/>
  <c r="N2683" i="1"/>
  <c r="H2683" i="1"/>
  <c r="K2683" i="1"/>
  <c r="E2683" i="1"/>
  <c r="F2683" i="1" l="1"/>
  <c r="M2683" i="1" s="1"/>
  <c r="G2682" i="1"/>
  <c r="B2682" i="1"/>
  <c r="O2682" i="1"/>
  <c r="J2682" i="1"/>
  <c r="K2682" i="1"/>
  <c r="D2682" i="1"/>
  <c r="H2682" i="1"/>
  <c r="L2682" i="1"/>
  <c r="E2682" i="1"/>
  <c r="N2682" i="1"/>
  <c r="F2682" i="1" l="1"/>
  <c r="M2682" i="1" s="1"/>
  <c r="B2681" i="1"/>
  <c r="O2681" i="1"/>
  <c r="L2681" i="1"/>
  <c r="G2681" i="1"/>
  <c r="D2681" i="1"/>
  <c r="J2681" i="1"/>
  <c r="N2681" i="1"/>
  <c r="K2681" i="1"/>
  <c r="H2681" i="1"/>
  <c r="E2681" i="1"/>
  <c r="F2681" i="1" l="1"/>
  <c r="M2681" i="1" s="1"/>
  <c r="B2680" i="1"/>
  <c r="O2680" i="1"/>
  <c r="J2680" i="1"/>
  <c r="K2680" i="1"/>
  <c r="D2680" i="1"/>
  <c r="H2680" i="1"/>
  <c r="N2680" i="1"/>
  <c r="L2680" i="1"/>
  <c r="E2680" i="1"/>
  <c r="F2680" i="1" s="1"/>
  <c r="G2680" i="1"/>
  <c r="M2680" i="1" l="1"/>
  <c r="E2679" i="1"/>
  <c r="D2679" i="1"/>
  <c r="N2679" i="1"/>
  <c r="G2679" i="1"/>
  <c r="B2679" i="1"/>
  <c r="J2679" i="1"/>
  <c r="O2679" i="1"/>
  <c r="H2679" i="1"/>
  <c r="L2679" i="1"/>
  <c r="K2679" i="1"/>
  <c r="F2679" i="1" l="1"/>
  <c r="D2678" i="1"/>
  <c r="L2678" i="1"/>
  <c r="G2678" i="1"/>
  <c r="E2678" i="1"/>
  <c r="O2678" i="1"/>
  <c r="N2678" i="1"/>
  <c r="K2678" i="1"/>
  <c r="J2678" i="1"/>
  <c r="H2678" i="1"/>
  <c r="B2678" i="1"/>
  <c r="M2679" i="1"/>
  <c r="F2678" i="1" l="1"/>
  <c r="N2677" i="1"/>
  <c r="E2677" i="1"/>
  <c r="O2677" i="1"/>
  <c r="H2677" i="1"/>
  <c r="L2677" i="1"/>
  <c r="J2677" i="1"/>
  <c r="B2677" i="1"/>
  <c r="D2677" i="1"/>
  <c r="G2677" i="1"/>
  <c r="K2677" i="1"/>
  <c r="M2678" i="1"/>
  <c r="J2676" i="1" l="1"/>
  <c r="D2676" i="1"/>
  <c r="L2676" i="1"/>
  <c r="G2676" i="1"/>
  <c r="N2676" i="1"/>
  <c r="B2676" i="1"/>
  <c r="E2676" i="1"/>
  <c r="O2676" i="1"/>
  <c r="H2676" i="1"/>
  <c r="K2676" i="1"/>
  <c r="F2677" i="1"/>
  <c r="M2677" i="1" s="1"/>
  <c r="F2676" i="1" l="1"/>
  <c r="G2675" i="1"/>
  <c r="D2675" i="1"/>
  <c r="L2675" i="1"/>
  <c r="J2675" i="1"/>
  <c r="N2675" i="1"/>
  <c r="K2675" i="1"/>
  <c r="H2675" i="1"/>
  <c r="E2675" i="1"/>
  <c r="B2675" i="1"/>
  <c r="O2675" i="1"/>
  <c r="M2676" i="1"/>
  <c r="F2675" i="1" l="1"/>
  <c r="M2675" i="1" s="1"/>
  <c r="J2674" i="1"/>
  <c r="D2674" i="1"/>
  <c r="K2674" i="1"/>
  <c r="N2674" i="1"/>
  <c r="E2674" i="1"/>
  <c r="F2674" i="1" s="1"/>
  <c r="H2674" i="1"/>
  <c r="G2674" i="1"/>
  <c r="O2674" i="1"/>
  <c r="L2674" i="1"/>
  <c r="B2674" i="1"/>
  <c r="B2673" i="1" l="1"/>
  <c r="O2673" i="1"/>
  <c r="J2673" i="1"/>
  <c r="K2673" i="1"/>
  <c r="D2673" i="1"/>
  <c r="H2673" i="1"/>
  <c r="G2673" i="1"/>
  <c r="L2673" i="1"/>
  <c r="E2673" i="1"/>
  <c r="N2673" i="1"/>
  <c r="M2674" i="1"/>
  <c r="L2672" i="1" l="1"/>
  <c r="E2672" i="1"/>
  <c r="O2672" i="1"/>
  <c r="G2672" i="1"/>
  <c r="D2672" i="1"/>
  <c r="H2672" i="1"/>
  <c r="B2672" i="1"/>
  <c r="J2672" i="1"/>
  <c r="N2672" i="1"/>
  <c r="K2672" i="1"/>
  <c r="F2673" i="1"/>
  <c r="M2673" i="1" s="1"/>
  <c r="B2671" i="1" l="1"/>
  <c r="H2671" i="1"/>
  <c r="O2671" i="1"/>
  <c r="N2671" i="1"/>
  <c r="G2671" i="1"/>
  <c r="K2671" i="1"/>
  <c r="J2671" i="1"/>
  <c r="L2671" i="1"/>
  <c r="E2671" i="1"/>
  <c r="D2671" i="1"/>
  <c r="F2672" i="1"/>
  <c r="M2672" i="1" s="1"/>
  <c r="F2671" i="1" l="1"/>
  <c r="M2671" i="1" s="1"/>
  <c r="O2670" i="1"/>
  <c r="N2670" i="1"/>
  <c r="L2670" i="1"/>
  <c r="J2670" i="1"/>
  <c r="H2670" i="1"/>
  <c r="E2670" i="1"/>
  <c r="D2670" i="1"/>
  <c r="G2670" i="1"/>
  <c r="K2670" i="1"/>
  <c r="B2670" i="1"/>
  <c r="F2670" i="1" l="1"/>
  <c r="M2670" i="1" s="1"/>
  <c r="N2669" i="1"/>
  <c r="B2669" i="1"/>
  <c r="E2669" i="1"/>
  <c r="J2669" i="1"/>
  <c r="D2669" i="1"/>
  <c r="L2669" i="1"/>
  <c r="O2669" i="1"/>
  <c r="H2669" i="1"/>
  <c r="K2669" i="1"/>
  <c r="G2669" i="1"/>
  <c r="O2668" i="1" l="1"/>
  <c r="H2668" i="1"/>
  <c r="L2668" i="1"/>
  <c r="J2668" i="1"/>
  <c r="B2668" i="1"/>
  <c r="D2668" i="1"/>
  <c r="G2668" i="1"/>
  <c r="K2668" i="1"/>
  <c r="N2668" i="1"/>
  <c r="E2668" i="1"/>
  <c r="F2669" i="1"/>
  <c r="M2669" i="1" s="1"/>
  <c r="F2668" i="1" l="1"/>
  <c r="M2668" i="1" s="1"/>
  <c r="J2667" i="1"/>
  <c r="L2667" i="1"/>
  <c r="E2667" i="1"/>
  <c r="O2667" i="1"/>
  <c r="B2667" i="1"/>
  <c r="D2667" i="1"/>
  <c r="N2667" i="1"/>
  <c r="G2667" i="1"/>
  <c r="K2667" i="1"/>
  <c r="H2667" i="1"/>
  <c r="L2666" i="1" l="1"/>
  <c r="E2666" i="1"/>
  <c r="J2666" i="1"/>
  <c r="N2666" i="1"/>
  <c r="G2666" i="1"/>
  <c r="H2666" i="1"/>
  <c r="K2666" i="1"/>
  <c r="D2666" i="1"/>
  <c r="B2666" i="1"/>
  <c r="O2666" i="1"/>
  <c r="F2667" i="1"/>
  <c r="M2667" i="1" s="1"/>
  <c r="F2666" i="1" l="1"/>
  <c r="M2666" i="1" s="1"/>
  <c r="K2665" i="1"/>
  <c r="H2665" i="1"/>
  <c r="N2665" i="1"/>
  <c r="L2665" i="1"/>
  <c r="D2665" i="1"/>
  <c r="E2665" i="1"/>
  <c r="G2665" i="1"/>
  <c r="J2665" i="1"/>
  <c r="O2665" i="1"/>
  <c r="B2665" i="1"/>
  <c r="F2665" i="1" l="1"/>
  <c r="M2665" i="1" s="1"/>
  <c r="J2664" i="1"/>
  <c r="K2664" i="1"/>
  <c r="L2664" i="1"/>
  <c r="E2664" i="1"/>
  <c r="O2664" i="1"/>
  <c r="B2664" i="1"/>
  <c r="H2664" i="1"/>
  <c r="N2664" i="1"/>
  <c r="G2664" i="1"/>
  <c r="D2664" i="1"/>
  <c r="E2663" i="1" l="1"/>
  <c r="G2663" i="1"/>
  <c r="O2663" i="1"/>
  <c r="L2663" i="1"/>
  <c r="H2663" i="1"/>
  <c r="N2663" i="1"/>
  <c r="B2663" i="1"/>
  <c r="J2663" i="1"/>
  <c r="K2663" i="1"/>
  <c r="D2663" i="1"/>
  <c r="F2664" i="1"/>
  <c r="M2664" i="1" s="1"/>
  <c r="E2662" i="1" l="1"/>
  <c r="K2662" i="1"/>
  <c r="H2662" i="1"/>
  <c r="D2662" i="1"/>
  <c r="G2662" i="1"/>
  <c r="O2662" i="1"/>
  <c r="N2662" i="1"/>
  <c r="J2662" i="1"/>
  <c r="B2662" i="1"/>
  <c r="L2662" i="1"/>
  <c r="F2663" i="1"/>
  <c r="M2663" i="1" s="1"/>
  <c r="F2662" i="1" l="1"/>
  <c r="M2662" i="1" s="1"/>
  <c r="N2661" i="1"/>
  <c r="B2661" i="1"/>
  <c r="E2661" i="1"/>
  <c r="O2661" i="1"/>
  <c r="H2661" i="1"/>
  <c r="K2661" i="1"/>
  <c r="J2661" i="1"/>
  <c r="D2661" i="1"/>
  <c r="L2661" i="1"/>
  <c r="G2661" i="1"/>
  <c r="J2660" i="1" l="1"/>
  <c r="K2660" i="1"/>
  <c r="N2660" i="1"/>
  <c r="E2660" i="1"/>
  <c r="D2660" i="1"/>
  <c r="G2660" i="1"/>
  <c r="B2660" i="1"/>
  <c r="O2660" i="1"/>
  <c r="H2660" i="1"/>
  <c r="L2660" i="1"/>
  <c r="F2661" i="1"/>
  <c r="M2661" i="1" s="1"/>
  <c r="L2659" i="1" l="1"/>
  <c r="B2659" i="1"/>
  <c r="E2659" i="1"/>
  <c r="H2659" i="1"/>
  <c r="K2659" i="1"/>
  <c r="O2659" i="1"/>
  <c r="G2659" i="1"/>
  <c r="J2659" i="1"/>
  <c r="D2659" i="1"/>
  <c r="N2659" i="1"/>
  <c r="F2660" i="1"/>
  <c r="M2660" i="1" s="1"/>
  <c r="O2658" i="1" l="1"/>
  <c r="J2658" i="1"/>
  <c r="K2658" i="1"/>
  <c r="D2658" i="1"/>
  <c r="H2658" i="1"/>
  <c r="L2658" i="1"/>
  <c r="E2658" i="1"/>
  <c r="N2658" i="1"/>
  <c r="G2658" i="1"/>
  <c r="B2658" i="1"/>
  <c r="F2659" i="1"/>
  <c r="M2659" i="1" s="1"/>
  <c r="F2658" i="1" l="1"/>
  <c r="M2658" i="1" s="1"/>
  <c r="K2657" i="1"/>
  <c r="H2657" i="1"/>
  <c r="N2657" i="1"/>
  <c r="O2657" i="1"/>
  <c r="L2657" i="1"/>
  <c r="E2657" i="1"/>
  <c r="D2657" i="1"/>
  <c r="B2657" i="1"/>
  <c r="G2657" i="1"/>
  <c r="J2657" i="1"/>
  <c r="K2656" i="1" l="1"/>
  <c r="D2656" i="1"/>
  <c r="H2656" i="1"/>
  <c r="E2656" i="1"/>
  <c r="L2656" i="1"/>
  <c r="N2656" i="1"/>
  <c r="B2656" i="1"/>
  <c r="O2656" i="1"/>
  <c r="G2656" i="1"/>
  <c r="J2656" i="1"/>
  <c r="F2657" i="1"/>
  <c r="M2657" i="1" s="1"/>
  <c r="F2656" i="1" l="1"/>
  <c r="M2656" i="1" s="1"/>
  <c r="K2655" i="1"/>
  <c r="J2655" i="1"/>
  <c r="G2655" i="1"/>
  <c r="H2655" i="1"/>
  <c r="E2655" i="1"/>
  <c r="D2655" i="1"/>
  <c r="N2655" i="1"/>
  <c r="O2655" i="1"/>
  <c r="B2655" i="1"/>
  <c r="L2655" i="1"/>
  <c r="E2654" i="1" l="1"/>
  <c r="L2654" i="1"/>
  <c r="O2654" i="1"/>
  <c r="N2654" i="1"/>
  <c r="K2654" i="1"/>
  <c r="D2654" i="1"/>
  <c r="G2654" i="1"/>
  <c r="J2654" i="1"/>
  <c r="H2654" i="1"/>
  <c r="B2654" i="1"/>
  <c r="F2655" i="1"/>
  <c r="M2655" i="1" s="1"/>
  <c r="F2654" i="1" l="1"/>
  <c r="M2654" i="1" s="1"/>
  <c r="J2653" i="1"/>
  <c r="D2653" i="1"/>
  <c r="G2653" i="1"/>
  <c r="L2653" i="1"/>
  <c r="O2653" i="1"/>
  <c r="H2653" i="1"/>
  <c r="B2653" i="1"/>
  <c r="N2653" i="1"/>
  <c r="E2653" i="1"/>
  <c r="K2653" i="1"/>
  <c r="F2653" i="1" l="1"/>
  <c r="M2653" i="1"/>
  <c r="O2652" i="1"/>
  <c r="H2652" i="1"/>
  <c r="K2652" i="1"/>
  <c r="J2652" i="1"/>
  <c r="E2652" i="1"/>
  <c r="D2652" i="1"/>
  <c r="L2652" i="1"/>
  <c r="G2652" i="1"/>
  <c r="N2652" i="1"/>
  <c r="B2652" i="1"/>
  <c r="G2651" i="1" l="1"/>
  <c r="D2651" i="1"/>
  <c r="L2651" i="1"/>
  <c r="N2651" i="1"/>
  <c r="K2651" i="1"/>
  <c r="H2651" i="1"/>
  <c r="E2651" i="1"/>
  <c r="J2651" i="1"/>
  <c r="O2651" i="1"/>
  <c r="B2651" i="1"/>
  <c r="F2652" i="1"/>
  <c r="M2652" i="1" s="1"/>
  <c r="F2651" i="1" l="1"/>
  <c r="M2651" i="1" s="1"/>
  <c r="G2650" i="1"/>
  <c r="B2650" i="1"/>
  <c r="O2650" i="1"/>
  <c r="L2650" i="1"/>
  <c r="E2650" i="1"/>
  <c r="J2650" i="1"/>
  <c r="N2650" i="1"/>
  <c r="K2650" i="1"/>
  <c r="D2650" i="1"/>
  <c r="H2650" i="1"/>
  <c r="L2649" i="1" l="1"/>
  <c r="E2649" i="1"/>
  <c r="N2649" i="1"/>
  <c r="B2649" i="1"/>
  <c r="J2649" i="1"/>
  <c r="G2649" i="1"/>
  <c r="O2649" i="1"/>
  <c r="K2649" i="1"/>
  <c r="D2649" i="1"/>
  <c r="H2649" i="1"/>
  <c r="F2650" i="1"/>
  <c r="M2650" i="1" s="1"/>
  <c r="K2648" i="1" l="1"/>
  <c r="H2648" i="1"/>
  <c r="N2648" i="1"/>
  <c r="L2648" i="1"/>
  <c r="E2648" i="1"/>
  <c r="D2648" i="1"/>
  <c r="G2648" i="1"/>
  <c r="B2648" i="1"/>
  <c r="J2648" i="1"/>
  <c r="O2648" i="1"/>
  <c r="F2649" i="1"/>
  <c r="M2649" i="1" s="1"/>
  <c r="F2648" i="1" l="1"/>
  <c r="M2648" i="1" s="1"/>
  <c r="O2647" i="1"/>
  <c r="N2647" i="1"/>
  <c r="G2647" i="1"/>
  <c r="K2647" i="1"/>
  <c r="J2647" i="1"/>
  <c r="L2647" i="1"/>
  <c r="E2647" i="1"/>
  <c r="D2647" i="1"/>
  <c r="B2647" i="1"/>
  <c r="H2647" i="1"/>
  <c r="F2647" i="1" l="1"/>
  <c r="M2647" i="1" s="1"/>
  <c r="D2646" i="1"/>
  <c r="G2646" i="1"/>
  <c r="J2646" i="1"/>
  <c r="H2646" i="1"/>
  <c r="K2646" i="1"/>
  <c r="E2646" i="1"/>
  <c r="F2646" i="1" s="1"/>
  <c r="B2646" i="1"/>
  <c r="O2646" i="1"/>
  <c r="N2646" i="1"/>
  <c r="L2646" i="1"/>
  <c r="O2645" i="1" l="1"/>
  <c r="H2645" i="1"/>
  <c r="K2645" i="1"/>
  <c r="N2645" i="1"/>
  <c r="B2645" i="1"/>
  <c r="E2645" i="1"/>
  <c r="J2645" i="1"/>
  <c r="D2645" i="1"/>
  <c r="L2645" i="1"/>
  <c r="G2645" i="1"/>
  <c r="M2646" i="1"/>
  <c r="J2644" i="1" l="1"/>
  <c r="D2644" i="1"/>
  <c r="G2644" i="1"/>
  <c r="L2644" i="1"/>
  <c r="O2644" i="1"/>
  <c r="B2644" i="1"/>
  <c r="N2644" i="1"/>
  <c r="E2644" i="1"/>
  <c r="K2644" i="1"/>
  <c r="H2644" i="1"/>
  <c r="F2645" i="1"/>
  <c r="M2645" i="1" s="1"/>
  <c r="F2644" i="1" l="1"/>
  <c r="G2643" i="1"/>
  <c r="J2643" i="1"/>
  <c r="O2643" i="1"/>
  <c r="N2643" i="1"/>
  <c r="L2643" i="1"/>
  <c r="B2643" i="1"/>
  <c r="D2643" i="1"/>
  <c r="H2643" i="1"/>
  <c r="K2643" i="1"/>
  <c r="E2643" i="1"/>
  <c r="M2644" i="1"/>
  <c r="O2642" i="1" l="1"/>
  <c r="H2642" i="1"/>
  <c r="G2642" i="1"/>
  <c r="B2642" i="1"/>
  <c r="J2642" i="1"/>
  <c r="K2642" i="1"/>
  <c r="D2642" i="1"/>
  <c r="L2642" i="1"/>
  <c r="E2642" i="1"/>
  <c r="N2642" i="1"/>
  <c r="F2643" i="1"/>
  <c r="M2643" i="1" s="1"/>
  <c r="F2642" i="1" l="1"/>
  <c r="M2642" i="1" s="1"/>
  <c r="K2641" i="1"/>
  <c r="H2641" i="1"/>
  <c r="L2641" i="1"/>
  <c r="E2641" i="1"/>
  <c r="O2641" i="1"/>
  <c r="D2641" i="1"/>
  <c r="B2641" i="1"/>
  <c r="G2641" i="1"/>
  <c r="N2641" i="1"/>
  <c r="J2641" i="1"/>
  <c r="F2641" i="1" l="1"/>
  <c r="M2641" i="1" s="1"/>
  <c r="L2640" i="1"/>
  <c r="E2640" i="1"/>
  <c r="N2640" i="1"/>
  <c r="G2640" i="1"/>
  <c r="B2640" i="1"/>
  <c r="O2640" i="1"/>
  <c r="J2640" i="1"/>
  <c r="K2640" i="1"/>
  <c r="D2640" i="1"/>
  <c r="H2640" i="1"/>
  <c r="E2639" i="1" l="1"/>
  <c r="D2639" i="1"/>
  <c r="B2639" i="1"/>
  <c r="N2639" i="1"/>
  <c r="G2639" i="1"/>
  <c r="O2639" i="1"/>
  <c r="H2639" i="1"/>
  <c r="L2639" i="1"/>
  <c r="K2639" i="1"/>
  <c r="J2639" i="1"/>
  <c r="F2640" i="1"/>
  <c r="M2640" i="1" s="1"/>
  <c r="F2639" i="1" l="1"/>
  <c r="M2639" i="1" s="1"/>
  <c r="D2638" i="1"/>
  <c r="L2638" i="1"/>
  <c r="G2638" i="1"/>
  <c r="E2638" i="1"/>
  <c r="H2638" i="1"/>
  <c r="O2638" i="1"/>
  <c r="N2638" i="1"/>
  <c r="K2638" i="1"/>
  <c r="J2638" i="1"/>
  <c r="B2638" i="1"/>
  <c r="F2638" i="1" l="1"/>
  <c r="O2637" i="1"/>
  <c r="H2637" i="1"/>
  <c r="L2637" i="1"/>
  <c r="J2637" i="1"/>
  <c r="K2637" i="1"/>
  <c r="N2637" i="1"/>
  <c r="E2637" i="1"/>
  <c r="D2637" i="1"/>
  <c r="G2637" i="1"/>
  <c r="B2637" i="1"/>
  <c r="M2638" i="1"/>
  <c r="F2637" i="1" l="1"/>
  <c r="M2637" i="1" s="1"/>
  <c r="O2636" i="1"/>
  <c r="H2636" i="1"/>
  <c r="K2636" i="1"/>
  <c r="B2636" i="1"/>
  <c r="J2636" i="1"/>
  <c r="N2636" i="1"/>
  <c r="E2636" i="1"/>
  <c r="D2636" i="1"/>
  <c r="L2636" i="1"/>
  <c r="G2636" i="1"/>
  <c r="F2636" i="1" l="1"/>
  <c r="M2636" i="1" s="1"/>
  <c r="H2635" i="1"/>
  <c r="E2635" i="1"/>
  <c r="N2635" i="1"/>
  <c r="L2635" i="1"/>
  <c r="O2635" i="1"/>
  <c r="K2635" i="1"/>
  <c r="D2635" i="1"/>
  <c r="B2635" i="1"/>
  <c r="G2635" i="1"/>
  <c r="J2635" i="1"/>
  <c r="F2635" i="1" l="1"/>
  <c r="M2635" i="1" s="1"/>
  <c r="C16" i="2"/>
  <c r="E16" i="2" s="1"/>
  <c r="K2634" i="1"/>
  <c r="N2634" i="1"/>
  <c r="L2634" i="1"/>
  <c r="E2634" i="1"/>
  <c r="H2634" i="1"/>
  <c r="G2634" i="1"/>
  <c r="B2634" i="1"/>
  <c r="D2634" i="1"/>
  <c r="J2634" i="1"/>
  <c r="O2634" i="1"/>
  <c r="B16" i="2"/>
  <c r="D16" i="2" s="1"/>
  <c r="G2633" i="1" l="1"/>
  <c r="B2633" i="1"/>
  <c r="O2633" i="1"/>
  <c r="J2633" i="1"/>
  <c r="E2633" i="1"/>
  <c r="K2633" i="1"/>
  <c r="D2633" i="1"/>
  <c r="H2633" i="1"/>
  <c r="L2633" i="1"/>
  <c r="N2633" i="1"/>
  <c r="F2634" i="1"/>
  <c r="M2634" i="1" s="1"/>
  <c r="K2632" i="1" l="1"/>
  <c r="H2632" i="1"/>
  <c r="L2632" i="1"/>
  <c r="E2632" i="1"/>
  <c r="O2632" i="1"/>
  <c r="B2632" i="1"/>
  <c r="D2632" i="1"/>
  <c r="G2632" i="1"/>
  <c r="N2632" i="1"/>
  <c r="J2632" i="1"/>
  <c r="F2633" i="1"/>
  <c r="M2633" i="1" s="1"/>
  <c r="F2632" i="1" l="1"/>
  <c r="M2632" i="1" s="1"/>
  <c r="E2631" i="1"/>
  <c r="D2631" i="1"/>
  <c r="H2631" i="1"/>
  <c r="B2631" i="1"/>
  <c r="K2631" i="1"/>
  <c r="L2631" i="1"/>
  <c r="O2631" i="1"/>
  <c r="N2631" i="1"/>
  <c r="G2631" i="1"/>
  <c r="J2631" i="1"/>
  <c r="O2630" i="1" l="1"/>
  <c r="N2630" i="1"/>
  <c r="J2630" i="1"/>
  <c r="H2630" i="1"/>
  <c r="B2630" i="1"/>
  <c r="D2630" i="1"/>
  <c r="G2630" i="1"/>
  <c r="L2630" i="1"/>
  <c r="E2630" i="1"/>
  <c r="K2630" i="1"/>
  <c r="F2631" i="1"/>
  <c r="M2631" i="1" s="1"/>
  <c r="F2630" i="1" l="1"/>
  <c r="D2629" i="1"/>
  <c r="L2629" i="1"/>
  <c r="G2629" i="1"/>
  <c r="O2629" i="1"/>
  <c r="H2629" i="1"/>
  <c r="K2629" i="1"/>
  <c r="N2629" i="1"/>
  <c r="B2629" i="1"/>
  <c r="E2629" i="1"/>
  <c r="J2629" i="1"/>
  <c r="M2630" i="1"/>
  <c r="F2629" i="1" l="1"/>
  <c r="M2629" i="1" s="1"/>
  <c r="D2628" i="1"/>
  <c r="G2628" i="1"/>
  <c r="B2628" i="1"/>
  <c r="J2628" i="1"/>
  <c r="K2628" i="1"/>
  <c r="N2628" i="1"/>
  <c r="E2628" i="1"/>
  <c r="O2628" i="1"/>
  <c r="H2628" i="1"/>
  <c r="L2628" i="1"/>
  <c r="F2628" i="1" l="1"/>
  <c r="L2627" i="1"/>
  <c r="B2627" i="1"/>
  <c r="E2627" i="1"/>
  <c r="G2627" i="1"/>
  <c r="J2627" i="1"/>
  <c r="D2627" i="1"/>
  <c r="K2627" i="1"/>
  <c r="N2627" i="1"/>
  <c r="H2627" i="1"/>
  <c r="O2627" i="1"/>
  <c r="M2628" i="1"/>
  <c r="G2626" i="1" l="1"/>
  <c r="B2626" i="1"/>
  <c r="O2626" i="1"/>
  <c r="J2626" i="1"/>
  <c r="K2626" i="1"/>
  <c r="D2626" i="1"/>
  <c r="H2626" i="1"/>
  <c r="L2626" i="1"/>
  <c r="E2626" i="1"/>
  <c r="N2626" i="1"/>
  <c r="F2627" i="1"/>
  <c r="M2627" i="1" s="1"/>
  <c r="J2625" i="1" l="1"/>
  <c r="K2625" i="1"/>
  <c r="H2625" i="1"/>
  <c r="N2625" i="1"/>
  <c r="L2625" i="1"/>
  <c r="E2625" i="1"/>
  <c r="D2625" i="1"/>
  <c r="G2625" i="1"/>
  <c r="B2625" i="1"/>
  <c r="O2625" i="1"/>
  <c r="F2626" i="1"/>
  <c r="M2626" i="1" s="1"/>
  <c r="F2625" i="1" l="1"/>
  <c r="M2625" i="1" s="1"/>
  <c r="G2624" i="1"/>
  <c r="B2624" i="1"/>
  <c r="O2624" i="1"/>
  <c r="J2624" i="1"/>
  <c r="K2624" i="1"/>
  <c r="D2624" i="1"/>
  <c r="H2624" i="1"/>
  <c r="L2624" i="1"/>
  <c r="E2624" i="1"/>
  <c r="N2624" i="1"/>
  <c r="F2624" i="1" l="1"/>
  <c r="M2624" i="1" s="1"/>
  <c r="O2623" i="1"/>
  <c r="H2623" i="1"/>
  <c r="K2623" i="1"/>
  <c r="J2623" i="1"/>
  <c r="G2623" i="1"/>
  <c r="B2623" i="1"/>
  <c r="L2623" i="1"/>
  <c r="E2623" i="1"/>
  <c r="D2623" i="1"/>
  <c r="N2623" i="1"/>
  <c r="F2623" i="1" l="1"/>
  <c r="M2623" i="1" s="1"/>
  <c r="E2622" i="1"/>
  <c r="O2622" i="1"/>
  <c r="N2622" i="1"/>
  <c r="K2622" i="1"/>
  <c r="L2622" i="1"/>
  <c r="J2622" i="1"/>
  <c r="H2622" i="1"/>
  <c r="B2622" i="1"/>
  <c r="D2622" i="1"/>
  <c r="G2622" i="1"/>
  <c r="J2621" i="1" l="1"/>
  <c r="D2621" i="1"/>
  <c r="G2621" i="1"/>
  <c r="L2621" i="1"/>
  <c r="H2621" i="1"/>
  <c r="N2621" i="1"/>
  <c r="E2621" i="1"/>
  <c r="K2621" i="1"/>
  <c r="O2621" i="1"/>
  <c r="B2621" i="1"/>
  <c r="F2622" i="1"/>
  <c r="M2622" i="1" s="1"/>
  <c r="F2621" i="1" l="1"/>
  <c r="M2621" i="1" s="1"/>
  <c r="O2620" i="1"/>
  <c r="H2620" i="1"/>
  <c r="K2620" i="1"/>
  <c r="J2620" i="1"/>
  <c r="N2620" i="1"/>
  <c r="B2620" i="1"/>
  <c r="E2620" i="1"/>
  <c r="D2620" i="1"/>
  <c r="L2620" i="1"/>
  <c r="G2620" i="1"/>
  <c r="F2620" i="1" l="1"/>
  <c r="L2619" i="1"/>
  <c r="O2619" i="1"/>
  <c r="B2619" i="1"/>
  <c r="H2619" i="1"/>
  <c r="G2619" i="1"/>
  <c r="D2619" i="1"/>
  <c r="E2619" i="1"/>
  <c r="J2619" i="1"/>
  <c r="N2619" i="1"/>
  <c r="K2619" i="1"/>
  <c r="M2620" i="1"/>
  <c r="F2619" i="1" l="1"/>
  <c r="M2619" i="1" s="1"/>
  <c r="L2618" i="1"/>
  <c r="E2618" i="1"/>
  <c r="H2618" i="1"/>
  <c r="G2618" i="1"/>
  <c r="B2618" i="1"/>
  <c r="O2618" i="1"/>
  <c r="J2618" i="1"/>
  <c r="N2618" i="1"/>
  <c r="K2618" i="1"/>
  <c r="D2618" i="1"/>
  <c r="B2617" i="1" l="1"/>
  <c r="O2617" i="1"/>
  <c r="J2617" i="1"/>
  <c r="K2617" i="1"/>
  <c r="D2617" i="1"/>
  <c r="H2617" i="1"/>
  <c r="L2617" i="1"/>
  <c r="E2617" i="1"/>
  <c r="N2617" i="1"/>
  <c r="G2617" i="1"/>
  <c r="F2618" i="1"/>
  <c r="M2618" i="1" s="1"/>
  <c r="F2617" i="1" l="1"/>
  <c r="M2617" i="1" s="1"/>
  <c r="K2616" i="1"/>
  <c r="H2616" i="1"/>
  <c r="N2616" i="1"/>
  <c r="L2616" i="1"/>
  <c r="E2616" i="1"/>
  <c r="D2616" i="1"/>
  <c r="G2616" i="1"/>
  <c r="B2616" i="1"/>
  <c r="J2616" i="1"/>
  <c r="O2616" i="1"/>
  <c r="F2616" i="1" l="1"/>
  <c r="M2616" i="1" s="1"/>
  <c r="E2615" i="1"/>
  <c r="D2615" i="1"/>
  <c r="B2615" i="1"/>
  <c r="H2615" i="1"/>
  <c r="K2615" i="1"/>
  <c r="L2615" i="1"/>
  <c r="O2615" i="1"/>
  <c r="N2615" i="1"/>
  <c r="G2615" i="1"/>
  <c r="J2615" i="1"/>
  <c r="J2614" i="1" l="1"/>
  <c r="H2614" i="1"/>
  <c r="K2614" i="1"/>
  <c r="D2614" i="1"/>
  <c r="G2614" i="1"/>
  <c r="O2614" i="1"/>
  <c r="N2614" i="1"/>
  <c r="L2614" i="1"/>
  <c r="E2614" i="1"/>
  <c r="B2614" i="1"/>
  <c r="F2615" i="1"/>
  <c r="M2615" i="1" s="1"/>
  <c r="F2614" i="1" l="1"/>
  <c r="D2613" i="1"/>
  <c r="L2613" i="1"/>
  <c r="G2613" i="1"/>
  <c r="N2613" i="1"/>
  <c r="B2613" i="1"/>
  <c r="E2613" i="1"/>
  <c r="O2613" i="1"/>
  <c r="H2613" i="1"/>
  <c r="K2613" i="1"/>
  <c r="J2613" i="1"/>
  <c r="M2614" i="1"/>
  <c r="F2613" i="1" l="1"/>
  <c r="O2612" i="1"/>
  <c r="H2612" i="1"/>
  <c r="B2612" i="1"/>
  <c r="N2612" i="1"/>
  <c r="J2612" i="1"/>
  <c r="D2612" i="1"/>
  <c r="G2612" i="1"/>
  <c r="L2612" i="1"/>
  <c r="E2612" i="1"/>
  <c r="K2612" i="1"/>
  <c r="M2613" i="1"/>
  <c r="F2612" i="1" l="1"/>
  <c r="M2612" i="1"/>
  <c r="N2611" i="1"/>
  <c r="J2611" i="1"/>
  <c r="H2611" i="1"/>
  <c r="K2611" i="1"/>
  <c r="E2611" i="1"/>
  <c r="O2611" i="1"/>
  <c r="L2611" i="1"/>
  <c r="B2611" i="1"/>
  <c r="D2611" i="1"/>
  <c r="G2611" i="1"/>
  <c r="F2611" i="1" l="1"/>
  <c r="M2611" i="1" s="1"/>
  <c r="L2610" i="1"/>
  <c r="E2610" i="1"/>
  <c r="N2610" i="1"/>
  <c r="K2610" i="1"/>
  <c r="G2610" i="1"/>
  <c r="B2610" i="1"/>
  <c r="J2610" i="1"/>
  <c r="O2610" i="1"/>
  <c r="H2610" i="1"/>
  <c r="D2610" i="1"/>
  <c r="B2609" i="1" l="1"/>
  <c r="J2609" i="1"/>
  <c r="D2609" i="1"/>
  <c r="E2609" i="1"/>
  <c r="K2609" i="1"/>
  <c r="H2609" i="1"/>
  <c r="O2609" i="1"/>
  <c r="L2609" i="1"/>
  <c r="G2609" i="1"/>
  <c r="N2609" i="1"/>
  <c r="F2610" i="1"/>
  <c r="M2610" i="1" s="1"/>
  <c r="F2609" i="1" l="1"/>
  <c r="M2609" i="1" s="1"/>
  <c r="L2608" i="1"/>
  <c r="E2608" i="1"/>
  <c r="N2608" i="1"/>
  <c r="K2608" i="1"/>
  <c r="H2608" i="1"/>
  <c r="G2608" i="1"/>
  <c r="B2608" i="1"/>
  <c r="O2608" i="1"/>
  <c r="J2608" i="1"/>
  <c r="D2608" i="1"/>
  <c r="F2608" i="1" l="1"/>
  <c r="M2608" i="1" s="1"/>
  <c r="O2607" i="1"/>
  <c r="H2607" i="1"/>
  <c r="L2607" i="1"/>
  <c r="K2607" i="1"/>
  <c r="J2607" i="1"/>
  <c r="G2607" i="1"/>
  <c r="E2607" i="1"/>
  <c r="D2607" i="1"/>
  <c r="B2607" i="1"/>
  <c r="N2607" i="1"/>
  <c r="F2607" i="1" l="1"/>
  <c r="M2607" i="1" s="1"/>
  <c r="O2606" i="1"/>
  <c r="N2606" i="1"/>
  <c r="K2606" i="1"/>
  <c r="J2606" i="1"/>
  <c r="H2606" i="1"/>
  <c r="B2606" i="1"/>
  <c r="D2606" i="1"/>
  <c r="G2606" i="1"/>
  <c r="L2606" i="1"/>
  <c r="E2606" i="1"/>
  <c r="F2606" i="1" l="1"/>
  <c r="M2606" i="1"/>
  <c r="N2605" i="1"/>
  <c r="E2605" i="1"/>
  <c r="G2605" i="1"/>
  <c r="O2605" i="1"/>
  <c r="H2605" i="1"/>
  <c r="L2605" i="1"/>
  <c r="D2605" i="1"/>
  <c r="J2605" i="1"/>
  <c r="K2605" i="1"/>
  <c r="B2605" i="1"/>
  <c r="F2605" i="1" l="1"/>
  <c r="M2605" i="1" s="1"/>
  <c r="O2604" i="1"/>
  <c r="H2604" i="1"/>
  <c r="K2604" i="1"/>
  <c r="N2604" i="1"/>
  <c r="B2604" i="1"/>
  <c r="E2604" i="1"/>
  <c r="J2604" i="1"/>
  <c r="D2604" i="1"/>
  <c r="L2604" i="1"/>
  <c r="G2604" i="1"/>
  <c r="G2603" i="1" l="1"/>
  <c r="D2603" i="1"/>
  <c r="J2603" i="1"/>
  <c r="O2603" i="1"/>
  <c r="N2603" i="1"/>
  <c r="B2603" i="1"/>
  <c r="H2603" i="1"/>
  <c r="E2603" i="1"/>
  <c r="L2603" i="1"/>
  <c r="K2603" i="1"/>
  <c r="F2604" i="1"/>
  <c r="M2604" i="1" s="1"/>
  <c r="F2603" i="1" l="1"/>
  <c r="M2603" i="1" s="1"/>
  <c r="L2602" i="1"/>
  <c r="E2602" i="1"/>
  <c r="H2602" i="1"/>
  <c r="G2602" i="1"/>
  <c r="B2602" i="1"/>
  <c r="D2602" i="1"/>
  <c r="N2602" i="1"/>
  <c r="J2602" i="1"/>
  <c r="O2602" i="1"/>
  <c r="K2602" i="1"/>
  <c r="F2602" i="1" l="1"/>
  <c r="M2602" i="1" s="1"/>
  <c r="G2601" i="1"/>
  <c r="N2601" i="1"/>
  <c r="B2601" i="1"/>
  <c r="O2601" i="1"/>
  <c r="J2601" i="1"/>
  <c r="E2601" i="1"/>
  <c r="K2601" i="1"/>
  <c r="D2601" i="1"/>
  <c r="H2601" i="1"/>
  <c r="L2601" i="1"/>
  <c r="K2600" i="1" l="1"/>
  <c r="H2600" i="1"/>
  <c r="L2600" i="1"/>
  <c r="E2600" i="1"/>
  <c r="O2600" i="1"/>
  <c r="J2600" i="1"/>
  <c r="G2600" i="1"/>
  <c r="N2600" i="1"/>
  <c r="B2600" i="1"/>
  <c r="D2600" i="1"/>
  <c r="F2601" i="1"/>
  <c r="M2601" i="1" s="1"/>
  <c r="F2600" i="1" l="1"/>
  <c r="M2600" i="1" s="1"/>
  <c r="O2599" i="1"/>
  <c r="N2599" i="1"/>
  <c r="G2599" i="1"/>
  <c r="K2599" i="1"/>
  <c r="J2599" i="1"/>
  <c r="L2599" i="1"/>
  <c r="E2599" i="1"/>
  <c r="D2599" i="1"/>
  <c r="B2599" i="1"/>
  <c r="H2599" i="1"/>
  <c r="D2598" i="1" l="1"/>
  <c r="G2598" i="1"/>
  <c r="L2598" i="1"/>
  <c r="J2598" i="1"/>
  <c r="H2598" i="1"/>
  <c r="E2598" i="1"/>
  <c r="K2598" i="1"/>
  <c r="B2598" i="1"/>
  <c r="O2598" i="1"/>
  <c r="N2598" i="1"/>
  <c r="F2599" i="1"/>
  <c r="M2599" i="1" s="1"/>
  <c r="F2598" i="1" l="1"/>
  <c r="M2598" i="1" s="1"/>
  <c r="J2597" i="1"/>
  <c r="D2597" i="1"/>
  <c r="L2597" i="1"/>
  <c r="G2597" i="1"/>
  <c r="N2597" i="1"/>
  <c r="B2597" i="1"/>
  <c r="E2597" i="1"/>
  <c r="F2597" i="1" s="1"/>
  <c r="H2597" i="1"/>
  <c r="K2597" i="1"/>
  <c r="O2597" i="1"/>
  <c r="M2597" i="1" l="1"/>
  <c r="D2596" i="1"/>
  <c r="G2596" i="1"/>
  <c r="B2596" i="1"/>
  <c r="N2596" i="1"/>
  <c r="E2596" i="1"/>
  <c r="F2596" i="1" s="1"/>
  <c r="J2596" i="1"/>
  <c r="K2596" i="1"/>
  <c r="O2596" i="1"/>
  <c r="H2596" i="1"/>
  <c r="L2596" i="1"/>
  <c r="M2596" i="1" l="1"/>
  <c r="H2595" i="1"/>
  <c r="K2595" i="1"/>
  <c r="O2595" i="1"/>
  <c r="L2595" i="1"/>
  <c r="B2595" i="1"/>
  <c r="E2595" i="1"/>
  <c r="G2595" i="1"/>
  <c r="J2595" i="1"/>
  <c r="D2595" i="1"/>
  <c r="N2595" i="1"/>
  <c r="F2595" i="1" l="1"/>
  <c r="M2595" i="1" s="1"/>
  <c r="G2594" i="1"/>
  <c r="B2594" i="1"/>
  <c r="O2594" i="1"/>
  <c r="J2594" i="1"/>
  <c r="K2594" i="1"/>
  <c r="D2594" i="1"/>
  <c r="H2594" i="1"/>
  <c r="L2594" i="1"/>
  <c r="E2594" i="1"/>
  <c r="N2594" i="1"/>
  <c r="F2594" i="1" l="1"/>
  <c r="M2594" i="1" s="1"/>
  <c r="K2593" i="1"/>
  <c r="H2593" i="1"/>
  <c r="N2593" i="1"/>
  <c r="L2593" i="1"/>
  <c r="E2593" i="1"/>
  <c r="D2593" i="1"/>
  <c r="O2593" i="1"/>
  <c r="G2593" i="1"/>
  <c r="B2593" i="1"/>
  <c r="J2593" i="1"/>
  <c r="F2593" i="1" l="1"/>
  <c r="M2593" i="1" s="1"/>
  <c r="G2592" i="1"/>
  <c r="B2592" i="1"/>
  <c r="O2592" i="1"/>
  <c r="J2592" i="1"/>
  <c r="L2592" i="1"/>
  <c r="E2592" i="1"/>
  <c r="N2592" i="1"/>
  <c r="K2592" i="1"/>
  <c r="D2592" i="1"/>
  <c r="H2592" i="1"/>
  <c r="E2591" i="1" l="1"/>
  <c r="D2591" i="1"/>
  <c r="N2591" i="1"/>
  <c r="B2591" i="1"/>
  <c r="K2591" i="1"/>
  <c r="J2591" i="1"/>
  <c r="G2591" i="1"/>
  <c r="L2591" i="1"/>
  <c r="O2591" i="1"/>
  <c r="H2591" i="1"/>
  <c r="F2592" i="1"/>
  <c r="M2592" i="1" s="1"/>
  <c r="D2590" i="1" l="1"/>
  <c r="L2590" i="1"/>
  <c r="G2590" i="1"/>
  <c r="E2590" i="1"/>
  <c r="J2590" i="1"/>
  <c r="B2590" i="1"/>
  <c r="O2590" i="1"/>
  <c r="N2590" i="1"/>
  <c r="K2590" i="1"/>
  <c r="H2590" i="1"/>
  <c r="F2591" i="1"/>
  <c r="M2591" i="1" s="1"/>
  <c r="F2590" i="1" l="1"/>
  <c r="M2590" i="1" s="1"/>
  <c r="N2589" i="1"/>
  <c r="E2589" i="1"/>
  <c r="K2589" i="1"/>
  <c r="H2589" i="1"/>
  <c r="G2589" i="1"/>
  <c r="O2589" i="1"/>
  <c r="B2589" i="1"/>
  <c r="J2589" i="1"/>
  <c r="D2589" i="1"/>
  <c r="L2589" i="1"/>
  <c r="F2589" i="1" l="1"/>
  <c r="M2589" i="1" s="1"/>
  <c r="O2588" i="1"/>
  <c r="H2588" i="1"/>
  <c r="K2588" i="1"/>
  <c r="G2588" i="1"/>
  <c r="J2588" i="1"/>
  <c r="D2588" i="1"/>
  <c r="L2588" i="1"/>
  <c r="N2588" i="1"/>
  <c r="B2588" i="1"/>
  <c r="E2588" i="1"/>
  <c r="F2588" i="1" l="1"/>
  <c r="M2588" i="1" s="1"/>
  <c r="H2587" i="1"/>
  <c r="E2587" i="1"/>
  <c r="J2587" i="1"/>
  <c r="L2587" i="1"/>
  <c r="O2587" i="1"/>
  <c r="B2587" i="1"/>
  <c r="G2587" i="1"/>
  <c r="D2587" i="1"/>
  <c r="N2587" i="1"/>
  <c r="K2587" i="1"/>
  <c r="G2586" i="1" l="1"/>
  <c r="B2586" i="1"/>
  <c r="O2586" i="1"/>
  <c r="J2586" i="1"/>
  <c r="N2586" i="1"/>
  <c r="D2586" i="1"/>
  <c r="L2586" i="1"/>
  <c r="E2586" i="1"/>
  <c r="H2586" i="1"/>
  <c r="K2586" i="1"/>
  <c r="F2587" i="1"/>
  <c r="M2587" i="1" s="1"/>
  <c r="F2586" i="1" l="1"/>
  <c r="G2585" i="1"/>
  <c r="L2585" i="1"/>
  <c r="E2585" i="1"/>
  <c r="B2585" i="1"/>
  <c r="O2585" i="1"/>
  <c r="J2585" i="1"/>
  <c r="K2585" i="1"/>
  <c r="D2585" i="1"/>
  <c r="H2585" i="1"/>
  <c r="N2585" i="1"/>
  <c r="M2586" i="1"/>
  <c r="F2585" i="1" l="1"/>
  <c r="G2584" i="1"/>
  <c r="B2584" i="1"/>
  <c r="J2584" i="1"/>
  <c r="O2584" i="1"/>
  <c r="K2584" i="1"/>
  <c r="H2584" i="1"/>
  <c r="N2584" i="1"/>
  <c r="L2584" i="1"/>
  <c r="E2584" i="1"/>
  <c r="D2584" i="1"/>
  <c r="M2585" i="1"/>
  <c r="F2584" i="1" l="1"/>
  <c r="M2584" i="1" s="1"/>
  <c r="K2583" i="1"/>
  <c r="J2583" i="1"/>
  <c r="L2583" i="1"/>
  <c r="O2583" i="1"/>
  <c r="N2583" i="1"/>
  <c r="G2583" i="1"/>
  <c r="E2583" i="1"/>
  <c r="D2583" i="1"/>
  <c r="B2583" i="1"/>
  <c r="H2583" i="1"/>
  <c r="F2583" i="1" l="1"/>
  <c r="M2583" i="1" s="1"/>
  <c r="D2582" i="1"/>
  <c r="G2582" i="1"/>
  <c r="O2582" i="1"/>
  <c r="N2582" i="1"/>
  <c r="L2582" i="1"/>
  <c r="E2582" i="1"/>
  <c r="B2582" i="1"/>
  <c r="J2582" i="1"/>
  <c r="H2582" i="1"/>
  <c r="K2582" i="1"/>
  <c r="F2582" i="1" l="1"/>
  <c r="M2582" i="1" s="1"/>
  <c r="J2581" i="1"/>
  <c r="N2581" i="1"/>
  <c r="E2581" i="1"/>
  <c r="D2581" i="1"/>
  <c r="L2581" i="1"/>
  <c r="G2581" i="1"/>
  <c r="B2581" i="1"/>
  <c r="O2581" i="1"/>
  <c r="H2581" i="1"/>
  <c r="K2581" i="1"/>
  <c r="J2580" i="1" l="1"/>
  <c r="D2580" i="1"/>
  <c r="G2580" i="1"/>
  <c r="L2580" i="1"/>
  <c r="O2580" i="1"/>
  <c r="H2580" i="1"/>
  <c r="B2580" i="1"/>
  <c r="N2580" i="1"/>
  <c r="E2580" i="1"/>
  <c r="F2580" i="1" s="1"/>
  <c r="K2580" i="1"/>
  <c r="F2581" i="1"/>
  <c r="M2581" i="1" s="1"/>
  <c r="M2580" i="1" l="1"/>
  <c r="H2579" i="1"/>
  <c r="K2579" i="1"/>
  <c r="E2579" i="1"/>
  <c r="B2579" i="1"/>
  <c r="G2579" i="1"/>
  <c r="J2579" i="1"/>
  <c r="O2579" i="1"/>
  <c r="N2579" i="1"/>
  <c r="L2579" i="1"/>
  <c r="D2579" i="1"/>
  <c r="K2578" i="1" l="1"/>
  <c r="D2578" i="1"/>
  <c r="O2578" i="1"/>
  <c r="H2578" i="1"/>
  <c r="L2578" i="1"/>
  <c r="E2578" i="1"/>
  <c r="F2578" i="1" s="1"/>
  <c r="N2578" i="1"/>
  <c r="G2578" i="1"/>
  <c r="B2578" i="1"/>
  <c r="J2578" i="1"/>
  <c r="F2579" i="1"/>
  <c r="M2579" i="1" s="1"/>
  <c r="M2578" i="1" l="1"/>
  <c r="B2577" i="1"/>
  <c r="J2577" i="1"/>
  <c r="D2577" i="1"/>
  <c r="K2577" i="1"/>
  <c r="L2577" i="1"/>
  <c r="E2577" i="1"/>
  <c r="O2577" i="1"/>
  <c r="H2577" i="1"/>
  <c r="G2577" i="1"/>
  <c r="N2577" i="1"/>
  <c r="F2577" i="1" l="1"/>
  <c r="M2577" i="1" s="1"/>
  <c r="G2576" i="1"/>
  <c r="B2576" i="1"/>
  <c r="O2576" i="1"/>
  <c r="J2576" i="1"/>
  <c r="E2576" i="1"/>
  <c r="N2576" i="1"/>
  <c r="L2576" i="1"/>
  <c r="K2576" i="1"/>
  <c r="D2576" i="1"/>
  <c r="H2576" i="1"/>
  <c r="F2576" i="1" l="1"/>
  <c r="M2576" i="1" s="1"/>
  <c r="E2575" i="1"/>
  <c r="D2575" i="1"/>
  <c r="H2575" i="1"/>
  <c r="G2575" i="1"/>
  <c r="B2575" i="1"/>
  <c r="N2575" i="1"/>
  <c r="O2575" i="1"/>
  <c r="L2575" i="1"/>
  <c r="K2575" i="1"/>
  <c r="J2575" i="1"/>
  <c r="F2575" i="1" l="1"/>
  <c r="M2575" i="1" s="1"/>
  <c r="K2574" i="1"/>
  <c r="J2574" i="1"/>
  <c r="H2574" i="1"/>
  <c r="B2574" i="1"/>
  <c r="D2574" i="1"/>
  <c r="L2574" i="1"/>
  <c r="G2574" i="1"/>
  <c r="E2574" i="1"/>
  <c r="N2574" i="1"/>
  <c r="O2574" i="1"/>
  <c r="F2574" i="1" l="1"/>
  <c r="M2574" i="1"/>
  <c r="D2573" i="1"/>
  <c r="G2573" i="1"/>
  <c r="B2573" i="1"/>
  <c r="N2573" i="1"/>
  <c r="E2573" i="1"/>
  <c r="O2573" i="1"/>
  <c r="H2573" i="1"/>
  <c r="L2573" i="1"/>
  <c r="J2573" i="1"/>
  <c r="K2573" i="1"/>
  <c r="N2572" i="1" l="1"/>
  <c r="B2572" i="1"/>
  <c r="E2572" i="1"/>
  <c r="O2572" i="1"/>
  <c r="H2572" i="1"/>
  <c r="K2572" i="1"/>
  <c r="J2572" i="1"/>
  <c r="D2572" i="1"/>
  <c r="L2572" i="1"/>
  <c r="G2572" i="1"/>
  <c r="F2573" i="1"/>
  <c r="M2573" i="1" s="1"/>
  <c r="F2572" i="1" l="1"/>
  <c r="M2572" i="1" s="1"/>
  <c r="G2571" i="1"/>
  <c r="D2571" i="1"/>
  <c r="J2571" i="1"/>
  <c r="N2571" i="1"/>
  <c r="B2571" i="1"/>
  <c r="H2571" i="1"/>
  <c r="E2571" i="1"/>
  <c r="L2571" i="1"/>
  <c r="O2571" i="1"/>
  <c r="K2571" i="1"/>
  <c r="F2571" i="1" l="1"/>
  <c r="M2571" i="1" s="1"/>
  <c r="J2570" i="1"/>
  <c r="O2570" i="1"/>
  <c r="K2570" i="1"/>
  <c r="N2570" i="1"/>
  <c r="L2570" i="1"/>
  <c r="E2570" i="1"/>
  <c r="H2570" i="1"/>
  <c r="G2570" i="1"/>
  <c r="B2570" i="1"/>
  <c r="D2570" i="1"/>
  <c r="F2570" i="1" l="1"/>
  <c r="M2570" i="1" s="1"/>
  <c r="K2569" i="1"/>
  <c r="D2569" i="1"/>
  <c r="H2569" i="1"/>
  <c r="L2569" i="1"/>
  <c r="E2569" i="1"/>
  <c r="N2569" i="1"/>
  <c r="G2569" i="1"/>
  <c r="B2569" i="1"/>
  <c r="O2569" i="1"/>
  <c r="J2569" i="1"/>
  <c r="F2569" i="1" l="1"/>
  <c r="L2568" i="1"/>
  <c r="E2568" i="1"/>
  <c r="O2568" i="1"/>
  <c r="G2568" i="1"/>
  <c r="N2568" i="1"/>
  <c r="B2568" i="1"/>
  <c r="J2568" i="1"/>
  <c r="D2568" i="1"/>
  <c r="K2568" i="1"/>
  <c r="H2568" i="1"/>
  <c r="M2569" i="1"/>
  <c r="K2567" i="1" l="1"/>
  <c r="J2567" i="1"/>
  <c r="L2567" i="1"/>
  <c r="E2567" i="1"/>
  <c r="D2567" i="1"/>
  <c r="O2567" i="1"/>
  <c r="G2567" i="1"/>
  <c r="H2567" i="1"/>
  <c r="N2567" i="1"/>
  <c r="B2567" i="1"/>
  <c r="F2568" i="1"/>
  <c r="M2568" i="1" s="1"/>
  <c r="J2566" i="1" l="1"/>
  <c r="H2566" i="1"/>
  <c r="B2566" i="1"/>
  <c r="D2566" i="1"/>
  <c r="L2566" i="1"/>
  <c r="O2566" i="1"/>
  <c r="G2566" i="1"/>
  <c r="E2566" i="1"/>
  <c r="K2566" i="1"/>
  <c r="N2566" i="1"/>
  <c r="F2567" i="1"/>
  <c r="M2567" i="1" s="1"/>
  <c r="F2566" i="1" l="1"/>
  <c r="M2566" i="1" s="1"/>
  <c r="J2565" i="1"/>
  <c r="D2565" i="1"/>
  <c r="L2565" i="1"/>
  <c r="G2565" i="1"/>
  <c r="H2565" i="1"/>
  <c r="N2565" i="1"/>
  <c r="B2565" i="1"/>
  <c r="E2565" i="1"/>
  <c r="O2565" i="1"/>
  <c r="K2565" i="1"/>
  <c r="F2565" i="1" l="1"/>
  <c r="N2564" i="1"/>
  <c r="E2564" i="1"/>
  <c r="O2564" i="1"/>
  <c r="H2564" i="1"/>
  <c r="L2564" i="1"/>
  <c r="K2564" i="1"/>
  <c r="D2564" i="1"/>
  <c r="G2564" i="1"/>
  <c r="J2564" i="1"/>
  <c r="B2564" i="1"/>
  <c r="M2565" i="1"/>
  <c r="F2564" i="1" l="1"/>
  <c r="M2564" i="1" s="1"/>
  <c r="H2563" i="1"/>
  <c r="K2563" i="1"/>
  <c r="O2563" i="1"/>
  <c r="L2563" i="1"/>
  <c r="B2563" i="1"/>
  <c r="E2563" i="1"/>
  <c r="N2563" i="1"/>
  <c r="G2563" i="1"/>
  <c r="J2563" i="1"/>
  <c r="D2563" i="1"/>
  <c r="O2562" i="1" l="1"/>
  <c r="J2562" i="1"/>
  <c r="K2562" i="1"/>
  <c r="D2562" i="1"/>
  <c r="H2562" i="1"/>
  <c r="N2562" i="1"/>
  <c r="L2562" i="1"/>
  <c r="E2562" i="1"/>
  <c r="F2562" i="1" s="1"/>
  <c r="G2562" i="1"/>
  <c r="B2562" i="1"/>
  <c r="F2563" i="1"/>
  <c r="M2563" i="1" s="1"/>
  <c r="M2562" i="1" l="1"/>
  <c r="K2561" i="1"/>
  <c r="H2561" i="1"/>
  <c r="N2561" i="1"/>
  <c r="B2561" i="1"/>
  <c r="L2561" i="1"/>
  <c r="E2561" i="1"/>
  <c r="D2561" i="1"/>
  <c r="O2561" i="1"/>
  <c r="G2561" i="1"/>
  <c r="J2561" i="1"/>
  <c r="F2561" i="1" l="1"/>
  <c r="M2561" i="1" s="1"/>
  <c r="B2560" i="1"/>
  <c r="K2560" i="1"/>
  <c r="D2560" i="1"/>
  <c r="H2560" i="1"/>
  <c r="L2560" i="1"/>
  <c r="E2560" i="1"/>
  <c r="N2560" i="1"/>
  <c r="J2560" i="1"/>
  <c r="G2560" i="1"/>
  <c r="O2560" i="1"/>
  <c r="F2560" i="1" l="1"/>
  <c r="M2560" i="1" s="1"/>
  <c r="B2559" i="1"/>
  <c r="L2559" i="1"/>
  <c r="O2559" i="1"/>
  <c r="H2559" i="1"/>
  <c r="K2559" i="1"/>
  <c r="J2559" i="1"/>
  <c r="G2559" i="1"/>
  <c r="E2559" i="1"/>
  <c r="D2559" i="1"/>
  <c r="N2559" i="1"/>
  <c r="J2558" i="1" l="1"/>
  <c r="D2558" i="1"/>
  <c r="L2558" i="1"/>
  <c r="G2558" i="1"/>
  <c r="E2558" i="1"/>
  <c r="O2558" i="1"/>
  <c r="N2558" i="1"/>
  <c r="K2558" i="1"/>
  <c r="H2558" i="1"/>
  <c r="B2558" i="1"/>
  <c r="F2559" i="1"/>
  <c r="M2559" i="1" s="1"/>
  <c r="F2558" i="1" l="1"/>
  <c r="M2558" i="1" s="1"/>
  <c r="D2557" i="1"/>
  <c r="G2557" i="1"/>
  <c r="L2557" i="1"/>
  <c r="N2557" i="1"/>
  <c r="E2557" i="1"/>
  <c r="F2557" i="1" s="1"/>
  <c r="K2557" i="1"/>
  <c r="O2557" i="1"/>
  <c r="H2557" i="1"/>
  <c r="B2557" i="1"/>
  <c r="J2557" i="1"/>
  <c r="N2556" i="1" l="1"/>
  <c r="E2556" i="1"/>
  <c r="O2556" i="1"/>
  <c r="H2556" i="1"/>
  <c r="J2556" i="1"/>
  <c r="D2556" i="1"/>
  <c r="L2556" i="1"/>
  <c r="G2556" i="1"/>
  <c r="B2556" i="1"/>
  <c r="K2556" i="1"/>
  <c r="M2557" i="1"/>
  <c r="F2556" i="1" l="1"/>
  <c r="M2556" i="1" s="1"/>
  <c r="L2555" i="1"/>
  <c r="O2555" i="1"/>
  <c r="B2555" i="1"/>
  <c r="G2555" i="1"/>
  <c r="D2555" i="1"/>
  <c r="N2555" i="1"/>
  <c r="K2555" i="1"/>
  <c r="H2555" i="1"/>
  <c r="E2555" i="1"/>
  <c r="F2555" i="1" s="1"/>
  <c r="J2555" i="1"/>
  <c r="M2555" i="1" l="1"/>
  <c r="G2554" i="1"/>
  <c r="B2554" i="1"/>
  <c r="O2554" i="1"/>
  <c r="J2554" i="1"/>
  <c r="N2554" i="1"/>
  <c r="K2554" i="1"/>
  <c r="D2554" i="1"/>
  <c r="L2554" i="1"/>
  <c r="E2554" i="1"/>
  <c r="H2554" i="1"/>
  <c r="F2554" i="1" l="1"/>
  <c r="M2554" i="1" s="1"/>
  <c r="B2553" i="1"/>
  <c r="O2553" i="1"/>
  <c r="J2553" i="1"/>
  <c r="K2553" i="1"/>
  <c r="D2553" i="1"/>
  <c r="H2553" i="1"/>
  <c r="L2553" i="1"/>
  <c r="E2553" i="1"/>
  <c r="N2553" i="1"/>
  <c r="G2553" i="1"/>
  <c r="F2553" i="1" l="1"/>
  <c r="M2553" i="1" s="1"/>
  <c r="K2552" i="1"/>
  <c r="H2552" i="1"/>
  <c r="N2552" i="1"/>
  <c r="L2552" i="1"/>
  <c r="E2552" i="1"/>
  <c r="D2552" i="1"/>
  <c r="G2552" i="1"/>
  <c r="B2552" i="1"/>
  <c r="J2552" i="1"/>
  <c r="O2552" i="1"/>
  <c r="F2552" i="1" l="1"/>
  <c r="M2552" i="1" s="1"/>
  <c r="O2551" i="1"/>
  <c r="N2551" i="1"/>
  <c r="G2551" i="1"/>
  <c r="K2551" i="1"/>
  <c r="J2551" i="1"/>
  <c r="L2551" i="1"/>
  <c r="E2551" i="1"/>
  <c r="D2551" i="1"/>
  <c r="B2551" i="1"/>
  <c r="H2551" i="1"/>
  <c r="F2551" i="1" l="1"/>
  <c r="M2551" i="1" s="1"/>
  <c r="D2550" i="1"/>
  <c r="G2550" i="1"/>
  <c r="E2550" i="1"/>
  <c r="B2550" i="1"/>
  <c r="O2550" i="1"/>
  <c r="N2550" i="1"/>
  <c r="L2550" i="1"/>
  <c r="J2550" i="1"/>
  <c r="H2550" i="1"/>
  <c r="K2550" i="1"/>
  <c r="F2550" i="1" l="1"/>
  <c r="M2550" i="1"/>
  <c r="O2549" i="1"/>
  <c r="H2549" i="1"/>
  <c r="K2549" i="1"/>
  <c r="J2549" i="1"/>
  <c r="D2549" i="1"/>
  <c r="L2549" i="1"/>
  <c r="G2549" i="1"/>
  <c r="N2549" i="1"/>
  <c r="B2549" i="1"/>
  <c r="E2549" i="1"/>
  <c r="F2549" i="1" l="1"/>
  <c r="M2549" i="1" s="1"/>
  <c r="D2548" i="1"/>
  <c r="G2548" i="1"/>
  <c r="L2548" i="1"/>
  <c r="N2548" i="1"/>
  <c r="E2548" i="1"/>
  <c r="K2548" i="1"/>
  <c r="O2548" i="1"/>
  <c r="H2548" i="1"/>
  <c r="B2548" i="1"/>
  <c r="J2548" i="1"/>
  <c r="F2548" i="1" l="1"/>
  <c r="M2548" i="1" s="1"/>
  <c r="N2547" i="1"/>
  <c r="H2547" i="1"/>
  <c r="K2547" i="1"/>
  <c r="E2547" i="1"/>
  <c r="L2547" i="1"/>
  <c r="B2547" i="1"/>
  <c r="D2547" i="1"/>
  <c r="G2547" i="1"/>
  <c r="J2547" i="1"/>
  <c r="O2547" i="1"/>
  <c r="L2546" i="1" l="1"/>
  <c r="E2546" i="1"/>
  <c r="N2546" i="1"/>
  <c r="G2546" i="1"/>
  <c r="B2546" i="1"/>
  <c r="J2546" i="1"/>
  <c r="O2546" i="1"/>
  <c r="H2546" i="1"/>
  <c r="K2546" i="1"/>
  <c r="D2546" i="1"/>
  <c r="F2547" i="1"/>
  <c r="M2547" i="1" s="1"/>
  <c r="G2545" i="1" l="1"/>
  <c r="N2545" i="1"/>
  <c r="B2545" i="1"/>
  <c r="K2545" i="1"/>
  <c r="H2545" i="1"/>
  <c r="J2545" i="1"/>
  <c r="L2545" i="1"/>
  <c r="E2545" i="1"/>
  <c r="O2545" i="1"/>
  <c r="D2545" i="1"/>
  <c r="F2546" i="1"/>
  <c r="M2546" i="1" s="1"/>
  <c r="L2544" i="1" l="1"/>
  <c r="N2544" i="1"/>
  <c r="O2544" i="1"/>
  <c r="K2544" i="1"/>
  <c r="D2544" i="1"/>
  <c r="H2544" i="1"/>
  <c r="E2544" i="1"/>
  <c r="G2544" i="1"/>
  <c r="B2544" i="1"/>
  <c r="J2544" i="1"/>
  <c r="F2545" i="1"/>
  <c r="M2545" i="1" s="1"/>
  <c r="F2544" i="1" l="1"/>
  <c r="M2544" i="1" s="1"/>
  <c r="B2543" i="1"/>
  <c r="N2543" i="1"/>
  <c r="J2543" i="1"/>
  <c r="O2543" i="1"/>
  <c r="H2543" i="1"/>
  <c r="L2543" i="1"/>
  <c r="K2543" i="1"/>
  <c r="G2543" i="1"/>
  <c r="E2543" i="1"/>
  <c r="D2543" i="1"/>
  <c r="E2542" i="1" l="1"/>
  <c r="O2542" i="1"/>
  <c r="N2542" i="1"/>
  <c r="K2542" i="1"/>
  <c r="J2542" i="1"/>
  <c r="H2542" i="1"/>
  <c r="B2542" i="1"/>
  <c r="D2542" i="1"/>
  <c r="L2542" i="1"/>
  <c r="G2542" i="1"/>
  <c r="F2543" i="1"/>
  <c r="M2543" i="1" s="1"/>
  <c r="F2542" i="1" l="1"/>
  <c r="M2542" i="1"/>
  <c r="J2541" i="1"/>
  <c r="K2541" i="1"/>
  <c r="O2541" i="1"/>
  <c r="H2541" i="1"/>
  <c r="D2541" i="1"/>
  <c r="G2541" i="1"/>
  <c r="B2541" i="1"/>
  <c r="N2541" i="1"/>
  <c r="E2541" i="1"/>
  <c r="L2541" i="1"/>
  <c r="F2541" i="1" l="1"/>
  <c r="N2540" i="1"/>
  <c r="B2540" i="1"/>
  <c r="E2540" i="1"/>
  <c r="O2540" i="1"/>
  <c r="H2540" i="1"/>
  <c r="K2540" i="1"/>
  <c r="J2540" i="1"/>
  <c r="D2540" i="1"/>
  <c r="L2540" i="1"/>
  <c r="G2540" i="1"/>
  <c r="M2541" i="1"/>
  <c r="F2540" i="1" l="1"/>
  <c r="M2540" i="1" s="1"/>
  <c r="L2539" i="1"/>
  <c r="O2539" i="1"/>
  <c r="K2539" i="1"/>
  <c r="G2539" i="1"/>
  <c r="D2539" i="1"/>
  <c r="J2539" i="1"/>
  <c r="N2539" i="1"/>
  <c r="B2539" i="1"/>
  <c r="H2539" i="1"/>
  <c r="E2539" i="1"/>
  <c r="F2539" i="1" l="1"/>
  <c r="M2539" i="1"/>
  <c r="L2538" i="1"/>
  <c r="E2538" i="1"/>
  <c r="H2538" i="1"/>
  <c r="G2538" i="1"/>
  <c r="B2538" i="1"/>
  <c r="D2538" i="1"/>
  <c r="J2538" i="1"/>
  <c r="O2538" i="1"/>
  <c r="K2538" i="1"/>
  <c r="N2538" i="1"/>
  <c r="G2537" i="1" l="1"/>
  <c r="B2537" i="1"/>
  <c r="O2537" i="1"/>
  <c r="J2537" i="1"/>
  <c r="N2537" i="1"/>
  <c r="K2537" i="1"/>
  <c r="D2537" i="1"/>
  <c r="H2537" i="1"/>
  <c r="L2537" i="1"/>
  <c r="E2537" i="1"/>
  <c r="F2538" i="1"/>
  <c r="M2538" i="1" s="1"/>
  <c r="F2537" i="1" l="1"/>
  <c r="M2537" i="1" s="1"/>
  <c r="E2536" i="1"/>
  <c r="G2536" i="1"/>
  <c r="N2536" i="1"/>
  <c r="B2536" i="1"/>
  <c r="J2536" i="1"/>
  <c r="D2536" i="1"/>
  <c r="K2536" i="1"/>
  <c r="H2536" i="1"/>
  <c r="L2536" i="1"/>
  <c r="O2536" i="1"/>
  <c r="F2536" i="1" l="1"/>
  <c r="M2536" i="1" s="1"/>
  <c r="E2535" i="1"/>
  <c r="D2535" i="1"/>
  <c r="O2535" i="1"/>
  <c r="G2535" i="1"/>
  <c r="J2535" i="1"/>
  <c r="B2535" i="1"/>
  <c r="H2535" i="1"/>
  <c r="N2535" i="1"/>
  <c r="K2535" i="1"/>
  <c r="L2535" i="1"/>
  <c r="D2534" i="1" l="1"/>
  <c r="G2534" i="1"/>
  <c r="L2534" i="1"/>
  <c r="E2534" i="1"/>
  <c r="K2534" i="1"/>
  <c r="J2534" i="1"/>
  <c r="B2534" i="1"/>
  <c r="O2534" i="1"/>
  <c r="N2534" i="1"/>
  <c r="H2534" i="1"/>
  <c r="F2535" i="1"/>
  <c r="M2535" i="1" s="1"/>
  <c r="F2534" i="1" l="1"/>
  <c r="M2534" i="1"/>
  <c r="O2533" i="1"/>
  <c r="H2533" i="1"/>
  <c r="K2533" i="1"/>
  <c r="J2533" i="1"/>
  <c r="D2533" i="1"/>
  <c r="L2533" i="1"/>
  <c r="G2533" i="1"/>
  <c r="N2533" i="1"/>
  <c r="B2533" i="1"/>
  <c r="E2533" i="1"/>
  <c r="F2533" i="1" l="1"/>
  <c r="M2533" i="1" s="1"/>
  <c r="B17" i="2"/>
  <c r="D17" i="2" s="1"/>
  <c r="D2532" i="1"/>
  <c r="G2532" i="1"/>
  <c r="B2532" i="1"/>
  <c r="H2532" i="1"/>
  <c r="L2532" i="1"/>
  <c r="J2532" i="1"/>
  <c r="K2532" i="1"/>
  <c r="N2532" i="1"/>
  <c r="E2532" i="1"/>
  <c r="O2532" i="1"/>
  <c r="C17" i="2"/>
  <c r="E17" i="2" s="1"/>
  <c r="F2532" i="1" l="1"/>
  <c r="M2532" i="1" s="1"/>
  <c r="H2531" i="1"/>
  <c r="K2531" i="1"/>
  <c r="O2531" i="1"/>
  <c r="N2531" i="1"/>
  <c r="L2531" i="1"/>
  <c r="B2531" i="1"/>
  <c r="E2531" i="1"/>
  <c r="G2531" i="1"/>
  <c r="J2531" i="1"/>
  <c r="D2531" i="1"/>
  <c r="F2531" i="1" l="1"/>
  <c r="M2531" i="1" s="1"/>
  <c r="K2530" i="1"/>
  <c r="D2530" i="1"/>
  <c r="H2530" i="1"/>
  <c r="L2530" i="1"/>
  <c r="E2530" i="1"/>
  <c r="N2530" i="1"/>
  <c r="G2530" i="1"/>
  <c r="B2530" i="1"/>
  <c r="O2530" i="1"/>
  <c r="J2530" i="1"/>
  <c r="F2530" i="1" l="1"/>
  <c r="M2530" i="1" s="1"/>
  <c r="L2529" i="1"/>
  <c r="E2529" i="1"/>
  <c r="D2529" i="1"/>
  <c r="G2529" i="1"/>
  <c r="B2529" i="1"/>
  <c r="J2529" i="1"/>
  <c r="O2529" i="1"/>
  <c r="K2529" i="1"/>
  <c r="H2529" i="1"/>
  <c r="N2529" i="1"/>
  <c r="K2528" i="1" l="1"/>
  <c r="D2528" i="1"/>
  <c r="H2528" i="1"/>
  <c r="L2528" i="1"/>
  <c r="E2528" i="1"/>
  <c r="N2528" i="1"/>
  <c r="G2528" i="1"/>
  <c r="B2528" i="1"/>
  <c r="O2528" i="1"/>
  <c r="J2528" i="1"/>
  <c r="F2529" i="1"/>
  <c r="M2529" i="1" s="1"/>
  <c r="F2528" i="1" l="1"/>
  <c r="M2528" i="1" s="1"/>
  <c r="O2527" i="1"/>
  <c r="H2527" i="1"/>
  <c r="K2527" i="1"/>
  <c r="J2527" i="1"/>
  <c r="G2527" i="1"/>
  <c r="E2527" i="1"/>
  <c r="D2527" i="1"/>
  <c r="N2527" i="1"/>
  <c r="B2527" i="1"/>
  <c r="L2527" i="1"/>
  <c r="F2527" i="1" l="1"/>
  <c r="M2527" i="1" s="1"/>
  <c r="J2526" i="1"/>
  <c r="H2526" i="1"/>
  <c r="B2526" i="1"/>
  <c r="D2526" i="1"/>
  <c r="E2526" i="1"/>
  <c r="L2526" i="1"/>
  <c r="G2526" i="1"/>
  <c r="O2526" i="1"/>
  <c r="N2526" i="1"/>
  <c r="K2526" i="1"/>
  <c r="F2526" i="1" l="1"/>
  <c r="M2526" i="1" s="1"/>
  <c r="O2525" i="1"/>
  <c r="H2525" i="1"/>
  <c r="B2525" i="1"/>
  <c r="J2525" i="1"/>
  <c r="D2525" i="1"/>
  <c r="G2525" i="1"/>
  <c r="L2525" i="1"/>
  <c r="N2525" i="1"/>
  <c r="E2525" i="1"/>
  <c r="F2525" i="1" s="1"/>
  <c r="K2525" i="1"/>
  <c r="N2524" i="1" l="1"/>
  <c r="B2524" i="1"/>
  <c r="E2524" i="1"/>
  <c r="O2524" i="1"/>
  <c r="H2524" i="1"/>
  <c r="K2524" i="1"/>
  <c r="J2524" i="1"/>
  <c r="D2524" i="1"/>
  <c r="L2524" i="1"/>
  <c r="G2524" i="1"/>
  <c r="M2525" i="1"/>
  <c r="F2524" i="1" l="1"/>
  <c r="M2524" i="1" s="1"/>
  <c r="H2523" i="1"/>
  <c r="E2523" i="1"/>
  <c r="J2523" i="1"/>
  <c r="L2523" i="1"/>
  <c r="O2523" i="1"/>
  <c r="B2523" i="1"/>
  <c r="G2523" i="1"/>
  <c r="D2523" i="1"/>
  <c r="N2523" i="1"/>
  <c r="K2523" i="1"/>
  <c r="F2523" i="1" l="1"/>
  <c r="M2523" i="1" s="1"/>
  <c r="G2522" i="1"/>
  <c r="B2522" i="1"/>
  <c r="O2522" i="1"/>
  <c r="J2522" i="1"/>
  <c r="N2522" i="1"/>
  <c r="K2522" i="1"/>
  <c r="L2522" i="1"/>
  <c r="H2522" i="1"/>
  <c r="D2522" i="1"/>
  <c r="E2522" i="1"/>
  <c r="F2522" i="1" l="1"/>
  <c r="M2522" i="1" s="1"/>
  <c r="G2521" i="1"/>
  <c r="D2521" i="1"/>
  <c r="N2521" i="1"/>
  <c r="B2521" i="1"/>
  <c r="O2521" i="1"/>
  <c r="J2521" i="1"/>
  <c r="K2521" i="1"/>
  <c r="H2521" i="1"/>
  <c r="L2521" i="1"/>
  <c r="E2521" i="1"/>
  <c r="F2521" i="1" l="1"/>
  <c r="M2521" i="1" s="1"/>
  <c r="K2520" i="1"/>
  <c r="H2520" i="1"/>
  <c r="N2520" i="1"/>
  <c r="G2520" i="1"/>
  <c r="B2520" i="1"/>
  <c r="J2520" i="1"/>
  <c r="O2520" i="1"/>
  <c r="L2520" i="1"/>
  <c r="E2520" i="1"/>
  <c r="D2520" i="1"/>
  <c r="E2519" i="1" l="1"/>
  <c r="D2519" i="1"/>
  <c r="B2519" i="1"/>
  <c r="H2519" i="1"/>
  <c r="L2519" i="1"/>
  <c r="O2519" i="1"/>
  <c r="N2519" i="1"/>
  <c r="G2519" i="1"/>
  <c r="J2519" i="1"/>
  <c r="K2519" i="1"/>
  <c r="F2520" i="1"/>
  <c r="M2520" i="1" s="1"/>
  <c r="D2518" i="1" l="1"/>
  <c r="G2518" i="1"/>
  <c r="E2518" i="1"/>
  <c r="B2518" i="1"/>
  <c r="O2518" i="1"/>
  <c r="N2518" i="1"/>
  <c r="L2518" i="1"/>
  <c r="J2518" i="1"/>
  <c r="H2518" i="1"/>
  <c r="K2518" i="1"/>
  <c r="F2519" i="1"/>
  <c r="M2519" i="1" s="1"/>
  <c r="F2518" i="1" l="1"/>
  <c r="N2517" i="1"/>
  <c r="B2517" i="1"/>
  <c r="E2517" i="1"/>
  <c r="J2517" i="1"/>
  <c r="D2517" i="1"/>
  <c r="L2517" i="1"/>
  <c r="O2517" i="1"/>
  <c r="H2517" i="1"/>
  <c r="K2517" i="1"/>
  <c r="G2517" i="1"/>
  <c r="M2518" i="1"/>
  <c r="F2517" i="1" l="1"/>
  <c r="M2517" i="1" s="1"/>
  <c r="J2516" i="1"/>
  <c r="D2516" i="1"/>
  <c r="G2516" i="1"/>
  <c r="L2516" i="1"/>
  <c r="N2516" i="1"/>
  <c r="E2516" i="1"/>
  <c r="K2516" i="1"/>
  <c r="O2516" i="1"/>
  <c r="H2516" i="1"/>
  <c r="B2516" i="1"/>
  <c r="F2516" i="1" l="1"/>
  <c r="M2516" i="1" s="1"/>
  <c r="N2515" i="1"/>
  <c r="K2515" i="1"/>
  <c r="L2515" i="1"/>
  <c r="B2515" i="1"/>
  <c r="D2515" i="1"/>
  <c r="E2515" i="1"/>
  <c r="G2515" i="1"/>
  <c r="J2515" i="1"/>
  <c r="O2515" i="1"/>
  <c r="H2515" i="1"/>
  <c r="F2515" i="1" l="1"/>
  <c r="M2515" i="1" s="1"/>
  <c r="K2514" i="1"/>
  <c r="J2514" i="1"/>
  <c r="L2514" i="1"/>
  <c r="E2514" i="1"/>
  <c r="N2514" i="1"/>
  <c r="G2514" i="1"/>
  <c r="O2514" i="1"/>
  <c r="H2514" i="1"/>
  <c r="D2514" i="1"/>
  <c r="B2514" i="1"/>
  <c r="L2513" i="1" l="1"/>
  <c r="E2513" i="1"/>
  <c r="O2513" i="1"/>
  <c r="G2513" i="1"/>
  <c r="N2513" i="1"/>
  <c r="B2513" i="1"/>
  <c r="J2513" i="1"/>
  <c r="D2513" i="1"/>
  <c r="H2513" i="1"/>
  <c r="K2513" i="1"/>
  <c r="F2514" i="1"/>
  <c r="M2514" i="1" s="1"/>
  <c r="B2512" i="1" l="1"/>
  <c r="O2512" i="1"/>
  <c r="J2512" i="1"/>
  <c r="K2512" i="1"/>
  <c r="D2512" i="1"/>
  <c r="H2512" i="1"/>
  <c r="L2512" i="1"/>
  <c r="E2512" i="1"/>
  <c r="N2512" i="1"/>
  <c r="G2512" i="1"/>
  <c r="F2513" i="1"/>
  <c r="M2513" i="1" s="1"/>
  <c r="F2512" i="1" l="1"/>
  <c r="M2512" i="1" s="1"/>
  <c r="N2511" i="1"/>
  <c r="B2511" i="1"/>
  <c r="H2511" i="1"/>
  <c r="L2511" i="1"/>
  <c r="K2511" i="1"/>
  <c r="J2511" i="1"/>
  <c r="G2511" i="1"/>
  <c r="E2511" i="1"/>
  <c r="D2511" i="1"/>
  <c r="O2511" i="1"/>
  <c r="F2511" i="1" l="1"/>
  <c r="M2511" i="1" s="1"/>
  <c r="D2510" i="1"/>
  <c r="L2510" i="1"/>
  <c r="G2510" i="1"/>
  <c r="O2510" i="1"/>
  <c r="N2510" i="1"/>
  <c r="K2510" i="1"/>
  <c r="J2510" i="1"/>
  <c r="H2510" i="1"/>
  <c r="B2510" i="1"/>
  <c r="E2510" i="1"/>
  <c r="F2510" i="1" l="1"/>
  <c r="M2510" i="1" s="1"/>
  <c r="D2509" i="1"/>
  <c r="G2509" i="1"/>
  <c r="B2509" i="1"/>
  <c r="N2509" i="1"/>
  <c r="E2509" i="1"/>
  <c r="F2509" i="1" s="1"/>
  <c r="J2509" i="1"/>
  <c r="K2509" i="1"/>
  <c r="O2509" i="1"/>
  <c r="H2509" i="1"/>
  <c r="L2509" i="1"/>
  <c r="D2508" i="1" l="1"/>
  <c r="L2508" i="1"/>
  <c r="G2508" i="1"/>
  <c r="J2508" i="1"/>
  <c r="N2508" i="1"/>
  <c r="B2508" i="1"/>
  <c r="E2508" i="1"/>
  <c r="F2508" i="1" s="1"/>
  <c r="O2508" i="1"/>
  <c r="K2508" i="1"/>
  <c r="H2508" i="1"/>
  <c r="M2509" i="1"/>
  <c r="M2508" i="1" l="1"/>
  <c r="G2507" i="1"/>
  <c r="D2507" i="1"/>
  <c r="J2507" i="1"/>
  <c r="N2507" i="1"/>
  <c r="B2507" i="1"/>
  <c r="H2507" i="1"/>
  <c r="E2507" i="1"/>
  <c r="L2507" i="1"/>
  <c r="O2507" i="1"/>
  <c r="K2507" i="1"/>
  <c r="F2507" i="1" l="1"/>
  <c r="M2507" i="1" s="1"/>
  <c r="K2506" i="1"/>
  <c r="N2506" i="1"/>
  <c r="L2506" i="1"/>
  <c r="E2506" i="1"/>
  <c r="H2506" i="1"/>
  <c r="D2506" i="1"/>
  <c r="G2506" i="1"/>
  <c r="B2506" i="1"/>
  <c r="O2506" i="1"/>
  <c r="J2506" i="1"/>
  <c r="F2506" i="1" l="1"/>
  <c r="M2506" i="1" s="1"/>
  <c r="B2505" i="1"/>
  <c r="O2505" i="1"/>
  <c r="J2505" i="1"/>
  <c r="K2505" i="1"/>
  <c r="D2505" i="1"/>
  <c r="H2505" i="1"/>
  <c r="L2505" i="1"/>
  <c r="E2505" i="1"/>
  <c r="N2505" i="1"/>
  <c r="G2505" i="1"/>
  <c r="F2505" i="1" l="1"/>
  <c r="M2505" i="1" s="1"/>
  <c r="D2504" i="1"/>
  <c r="K2504" i="1"/>
  <c r="H2504" i="1"/>
  <c r="L2504" i="1"/>
  <c r="E2504" i="1"/>
  <c r="O2504" i="1"/>
  <c r="G2504" i="1"/>
  <c r="N2504" i="1"/>
  <c r="B2504" i="1"/>
  <c r="J2504" i="1"/>
  <c r="F2504" i="1" l="1"/>
  <c r="M2504" i="1" s="1"/>
  <c r="B2503" i="1"/>
  <c r="H2503" i="1"/>
  <c r="O2503" i="1"/>
  <c r="N2503" i="1"/>
  <c r="G2503" i="1"/>
  <c r="K2503" i="1"/>
  <c r="J2503" i="1"/>
  <c r="L2503" i="1"/>
  <c r="E2503" i="1"/>
  <c r="D2503" i="1"/>
  <c r="F2503" i="1" l="1"/>
  <c r="M2503" i="1"/>
  <c r="D2502" i="1"/>
  <c r="G2502" i="1"/>
  <c r="L2502" i="1"/>
  <c r="H2502" i="1"/>
  <c r="E2502" i="1"/>
  <c r="K2502" i="1"/>
  <c r="O2502" i="1"/>
  <c r="N2502" i="1"/>
  <c r="J2502" i="1"/>
  <c r="B2502" i="1"/>
  <c r="F2502" i="1" l="1"/>
  <c r="M2502" i="1" s="1"/>
  <c r="O2501" i="1"/>
  <c r="H2501" i="1"/>
  <c r="K2501" i="1"/>
  <c r="J2501" i="1"/>
  <c r="D2501" i="1"/>
  <c r="L2501" i="1"/>
  <c r="G2501" i="1"/>
  <c r="N2501" i="1"/>
  <c r="B2501" i="1"/>
  <c r="E2501" i="1"/>
  <c r="F2501" i="1" l="1"/>
  <c r="M2501" i="1" s="1"/>
  <c r="J2500" i="1"/>
  <c r="K2500" i="1"/>
  <c r="D2500" i="1"/>
  <c r="G2500" i="1"/>
  <c r="E2500" i="1"/>
  <c r="B2500" i="1"/>
  <c r="N2500" i="1"/>
  <c r="O2500" i="1"/>
  <c r="H2500" i="1"/>
  <c r="L2500" i="1"/>
  <c r="F2500" i="1" l="1"/>
  <c r="M2500" i="1" s="1"/>
  <c r="B2499" i="1"/>
  <c r="G2499" i="1"/>
  <c r="J2499" i="1"/>
  <c r="D2499" i="1"/>
  <c r="N2499" i="1"/>
  <c r="H2499" i="1"/>
  <c r="K2499" i="1"/>
  <c r="O2499" i="1"/>
  <c r="L2499" i="1"/>
  <c r="E2499" i="1"/>
  <c r="F2499" i="1" l="1"/>
  <c r="M2499" i="1" s="1"/>
  <c r="O2498" i="1"/>
  <c r="J2498" i="1"/>
  <c r="K2498" i="1"/>
  <c r="D2498" i="1"/>
  <c r="H2498" i="1"/>
  <c r="L2498" i="1"/>
  <c r="E2498" i="1"/>
  <c r="N2498" i="1"/>
  <c r="G2498" i="1"/>
  <c r="B2498" i="1"/>
  <c r="F2498" i="1" l="1"/>
  <c r="M2498" i="1" s="1"/>
  <c r="B2497" i="1"/>
  <c r="J2497" i="1"/>
  <c r="O2497" i="1"/>
  <c r="K2497" i="1"/>
  <c r="H2497" i="1"/>
  <c r="N2497" i="1"/>
  <c r="L2497" i="1"/>
  <c r="E2497" i="1"/>
  <c r="D2497" i="1"/>
  <c r="G2497" i="1"/>
  <c r="F2497" i="1" l="1"/>
  <c r="M2497" i="1" s="1"/>
  <c r="L2496" i="1"/>
  <c r="E2496" i="1"/>
  <c r="N2496" i="1"/>
  <c r="G2496" i="1"/>
  <c r="B2496" i="1"/>
  <c r="O2496" i="1"/>
  <c r="J2496" i="1"/>
  <c r="K2496" i="1"/>
  <c r="D2496" i="1"/>
  <c r="H2496" i="1"/>
  <c r="E2495" i="1" l="1"/>
  <c r="D2495" i="1"/>
  <c r="N2495" i="1"/>
  <c r="B2495" i="1"/>
  <c r="L2495" i="1"/>
  <c r="O2495" i="1"/>
  <c r="H2495" i="1"/>
  <c r="K2495" i="1"/>
  <c r="J2495" i="1"/>
  <c r="G2495" i="1"/>
  <c r="F2496" i="1"/>
  <c r="M2496" i="1" s="1"/>
  <c r="E2494" i="1" l="1"/>
  <c r="O2494" i="1"/>
  <c r="N2494" i="1"/>
  <c r="K2494" i="1"/>
  <c r="H2494" i="1"/>
  <c r="L2494" i="1"/>
  <c r="G2494" i="1"/>
  <c r="J2494" i="1"/>
  <c r="B2494" i="1"/>
  <c r="D2494" i="1"/>
  <c r="F2495" i="1"/>
  <c r="M2495" i="1" s="1"/>
  <c r="O2493" i="1" l="1"/>
  <c r="H2493" i="1"/>
  <c r="B2493" i="1"/>
  <c r="J2493" i="1"/>
  <c r="N2493" i="1"/>
  <c r="D2493" i="1"/>
  <c r="G2493" i="1"/>
  <c r="L2493" i="1"/>
  <c r="E2493" i="1"/>
  <c r="K2493" i="1"/>
  <c r="F2494" i="1"/>
  <c r="M2494" i="1" s="1"/>
  <c r="F2493" i="1" l="1"/>
  <c r="M2493" i="1"/>
  <c r="N2492" i="1"/>
  <c r="B2492" i="1"/>
  <c r="E2492" i="1"/>
  <c r="D2492" i="1"/>
  <c r="L2492" i="1"/>
  <c r="O2492" i="1"/>
  <c r="H2492" i="1"/>
  <c r="K2492" i="1"/>
  <c r="J2492" i="1"/>
  <c r="G2492" i="1"/>
  <c r="F2492" i="1" l="1"/>
  <c r="H2491" i="1"/>
  <c r="E2491" i="1"/>
  <c r="J2491" i="1"/>
  <c r="L2491" i="1"/>
  <c r="B2491" i="1"/>
  <c r="O2491" i="1"/>
  <c r="K2491" i="1"/>
  <c r="G2491" i="1"/>
  <c r="D2491" i="1"/>
  <c r="N2491" i="1"/>
  <c r="M2492" i="1"/>
  <c r="F2491" i="1" l="1"/>
  <c r="M2491" i="1" s="1"/>
  <c r="K2490" i="1"/>
  <c r="D2490" i="1"/>
  <c r="L2490" i="1"/>
  <c r="H2490" i="1"/>
  <c r="O2490" i="1"/>
  <c r="G2490" i="1"/>
  <c r="J2490" i="1"/>
  <c r="N2490" i="1"/>
  <c r="E2490" i="1"/>
  <c r="B2490" i="1"/>
  <c r="F2490" i="1" l="1"/>
  <c r="M2490" i="1" s="1"/>
  <c r="L2489" i="1"/>
  <c r="E2489" i="1"/>
  <c r="N2489" i="1"/>
  <c r="G2489" i="1"/>
  <c r="B2489" i="1"/>
  <c r="O2489" i="1"/>
  <c r="J2489" i="1"/>
  <c r="K2489" i="1"/>
  <c r="D2489" i="1"/>
  <c r="H2489" i="1"/>
  <c r="K2488" i="1" l="1"/>
  <c r="H2488" i="1"/>
  <c r="N2488" i="1"/>
  <c r="B2488" i="1"/>
  <c r="O2488" i="1"/>
  <c r="L2488" i="1"/>
  <c r="E2488" i="1"/>
  <c r="D2488" i="1"/>
  <c r="G2488" i="1"/>
  <c r="J2488" i="1"/>
  <c r="F2489" i="1"/>
  <c r="M2489" i="1" s="1"/>
  <c r="F2488" i="1" l="1"/>
  <c r="M2488" i="1" s="1"/>
  <c r="O2487" i="1"/>
  <c r="N2487" i="1"/>
  <c r="G2487" i="1"/>
  <c r="K2487" i="1"/>
  <c r="J2487" i="1"/>
  <c r="L2487" i="1"/>
  <c r="E2487" i="1"/>
  <c r="D2487" i="1"/>
  <c r="B2487" i="1"/>
  <c r="H2487" i="1"/>
  <c r="F2487" i="1" l="1"/>
  <c r="M2487" i="1" s="1"/>
  <c r="J2486" i="1"/>
  <c r="H2486" i="1"/>
  <c r="K2486" i="1"/>
  <c r="D2486" i="1"/>
  <c r="G2486" i="1"/>
  <c r="E2486" i="1"/>
  <c r="B2486" i="1"/>
  <c r="O2486" i="1"/>
  <c r="N2486" i="1"/>
  <c r="L2486" i="1"/>
  <c r="F2486" i="1" l="1"/>
  <c r="D2485" i="1"/>
  <c r="L2485" i="1"/>
  <c r="G2485" i="1"/>
  <c r="N2485" i="1"/>
  <c r="B2485" i="1"/>
  <c r="E2485" i="1"/>
  <c r="O2485" i="1"/>
  <c r="H2485" i="1"/>
  <c r="K2485" i="1"/>
  <c r="J2485" i="1"/>
  <c r="M2486" i="1"/>
  <c r="F2485" i="1" l="1"/>
  <c r="O2484" i="1"/>
  <c r="H2484" i="1"/>
  <c r="B2484" i="1"/>
  <c r="J2484" i="1"/>
  <c r="D2484" i="1"/>
  <c r="G2484" i="1"/>
  <c r="L2484" i="1"/>
  <c r="N2484" i="1"/>
  <c r="E2484" i="1"/>
  <c r="F2484" i="1" s="1"/>
  <c r="K2484" i="1"/>
  <c r="M2485" i="1"/>
  <c r="M2484" i="1" l="1"/>
  <c r="N2483" i="1"/>
  <c r="D2483" i="1"/>
  <c r="H2483" i="1"/>
  <c r="K2483" i="1"/>
  <c r="E2483" i="1"/>
  <c r="B2483" i="1"/>
  <c r="L2483" i="1"/>
  <c r="G2483" i="1"/>
  <c r="J2483" i="1"/>
  <c r="O2483" i="1"/>
  <c r="F2483" i="1" l="1"/>
  <c r="O2482" i="1"/>
  <c r="H2482" i="1"/>
  <c r="K2482" i="1"/>
  <c r="D2482" i="1"/>
  <c r="L2482" i="1"/>
  <c r="E2482" i="1"/>
  <c r="N2482" i="1"/>
  <c r="G2482" i="1"/>
  <c r="B2482" i="1"/>
  <c r="J2482" i="1"/>
  <c r="M2483" i="1"/>
  <c r="F2482" i="1" l="1"/>
  <c r="G2481" i="1"/>
  <c r="N2481" i="1"/>
  <c r="B2481" i="1"/>
  <c r="J2481" i="1"/>
  <c r="D2481" i="1"/>
  <c r="K2481" i="1"/>
  <c r="H2481" i="1"/>
  <c r="L2481" i="1"/>
  <c r="E2481" i="1"/>
  <c r="O2481" i="1"/>
  <c r="M2482" i="1"/>
  <c r="F2481" i="1" l="1"/>
  <c r="M2481" i="1" s="1"/>
  <c r="L2480" i="1"/>
  <c r="E2480" i="1"/>
  <c r="N2480" i="1"/>
  <c r="G2480" i="1"/>
  <c r="B2480" i="1"/>
  <c r="O2480" i="1"/>
  <c r="J2480" i="1"/>
  <c r="K2480" i="1"/>
  <c r="D2480" i="1"/>
  <c r="H2480" i="1"/>
  <c r="K2479" i="1" l="1"/>
  <c r="E2479" i="1"/>
  <c r="D2479" i="1"/>
  <c r="L2479" i="1"/>
  <c r="G2479" i="1"/>
  <c r="B2479" i="1"/>
  <c r="N2479" i="1"/>
  <c r="O2479" i="1"/>
  <c r="H2479" i="1"/>
  <c r="J2479" i="1"/>
  <c r="F2480" i="1"/>
  <c r="M2480" i="1" s="1"/>
  <c r="F2479" i="1" l="1"/>
  <c r="D2478" i="1"/>
  <c r="L2478" i="1"/>
  <c r="G2478" i="1"/>
  <c r="E2478" i="1"/>
  <c r="J2478" i="1"/>
  <c r="H2478" i="1"/>
  <c r="B2478" i="1"/>
  <c r="O2478" i="1"/>
  <c r="N2478" i="1"/>
  <c r="K2478" i="1"/>
  <c r="M2479" i="1"/>
  <c r="O2477" i="1" l="1"/>
  <c r="H2477" i="1"/>
  <c r="L2477" i="1"/>
  <c r="J2477" i="1"/>
  <c r="K2477" i="1"/>
  <c r="D2477" i="1"/>
  <c r="G2477" i="1"/>
  <c r="B2477" i="1"/>
  <c r="N2477" i="1"/>
  <c r="E2477" i="1"/>
  <c r="F2477" i="1" s="1"/>
  <c r="M2477" i="1" s="1"/>
  <c r="F2478" i="1"/>
  <c r="M2478" i="1" s="1"/>
  <c r="O2476" i="1" l="1"/>
  <c r="H2476" i="1"/>
  <c r="K2476" i="1"/>
  <c r="N2476" i="1"/>
  <c r="J2476" i="1"/>
  <c r="E2476" i="1"/>
  <c r="D2476" i="1"/>
  <c r="L2476" i="1"/>
  <c r="G2476" i="1"/>
  <c r="B2476" i="1"/>
  <c r="G2475" i="1" l="1"/>
  <c r="D2475" i="1"/>
  <c r="J2475" i="1"/>
  <c r="O2475" i="1"/>
  <c r="N2475" i="1"/>
  <c r="B2475" i="1"/>
  <c r="K2475" i="1"/>
  <c r="H2475" i="1"/>
  <c r="E2475" i="1"/>
  <c r="L2475" i="1"/>
  <c r="F2476" i="1"/>
  <c r="M2476" i="1" s="1"/>
  <c r="F2475" i="1" l="1"/>
  <c r="M2475" i="1" s="1"/>
  <c r="G2474" i="1"/>
  <c r="B2474" i="1"/>
  <c r="D2474" i="1"/>
  <c r="J2474" i="1"/>
  <c r="O2474" i="1"/>
  <c r="H2474" i="1"/>
  <c r="K2474" i="1"/>
  <c r="N2474" i="1"/>
  <c r="L2474" i="1"/>
  <c r="E2474" i="1"/>
  <c r="F2474" i="1" l="1"/>
  <c r="M2474" i="1" s="1"/>
  <c r="K2473" i="1"/>
  <c r="D2473" i="1"/>
  <c r="H2473" i="1"/>
  <c r="B2473" i="1"/>
  <c r="J2473" i="1"/>
  <c r="L2473" i="1"/>
  <c r="E2473" i="1"/>
  <c r="N2473" i="1"/>
  <c r="O2473" i="1"/>
  <c r="G2473" i="1"/>
  <c r="F2473" i="1" l="1"/>
  <c r="M2473" i="1" s="1"/>
  <c r="L2472" i="1"/>
  <c r="E2472" i="1"/>
  <c r="O2472" i="1"/>
  <c r="J2472" i="1"/>
  <c r="G2472" i="1"/>
  <c r="N2472" i="1"/>
  <c r="B2472" i="1"/>
  <c r="D2472" i="1"/>
  <c r="K2472" i="1"/>
  <c r="H2472" i="1"/>
  <c r="E2471" i="1" l="1"/>
  <c r="D2471" i="1"/>
  <c r="K2471" i="1"/>
  <c r="J2471" i="1"/>
  <c r="B2471" i="1"/>
  <c r="H2471" i="1"/>
  <c r="L2471" i="1"/>
  <c r="O2471" i="1"/>
  <c r="N2471" i="1"/>
  <c r="G2471" i="1"/>
  <c r="F2472" i="1"/>
  <c r="M2472" i="1" s="1"/>
  <c r="D2470" i="1" l="1"/>
  <c r="G2470" i="1"/>
  <c r="L2470" i="1"/>
  <c r="E2470" i="1"/>
  <c r="K2470" i="1"/>
  <c r="J2470" i="1"/>
  <c r="B2470" i="1"/>
  <c r="O2470" i="1"/>
  <c r="N2470" i="1"/>
  <c r="H2470" i="1"/>
  <c r="F2471" i="1"/>
  <c r="M2471" i="1" s="1"/>
  <c r="F2470" i="1" l="1"/>
  <c r="M2470" i="1" s="1"/>
  <c r="N2469" i="1"/>
  <c r="B2469" i="1"/>
  <c r="E2469" i="1"/>
  <c r="O2469" i="1"/>
  <c r="H2469" i="1"/>
  <c r="K2469" i="1"/>
  <c r="D2469" i="1"/>
  <c r="L2469" i="1"/>
  <c r="G2469" i="1"/>
  <c r="J2469" i="1"/>
  <c r="F2469" i="1" l="1"/>
  <c r="M2469" i="1" s="1"/>
  <c r="D2468" i="1"/>
  <c r="G2468" i="1"/>
  <c r="B2468" i="1"/>
  <c r="N2468" i="1"/>
  <c r="E2468" i="1"/>
  <c r="O2468" i="1"/>
  <c r="H2468" i="1"/>
  <c r="L2468" i="1"/>
  <c r="J2468" i="1"/>
  <c r="K2468" i="1"/>
  <c r="F2468" i="1" l="1"/>
  <c r="M2468" i="1" s="1"/>
  <c r="N2467" i="1"/>
  <c r="H2467" i="1"/>
  <c r="K2467" i="1"/>
  <c r="O2467" i="1"/>
  <c r="D2467" i="1"/>
  <c r="L2467" i="1"/>
  <c r="B2467" i="1"/>
  <c r="E2467" i="1"/>
  <c r="G2467" i="1"/>
  <c r="J2467" i="1"/>
  <c r="F2467" i="1" l="1"/>
  <c r="M2467" i="1" s="1"/>
  <c r="O2466" i="1"/>
  <c r="J2466" i="1"/>
  <c r="K2466" i="1"/>
  <c r="D2466" i="1"/>
  <c r="H2466" i="1"/>
  <c r="G2466" i="1"/>
  <c r="B2466" i="1"/>
  <c r="L2466" i="1"/>
  <c r="E2466" i="1"/>
  <c r="N2466" i="1"/>
  <c r="F2466" i="1" l="1"/>
  <c r="B2465" i="1"/>
  <c r="J2465" i="1"/>
  <c r="O2465" i="1"/>
  <c r="K2465" i="1"/>
  <c r="H2465" i="1"/>
  <c r="N2465" i="1"/>
  <c r="L2465" i="1"/>
  <c r="E2465" i="1"/>
  <c r="D2465" i="1"/>
  <c r="G2465" i="1"/>
  <c r="M2466" i="1"/>
  <c r="F2465" i="1" l="1"/>
  <c r="M2465" i="1" s="1"/>
  <c r="B2464" i="1"/>
  <c r="O2464" i="1"/>
  <c r="J2464" i="1"/>
  <c r="K2464" i="1"/>
  <c r="D2464" i="1"/>
  <c r="H2464" i="1"/>
  <c r="L2464" i="1"/>
  <c r="E2464" i="1"/>
  <c r="N2464" i="1"/>
  <c r="G2464" i="1"/>
  <c r="F2464" i="1" l="1"/>
  <c r="M2464" i="1" s="1"/>
  <c r="K2463" i="1"/>
  <c r="J2463" i="1"/>
  <c r="G2463" i="1"/>
  <c r="B2463" i="1"/>
  <c r="L2463" i="1"/>
  <c r="E2463" i="1"/>
  <c r="D2463" i="1"/>
  <c r="N2463" i="1"/>
  <c r="O2463" i="1"/>
  <c r="H2463" i="1"/>
  <c r="F2463" i="1" l="1"/>
  <c r="M2463" i="1" s="1"/>
  <c r="O2462" i="1"/>
  <c r="N2462" i="1"/>
  <c r="K2462" i="1"/>
  <c r="J2462" i="1"/>
  <c r="H2462" i="1"/>
  <c r="B2462" i="1"/>
  <c r="E2462" i="1"/>
  <c r="D2462" i="1"/>
  <c r="L2462" i="1"/>
  <c r="G2462" i="1"/>
  <c r="F2462" i="1" l="1"/>
  <c r="M2462" i="1" s="1"/>
  <c r="O2461" i="1"/>
  <c r="H2461" i="1"/>
  <c r="B2461" i="1"/>
  <c r="J2461" i="1"/>
  <c r="E2461" i="1"/>
  <c r="D2461" i="1"/>
  <c r="G2461" i="1"/>
  <c r="L2461" i="1"/>
  <c r="N2461" i="1"/>
  <c r="K2461" i="1"/>
  <c r="J2460" i="1" l="1"/>
  <c r="O2460" i="1"/>
  <c r="K2460" i="1"/>
  <c r="D2460" i="1"/>
  <c r="L2460" i="1"/>
  <c r="G2460" i="1"/>
  <c r="N2460" i="1"/>
  <c r="B2460" i="1"/>
  <c r="H2460" i="1"/>
  <c r="E2460" i="1"/>
  <c r="F2461" i="1"/>
  <c r="M2461" i="1" s="1"/>
  <c r="F2460" i="1" l="1"/>
  <c r="M2460" i="1" s="1"/>
  <c r="N2459" i="1"/>
  <c r="K2459" i="1"/>
  <c r="L2459" i="1"/>
  <c r="O2459" i="1"/>
  <c r="B2459" i="1"/>
  <c r="G2459" i="1"/>
  <c r="H2459" i="1"/>
  <c r="E2459" i="1"/>
  <c r="J2459" i="1"/>
  <c r="D2459" i="1"/>
  <c r="F2459" i="1" l="1"/>
  <c r="M2459" i="1" s="1"/>
  <c r="J2458" i="1"/>
  <c r="N2458" i="1"/>
  <c r="K2458" i="1"/>
  <c r="D2458" i="1"/>
  <c r="L2458" i="1"/>
  <c r="E2458" i="1"/>
  <c r="H2458" i="1"/>
  <c r="G2458" i="1"/>
  <c r="B2458" i="1"/>
  <c r="O2458" i="1"/>
  <c r="F2458" i="1" l="1"/>
  <c r="M2458" i="1" s="1"/>
  <c r="L2457" i="1"/>
  <c r="E2457" i="1"/>
  <c r="G2457" i="1"/>
  <c r="K2457" i="1"/>
  <c r="D2457" i="1"/>
  <c r="H2457" i="1"/>
  <c r="B2457" i="1"/>
  <c r="O2457" i="1"/>
  <c r="J2457" i="1"/>
  <c r="N2457" i="1"/>
  <c r="B2456" i="1" l="1"/>
  <c r="J2456" i="1"/>
  <c r="O2456" i="1"/>
  <c r="K2456" i="1"/>
  <c r="H2456" i="1"/>
  <c r="N2456" i="1"/>
  <c r="G2456" i="1"/>
  <c r="L2456" i="1"/>
  <c r="E2456" i="1"/>
  <c r="D2456" i="1"/>
  <c r="F2457" i="1"/>
  <c r="M2457" i="1" s="1"/>
  <c r="O2455" i="1" l="1"/>
  <c r="N2455" i="1"/>
  <c r="G2455" i="1"/>
  <c r="K2455" i="1"/>
  <c r="J2455" i="1"/>
  <c r="L2455" i="1"/>
  <c r="B2455" i="1"/>
  <c r="E2455" i="1"/>
  <c r="D2455" i="1"/>
  <c r="H2455" i="1"/>
  <c r="F2456" i="1"/>
  <c r="M2456" i="1" s="1"/>
  <c r="F2455" i="1" l="1"/>
  <c r="M2455" i="1" s="1"/>
  <c r="D2454" i="1"/>
  <c r="G2454" i="1"/>
  <c r="O2454" i="1"/>
  <c r="E2454" i="1"/>
  <c r="B2454" i="1"/>
  <c r="N2454" i="1"/>
  <c r="L2454" i="1"/>
  <c r="J2454" i="1"/>
  <c r="H2454" i="1"/>
  <c r="K2454" i="1"/>
  <c r="F2454" i="1" l="1"/>
  <c r="M2454" i="1" s="1"/>
  <c r="N2453" i="1"/>
  <c r="B2453" i="1"/>
  <c r="E2453" i="1"/>
  <c r="O2453" i="1"/>
  <c r="H2453" i="1"/>
  <c r="K2453" i="1"/>
  <c r="J2453" i="1"/>
  <c r="D2453" i="1"/>
  <c r="L2453" i="1"/>
  <c r="G2453" i="1"/>
  <c r="F2453" i="1" l="1"/>
  <c r="M2453" i="1" s="1"/>
  <c r="D2452" i="1"/>
  <c r="G2452" i="1"/>
  <c r="L2452" i="1"/>
  <c r="H2452" i="1"/>
  <c r="B2452" i="1"/>
  <c r="N2452" i="1"/>
  <c r="E2452" i="1"/>
  <c r="K2452" i="1"/>
  <c r="O2452" i="1"/>
  <c r="J2452" i="1"/>
  <c r="F2452" i="1" l="1"/>
  <c r="M2452" i="1" s="1"/>
  <c r="N2451" i="1"/>
  <c r="H2451" i="1"/>
  <c r="K2451" i="1"/>
  <c r="E2451" i="1"/>
  <c r="L2451" i="1"/>
  <c r="D2451" i="1"/>
  <c r="J2451" i="1"/>
  <c r="B2451" i="1"/>
  <c r="G2451" i="1"/>
  <c r="O2451" i="1"/>
  <c r="F2451" i="1" l="1"/>
  <c r="M2451" i="1" s="1"/>
  <c r="G2450" i="1"/>
  <c r="B2450" i="1"/>
  <c r="J2450" i="1"/>
  <c r="O2450" i="1"/>
  <c r="H2450" i="1"/>
  <c r="K2450" i="1"/>
  <c r="D2450" i="1"/>
  <c r="L2450" i="1"/>
  <c r="E2450" i="1"/>
  <c r="N2450" i="1"/>
  <c r="F2450" i="1" l="1"/>
  <c r="M2450" i="1" s="1"/>
  <c r="G2449" i="1"/>
  <c r="N2449" i="1"/>
  <c r="B2449" i="1"/>
  <c r="J2449" i="1"/>
  <c r="D2449" i="1"/>
  <c r="K2449" i="1"/>
  <c r="H2449" i="1"/>
  <c r="L2449" i="1"/>
  <c r="E2449" i="1"/>
  <c r="O2449" i="1"/>
  <c r="F2449" i="1" l="1"/>
  <c r="M2449" i="1" s="1"/>
  <c r="G2448" i="1"/>
  <c r="B2448" i="1"/>
  <c r="O2448" i="1"/>
  <c r="J2448" i="1"/>
  <c r="K2448" i="1"/>
  <c r="D2448" i="1"/>
  <c r="H2448" i="1"/>
  <c r="N2448" i="1"/>
  <c r="L2448" i="1"/>
  <c r="E2448" i="1"/>
  <c r="F2448" i="1" l="1"/>
  <c r="M2448" i="1" s="1"/>
  <c r="B2447" i="1"/>
  <c r="N2447" i="1"/>
  <c r="O2447" i="1"/>
  <c r="H2447" i="1"/>
  <c r="L2447" i="1"/>
  <c r="K2447" i="1"/>
  <c r="J2447" i="1"/>
  <c r="G2447" i="1"/>
  <c r="E2447" i="1"/>
  <c r="D2447" i="1"/>
  <c r="H2446" i="1" l="1"/>
  <c r="D2446" i="1"/>
  <c r="L2446" i="1"/>
  <c r="G2446" i="1"/>
  <c r="J2446" i="1"/>
  <c r="B2446" i="1"/>
  <c r="E2446" i="1"/>
  <c r="O2446" i="1"/>
  <c r="N2446" i="1"/>
  <c r="K2446" i="1"/>
  <c r="F2447" i="1"/>
  <c r="M2447" i="1" s="1"/>
  <c r="F2446" i="1" l="1"/>
  <c r="M2446" i="1" s="1"/>
  <c r="J2445" i="1"/>
  <c r="K2445" i="1"/>
  <c r="D2445" i="1"/>
  <c r="G2445" i="1"/>
  <c r="B2445" i="1"/>
  <c r="N2445" i="1"/>
  <c r="E2445" i="1"/>
  <c r="O2445" i="1"/>
  <c r="H2445" i="1"/>
  <c r="L2445" i="1"/>
  <c r="F2445" i="1" l="1"/>
  <c r="M2445" i="1"/>
  <c r="J2444" i="1"/>
  <c r="L2444" i="1"/>
  <c r="N2444" i="1"/>
  <c r="B2444" i="1"/>
  <c r="E2444" i="1"/>
  <c r="D2444" i="1"/>
  <c r="O2444" i="1"/>
  <c r="H2444" i="1"/>
  <c r="K2444" i="1"/>
  <c r="G2444" i="1"/>
  <c r="F2444" i="1" l="1"/>
  <c r="G2443" i="1"/>
  <c r="D2443" i="1"/>
  <c r="J2443" i="1"/>
  <c r="L2443" i="1"/>
  <c r="K2443" i="1"/>
  <c r="N2443" i="1"/>
  <c r="B2443" i="1"/>
  <c r="H2443" i="1"/>
  <c r="E2443" i="1"/>
  <c r="O2443" i="1"/>
  <c r="M2444" i="1"/>
  <c r="F2443" i="1" l="1"/>
  <c r="M2443" i="1" s="1"/>
  <c r="K2442" i="1"/>
  <c r="N2442" i="1"/>
  <c r="L2442" i="1"/>
  <c r="E2442" i="1"/>
  <c r="H2442" i="1"/>
  <c r="G2442" i="1"/>
  <c r="B2442" i="1"/>
  <c r="D2442" i="1"/>
  <c r="J2442" i="1"/>
  <c r="O2442" i="1"/>
  <c r="F2442" i="1" l="1"/>
  <c r="M2442" i="1" s="1"/>
  <c r="G2441" i="1"/>
  <c r="B2441" i="1"/>
  <c r="O2441" i="1"/>
  <c r="J2441" i="1"/>
  <c r="K2441" i="1"/>
  <c r="D2441" i="1"/>
  <c r="H2441" i="1"/>
  <c r="E2441" i="1"/>
  <c r="L2441" i="1"/>
  <c r="N2441" i="1"/>
  <c r="F2441" i="1" l="1"/>
  <c r="M2441" i="1" s="1"/>
  <c r="N2440" i="1"/>
  <c r="K2440" i="1"/>
  <c r="H2440" i="1"/>
  <c r="O2440" i="1"/>
  <c r="B2440" i="1"/>
  <c r="D2440" i="1"/>
  <c r="L2440" i="1"/>
  <c r="E2440" i="1"/>
  <c r="G2440" i="1"/>
  <c r="J2440" i="1"/>
  <c r="O2439" i="1" l="1"/>
  <c r="N2439" i="1"/>
  <c r="G2439" i="1"/>
  <c r="B2439" i="1"/>
  <c r="H2439" i="1"/>
  <c r="K2439" i="1"/>
  <c r="J2439" i="1"/>
  <c r="L2439" i="1"/>
  <c r="E2439" i="1"/>
  <c r="D2439" i="1"/>
  <c r="F2440" i="1"/>
  <c r="M2440" i="1" s="1"/>
  <c r="F2439" i="1" l="1"/>
  <c r="M2439" i="1" s="1"/>
  <c r="E2438" i="1"/>
  <c r="K2438" i="1"/>
  <c r="N2438" i="1"/>
  <c r="J2438" i="1"/>
  <c r="H2438" i="1"/>
  <c r="B2438" i="1"/>
  <c r="O2438" i="1"/>
  <c r="D2438" i="1"/>
  <c r="G2438" i="1"/>
  <c r="L2438" i="1"/>
  <c r="F2438" i="1" l="1"/>
  <c r="M2438" i="1" s="1"/>
  <c r="O2437" i="1"/>
  <c r="H2437" i="1"/>
  <c r="K2437" i="1"/>
  <c r="J2437" i="1"/>
  <c r="D2437" i="1"/>
  <c r="L2437" i="1"/>
  <c r="G2437" i="1"/>
  <c r="N2437" i="1"/>
  <c r="B2437" i="1"/>
  <c r="E2437" i="1"/>
  <c r="F2437" i="1" s="1"/>
  <c r="M2437" i="1" l="1"/>
  <c r="O2436" i="1"/>
  <c r="H2436" i="1"/>
  <c r="L2436" i="1"/>
  <c r="J2436" i="1"/>
  <c r="K2436" i="1"/>
  <c r="D2436" i="1"/>
  <c r="G2436" i="1"/>
  <c r="B2436" i="1"/>
  <c r="N2436" i="1"/>
  <c r="E2436" i="1"/>
  <c r="F2436" i="1" s="1"/>
  <c r="M2436" i="1" l="1"/>
  <c r="G2435" i="1"/>
  <c r="J2435" i="1"/>
  <c r="D2435" i="1"/>
  <c r="N2435" i="1"/>
  <c r="L2435" i="1"/>
  <c r="E2435" i="1"/>
  <c r="H2435" i="1"/>
  <c r="K2435" i="1"/>
  <c r="O2435" i="1"/>
  <c r="B2435" i="1"/>
  <c r="F2435" i="1" l="1"/>
  <c r="L2434" i="1"/>
  <c r="E2434" i="1"/>
  <c r="N2434" i="1"/>
  <c r="G2434" i="1"/>
  <c r="B2434" i="1"/>
  <c r="O2434" i="1"/>
  <c r="J2434" i="1"/>
  <c r="D2434" i="1"/>
  <c r="K2434" i="1"/>
  <c r="H2434" i="1"/>
  <c r="M2435" i="1"/>
  <c r="K2433" i="1" l="1"/>
  <c r="H2433" i="1"/>
  <c r="N2433" i="1"/>
  <c r="L2433" i="1"/>
  <c r="E2433" i="1"/>
  <c r="D2433" i="1"/>
  <c r="G2433" i="1"/>
  <c r="B2433" i="1"/>
  <c r="J2433" i="1"/>
  <c r="O2433" i="1"/>
  <c r="F2434" i="1"/>
  <c r="M2434" i="1" s="1"/>
  <c r="F2433" i="1" l="1"/>
  <c r="M2433" i="1" s="1"/>
  <c r="G2432" i="1"/>
  <c r="B2432" i="1"/>
  <c r="O2432" i="1"/>
  <c r="J2432" i="1"/>
  <c r="K2432" i="1"/>
  <c r="D2432" i="1"/>
  <c r="H2432" i="1"/>
  <c r="L2432" i="1"/>
  <c r="E2432" i="1"/>
  <c r="N2432" i="1"/>
  <c r="F2432" i="1" l="1"/>
  <c r="M2432" i="1" s="1"/>
  <c r="O2431" i="1"/>
  <c r="H2431" i="1"/>
  <c r="K2431" i="1"/>
  <c r="J2431" i="1"/>
  <c r="G2431" i="1"/>
  <c r="E2431" i="1"/>
  <c r="D2431" i="1"/>
  <c r="N2431" i="1"/>
  <c r="B2431" i="1"/>
  <c r="L2431" i="1"/>
  <c r="F2431" i="1" l="1"/>
  <c r="M2431" i="1" s="1"/>
  <c r="E2430" i="1"/>
  <c r="K2430" i="1"/>
  <c r="J2430" i="1"/>
  <c r="H2430" i="1"/>
  <c r="B2430" i="1"/>
  <c r="O2430" i="1"/>
  <c r="N2430" i="1"/>
  <c r="D2430" i="1"/>
  <c r="L2430" i="1"/>
  <c r="G2430" i="1"/>
  <c r="F2430" i="1" l="1"/>
  <c r="M2430" i="1" s="1"/>
  <c r="J2429" i="1"/>
  <c r="D2429" i="1"/>
  <c r="G2429" i="1"/>
  <c r="L2429" i="1"/>
  <c r="N2429" i="1"/>
  <c r="E2429" i="1"/>
  <c r="K2429" i="1"/>
  <c r="O2429" i="1"/>
  <c r="H2429" i="1"/>
  <c r="B2429" i="1"/>
  <c r="F2429" i="1" l="1"/>
  <c r="M2429" i="1" s="1"/>
  <c r="O2428" i="1"/>
  <c r="H2428" i="1"/>
  <c r="K2428" i="1"/>
  <c r="J2428" i="1"/>
  <c r="L2428" i="1"/>
  <c r="G2428" i="1"/>
  <c r="N2428" i="1"/>
  <c r="B2428" i="1"/>
  <c r="E2428" i="1"/>
  <c r="D2428" i="1"/>
  <c r="F2428" i="1" l="1"/>
  <c r="M2428" i="1" s="1"/>
  <c r="L2427" i="1"/>
  <c r="O2427" i="1"/>
  <c r="B2427" i="1"/>
  <c r="K2427" i="1"/>
  <c r="G2427" i="1"/>
  <c r="D2427" i="1"/>
  <c r="H2427" i="1"/>
  <c r="E2427" i="1"/>
  <c r="J2427" i="1"/>
  <c r="N2427" i="1"/>
  <c r="F2427" i="1" l="1"/>
  <c r="M2427" i="1" s="1"/>
  <c r="G2426" i="1"/>
  <c r="B2426" i="1"/>
  <c r="O2426" i="1"/>
  <c r="L2426" i="1"/>
  <c r="H2426" i="1"/>
  <c r="J2426" i="1"/>
  <c r="N2426" i="1"/>
  <c r="K2426" i="1"/>
  <c r="D2426" i="1"/>
  <c r="E2426" i="1"/>
  <c r="F2426" i="1" l="1"/>
  <c r="M2426" i="1" s="1"/>
  <c r="K2425" i="1"/>
  <c r="D2425" i="1"/>
  <c r="H2425" i="1"/>
  <c r="L2425" i="1"/>
  <c r="E2425" i="1"/>
  <c r="N2425" i="1"/>
  <c r="G2425" i="1"/>
  <c r="B2425" i="1"/>
  <c r="O2425" i="1"/>
  <c r="J2425" i="1"/>
  <c r="F2425" i="1" l="1"/>
  <c r="M2425" i="1" s="1"/>
  <c r="K2424" i="1"/>
  <c r="H2424" i="1"/>
  <c r="N2424" i="1"/>
  <c r="L2424" i="1"/>
  <c r="E2424" i="1"/>
  <c r="D2424" i="1"/>
  <c r="B2424" i="1"/>
  <c r="O2424" i="1"/>
  <c r="G2424" i="1"/>
  <c r="J2424" i="1"/>
  <c r="F2424" i="1" l="1"/>
  <c r="M2424" i="1" s="1"/>
  <c r="E2423" i="1"/>
  <c r="D2423" i="1"/>
  <c r="B2423" i="1"/>
  <c r="H2423" i="1"/>
  <c r="O2423" i="1"/>
  <c r="N2423" i="1"/>
  <c r="G2423" i="1"/>
  <c r="K2423" i="1"/>
  <c r="J2423" i="1"/>
  <c r="L2423" i="1"/>
  <c r="F2423" i="1" l="1"/>
  <c r="M2423" i="1" s="1"/>
  <c r="E2422" i="1"/>
  <c r="B2422" i="1"/>
  <c r="O2422" i="1"/>
  <c r="N2422" i="1"/>
  <c r="L2422" i="1"/>
  <c r="J2422" i="1"/>
  <c r="H2422" i="1"/>
  <c r="K2422" i="1"/>
  <c r="D2422" i="1"/>
  <c r="G2422" i="1"/>
  <c r="D2421" i="1" l="1"/>
  <c r="L2421" i="1"/>
  <c r="G2421" i="1"/>
  <c r="N2421" i="1"/>
  <c r="B2421" i="1"/>
  <c r="E2421" i="1"/>
  <c r="F2421" i="1" s="1"/>
  <c r="O2421" i="1"/>
  <c r="H2421" i="1"/>
  <c r="K2421" i="1"/>
  <c r="J2421" i="1"/>
  <c r="F2422" i="1"/>
  <c r="M2422" i="1" s="1"/>
  <c r="D2420" i="1" l="1"/>
  <c r="G2420" i="1"/>
  <c r="L2420" i="1"/>
  <c r="N2420" i="1"/>
  <c r="E2420" i="1"/>
  <c r="F2420" i="1" s="1"/>
  <c r="K2420" i="1"/>
  <c r="O2420" i="1"/>
  <c r="H2420" i="1"/>
  <c r="B2420" i="1"/>
  <c r="J2420" i="1"/>
  <c r="M2421" i="1"/>
  <c r="M2420" i="1" l="1"/>
  <c r="L2419" i="1"/>
  <c r="B2419" i="1"/>
  <c r="D2419" i="1"/>
  <c r="H2419" i="1"/>
  <c r="E2419" i="1"/>
  <c r="G2419" i="1"/>
  <c r="J2419" i="1"/>
  <c r="O2419" i="1"/>
  <c r="N2419" i="1"/>
  <c r="K2419" i="1"/>
  <c r="F2419" i="1" l="1"/>
  <c r="K2418" i="1"/>
  <c r="D2418" i="1"/>
  <c r="L2418" i="1"/>
  <c r="E2418" i="1"/>
  <c r="N2418" i="1"/>
  <c r="O2418" i="1"/>
  <c r="H2418" i="1"/>
  <c r="G2418" i="1"/>
  <c r="B2418" i="1"/>
  <c r="J2418" i="1"/>
  <c r="M2419" i="1"/>
  <c r="F2418" i="1" l="1"/>
  <c r="M2418" i="1" s="1"/>
  <c r="K2417" i="1"/>
  <c r="H2417" i="1"/>
  <c r="O2417" i="1"/>
  <c r="B2417" i="1"/>
  <c r="D2417" i="1"/>
  <c r="L2417" i="1"/>
  <c r="E2417" i="1"/>
  <c r="G2417" i="1"/>
  <c r="N2417" i="1"/>
  <c r="J2417" i="1"/>
  <c r="F2417" i="1" l="1"/>
  <c r="M2417" i="1" s="1"/>
  <c r="K2416" i="1"/>
  <c r="D2416" i="1"/>
  <c r="H2416" i="1"/>
  <c r="O2416" i="1"/>
  <c r="L2416" i="1"/>
  <c r="E2416" i="1"/>
  <c r="N2416" i="1"/>
  <c r="G2416" i="1"/>
  <c r="B2416" i="1"/>
  <c r="J2416" i="1"/>
  <c r="F2416" i="1" l="1"/>
  <c r="M2416" i="1" s="1"/>
  <c r="E2415" i="1"/>
  <c r="D2415" i="1"/>
  <c r="B2415" i="1"/>
  <c r="N2415" i="1"/>
  <c r="O2415" i="1"/>
  <c r="L2415" i="1"/>
  <c r="H2415" i="1"/>
  <c r="K2415" i="1"/>
  <c r="J2415" i="1"/>
  <c r="G2415" i="1"/>
  <c r="F2415" i="1" l="1"/>
  <c r="D2414" i="1"/>
  <c r="L2414" i="1"/>
  <c r="G2414" i="1"/>
  <c r="E2414" i="1"/>
  <c r="O2414" i="1"/>
  <c r="N2414" i="1"/>
  <c r="K2414" i="1"/>
  <c r="J2414" i="1"/>
  <c r="H2414" i="1"/>
  <c r="B2414" i="1"/>
  <c r="M2415" i="1"/>
  <c r="D2413" i="1" l="1"/>
  <c r="G2413" i="1"/>
  <c r="B2413" i="1"/>
  <c r="O2413" i="1"/>
  <c r="L2413" i="1"/>
  <c r="J2413" i="1"/>
  <c r="N2413" i="1"/>
  <c r="E2413" i="1"/>
  <c r="F2413" i="1" s="1"/>
  <c r="H2413" i="1"/>
  <c r="K2413" i="1"/>
  <c r="F2414" i="1"/>
  <c r="M2414" i="1" s="1"/>
  <c r="M2413" i="1" l="1"/>
  <c r="D2412" i="1"/>
  <c r="L2412" i="1"/>
  <c r="G2412" i="1"/>
  <c r="N2412" i="1"/>
  <c r="B2412" i="1"/>
  <c r="E2412" i="1"/>
  <c r="O2412" i="1"/>
  <c r="H2412" i="1"/>
  <c r="K2412" i="1"/>
  <c r="J2412" i="1"/>
  <c r="G2411" i="1" l="1"/>
  <c r="D2411" i="1"/>
  <c r="J2411" i="1"/>
  <c r="N2411" i="1"/>
  <c r="B2411" i="1"/>
  <c r="H2411" i="1"/>
  <c r="E2411" i="1"/>
  <c r="L2411" i="1"/>
  <c r="O2411" i="1"/>
  <c r="K2411" i="1"/>
  <c r="F2412" i="1"/>
  <c r="M2412" i="1" s="1"/>
  <c r="F2411" i="1" l="1"/>
  <c r="M2411" i="1"/>
  <c r="K2410" i="1"/>
  <c r="N2410" i="1"/>
  <c r="B2410" i="1"/>
  <c r="J2410" i="1"/>
  <c r="O2410" i="1"/>
  <c r="L2410" i="1"/>
  <c r="E2410" i="1"/>
  <c r="H2410" i="1"/>
  <c r="G2410" i="1"/>
  <c r="D2410" i="1"/>
  <c r="F2410" i="1" l="1"/>
  <c r="M2410" i="1" s="1"/>
  <c r="B2409" i="1"/>
  <c r="O2409" i="1"/>
  <c r="J2409" i="1"/>
  <c r="K2409" i="1"/>
  <c r="D2409" i="1"/>
  <c r="H2409" i="1"/>
  <c r="L2409" i="1"/>
  <c r="E2409" i="1"/>
  <c r="N2409" i="1"/>
  <c r="G2409" i="1"/>
  <c r="F2409" i="1" l="1"/>
  <c r="M2409" i="1" s="1"/>
  <c r="K2408" i="1"/>
  <c r="H2408" i="1"/>
  <c r="L2408" i="1"/>
  <c r="E2408" i="1"/>
  <c r="O2408" i="1"/>
  <c r="G2408" i="1"/>
  <c r="N2408" i="1"/>
  <c r="B2408" i="1"/>
  <c r="J2408" i="1"/>
  <c r="D2408" i="1"/>
  <c r="K2407" i="1" l="1"/>
  <c r="H2407" i="1"/>
  <c r="E2407" i="1"/>
  <c r="D2407" i="1"/>
  <c r="B2407" i="1"/>
  <c r="O2407" i="1"/>
  <c r="N2407" i="1"/>
  <c r="G2407" i="1"/>
  <c r="J2407" i="1"/>
  <c r="L2407" i="1"/>
  <c r="F2408" i="1"/>
  <c r="M2408" i="1" s="1"/>
  <c r="F2407" i="1" l="1"/>
  <c r="E2406" i="1"/>
  <c r="K2406" i="1"/>
  <c r="O2406" i="1"/>
  <c r="N2406" i="1"/>
  <c r="L2406" i="1"/>
  <c r="J2406" i="1"/>
  <c r="H2406" i="1"/>
  <c r="B2406" i="1"/>
  <c r="G2406" i="1"/>
  <c r="D2406" i="1"/>
  <c r="M2407" i="1"/>
  <c r="F2406" i="1" l="1"/>
  <c r="M2406" i="1" s="1"/>
  <c r="N2405" i="1"/>
  <c r="B2405" i="1"/>
  <c r="E2405" i="1"/>
  <c r="L2405" i="1"/>
  <c r="G2405" i="1"/>
  <c r="O2405" i="1"/>
  <c r="H2405" i="1"/>
  <c r="K2405" i="1"/>
  <c r="J2405" i="1"/>
  <c r="D2405" i="1"/>
  <c r="J2404" i="1" l="1"/>
  <c r="K2404" i="1"/>
  <c r="D2404" i="1"/>
  <c r="G2404" i="1"/>
  <c r="B2404" i="1"/>
  <c r="N2404" i="1"/>
  <c r="E2404" i="1"/>
  <c r="O2404" i="1"/>
  <c r="H2404" i="1"/>
  <c r="L2404" i="1"/>
  <c r="F2405" i="1"/>
  <c r="M2405" i="1" s="1"/>
  <c r="F2404" i="1" l="1"/>
  <c r="G2403" i="1"/>
  <c r="J2403" i="1"/>
  <c r="D2403" i="1"/>
  <c r="N2403" i="1"/>
  <c r="H2403" i="1"/>
  <c r="K2403" i="1"/>
  <c r="O2403" i="1"/>
  <c r="L2403" i="1"/>
  <c r="B2403" i="1"/>
  <c r="E2403" i="1"/>
  <c r="M2404" i="1"/>
  <c r="F2403" i="1" l="1"/>
  <c r="M2403" i="1"/>
  <c r="O2402" i="1"/>
  <c r="J2402" i="1"/>
  <c r="K2402" i="1"/>
  <c r="D2402" i="1"/>
  <c r="H2402" i="1"/>
  <c r="L2402" i="1"/>
  <c r="E2402" i="1"/>
  <c r="N2402" i="1"/>
  <c r="G2402" i="1"/>
  <c r="B2402" i="1"/>
  <c r="F2402" i="1" l="1"/>
  <c r="M2402" i="1" s="1"/>
  <c r="K2401" i="1"/>
  <c r="H2401" i="1"/>
  <c r="N2401" i="1"/>
  <c r="L2401" i="1"/>
  <c r="E2401" i="1"/>
  <c r="D2401" i="1"/>
  <c r="G2401" i="1"/>
  <c r="B2401" i="1"/>
  <c r="J2401" i="1"/>
  <c r="O2401" i="1"/>
  <c r="F2401" i="1" l="1"/>
  <c r="M2401" i="1" s="1"/>
  <c r="G2400" i="1"/>
  <c r="B2400" i="1"/>
  <c r="J2400" i="1"/>
  <c r="H2400" i="1"/>
  <c r="E2400" i="1"/>
  <c r="O2400" i="1"/>
  <c r="D2400" i="1"/>
  <c r="L2400" i="1"/>
  <c r="K2400" i="1"/>
  <c r="N2400" i="1"/>
  <c r="F2400" i="1" l="1"/>
  <c r="M2400" i="1" s="1"/>
  <c r="O2399" i="1"/>
  <c r="H2399" i="1"/>
  <c r="K2399" i="1"/>
  <c r="J2399" i="1"/>
  <c r="G2399" i="1"/>
  <c r="E2399" i="1"/>
  <c r="D2399" i="1"/>
  <c r="N2399" i="1"/>
  <c r="B2399" i="1"/>
  <c r="L2399" i="1"/>
  <c r="F2399" i="1" l="1"/>
  <c r="O2398" i="1"/>
  <c r="N2398" i="1"/>
  <c r="K2398" i="1"/>
  <c r="J2398" i="1"/>
  <c r="H2398" i="1"/>
  <c r="B2398" i="1"/>
  <c r="D2398" i="1"/>
  <c r="L2398" i="1"/>
  <c r="G2398" i="1"/>
  <c r="E2398" i="1"/>
  <c r="M2399" i="1"/>
  <c r="F2398" i="1" l="1"/>
  <c r="M2398" i="1" s="1"/>
  <c r="O2397" i="1"/>
  <c r="H2397" i="1"/>
  <c r="B2397" i="1"/>
  <c r="N2397" i="1"/>
  <c r="E2397" i="1"/>
  <c r="J2397" i="1"/>
  <c r="D2397" i="1"/>
  <c r="G2397" i="1"/>
  <c r="L2397" i="1"/>
  <c r="K2397" i="1"/>
  <c r="F2397" i="1" l="1"/>
  <c r="M2397" i="1" s="1"/>
  <c r="N2396" i="1"/>
  <c r="B2396" i="1"/>
  <c r="E2396" i="1"/>
  <c r="O2396" i="1"/>
  <c r="H2396" i="1"/>
  <c r="K2396" i="1"/>
  <c r="D2396" i="1"/>
  <c r="L2396" i="1"/>
  <c r="J2396" i="1"/>
  <c r="G2396" i="1"/>
  <c r="L2395" i="1" l="1"/>
  <c r="O2395" i="1"/>
  <c r="B2395" i="1"/>
  <c r="G2395" i="1"/>
  <c r="D2395" i="1"/>
  <c r="N2395" i="1"/>
  <c r="K2395" i="1"/>
  <c r="H2395" i="1"/>
  <c r="E2395" i="1"/>
  <c r="F2395" i="1" s="1"/>
  <c r="J2395" i="1"/>
  <c r="F2396" i="1"/>
  <c r="M2396" i="1" s="1"/>
  <c r="M2395" i="1" l="1"/>
  <c r="L2394" i="1"/>
  <c r="E2394" i="1"/>
  <c r="H2394" i="1"/>
  <c r="G2394" i="1"/>
  <c r="B2394" i="1"/>
  <c r="O2394" i="1"/>
  <c r="J2394" i="1"/>
  <c r="N2394" i="1"/>
  <c r="K2394" i="1"/>
  <c r="D2394" i="1"/>
  <c r="G2393" i="1" l="1"/>
  <c r="B2393" i="1"/>
  <c r="O2393" i="1"/>
  <c r="J2393" i="1"/>
  <c r="K2393" i="1"/>
  <c r="D2393" i="1"/>
  <c r="H2393" i="1"/>
  <c r="L2393" i="1"/>
  <c r="E2393" i="1"/>
  <c r="N2393" i="1"/>
  <c r="F2394" i="1"/>
  <c r="M2394" i="1" s="1"/>
  <c r="F2393" i="1" l="1"/>
  <c r="M2393" i="1" s="1"/>
  <c r="L2392" i="1"/>
  <c r="E2392" i="1"/>
  <c r="D2392" i="1"/>
  <c r="G2392" i="1"/>
  <c r="B2392" i="1"/>
  <c r="J2392" i="1"/>
  <c r="O2392" i="1"/>
  <c r="K2392" i="1"/>
  <c r="H2392" i="1"/>
  <c r="N2392" i="1"/>
  <c r="F2392" i="1" l="1"/>
  <c r="B2391" i="1"/>
  <c r="H2391" i="1"/>
  <c r="O2391" i="1"/>
  <c r="N2391" i="1"/>
  <c r="G2391" i="1"/>
  <c r="K2391" i="1"/>
  <c r="J2391" i="1"/>
  <c r="L2391" i="1"/>
  <c r="E2391" i="1"/>
  <c r="D2391" i="1"/>
  <c r="M2392" i="1"/>
  <c r="F2391" i="1" l="1"/>
  <c r="D2390" i="1"/>
  <c r="G2390" i="1"/>
  <c r="E2390" i="1"/>
  <c r="B2390" i="1"/>
  <c r="O2390" i="1"/>
  <c r="N2390" i="1"/>
  <c r="L2390" i="1"/>
  <c r="J2390" i="1"/>
  <c r="H2390" i="1"/>
  <c r="K2390" i="1"/>
  <c r="M2391" i="1"/>
  <c r="F2390" i="1" l="1"/>
  <c r="M2390" i="1"/>
  <c r="O2389" i="1"/>
  <c r="H2389" i="1"/>
  <c r="K2389" i="1"/>
  <c r="N2389" i="1"/>
  <c r="J2389" i="1"/>
  <c r="D2389" i="1"/>
  <c r="L2389" i="1"/>
  <c r="G2389" i="1"/>
  <c r="B2389" i="1"/>
  <c r="E2389" i="1"/>
  <c r="F2389" i="1" l="1"/>
  <c r="M2389" i="1" s="1"/>
  <c r="O2388" i="1"/>
  <c r="H2388" i="1"/>
  <c r="B2388" i="1"/>
  <c r="J2388" i="1"/>
  <c r="L2388" i="1"/>
  <c r="K2388" i="1"/>
  <c r="D2388" i="1"/>
  <c r="G2388" i="1"/>
  <c r="N2388" i="1"/>
  <c r="E2388" i="1"/>
  <c r="F2388" i="1" l="1"/>
  <c r="M2388" i="1" s="1"/>
  <c r="H2387" i="1"/>
  <c r="E2387" i="1"/>
  <c r="L2387" i="1"/>
  <c r="B2387" i="1"/>
  <c r="D2387" i="1"/>
  <c r="K2387" i="1"/>
  <c r="G2387" i="1"/>
  <c r="J2387" i="1"/>
  <c r="O2387" i="1"/>
  <c r="N2387" i="1"/>
  <c r="K2386" i="1" l="1"/>
  <c r="D2386" i="1"/>
  <c r="N2386" i="1"/>
  <c r="G2386" i="1"/>
  <c r="B2386" i="1"/>
  <c r="J2386" i="1"/>
  <c r="O2386" i="1"/>
  <c r="H2386" i="1"/>
  <c r="L2386" i="1"/>
  <c r="E2386" i="1"/>
  <c r="F2386" i="1" s="1"/>
  <c r="F2387" i="1"/>
  <c r="M2387" i="1" s="1"/>
  <c r="M2386" i="1" l="1"/>
  <c r="B2385" i="1"/>
  <c r="D2385" i="1"/>
  <c r="K2385" i="1"/>
  <c r="H2385" i="1"/>
  <c r="L2385" i="1"/>
  <c r="E2385" i="1"/>
  <c r="O2385" i="1"/>
  <c r="N2385" i="1"/>
  <c r="G2385" i="1"/>
  <c r="J2385" i="1"/>
  <c r="F2385" i="1" l="1"/>
  <c r="M2385" i="1" s="1"/>
  <c r="G2384" i="1"/>
  <c r="B2384" i="1"/>
  <c r="O2384" i="1"/>
  <c r="J2384" i="1"/>
  <c r="K2384" i="1"/>
  <c r="D2384" i="1"/>
  <c r="H2384" i="1"/>
  <c r="L2384" i="1"/>
  <c r="E2384" i="1"/>
  <c r="N2384" i="1"/>
  <c r="F2384" i="1" l="1"/>
  <c r="M2384" i="1" s="1"/>
  <c r="O2383" i="1"/>
  <c r="H2383" i="1"/>
  <c r="L2383" i="1"/>
  <c r="K2383" i="1"/>
  <c r="J2383" i="1"/>
  <c r="G2383" i="1"/>
  <c r="E2383" i="1"/>
  <c r="D2383" i="1"/>
  <c r="B2383" i="1"/>
  <c r="N2383" i="1"/>
  <c r="O2382" i="1" l="1"/>
  <c r="N2382" i="1"/>
  <c r="K2382" i="1"/>
  <c r="J2382" i="1"/>
  <c r="H2382" i="1"/>
  <c r="B2382" i="1"/>
  <c r="D2382" i="1"/>
  <c r="L2382" i="1"/>
  <c r="G2382" i="1"/>
  <c r="E2382" i="1"/>
  <c r="F2383" i="1"/>
  <c r="M2383" i="1" s="1"/>
  <c r="F2382" i="1" l="1"/>
  <c r="M2382" i="1" s="1"/>
  <c r="N2381" i="1"/>
  <c r="O2381" i="1"/>
  <c r="H2381" i="1"/>
  <c r="L2381" i="1"/>
  <c r="B2381" i="1"/>
  <c r="E2381" i="1"/>
  <c r="J2381" i="1"/>
  <c r="K2381" i="1"/>
  <c r="D2381" i="1"/>
  <c r="G2381" i="1"/>
  <c r="F2381" i="1" l="1"/>
  <c r="M2381" i="1" s="1"/>
  <c r="J2380" i="1"/>
  <c r="D2380" i="1"/>
  <c r="L2380" i="1"/>
  <c r="G2380" i="1"/>
  <c r="N2380" i="1"/>
  <c r="B2380" i="1"/>
  <c r="E2380" i="1"/>
  <c r="O2380" i="1"/>
  <c r="H2380" i="1"/>
  <c r="K2380" i="1"/>
  <c r="F2380" i="1" l="1"/>
  <c r="B2379" i="1"/>
  <c r="H2379" i="1"/>
  <c r="E2379" i="1"/>
  <c r="L2379" i="1"/>
  <c r="O2379" i="1"/>
  <c r="K2379" i="1"/>
  <c r="G2379" i="1"/>
  <c r="D2379" i="1"/>
  <c r="J2379" i="1"/>
  <c r="N2379" i="1"/>
  <c r="M2380" i="1"/>
  <c r="J2378" i="1" l="1"/>
  <c r="O2378" i="1"/>
  <c r="K2378" i="1"/>
  <c r="N2378" i="1"/>
  <c r="L2378" i="1"/>
  <c r="E2378" i="1"/>
  <c r="H2378" i="1"/>
  <c r="G2378" i="1"/>
  <c r="D2378" i="1"/>
  <c r="B2378" i="1"/>
  <c r="F2379" i="1"/>
  <c r="M2379" i="1" s="1"/>
  <c r="F2378" i="1" l="1"/>
  <c r="M2378" i="1" s="1"/>
  <c r="K2377" i="1"/>
  <c r="D2377" i="1"/>
  <c r="H2377" i="1"/>
  <c r="L2377" i="1"/>
  <c r="E2377" i="1"/>
  <c r="N2377" i="1"/>
  <c r="G2377" i="1"/>
  <c r="B2377" i="1"/>
  <c r="O2377" i="1"/>
  <c r="J2377" i="1"/>
  <c r="F2377" i="1" l="1"/>
  <c r="M2377" i="1" s="1"/>
  <c r="K2376" i="1"/>
  <c r="H2376" i="1"/>
  <c r="L2376" i="1"/>
  <c r="E2376" i="1"/>
  <c r="O2376" i="1"/>
  <c r="G2376" i="1"/>
  <c r="N2376" i="1"/>
  <c r="B2376" i="1"/>
  <c r="D2376" i="1"/>
  <c r="J2376" i="1"/>
  <c r="F2376" i="1" l="1"/>
  <c r="M2376" i="1" s="1"/>
  <c r="E2375" i="1"/>
  <c r="D2375" i="1"/>
  <c r="G2375" i="1"/>
  <c r="J2375" i="1"/>
  <c r="B2375" i="1"/>
  <c r="H2375" i="1"/>
  <c r="O2375" i="1"/>
  <c r="N2375" i="1"/>
  <c r="K2375" i="1"/>
  <c r="L2375" i="1"/>
  <c r="F2375" i="1" l="1"/>
  <c r="M2375" i="1" s="1"/>
  <c r="E2374" i="1"/>
  <c r="K2374" i="1"/>
  <c r="O2374" i="1"/>
  <c r="N2374" i="1"/>
  <c r="J2374" i="1"/>
  <c r="H2374" i="1"/>
  <c r="B2374" i="1"/>
  <c r="D2374" i="1"/>
  <c r="G2374" i="1"/>
  <c r="L2374" i="1"/>
  <c r="F2374" i="1" l="1"/>
  <c r="M2374" i="1" s="1"/>
  <c r="N2373" i="1"/>
  <c r="B2373" i="1"/>
  <c r="E2373" i="1"/>
  <c r="O2373" i="1"/>
  <c r="H2373" i="1"/>
  <c r="K2373" i="1"/>
  <c r="J2373" i="1"/>
  <c r="D2373" i="1"/>
  <c r="L2373" i="1"/>
  <c r="G2373" i="1"/>
  <c r="F2373" i="1" l="1"/>
  <c r="M2373" i="1" s="1"/>
  <c r="O2372" i="1"/>
  <c r="H2372" i="1"/>
  <c r="L2372" i="1"/>
  <c r="J2372" i="1"/>
  <c r="K2372" i="1"/>
  <c r="D2372" i="1"/>
  <c r="G2372" i="1"/>
  <c r="B2372" i="1"/>
  <c r="N2372" i="1"/>
  <c r="E2372" i="1"/>
  <c r="F2372" i="1" l="1"/>
  <c r="M2372" i="1" s="1"/>
  <c r="B2371" i="1"/>
  <c r="G2371" i="1"/>
  <c r="J2371" i="1"/>
  <c r="D2371" i="1"/>
  <c r="L2371" i="1"/>
  <c r="E2371" i="1"/>
  <c r="N2371" i="1"/>
  <c r="H2371" i="1"/>
  <c r="K2371" i="1"/>
  <c r="O2371" i="1"/>
  <c r="F2371" i="1" l="1"/>
  <c r="M2371" i="1" s="1"/>
  <c r="G2370" i="1"/>
  <c r="B2370" i="1"/>
  <c r="O2370" i="1"/>
  <c r="J2370" i="1"/>
  <c r="K2370" i="1"/>
  <c r="D2370" i="1"/>
  <c r="H2370" i="1"/>
  <c r="L2370" i="1"/>
  <c r="E2370" i="1"/>
  <c r="N2370" i="1"/>
  <c r="F2370" i="1" l="1"/>
  <c r="M2370" i="1" s="1"/>
  <c r="L2369" i="1"/>
  <c r="E2369" i="1"/>
  <c r="D2369" i="1"/>
  <c r="B2369" i="1"/>
  <c r="J2369" i="1"/>
  <c r="G2369" i="1"/>
  <c r="O2369" i="1"/>
  <c r="K2369" i="1"/>
  <c r="H2369" i="1"/>
  <c r="N2369" i="1"/>
  <c r="G2368" i="1" l="1"/>
  <c r="B2368" i="1"/>
  <c r="O2368" i="1"/>
  <c r="J2368" i="1"/>
  <c r="K2368" i="1"/>
  <c r="D2368" i="1"/>
  <c r="H2368" i="1"/>
  <c r="L2368" i="1"/>
  <c r="E2368" i="1"/>
  <c r="N2368" i="1"/>
  <c r="F2369" i="1"/>
  <c r="M2369" i="1" s="1"/>
  <c r="F2368" i="1" l="1"/>
  <c r="M2368" i="1" s="1"/>
  <c r="D2367" i="1"/>
  <c r="E2367" i="1"/>
  <c r="N2367" i="1"/>
  <c r="L2367" i="1"/>
  <c r="O2367" i="1"/>
  <c r="H2367" i="1"/>
  <c r="K2367" i="1"/>
  <c r="J2367" i="1"/>
  <c r="G2367" i="1"/>
  <c r="B2367" i="1"/>
  <c r="H2366" i="1" l="1"/>
  <c r="K2366" i="1"/>
  <c r="B2366" i="1"/>
  <c r="L2366" i="1"/>
  <c r="D2366" i="1"/>
  <c r="J2366" i="1"/>
  <c r="E2366" i="1"/>
  <c r="G2366" i="1"/>
  <c r="N2366" i="1"/>
  <c r="O2366" i="1"/>
  <c r="F2367" i="1"/>
  <c r="M2367" i="1" s="1"/>
  <c r="F2366" i="1" l="1"/>
  <c r="M2366" i="1" s="1"/>
  <c r="H2365" i="1"/>
  <c r="J2365" i="1"/>
  <c r="L2365" i="1"/>
  <c r="B2365" i="1"/>
  <c r="G2365" i="1"/>
  <c r="K2365" i="1"/>
  <c r="E2365" i="1"/>
  <c r="O2365" i="1"/>
  <c r="N2365" i="1"/>
  <c r="D2365" i="1"/>
  <c r="J2364" i="1" l="1"/>
  <c r="D2364" i="1"/>
  <c r="N2364" i="1"/>
  <c r="B2364" i="1"/>
  <c r="L2364" i="1"/>
  <c r="H2364" i="1"/>
  <c r="O2364" i="1"/>
  <c r="K2364" i="1"/>
  <c r="G2364" i="1"/>
  <c r="E2364" i="1"/>
  <c r="F2364" i="1" s="1"/>
  <c r="F2365" i="1"/>
  <c r="M2365" i="1" s="1"/>
  <c r="M2364" i="1" l="1"/>
  <c r="G2363" i="1"/>
  <c r="H2363" i="1"/>
  <c r="K2363" i="1"/>
  <c r="B2363" i="1"/>
  <c r="N2363" i="1"/>
  <c r="D2363" i="1"/>
  <c r="O2363" i="1"/>
  <c r="L2363" i="1"/>
  <c r="E2363" i="1"/>
  <c r="J2363" i="1"/>
  <c r="F2363" i="1" l="1"/>
  <c r="M2363" i="1" s="1"/>
  <c r="B2362" i="1"/>
  <c r="L2362" i="1"/>
  <c r="K2362" i="1"/>
  <c r="D2362" i="1"/>
  <c r="J2362" i="1"/>
  <c r="G2362" i="1"/>
  <c r="O2362" i="1"/>
  <c r="E2362" i="1"/>
  <c r="H2362" i="1"/>
  <c r="N2362" i="1"/>
  <c r="F2362" i="1" l="1"/>
  <c r="M2362" i="1" s="1"/>
  <c r="O2361" i="1"/>
  <c r="G2361" i="1"/>
  <c r="J2361" i="1"/>
  <c r="K2361" i="1"/>
  <c r="H2361" i="1"/>
  <c r="D2361" i="1"/>
  <c r="E2361" i="1"/>
  <c r="B2361" i="1"/>
  <c r="N2361" i="1"/>
  <c r="L2361" i="1"/>
  <c r="C18" i="2" l="1"/>
  <c r="E18" i="2" s="1"/>
  <c r="F2361" i="1"/>
  <c r="M2361" i="1" s="1"/>
  <c r="B18" i="2"/>
  <c r="D18" i="2" s="1"/>
  <c r="E2360" i="1"/>
  <c r="L2360" i="1"/>
  <c r="B2360" i="1"/>
  <c r="D2360" i="1"/>
  <c r="J2360" i="1"/>
  <c r="N2360" i="1"/>
  <c r="H2360" i="1"/>
  <c r="K2360" i="1"/>
  <c r="G2360" i="1"/>
  <c r="O2360" i="1"/>
  <c r="F2360" i="1" l="1"/>
  <c r="M2360" i="1" s="1"/>
  <c r="N2359" i="1"/>
  <c r="E2359" i="1"/>
  <c r="O2359" i="1"/>
  <c r="K2359" i="1"/>
  <c r="B2359" i="1"/>
  <c r="J2359" i="1"/>
  <c r="H2359" i="1"/>
  <c r="L2359" i="1"/>
  <c r="D2359" i="1"/>
  <c r="G2359" i="1"/>
  <c r="G2358" i="1" l="1"/>
  <c r="N2358" i="1"/>
  <c r="B2358" i="1"/>
  <c r="K2358" i="1"/>
  <c r="H2358" i="1"/>
  <c r="L2358" i="1"/>
  <c r="J2358" i="1"/>
  <c r="O2358" i="1"/>
  <c r="E2358" i="1"/>
  <c r="D2358" i="1"/>
  <c r="F2359" i="1"/>
  <c r="M2359" i="1" s="1"/>
  <c r="F2358" i="1" l="1"/>
  <c r="M2358" i="1" s="1"/>
  <c r="N2357" i="1"/>
  <c r="E2357" i="1"/>
  <c r="G2357" i="1"/>
  <c r="K2357" i="1"/>
  <c r="D2357" i="1"/>
  <c r="B2357" i="1"/>
  <c r="H2357" i="1"/>
  <c r="O2357" i="1"/>
  <c r="L2357" i="1"/>
  <c r="J2357" i="1"/>
  <c r="H2356" i="1" l="1"/>
  <c r="J2356" i="1"/>
  <c r="B2356" i="1"/>
  <c r="O2356" i="1"/>
  <c r="K2356" i="1"/>
  <c r="G2356" i="1"/>
  <c r="L2356" i="1"/>
  <c r="N2356" i="1"/>
  <c r="D2356" i="1"/>
  <c r="E2356" i="1"/>
  <c r="F2357" i="1"/>
  <c r="M2357" i="1" s="1"/>
  <c r="F2356" i="1" l="1"/>
  <c r="M2356" i="1" s="1"/>
  <c r="O2355" i="1"/>
  <c r="E2355" i="1"/>
  <c r="J2355" i="1"/>
  <c r="L2355" i="1"/>
  <c r="H2355" i="1"/>
  <c r="D2355" i="1"/>
  <c r="K2355" i="1"/>
  <c r="G2355" i="1"/>
  <c r="B2355" i="1"/>
  <c r="N2355" i="1"/>
  <c r="G2354" i="1" l="1"/>
  <c r="B2354" i="1"/>
  <c r="O2354" i="1"/>
  <c r="H2354" i="1"/>
  <c r="L2354" i="1"/>
  <c r="K2354" i="1"/>
  <c r="D2354" i="1"/>
  <c r="N2354" i="1"/>
  <c r="E2354" i="1"/>
  <c r="J2354" i="1"/>
  <c r="F2355" i="1"/>
  <c r="M2355" i="1" s="1"/>
  <c r="F2354" i="1" l="1"/>
  <c r="M2354" i="1"/>
  <c r="E2353" i="1"/>
  <c r="H2353" i="1"/>
  <c r="G2353" i="1"/>
  <c r="J2353" i="1"/>
  <c r="B2353" i="1"/>
  <c r="D2353" i="1"/>
  <c r="N2353" i="1"/>
  <c r="O2353" i="1"/>
  <c r="K2353" i="1"/>
  <c r="L2353" i="1"/>
  <c r="E2352" i="1" l="1"/>
  <c r="B2352" i="1"/>
  <c r="J2352" i="1"/>
  <c r="N2352" i="1"/>
  <c r="D2352" i="1"/>
  <c r="O2352" i="1"/>
  <c r="G2352" i="1"/>
  <c r="K2352" i="1"/>
  <c r="H2352" i="1"/>
  <c r="L2352" i="1"/>
  <c r="F2353" i="1"/>
  <c r="M2353" i="1" s="1"/>
  <c r="F2352" i="1" l="1"/>
  <c r="M2352" i="1" s="1"/>
  <c r="J2351" i="1"/>
  <c r="E2351" i="1"/>
  <c r="K2351" i="1"/>
  <c r="N2351" i="1"/>
  <c r="D2351" i="1"/>
  <c r="B2351" i="1"/>
  <c r="O2351" i="1"/>
  <c r="G2351" i="1"/>
  <c r="H2351" i="1"/>
  <c r="L2351" i="1"/>
  <c r="N2350" i="1" l="1"/>
  <c r="O2350" i="1"/>
  <c r="G2350" i="1"/>
  <c r="J2350" i="1"/>
  <c r="B2350" i="1"/>
  <c r="K2350" i="1"/>
  <c r="E2350" i="1"/>
  <c r="D2350" i="1"/>
  <c r="H2350" i="1"/>
  <c r="L2350" i="1"/>
  <c r="F2351" i="1"/>
  <c r="M2351" i="1" s="1"/>
  <c r="F2350" i="1" l="1"/>
  <c r="M2350" i="1" s="1"/>
  <c r="O2349" i="1"/>
  <c r="E2349" i="1"/>
  <c r="J2349" i="1"/>
  <c r="N2349" i="1"/>
  <c r="G2349" i="1"/>
  <c r="D2349" i="1"/>
  <c r="H2349" i="1"/>
  <c r="B2349" i="1"/>
  <c r="L2349" i="1"/>
  <c r="K2349" i="1"/>
  <c r="H2348" i="1" l="1"/>
  <c r="K2348" i="1"/>
  <c r="O2348" i="1"/>
  <c r="D2348" i="1"/>
  <c r="J2348" i="1"/>
  <c r="L2348" i="1"/>
  <c r="B2348" i="1"/>
  <c r="G2348" i="1"/>
  <c r="N2348" i="1"/>
  <c r="E2348" i="1"/>
  <c r="F2348" i="1" s="1"/>
  <c r="F2349" i="1"/>
  <c r="M2349" i="1" s="1"/>
  <c r="M2348" i="1" l="1"/>
  <c r="J2347" i="1"/>
  <c r="N2347" i="1"/>
  <c r="D2347" i="1"/>
  <c r="L2347" i="1"/>
  <c r="O2347" i="1"/>
  <c r="G2347" i="1"/>
  <c r="H2347" i="1"/>
  <c r="K2347" i="1"/>
  <c r="B2347" i="1"/>
  <c r="E2347" i="1"/>
  <c r="F2347" i="1" s="1"/>
  <c r="M2347" i="1" l="1"/>
  <c r="E2346" i="1"/>
  <c r="H2346" i="1"/>
  <c r="B2346" i="1"/>
  <c r="L2346" i="1"/>
  <c r="N2346" i="1"/>
  <c r="D2346" i="1"/>
  <c r="O2346" i="1"/>
  <c r="K2346" i="1"/>
  <c r="G2346" i="1"/>
  <c r="J2346" i="1"/>
  <c r="F2346" i="1" l="1"/>
  <c r="M2346" i="1" s="1"/>
  <c r="E2345" i="1"/>
  <c r="J2345" i="1"/>
  <c r="O2345" i="1"/>
  <c r="N2345" i="1"/>
  <c r="L2345" i="1"/>
  <c r="H2345" i="1"/>
  <c r="B2345" i="1"/>
  <c r="K2345" i="1"/>
  <c r="D2345" i="1"/>
  <c r="G2345" i="1"/>
  <c r="F2345" i="1" l="1"/>
  <c r="M2345" i="1" s="1"/>
  <c r="K2344" i="1"/>
  <c r="G2344" i="1"/>
  <c r="E2344" i="1"/>
  <c r="O2344" i="1"/>
  <c r="D2344" i="1"/>
  <c r="H2344" i="1"/>
  <c r="N2344" i="1"/>
  <c r="J2344" i="1"/>
  <c r="B2344" i="1"/>
  <c r="L2344" i="1"/>
  <c r="F2344" i="1" l="1"/>
  <c r="M2344" i="1" s="1"/>
  <c r="L2343" i="1"/>
  <c r="O2343" i="1"/>
  <c r="N2343" i="1"/>
  <c r="E2343" i="1"/>
  <c r="D2343" i="1"/>
  <c r="K2343" i="1"/>
  <c r="H2343" i="1"/>
  <c r="J2343" i="1"/>
  <c r="G2343" i="1"/>
  <c r="B2343" i="1"/>
  <c r="F2343" i="1" l="1"/>
  <c r="M2343" i="1" s="1"/>
  <c r="H2342" i="1"/>
  <c r="E2342" i="1"/>
  <c r="J2342" i="1"/>
  <c r="K2342" i="1"/>
  <c r="O2342" i="1"/>
  <c r="G2342" i="1"/>
  <c r="D2342" i="1"/>
  <c r="B2342" i="1"/>
  <c r="N2342" i="1"/>
  <c r="L2342" i="1"/>
  <c r="F2342" i="1" l="1"/>
  <c r="M2342" i="1" s="1"/>
  <c r="H2341" i="1"/>
  <c r="O2341" i="1"/>
  <c r="K2341" i="1"/>
  <c r="G2341" i="1"/>
  <c r="E2341" i="1"/>
  <c r="J2341" i="1"/>
  <c r="D2341" i="1"/>
  <c r="N2341" i="1"/>
  <c r="B2341" i="1"/>
  <c r="L2341" i="1"/>
  <c r="F2341" i="1" l="1"/>
  <c r="M2341" i="1" s="1"/>
  <c r="D2340" i="1"/>
  <c r="E2340" i="1"/>
  <c r="O2340" i="1"/>
  <c r="N2340" i="1"/>
  <c r="G2340" i="1"/>
  <c r="K2340" i="1"/>
  <c r="H2340" i="1"/>
  <c r="J2340" i="1"/>
  <c r="L2340" i="1"/>
  <c r="B2340" i="1"/>
  <c r="F2340" i="1" l="1"/>
  <c r="M2340" i="1" s="1"/>
  <c r="K2339" i="1"/>
  <c r="L2339" i="1"/>
  <c r="D2339" i="1"/>
  <c r="B2339" i="1"/>
  <c r="H2339" i="1"/>
  <c r="E2339" i="1"/>
  <c r="G2339" i="1"/>
  <c r="J2339" i="1"/>
  <c r="O2339" i="1"/>
  <c r="N2339" i="1"/>
  <c r="F2339" i="1" l="1"/>
  <c r="M2339" i="1" s="1"/>
  <c r="K2338" i="1"/>
  <c r="H2338" i="1"/>
  <c r="E2338" i="1"/>
  <c r="D2338" i="1"/>
  <c r="B2338" i="1"/>
  <c r="N2338" i="1"/>
  <c r="L2338" i="1"/>
  <c r="O2338" i="1"/>
  <c r="G2338" i="1"/>
  <c r="J2338" i="1"/>
  <c r="F2338" i="1" l="1"/>
  <c r="M2338" i="1" s="1"/>
  <c r="D2337" i="1"/>
  <c r="J2337" i="1"/>
  <c r="G2337" i="1"/>
  <c r="N2337" i="1"/>
  <c r="H2337" i="1"/>
  <c r="O2337" i="1"/>
  <c r="E2337" i="1"/>
  <c r="L2337" i="1"/>
  <c r="B2337" i="1"/>
  <c r="K2337" i="1"/>
  <c r="F2337" i="1" l="1"/>
  <c r="M2337" i="1" s="1"/>
  <c r="H2336" i="1"/>
  <c r="L2336" i="1"/>
  <c r="O2336" i="1"/>
  <c r="G2336" i="1"/>
  <c r="K2336" i="1"/>
  <c r="D2336" i="1"/>
  <c r="B2336" i="1"/>
  <c r="E2336" i="1"/>
  <c r="J2336" i="1"/>
  <c r="N2336" i="1"/>
  <c r="F2336" i="1" l="1"/>
  <c r="M2336" i="1" s="1"/>
  <c r="G2335" i="1"/>
  <c r="E2335" i="1"/>
  <c r="O2335" i="1"/>
  <c r="H2335" i="1"/>
  <c r="B2335" i="1"/>
  <c r="J2335" i="1"/>
  <c r="L2335" i="1"/>
  <c r="D2335" i="1"/>
  <c r="N2335" i="1"/>
  <c r="K2335" i="1"/>
  <c r="F2335" i="1" l="1"/>
  <c r="M2335" i="1" s="1"/>
  <c r="L2334" i="1"/>
  <c r="D2334" i="1"/>
  <c r="B2334" i="1"/>
  <c r="E2334" i="1"/>
  <c r="J2334" i="1"/>
  <c r="O2334" i="1"/>
  <c r="N2334" i="1"/>
  <c r="G2334" i="1"/>
  <c r="H2334" i="1"/>
  <c r="K2334" i="1"/>
  <c r="F2334" i="1" l="1"/>
  <c r="M2334" i="1" s="1"/>
  <c r="N2333" i="1"/>
  <c r="D2333" i="1"/>
  <c r="E2333" i="1"/>
  <c r="H2333" i="1"/>
  <c r="J2333" i="1"/>
  <c r="O2333" i="1"/>
  <c r="B2333" i="1"/>
  <c r="L2333" i="1"/>
  <c r="K2333" i="1"/>
  <c r="G2333" i="1"/>
  <c r="F2333" i="1" l="1"/>
  <c r="M2333" i="1" s="1"/>
  <c r="N2332" i="1"/>
  <c r="B2332" i="1"/>
  <c r="E2332" i="1"/>
  <c r="H2332" i="1"/>
  <c r="O2332" i="1"/>
  <c r="D2332" i="1"/>
  <c r="G2332" i="1"/>
  <c r="L2332" i="1"/>
  <c r="J2332" i="1"/>
  <c r="K2332" i="1"/>
  <c r="F2332" i="1" l="1"/>
  <c r="M2332" i="1" s="1"/>
  <c r="L2331" i="1"/>
  <c r="E2331" i="1"/>
  <c r="O2331" i="1"/>
  <c r="G2331" i="1"/>
  <c r="B2331" i="1"/>
  <c r="K2331" i="1"/>
  <c r="J2331" i="1"/>
  <c r="H2331" i="1"/>
  <c r="N2331" i="1"/>
  <c r="D2331" i="1"/>
  <c r="F2331" i="1" l="1"/>
  <c r="M2331" i="1" s="1"/>
  <c r="O2330" i="1"/>
  <c r="J2330" i="1"/>
  <c r="K2330" i="1"/>
  <c r="D2330" i="1"/>
  <c r="H2330" i="1"/>
  <c r="L2330" i="1"/>
  <c r="E2330" i="1"/>
  <c r="N2330" i="1"/>
  <c r="G2330" i="1"/>
  <c r="B2330" i="1"/>
  <c r="F2330" i="1" l="1"/>
  <c r="M2330" i="1" s="1"/>
  <c r="K2329" i="1"/>
  <c r="H2329" i="1"/>
  <c r="N2329" i="1"/>
  <c r="L2329" i="1"/>
  <c r="E2329" i="1"/>
  <c r="D2329" i="1"/>
  <c r="G2329" i="1"/>
  <c r="B2329" i="1"/>
  <c r="J2329" i="1"/>
  <c r="O2329" i="1"/>
  <c r="F2329" i="1" l="1"/>
  <c r="M2329" i="1" s="1"/>
  <c r="G2328" i="1"/>
  <c r="B2328" i="1"/>
  <c r="O2328" i="1"/>
  <c r="J2328" i="1"/>
  <c r="K2328" i="1"/>
  <c r="D2328" i="1"/>
  <c r="H2328" i="1"/>
  <c r="L2328" i="1"/>
  <c r="E2328" i="1"/>
  <c r="N2328" i="1"/>
  <c r="F2328" i="1" l="1"/>
  <c r="M2328" i="1" s="1"/>
  <c r="K2327" i="1"/>
  <c r="J2327" i="1"/>
  <c r="E2327" i="1"/>
  <c r="N2327" i="1"/>
  <c r="B2327" i="1"/>
  <c r="L2327" i="1"/>
  <c r="G2327" i="1"/>
  <c r="D2327" i="1"/>
  <c r="O2327" i="1"/>
  <c r="H2327" i="1"/>
  <c r="F2327" i="1" l="1"/>
  <c r="M2327" i="1" s="1"/>
  <c r="O2326" i="1"/>
  <c r="N2326" i="1"/>
  <c r="K2326" i="1"/>
  <c r="D2326" i="1"/>
  <c r="E2326" i="1"/>
  <c r="J2326" i="1"/>
  <c r="H2326" i="1"/>
  <c r="B2326" i="1"/>
  <c r="L2326" i="1"/>
  <c r="G2326" i="1"/>
  <c r="F2326" i="1" l="1"/>
  <c r="D2325" i="1"/>
  <c r="G2325" i="1"/>
  <c r="L2325" i="1"/>
  <c r="N2325" i="1"/>
  <c r="E2325" i="1"/>
  <c r="F2325" i="1" s="1"/>
  <c r="K2325" i="1"/>
  <c r="O2325" i="1"/>
  <c r="H2325" i="1"/>
  <c r="B2325" i="1"/>
  <c r="J2325" i="1"/>
  <c r="M2326" i="1"/>
  <c r="M2325" i="1" l="1"/>
  <c r="O2324" i="1"/>
  <c r="H2324" i="1"/>
  <c r="K2324" i="1"/>
  <c r="N2324" i="1"/>
  <c r="B2324" i="1"/>
  <c r="E2324" i="1"/>
  <c r="J2324" i="1"/>
  <c r="D2324" i="1"/>
  <c r="L2324" i="1"/>
  <c r="G2324" i="1"/>
  <c r="H2323" i="1" l="1"/>
  <c r="E2323" i="1"/>
  <c r="J2323" i="1"/>
  <c r="L2323" i="1"/>
  <c r="O2323" i="1"/>
  <c r="B2323" i="1"/>
  <c r="G2323" i="1"/>
  <c r="D2323" i="1"/>
  <c r="N2323" i="1"/>
  <c r="K2323" i="1"/>
  <c r="F2324" i="1"/>
  <c r="M2324" i="1" s="1"/>
  <c r="L2322" i="1" l="1"/>
  <c r="E2322" i="1"/>
  <c r="H2322" i="1"/>
  <c r="G2322" i="1"/>
  <c r="O2322" i="1"/>
  <c r="N2322" i="1"/>
  <c r="K2322" i="1"/>
  <c r="D2322" i="1"/>
  <c r="B2322" i="1"/>
  <c r="J2322" i="1"/>
  <c r="F2323" i="1"/>
  <c r="M2323" i="1" s="1"/>
  <c r="F2322" i="1" l="1"/>
  <c r="M2322" i="1" s="1"/>
  <c r="B2321" i="1"/>
  <c r="O2321" i="1"/>
  <c r="J2321" i="1"/>
  <c r="K2321" i="1"/>
  <c r="D2321" i="1"/>
  <c r="H2321" i="1"/>
  <c r="L2321" i="1"/>
  <c r="E2321" i="1"/>
  <c r="N2321" i="1"/>
  <c r="G2321" i="1"/>
  <c r="F2321" i="1" l="1"/>
  <c r="M2321" i="1" s="1"/>
  <c r="B2320" i="1"/>
  <c r="J2320" i="1"/>
  <c r="O2320" i="1"/>
  <c r="K2320" i="1"/>
  <c r="H2320" i="1"/>
  <c r="N2320" i="1"/>
  <c r="L2320" i="1"/>
  <c r="E2320" i="1"/>
  <c r="D2320" i="1"/>
  <c r="G2320" i="1"/>
  <c r="O2319" i="1" l="1"/>
  <c r="N2319" i="1"/>
  <c r="G2319" i="1"/>
  <c r="K2319" i="1"/>
  <c r="J2319" i="1"/>
  <c r="L2319" i="1"/>
  <c r="E2319" i="1"/>
  <c r="D2319" i="1"/>
  <c r="B2319" i="1"/>
  <c r="H2319" i="1"/>
  <c r="F2320" i="1"/>
  <c r="M2320" i="1" s="1"/>
  <c r="E2318" i="1" l="1"/>
  <c r="B2318" i="1"/>
  <c r="O2318" i="1"/>
  <c r="N2318" i="1"/>
  <c r="L2318" i="1"/>
  <c r="J2318" i="1"/>
  <c r="H2318" i="1"/>
  <c r="K2318" i="1"/>
  <c r="D2318" i="1"/>
  <c r="G2318" i="1"/>
  <c r="F2319" i="1"/>
  <c r="M2319" i="1" s="1"/>
  <c r="D2317" i="1" l="1"/>
  <c r="L2317" i="1"/>
  <c r="G2317" i="1"/>
  <c r="N2317" i="1"/>
  <c r="B2317" i="1"/>
  <c r="E2317" i="1"/>
  <c r="F2317" i="1" s="1"/>
  <c r="O2317" i="1"/>
  <c r="H2317" i="1"/>
  <c r="K2317" i="1"/>
  <c r="J2317" i="1"/>
  <c r="F2318" i="1"/>
  <c r="M2318" i="1" s="1"/>
  <c r="N2316" i="1" l="1"/>
  <c r="E2316" i="1"/>
  <c r="K2316" i="1"/>
  <c r="O2316" i="1"/>
  <c r="H2316" i="1"/>
  <c r="B2316" i="1"/>
  <c r="J2316" i="1"/>
  <c r="D2316" i="1"/>
  <c r="G2316" i="1"/>
  <c r="L2316" i="1"/>
  <c r="M2317" i="1"/>
  <c r="F2316" i="1" l="1"/>
  <c r="M2316" i="1" s="1"/>
  <c r="G2315" i="1"/>
  <c r="J2315" i="1"/>
  <c r="O2315" i="1"/>
  <c r="N2315" i="1"/>
  <c r="H2315" i="1"/>
  <c r="K2315" i="1"/>
  <c r="E2315" i="1"/>
  <c r="L2315" i="1"/>
  <c r="B2315" i="1"/>
  <c r="D2315" i="1"/>
  <c r="F2315" i="1" l="1"/>
  <c r="M2315" i="1" s="1"/>
  <c r="G2314" i="1"/>
  <c r="B2314" i="1"/>
  <c r="J2314" i="1"/>
  <c r="O2314" i="1"/>
  <c r="H2314" i="1"/>
  <c r="K2314" i="1"/>
  <c r="D2314" i="1"/>
  <c r="L2314" i="1"/>
  <c r="E2314" i="1"/>
  <c r="N2314" i="1"/>
  <c r="F2314" i="1" l="1"/>
  <c r="M2314" i="1" s="1"/>
  <c r="L2313" i="1"/>
  <c r="E2313" i="1"/>
  <c r="O2313" i="1"/>
  <c r="G2313" i="1"/>
  <c r="N2313" i="1"/>
  <c r="B2313" i="1"/>
  <c r="J2313" i="1"/>
  <c r="D2313" i="1"/>
  <c r="K2313" i="1"/>
  <c r="H2313" i="1"/>
  <c r="K2312" i="1" l="1"/>
  <c r="D2312" i="1"/>
  <c r="H2312" i="1"/>
  <c r="L2312" i="1"/>
  <c r="E2312" i="1"/>
  <c r="N2312" i="1"/>
  <c r="B2312" i="1"/>
  <c r="O2312" i="1"/>
  <c r="J2312" i="1"/>
  <c r="G2312" i="1"/>
  <c r="F2313" i="1"/>
  <c r="M2313" i="1" s="1"/>
  <c r="F2312" i="1" l="1"/>
  <c r="M2312" i="1" s="1"/>
  <c r="O2311" i="1"/>
  <c r="H2311" i="1"/>
  <c r="L2311" i="1"/>
  <c r="K2311" i="1"/>
  <c r="J2311" i="1"/>
  <c r="G2311" i="1"/>
  <c r="E2311" i="1"/>
  <c r="D2311" i="1"/>
  <c r="B2311" i="1"/>
  <c r="N2311" i="1"/>
  <c r="F2311" i="1" l="1"/>
  <c r="M2311" i="1" s="1"/>
  <c r="E2310" i="1"/>
  <c r="O2310" i="1"/>
  <c r="N2310" i="1"/>
  <c r="K2310" i="1"/>
  <c r="L2310" i="1"/>
  <c r="J2310" i="1"/>
  <c r="H2310" i="1"/>
  <c r="B2310" i="1"/>
  <c r="D2310" i="1"/>
  <c r="G2310" i="1"/>
  <c r="D2309" i="1" l="1"/>
  <c r="G2309" i="1"/>
  <c r="B2309" i="1"/>
  <c r="N2309" i="1"/>
  <c r="E2309" i="1"/>
  <c r="F2309" i="1" s="1"/>
  <c r="O2309" i="1"/>
  <c r="H2309" i="1"/>
  <c r="L2309" i="1"/>
  <c r="J2309" i="1"/>
  <c r="K2309" i="1"/>
  <c r="F2310" i="1"/>
  <c r="M2310" i="1" s="1"/>
  <c r="N2308" i="1" l="1"/>
  <c r="B2308" i="1"/>
  <c r="E2308" i="1"/>
  <c r="O2308" i="1"/>
  <c r="H2308" i="1"/>
  <c r="K2308" i="1"/>
  <c r="J2308" i="1"/>
  <c r="D2308" i="1"/>
  <c r="L2308" i="1"/>
  <c r="G2308" i="1"/>
  <c r="M2309" i="1"/>
  <c r="F2308" i="1" l="1"/>
  <c r="M2308" i="1" s="1"/>
  <c r="H2307" i="1"/>
  <c r="E2307" i="1"/>
  <c r="L2307" i="1"/>
  <c r="G2307" i="1"/>
  <c r="D2307" i="1"/>
  <c r="J2307" i="1"/>
  <c r="K2307" i="1"/>
  <c r="N2307" i="1"/>
  <c r="B2307" i="1"/>
  <c r="O2307" i="1"/>
  <c r="F2307" i="1" l="1"/>
  <c r="M2307" i="1" s="1"/>
  <c r="K2306" i="1"/>
  <c r="N2306" i="1"/>
  <c r="L2306" i="1"/>
  <c r="E2306" i="1"/>
  <c r="H2306" i="1"/>
  <c r="G2306" i="1"/>
  <c r="B2306" i="1"/>
  <c r="D2306" i="1"/>
  <c r="J2306" i="1"/>
  <c r="O2306" i="1"/>
  <c r="F2306" i="1" l="1"/>
  <c r="M2306" i="1" s="1"/>
  <c r="B2305" i="1"/>
  <c r="O2305" i="1"/>
  <c r="J2305" i="1"/>
  <c r="K2305" i="1"/>
  <c r="D2305" i="1"/>
  <c r="L2305" i="1"/>
  <c r="N2305" i="1"/>
  <c r="G2305" i="1"/>
  <c r="H2305" i="1"/>
  <c r="E2305" i="1"/>
  <c r="F2305" i="1" l="1"/>
  <c r="M2305" i="1" s="1"/>
  <c r="L2304" i="1"/>
  <c r="E2304" i="1"/>
  <c r="O2304" i="1"/>
  <c r="G2304" i="1"/>
  <c r="N2304" i="1"/>
  <c r="B2304" i="1"/>
  <c r="D2304" i="1"/>
  <c r="K2304" i="1"/>
  <c r="J2304" i="1"/>
  <c r="H2304" i="1"/>
  <c r="F2304" i="1" l="1"/>
  <c r="M2304" i="1" s="1"/>
  <c r="K2303" i="1"/>
  <c r="J2303" i="1"/>
  <c r="L2303" i="1"/>
  <c r="E2303" i="1"/>
  <c r="H2303" i="1"/>
  <c r="B2303" i="1"/>
  <c r="O2303" i="1"/>
  <c r="N2303" i="1"/>
  <c r="G2303" i="1"/>
  <c r="D2303" i="1"/>
  <c r="D2302" i="1" l="1"/>
  <c r="G2302" i="1"/>
  <c r="L2302" i="1"/>
  <c r="E2302" i="1"/>
  <c r="F2302" i="1" s="1"/>
  <c r="K2302" i="1"/>
  <c r="O2302" i="1"/>
  <c r="N2302" i="1"/>
  <c r="J2302" i="1"/>
  <c r="H2302" i="1"/>
  <c r="B2302" i="1"/>
  <c r="F2303" i="1"/>
  <c r="M2303" i="1" s="1"/>
  <c r="M2302" i="1" l="1"/>
  <c r="D2301" i="1"/>
  <c r="L2301" i="1"/>
  <c r="G2301" i="1"/>
  <c r="N2301" i="1"/>
  <c r="B2301" i="1"/>
  <c r="E2301" i="1"/>
  <c r="O2301" i="1"/>
  <c r="H2301" i="1"/>
  <c r="K2301" i="1"/>
  <c r="J2301" i="1"/>
  <c r="F2301" i="1" l="1"/>
  <c r="N2300" i="1"/>
  <c r="E2300" i="1"/>
  <c r="O2300" i="1"/>
  <c r="H2300" i="1"/>
  <c r="L2300" i="1"/>
  <c r="J2300" i="1"/>
  <c r="K2300" i="1"/>
  <c r="D2300" i="1"/>
  <c r="G2300" i="1"/>
  <c r="B2300" i="1"/>
  <c r="M2301" i="1"/>
  <c r="F2300" i="1" l="1"/>
  <c r="M2300" i="1" s="1"/>
  <c r="H2299" i="1"/>
  <c r="K2299" i="1"/>
  <c r="O2299" i="1"/>
  <c r="B2299" i="1"/>
  <c r="E2299" i="1"/>
  <c r="J2299" i="1"/>
  <c r="L2299" i="1"/>
  <c r="G2299" i="1"/>
  <c r="D2299" i="1"/>
  <c r="N2299" i="1"/>
  <c r="F2299" i="1" l="1"/>
  <c r="K2298" i="1"/>
  <c r="D2298" i="1"/>
  <c r="H2298" i="1"/>
  <c r="J2298" i="1"/>
  <c r="L2298" i="1"/>
  <c r="E2298" i="1"/>
  <c r="F2298" i="1" s="1"/>
  <c r="N2298" i="1"/>
  <c r="G2298" i="1"/>
  <c r="B2298" i="1"/>
  <c r="O2298" i="1"/>
  <c r="M2299" i="1"/>
  <c r="M2298" i="1" l="1"/>
  <c r="B2297" i="1"/>
  <c r="J2297" i="1"/>
  <c r="O2297" i="1"/>
  <c r="H2297" i="1"/>
  <c r="N2297" i="1"/>
  <c r="G2297" i="1"/>
  <c r="K2297" i="1"/>
  <c r="L2297" i="1"/>
  <c r="E2297" i="1"/>
  <c r="D2297" i="1"/>
  <c r="F2297" i="1" l="1"/>
  <c r="G2296" i="1"/>
  <c r="B2296" i="1"/>
  <c r="O2296" i="1"/>
  <c r="L2296" i="1"/>
  <c r="N2296" i="1"/>
  <c r="J2296" i="1"/>
  <c r="K2296" i="1"/>
  <c r="D2296" i="1"/>
  <c r="H2296" i="1"/>
  <c r="E2296" i="1"/>
  <c r="M2297" i="1"/>
  <c r="F2296" i="1" l="1"/>
  <c r="M2296" i="1" s="1"/>
  <c r="O2295" i="1"/>
  <c r="H2295" i="1"/>
  <c r="K2295" i="1"/>
  <c r="J2295" i="1"/>
  <c r="G2295" i="1"/>
  <c r="B2295" i="1"/>
  <c r="E2295" i="1"/>
  <c r="D2295" i="1"/>
  <c r="N2295" i="1"/>
  <c r="L2295" i="1"/>
  <c r="F2295" i="1" l="1"/>
  <c r="M2295" i="1" s="1"/>
  <c r="E2294" i="1"/>
  <c r="O2294" i="1"/>
  <c r="N2294" i="1"/>
  <c r="K2294" i="1"/>
  <c r="J2294" i="1"/>
  <c r="H2294" i="1"/>
  <c r="B2294" i="1"/>
  <c r="D2294" i="1"/>
  <c r="L2294" i="1"/>
  <c r="G2294" i="1"/>
  <c r="N2293" i="1" l="1"/>
  <c r="E2293" i="1"/>
  <c r="K2293" i="1"/>
  <c r="L2293" i="1"/>
  <c r="O2293" i="1"/>
  <c r="H2293" i="1"/>
  <c r="B2293" i="1"/>
  <c r="J2293" i="1"/>
  <c r="D2293" i="1"/>
  <c r="G2293" i="1"/>
  <c r="F2294" i="1"/>
  <c r="M2294" i="1" s="1"/>
  <c r="F2293" i="1" l="1"/>
  <c r="M2293" i="1" s="1"/>
  <c r="D2292" i="1"/>
  <c r="L2292" i="1"/>
  <c r="G2292" i="1"/>
  <c r="N2292" i="1"/>
  <c r="B2292" i="1"/>
  <c r="E2292" i="1"/>
  <c r="F2292" i="1" s="1"/>
  <c r="O2292" i="1"/>
  <c r="H2292" i="1"/>
  <c r="K2292" i="1"/>
  <c r="J2292" i="1"/>
  <c r="G2291" i="1" l="1"/>
  <c r="D2291" i="1"/>
  <c r="H2291" i="1"/>
  <c r="E2291" i="1"/>
  <c r="L2291" i="1"/>
  <c r="B2291" i="1"/>
  <c r="N2291" i="1"/>
  <c r="K2291" i="1"/>
  <c r="J2291" i="1"/>
  <c r="O2291" i="1"/>
  <c r="M2292" i="1"/>
  <c r="F2291" i="1" l="1"/>
  <c r="M2291" i="1" s="1"/>
  <c r="J2290" i="1"/>
  <c r="N2290" i="1"/>
  <c r="K2290" i="1"/>
  <c r="D2290" i="1"/>
  <c r="L2290" i="1"/>
  <c r="E2290" i="1"/>
  <c r="H2290" i="1"/>
  <c r="G2290" i="1"/>
  <c r="B2290" i="1"/>
  <c r="O2290" i="1"/>
  <c r="F2290" i="1" l="1"/>
  <c r="M2290" i="1" s="1"/>
  <c r="B2289" i="1"/>
  <c r="O2289" i="1"/>
  <c r="J2289" i="1"/>
  <c r="K2289" i="1"/>
  <c r="D2289" i="1"/>
  <c r="H2289" i="1"/>
  <c r="L2289" i="1"/>
  <c r="E2289" i="1"/>
  <c r="N2289" i="1"/>
  <c r="G2289" i="1"/>
  <c r="F2289" i="1" l="1"/>
  <c r="M2289" i="1" s="1"/>
  <c r="L2288" i="1"/>
  <c r="E2288" i="1"/>
  <c r="D2288" i="1"/>
  <c r="B2288" i="1"/>
  <c r="J2288" i="1"/>
  <c r="N2288" i="1"/>
  <c r="G2288" i="1"/>
  <c r="O2288" i="1"/>
  <c r="K2288" i="1"/>
  <c r="H2288" i="1"/>
  <c r="F2288" i="1" l="1"/>
  <c r="M2288" i="1" s="1"/>
  <c r="B2287" i="1"/>
  <c r="H2287" i="1"/>
  <c r="O2287" i="1"/>
  <c r="N2287" i="1"/>
  <c r="G2287" i="1"/>
  <c r="K2287" i="1"/>
  <c r="J2287" i="1"/>
  <c r="L2287" i="1"/>
  <c r="E2287" i="1"/>
  <c r="D2287" i="1"/>
  <c r="F2287" i="1" l="1"/>
  <c r="M2287" i="1" s="1"/>
  <c r="O2286" i="1"/>
  <c r="N2286" i="1"/>
  <c r="L2286" i="1"/>
  <c r="J2286" i="1"/>
  <c r="H2286" i="1"/>
  <c r="K2286" i="1"/>
  <c r="D2286" i="1"/>
  <c r="G2286" i="1"/>
  <c r="E2286" i="1"/>
  <c r="B2286" i="1"/>
  <c r="F2286" i="1" l="1"/>
  <c r="M2286" i="1" s="1"/>
  <c r="N2285" i="1"/>
  <c r="B2285" i="1"/>
  <c r="E2285" i="1"/>
  <c r="O2285" i="1"/>
  <c r="H2285" i="1"/>
  <c r="K2285" i="1"/>
  <c r="J2285" i="1"/>
  <c r="D2285" i="1"/>
  <c r="L2285" i="1"/>
  <c r="G2285" i="1"/>
  <c r="F2285" i="1" l="1"/>
  <c r="M2285" i="1" s="1"/>
  <c r="J2284" i="1"/>
  <c r="D2284" i="1"/>
  <c r="G2284" i="1"/>
  <c r="L2284" i="1"/>
  <c r="N2284" i="1"/>
  <c r="E2284" i="1"/>
  <c r="K2284" i="1"/>
  <c r="O2284" i="1"/>
  <c r="H2284" i="1"/>
  <c r="B2284" i="1"/>
  <c r="H2283" i="1" l="1"/>
  <c r="K2283" i="1"/>
  <c r="E2283" i="1"/>
  <c r="L2283" i="1"/>
  <c r="B2283" i="1"/>
  <c r="D2283" i="1"/>
  <c r="N2283" i="1"/>
  <c r="G2283" i="1"/>
  <c r="J2283" i="1"/>
  <c r="O2283" i="1"/>
  <c r="F2284" i="1"/>
  <c r="M2284" i="1" s="1"/>
  <c r="F2283" i="1" l="1"/>
  <c r="M2283" i="1" s="1"/>
  <c r="G2282" i="1"/>
  <c r="B2282" i="1"/>
  <c r="J2282" i="1"/>
  <c r="E2282" i="1"/>
  <c r="O2282" i="1"/>
  <c r="H2282" i="1"/>
  <c r="K2282" i="1"/>
  <c r="L2282" i="1"/>
  <c r="D2282" i="1"/>
  <c r="N2282" i="1"/>
  <c r="L2281" i="1" l="1"/>
  <c r="E2281" i="1"/>
  <c r="O2281" i="1"/>
  <c r="H2281" i="1"/>
  <c r="G2281" i="1"/>
  <c r="N2281" i="1"/>
  <c r="B2281" i="1"/>
  <c r="J2281" i="1"/>
  <c r="D2281" i="1"/>
  <c r="K2281" i="1"/>
  <c r="F2282" i="1"/>
  <c r="M2282" i="1" s="1"/>
  <c r="F2281" i="1" l="1"/>
  <c r="M2281" i="1" s="1"/>
  <c r="B2280" i="1"/>
  <c r="O2280" i="1"/>
  <c r="J2280" i="1"/>
  <c r="K2280" i="1"/>
  <c r="D2280" i="1"/>
  <c r="H2280" i="1"/>
  <c r="L2280" i="1"/>
  <c r="E2280" i="1"/>
  <c r="N2280" i="1"/>
  <c r="G2280" i="1"/>
  <c r="F2280" i="1" l="1"/>
  <c r="M2280" i="1" s="1"/>
  <c r="E2279" i="1"/>
  <c r="D2279" i="1"/>
  <c r="B2279" i="1"/>
  <c r="N2279" i="1"/>
  <c r="O2279" i="1"/>
  <c r="H2279" i="1"/>
  <c r="L2279" i="1"/>
  <c r="K2279" i="1"/>
  <c r="J2279" i="1"/>
  <c r="G2279" i="1"/>
  <c r="F2279" i="1" l="1"/>
  <c r="M2279" i="1" s="1"/>
  <c r="J2278" i="1"/>
  <c r="H2278" i="1"/>
  <c r="B2278" i="1"/>
  <c r="D2278" i="1"/>
  <c r="L2278" i="1"/>
  <c r="G2278" i="1"/>
  <c r="E2278" i="1"/>
  <c r="F2278" i="1" s="1"/>
  <c r="O2278" i="1"/>
  <c r="N2278" i="1"/>
  <c r="K2278" i="1"/>
  <c r="M2278" i="1" l="1"/>
  <c r="J2277" i="1"/>
  <c r="K2277" i="1"/>
  <c r="D2277" i="1"/>
  <c r="G2277" i="1"/>
  <c r="B2277" i="1"/>
  <c r="N2277" i="1"/>
  <c r="E2277" i="1"/>
  <c r="O2277" i="1"/>
  <c r="H2277" i="1"/>
  <c r="L2277" i="1"/>
  <c r="F2277" i="1" l="1"/>
  <c r="D2276" i="1"/>
  <c r="L2276" i="1"/>
  <c r="G2276" i="1"/>
  <c r="K2276" i="1"/>
  <c r="N2276" i="1"/>
  <c r="B2276" i="1"/>
  <c r="E2276" i="1"/>
  <c r="F2276" i="1" s="1"/>
  <c r="H2276" i="1"/>
  <c r="J2276" i="1"/>
  <c r="O2276" i="1"/>
  <c r="M2277" i="1"/>
  <c r="M2276" i="1" l="1"/>
  <c r="N2275" i="1"/>
  <c r="B2275" i="1"/>
  <c r="L2275" i="1"/>
  <c r="O2275" i="1"/>
  <c r="K2275" i="1"/>
  <c r="G2275" i="1"/>
  <c r="D2275" i="1"/>
  <c r="J2275" i="1"/>
  <c r="H2275" i="1"/>
  <c r="E2275" i="1"/>
  <c r="F2275" i="1" l="1"/>
  <c r="M2275" i="1" s="1"/>
  <c r="J2274" i="1"/>
  <c r="O2274" i="1"/>
  <c r="K2274" i="1"/>
  <c r="N2274" i="1"/>
  <c r="L2274" i="1"/>
  <c r="E2274" i="1"/>
  <c r="H2274" i="1"/>
  <c r="G2274" i="1"/>
  <c r="B2274" i="1"/>
  <c r="D2274" i="1"/>
  <c r="B2273" i="1" l="1"/>
  <c r="O2273" i="1"/>
  <c r="J2273" i="1"/>
  <c r="K2273" i="1"/>
  <c r="D2273" i="1"/>
  <c r="H2273" i="1"/>
  <c r="L2273" i="1"/>
  <c r="E2273" i="1"/>
  <c r="N2273" i="1"/>
  <c r="G2273" i="1"/>
  <c r="F2274" i="1"/>
  <c r="M2274" i="1" s="1"/>
  <c r="F2273" i="1" l="1"/>
  <c r="M2273" i="1" s="1"/>
  <c r="L2272" i="1"/>
  <c r="E2272" i="1"/>
  <c r="O2272" i="1"/>
  <c r="G2272" i="1"/>
  <c r="N2272" i="1"/>
  <c r="B2272" i="1"/>
  <c r="J2272" i="1"/>
  <c r="D2272" i="1"/>
  <c r="K2272" i="1"/>
  <c r="H2272" i="1"/>
  <c r="B2271" i="1" l="1"/>
  <c r="O2271" i="1"/>
  <c r="N2271" i="1"/>
  <c r="G2271" i="1"/>
  <c r="K2271" i="1"/>
  <c r="J2271" i="1"/>
  <c r="L2271" i="1"/>
  <c r="E2271" i="1"/>
  <c r="D2271" i="1"/>
  <c r="H2271" i="1"/>
  <c r="F2272" i="1"/>
  <c r="M2272" i="1" s="1"/>
  <c r="F2271" i="1" l="1"/>
  <c r="M2271" i="1" s="1"/>
  <c r="D2270" i="1"/>
  <c r="G2270" i="1"/>
  <c r="L2270" i="1"/>
  <c r="E2270" i="1"/>
  <c r="K2270" i="1"/>
  <c r="O2270" i="1"/>
  <c r="N2270" i="1"/>
  <c r="J2270" i="1"/>
  <c r="B2270" i="1"/>
  <c r="H2270" i="1"/>
  <c r="F2270" i="1" l="1"/>
  <c r="M2270" i="1" s="1"/>
  <c r="N2269" i="1"/>
  <c r="B2269" i="1"/>
  <c r="E2269" i="1"/>
  <c r="O2269" i="1"/>
  <c r="H2269" i="1"/>
  <c r="K2269" i="1"/>
  <c r="J2269" i="1"/>
  <c r="D2269" i="1"/>
  <c r="L2269" i="1"/>
  <c r="G2269" i="1"/>
  <c r="F2269" i="1" l="1"/>
  <c r="M2269" i="1" s="1"/>
  <c r="O2268" i="1"/>
  <c r="H2268" i="1"/>
  <c r="L2268" i="1"/>
  <c r="J2268" i="1"/>
  <c r="K2268" i="1"/>
  <c r="D2268" i="1"/>
  <c r="G2268" i="1"/>
  <c r="B2268" i="1"/>
  <c r="N2268" i="1"/>
  <c r="E2268" i="1"/>
  <c r="F2268" i="1" l="1"/>
  <c r="M2268" i="1" s="1"/>
  <c r="N2267" i="1"/>
  <c r="H2267" i="1"/>
  <c r="K2267" i="1"/>
  <c r="O2267" i="1"/>
  <c r="L2267" i="1"/>
  <c r="B2267" i="1"/>
  <c r="E2267" i="1"/>
  <c r="G2267" i="1"/>
  <c r="J2267" i="1"/>
  <c r="D2267" i="1"/>
  <c r="O2266" i="1" l="1"/>
  <c r="J2266" i="1"/>
  <c r="K2266" i="1"/>
  <c r="D2266" i="1"/>
  <c r="L2266" i="1"/>
  <c r="N2266" i="1"/>
  <c r="G2266" i="1"/>
  <c r="B2266" i="1"/>
  <c r="H2266" i="1"/>
  <c r="E2266" i="1"/>
  <c r="F2266" i="1" s="1"/>
  <c r="F2267" i="1"/>
  <c r="M2267" i="1" s="1"/>
  <c r="M2266" i="1" l="1"/>
  <c r="K2265" i="1"/>
  <c r="H2265" i="1"/>
  <c r="N2265" i="1"/>
  <c r="J2265" i="1"/>
  <c r="L2265" i="1"/>
  <c r="E2265" i="1"/>
  <c r="D2265" i="1"/>
  <c r="B2265" i="1"/>
  <c r="O2265" i="1"/>
  <c r="G2265" i="1"/>
  <c r="G2264" i="1" l="1"/>
  <c r="L2264" i="1"/>
  <c r="E2264" i="1"/>
  <c r="N2264" i="1"/>
  <c r="B2264" i="1"/>
  <c r="O2264" i="1"/>
  <c r="J2264" i="1"/>
  <c r="H2264" i="1"/>
  <c r="K2264" i="1"/>
  <c r="D2264" i="1"/>
  <c r="F2265" i="1"/>
  <c r="M2265" i="1" s="1"/>
  <c r="F2264" i="1" l="1"/>
  <c r="M2264" i="1" s="1"/>
  <c r="E2263" i="1"/>
  <c r="D2263" i="1"/>
  <c r="N2263" i="1"/>
  <c r="L2263" i="1"/>
  <c r="O2263" i="1"/>
  <c r="H2263" i="1"/>
  <c r="B2263" i="1"/>
  <c r="K2263" i="1"/>
  <c r="J2263" i="1"/>
  <c r="G2263" i="1"/>
  <c r="F2263" i="1" l="1"/>
  <c r="D2262" i="1"/>
  <c r="L2262" i="1"/>
  <c r="G2262" i="1"/>
  <c r="H2262" i="1"/>
  <c r="E2262" i="1"/>
  <c r="F2262" i="1" s="1"/>
  <c r="J2262" i="1"/>
  <c r="B2262" i="1"/>
  <c r="O2262" i="1"/>
  <c r="N2262" i="1"/>
  <c r="K2262" i="1"/>
  <c r="M2263" i="1"/>
  <c r="M2262" i="1" l="1"/>
  <c r="J2261" i="1"/>
  <c r="D2261" i="1"/>
  <c r="G2261" i="1"/>
  <c r="L2261" i="1"/>
  <c r="H2261" i="1"/>
  <c r="N2261" i="1"/>
  <c r="E2261" i="1"/>
  <c r="K2261" i="1"/>
  <c r="O2261" i="1"/>
  <c r="B2261" i="1"/>
  <c r="F2261" i="1" l="1"/>
  <c r="J2260" i="1"/>
  <c r="O2260" i="1"/>
  <c r="H2260" i="1"/>
  <c r="K2260" i="1"/>
  <c r="D2260" i="1"/>
  <c r="L2260" i="1"/>
  <c r="G2260" i="1"/>
  <c r="E2260" i="1"/>
  <c r="N2260" i="1"/>
  <c r="B2260" i="1"/>
  <c r="M2261" i="1"/>
  <c r="F2260" i="1" l="1"/>
  <c r="M2260" i="1" s="1"/>
  <c r="L2259" i="1"/>
  <c r="O2259" i="1"/>
  <c r="B2259" i="1"/>
  <c r="G2259" i="1"/>
  <c r="D2259" i="1"/>
  <c r="N2259" i="1"/>
  <c r="K2259" i="1"/>
  <c r="H2259" i="1"/>
  <c r="E2259" i="1"/>
  <c r="J2259" i="1"/>
  <c r="F2259" i="1" l="1"/>
  <c r="M2259" i="1" s="1"/>
  <c r="K2258" i="1"/>
  <c r="D2258" i="1"/>
  <c r="L2258" i="1"/>
  <c r="E2258" i="1"/>
  <c r="H2258" i="1"/>
  <c r="N2258" i="1"/>
  <c r="G2258" i="1"/>
  <c r="B2258" i="1"/>
  <c r="O2258" i="1"/>
  <c r="J2258" i="1"/>
  <c r="F2258" i="1" l="1"/>
  <c r="M2258" i="1" s="1"/>
  <c r="B2257" i="1"/>
  <c r="O2257" i="1"/>
  <c r="J2257" i="1"/>
  <c r="G2257" i="1"/>
  <c r="K2257" i="1"/>
  <c r="D2257" i="1"/>
  <c r="H2257" i="1"/>
  <c r="L2257" i="1"/>
  <c r="E2257" i="1"/>
  <c r="N2257" i="1"/>
  <c r="F2257" i="1" l="1"/>
  <c r="M2257" i="1" s="1"/>
  <c r="L2256" i="1"/>
  <c r="E2256" i="1"/>
  <c r="D2256" i="1"/>
  <c r="K2256" i="1"/>
  <c r="G2256" i="1"/>
  <c r="H2256" i="1"/>
  <c r="B2256" i="1"/>
  <c r="J2256" i="1"/>
  <c r="O2256" i="1"/>
  <c r="N2256" i="1"/>
  <c r="F2256" i="1" l="1"/>
  <c r="M2256" i="1" s="1"/>
  <c r="B2255" i="1"/>
  <c r="H2255" i="1"/>
  <c r="O2255" i="1"/>
  <c r="N2255" i="1"/>
  <c r="G2255" i="1"/>
  <c r="D2255" i="1"/>
  <c r="K2255" i="1"/>
  <c r="J2255" i="1"/>
  <c r="L2255" i="1"/>
  <c r="E2255" i="1"/>
  <c r="F2255" i="1" s="1"/>
  <c r="M2255" i="1" l="1"/>
  <c r="J2254" i="1"/>
  <c r="H2254" i="1"/>
  <c r="K2254" i="1"/>
  <c r="D2254" i="1"/>
  <c r="G2254" i="1"/>
  <c r="O2254" i="1"/>
  <c r="N2254" i="1"/>
  <c r="E2254" i="1"/>
  <c r="F2254" i="1" s="1"/>
  <c r="B2254" i="1"/>
  <c r="L2254" i="1"/>
  <c r="M2254" i="1" l="1"/>
  <c r="D2253" i="1"/>
  <c r="L2253" i="1"/>
  <c r="G2253" i="1"/>
  <c r="N2253" i="1"/>
  <c r="B2253" i="1"/>
  <c r="E2253" i="1"/>
  <c r="J2253" i="1"/>
  <c r="O2253" i="1"/>
  <c r="H2253" i="1"/>
  <c r="K2253" i="1"/>
  <c r="F2253" i="1" l="1"/>
  <c r="M2253" i="1"/>
  <c r="N2252" i="1"/>
  <c r="E2252" i="1"/>
  <c r="K2252" i="1"/>
  <c r="H2252" i="1"/>
  <c r="D2252" i="1"/>
  <c r="O2252" i="1"/>
  <c r="B2252" i="1"/>
  <c r="L2252" i="1"/>
  <c r="J2252" i="1"/>
  <c r="G2252" i="1"/>
  <c r="F2252" i="1" l="1"/>
  <c r="M2252" i="1" s="1"/>
  <c r="H2251" i="1"/>
  <c r="K2251" i="1"/>
  <c r="E2251" i="1"/>
  <c r="L2251" i="1"/>
  <c r="B2251" i="1"/>
  <c r="D2251" i="1"/>
  <c r="N2251" i="1"/>
  <c r="G2251" i="1"/>
  <c r="J2251" i="1"/>
  <c r="O2251" i="1"/>
  <c r="L2250" i="1" l="1"/>
  <c r="E2250" i="1"/>
  <c r="N2250" i="1"/>
  <c r="G2250" i="1"/>
  <c r="B2250" i="1"/>
  <c r="J2250" i="1"/>
  <c r="K2250" i="1"/>
  <c r="D2250" i="1"/>
  <c r="O2250" i="1"/>
  <c r="H2250" i="1"/>
  <c r="F2251" i="1"/>
  <c r="M2251" i="1" s="1"/>
  <c r="L2249" i="1" l="1"/>
  <c r="E2249" i="1"/>
  <c r="O2249" i="1"/>
  <c r="G2249" i="1"/>
  <c r="N2249" i="1"/>
  <c r="B2249" i="1"/>
  <c r="J2249" i="1"/>
  <c r="D2249" i="1"/>
  <c r="K2249" i="1"/>
  <c r="H2249" i="1"/>
  <c r="F2250" i="1"/>
  <c r="M2250" i="1" s="1"/>
  <c r="B2248" i="1" l="1"/>
  <c r="O2248" i="1"/>
  <c r="J2248" i="1"/>
  <c r="K2248" i="1"/>
  <c r="D2248" i="1"/>
  <c r="H2248" i="1"/>
  <c r="L2248" i="1"/>
  <c r="E2248" i="1"/>
  <c r="N2248" i="1"/>
  <c r="G2248" i="1"/>
  <c r="F2249" i="1"/>
  <c r="M2249" i="1" s="1"/>
  <c r="F2248" i="1" l="1"/>
  <c r="M2248" i="1" s="1"/>
  <c r="B2247" i="1"/>
  <c r="N2247" i="1"/>
  <c r="O2247" i="1"/>
  <c r="H2247" i="1"/>
  <c r="L2247" i="1"/>
  <c r="K2247" i="1"/>
  <c r="J2247" i="1"/>
  <c r="G2247" i="1"/>
  <c r="E2247" i="1"/>
  <c r="D2247" i="1"/>
  <c r="O2246" i="1" l="1"/>
  <c r="N2246" i="1"/>
  <c r="K2246" i="1"/>
  <c r="J2246" i="1"/>
  <c r="H2246" i="1"/>
  <c r="B2246" i="1"/>
  <c r="E2246" i="1"/>
  <c r="D2246" i="1"/>
  <c r="L2246" i="1"/>
  <c r="G2246" i="1"/>
  <c r="F2247" i="1"/>
  <c r="M2247" i="1" s="1"/>
  <c r="F2246" i="1" l="1"/>
  <c r="M2246" i="1" s="1"/>
  <c r="J2245" i="1"/>
  <c r="K2245" i="1"/>
  <c r="D2245" i="1"/>
  <c r="G2245" i="1"/>
  <c r="B2245" i="1"/>
  <c r="N2245" i="1"/>
  <c r="E2245" i="1"/>
  <c r="H2245" i="1"/>
  <c r="L2245" i="1"/>
  <c r="O2245" i="1"/>
  <c r="F2245" i="1" l="1"/>
  <c r="M2245" i="1" s="1"/>
  <c r="J2244" i="1"/>
  <c r="D2244" i="1"/>
  <c r="L2244" i="1"/>
  <c r="G2244" i="1"/>
  <c r="N2244" i="1"/>
  <c r="B2244" i="1"/>
  <c r="E2244" i="1"/>
  <c r="O2244" i="1"/>
  <c r="H2244" i="1"/>
  <c r="K2244" i="1"/>
  <c r="F2244" i="1" l="1"/>
  <c r="M2244" i="1"/>
  <c r="K2243" i="1"/>
  <c r="G2243" i="1"/>
  <c r="D2243" i="1"/>
  <c r="J2243" i="1"/>
  <c r="N2243" i="1"/>
  <c r="B2243" i="1"/>
  <c r="H2243" i="1"/>
  <c r="E2243" i="1"/>
  <c r="F2243" i="1" s="1"/>
  <c r="L2243" i="1"/>
  <c r="O2243" i="1"/>
  <c r="M2243" i="1" l="1"/>
  <c r="G2242" i="1"/>
  <c r="B2242" i="1"/>
  <c r="D2242" i="1"/>
  <c r="J2242" i="1"/>
  <c r="O2242" i="1"/>
  <c r="L2242" i="1"/>
  <c r="H2242" i="1"/>
  <c r="K2242" i="1"/>
  <c r="N2242" i="1"/>
  <c r="E2242" i="1"/>
  <c r="F2242" i="1" l="1"/>
  <c r="M2242" i="1" s="1"/>
  <c r="B2241" i="1"/>
  <c r="O2241" i="1"/>
  <c r="J2241" i="1"/>
  <c r="K2241" i="1"/>
  <c r="D2241" i="1"/>
  <c r="H2241" i="1"/>
  <c r="L2241" i="1"/>
  <c r="E2241" i="1"/>
  <c r="N2241" i="1"/>
  <c r="G2241" i="1"/>
  <c r="F2241" i="1" l="1"/>
  <c r="M2241" i="1" s="1"/>
  <c r="K2240" i="1"/>
  <c r="E2240" i="1"/>
  <c r="G2240" i="1"/>
  <c r="N2240" i="1"/>
  <c r="L2240" i="1"/>
  <c r="B2240" i="1"/>
  <c r="J2240" i="1"/>
  <c r="D2240" i="1"/>
  <c r="H2240" i="1"/>
  <c r="O2240" i="1"/>
  <c r="F2240" i="1" l="1"/>
  <c r="M2240" i="1" s="1"/>
  <c r="E2239" i="1"/>
  <c r="D2239" i="1"/>
  <c r="B2239" i="1"/>
  <c r="H2239" i="1"/>
  <c r="O2239" i="1"/>
  <c r="N2239" i="1"/>
  <c r="G2239" i="1"/>
  <c r="K2239" i="1"/>
  <c r="J2239" i="1"/>
  <c r="L2239" i="1"/>
  <c r="O2238" i="1" l="1"/>
  <c r="N2238" i="1"/>
  <c r="H2238" i="1"/>
  <c r="G2238" i="1"/>
  <c r="L2238" i="1"/>
  <c r="E2238" i="1"/>
  <c r="J2238" i="1"/>
  <c r="B2238" i="1"/>
  <c r="D2238" i="1"/>
  <c r="K2238" i="1"/>
  <c r="F2239" i="1"/>
  <c r="M2239" i="1" s="1"/>
  <c r="F2238" i="1" l="1"/>
  <c r="M2238" i="1" s="1"/>
  <c r="D2237" i="1"/>
  <c r="L2237" i="1"/>
  <c r="G2237" i="1"/>
  <c r="O2237" i="1"/>
  <c r="H2237" i="1"/>
  <c r="N2237" i="1"/>
  <c r="B2237" i="1"/>
  <c r="E2237" i="1"/>
  <c r="J2237" i="1"/>
  <c r="K2237" i="1"/>
  <c r="F2237" i="1" l="1"/>
  <c r="M2237" i="1" s="1"/>
  <c r="N2236" i="1"/>
  <c r="E2236" i="1"/>
  <c r="O2236" i="1"/>
  <c r="H2236" i="1"/>
  <c r="L2236" i="1"/>
  <c r="J2236" i="1"/>
  <c r="K2236" i="1"/>
  <c r="D2236" i="1"/>
  <c r="G2236" i="1"/>
  <c r="B2236" i="1"/>
  <c r="F2236" i="1" l="1"/>
  <c r="M2236" i="1" s="1"/>
  <c r="G2235" i="1"/>
  <c r="J2235" i="1"/>
  <c r="D2235" i="1"/>
  <c r="N2235" i="1"/>
  <c r="B2235" i="1"/>
  <c r="E2235" i="1"/>
  <c r="H2235" i="1"/>
  <c r="K2235" i="1"/>
  <c r="O2235" i="1"/>
  <c r="L2235" i="1"/>
  <c r="F2235" i="1" l="1"/>
  <c r="M2235" i="1" s="1"/>
  <c r="G2234" i="1"/>
  <c r="B2234" i="1"/>
  <c r="O2234" i="1"/>
  <c r="J2234" i="1"/>
  <c r="K2234" i="1"/>
  <c r="D2234" i="1"/>
  <c r="H2234" i="1"/>
  <c r="L2234" i="1"/>
  <c r="E2234" i="1"/>
  <c r="N2234" i="1"/>
  <c r="F2234" i="1" l="1"/>
  <c r="K2233" i="1"/>
  <c r="H2233" i="1"/>
  <c r="N2233" i="1"/>
  <c r="L2233" i="1"/>
  <c r="E2233" i="1"/>
  <c r="D2233" i="1"/>
  <c r="G2233" i="1"/>
  <c r="B2233" i="1"/>
  <c r="J2233" i="1"/>
  <c r="O2233" i="1"/>
  <c r="M2234" i="1"/>
  <c r="F2233" i="1" l="1"/>
  <c r="M2233" i="1" s="1"/>
  <c r="B2232" i="1"/>
  <c r="O2232" i="1"/>
  <c r="J2232" i="1"/>
  <c r="L2232" i="1"/>
  <c r="E2232" i="1"/>
  <c r="N2232" i="1"/>
  <c r="G2232" i="1"/>
  <c r="K2232" i="1"/>
  <c r="D2232" i="1"/>
  <c r="H2232" i="1"/>
  <c r="F2232" i="1" l="1"/>
  <c r="O2231" i="1"/>
  <c r="H2231" i="1"/>
  <c r="K2231" i="1"/>
  <c r="J2231" i="1"/>
  <c r="G2231" i="1"/>
  <c r="E2231" i="1"/>
  <c r="D2231" i="1"/>
  <c r="N2231" i="1"/>
  <c r="B2231" i="1"/>
  <c r="L2231" i="1"/>
  <c r="M2232" i="1"/>
  <c r="F2231" i="1" l="1"/>
  <c r="N2230" i="1"/>
  <c r="J2230" i="1"/>
  <c r="D2230" i="1"/>
  <c r="L2230" i="1"/>
  <c r="G2230" i="1"/>
  <c r="E2230" i="1"/>
  <c r="O2230" i="1"/>
  <c r="K2230" i="1"/>
  <c r="H2230" i="1"/>
  <c r="B2230" i="1"/>
  <c r="M2231" i="1"/>
  <c r="F2230" i="1" l="1"/>
  <c r="O2229" i="1"/>
  <c r="H2229" i="1"/>
  <c r="B2229" i="1"/>
  <c r="J2229" i="1"/>
  <c r="D2229" i="1"/>
  <c r="G2229" i="1"/>
  <c r="L2229" i="1"/>
  <c r="N2229" i="1"/>
  <c r="E2229" i="1"/>
  <c r="K2229" i="1"/>
  <c r="M2230" i="1"/>
  <c r="F2229" i="1" l="1"/>
  <c r="M2229" i="1" s="1"/>
  <c r="D2228" i="1"/>
  <c r="L2228" i="1"/>
  <c r="G2228" i="1"/>
  <c r="N2228" i="1"/>
  <c r="B2228" i="1"/>
  <c r="E2228" i="1"/>
  <c r="O2228" i="1"/>
  <c r="H2228" i="1"/>
  <c r="K2228" i="1"/>
  <c r="J2228" i="1"/>
  <c r="F2228" i="1" l="1"/>
  <c r="M2228" i="1" s="1"/>
  <c r="N2227" i="1"/>
  <c r="K2227" i="1"/>
  <c r="H2227" i="1"/>
  <c r="E2227" i="1"/>
  <c r="J2227" i="1"/>
  <c r="L2227" i="1"/>
  <c r="O2227" i="1"/>
  <c r="B2227" i="1"/>
  <c r="G2227" i="1"/>
  <c r="D2227" i="1"/>
  <c r="F2227" i="1" l="1"/>
  <c r="M2227" i="1" s="1"/>
  <c r="K2226" i="1"/>
  <c r="D2226" i="1"/>
  <c r="L2226" i="1"/>
  <c r="E2226" i="1"/>
  <c r="H2226" i="1"/>
  <c r="G2226" i="1"/>
  <c r="B2226" i="1"/>
  <c r="O2226" i="1"/>
  <c r="J2226" i="1"/>
  <c r="N2226" i="1"/>
  <c r="F2226" i="1" l="1"/>
  <c r="M2226" i="1" s="1"/>
  <c r="B2225" i="1"/>
  <c r="O2225" i="1"/>
  <c r="J2225" i="1"/>
  <c r="H2225" i="1"/>
  <c r="L2225" i="1"/>
  <c r="E2225" i="1"/>
  <c r="K2225" i="1"/>
  <c r="D2225" i="1"/>
  <c r="N2225" i="1"/>
  <c r="G2225" i="1"/>
  <c r="F2225" i="1" l="1"/>
  <c r="M2225" i="1" s="1"/>
  <c r="L2224" i="1"/>
  <c r="E2224" i="1"/>
  <c r="D2224" i="1"/>
  <c r="G2224" i="1"/>
  <c r="B2224" i="1"/>
  <c r="J2224" i="1"/>
  <c r="O2224" i="1"/>
  <c r="K2224" i="1"/>
  <c r="H2224" i="1"/>
  <c r="N2224" i="1"/>
  <c r="B2223" i="1" l="1"/>
  <c r="H2223" i="1"/>
  <c r="O2223" i="1"/>
  <c r="N2223" i="1"/>
  <c r="G2223" i="1"/>
  <c r="K2223" i="1"/>
  <c r="J2223" i="1"/>
  <c r="L2223" i="1"/>
  <c r="E2223" i="1"/>
  <c r="D2223" i="1"/>
  <c r="F2224" i="1"/>
  <c r="M2224" i="1" s="1"/>
  <c r="F2223" i="1" l="1"/>
  <c r="M2223" i="1" s="1"/>
  <c r="L2222" i="1"/>
  <c r="H2222" i="1"/>
  <c r="D2222" i="1"/>
  <c r="G2222" i="1"/>
  <c r="B2222" i="1"/>
  <c r="E2222" i="1"/>
  <c r="N2222" i="1"/>
  <c r="K2222" i="1"/>
  <c r="O2222" i="1"/>
  <c r="J2222" i="1"/>
  <c r="F2222" i="1" l="1"/>
  <c r="M2222" i="1" s="1"/>
  <c r="J2221" i="1"/>
  <c r="B2221" i="1"/>
  <c r="L2221" i="1"/>
  <c r="H2221" i="1"/>
  <c r="N2221" i="1"/>
  <c r="K2221" i="1"/>
  <c r="G2221" i="1"/>
  <c r="E2221" i="1"/>
  <c r="O2221" i="1"/>
  <c r="D2221" i="1"/>
  <c r="F2221" i="1" l="1"/>
  <c r="M2221" i="1" s="1"/>
  <c r="E2220" i="1"/>
  <c r="B2220" i="1"/>
  <c r="O2220" i="1"/>
  <c r="G2220" i="1"/>
  <c r="J2220" i="1"/>
  <c r="H2220" i="1"/>
  <c r="D2220" i="1"/>
  <c r="L2220" i="1"/>
  <c r="K2220" i="1"/>
  <c r="N2220" i="1"/>
  <c r="F2220" i="1" l="1"/>
  <c r="M2220" i="1" s="1"/>
  <c r="D2219" i="1"/>
  <c r="L2219" i="1"/>
  <c r="G2219" i="1"/>
  <c r="K2219" i="1"/>
  <c r="O2219" i="1"/>
  <c r="N2219" i="1"/>
  <c r="B2219" i="1"/>
  <c r="J2219" i="1"/>
  <c r="E2219" i="1"/>
  <c r="H2219" i="1"/>
  <c r="F2219" i="1" l="1"/>
  <c r="M2219" i="1" s="1"/>
  <c r="G2218" i="1"/>
  <c r="O2218" i="1"/>
  <c r="N2218" i="1"/>
  <c r="J2218" i="1"/>
  <c r="H2218" i="1"/>
  <c r="B2218" i="1"/>
  <c r="D2218" i="1"/>
  <c r="L2218" i="1"/>
  <c r="E2218" i="1"/>
  <c r="K2218" i="1"/>
  <c r="F2218" i="1" l="1"/>
  <c r="M2218" i="1" s="1"/>
  <c r="N2217" i="1"/>
  <c r="B2217" i="1"/>
  <c r="E2217" i="1"/>
  <c r="O2217" i="1"/>
  <c r="H2217" i="1"/>
  <c r="K2217" i="1"/>
  <c r="J2217" i="1"/>
  <c r="D2217" i="1"/>
  <c r="L2217" i="1"/>
  <c r="G2217" i="1"/>
  <c r="J2216" i="1" l="1"/>
  <c r="K2216" i="1"/>
  <c r="D2216" i="1"/>
  <c r="G2216" i="1"/>
  <c r="B2216" i="1"/>
  <c r="N2216" i="1"/>
  <c r="E2216" i="1"/>
  <c r="F2216" i="1" s="1"/>
  <c r="O2216" i="1"/>
  <c r="H2216" i="1"/>
  <c r="L2216" i="1"/>
  <c r="F2217" i="1"/>
  <c r="M2217" i="1" s="1"/>
  <c r="M2216" i="1" l="1"/>
  <c r="H2215" i="1"/>
  <c r="K2215" i="1"/>
  <c r="O2215" i="1"/>
  <c r="L2215" i="1"/>
  <c r="B2215" i="1"/>
  <c r="D2215" i="1"/>
  <c r="N2215" i="1"/>
  <c r="E2215" i="1"/>
  <c r="G2215" i="1"/>
  <c r="J2215" i="1"/>
  <c r="F2215" i="1" l="1"/>
  <c r="M2215" i="1" s="1"/>
  <c r="O2214" i="1"/>
  <c r="J2214" i="1"/>
  <c r="K2214" i="1"/>
  <c r="D2214" i="1"/>
  <c r="H2214" i="1"/>
  <c r="L2214" i="1"/>
  <c r="E2214" i="1"/>
  <c r="N2214" i="1"/>
  <c r="G2214" i="1"/>
  <c r="B2214" i="1"/>
  <c r="F2214" i="1" l="1"/>
  <c r="M2214" i="1" s="1"/>
  <c r="L2213" i="1"/>
  <c r="E2213" i="1"/>
  <c r="D2213" i="1"/>
  <c r="G2213" i="1"/>
  <c r="B2213" i="1"/>
  <c r="J2213" i="1"/>
  <c r="O2213" i="1"/>
  <c r="K2213" i="1"/>
  <c r="H2213" i="1"/>
  <c r="N2213" i="1"/>
  <c r="K2212" i="1" l="1"/>
  <c r="D2212" i="1"/>
  <c r="H2212" i="1"/>
  <c r="L2212" i="1"/>
  <c r="E2212" i="1"/>
  <c r="N2212" i="1"/>
  <c r="G2212" i="1"/>
  <c r="B2212" i="1"/>
  <c r="O2212" i="1"/>
  <c r="J2212" i="1"/>
  <c r="F2213" i="1"/>
  <c r="M2213" i="1" s="1"/>
  <c r="F2212" i="1" l="1"/>
  <c r="M2212" i="1" s="1"/>
  <c r="O2211" i="1"/>
  <c r="H2211" i="1"/>
  <c r="E2211" i="1"/>
  <c r="D2211" i="1"/>
  <c r="N2211" i="1"/>
  <c r="B2211" i="1"/>
  <c r="L2211" i="1"/>
  <c r="K2211" i="1"/>
  <c r="J2211" i="1"/>
  <c r="G2211" i="1"/>
  <c r="F2211" i="1" l="1"/>
  <c r="M2211" i="1" s="1"/>
  <c r="O2210" i="1"/>
  <c r="N2210" i="1"/>
  <c r="K2210" i="1"/>
  <c r="J2210" i="1"/>
  <c r="H2210" i="1"/>
  <c r="B2210" i="1"/>
  <c r="D2210" i="1"/>
  <c r="L2210" i="1"/>
  <c r="G2210" i="1"/>
  <c r="E2210" i="1"/>
  <c r="F2210" i="1" l="1"/>
  <c r="M2210" i="1" s="1"/>
  <c r="D2209" i="1"/>
  <c r="G2209" i="1"/>
  <c r="L2209" i="1"/>
  <c r="N2209" i="1"/>
  <c r="E2209" i="1"/>
  <c r="K2209" i="1"/>
  <c r="O2209" i="1"/>
  <c r="H2209" i="1"/>
  <c r="B2209" i="1"/>
  <c r="J2209" i="1"/>
  <c r="F2209" i="1" l="1"/>
  <c r="M2209" i="1" s="1"/>
  <c r="J2208" i="1"/>
  <c r="D2208" i="1"/>
  <c r="L2208" i="1"/>
  <c r="G2208" i="1"/>
  <c r="N2208" i="1"/>
  <c r="B2208" i="1"/>
  <c r="E2208" i="1"/>
  <c r="O2208" i="1"/>
  <c r="H2208" i="1"/>
  <c r="K2208" i="1"/>
  <c r="F2208" i="1" l="1"/>
  <c r="L2207" i="1"/>
  <c r="O2207" i="1"/>
  <c r="B2207" i="1"/>
  <c r="G2207" i="1"/>
  <c r="D2207" i="1"/>
  <c r="N2207" i="1"/>
  <c r="K2207" i="1"/>
  <c r="H2207" i="1"/>
  <c r="E2207" i="1"/>
  <c r="F2207" i="1" s="1"/>
  <c r="J2207" i="1"/>
  <c r="M2208" i="1"/>
  <c r="M2207" i="1" l="1"/>
  <c r="G2206" i="1"/>
  <c r="B2206" i="1"/>
  <c r="O2206" i="1"/>
  <c r="J2206" i="1"/>
  <c r="N2206" i="1"/>
  <c r="K2206" i="1"/>
  <c r="D2206" i="1"/>
  <c r="L2206" i="1"/>
  <c r="E2206" i="1"/>
  <c r="H2206" i="1"/>
  <c r="F2206" i="1" l="1"/>
  <c r="M2206" i="1" s="1"/>
  <c r="G2205" i="1"/>
  <c r="E2205" i="1"/>
  <c r="B2205" i="1"/>
  <c r="O2205" i="1"/>
  <c r="J2205" i="1"/>
  <c r="L2205" i="1"/>
  <c r="K2205" i="1"/>
  <c r="D2205" i="1"/>
  <c r="H2205" i="1"/>
  <c r="N2205" i="1"/>
  <c r="K2204" i="1" l="1"/>
  <c r="H2204" i="1"/>
  <c r="N2204" i="1"/>
  <c r="L2204" i="1"/>
  <c r="E2204" i="1"/>
  <c r="D2204" i="1"/>
  <c r="B2204" i="1"/>
  <c r="J2204" i="1"/>
  <c r="O2204" i="1"/>
  <c r="G2204" i="1"/>
  <c r="F2205" i="1"/>
  <c r="M2205" i="1" s="1"/>
  <c r="F2204" i="1" l="1"/>
  <c r="M2204" i="1" s="1"/>
  <c r="K2203" i="1"/>
  <c r="J2203" i="1"/>
  <c r="L2203" i="1"/>
  <c r="G2203" i="1"/>
  <c r="E2203" i="1"/>
  <c r="D2203" i="1"/>
  <c r="O2203" i="1"/>
  <c r="N2203" i="1"/>
  <c r="B2203" i="1"/>
  <c r="H2203" i="1"/>
  <c r="F2203" i="1" l="1"/>
  <c r="M2203" i="1" s="1"/>
  <c r="O2202" i="1"/>
  <c r="N2202" i="1"/>
  <c r="L2202" i="1"/>
  <c r="J2202" i="1"/>
  <c r="H2202" i="1"/>
  <c r="K2202" i="1"/>
  <c r="E2202" i="1"/>
  <c r="B2202" i="1"/>
  <c r="D2202" i="1"/>
  <c r="G2202" i="1"/>
  <c r="F2202" i="1" l="1"/>
  <c r="M2202" i="1" s="1"/>
  <c r="J2201" i="1"/>
  <c r="D2201" i="1"/>
  <c r="G2201" i="1"/>
  <c r="O2201" i="1"/>
  <c r="K2201" i="1"/>
  <c r="L2201" i="1"/>
  <c r="H2201" i="1"/>
  <c r="N2201" i="1"/>
  <c r="B2201" i="1"/>
  <c r="E2201" i="1"/>
  <c r="F2201" i="1" l="1"/>
  <c r="M2201" i="1" s="1"/>
  <c r="O2200" i="1"/>
  <c r="H2200" i="1"/>
  <c r="B2200" i="1"/>
  <c r="E2200" i="1"/>
  <c r="J2200" i="1"/>
  <c r="D2200" i="1"/>
  <c r="G2200" i="1"/>
  <c r="L2200" i="1"/>
  <c r="N2200" i="1"/>
  <c r="K2200" i="1"/>
  <c r="N2199" i="1" l="1"/>
  <c r="K2199" i="1"/>
  <c r="L2199" i="1"/>
  <c r="B2199" i="1"/>
  <c r="D2199" i="1"/>
  <c r="J2199" i="1"/>
  <c r="H2199" i="1"/>
  <c r="E2199" i="1"/>
  <c r="G2199" i="1"/>
  <c r="O2199" i="1"/>
  <c r="F2200" i="1"/>
  <c r="M2200" i="1" s="1"/>
  <c r="F2199" i="1" l="1"/>
  <c r="M2199" i="1"/>
  <c r="L2198" i="1"/>
  <c r="E2198" i="1"/>
  <c r="N2198" i="1"/>
  <c r="H2198" i="1"/>
  <c r="G2198" i="1"/>
  <c r="B2198" i="1"/>
  <c r="J2198" i="1"/>
  <c r="O2198" i="1"/>
  <c r="K2198" i="1"/>
  <c r="D2198" i="1"/>
  <c r="L2197" i="1" l="1"/>
  <c r="E2197" i="1"/>
  <c r="O2197" i="1"/>
  <c r="G2197" i="1"/>
  <c r="N2197" i="1"/>
  <c r="B2197" i="1"/>
  <c r="J2197" i="1"/>
  <c r="D2197" i="1"/>
  <c r="K2197" i="1"/>
  <c r="H2197" i="1"/>
  <c r="F2198" i="1"/>
  <c r="M2198" i="1" s="1"/>
  <c r="L2196" i="1" l="1"/>
  <c r="E2196" i="1"/>
  <c r="N2196" i="1"/>
  <c r="G2196" i="1"/>
  <c r="B2196" i="1"/>
  <c r="O2196" i="1"/>
  <c r="J2196" i="1"/>
  <c r="K2196" i="1"/>
  <c r="D2196" i="1"/>
  <c r="H2196" i="1"/>
  <c r="F2197" i="1"/>
  <c r="M2197" i="1" s="1"/>
  <c r="K2195" i="1" l="1"/>
  <c r="G2195" i="1"/>
  <c r="E2195" i="1"/>
  <c r="D2195" i="1"/>
  <c r="B2195" i="1"/>
  <c r="N2195" i="1"/>
  <c r="O2195" i="1"/>
  <c r="H2195" i="1"/>
  <c r="L2195" i="1"/>
  <c r="J2195" i="1"/>
  <c r="F2196" i="1"/>
  <c r="M2196" i="1" s="1"/>
  <c r="F2195" i="1" l="1"/>
  <c r="M2195" i="1" s="1"/>
  <c r="D2194" i="1"/>
  <c r="L2194" i="1"/>
  <c r="G2194" i="1"/>
  <c r="E2194" i="1"/>
  <c r="N2194" i="1"/>
  <c r="K2194" i="1"/>
  <c r="H2194" i="1"/>
  <c r="O2194" i="1"/>
  <c r="J2194" i="1"/>
  <c r="B2194" i="1"/>
  <c r="F2194" i="1" l="1"/>
  <c r="J2193" i="1"/>
  <c r="K2193" i="1"/>
  <c r="D2193" i="1"/>
  <c r="G2193" i="1"/>
  <c r="B2193" i="1"/>
  <c r="N2193" i="1"/>
  <c r="E2193" i="1"/>
  <c r="O2193" i="1"/>
  <c r="H2193" i="1"/>
  <c r="L2193" i="1"/>
  <c r="M2194" i="1"/>
  <c r="F2193" i="1" l="1"/>
  <c r="O2192" i="1"/>
  <c r="K2192" i="1"/>
  <c r="D2192" i="1"/>
  <c r="L2192" i="1"/>
  <c r="G2192" i="1"/>
  <c r="J2192" i="1"/>
  <c r="N2192" i="1"/>
  <c r="B2192" i="1"/>
  <c r="E2192" i="1"/>
  <c r="H2192" i="1"/>
  <c r="M2193" i="1"/>
  <c r="F2192" i="1" l="1"/>
  <c r="M2192" i="1" s="1"/>
  <c r="N2191" i="1"/>
  <c r="B2191" i="1"/>
  <c r="H2191" i="1"/>
  <c r="E2191" i="1"/>
  <c r="D2191" i="1"/>
  <c r="J2191" i="1"/>
  <c r="L2191" i="1"/>
  <c r="O2191" i="1"/>
  <c r="K2191" i="1"/>
  <c r="G2191" i="1"/>
  <c r="F2191" i="1" l="1"/>
  <c r="M2191" i="1" s="1"/>
  <c r="J2190" i="1"/>
  <c r="O2190" i="1"/>
  <c r="K2190" i="1"/>
  <c r="N2190" i="1"/>
  <c r="L2190" i="1"/>
  <c r="E2190" i="1"/>
  <c r="H2190" i="1"/>
  <c r="G2190" i="1"/>
  <c r="B2190" i="1"/>
  <c r="D2190" i="1"/>
  <c r="F2190" i="1" l="1"/>
  <c r="M2190" i="1" s="1"/>
  <c r="G2189" i="1"/>
  <c r="B2189" i="1"/>
  <c r="O2189" i="1"/>
  <c r="J2189" i="1"/>
  <c r="K2189" i="1"/>
  <c r="D2189" i="1"/>
  <c r="H2189" i="1"/>
  <c r="L2189" i="1"/>
  <c r="E2189" i="1"/>
  <c r="N2189" i="1"/>
  <c r="F2189" i="1" l="1"/>
  <c r="M2189" i="1"/>
  <c r="J2188" i="1"/>
  <c r="K2188" i="1"/>
  <c r="H2188" i="1"/>
  <c r="L2188" i="1"/>
  <c r="E2188" i="1"/>
  <c r="O2188" i="1"/>
  <c r="G2188" i="1"/>
  <c r="N2188" i="1"/>
  <c r="B2188" i="1"/>
  <c r="D2188" i="1"/>
  <c r="F2188" i="1" l="1"/>
  <c r="M2188" i="1" s="1"/>
  <c r="E2187" i="1"/>
  <c r="D2187" i="1"/>
  <c r="B2187" i="1"/>
  <c r="H2187" i="1"/>
  <c r="O2187" i="1"/>
  <c r="N2187" i="1"/>
  <c r="G2187" i="1"/>
  <c r="K2187" i="1"/>
  <c r="J2187" i="1"/>
  <c r="L2187" i="1"/>
  <c r="F2187" i="1" l="1"/>
  <c r="M2187" i="1" s="1"/>
  <c r="E2186" i="1"/>
  <c r="K2186" i="1"/>
  <c r="L2186" i="1"/>
  <c r="O2186" i="1"/>
  <c r="N2186" i="1"/>
  <c r="J2186" i="1"/>
  <c r="H2186" i="1"/>
  <c r="B2186" i="1"/>
  <c r="D2186" i="1"/>
  <c r="G2186" i="1"/>
  <c r="N2185" i="1" l="1"/>
  <c r="B2185" i="1"/>
  <c r="E2185" i="1"/>
  <c r="O2185" i="1"/>
  <c r="H2185" i="1"/>
  <c r="K2185" i="1"/>
  <c r="J2185" i="1"/>
  <c r="D2185" i="1"/>
  <c r="L2185" i="1"/>
  <c r="G2185" i="1"/>
  <c r="F2186" i="1"/>
  <c r="M2186" i="1" s="1"/>
  <c r="F2185" i="1" l="1"/>
  <c r="M2185" i="1" s="1"/>
  <c r="D2184" i="1"/>
  <c r="G2184" i="1"/>
  <c r="B2184" i="1"/>
  <c r="N2184" i="1"/>
  <c r="E2184" i="1"/>
  <c r="O2184" i="1"/>
  <c r="H2184" i="1"/>
  <c r="L2184" i="1"/>
  <c r="J2184" i="1"/>
  <c r="K2184" i="1"/>
  <c r="F2184" i="1" l="1"/>
  <c r="M2184" i="1" s="1"/>
  <c r="L2183" i="1"/>
  <c r="B2183" i="1"/>
  <c r="E2183" i="1"/>
  <c r="H2183" i="1"/>
  <c r="O2183" i="1"/>
  <c r="G2183" i="1"/>
  <c r="J2183" i="1"/>
  <c r="D2183" i="1"/>
  <c r="N2183" i="1"/>
  <c r="K2183" i="1"/>
  <c r="K2182" i="1" l="1"/>
  <c r="D2182" i="1"/>
  <c r="H2182" i="1"/>
  <c r="L2182" i="1"/>
  <c r="E2182" i="1"/>
  <c r="N2182" i="1"/>
  <c r="G2182" i="1"/>
  <c r="B2182" i="1"/>
  <c r="O2182" i="1"/>
  <c r="J2182" i="1"/>
  <c r="F2183" i="1"/>
  <c r="M2183" i="1" s="1"/>
  <c r="F2182" i="1" l="1"/>
  <c r="M2182" i="1" s="1"/>
  <c r="K2181" i="1"/>
  <c r="H2181" i="1"/>
  <c r="N2181" i="1"/>
  <c r="L2181" i="1"/>
  <c r="E2181" i="1"/>
  <c r="D2181" i="1"/>
  <c r="G2181" i="1"/>
  <c r="B2181" i="1"/>
  <c r="J2181" i="1"/>
  <c r="O2181" i="1"/>
  <c r="F2181" i="1" l="1"/>
  <c r="M2181" i="1" s="1"/>
  <c r="K2180" i="1"/>
  <c r="D2180" i="1"/>
  <c r="H2180" i="1"/>
  <c r="L2180" i="1"/>
  <c r="E2180" i="1"/>
  <c r="N2180" i="1"/>
  <c r="B2180" i="1"/>
  <c r="J2180" i="1"/>
  <c r="G2180" i="1"/>
  <c r="O2180" i="1"/>
  <c r="F2180" i="1" l="1"/>
  <c r="M2180" i="1" s="1"/>
  <c r="J2179" i="1"/>
  <c r="K2179" i="1"/>
  <c r="E2179" i="1"/>
  <c r="D2179" i="1"/>
  <c r="N2179" i="1"/>
  <c r="B2179" i="1"/>
  <c r="L2179" i="1"/>
  <c r="O2179" i="1"/>
  <c r="H2179" i="1"/>
  <c r="G2179" i="1"/>
  <c r="O2178" i="1" l="1"/>
  <c r="N2178" i="1"/>
  <c r="K2178" i="1"/>
  <c r="E2178" i="1"/>
  <c r="J2178" i="1"/>
  <c r="H2178" i="1"/>
  <c r="B2178" i="1"/>
  <c r="D2178" i="1"/>
  <c r="G2178" i="1"/>
  <c r="L2178" i="1"/>
  <c r="F2179" i="1"/>
  <c r="M2179" i="1" s="1"/>
  <c r="F2178" i="1" l="1"/>
  <c r="M2178" i="1" s="1"/>
  <c r="J2177" i="1"/>
  <c r="D2177" i="1"/>
  <c r="G2177" i="1"/>
  <c r="L2177" i="1"/>
  <c r="N2177" i="1"/>
  <c r="E2177" i="1"/>
  <c r="F2177" i="1" s="1"/>
  <c r="O2177" i="1"/>
  <c r="H2177" i="1"/>
  <c r="B2177" i="1"/>
  <c r="K2177" i="1"/>
  <c r="J2176" i="1" l="1"/>
  <c r="B2176" i="1"/>
  <c r="H2176" i="1"/>
  <c r="D2176" i="1"/>
  <c r="L2176" i="1"/>
  <c r="G2176" i="1"/>
  <c r="N2176" i="1"/>
  <c r="E2176" i="1"/>
  <c r="O2176" i="1"/>
  <c r="K2176" i="1"/>
  <c r="M2177" i="1"/>
  <c r="F2176" i="1" l="1"/>
  <c r="M2176" i="1" s="1"/>
  <c r="N2175" i="1"/>
  <c r="K2175" i="1"/>
  <c r="D2175" i="1"/>
  <c r="H2175" i="1"/>
  <c r="E2175" i="1"/>
  <c r="J2175" i="1"/>
  <c r="L2175" i="1"/>
  <c r="O2175" i="1"/>
  <c r="B2175" i="1"/>
  <c r="G2175" i="1"/>
  <c r="F2175" i="1" l="1"/>
  <c r="M2175" i="1" s="1"/>
  <c r="J2174" i="1"/>
  <c r="N2174" i="1"/>
  <c r="E2174" i="1"/>
  <c r="K2174" i="1"/>
  <c r="D2174" i="1"/>
  <c r="L2174" i="1"/>
  <c r="H2174" i="1"/>
  <c r="G2174" i="1"/>
  <c r="B2174" i="1"/>
  <c r="O2174" i="1"/>
  <c r="L2173" i="1" l="1"/>
  <c r="E2173" i="1"/>
  <c r="N2173" i="1"/>
  <c r="K2173" i="1"/>
  <c r="D2173" i="1"/>
  <c r="G2173" i="1"/>
  <c r="B2173" i="1"/>
  <c r="O2173" i="1"/>
  <c r="J2173" i="1"/>
  <c r="H2173" i="1"/>
  <c r="F2174" i="1"/>
  <c r="M2174" i="1" s="1"/>
  <c r="F2173" i="1" l="1"/>
  <c r="M2173" i="1" s="1"/>
  <c r="G2172" i="1"/>
  <c r="B2172" i="1"/>
  <c r="J2172" i="1"/>
  <c r="O2172" i="1"/>
  <c r="K2172" i="1"/>
  <c r="H2172" i="1"/>
  <c r="N2172" i="1"/>
  <c r="L2172" i="1"/>
  <c r="E2172" i="1"/>
  <c r="D2172" i="1"/>
  <c r="O2171" i="1" l="1"/>
  <c r="N2171" i="1"/>
  <c r="G2171" i="1"/>
  <c r="K2171" i="1"/>
  <c r="J2171" i="1"/>
  <c r="L2171" i="1"/>
  <c r="E2171" i="1"/>
  <c r="D2171" i="1"/>
  <c r="B2171" i="1"/>
  <c r="H2171" i="1"/>
  <c r="F2172" i="1"/>
  <c r="M2172" i="1" s="1"/>
  <c r="F2171" i="1" l="1"/>
  <c r="M2171" i="1" s="1"/>
  <c r="E2170" i="1"/>
  <c r="B2170" i="1"/>
  <c r="O2170" i="1"/>
  <c r="N2170" i="1"/>
  <c r="L2170" i="1"/>
  <c r="J2170" i="1"/>
  <c r="H2170" i="1"/>
  <c r="K2170" i="1"/>
  <c r="D2170" i="1"/>
  <c r="G2170" i="1"/>
  <c r="F2170" i="1" l="1"/>
  <c r="M2170" i="1" s="1"/>
  <c r="N2169" i="1"/>
  <c r="B2169" i="1"/>
  <c r="E2169" i="1"/>
  <c r="O2169" i="1"/>
  <c r="H2169" i="1"/>
  <c r="K2169" i="1"/>
  <c r="J2169" i="1"/>
  <c r="D2169" i="1"/>
  <c r="L2169" i="1"/>
  <c r="G2169" i="1"/>
  <c r="N2168" i="1" l="1"/>
  <c r="E2168" i="1"/>
  <c r="K2168" i="1"/>
  <c r="O2168" i="1"/>
  <c r="H2168" i="1"/>
  <c r="B2168" i="1"/>
  <c r="J2168" i="1"/>
  <c r="D2168" i="1"/>
  <c r="G2168" i="1"/>
  <c r="L2168" i="1"/>
  <c r="F2169" i="1"/>
  <c r="M2169" i="1" s="1"/>
  <c r="F2168" i="1" l="1"/>
  <c r="M2168" i="1" s="1"/>
  <c r="L2167" i="1"/>
  <c r="B2167" i="1"/>
  <c r="D2167" i="1"/>
  <c r="G2167" i="1"/>
  <c r="J2167" i="1"/>
  <c r="O2167" i="1"/>
  <c r="N2167" i="1"/>
  <c r="H2167" i="1"/>
  <c r="K2167" i="1"/>
  <c r="E2167" i="1"/>
  <c r="F2167" i="1" l="1"/>
  <c r="M2167" i="1" s="1"/>
  <c r="K2166" i="1"/>
  <c r="D2166" i="1"/>
  <c r="L2166" i="1"/>
  <c r="E2166" i="1"/>
  <c r="N2166" i="1"/>
  <c r="G2166" i="1"/>
  <c r="B2166" i="1"/>
  <c r="J2166" i="1"/>
  <c r="O2166" i="1"/>
  <c r="H2166" i="1"/>
  <c r="F2166" i="1" l="1"/>
  <c r="M2166" i="1" s="1"/>
  <c r="L2165" i="1"/>
  <c r="E2165" i="1"/>
  <c r="O2165" i="1"/>
  <c r="N2165" i="1"/>
  <c r="J2165" i="1"/>
  <c r="G2165" i="1"/>
  <c r="B2165" i="1"/>
  <c r="D2165" i="1"/>
  <c r="K2165" i="1"/>
  <c r="H2165" i="1"/>
  <c r="B2164" i="1" l="1"/>
  <c r="O2164" i="1"/>
  <c r="J2164" i="1"/>
  <c r="K2164" i="1"/>
  <c r="D2164" i="1"/>
  <c r="H2164" i="1"/>
  <c r="L2164" i="1"/>
  <c r="E2164" i="1"/>
  <c r="N2164" i="1"/>
  <c r="G2164" i="1"/>
  <c r="F2165" i="1"/>
  <c r="M2165" i="1" s="1"/>
  <c r="F2164" i="1" l="1"/>
  <c r="M2164" i="1" s="1"/>
  <c r="B2163" i="1"/>
  <c r="N2163" i="1"/>
  <c r="O2163" i="1"/>
  <c r="H2163" i="1"/>
  <c r="L2163" i="1"/>
  <c r="K2163" i="1"/>
  <c r="J2163" i="1"/>
  <c r="G2163" i="1"/>
  <c r="E2163" i="1"/>
  <c r="D2163" i="1"/>
  <c r="F2163" i="1" l="1"/>
  <c r="M2163" i="1" s="1"/>
  <c r="E2162" i="1"/>
  <c r="O2162" i="1"/>
  <c r="N2162" i="1"/>
  <c r="K2162" i="1"/>
  <c r="J2162" i="1"/>
  <c r="H2162" i="1"/>
  <c r="B2162" i="1"/>
  <c r="D2162" i="1"/>
  <c r="G2162" i="1"/>
  <c r="L2162" i="1"/>
  <c r="F2162" i="1" l="1"/>
  <c r="M2162" i="1" s="1"/>
  <c r="O2161" i="1"/>
  <c r="H2161" i="1"/>
  <c r="L2161" i="1"/>
  <c r="J2161" i="1"/>
  <c r="K2161" i="1"/>
  <c r="D2161" i="1"/>
  <c r="G2161" i="1"/>
  <c r="B2161" i="1"/>
  <c r="N2161" i="1"/>
  <c r="E2161" i="1"/>
  <c r="F2161" i="1" l="1"/>
  <c r="M2161" i="1" s="1"/>
  <c r="N2160" i="1"/>
  <c r="B2160" i="1"/>
  <c r="E2160" i="1"/>
  <c r="O2160" i="1"/>
  <c r="H2160" i="1"/>
  <c r="K2160" i="1"/>
  <c r="J2160" i="1"/>
  <c r="D2160" i="1"/>
  <c r="L2160" i="1"/>
  <c r="G2160" i="1"/>
  <c r="F2160" i="1" l="1"/>
  <c r="M2160" i="1" s="1"/>
  <c r="H2159" i="1"/>
  <c r="E2159" i="1"/>
  <c r="G2159" i="1"/>
  <c r="L2159" i="1"/>
  <c r="O2159" i="1"/>
  <c r="K2159" i="1"/>
  <c r="D2159" i="1"/>
  <c r="N2159" i="1"/>
  <c r="J2159" i="1"/>
  <c r="B2159" i="1"/>
  <c r="K2158" i="1" l="1"/>
  <c r="N2158" i="1"/>
  <c r="L2158" i="1"/>
  <c r="E2158" i="1"/>
  <c r="H2158" i="1"/>
  <c r="G2158" i="1"/>
  <c r="B2158" i="1"/>
  <c r="D2158" i="1"/>
  <c r="J2158" i="1"/>
  <c r="O2158" i="1"/>
  <c r="F2159" i="1"/>
  <c r="M2159" i="1" s="1"/>
  <c r="F2158" i="1" l="1"/>
  <c r="M2158" i="1" s="1"/>
  <c r="B2157" i="1"/>
  <c r="O2157" i="1"/>
  <c r="J2157" i="1"/>
  <c r="D2157" i="1"/>
  <c r="L2157" i="1"/>
  <c r="E2157" i="1"/>
  <c r="N2157" i="1"/>
  <c r="G2157" i="1"/>
  <c r="K2157" i="1"/>
  <c r="H2157" i="1"/>
  <c r="F2157" i="1" l="1"/>
  <c r="M2157" i="1"/>
  <c r="K2156" i="1"/>
  <c r="H2156" i="1"/>
  <c r="E2156" i="1"/>
  <c r="J2156" i="1"/>
  <c r="L2156" i="1"/>
  <c r="O2156" i="1"/>
  <c r="N2156" i="1"/>
  <c r="D2156" i="1"/>
  <c r="G2156" i="1"/>
  <c r="B2156" i="1"/>
  <c r="F2156" i="1" l="1"/>
  <c r="M2156" i="1" s="1"/>
  <c r="K2155" i="1"/>
  <c r="J2155" i="1"/>
  <c r="L2155" i="1"/>
  <c r="E2155" i="1"/>
  <c r="D2155" i="1"/>
  <c r="B2155" i="1"/>
  <c r="H2155" i="1"/>
  <c r="O2155" i="1"/>
  <c r="N2155" i="1"/>
  <c r="G2155" i="1"/>
  <c r="J2154" i="1" l="1"/>
  <c r="H2154" i="1"/>
  <c r="B2154" i="1"/>
  <c r="D2154" i="1"/>
  <c r="L2154" i="1"/>
  <c r="K2154" i="1"/>
  <c r="N2154" i="1"/>
  <c r="G2154" i="1"/>
  <c r="E2154" i="1"/>
  <c r="O2154" i="1"/>
  <c r="F2155" i="1"/>
  <c r="M2155" i="1" s="1"/>
  <c r="F2154" i="1" l="1"/>
  <c r="M2154" i="1" s="1"/>
  <c r="J2153" i="1"/>
  <c r="D2153" i="1"/>
  <c r="L2153" i="1"/>
  <c r="G2153" i="1"/>
  <c r="N2153" i="1"/>
  <c r="B2153" i="1"/>
  <c r="E2153" i="1"/>
  <c r="O2153" i="1"/>
  <c r="H2153" i="1"/>
  <c r="K2153" i="1"/>
  <c r="F2153" i="1" l="1"/>
  <c r="N2152" i="1"/>
  <c r="E2152" i="1"/>
  <c r="O2152" i="1"/>
  <c r="H2152" i="1"/>
  <c r="L2152" i="1"/>
  <c r="J2152" i="1"/>
  <c r="K2152" i="1"/>
  <c r="D2152" i="1"/>
  <c r="B2152" i="1"/>
  <c r="G2152" i="1"/>
  <c r="M2153" i="1"/>
  <c r="F2152" i="1" l="1"/>
  <c r="M2152" i="1" s="1"/>
  <c r="L2151" i="1"/>
  <c r="B2151" i="1"/>
  <c r="E2151" i="1"/>
  <c r="G2151" i="1"/>
  <c r="J2151" i="1"/>
  <c r="D2151" i="1"/>
  <c r="K2151" i="1"/>
  <c r="N2151" i="1"/>
  <c r="H2151" i="1"/>
  <c r="O2151" i="1"/>
  <c r="F2151" i="1" l="1"/>
  <c r="M2151" i="1" s="1"/>
  <c r="O2150" i="1"/>
  <c r="J2150" i="1"/>
  <c r="K2150" i="1"/>
  <c r="D2150" i="1"/>
  <c r="H2150" i="1"/>
  <c r="L2150" i="1"/>
  <c r="E2150" i="1"/>
  <c r="N2150" i="1"/>
  <c r="G2150" i="1"/>
  <c r="B2150" i="1"/>
  <c r="F2150" i="1" l="1"/>
  <c r="M2150" i="1" s="1"/>
  <c r="G2149" i="1"/>
  <c r="B2149" i="1"/>
  <c r="J2149" i="1"/>
  <c r="O2149" i="1"/>
  <c r="K2149" i="1"/>
  <c r="H2149" i="1"/>
  <c r="N2149" i="1"/>
  <c r="L2149" i="1"/>
  <c r="E2149" i="1"/>
  <c r="D2149" i="1"/>
  <c r="L2148" i="1" l="1"/>
  <c r="E2148" i="1"/>
  <c r="N2148" i="1"/>
  <c r="G2148" i="1"/>
  <c r="B2148" i="1"/>
  <c r="O2148" i="1"/>
  <c r="J2148" i="1"/>
  <c r="K2148" i="1"/>
  <c r="D2148" i="1"/>
  <c r="H2148" i="1"/>
  <c r="F2149" i="1"/>
  <c r="M2149" i="1" s="1"/>
  <c r="E2147" i="1" l="1"/>
  <c r="D2147" i="1"/>
  <c r="N2147" i="1"/>
  <c r="O2147" i="1"/>
  <c r="H2147" i="1"/>
  <c r="G2147" i="1"/>
  <c r="K2147" i="1"/>
  <c r="J2147" i="1"/>
  <c r="B2147" i="1"/>
  <c r="L2147" i="1"/>
  <c r="F2148" i="1"/>
  <c r="M2148" i="1" s="1"/>
  <c r="F2147" i="1" l="1"/>
  <c r="M2147" i="1" s="1"/>
  <c r="J2146" i="1"/>
  <c r="H2146" i="1"/>
  <c r="B2146" i="1"/>
  <c r="D2146" i="1"/>
  <c r="L2146" i="1"/>
  <c r="G2146" i="1"/>
  <c r="E2146" i="1"/>
  <c r="F2146" i="1" s="1"/>
  <c r="O2146" i="1"/>
  <c r="N2146" i="1"/>
  <c r="K2146" i="1"/>
  <c r="N2145" i="1" l="1"/>
  <c r="E2145" i="1"/>
  <c r="K2145" i="1"/>
  <c r="O2145" i="1"/>
  <c r="H2145" i="1"/>
  <c r="B2145" i="1"/>
  <c r="L2145" i="1"/>
  <c r="J2145" i="1"/>
  <c r="D2145" i="1"/>
  <c r="G2145" i="1"/>
  <c r="M2146" i="1"/>
  <c r="F2145" i="1" l="1"/>
  <c r="M2145" i="1" s="1"/>
  <c r="N2144" i="1"/>
  <c r="B2144" i="1"/>
  <c r="E2144" i="1"/>
  <c r="O2144" i="1"/>
  <c r="H2144" i="1"/>
  <c r="K2144" i="1"/>
  <c r="J2144" i="1"/>
  <c r="D2144" i="1"/>
  <c r="L2144" i="1"/>
  <c r="G2144" i="1"/>
  <c r="L2143" i="1" l="1"/>
  <c r="O2143" i="1"/>
  <c r="B2143" i="1"/>
  <c r="D2143" i="1"/>
  <c r="N2143" i="1"/>
  <c r="K2143" i="1"/>
  <c r="H2143" i="1"/>
  <c r="E2143" i="1"/>
  <c r="F2143" i="1" s="1"/>
  <c r="J2143" i="1"/>
  <c r="G2143" i="1"/>
  <c r="F2144" i="1"/>
  <c r="M2144" i="1" s="1"/>
  <c r="M2143" i="1" l="1"/>
  <c r="J2142" i="1"/>
  <c r="N2142" i="1"/>
  <c r="K2142" i="1"/>
  <c r="D2142" i="1"/>
  <c r="L2142" i="1"/>
  <c r="E2142" i="1"/>
  <c r="H2142" i="1"/>
  <c r="G2142" i="1"/>
  <c r="B2142" i="1"/>
  <c r="O2142" i="1"/>
  <c r="F2142" i="1" l="1"/>
  <c r="M2142" i="1" s="1"/>
  <c r="K2141" i="1"/>
  <c r="D2141" i="1"/>
  <c r="H2141" i="1"/>
  <c r="O2141" i="1"/>
  <c r="L2141" i="1"/>
  <c r="E2141" i="1"/>
  <c r="F2141" i="1" s="1"/>
  <c r="N2141" i="1"/>
  <c r="G2141" i="1"/>
  <c r="B2141" i="1"/>
  <c r="J2141" i="1"/>
  <c r="M2141" i="1" l="1"/>
  <c r="B2140" i="1"/>
  <c r="J2140" i="1"/>
  <c r="O2140" i="1"/>
  <c r="K2140" i="1"/>
  <c r="H2140" i="1"/>
  <c r="N2140" i="1"/>
  <c r="L2140" i="1"/>
  <c r="E2140" i="1"/>
  <c r="D2140" i="1"/>
  <c r="G2140" i="1"/>
  <c r="F2140" i="1" l="1"/>
  <c r="M2140" i="1" s="1"/>
  <c r="B2139" i="1"/>
  <c r="H2139" i="1"/>
  <c r="O2139" i="1"/>
  <c r="N2139" i="1"/>
  <c r="G2139" i="1"/>
  <c r="K2139" i="1"/>
  <c r="J2139" i="1"/>
  <c r="L2139" i="1"/>
  <c r="E2139" i="1"/>
  <c r="D2139" i="1"/>
  <c r="F2139" i="1" l="1"/>
  <c r="M2139" i="1" s="1"/>
  <c r="E2138" i="1"/>
  <c r="B2138" i="1"/>
  <c r="O2138" i="1"/>
  <c r="N2138" i="1"/>
  <c r="L2138" i="1"/>
  <c r="J2138" i="1"/>
  <c r="H2138" i="1"/>
  <c r="K2138" i="1"/>
  <c r="D2138" i="1"/>
  <c r="G2138" i="1"/>
  <c r="J2137" i="1" l="1"/>
  <c r="D2137" i="1"/>
  <c r="L2137" i="1"/>
  <c r="G2137" i="1"/>
  <c r="N2137" i="1"/>
  <c r="B2137" i="1"/>
  <c r="E2137" i="1"/>
  <c r="F2137" i="1" s="1"/>
  <c r="O2137" i="1"/>
  <c r="H2137" i="1"/>
  <c r="K2137" i="1"/>
  <c r="F2138" i="1"/>
  <c r="M2138" i="1" s="1"/>
  <c r="G2136" i="1" l="1"/>
  <c r="N2136" i="1"/>
  <c r="E2136" i="1"/>
  <c r="K2136" i="1"/>
  <c r="J2136" i="1"/>
  <c r="D2136" i="1"/>
  <c r="L2136" i="1"/>
  <c r="O2136" i="1"/>
  <c r="H2136" i="1"/>
  <c r="B2136" i="1"/>
  <c r="M2137" i="1"/>
  <c r="F2136" i="1" l="1"/>
  <c r="M2136" i="1" s="1"/>
  <c r="H2135" i="1"/>
  <c r="K2135" i="1"/>
  <c r="E2135" i="1"/>
  <c r="L2135" i="1"/>
  <c r="B2135" i="1"/>
  <c r="D2135" i="1"/>
  <c r="G2135" i="1"/>
  <c r="J2135" i="1"/>
  <c r="O2135" i="1"/>
  <c r="N2135" i="1"/>
  <c r="F2135" i="1" l="1"/>
  <c r="M2135" i="1" s="1"/>
  <c r="K2134" i="1"/>
  <c r="D2134" i="1"/>
  <c r="L2134" i="1"/>
  <c r="E2134" i="1"/>
  <c r="N2134" i="1"/>
  <c r="G2134" i="1"/>
  <c r="B2134" i="1"/>
  <c r="J2134" i="1"/>
  <c r="O2134" i="1"/>
  <c r="H2134" i="1"/>
  <c r="F2134" i="1" l="1"/>
  <c r="M2134" i="1" s="1"/>
  <c r="B2133" i="1"/>
  <c r="J2133" i="1"/>
  <c r="D2133" i="1"/>
  <c r="K2133" i="1"/>
  <c r="H2133" i="1"/>
  <c r="L2133" i="1"/>
  <c r="E2133" i="1"/>
  <c r="O2133" i="1"/>
  <c r="G2133" i="1"/>
  <c r="N2133" i="1"/>
  <c r="F2133" i="1" l="1"/>
  <c r="M2133" i="1"/>
  <c r="G2132" i="1"/>
  <c r="K2132" i="1"/>
  <c r="H2132" i="1"/>
  <c r="E2132" i="1"/>
  <c r="B2132" i="1"/>
  <c r="O2132" i="1"/>
  <c r="J2132" i="1"/>
  <c r="D2132" i="1"/>
  <c r="L2132" i="1"/>
  <c r="N2132" i="1"/>
  <c r="B2131" i="1" l="1"/>
  <c r="N2131" i="1"/>
  <c r="J2131" i="1"/>
  <c r="O2131" i="1"/>
  <c r="H2131" i="1"/>
  <c r="L2131" i="1"/>
  <c r="K2131" i="1"/>
  <c r="E2131" i="1"/>
  <c r="D2131" i="1"/>
  <c r="G2131" i="1"/>
  <c r="F2132" i="1"/>
  <c r="M2132" i="1" s="1"/>
  <c r="F2131" i="1" l="1"/>
  <c r="J2130" i="1"/>
  <c r="H2130" i="1"/>
  <c r="B2130" i="1"/>
  <c r="D2130" i="1"/>
  <c r="L2130" i="1"/>
  <c r="G2130" i="1"/>
  <c r="E2130" i="1"/>
  <c r="F2130" i="1" s="1"/>
  <c r="O2130" i="1"/>
  <c r="N2130" i="1"/>
  <c r="K2130" i="1"/>
  <c r="M2131" i="1"/>
  <c r="D2129" i="1" l="1"/>
  <c r="G2129" i="1"/>
  <c r="B2129" i="1"/>
  <c r="N2129" i="1"/>
  <c r="E2129" i="1"/>
  <c r="F2129" i="1" s="1"/>
  <c r="O2129" i="1"/>
  <c r="H2129" i="1"/>
  <c r="L2129" i="1"/>
  <c r="J2129" i="1"/>
  <c r="K2129" i="1"/>
  <c r="M2130" i="1"/>
  <c r="M2129" i="1" l="1"/>
  <c r="N2128" i="1"/>
  <c r="B2128" i="1"/>
  <c r="E2128" i="1"/>
  <c r="O2128" i="1"/>
  <c r="H2128" i="1"/>
  <c r="K2128" i="1"/>
  <c r="J2128" i="1"/>
  <c r="D2128" i="1"/>
  <c r="L2128" i="1"/>
  <c r="G2128" i="1"/>
  <c r="L2127" i="1" l="1"/>
  <c r="O2127" i="1"/>
  <c r="K2127" i="1"/>
  <c r="N2127" i="1"/>
  <c r="B2127" i="1"/>
  <c r="E2127" i="1"/>
  <c r="G2127" i="1"/>
  <c r="D2127" i="1"/>
  <c r="J2127" i="1"/>
  <c r="H2127" i="1"/>
  <c r="F2128" i="1"/>
  <c r="M2128" i="1" s="1"/>
  <c r="F2127" i="1" l="1"/>
  <c r="M2127" i="1" s="1"/>
  <c r="K2126" i="1"/>
  <c r="N2126" i="1"/>
  <c r="L2126" i="1"/>
  <c r="E2126" i="1"/>
  <c r="H2126" i="1"/>
  <c r="G2126" i="1"/>
  <c r="B2126" i="1"/>
  <c r="D2126" i="1"/>
  <c r="J2126" i="1"/>
  <c r="O2126" i="1"/>
  <c r="B2125" i="1" l="1"/>
  <c r="O2125" i="1"/>
  <c r="J2125" i="1"/>
  <c r="K2125" i="1"/>
  <c r="D2125" i="1"/>
  <c r="H2125" i="1"/>
  <c r="L2125" i="1"/>
  <c r="E2125" i="1"/>
  <c r="F2125" i="1" s="1"/>
  <c r="N2125" i="1"/>
  <c r="G2125" i="1"/>
  <c r="F2126" i="1"/>
  <c r="M2126" i="1" s="1"/>
  <c r="B2124" i="1" l="1"/>
  <c r="J2124" i="1"/>
  <c r="D2124" i="1"/>
  <c r="O2124" i="1"/>
  <c r="G2124" i="1"/>
  <c r="N2124" i="1"/>
  <c r="K2124" i="1"/>
  <c r="H2124" i="1"/>
  <c r="L2124" i="1"/>
  <c r="E2124" i="1"/>
  <c r="F2124" i="1" s="1"/>
  <c r="M2125" i="1"/>
  <c r="M2124" i="1" l="1"/>
  <c r="O2123" i="1"/>
  <c r="N2123" i="1"/>
  <c r="G2123" i="1"/>
  <c r="K2123" i="1"/>
  <c r="J2123" i="1"/>
  <c r="L2123" i="1"/>
  <c r="E2123" i="1"/>
  <c r="D2123" i="1"/>
  <c r="B2123" i="1"/>
  <c r="H2123" i="1"/>
  <c r="F2123" i="1" l="1"/>
  <c r="M2123" i="1" s="1"/>
  <c r="O2122" i="1"/>
  <c r="N2122" i="1"/>
  <c r="J2122" i="1"/>
  <c r="H2122" i="1"/>
  <c r="B2122" i="1"/>
  <c r="D2122" i="1"/>
  <c r="G2122" i="1"/>
  <c r="L2122" i="1"/>
  <c r="E2122" i="1"/>
  <c r="K2122" i="1"/>
  <c r="F2122" i="1" l="1"/>
  <c r="M2122" i="1"/>
  <c r="O2121" i="1"/>
  <c r="H2121" i="1"/>
  <c r="K2121" i="1"/>
  <c r="B2121" i="1"/>
  <c r="J2121" i="1"/>
  <c r="D2121" i="1"/>
  <c r="L2121" i="1"/>
  <c r="G2121" i="1"/>
  <c r="N2121" i="1"/>
  <c r="E2121" i="1"/>
  <c r="F2121" i="1" l="1"/>
  <c r="M2121" i="1"/>
  <c r="O2120" i="1"/>
  <c r="H2120" i="1"/>
  <c r="L2120" i="1"/>
  <c r="J2120" i="1"/>
  <c r="K2120" i="1"/>
  <c r="D2120" i="1"/>
  <c r="B2120" i="1"/>
  <c r="N2120" i="1"/>
  <c r="G2120" i="1"/>
  <c r="E2120" i="1"/>
  <c r="F2120" i="1" s="1"/>
  <c r="M2120" i="1" l="1"/>
  <c r="N2119" i="1"/>
  <c r="L2119" i="1"/>
  <c r="B2119" i="1"/>
  <c r="E2119" i="1"/>
  <c r="J2119" i="1"/>
  <c r="H2119" i="1"/>
  <c r="K2119" i="1"/>
  <c r="G2119" i="1"/>
  <c r="D2119" i="1"/>
  <c r="O2119" i="1"/>
  <c r="O2118" i="1" l="1"/>
  <c r="J2118" i="1"/>
  <c r="K2118" i="1"/>
  <c r="D2118" i="1"/>
  <c r="H2118" i="1"/>
  <c r="L2118" i="1"/>
  <c r="E2118" i="1"/>
  <c r="N2118" i="1"/>
  <c r="G2118" i="1"/>
  <c r="B2118" i="1"/>
  <c r="F2119" i="1"/>
  <c r="M2119" i="1" s="1"/>
  <c r="F2118" i="1" l="1"/>
  <c r="M2118" i="1" s="1"/>
  <c r="L2117" i="1"/>
  <c r="E2117" i="1"/>
  <c r="D2117" i="1"/>
  <c r="J2117" i="1"/>
  <c r="O2117" i="1"/>
  <c r="H2117" i="1"/>
  <c r="G2117" i="1"/>
  <c r="B2117" i="1"/>
  <c r="N2117" i="1"/>
  <c r="K2117" i="1"/>
  <c r="F2117" i="1" l="1"/>
  <c r="M2117" i="1" s="1"/>
  <c r="G2116" i="1"/>
  <c r="B2116" i="1"/>
  <c r="O2116" i="1"/>
  <c r="J2116" i="1"/>
  <c r="K2116" i="1"/>
  <c r="D2116" i="1"/>
  <c r="H2116" i="1"/>
  <c r="L2116" i="1"/>
  <c r="E2116" i="1"/>
  <c r="N2116" i="1"/>
  <c r="F2116" i="1" l="1"/>
  <c r="M2116" i="1" s="1"/>
  <c r="K2115" i="1"/>
  <c r="J2115" i="1"/>
  <c r="G2115" i="1"/>
  <c r="D2115" i="1"/>
  <c r="E2115" i="1"/>
  <c r="N2115" i="1"/>
  <c r="B2115" i="1"/>
  <c r="L2115" i="1"/>
  <c r="O2115" i="1"/>
  <c r="H2115" i="1"/>
  <c r="F2115" i="1" l="1"/>
  <c r="J2114" i="1"/>
  <c r="H2114" i="1"/>
  <c r="B2114" i="1"/>
  <c r="D2114" i="1"/>
  <c r="L2114" i="1"/>
  <c r="G2114" i="1"/>
  <c r="E2114" i="1"/>
  <c r="O2114" i="1"/>
  <c r="N2114" i="1"/>
  <c r="K2114" i="1"/>
  <c r="M2115" i="1"/>
  <c r="F2114" i="1" l="1"/>
  <c r="M2114" i="1" s="1"/>
  <c r="J2113" i="1"/>
  <c r="D2113" i="1"/>
  <c r="G2113" i="1"/>
  <c r="L2113" i="1"/>
  <c r="N2113" i="1"/>
  <c r="E2113" i="1"/>
  <c r="K2113" i="1"/>
  <c r="O2113" i="1"/>
  <c r="H2113" i="1"/>
  <c r="B2113" i="1"/>
  <c r="F2113" i="1" l="1"/>
  <c r="M2113" i="1" s="1"/>
  <c r="J2112" i="1"/>
  <c r="D2112" i="1"/>
  <c r="L2112" i="1"/>
  <c r="G2112" i="1"/>
  <c r="N2112" i="1"/>
  <c r="B2112" i="1"/>
  <c r="E2112" i="1"/>
  <c r="F2112" i="1" s="1"/>
  <c r="O2112" i="1"/>
  <c r="H2112" i="1"/>
  <c r="K2112" i="1"/>
  <c r="L2111" i="1" l="1"/>
  <c r="B2111" i="1"/>
  <c r="G2111" i="1"/>
  <c r="D2111" i="1"/>
  <c r="H2111" i="1"/>
  <c r="E2111" i="1"/>
  <c r="J2111" i="1"/>
  <c r="O2111" i="1"/>
  <c r="N2111" i="1"/>
  <c r="K2111" i="1"/>
  <c r="M2112" i="1"/>
  <c r="F2111" i="1" l="1"/>
  <c r="M2111" i="1" s="1"/>
  <c r="J2110" i="1"/>
  <c r="N2110" i="1"/>
  <c r="O2110" i="1"/>
  <c r="K2110" i="1"/>
  <c r="D2110" i="1"/>
  <c r="B2110" i="1"/>
  <c r="L2110" i="1"/>
  <c r="E2110" i="1"/>
  <c r="H2110" i="1"/>
  <c r="G2110" i="1"/>
  <c r="F2110" i="1" l="1"/>
  <c r="M2110" i="1"/>
  <c r="B2109" i="1"/>
  <c r="O2109" i="1"/>
  <c r="J2109" i="1"/>
  <c r="G2109" i="1"/>
  <c r="K2109" i="1"/>
  <c r="D2109" i="1"/>
  <c r="H2109" i="1"/>
  <c r="L2109" i="1"/>
  <c r="E2109" i="1"/>
  <c r="N2109" i="1"/>
  <c r="F2109" i="1" l="1"/>
  <c r="M2109" i="1" s="1"/>
  <c r="K2108" i="1"/>
  <c r="H2108" i="1"/>
  <c r="N2108" i="1"/>
  <c r="L2108" i="1"/>
  <c r="E2108" i="1"/>
  <c r="D2108" i="1"/>
  <c r="G2108" i="1"/>
  <c r="B2108" i="1"/>
  <c r="J2108" i="1"/>
  <c r="O2108" i="1"/>
  <c r="F2108" i="1" l="1"/>
  <c r="M2108" i="1" s="1"/>
  <c r="O2107" i="1"/>
  <c r="N2107" i="1"/>
  <c r="G2107" i="1"/>
  <c r="K2107" i="1"/>
  <c r="J2107" i="1"/>
  <c r="L2107" i="1"/>
  <c r="E2107" i="1"/>
  <c r="D2107" i="1"/>
  <c r="B2107" i="1"/>
  <c r="H2107" i="1"/>
  <c r="F2107" i="1" l="1"/>
  <c r="M2107" i="1" s="1"/>
  <c r="E2106" i="1"/>
  <c r="B2106" i="1"/>
  <c r="O2106" i="1"/>
  <c r="N2106" i="1"/>
  <c r="L2106" i="1"/>
  <c r="J2106" i="1"/>
  <c r="H2106" i="1"/>
  <c r="K2106" i="1"/>
  <c r="D2106" i="1"/>
  <c r="G2106" i="1"/>
  <c r="F2106" i="1" l="1"/>
  <c r="M2106" i="1" s="1"/>
  <c r="O2105" i="1"/>
  <c r="H2105" i="1"/>
  <c r="K2105" i="1"/>
  <c r="J2105" i="1"/>
  <c r="N2105" i="1"/>
  <c r="E2105" i="1"/>
  <c r="B2105" i="1"/>
  <c r="D2105" i="1"/>
  <c r="L2105" i="1"/>
  <c r="G2105" i="1"/>
  <c r="F2105" i="1" l="1"/>
  <c r="M2105" i="1" s="1"/>
  <c r="D2104" i="1"/>
  <c r="G2104" i="1"/>
  <c r="L2104" i="1"/>
  <c r="N2104" i="1"/>
  <c r="E2104" i="1"/>
  <c r="K2104" i="1"/>
  <c r="H2104" i="1"/>
  <c r="B2104" i="1"/>
  <c r="O2104" i="1"/>
  <c r="J2104" i="1"/>
  <c r="F2104" i="1" l="1"/>
  <c r="M2104" i="1" s="1"/>
  <c r="L2103" i="1"/>
  <c r="B2103" i="1"/>
  <c r="D2103" i="1"/>
  <c r="G2103" i="1"/>
  <c r="J2103" i="1"/>
  <c r="O2103" i="1"/>
  <c r="N2103" i="1"/>
  <c r="H2103" i="1"/>
  <c r="K2103" i="1"/>
  <c r="E2103" i="1"/>
  <c r="F2103" i="1" l="1"/>
  <c r="M2103" i="1" s="1"/>
  <c r="O2102" i="1"/>
  <c r="H2102" i="1"/>
  <c r="J2102" i="1"/>
  <c r="K2102" i="1"/>
  <c r="D2102" i="1"/>
  <c r="G2102" i="1"/>
  <c r="L2102" i="1"/>
  <c r="E2102" i="1"/>
  <c r="N2102" i="1"/>
  <c r="B2102" i="1"/>
  <c r="F2102" i="1" l="1"/>
  <c r="B2101" i="1"/>
  <c r="J2101" i="1"/>
  <c r="D2101" i="1"/>
  <c r="K2101" i="1"/>
  <c r="H2101" i="1"/>
  <c r="L2101" i="1"/>
  <c r="E2101" i="1"/>
  <c r="O2101" i="1"/>
  <c r="G2101" i="1"/>
  <c r="N2101" i="1"/>
  <c r="M2102" i="1"/>
  <c r="F2101" i="1" l="1"/>
  <c r="M2101" i="1" s="1"/>
  <c r="B2100" i="1"/>
  <c r="K2100" i="1"/>
  <c r="D2100" i="1"/>
  <c r="H2100" i="1"/>
  <c r="G2100" i="1"/>
  <c r="O2100" i="1"/>
  <c r="L2100" i="1"/>
  <c r="E2100" i="1"/>
  <c r="N2100" i="1"/>
  <c r="J2100" i="1"/>
  <c r="B19" i="2"/>
  <c r="D19" i="2" s="1"/>
  <c r="F2100" i="1" l="1"/>
  <c r="M2100" i="1" s="1"/>
  <c r="B2099" i="1"/>
  <c r="N2099" i="1"/>
  <c r="H2099" i="1"/>
  <c r="D2099" i="1"/>
  <c r="O2099" i="1"/>
  <c r="L2099" i="1"/>
  <c r="K2099" i="1"/>
  <c r="J2099" i="1"/>
  <c r="G2099" i="1"/>
  <c r="E2099" i="1"/>
  <c r="C19" i="2"/>
  <c r="E19" i="2" s="1"/>
  <c r="F2099" i="1" l="1"/>
  <c r="J2098" i="1"/>
  <c r="H2098" i="1"/>
  <c r="B2098" i="1"/>
  <c r="L2098" i="1"/>
  <c r="N2098" i="1"/>
  <c r="D2098" i="1"/>
  <c r="G2098" i="1"/>
  <c r="O2098" i="1"/>
  <c r="E2098" i="1"/>
  <c r="K2098" i="1"/>
  <c r="M2099" i="1"/>
  <c r="F2098" i="1" l="1"/>
  <c r="D2097" i="1"/>
  <c r="G2097" i="1"/>
  <c r="B2097" i="1"/>
  <c r="N2097" i="1"/>
  <c r="E2097" i="1"/>
  <c r="O2097" i="1"/>
  <c r="H2097" i="1"/>
  <c r="L2097" i="1"/>
  <c r="J2097" i="1"/>
  <c r="K2097" i="1"/>
  <c r="M2098" i="1"/>
  <c r="F2097" i="1" l="1"/>
  <c r="M2097" i="1" s="1"/>
  <c r="N2096" i="1"/>
  <c r="B2096" i="1"/>
  <c r="E2096" i="1"/>
  <c r="O2096" i="1"/>
  <c r="H2096" i="1"/>
  <c r="K2096" i="1"/>
  <c r="D2096" i="1"/>
  <c r="L2096" i="1"/>
  <c r="G2096" i="1"/>
  <c r="J2096" i="1"/>
  <c r="F2096" i="1" l="1"/>
  <c r="M2096" i="1" s="1"/>
  <c r="G2095" i="1"/>
  <c r="D2095" i="1"/>
  <c r="J2095" i="1"/>
  <c r="N2095" i="1"/>
  <c r="B2095" i="1"/>
  <c r="O2095" i="1"/>
  <c r="H2095" i="1"/>
  <c r="E2095" i="1"/>
  <c r="L2095" i="1"/>
  <c r="K2095" i="1"/>
  <c r="F2095" i="1" l="1"/>
  <c r="M2095" i="1" s="1"/>
  <c r="J2094" i="1"/>
  <c r="O2094" i="1"/>
  <c r="K2094" i="1"/>
  <c r="N2094" i="1"/>
  <c r="L2094" i="1"/>
  <c r="E2094" i="1"/>
  <c r="H2094" i="1"/>
  <c r="G2094" i="1"/>
  <c r="B2094" i="1"/>
  <c r="D2094" i="1"/>
  <c r="F2094" i="1" l="1"/>
  <c r="M2094" i="1" s="1"/>
  <c r="G2093" i="1"/>
  <c r="B2093" i="1"/>
  <c r="O2093" i="1"/>
  <c r="J2093" i="1"/>
  <c r="K2093" i="1"/>
  <c r="D2093" i="1"/>
  <c r="H2093" i="1"/>
  <c r="L2093" i="1"/>
  <c r="E2093" i="1"/>
  <c r="F2093" i="1" s="1"/>
  <c r="M2093" i="1" s="1"/>
  <c r="N2093" i="1"/>
  <c r="K2092" i="1" l="1"/>
  <c r="H2092" i="1"/>
  <c r="L2092" i="1"/>
  <c r="E2092" i="1"/>
  <c r="O2092" i="1"/>
  <c r="G2092" i="1"/>
  <c r="N2092" i="1"/>
  <c r="B2092" i="1"/>
  <c r="J2092" i="1"/>
  <c r="D2092" i="1"/>
  <c r="F2092" i="1" l="1"/>
  <c r="M2092" i="1" s="1"/>
  <c r="O2091" i="1"/>
  <c r="N2091" i="1"/>
  <c r="G2091" i="1"/>
  <c r="K2091" i="1"/>
  <c r="J2091" i="1"/>
  <c r="L2091" i="1"/>
  <c r="E2091" i="1"/>
  <c r="D2091" i="1"/>
  <c r="B2091" i="1"/>
  <c r="H2091" i="1"/>
  <c r="F2091" i="1" l="1"/>
  <c r="M2091" i="1" s="1"/>
  <c r="E2090" i="1"/>
  <c r="K2090" i="1"/>
  <c r="J2090" i="1"/>
  <c r="H2090" i="1"/>
  <c r="B2090" i="1"/>
  <c r="D2090" i="1"/>
  <c r="L2090" i="1"/>
  <c r="O2090" i="1"/>
  <c r="N2090" i="1"/>
  <c r="G2090" i="1"/>
  <c r="F2090" i="1" l="1"/>
  <c r="M2090" i="1" s="1"/>
  <c r="O2089" i="1"/>
  <c r="H2089" i="1"/>
  <c r="K2089" i="1"/>
  <c r="N2089" i="1"/>
  <c r="E2089" i="1"/>
  <c r="J2089" i="1"/>
  <c r="L2089" i="1"/>
  <c r="D2089" i="1"/>
  <c r="G2089" i="1"/>
  <c r="B2089" i="1"/>
  <c r="F2089" i="1" l="1"/>
  <c r="M2089" i="1" s="1"/>
  <c r="O2088" i="1"/>
  <c r="H2088" i="1"/>
  <c r="L2088" i="1"/>
  <c r="J2088" i="1"/>
  <c r="K2088" i="1"/>
  <c r="D2088" i="1"/>
  <c r="G2088" i="1"/>
  <c r="B2088" i="1"/>
  <c r="N2088" i="1"/>
  <c r="E2088" i="1"/>
  <c r="F2088" i="1" l="1"/>
  <c r="M2088" i="1" s="1"/>
  <c r="H2087" i="1"/>
  <c r="K2087" i="1"/>
  <c r="O2087" i="1"/>
  <c r="L2087" i="1"/>
  <c r="B2087" i="1"/>
  <c r="E2087" i="1"/>
  <c r="G2087" i="1"/>
  <c r="J2087" i="1"/>
  <c r="D2087" i="1"/>
  <c r="N2087" i="1"/>
  <c r="L2086" i="1" l="1"/>
  <c r="E2086" i="1"/>
  <c r="N2086" i="1"/>
  <c r="G2086" i="1"/>
  <c r="B2086" i="1"/>
  <c r="O2086" i="1"/>
  <c r="J2086" i="1"/>
  <c r="K2086" i="1"/>
  <c r="D2086" i="1"/>
  <c r="H2086" i="1"/>
  <c r="F2087" i="1"/>
  <c r="M2087" i="1" s="1"/>
  <c r="L2085" i="1" l="1"/>
  <c r="E2085" i="1"/>
  <c r="D2085" i="1"/>
  <c r="G2085" i="1"/>
  <c r="B2085" i="1"/>
  <c r="J2085" i="1"/>
  <c r="O2085" i="1"/>
  <c r="K2085" i="1"/>
  <c r="H2085" i="1"/>
  <c r="N2085" i="1"/>
  <c r="F2086" i="1"/>
  <c r="M2086" i="1" s="1"/>
  <c r="K2084" i="1" l="1"/>
  <c r="D2084" i="1"/>
  <c r="H2084" i="1"/>
  <c r="L2084" i="1"/>
  <c r="E2084" i="1"/>
  <c r="N2084" i="1"/>
  <c r="G2084" i="1"/>
  <c r="B2084" i="1"/>
  <c r="O2084" i="1"/>
  <c r="J2084" i="1"/>
  <c r="F2085" i="1"/>
  <c r="M2085" i="1" s="1"/>
  <c r="F2084" i="1" l="1"/>
  <c r="M2084" i="1" s="1"/>
  <c r="E2083" i="1"/>
  <c r="B2083" i="1"/>
  <c r="L2083" i="1"/>
  <c r="O2083" i="1"/>
  <c r="K2083" i="1"/>
  <c r="J2083" i="1"/>
  <c r="H2083" i="1"/>
  <c r="G2083" i="1"/>
  <c r="D2083" i="1"/>
  <c r="N2083" i="1"/>
  <c r="J2082" i="1" l="1"/>
  <c r="H2082" i="1"/>
  <c r="B2082" i="1"/>
  <c r="N2082" i="1"/>
  <c r="D2082" i="1"/>
  <c r="L2082" i="1"/>
  <c r="G2082" i="1"/>
  <c r="O2082" i="1"/>
  <c r="K2082" i="1"/>
  <c r="E2082" i="1"/>
  <c r="F2083" i="1"/>
  <c r="M2083" i="1" s="1"/>
  <c r="F2082" i="1" l="1"/>
  <c r="M2082" i="1" s="1"/>
  <c r="J2081" i="1"/>
  <c r="B2081" i="1"/>
  <c r="D2081" i="1"/>
  <c r="G2081" i="1"/>
  <c r="L2081" i="1"/>
  <c r="O2081" i="1"/>
  <c r="H2081" i="1"/>
  <c r="N2081" i="1"/>
  <c r="E2081" i="1"/>
  <c r="K2081" i="1"/>
  <c r="F2081" i="1" l="1"/>
  <c r="M2081" i="1" s="1"/>
  <c r="D2080" i="1"/>
  <c r="L2080" i="1"/>
  <c r="G2080" i="1"/>
  <c r="N2080" i="1"/>
  <c r="B2080" i="1"/>
  <c r="E2080" i="1"/>
  <c r="O2080" i="1"/>
  <c r="H2080" i="1"/>
  <c r="K2080" i="1"/>
  <c r="J2080" i="1"/>
  <c r="F2080" i="1" l="1"/>
  <c r="M2080" i="1" s="1"/>
  <c r="L2079" i="1"/>
  <c r="O2079" i="1"/>
  <c r="B2079" i="1"/>
  <c r="G2079" i="1"/>
  <c r="D2079" i="1"/>
  <c r="N2079" i="1"/>
  <c r="K2079" i="1"/>
  <c r="H2079" i="1"/>
  <c r="E2079" i="1"/>
  <c r="F2079" i="1" s="1"/>
  <c r="J2079" i="1"/>
  <c r="M2079" i="1" l="1"/>
  <c r="J2078" i="1"/>
  <c r="N2078" i="1"/>
  <c r="K2078" i="1"/>
  <c r="D2078" i="1"/>
  <c r="L2078" i="1"/>
  <c r="E2078" i="1"/>
  <c r="H2078" i="1"/>
  <c r="G2078" i="1"/>
  <c r="B2078" i="1"/>
  <c r="O2078" i="1"/>
  <c r="F2078" i="1" l="1"/>
  <c r="M2078" i="1" s="1"/>
  <c r="G2077" i="1"/>
  <c r="D2077" i="1"/>
  <c r="L2077" i="1"/>
  <c r="N2077" i="1"/>
  <c r="B2077" i="1"/>
  <c r="O2077" i="1"/>
  <c r="J2077" i="1"/>
  <c r="K2077" i="1"/>
  <c r="H2077" i="1"/>
  <c r="E2077" i="1"/>
  <c r="F2077" i="1" s="1"/>
  <c r="M2077" i="1" l="1"/>
  <c r="L2076" i="1"/>
  <c r="E2076" i="1"/>
  <c r="D2076" i="1"/>
  <c r="G2076" i="1"/>
  <c r="B2076" i="1"/>
  <c r="J2076" i="1"/>
  <c r="K2076" i="1"/>
  <c r="H2076" i="1"/>
  <c r="N2076" i="1"/>
  <c r="O2076" i="1"/>
  <c r="F2076" i="1" l="1"/>
  <c r="M2076" i="1" s="1"/>
  <c r="K2075" i="1"/>
  <c r="J2075" i="1"/>
  <c r="L2075" i="1"/>
  <c r="E2075" i="1"/>
  <c r="D2075" i="1"/>
  <c r="B2075" i="1"/>
  <c r="H2075" i="1"/>
  <c r="O2075" i="1"/>
  <c r="G2075" i="1"/>
  <c r="N2075" i="1"/>
  <c r="J2074" i="1" l="1"/>
  <c r="H2074" i="1"/>
  <c r="K2074" i="1"/>
  <c r="E2074" i="1"/>
  <c r="D2074" i="1"/>
  <c r="G2074" i="1"/>
  <c r="B2074" i="1"/>
  <c r="O2074" i="1"/>
  <c r="N2074" i="1"/>
  <c r="L2074" i="1"/>
  <c r="F2075" i="1"/>
  <c r="M2075" i="1" s="1"/>
  <c r="F2074" i="1" l="1"/>
  <c r="M2074" i="1" s="1"/>
  <c r="J2073" i="1"/>
  <c r="D2073" i="1"/>
  <c r="L2073" i="1"/>
  <c r="G2073" i="1"/>
  <c r="N2073" i="1"/>
  <c r="B2073" i="1"/>
  <c r="E2073" i="1"/>
  <c r="O2073" i="1"/>
  <c r="H2073" i="1"/>
  <c r="K2073" i="1"/>
  <c r="F2073" i="1" l="1"/>
  <c r="M2073" i="1"/>
  <c r="N2072" i="1"/>
  <c r="E2072" i="1"/>
  <c r="K2072" i="1"/>
  <c r="O2072" i="1"/>
  <c r="J2072" i="1"/>
  <c r="D2072" i="1"/>
  <c r="G2072" i="1"/>
  <c r="B2072" i="1"/>
  <c r="L2072" i="1"/>
  <c r="H2072" i="1"/>
  <c r="F2072" i="1" l="1"/>
  <c r="M2072" i="1" s="1"/>
  <c r="H2071" i="1"/>
  <c r="K2071" i="1"/>
  <c r="E2071" i="1"/>
  <c r="N2071" i="1"/>
  <c r="L2071" i="1"/>
  <c r="B2071" i="1"/>
  <c r="D2071" i="1"/>
  <c r="G2071" i="1"/>
  <c r="J2071" i="1"/>
  <c r="O2071" i="1"/>
  <c r="G2070" i="1" l="1"/>
  <c r="B2070" i="1"/>
  <c r="J2070" i="1"/>
  <c r="O2070" i="1"/>
  <c r="K2070" i="1"/>
  <c r="D2070" i="1"/>
  <c r="H2070" i="1"/>
  <c r="E2070" i="1"/>
  <c r="L2070" i="1"/>
  <c r="N2070" i="1"/>
  <c r="F2071" i="1"/>
  <c r="M2071" i="1" s="1"/>
  <c r="F2070" i="1" l="1"/>
  <c r="M2070" i="1" s="1"/>
  <c r="L2069" i="1"/>
  <c r="E2069" i="1"/>
  <c r="O2069" i="1"/>
  <c r="K2069" i="1"/>
  <c r="G2069" i="1"/>
  <c r="N2069" i="1"/>
  <c r="H2069" i="1"/>
  <c r="B2069" i="1"/>
  <c r="J2069" i="1"/>
  <c r="D2069" i="1"/>
  <c r="L2068" i="1" l="1"/>
  <c r="E2068" i="1"/>
  <c r="N2068" i="1"/>
  <c r="G2068" i="1"/>
  <c r="D2068" i="1"/>
  <c r="B2068" i="1"/>
  <c r="O2068" i="1"/>
  <c r="J2068" i="1"/>
  <c r="K2068" i="1"/>
  <c r="H2068" i="1"/>
  <c r="F2069" i="1"/>
  <c r="M2069" i="1" s="1"/>
  <c r="H2067" i="1" l="1"/>
  <c r="L2067" i="1"/>
  <c r="J2067" i="1"/>
  <c r="E2067" i="1"/>
  <c r="D2067" i="1"/>
  <c r="B2067" i="1"/>
  <c r="N2067" i="1"/>
  <c r="O2067" i="1"/>
  <c r="K2067" i="1"/>
  <c r="G2067" i="1"/>
  <c r="F2068" i="1"/>
  <c r="M2068" i="1" s="1"/>
  <c r="F2067" i="1" l="1"/>
  <c r="M2067" i="1" s="1"/>
  <c r="E2066" i="1"/>
  <c r="O2066" i="1"/>
  <c r="N2066" i="1"/>
  <c r="K2066" i="1"/>
  <c r="J2066" i="1"/>
  <c r="H2066" i="1"/>
  <c r="B2066" i="1"/>
  <c r="D2066" i="1"/>
  <c r="L2066" i="1"/>
  <c r="G2066" i="1"/>
  <c r="O2065" i="1" l="1"/>
  <c r="H2065" i="1"/>
  <c r="L2065" i="1"/>
  <c r="J2065" i="1"/>
  <c r="K2065" i="1"/>
  <c r="D2065" i="1"/>
  <c r="G2065" i="1"/>
  <c r="B2065" i="1"/>
  <c r="N2065" i="1"/>
  <c r="E2065" i="1"/>
  <c r="F2066" i="1"/>
  <c r="M2066" i="1" s="1"/>
  <c r="F2065" i="1" l="1"/>
  <c r="M2065" i="1" s="1"/>
  <c r="D2064" i="1"/>
  <c r="L2064" i="1"/>
  <c r="G2064" i="1"/>
  <c r="N2064" i="1"/>
  <c r="B2064" i="1"/>
  <c r="E2064" i="1"/>
  <c r="O2064" i="1"/>
  <c r="H2064" i="1"/>
  <c r="K2064" i="1"/>
  <c r="J2064" i="1"/>
  <c r="F2064" i="1" l="1"/>
  <c r="M2064" i="1" s="1"/>
  <c r="L2063" i="1"/>
  <c r="O2063" i="1"/>
  <c r="K2063" i="1"/>
  <c r="G2063" i="1"/>
  <c r="D2063" i="1"/>
  <c r="J2063" i="1"/>
  <c r="N2063" i="1"/>
  <c r="B2063" i="1"/>
  <c r="H2063" i="1"/>
  <c r="E2063" i="1"/>
  <c r="F2063" i="1" l="1"/>
  <c r="M2063" i="1" s="1"/>
  <c r="J2062" i="1"/>
  <c r="O2062" i="1"/>
  <c r="K2062" i="1"/>
  <c r="N2062" i="1"/>
  <c r="L2062" i="1"/>
  <c r="E2062" i="1"/>
  <c r="H2062" i="1"/>
  <c r="G2062" i="1"/>
  <c r="B2062" i="1"/>
  <c r="D2062" i="1"/>
  <c r="L2061" i="1" l="1"/>
  <c r="J2061" i="1"/>
  <c r="K2061" i="1"/>
  <c r="N2061" i="1"/>
  <c r="B2061" i="1"/>
  <c r="E2061" i="1"/>
  <c r="H2061" i="1"/>
  <c r="O2061" i="1"/>
  <c r="D2061" i="1"/>
  <c r="G2061" i="1"/>
  <c r="F2062" i="1"/>
  <c r="M2062" i="1" s="1"/>
  <c r="H2060" i="1" l="1"/>
  <c r="B2060" i="1"/>
  <c r="L2060" i="1"/>
  <c r="K2060" i="1"/>
  <c r="E2060" i="1"/>
  <c r="J2060" i="1"/>
  <c r="O2060" i="1"/>
  <c r="N2060" i="1"/>
  <c r="G2060" i="1"/>
  <c r="D2060" i="1"/>
  <c r="F2061" i="1"/>
  <c r="M2061" i="1" s="1"/>
  <c r="K2059" i="1" l="1"/>
  <c r="B2059" i="1"/>
  <c r="E2059" i="1"/>
  <c r="L2059" i="1"/>
  <c r="D2059" i="1"/>
  <c r="N2059" i="1"/>
  <c r="G2059" i="1"/>
  <c r="J2059" i="1"/>
  <c r="O2059" i="1"/>
  <c r="H2059" i="1"/>
  <c r="F2060" i="1"/>
  <c r="M2060" i="1" s="1"/>
  <c r="O2058" i="1" l="1"/>
  <c r="G2058" i="1"/>
  <c r="D2058" i="1"/>
  <c r="J2058" i="1"/>
  <c r="K2058" i="1"/>
  <c r="H2058" i="1"/>
  <c r="L2058" i="1"/>
  <c r="B2058" i="1"/>
  <c r="E2058" i="1"/>
  <c r="N2058" i="1"/>
  <c r="F2059" i="1"/>
  <c r="M2059" i="1" s="1"/>
  <c r="F2058" i="1" l="1"/>
  <c r="M2058" i="1" s="1"/>
  <c r="B2057" i="1"/>
  <c r="J2057" i="1"/>
  <c r="D2057" i="1"/>
  <c r="K2057" i="1"/>
  <c r="H2057" i="1"/>
  <c r="L2057" i="1"/>
  <c r="E2057" i="1"/>
  <c r="O2057" i="1"/>
  <c r="G2057" i="1"/>
  <c r="N2057" i="1"/>
  <c r="F2057" i="1" l="1"/>
  <c r="M2057" i="1" s="1"/>
  <c r="B2056" i="1"/>
  <c r="O2056" i="1"/>
  <c r="J2056" i="1"/>
  <c r="K2056" i="1"/>
  <c r="D2056" i="1"/>
  <c r="H2056" i="1"/>
  <c r="G2056" i="1"/>
  <c r="L2056" i="1"/>
  <c r="E2056" i="1"/>
  <c r="F2056" i="1" s="1"/>
  <c r="N2056" i="1"/>
  <c r="K2055" i="1" l="1"/>
  <c r="J2055" i="1"/>
  <c r="G2055" i="1"/>
  <c r="B2055" i="1"/>
  <c r="H2055" i="1"/>
  <c r="E2055" i="1"/>
  <c r="D2055" i="1"/>
  <c r="N2055" i="1"/>
  <c r="O2055" i="1"/>
  <c r="L2055" i="1"/>
  <c r="M2056" i="1"/>
  <c r="E2054" i="1" l="1"/>
  <c r="O2054" i="1"/>
  <c r="N2054" i="1"/>
  <c r="K2054" i="1"/>
  <c r="J2054" i="1"/>
  <c r="H2054" i="1"/>
  <c r="B2054" i="1"/>
  <c r="D2054" i="1"/>
  <c r="L2054" i="1"/>
  <c r="G2054" i="1"/>
  <c r="F2055" i="1"/>
  <c r="M2055" i="1" s="1"/>
  <c r="L2053" i="1" l="1"/>
  <c r="O2053" i="1"/>
  <c r="K2053" i="1"/>
  <c r="J2053" i="1"/>
  <c r="D2053" i="1"/>
  <c r="G2053" i="1"/>
  <c r="B2053" i="1"/>
  <c r="N2053" i="1"/>
  <c r="E2053" i="1"/>
  <c r="H2053" i="1"/>
  <c r="F2054" i="1"/>
  <c r="M2054" i="1" s="1"/>
  <c r="F2053" i="1" l="1"/>
  <c r="M2053" i="1" s="1"/>
  <c r="D2052" i="1"/>
  <c r="L2052" i="1"/>
  <c r="G2052" i="1"/>
  <c r="N2052" i="1"/>
  <c r="B2052" i="1"/>
  <c r="E2052" i="1"/>
  <c r="O2052" i="1"/>
  <c r="H2052" i="1"/>
  <c r="K2052" i="1"/>
  <c r="J2052" i="1"/>
  <c r="F2052" i="1" l="1"/>
  <c r="M2052" i="1"/>
  <c r="N2051" i="1"/>
  <c r="B2051" i="1"/>
  <c r="E2051" i="1"/>
  <c r="K2051" i="1"/>
  <c r="H2051" i="1"/>
  <c r="L2051" i="1"/>
  <c r="O2051" i="1"/>
  <c r="G2051" i="1"/>
  <c r="D2051" i="1"/>
  <c r="J2051" i="1"/>
  <c r="F2051" i="1" l="1"/>
  <c r="M2051" i="1" s="1"/>
  <c r="L2050" i="1"/>
  <c r="E2050" i="1"/>
  <c r="H2050" i="1"/>
  <c r="G2050" i="1"/>
  <c r="B2050" i="1"/>
  <c r="D2050" i="1"/>
  <c r="J2050" i="1"/>
  <c r="O2050" i="1"/>
  <c r="K2050" i="1"/>
  <c r="N2050" i="1"/>
  <c r="K2049" i="1" l="1"/>
  <c r="D2049" i="1"/>
  <c r="H2049" i="1"/>
  <c r="G2049" i="1"/>
  <c r="L2049" i="1"/>
  <c r="E2049" i="1"/>
  <c r="N2049" i="1"/>
  <c r="B2049" i="1"/>
  <c r="O2049" i="1"/>
  <c r="J2049" i="1"/>
  <c r="F2050" i="1"/>
  <c r="M2050" i="1" s="1"/>
  <c r="F2049" i="1" l="1"/>
  <c r="M2049" i="1" s="1"/>
  <c r="K2048" i="1"/>
  <c r="H2048" i="1"/>
  <c r="J2048" i="1"/>
  <c r="D2048" i="1"/>
  <c r="L2048" i="1"/>
  <c r="E2048" i="1"/>
  <c r="O2048" i="1"/>
  <c r="G2048" i="1"/>
  <c r="N2048" i="1"/>
  <c r="B2048" i="1"/>
  <c r="K2047" i="1" l="1"/>
  <c r="J2047" i="1"/>
  <c r="L2047" i="1"/>
  <c r="G2047" i="1"/>
  <c r="E2047" i="1"/>
  <c r="D2047" i="1"/>
  <c r="B2047" i="1"/>
  <c r="H2047" i="1"/>
  <c r="O2047" i="1"/>
  <c r="N2047" i="1"/>
  <c r="F2048" i="1"/>
  <c r="M2048" i="1" s="1"/>
  <c r="F2047" i="1" l="1"/>
  <c r="M2047" i="1" s="1"/>
  <c r="O2046" i="1"/>
  <c r="N2046" i="1"/>
  <c r="J2046" i="1"/>
  <c r="H2046" i="1"/>
  <c r="B2046" i="1"/>
  <c r="E2046" i="1"/>
  <c r="K2046" i="1"/>
  <c r="D2046" i="1"/>
  <c r="G2046" i="1"/>
  <c r="L2046" i="1"/>
  <c r="D2045" i="1" l="1"/>
  <c r="L2045" i="1"/>
  <c r="G2045" i="1"/>
  <c r="O2045" i="1"/>
  <c r="H2045" i="1"/>
  <c r="K2045" i="1"/>
  <c r="N2045" i="1"/>
  <c r="B2045" i="1"/>
  <c r="E2045" i="1"/>
  <c r="F2045" i="1" s="1"/>
  <c r="J2045" i="1"/>
  <c r="F2046" i="1"/>
  <c r="M2046" i="1" s="1"/>
  <c r="M2045" i="1" l="1"/>
  <c r="J2044" i="1"/>
  <c r="K2044" i="1"/>
  <c r="D2044" i="1"/>
  <c r="G2044" i="1"/>
  <c r="B2044" i="1"/>
  <c r="N2044" i="1"/>
  <c r="L2044" i="1"/>
  <c r="E2044" i="1"/>
  <c r="O2044" i="1"/>
  <c r="H2044" i="1"/>
  <c r="F2044" i="1" l="1"/>
  <c r="M2044" i="1" s="1"/>
  <c r="N2043" i="1"/>
  <c r="H2043" i="1"/>
  <c r="K2043" i="1"/>
  <c r="O2043" i="1"/>
  <c r="J2043" i="1"/>
  <c r="L2043" i="1"/>
  <c r="B2043" i="1"/>
  <c r="E2043" i="1"/>
  <c r="G2043" i="1"/>
  <c r="D2043" i="1"/>
  <c r="F2043" i="1" l="1"/>
  <c r="M2043" i="1" s="1"/>
  <c r="G2042" i="1"/>
  <c r="B2042" i="1"/>
  <c r="N2042" i="1"/>
  <c r="O2042" i="1"/>
  <c r="J2042" i="1"/>
  <c r="L2042" i="1"/>
  <c r="E2042" i="1"/>
  <c r="K2042" i="1"/>
  <c r="D2042" i="1"/>
  <c r="H2042" i="1"/>
  <c r="F2042" i="1" l="1"/>
  <c r="M2042" i="1" s="1"/>
  <c r="K2041" i="1"/>
  <c r="H2041" i="1"/>
  <c r="N2041" i="1"/>
  <c r="L2041" i="1"/>
  <c r="E2041" i="1"/>
  <c r="D2041" i="1"/>
  <c r="G2041" i="1"/>
  <c r="B2041" i="1"/>
  <c r="J2041" i="1"/>
  <c r="O2041" i="1"/>
  <c r="F2041" i="1" l="1"/>
  <c r="M2041" i="1" s="1"/>
  <c r="K2040" i="1"/>
  <c r="D2040" i="1"/>
  <c r="H2040" i="1"/>
  <c r="L2040" i="1"/>
  <c r="E2040" i="1"/>
  <c r="F2040" i="1" s="1"/>
  <c r="N2040" i="1"/>
  <c r="B2040" i="1"/>
  <c r="J2040" i="1"/>
  <c r="G2040" i="1"/>
  <c r="O2040" i="1"/>
  <c r="M2040" i="1" l="1"/>
  <c r="B2039" i="1"/>
  <c r="L2039" i="1"/>
  <c r="E2039" i="1"/>
  <c r="D2039" i="1"/>
  <c r="O2039" i="1"/>
  <c r="H2039" i="1"/>
  <c r="K2039" i="1"/>
  <c r="J2039" i="1"/>
  <c r="G2039" i="1"/>
  <c r="N2039" i="1"/>
  <c r="D2038" i="1" l="1"/>
  <c r="L2038" i="1"/>
  <c r="G2038" i="1"/>
  <c r="E2038" i="1"/>
  <c r="F2038" i="1" s="1"/>
  <c r="J2038" i="1"/>
  <c r="H2038" i="1"/>
  <c r="O2038" i="1"/>
  <c r="N2038" i="1"/>
  <c r="K2038" i="1"/>
  <c r="B2038" i="1"/>
  <c r="F2039" i="1"/>
  <c r="M2039" i="1" s="1"/>
  <c r="M2038" i="1" l="1"/>
  <c r="O2037" i="1"/>
  <c r="H2037" i="1"/>
  <c r="B2037" i="1"/>
  <c r="K2037" i="1"/>
  <c r="J2037" i="1"/>
  <c r="N2037" i="1"/>
  <c r="E2037" i="1"/>
  <c r="D2037" i="1"/>
  <c r="G2037" i="1"/>
  <c r="L2037" i="1"/>
  <c r="F2037" i="1" l="1"/>
  <c r="M2037" i="1" s="1"/>
  <c r="J2036" i="1"/>
  <c r="D2036" i="1"/>
  <c r="L2036" i="1"/>
  <c r="G2036" i="1"/>
  <c r="B2036" i="1"/>
  <c r="O2036" i="1"/>
  <c r="H2036" i="1"/>
  <c r="K2036" i="1"/>
  <c r="N2036" i="1"/>
  <c r="E2036" i="1"/>
  <c r="F2036" i="1" l="1"/>
  <c r="M2036" i="1" s="1"/>
  <c r="N2035" i="1"/>
  <c r="K2035" i="1"/>
  <c r="H2035" i="1"/>
  <c r="E2035" i="1"/>
  <c r="J2035" i="1"/>
  <c r="L2035" i="1"/>
  <c r="O2035" i="1"/>
  <c r="B2035" i="1"/>
  <c r="G2035" i="1"/>
  <c r="D2035" i="1"/>
  <c r="K2034" i="1" l="1"/>
  <c r="D2034" i="1"/>
  <c r="N2034" i="1"/>
  <c r="L2034" i="1"/>
  <c r="E2034" i="1"/>
  <c r="H2034" i="1"/>
  <c r="J2034" i="1"/>
  <c r="G2034" i="1"/>
  <c r="B2034" i="1"/>
  <c r="O2034" i="1"/>
  <c r="F2035" i="1"/>
  <c r="M2035" i="1" s="1"/>
  <c r="F2034" i="1" l="1"/>
  <c r="M2034" i="1" s="1"/>
  <c r="L2033" i="1"/>
  <c r="E2033" i="1"/>
  <c r="N2033" i="1"/>
  <c r="G2033" i="1"/>
  <c r="K2033" i="1"/>
  <c r="H2033" i="1"/>
  <c r="B2033" i="1"/>
  <c r="O2033" i="1"/>
  <c r="J2033" i="1"/>
  <c r="D2033" i="1"/>
  <c r="F2033" i="1" l="1"/>
  <c r="M2033" i="1" s="1"/>
  <c r="G2032" i="1"/>
  <c r="B2032" i="1"/>
  <c r="J2032" i="1"/>
  <c r="O2032" i="1"/>
  <c r="L2032" i="1"/>
  <c r="D2032" i="1"/>
  <c r="K2032" i="1"/>
  <c r="H2032" i="1"/>
  <c r="N2032" i="1"/>
  <c r="E2032" i="1"/>
  <c r="F2032" i="1" l="1"/>
  <c r="M2032" i="1" s="1"/>
  <c r="D2031" i="1"/>
  <c r="O2031" i="1"/>
  <c r="N2031" i="1"/>
  <c r="G2031" i="1"/>
  <c r="K2031" i="1"/>
  <c r="J2031" i="1"/>
  <c r="L2031" i="1"/>
  <c r="E2031" i="1"/>
  <c r="F2031" i="1" s="1"/>
  <c r="B2031" i="1"/>
  <c r="H2031" i="1"/>
  <c r="M2031" i="1" l="1"/>
  <c r="J2030" i="1"/>
  <c r="H2030" i="1"/>
  <c r="K2030" i="1"/>
  <c r="D2030" i="1"/>
  <c r="G2030" i="1"/>
  <c r="E2030" i="1"/>
  <c r="F2030" i="1" s="1"/>
  <c r="B2030" i="1"/>
  <c r="O2030" i="1"/>
  <c r="N2030" i="1"/>
  <c r="L2030" i="1"/>
  <c r="M2030" i="1" l="1"/>
  <c r="J2029" i="1"/>
  <c r="D2029" i="1"/>
  <c r="L2029" i="1"/>
  <c r="G2029" i="1"/>
  <c r="N2029" i="1"/>
  <c r="O2029" i="1"/>
  <c r="H2029" i="1"/>
  <c r="K2029" i="1"/>
  <c r="B2029" i="1"/>
  <c r="E2029" i="1"/>
  <c r="F2029" i="1" s="1"/>
  <c r="M2029" i="1" l="1"/>
  <c r="O2028" i="1"/>
  <c r="H2028" i="1"/>
  <c r="B2028" i="1"/>
  <c r="J2028" i="1"/>
  <c r="N2028" i="1"/>
  <c r="E2028" i="1"/>
  <c r="K2028" i="1"/>
  <c r="D2028" i="1"/>
  <c r="G2028" i="1"/>
  <c r="L2028" i="1"/>
  <c r="F2028" i="1" l="1"/>
  <c r="M2028" i="1" s="1"/>
  <c r="L2027" i="1"/>
  <c r="B2027" i="1"/>
  <c r="D2027" i="1"/>
  <c r="K2027" i="1"/>
  <c r="E2027" i="1"/>
  <c r="G2027" i="1"/>
  <c r="J2027" i="1"/>
  <c r="O2027" i="1"/>
  <c r="N2027" i="1"/>
  <c r="H2027" i="1"/>
  <c r="F2027" i="1" l="1"/>
  <c r="M2027" i="1" s="1"/>
  <c r="G2026" i="1"/>
  <c r="B2026" i="1"/>
  <c r="J2026" i="1"/>
  <c r="E2026" i="1"/>
  <c r="O2026" i="1"/>
  <c r="H2026" i="1"/>
  <c r="L2026" i="1"/>
  <c r="N2026" i="1"/>
  <c r="K2026" i="1"/>
  <c r="D2026" i="1"/>
  <c r="G2025" i="1" l="1"/>
  <c r="N2025" i="1"/>
  <c r="B2025" i="1"/>
  <c r="J2025" i="1"/>
  <c r="D2025" i="1"/>
  <c r="K2025" i="1"/>
  <c r="H2025" i="1"/>
  <c r="L2025" i="1"/>
  <c r="E2025" i="1"/>
  <c r="O2025" i="1"/>
  <c r="F2026" i="1"/>
  <c r="M2026" i="1" s="1"/>
  <c r="F2025" i="1" l="1"/>
  <c r="M2025" i="1" s="1"/>
  <c r="L2024" i="1"/>
  <c r="E2024" i="1"/>
  <c r="N2024" i="1"/>
  <c r="G2024" i="1"/>
  <c r="B2024" i="1"/>
  <c r="O2024" i="1"/>
  <c r="J2024" i="1"/>
  <c r="K2024" i="1"/>
  <c r="D2024" i="1"/>
  <c r="H2024" i="1"/>
  <c r="O2023" i="1" l="1"/>
  <c r="H2023" i="1"/>
  <c r="L2023" i="1"/>
  <c r="K2023" i="1"/>
  <c r="J2023" i="1"/>
  <c r="E2023" i="1"/>
  <c r="D2023" i="1"/>
  <c r="B2023" i="1"/>
  <c r="N2023" i="1"/>
  <c r="G2023" i="1"/>
  <c r="F2024" i="1"/>
  <c r="M2024" i="1" s="1"/>
  <c r="O2022" i="1" l="1"/>
  <c r="N2022" i="1"/>
  <c r="K2022" i="1"/>
  <c r="J2022" i="1"/>
  <c r="H2022" i="1"/>
  <c r="B2022" i="1"/>
  <c r="D2022" i="1"/>
  <c r="L2022" i="1"/>
  <c r="G2022" i="1"/>
  <c r="E2022" i="1"/>
  <c r="F2022" i="1" s="1"/>
  <c r="F2023" i="1"/>
  <c r="M2023" i="1" s="1"/>
  <c r="M2022" i="1" l="1"/>
  <c r="J2021" i="1"/>
  <c r="K2021" i="1"/>
  <c r="D2021" i="1"/>
  <c r="G2021" i="1"/>
  <c r="B2021" i="1"/>
  <c r="N2021" i="1"/>
  <c r="E2021" i="1"/>
  <c r="O2021" i="1"/>
  <c r="H2021" i="1"/>
  <c r="L2021" i="1"/>
  <c r="D2020" i="1" l="1"/>
  <c r="L2020" i="1"/>
  <c r="G2020" i="1"/>
  <c r="O2020" i="1"/>
  <c r="K2020" i="1"/>
  <c r="N2020" i="1"/>
  <c r="B2020" i="1"/>
  <c r="E2020" i="1"/>
  <c r="F2020" i="1" s="1"/>
  <c r="M2020" i="1" s="1"/>
  <c r="H2020" i="1"/>
  <c r="J2020" i="1"/>
  <c r="F2021" i="1"/>
  <c r="M2021" i="1" s="1"/>
  <c r="E2019" i="1" l="1"/>
  <c r="L2019" i="1"/>
  <c r="O2019" i="1"/>
  <c r="K2019" i="1"/>
  <c r="G2019" i="1"/>
  <c r="D2019" i="1"/>
  <c r="J2019" i="1"/>
  <c r="N2019" i="1"/>
  <c r="B2019" i="1"/>
  <c r="H2019" i="1"/>
  <c r="K2018" i="1" l="1"/>
  <c r="N2018" i="1"/>
  <c r="L2018" i="1"/>
  <c r="E2018" i="1"/>
  <c r="H2018" i="1"/>
  <c r="G2018" i="1"/>
  <c r="B2018" i="1"/>
  <c r="D2018" i="1"/>
  <c r="J2018" i="1"/>
  <c r="O2018" i="1"/>
  <c r="F2019" i="1"/>
  <c r="M2019" i="1" s="1"/>
  <c r="F2018" i="1" l="1"/>
  <c r="M2018" i="1" s="1"/>
  <c r="B2017" i="1"/>
  <c r="O2017" i="1"/>
  <c r="J2017" i="1"/>
  <c r="K2017" i="1"/>
  <c r="D2017" i="1"/>
  <c r="H2017" i="1"/>
  <c r="L2017" i="1"/>
  <c r="E2017" i="1"/>
  <c r="N2017" i="1"/>
  <c r="G2017" i="1"/>
  <c r="F2017" i="1" l="1"/>
  <c r="M2017" i="1" s="1"/>
  <c r="K2016" i="1"/>
  <c r="H2016" i="1"/>
  <c r="L2016" i="1"/>
  <c r="E2016" i="1"/>
  <c r="O2016" i="1"/>
  <c r="G2016" i="1"/>
  <c r="N2016" i="1"/>
  <c r="B2016" i="1"/>
  <c r="J2016" i="1"/>
  <c r="D2016" i="1"/>
  <c r="F2016" i="1" l="1"/>
  <c r="M2016" i="1" s="1"/>
  <c r="O2015" i="1"/>
  <c r="N2015" i="1"/>
  <c r="G2015" i="1"/>
  <c r="K2015" i="1"/>
  <c r="J2015" i="1"/>
  <c r="L2015" i="1"/>
  <c r="E2015" i="1"/>
  <c r="D2015" i="1"/>
  <c r="B2015" i="1"/>
  <c r="H2015" i="1"/>
  <c r="F2015" i="1" l="1"/>
  <c r="M2015" i="1" s="1"/>
  <c r="J2014" i="1"/>
  <c r="H2014" i="1"/>
  <c r="B2014" i="1"/>
  <c r="D2014" i="1"/>
  <c r="G2014" i="1"/>
  <c r="L2014" i="1"/>
  <c r="E2014" i="1"/>
  <c r="F2014" i="1" s="1"/>
  <c r="K2014" i="1"/>
  <c r="O2014" i="1"/>
  <c r="N2014" i="1"/>
  <c r="M2014" i="1" l="1"/>
  <c r="D2013" i="1"/>
  <c r="L2013" i="1"/>
  <c r="G2013" i="1"/>
  <c r="N2013" i="1"/>
  <c r="B2013" i="1"/>
  <c r="E2013" i="1"/>
  <c r="O2013" i="1"/>
  <c r="H2013" i="1"/>
  <c r="K2013" i="1"/>
  <c r="J2013" i="1"/>
  <c r="F2013" i="1" l="1"/>
  <c r="N2012" i="1"/>
  <c r="E2012" i="1"/>
  <c r="O2012" i="1"/>
  <c r="H2012" i="1"/>
  <c r="L2012" i="1"/>
  <c r="J2012" i="1"/>
  <c r="K2012" i="1"/>
  <c r="D2012" i="1"/>
  <c r="G2012" i="1"/>
  <c r="B2012" i="1"/>
  <c r="M2013" i="1"/>
  <c r="F2012" i="1" l="1"/>
  <c r="M2012" i="1" s="1"/>
  <c r="H2011" i="1"/>
  <c r="L2011" i="1"/>
  <c r="B2011" i="1"/>
  <c r="E2011" i="1"/>
  <c r="O2011" i="1"/>
  <c r="G2011" i="1"/>
  <c r="J2011" i="1"/>
  <c r="D2011" i="1"/>
  <c r="N2011" i="1"/>
  <c r="K2011" i="1"/>
  <c r="F2011" i="1" l="1"/>
  <c r="M2011" i="1" s="1"/>
  <c r="K2010" i="1"/>
  <c r="D2010" i="1"/>
  <c r="H2010" i="1"/>
  <c r="L2010" i="1"/>
  <c r="E2010" i="1"/>
  <c r="N2010" i="1"/>
  <c r="G2010" i="1"/>
  <c r="B2010" i="1"/>
  <c r="O2010" i="1"/>
  <c r="J2010" i="1"/>
  <c r="F2010" i="1" l="1"/>
  <c r="M2010" i="1" s="1"/>
  <c r="L2009" i="1"/>
  <c r="E2009" i="1"/>
  <c r="D2009" i="1"/>
  <c r="G2009" i="1"/>
  <c r="B2009" i="1"/>
  <c r="J2009" i="1"/>
  <c r="O2009" i="1"/>
  <c r="N2009" i="1"/>
  <c r="K2009" i="1"/>
  <c r="H2009" i="1"/>
  <c r="F2009" i="1" l="1"/>
  <c r="M2009" i="1" s="1"/>
  <c r="B2008" i="1"/>
  <c r="O2008" i="1"/>
  <c r="J2008" i="1"/>
  <c r="D2008" i="1"/>
  <c r="L2008" i="1"/>
  <c r="N2008" i="1"/>
  <c r="G2008" i="1"/>
  <c r="K2008" i="1"/>
  <c r="H2008" i="1"/>
  <c r="E2008" i="1"/>
  <c r="F2008" i="1" s="1"/>
  <c r="M2008" i="1" l="1"/>
  <c r="E2007" i="1"/>
  <c r="D2007" i="1"/>
  <c r="N2007" i="1"/>
  <c r="G2007" i="1"/>
  <c r="B2007" i="1"/>
  <c r="L2007" i="1"/>
  <c r="O2007" i="1"/>
  <c r="H2007" i="1"/>
  <c r="K2007" i="1"/>
  <c r="J2007" i="1"/>
  <c r="F2007" i="1" l="1"/>
  <c r="M2007" i="1" s="1"/>
  <c r="O2006" i="1"/>
  <c r="N2006" i="1"/>
  <c r="K2006" i="1"/>
  <c r="J2006" i="1"/>
  <c r="H2006" i="1"/>
  <c r="B2006" i="1"/>
  <c r="D2006" i="1"/>
  <c r="L2006" i="1"/>
  <c r="G2006" i="1"/>
  <c r="E2006" i="1"/>
  <c r="F2006" i="1" l="1"/>
  <c r="N2005" i="1"/>
  <c r="E2005" i="1"/>
  <c r="K2005" i="1"/>
  <c r="O2005" i="1"/>
  <c r="J2005" i="1"/>
  <c r="D2005" i="1"/>
  <c r="G2005" i="1"/>
  <c r="H2005" i="1"/>
  <c r="B2005" i="1"/>
  <c r="L2005" i="1"/>
  <c r="M2006" i="1"/>
  <c r="D2004" i="1" l="1"/>
  <c r="L2004" i="1"/>
  <c r="G2004" i="1"/>
  <c r="N2004" i="1"/>
  <c r="B2004" i="1"/>
  <c r="E2004" i="1"/>
  <c r="F2004" i="1" s="1"/>
  <c r="O2004" i="1"/>
  <c r="H2004" i="1"/>
  <c r="K2004" i="1"/>
  <c r="J2004" i="1"/>
  <c r="F2005" i="1"/>
  <c r="M2005" i="1" s="1"/>
  <c r="K2003" i="1" l="1"/>
  <c r="L2003" i="1"/>
  <c r="D2003" i="1"/>
  <c r="O2003" i="1"/>
  <c r="G2003" i="1"/>
  <c r="J2003" i="1"/>
  <c r="N2003" i="1"/>
  <c r="H2003" i="1"/>
  <c r="B2003" i="1"/>
  <c r="E2003" i="1"/>
  <c r="F2003" i="1" s="1"/>
  <c r="M2003" i="1" s="1"/>
  <c r="M2004" i="1"/>
  <c r="K2002" i="1" l="1"/>
  <c r="H2002" i="1"/>
  <c r="B2002" i="1"/>
  <c r="N2002" i="1"/>
  <c r="L2002" i="1"/>
  <c r="G2002" i="1"/>
  <c r="J2002" i="1"/>
  <c r="E2002" i="1"/>
  <c r="O2002" i="1"/>
  <c r="D2002" i="1"/>
  <c r="K2001" i="1" l="1"/>
  <c r="G2001" i="1"/>
  <c r="O2001" i="1"/>
  <c r="E2001" i="1"/>
  <c r="L2001" i="1"/>
  <c r="B2001" i="1"/>
  <c r="D2001" i="1"/>
  <c r="J2001" i="1"/>
  <c r="N2001" i="1"/>
  <c r="H2001" i="1"/>
  <c r="F2002" i="1"/>
  <c r="M2002" i="1" s="1"/>
  <c r="E2000" i="1" l="1"/>
  <c r="J2000" i="1"/>
  <c r="N2000" i="1"/>
  <c r="K2000" i="1"/>
  <c r="B2000" i="1"/>
  <c r="H2000" i="1"/>
  <c r="D2000" i="1"/>
  <c r="L2000" i="1"/>
  <c r="O2000" i="1"/>
  <c r="G2000" i="1"/>
  <c r="F2001" i="1"/>
  <c r="M2001" i="1" s="1"/>
  <c r="O1999" i="1" l="1"/>
  <c r="H1999" i="1"/>
  <c r="B1999" i="1"/>
  <c r="E1999" i="1"/>
  <c r="J1999" i="1"/>
  <c r="L1999" i="1"/>
  <c r="D1999" i="1"/>
  <c r="N1999" i="1"/>
  <c r="K1999" i="1"/>
  <c r="G1999" i="1"/>
  <c r="F2000" i="1"/>
  <c r="M2000" i="1" s="1"/>
  <c r="F1999" i="1" l="1"/>
  <c r="M1999" i="1" s="1"/>
  <c r="N1998" i="1"/>
  <c r="G1998" i="1"/>
  <c r="H1998" i="1"/>
  <c r="K1998" i="1"/>
  <c r="O1998" i="1"/>
  <c r="L1998" i="1"/>
  <c r="D1998" i="1"/>
  <c r="E1998" i="1"/>
  <c r="J1998" i="1"/>
  <c r="B1998" i="1"/>
  <c r="F1998" i="1" l="1"/>
  <c r="M1998" i="1" s="1"/>
  <c r="H1997" i="1"/>
  <c r="J1997" i="1"/>
  <c r="B1997" i="1"/>
  <c r="O1997" i="1"/>
  <c r="D1997" i="1"/>
  <c r="E1997" i="1"/>
  <c r="K1997" i="1"/>
  <c r="G1997" i="1"/>
  <c r="L1997" i="1"/>
  <c r="N1997" i="1"/>
  <c r="G1996" i="1" l="1"/>
  <c r="L1996" i="1"/>
  <c r="J1996" i="1"/>
  <c r="K1996" i="1"/>
  <c r="O1996" i="1"/>
  <c r="N1996" i="1"/>
  <c r="B1996" i="1"/>
  <c r="E1996" i="1"/>
  <c r="H1996" i="1"/>
  <c r="D1996" i="1"/>
  <c r="F1997" i="1"/>
  <c r="M1997" i="1" s="1"/>
  <c r="F1996" i="1" l="1"/>
  <c r="M1996" i="1" s="1"/>
  <c r="N1995" i="1"/>
  <c r="D1995" i="1"/>
  <c r="H1995" i="1"/>
  <c r="B1995" i="1"/>
  <c r="K1995" i="1"/>
  <c r="L1995" i="1"/>
  <c r="E1995" i="1"/>
  <c r="O1995" i="1"/>
  <c r="G1995" i="1"/>
  <c r="J1995" i="1"/>
  <c r="F1995" i="1" l="1"/>
  <c r="B1994" i="1"/>
  <c r="G1994" i="1"/>
  <c r="J1994" i="1"/>
  <c r="N1994" i="1"/>
  <c r="D1994" i="1"/>
  <c r="K1994" i="1"/>
  <c r="O1994" i="1"/>
  <c r="E1994" i="1"/>
  <c r="H1994" i="1"/>
  <c r="L1994" i="1"/>
  <c r="M1995" i="1"/>
  <c r="F1994" i="1" l="1"/>
  <c r="M1994" i="1" s="1"/>
  <c r="E1993" i="1"/>
  <c r="B1993" i="1"/>
  <c r="J1993" i="1"/>
  <c r="N1993" i="1"/>
  <c r="D1993" i="1"/>
  <c r="O1993" i="1"/>
  <c r="G1993" i="1"/>
  <c r="K1993" i="1"/>
  <c r="H1993" i="1"/>
  <c r="L1993" i="1"/>
  <c r="F1993" i="1" l="1"/>
  <c r="M1993" i="1" s="1"/>
  <c r="N1992" i="1"/>
  <c r="J1992" i="1"/>
  <c r="O1992" i="1"/>
  <c r="K1992" i="1"/>
  <c r="G1992" i="1"/>
  <c r="H1992" i="1"/>
  <c r="E1992" i="1"/>
  <c r="L1992" i="1"/>
  <c r="D1992" i="1"/>
  <c r="B1992" i="1"/>
  <c r="G1991" i="1" l="1"/>
  <c r="B1991" i="1"/>
  <c r="O1991" i="1"/>
  <c r="K1991" i="1"/>
  <c r="E1991" i="1"/>
  <c r="J1991" i="1"/>
  <c r="H1991" i="1"/>
  <c r="N1991" i="1"/>
  <c r="D1991" i="1"/>
  <c r="L1991" i="1"/>
  <c r="F1992" i="1"/>
  <c r="M1992" i="1" s="1"/>
  <c r="F1991" i="1" l="1"/>
  <c r="M1991" i="1" s="1"/>
  <c r="J1990" i="1"/>
  <c r="N1990" i="1"/>
  <c r="B1990" i="1"/>
  <c r="D1990" i="1"/>
  <c r="L1990" i="1"/>
  <c r="H1990" i="1"/>
  <c r="O1990" i="1"/>
  <c r="E1990" i="1"/>
  <c r="F1990" i="1" s="1"/>
  <c r="K1990" i="1"/>
  <c r="G1990" i="1"/>
  <c r="M1990" i="1" l="1"/>
  <c r="D1989" i="1"/>
  <c r="J1989" i="1"/>
  <c r="H1989" i="1"/>
  <c r="L1989" i="1"/>
  <c r="B1989" i="1"/>
  <c r="G1989" i="1"/>
  <c r="K1989" i="1"/>
  <c r="N1989" i="1"/>
  <c r="E1989" i="1"/>
  <c r="O1989" i="1"/>
  <c r="F1989" i="1" l="1"/>
  <c r="N1988" i="1"/>
  <c r="D1988" i="1"/>
  <c r="H1988" i="1"/>
  <c r="J1988" i="1"/>
  <c r="L1988" i="1"/>
  <c r="B1988" i="1"/>
  <c r="G1988" i="1"/>
  <c r="E1988" i="1"/>
  <c r="K1988" i="1"/>
  <c r="O1988" i="1"/>
  <c r="M1989" i="1"/>
  <c r="F1988" i="1" l="1"/>
  <c r="M1988" i="1"/>
  <c r="O1987" i="1"/>
  <c r="E1987" i="1"/>
  <c r="D1987" i="1"/>
  <c r="L1987" i="1"/>
  <c r="H1987" i="1"/>
  <c r="J1987" i="1"/>
  <c r="G1987" i="1"/>
  <c r="B1987" i="1"/>
  <c r="K1987" i="1"/>
  <c r="N1987" i="1"/>
  <c r="F1987" i="1" l="1"/>
  <c r="M1987" i="1" s="1"/>
  <c r="L1986" i="1"/>
  <c r="G1986" i="1"/>
  <c r="B1986" i="1"/>
  <c r="K1986" i="1"/>
  <c r="D1986" i="1"/>
  <c r="O1986" i="1"/>
  <c r="E1986" i="1"/>
  <c r="J1986" i="1"/>
  <c r="N1986" i="1"/>
  <c r="H1986" i="1"/>
  <c r="F1986" i="1" l="1"/>
  <c r="M1986" i="1" s="1"/>
  <c r="E1985" i="1"/>
  <c r="O1985" i="1"/>
  <c r="D1985" i="1"/>
  <c r="H1985" i="1"/>
  <c r="N1985" i="1"/>
  <c r="J1985" i="1"/>
  <c r="B1985" i="1"/>
  <c r="L1985" i="1"/>
  <c r="K1985" i="1"/>
  <c r="G1985" i="1"/>
  <c r="K1984" i="1" l="1"/>
  <c r="H1984" i="1"/>
  <c r="D1984" i="1"/>
  <c r="E1984" i="1"/>
  <c r="B1984" i="1"/>
  <c r="N1984" i="1"/>
  <c r="L1984" i="1"/>
  <c r="O1984" i="1"/>
  <c r="G1984" i="1"/>
  <c r="J1984" i="1"/>
  <c r="F1985" i="1"/>
  <c r="M1985" i="1" s="1"/>
  <c r="F1984" i="1" l="1"/>
  <c r="K1983" i="1"/>
  <c r="L1983" i="1"/>
  <c r="H1983" i="1"/>
  <c r="O1983" i="1"/>
  <c r="N1983" i="1"/>
  <c r="J1983" i="1"/>
  <c r="G1983" i="1"/>
  <c r="B1983" i="1"/>
  <c r="D1983" i="1"/>
  <c r="E1983" i="1"/>
  <c r="M1984" i="1"/>
  <c r="F1983" i="1" l="1"/>
  <c r="M1983" i="1" s="1"/>
  <c r="K1982" i="1"/>
  <c r="O1982" i="1"/>
  <c r="L1982" i="1"/>
  <c r="D1982" i="1"/>
  <c r="E1982" i="1"/>
  <c r="J1982" i="1"/>
  <c r="N1982" i="1"/>
  <c r="G1982" i="1"/>
  <c r="H1982" i="1"/>
  <c r="B1982" i="1"/>
  <c r="F1982" i="1" l="1"/>
  <c r="M1982" i="1" s="1"/>
  <c r="J1981" i="1"/>
  <c r="G1981" i="1"/>
  <c r="L1981" i="1"/>
  <c r="O1981" i="1"/>
  <c r="N1981" i="1"/>
  <c r="B1981" i="1"/>
  <c r="E1981" i="1"/>
  <c r="H1981" i="1"/>
  <c r="K1981" i="1"/>
  <c r="D1981" i="1"/>
  <c r="F1981" i="1" l="1"/>
  <c r="M1981" i="1" s="1"/>
  <c r="L1980" i="1"/>
  <c r="J1980" i="1"/>
  <c r="O1980" i="1"/>
  <c r="D1980" i="1"/>
  <c r="E1980" i="1"/>
  <c r="N1980" i="1"/>
  <c r="G1980" i="1"/>
  <c r="K1980" i="1"/>
  <c r="H1980" i="1"/>
  <c r="B1980" i="1"/>
  <c r="F1980" i="1" l="1"/>
  <c r="M1980" i="1" s="1"/>
  <c r="G1979" i="1"/>
  <c r="O1979" i="1"/>
  <c r="H1979" i="1"/>
  <c r="B1979" i="1"/>
  <c r="K1979" i="1"/>
  <c r="L1979" i="1"/>
  <c r="E1979" i="1"/>
  <c r="N1979" i="1"/>
  <c r="D1979" i="1"/>
  <c r="J1979" i="1"/>
  <c r="O1978" i="1" l="1"/>
  <c r="N1978" i="1"/>
  <c r="J1978" i="1"/>
  <c r="K1978" i="1"/>
  <c r="H1978" i="1"/>
  <c r="D1978" i="1"/>
  <c r="B1978" i="1"/>
  <c r="E1978" i="1"/>
  <c r="L1978" i="1"/>
  <c r="G1978" i="1"/>
  <c r="F1979" i="1"/>
  <c r="M1979" i="1" s="1"/>
  <c r="B1977" i="1" l="1"/>
  <c r="D1977" i="1"/>
  <c r="N1977" i="1"/>
  <c r="H1977" i="1"/>
  <c r="G1977" i="1"/>
  <c r="K1977" i="1"/>
  <c r="O1977" i="1"/>
  <c r="E1977" i="1"/>
  <c r="L1977" i="1"/>
  <c r="J1977" i="1"/>
  <c r="F1978" i="1"/>
  <c r="M1978" i="1" s="1"/>
  <c r="F1977" i="1" l="1"/>
  <c r="M1977" i="1" s="1"/>
  <c r="H1976" i="1"/>
  <c r="B1976" i="1"/>
  <c r="E1976" i="1"/>
  <c r="L1976" i="1"/>
  <c r="J1976" i="1"/>
  <c r="G1976" i="1"/>
  <c r="D1976" i="1"/>
  <c r="K1976" i="1"/>
  <c r="O1976" i="1"/>
  <c r="N1976" i="1"/>
  <c r="O1975" i="1" l="1"/>
  <c r="H1975" i="1"/>
  <c r="L1975" i="1"/>
  <c r="J1975" i="1"/>
  <c r="B1975" i="1"/>
  <c r="D1975" i="1"/>
  <c r="K1975" i="1"/>
  <c r="G1975" i="1"/>
  <c r="N1975" i="1"/>
  <c r="E1975" i="1"/>
  <c r="F1976" i="1"/>
  <c r="M1976" i="1" s="1"/>
  <c r="F1975" i="1" l="1"/>
  <c r="M1975" i="1" s="1"/>
  <c r="E1974" i="1"/>
  <c r="D1974" i="1"/>
  <c r="J1974" i="1"/>
  <c r="N1974" i="1"/>
  <c r="H1974" i="1"/>
  <c r="B1974" i="1"/>
  <c r="G1974" i="1"/>
  <c r="L1974" i="1"/>
  <c r="O1974" i="1"/>
  <c r="K1974" i="1"/>
  <c r="F1974" i="1" l="1"/>
  <c r="M1974" i="1" s="1"/>
  <c r="N1973" i="1"/>
  <c r="D1973" i="1"/>
  <c r="E1973" i="1"/>
  <c r="H1973" i="1"/>
  <c r="J1973" i="1"/>
  <c r="B1973" i="1"/>
  <c r="O1973" i="1"/>
  <c r="L1973" i="1"/>
  <c r="K1973" i="1"/>
  <c r="G1973" i="1"/>
  <c r="F1973" i="1" l="1"/>
  <c r="H1972" i="1"/>
  <c r="L1972" i="1"/>
  <c r="G1972" i="1"/>
  <c r="J1972" i="1"/>
  <c r="K1972" i="1"/>
  <c r="O1972" i="1"/>
  <c r="D1972" i="1"/>
  <c r="E1972" i="1"/>
  <c r="B1972" i="1"/>
  <c r="N1972" i="1"/>
  <c r="M1973" i="1"/>
  <c r="L1971" i="1" l="1"/>
  <c r="E1971" i="1"/>
  <c r="K1971" i="1"/>
  <c r="G1971" i="1"/>
  <c r="J1971" i="1"/>
  <c r="O1971" i="1"/>
  <c r="H1971" i="1"/>
  <c r="N1971" i="1"/>
  <c r="D1971" i="1"/>
  <c r="B1971" i="1"/>
  <c r="F1972" i="1"/>
  <c r="M1972" i="1" s="1"/>
  <c r="K1970" i="1" l="1"/>
  <c r="O1970" i="1"/>
  <c r="L1970" i="1"/>
  <c r="G1970" i="1"/>
  <c r="E1970" i="1"/>
  <c r="H1970" i="1"/>
  <c r="N1970" i="1"/>
  <c r="J1970" i="1"/>
  <c r="B1970" i="1"/>
  <c r="D1970" i="1"/>
  <c r="F1971" i="1"/>
  <c r="M1971" i="1" s="1"/>
  <c r="F1970" i="1" l="1"/>
  <c r="M1970" i="1" s="1"/>
  <c r="K1969" i="1"/>
  <c r="H1969" i="1"/>
  <c r="N1969" i="1"/>
  <c r="L1969" i="1"/>
  <c r="E1969" i="1"/>
  <c r="B1969" i="1"/>
  <c r="J1969" i="1"/>
  <c r="D1969" i="1"/>
  <c r="O1969" i="1"/>
  <c r="G1969" i="1"/>
  <c r="K1968" i="1" l="1"/>
  <c r="G1968" i="1"/>
  <c r="B1968" i="1"/>
  <c r="E1968" i="1"/>
  <c r="L1968" i="1"/>
  <c r="H1968" i="1"/>
  <c r="D1968" i="1"/>
  <c r="O1968" i="1"/>
  <c r="N1968" i="1"/>
  <c r="J1968" i="1"/>
  <c r="F1969" i="1"/>
  <c r="M1969" i="1" s="1"/>
  <c r="F1968" i="1" l="1"/>
  <c r="M1968" i="1" s="1"/>
  <c r="N1967" i="1"/>
  <c r="H1967" i="1"/>
  <c r="O1967" i="1"/>
  <c r="J1967" i="1"/>
  <c r="L1967" i="1"/>
  <c r="G1967" i="1"/>
  <c r="D1967" i="1"/>
  <c r="K1967" i="1"/>
  <c r="B1967" i="1"/>
  <c r="E1967" i="1"/>
  <c r="F1967" i="1" l="1"/>
  <c r="M1967" i="1" s="1"/>
  <c r="L1966" i="1"/>
  <c r="D1966" i="1"/>
  <c r="N1966" i="1"/>
  <c r="H1966" i="1"/>
  <c r="B1966" i="1"/>
  <c r="K1966" i="1"/>
  <c r="G1966" i="1"/>
  <c r="J1966" i="1"/>
  <c r="E1966" i="1"/>
  <c r="F1966" i="1" s="1"/>
  <c r="O1966" i="1"/>
  <c r="M1966" i="1" l="1"/>
  <c r="J1965" i="1"/>
  <c r="N1965" i="1"/>
  <c r="D1965" i="1"/>
  <c r="L1965" i="1"/>
  <c r="K1965" i="1"/>
  <c r="H1965" i="1"/>
  <c r="G1965" i="1"/>
  <c r="O1965" i="1"/>
  <c r="E1965" i="1"/>
  <c r="F1965" i="1" s="1"/>
  <c r="M1965" i="1" s="1"/>
  <c r="B1965" i="1"/>
  <c r="B1964" i="1" l="1"/>
  <c r="N1964" i="1"/>
  <c r="L1964" i="1"/>
  <c r="G1964" i="1"/>
  <c r="O1964" i="1"/>
  <c r="D1964" i="1"/>
  <c r="K1964" i="1"/>
  <c r="H1964" i="1"/>
  <c r="E1964" i="1"/>
  <c r="J1964" i="1"/>
  <c r="F1964" i="1" l="1"/>
  <c r="M1964" i="1" s="1"/>
  <c r="L1963" i="1"/>
  <c r="N1963" i="1"/>
  <c r="H1963" i="1"/>
  <c r="K1963" i="1"/>
  <c r="D1963" i="1"/>
  <c r="B1963" i="1"/>
  <c r="E1963" i="1"/>
  <c r="O1963" i="1"/>
  <c r="J1963" i="1"/>
  <c r="G1963" i="1"/>
  <c r="F1963" i="1" l="1"/>
  <c r="M1963" i="1" s="1"/>
  <c r="L1962" i="1"/>
  <c r="E1962" i="1"/>
  <c r="J1962" i="1"/>
  <c r="K1962" i="1"/>
  <c r="N1962" i="1"/>
  <c r="O1962" i="1"/>
  <c r="H1962" i="1"/>
  <c r="B1962" i="1"/>
  <c r="G1962" i="1"/>
  <c r="D1962" i="1"/>
  <c r="F1962" i="1" l="1"/>
  <c r="M1962" i="1" s="1"/>
  <c r="D1961" i="1"/>
  <c r="K1961" i="1"/>
  <c r="E1961" i="1"/>
  <c r="N1961" i="1"/>
  <c r="B1961" i="1"/>
  <c r="L1961" i="1"/>
  <c r="J1961" i="1"/>
  <c r="O1961" i="1"/>
  <c r="G1961" i="1"/>
  <c r="H1961" i="1"/>
  <c r="F1961" i="1" l="1"/>
  <c r="M1961" i="1" s="1"/>
  <c r="L1960" i="1"/>
  <c r="G1960" i="1"/>
  <c r="E1960" i="1"/>
  <c r="B1960" i="1"/>
  <c r="J1960" i="1"/>
  <c r="K1960" i="1"/>
  <c r="O1960" i="1"/>
  <c r="N1960" i="1"/>
  <c r="D1960" i="1"/>
  <c r="H1960" i="1"/>
  <c r="F1960" i="1" l="1"/>
  <c r="M1960" i="1" s="1"/>
  <c r="B1959" i="1"/>
  <c r="D1959" i="1"/>
  <c r="N1959" i="1"/>
  <c r="O1959" i="1"/>
  <c r="K1959" i="1"/>
  <c r="H1959" i="1"/>
  <c r="E1959" i="1"/>
  <c r="J1959" i="1"/>
  <c r="L1959" i="1"/>
  <c r="G1959" i="1"/>
  <c r="F1959" i="1" l="1"/>
  <c r="M1959" i="1"/>
  <c r="G1958" i="1"/>
  <c r="B1958" i="1"/>
  <c r="K1958" i="1"/>
  <c r="H1958" i="1"/>
  <c r="O1958" i="1"/>
  <c r="J1958" i="1"/>
  <c r="L1958" i="1"/>
  <c r="E1958" i="1"/>
  <c r="N1958" i="1"/>
  <c r="D1958" i="1"/>
  <c r="F1958" i="1" l="1"/>
  <c r="M1958" i="1" s="1"/>
  <c r="L1957" i="1"/>
  <c r="D1957" i="1"/>
  <c r="O1957" i="1"/>
  <c r="E1957" i="1"/>
  <c r="G1957" i="1"/>
  <c r="J1957" i="1"/>
  <c r="N1957" i="1"/>
  <c r="K1957" i="1"/>
  <c r="B1957" i="1"/>
  <c r="H1957" i="1"/>
  <c r="F1957" i="1" l="1"/>
  <c r="G1956" i="1"/>
  <c r="N1956" i="1"/>
  <c r="K1956" i="1"/>
  <c r="B1956" i="1"/>
  <c r="D1956" i="1"/>
  <c r="E1956" i="1"/>
  <c r="J1956" i="1"/>
  <c r="L1956" i="1"/>
  <c r="H1956" i="1"/>
  <c r="O1956" i="1"/>
  <c r="M1957" i="1"/>
  <c r="F1956" i="1" l="1"/>
  <c r="M1956" i="1"/>
  <c r="B1955" i="1"/>
  <c r="O1955" i="1"/>
  <c r="N1955" i="1"/>
  <c r="K1955" i="1"/>
  <c r="G1955" i="1"/>
  <c r="J1955" i="1"/>
  <c r="D1955" i="1"/>
  <c r="E1955" i="1"/>
  <c r="H1955" i="1"/>
  <c r="L1955" i="1"/>
  <c r="F1955" i="1" l="1"/>
  <c r="M1955" i="1" s="1"/>
  <c r="D1954" i="1"/>
  <c r="E1954" i="1"/>
  <c r="F1954" i="1" s="1"/>
  <c r="H1954" i="1"/>
  <c r="O1954" i="1"/>
  <c r="K1954" i="1"/>
  <c r="N1954" i="1"/>
  <c r="B1954" i="1"/>
  <c r="G1954" i="1"/>
  <c r="L1954" i="1"/>
  <c r="J1954" i="1"/>
  <c r="H1953" i="1" l="1"/>
  <c r="N1953" i="1"/>
  <c r="E1953" i="1"/>
  <c r="O1953" i="1"/>
  <c r="B1953" i="1"/>
  <c r="J1953" i="1"/>
  <c r="K1953" i="1"/>
  <c r="L1953" i="1"/>
  <c r="D1953" i="1"/>
  <c r="G1953" i="1"/>
  <c r="M1954" i="1"/>
  <c r="K1952" i="1" l="1"/>
  <c r="J1952" i="1"/>
  <c r="H1952" i="1"/>
  <c r="B1952" i="1"/>
  <c r="G1952" i="1"/>
  <c r="D1952" i="1"/>
  <c r="L1952" i="1"/>
  <c r="E1952" i="1"/>
  <c r="N1952" i="1"/>
  <c r="O1952" i="1"/>
  <c r="F1953" i="1"/>
  <c r="M1953" i="1" s="1"/>
  <c r="F1952" i="1" l="1"/>
  <c r="M1952" i="1" s="1"/>
  <c r="D1951" i="1"/>
  <c r="N1951" i="1"/>
  <c r="O1951" i="1"/>
  <c r="L1951" i="1"/>
  <c r="H1951" i="1"/>
  <c r="E1951" i="1"/>
  <c r="J1951" i="1"/>
  <c r="K1951" i="1"/>
  <c r="G1951" i="1"/>
  <c r="B1951" i="1"/>
  <c r="F1951" i="1" l="1"/>
  <c r="M1951" i="1" s="1"/>
  <c r="E1950" i="1"/>
  <c r="J1950" i="1"/>
  <c r="O1950" i="1"/>
  <c r="N1950" i="1"/>
  <c r="D1950" i="1"/>
  <c r="K1950" i="1"/>
  <c r="L1950" i="1"/>
  <c r="H1950" i="1"/>
  <c r="G1950" i="1"/>
  <c r="B1950" i="1"/>
  <c r="F1950" i="1" l="1"/>
  <c r="M1950" i="1" s="1"/>
  <c r="G1949" i="1"/>
  <c r="J1949" i="1"/>
  <c r="D1949" i="1"/>
  <c r="N1949" i="1"/>
  <c r="K1949" i="1"/>
  <c r="O1949" i="1"/>
  <c r="L1949" i="1"/>
  <c r="E1949" i="1"/>
  <c r="H1949" i="1"/>
  <c r="B1949" i="1"/>
  <c r="F1949" i="1" l="1"/>
  <c r="M1949" i="1" s="1"/>
  <c r="H1948" i="1"/>
  <c r="L1948" i="1"/>
  <c r="D1948" i="1"/>
  <c r="E1948" i="1"/>
  <c r="J1948" i="1"/>
  <c r="G1948" i="1"/>
  <c r="N1948" i="1"/>
  <c r="O1948" i="1"/>
  <c r="B1948" i="1"/>
  <c r="K1948" i="1"/>
  <c r="F1948" i="1" l="1"/>
  <c r="M1948" i="1" s="1"/>
  <c r="O1947" i="1"/>
  <c r="D1947" i="1"/>
  <c r="G1947" i="1"/>
  <c r="K1947" i="1"/>
  <c r="H1947" i="1"/>
  <c r="L1947" i="1"/>
  <c r="E1947" i="1"/>
  <c r="J1947" i="1"/>
  <c r="B1947" i="1"/>
  <c r="N1947" i="1"/>
  <c r="F1947" i="1" l="1"/>
  <c r="M1947" i="1" s="1"/>
  <c r="D1946" i="1"/>
  <c r="G1946" i="1"/>
  <c r="L1946" i="1"/>
  <c r="J1946" i="1"/>
  <c r="H1946" i="1"/>
  <c r="K1946" i="1"/>
  <c r="N1946" i="1"/>
  <c r="B1946" i="1"/>
  <c r="O1946" i="1"/>
  <c r="E1946" i="1"/>
  <c r="F1946" i="1" l="1"/>
  <c r="M1946" i="1" s="1"/>
  <c r="K1945" i="1"/>
  <c r="G1945" i="1"/>
  <c r="B1945" i="1"/>
  <c r="O1945" i="1"/>
  <c r="E1945" i="1"/>
  <c r="D1945" i="1"/>
  <c r="J1945" i="1"/>
  <c r="H1945" i="1"/>
  <c r="N1945" i="1"/>
  <c r="L1945" i="1"/>
  <c r="F1945" i="1" l="1"/>
  <c r="M1945" i="1" s="1"/>
  <c r="H1944" i="1"/>
  <c r="E1944" i="1"/>
  <c r="G1944" i="1"/>
  <c r="J1944" i="1"/>
  <c r="L1944" i="1"/>
  <c r="O1944" i="1"/>
  <c r="B1944" i="1"/>
  <c r="N1944" i="1"/>
  <c r="D1944" i="1"/>
  <c r="K1944" i="1"/>
  <c r="F1944" i="1" l="1"/>
  <c r="M1944" i="1" s="1"/>
  <c r="E1943" i="1"/>
  <c r="K1943" i="1"/>
  <c r="G1943" i="1"/>
  <c r="N1943" i="1"/>
  <c r="B1943" i="1"/>
  <c r="D1943" i="1"/>
  <c r="H1943" i="1"/>
  <c r="O1943" i="1"/>
  <c r="J1943" i="1"/>
  <c r="L1943" i="1"/>
  <c r="F1943" i="1" l="1"/>
  <c r="M1943" i="1" s="1"/>
  <c r="L1942" i="1"/>
  <c r="O1942" i="1"/>
  <c r="N1942" i="1"/>
  <c r="J1942" i="1"/>
  <c r="G1942" i="1"/>
  <c r="E1942" i="1"/>
  <c r="K1942" i="1"/>
  <c r="D1942" i="1"/>
  <c r="H1942" i="1"/>
  <c r="B1942" i="1"/>
  <c r="F1942" i="1" l="1"/>
  <c r="M1942" i="1" s="1"/>
  <c r="G1941" i="1"/>
  <c r="K1941" i="1"/>
  <c r="B1941" i="1"/>
  <c r="O1941" i="1"/>
  <c r="D1941" i="1"/>
  <c r="E1941" i="1"/>
  <c r="L1941" i="1"/>
  <c r="H1941" i="1"/>
  <c r="J1941" i="1"/>
  <c r="N1941" i="1"/>
  <c r="F1941" i="1" l="1"/>
  <c r="M1941" i="1" s="1"/>
  <c r="G1940" i="1"/>
  <c r="K1940" i="1"/>
  <c r="J1940" i="1"/>
  <c r="B1940" i="1"/>
  <c r="H1940" i="1"/>
  <c r="N1940" i="1"/>
  <c r="E1940" i="1"/>
  <c r="D1940" i="1"/>
  <c r="O1940" i="1"/>
  <c r="L1940" i="1"/>
  <c r="F1940" i="1" l="1"/>
  <c r="M1940" i="1" s="1"/>
  <c r="K1939" i="1"/>
  <c r="N1939" i="1"/>
  <c r="O1939" i="1"/>
  <c r="E1939" i="1"/>
  <c r="L1939" i="1"/>
  <c r="D1939" i="1"/>
  <c r="B1939" i="1"/>
  <c r="H1939" i="1"/>
  <c r="J1939" i="1"/>
  <c r="G1939" i="1"/>
  <c r="F1939" i="1" l="1"/>
  <c r="M1939" i="1" s="1"/>
  <c r="G1938" i="1"/>
  <c r="D1938" i="1"/>
  <c r="B1938" i="1"/>
  <c r="K1938" i="1"/>
  <c r="H1938" i="1"/>
  <c r="J1938" i="1"/>
  <c r="E1938" i="1"/>
  <c r="L1938" i="1"/>
  <c r="O1938" i="1"/>
  <c r="N1938" i="1"/>
  <c r="F1938" i="1" l="1"/>
  <c r="M1938" i="1" s="1"/>
  <c r="O1937" i="1"/>
  <c r="E1937" i="1"/>
  <c r="B1937" i="1"/>
  <c r="G1937" i="1"/>
  <c r="L1937" i="1"/>
  <c r="J1937" i="1"/>
  <c r="H1937" i="1"/>
  <c r="K1937" i="1"/>
  <c r="N1937" i="1"/>
  <c r="D1937" i="1"/>
  <c r="D1936" i="1" l="1"/>
  <c r="B1936" i="1"/>
  <c r="E1936" i="1"/>
  <c r="F1936" i="1" s="1"/>
  <c r="J1936" i="1"/>
  <c r="N1936" i="1"/>
  <c r="K1936" i="1"/>
  <c r="H1936" i="1"/>
  <c r="O1936" i="1"/>
  <c r="G1936" i="1"/>
  <c r="L1936" i="1"/>
  <c r="F1937" i="1"/>
  <c r="M1937" i="1" s="1"/>
  <c r="B1935" i="1" l="1"/>
  <c r="H1935" i="1"/>
  <c r="L1935" i="1"/>
  <c r="O1935" i="1"/>
  <c r="D1935" i="1"/>
  <c r="K1935" i="1"/>
  <c r="G1935" i="1"/>
  <c r="E1935" i="1"/>
  <c r="F1935" i="1" s="1"/>
  <c r="J1935" i="1"/>
  <c r="N1935" i="1"/>
  <c r="M1936" i="1"/>
  <c r="M1935" i="1" l="1"/>
  <c r="H1934" i="1"/>
  <c r="E1934" i="1"/>
  <c r="J1934" i="1"/>
  <c r="G1934" i="1"/>
  <c r="K1934" i="1"/>
  <c r="B1934" i="1"/>
  <c r="D1934" i="1"/>
  <c r="L1934" i="1"/>
  <c r="N1934" i="1"/>
  <c r="O1934" i="1"/>
  <c r="O1933" i="1" l="1"/>
  <c r="D1933" i="1"/>
  <c r="E1933" i="1"/>
  <c r="K1933" i="1"/>
  <c r="N1933" i="1"/>
  <c r="G1933" i="1"/>
  <c r="B1933" i="1"/>
  <c r="H1933" i="1"/>
  <c r="L1933" i="1"/>
  <c r="J1933" i="1"/>
  <c r="F1934" i="1"/>
  <c r="M1934" i="1" s="1"/>
  <c r="F1933" i="1" l="1"/>
  <c r="N1932" i="1"/>
  <c r="E1932" i="1"/>
  <c r="H1932" i="1"/>
  <c r="K1932" i="1"/>
  <c r="D1932" i="1"/>
  <c r="B1932" i="1"/>
  <c r="J1932" i="1"/>
  <c r="L1932" i="1"/>
  <c r="O1932" i="1"/>
  <c r="G1932" i="1"/>
  <c r="M1933" i="1"/>
  <c r="G1931" i="1" l="1"/>
  <c r="D1931" i="1"/>
  <c r="H1931" i="1"/>
  <c r="N1931" i="1"/>
  <c r="K1931" i="1"/>
  <c r="J1931" i="1"/>
  <c r="B1931" i="1"/>
  <c r="E1931" i="1"/>
  <c r="F1931" i="1" s="1"/>
  <c r="L1931" i="1"/>
  <c r="O1931" i="1"/>
  <c r="F1932" i="1"/>
  <c r="M1932" i="1" s="1"/>
  <c r="M1931" i="1" l="1"/>
  <c r="K1930" i="1"/>
  <c r="G1930" i="1"/>
  <c r="L1930" i="1"/>
  <c r="O1930" i="1"/>
  <c r="N1930" i="1"/>
  <c r="E1930" i="1"/>
  <c r="B1930" i="1"/>
  <c r="D1930" i="1"/>
  <c r="J1930" i="1"/>
  <c r="H1930" i="1"/>
  <c r="N1929" i="1" l="1"/>
  <c r="J1929" i="1"/>
  <c r="L1929" i="1"/>
  <c r="B1929" i="1"/>
  <c r="K1929" i="1"/>
  <c r="D1929" i="1"/>
  <c r="H1929" i="1"/>
  <c r="G1929" i="1"/>
  <c r="E1929" i="1"/>
  <c r="O1929" i="1"/>
  <c r="F1930" i="1"/>
  <c r="M1930" i="1" s="1"/>
  <c r="F1929" i="1" l="1"/>
  <c r="M1929" i="1" s="1"/>
  <c r="B1928" i="1"/>
  <c r="N1928" i="1"/>
  <c r="J1928" i="1"/>
  <c r="H1928" i="1"/>
  <c r="G1928" i="1"/>
  <c r="K1928" i="1"/>
  <c r="D1928" i="1"/>
  <c r="L1928" i="1"/>
  <c r="E1928" i="1"/>
  <c r="O1928" i="1"/>
  <c r="F1928" i="1" l="1"/>
  <c r="M1928" i="1" s="1"/>
  <c r="L1927" i="1"/>
  <c r="H1927" i="1"/>
  <c r="J1927" i="1"/>
  <c r="G1927" i="1"/>
  <c r="D1927" i="1"/>
  <c r="K1927" i="1"/>
  <c r="O1927" i="1"/>
  <c r="N1927" i="1"/>
  <c r="E1927" i="1"/>
  <c r="F1927" i="1" s="1"/>
  <c r="B1927" i="1"/>
  <c r="N1926" i="1" l="1"/>
  <c r="O1926" i="1"/>
  <c r="H1926" i="1"/>
  <c r="L1926" i="1"/>
  <c r="B1926" i="1"/>
  <c r="E1926" i="1"/>
  <c r="K1926" i="1"/>
  <c r="D1926" i="1"/>
  <c r="G1926" i="1"/>
  <c r="J1926" i="1"/>
  <c r="M1927" i="1"/>
  <c r="F1926" i="1" l="1"/>
  <c r="K1925" i="1"/>
  <c r="L1925" i="1"/>
  <c r="N1925" i="1"/>
  <c r="B1925" i="1"/>
  <c r="H1925" i="1"/>
  <c r="G1925" i="1"/>
  <c r="J1925" i="1"/>
  <c r="D1925" i="1"/>
  <c r="E1925" i="1"/>
  <c r="O1925" i="1"/>
  <c r="M1926" i="1"/>
  <c r="F1925" i="1" l="1"/>
  <c r="M1925" i="1" s="1"/>
  <c r="K1924" i="1"/>
  <c r="O1924" i="1"/>
  <c r="B1924" i="1"/>
  <c r="J1924" i="1"/>
  <c r="N1924" i="1"/>
  <c r="G1924" i="1"/>
  <c r="H1924" i="1"/>
  <c r="D1924" i="1"/>
  <c r="L1924" i="1"/>
  <c r="E1924" i="1"/>
  <c r="H1923" i="1" l="1"/>
  <c r="O1923" i="1"/>
  <c r="N1923" i="1"/>
  <c r="D1923" i="1"/>
  <c r="K1923" i="1"/>
  <c r="L1923" i="1"/>
  <c r="J1923" i="1"/>
  <c r="B1923" i="1"/>
  <c r="G1923" i="1"/>
  <c r="E1923" i="1"/>
  <c r="F1923" i="1" s="1"/>
  <c r="F1924" i="1"/>
  <c r="M1924" i="1" s="1"/>
  <c r="M1923" i="1" l="1"/>
  <c r="J1922" i="1"/>
  <c r="D1922" i="1"/>
  <c r="L1922" i="1"/>
  <c r="G1922" i="1"/>
  <c r="E1922" i="1"/>
  <c r="B1922" i="1"/>
  <c r="H1922" i="1"/>
  <c r="K1922" i="1"/>
  <c r="N1922" i="1"/>
  <c r="O1922" i="1"/>
  <c r="F1922" i="1" l="1"/>
  <c r="O1921" i="1"/>
  <c r="E1921" i="1"/>
  <c r="K1921" i="1"/>
  <c r="N1921" i="1"/>
  <c r="L1921" i="1"/>
  <c r="H1921" i="1"/>
  <c r="D1921" i="1"/>
  <c r="J1921" i="1"/>
  <c r="G1921" i="1"/>
  <c r="B1921" i="1"/>
  <c r="M1922" i="1"/>
  <c r="F1921" i="1" l="1"/>
  <c r="M1921" i="1" s="1"/>
  <c r="B1920" i="1"/>
  <c r="N1920" i="1"/>
  <c r="D1920" i="1"/>
  <c r="J1920" i="1"/>
  <c r="L1920" i="1"/>
  <c r="H1920" i="1"/>
  <c r="K1920" i="1"/>
  <c r="O1920" i="1"/>
  <c r="E1920" i="1"/>
  <c r="G1920" i="1"/>
  <c r="F1920" i="1" l="1"/>
  <c r="M1920" i="1" s="1"/>
  <c r="G1919" i="1"/>
  <c r="O1919" i="1"/>
  <c r="H1919" i="1"/>
  <c r="B1919" i="1"/>
  <c r="E1919" i="1"/>
  <c r="K1919" i="1"/>
  <c r="N1919" i="1"/>
  <c r="J1919" i="1"/>
  <c r="L1919" i="1"/>
  <c r="D1919" i="1"/>
  <c r="F1919" i="1" l="1"/>
  <c r="M1919" i="1" s="1"/>
  <c r="B1918" i="1"/>
  <c r="G1918" i="1"/>
  <c r="N1918" i="1"/>
  <c r="O1918" i="1"/>
  <c r="L1918" i="1"/>
  <c r="D1918" i="1"/>
  <c r="K1918" i="1"/>
  <c r="H1918" i="1"/>
  <c r="J1918" i="1"/>
  <c r="E1918" i="1"/>
  <c r="F1918" i="1" s="1"/>
  <c r="M1918" i="1" l="1"/>
  <c r="N1917" i="1"/>
  <c r="H1917" i="1"/>
  <c r="E1917" i="1"/>
  <c r="K1917" i="1"/>
  <c r="G1917" i="1"/>
  <c r="L1917" i="1"/>
  <c r="J1917" i="1"/>
  <c r="O1917" i="1"/>
  <c r="B1917" i="1"/>
  <c r="D1917" i="1"/>
  <c r="F1917" i="1" l="1"/>
  <c r="M1917" i="1" s="1"/>
  <c r="E1916" i="1"/>
  <c r="N1916" i="1"/>
  <c r="O1916" i="1"/>
  <c r="J1916" i="1"/>
  <c r="H1916" i="1"/>
  <c r="L1916" i="1"/>
  <c r="G1916" i="1"/>
  <c r="B1916" i="1"/>
  <c r="K1916" i="1"/>
  <c r="D1916" i="1"/>
  <c r="F1916" i="1" l="1"/>
  <c r="M1916" i="1" s="1"/>
  <c r="J1915" i="1"/>
  <c r="N1915" i="1"/>
  <c r="H1915" i="1"/>
  <c r="O1915" i="1"/>
  <c r="D1915" i="1"/>
  <c r="K1915" i="1"/>
  <c r="B1915" i="1"/>
  <c r="E1915" i="1"/>
  <c r="L1915" i="1"/>
  <c r="G1915" i="1"/>
  <c r="F1915" i="1" l="1"/>
  <c r="M1915" i="1" s="1"/>
  <c r="O1914" i="1"/>
  <c r="N1914" i="1"/>
  <c r="K1914" i="1"/>
  <c r="H1914" i="1"/>
  <c r="J1914" i="1"/>
  <c r="G1914" i="1"/>
  <c r="L1914" i="1"/>
  <c r="E1914" i="1"/>
  <c r="D1914" i="1"/>
  <c r="B1914" i="1"/>
  <c r="F1914" i="1" l="1"/>
  <c r="M1914" i="1" s="1"/>
  <c r="L1913" i="1"/>
  <c r="G1913" i="1"/>
  <c r="J1913" i="1"/>
  <c r="D1913" i="1"/>
  <c r="O1913" i="1"/>
  <c r="E1913" i="1"/>
  <c r="N1913" i="1"/>
  <c r="K1913" i="1"/>
  <c r="B1913" i="1"/>
  <c r="H1913" i="1"/>
  <c r="F1913" i="1" l="1"/>
  <c r="J1912" i="1"/>
  <c r="N1912" i="1"/>
  <c r="L1912" i="1"/>
  <c r="D1912" i="1"/>
  <c r="E1912" i="1"/>
  <c r="H1912" i="1"/>
  <c r="K1912" i="1"/>
  <c r="B1912" i="1"/>
  <c r="G1912" i="1"/>
  <c r="O1912" i="1"/>
  <c r="M1913" i="1"/>
  <c r="F1912" i="1" l="1"/>
  <c r="M1912" i="1" s="1"/>
  <c r="G1911" i="1"/>
  <c r="D1911" i="1"/>
  <c r="L1911" i="1"/>
  <c r="H1911" i="1"/>
  <c r="K1911" i="1"/>
  <c r="O1911" i="1"/>
  <c r="B1911" i="1"/>
  <c r="N1911" i="1"/>
  <c r="J1911" i="1"/>
  <c r="E1911" i="1"/>
  <c r="F1911" i="1" l="1"/>
  <c r="M1911" i="1" s="1"/>
  <c r="N1910" i="1"/>
  <c r="B1910" i="1"/>
  <c r="O1910" i="1"/>
  <c r="G1910" i="1"/>
  <c r="H1910" i="1"/>
  <c r="J1910" i="1"/>
  <c r="L1910" i="1"/>
  <c r="D1910" i="1"/>
  <c r="E1910" i="1"/>
  <c r="K1910" i="1"/>
  <c r="F1910" i="1" l="1"/>
  <c r="M1910" i="1" s="1"/>
  <c r="K1909" i="1"/>
  <c r="E1909" i="1"/>
  <c r="G1909" i="1"/>
  <c r="D1909" i="1"/>
  <c r="B1909" i="1"/>
  <c r="N1909" i="1"/>
  <c r="L1909" i="1"/>
  <c r="O1909" i="1"/>
  <c r="H1909" i="1"/>
  <c r="J1909" i="1"/>
  <c r="E1908" i="1" l="1"/>
  <c r="K1908" i="1"/>
  <c r="L1908" i="1"/>
  <c r="N1908" i="1"/>
  <c r="H1908" i="1"/>
  <c r="D1908" i="1"/>
  <c r="J1908" i="1"/>
  <c r="G1908" i="1"/>
  <c r="O1908" i="1"/>
  <c r="B1908" i="1"/>
  <c r="F1909" i="1"/>
  <c r="M1909" i="1" s="1"/>
  <c r="F1908" i="1" l="1"/>
  <c r="M1908" i="1"/>
  <c r="L1907" i="1"/>
  <c r="E1907" i="1"/>
  <c r="G1907" i="1"/>
  <c r="B1907" i="1"/>
  <c r="H1907" i="1"/>
  <c r="D1907" i="1"/>
  <c r="N1907" i="1"/>
  <c r="J1907" i="1"/>
  <c r="K1907" i="1"/>
  <c r="O1907" i="1"/>
  <c r="F1907" i="1" l="1"/>
  <c r="M1907" i="1" s="1"/>
  <c r="L1906" i="1"/>
  <c r="D1906" i="1"/>
  <c r="O1906" i="1"/>
  <c r="G1906" i="1"/>
  <c r="J1906" i="1"/>
  <c r="N1906" i="1"/>
  <c r="B1906" i="1"/>
  <c r="K1906" i="1"/>
  <c r="E1906" i="1"/>
  <c r="H1906" i="1"/>
  <c r="F1906" i="1" l="1"/>
  <c r="M1906" i="1" s="1"/>
  <c r="E1905" i="1"/>
  <c r="J1905" i="1"/>
  <c r="K1905" i="1"/>
  <c r="B1905" i="1"/>
  <c r="L1905" i="1"/>
  <c r="G1905" i="1"/>
  <c r="O1905" i="1"/>
  <c r="N1905" i="1"/>
  <c r="D1905" i="1"/>
  <c r="H1905" i="1"/>
  <c r="J1904" i="1" l="1"/>
  <c r="E1904" i="1"/>
  <c r="K1904" i="1"/>
  <c r="G1904" i="1"/>
  <c r="B1904" i="1"/>
  <c r="O1904" i="1"/>
  <c r="D1904" i="1"/>
  <c r="L1904" i="1"/>
  <c r="N1904" i="1"/>
  <c r="H1904" i="1"/>
  <c r="F1905" i="1"/>
  <c r="M1905" i="1" s="1"/>
  <c r="F1904" i="1" l="1"/>
  <c r="O1903" i="1"/>
  <c r="K1903" i="1"/>
  <c r="B1903" i="1"/>
  <c r="D1903" i="1"/>
  <c r="L1903" i="1"/>
  <c r="J1903" i="1"/>
  <c r="G1903" i="1"/>
  <c r="H1903" i="1"/>
  <c r="N1903" i="1"/>
  <c r="E1903" i="1"/>
  <c r="F1903" i="1" s="1"/>
  <c r="M1903" i="1" l="1"/>
  <c r="O1902" i="1"/>
  <c r="B1902" i="1"/>
  <c r="J1902" i="1"/>
  <c r="K1902" i="1"/>
  <c r="D1902" i="1"/>
  <c r="L1902" i="1"/>
  <c r="G1902" i="1"/>
  <c r="H1902" i="1"/>
  <c r="N1902" i="1"/>
  <c r="E1902" i="1"/>
  <c r="F1902" i="1" s="1"/>
  <c r="M1902" i="1" l="1"/>
  <c r="E1901" i="1"/>
  <c r="J1901" i="1"/>
  <c r="D1901" i="1"/>
  <c r="B1901" i="1"/>
  <c r="H1901" i="1"/>
  <c r="K1901" i="1"/>
  <c r="O1901" i="1"/>
  <c r="L1901" i="1"/>
  <c r="N1901" i="1"/>
  <c r="G1901" i="1"/>
  <c r="N1900" i="1" l="1"/>
  <c r="D1900" i="1"/>
  <c r="O1900" i="1"/>
  <c r="G1900" i="1"/>
  <c r="H1900" i="1"/>
  <c r="B1900" i="1"/>
  <c r="E1900" i="1"/>
  <c r="F1900" i="1" s="1"/>
  <c r="L1900" i="1"/>
  <c r="K1900" i="1"/>
  <c r="J1900" i="1"/>
  <c r="F1901" i="1"/>
  <c r="M1901" i="1" s="1"/>
  <c r="M1900" i="1" l="1"/>
  <c r="O1899" i="1"/>
  <c r="K1899" i="1"/>
  <c r="L1899" i="1"/>
  <c r="H1899" i="1"/>
  <c r="G1899" i="1"/>
  <c r="B1899" i="1"/>
  <c r="J1899" i="1"/>
  <c r="E1899" i="1"/>
  <c r="N1899" i="1"/>
  <c r="D1899" i="1"/>
  <c r="N1896" i="1" l="1"/>
  <c r="K1896" i="1"/>
  <c r="D1896" i="1"/>
  <c r="E1896" i="1"/>
  <c r="L1896" i="1"/>
  <c r="G1896" i="1"/>
  <c r="J1896" i="1"/>
  <c r="O1896" i="1"/>
  <c r="B1896" i="1"/>
  <c r="H1896" i="1"/>
  <c r="F1899" i="1"/>
  <c r="M1899" i="1" s="1"/>
  <c r="F1896" i="1" l="1"/>
  <c r="M1896" i="1"/>
  <c r="J1895" i="1"/>
  <c r="G1895" i="1"/>
  <c r="K1895" i="1"/>
  <c r="O1895" i="1"/>
  <c r="E1895" i="1"/>
  <c r="L1895" i="1"/>
  <c r="B1895" i="1"/>
  <c r="H1895" i="1"/>
  <c r="D1895" i="1"/>
  <c r="N1895" i="1"/>
  <c r="E1894" i="1" l="1"/>
  <c r="B1894" i="1"/>
  <c r="D1894" i="1"/>
  <c r="N1894" i="1"/>
  <c r="O1894" i="1"/>
  <c r="G1894" i="1"/>
  <c r="L1894" i="1"/>
  <c r="K1894" i="1"/>
  <c r="H1894" i="1"/>
  <c r="J1894" i="1"/>
  <c r="F1895" i="1"/>
  <c r="M1895" i="1" s="1"/>
  <c r="F1894" i="1" l="1"/>
  <c r="B1892" i="1"/>
  <c r="O1892" i="1"/>
  <c r="L1892" i="1"/>
  <c r="H1892" i="1"/>
  <c r="J1892" i="1"/>
  <c r="E1892" i="1"/>
  <c r="N1892" i="1"/>
  <c r="G1892" i="1"/>
  <c r="D1892" i="1"/>
  <c r="K1892" i="1"/>
  <c r="M1894" i="1"/>
  <c r="D1891" i="1" l="1"/>
  <c r="K1891" i="1"/>
  <c r="E1891" i="1"/>
  <c r="F1891" i="1" s="1"/>
  <c r="N1891" i="1"/>
  <c r="O1891" i="1"/>
  <c r="L1891" i="1"/>
  <c r="J1891" i="1"/>
  <c r="H1891" i="1"/>
  <c r="G1891" i="1"/>
  <c r="B1891" i="1"/>
  <c r="F1892" i="1"/>
  <c r="M1892" i="1" s="1"/>
  <c r="H1890" i="1" l="1"/>
  <c r="L1890" i="1"/>
  <c r="K1890" i="1"/>
  <c r="J1890" i="1"/>
  <c r="O1890" i="1"/>
  <c r="E1890" i="1"/>
  <c r="D1890" i="1"/>
  <c r="N1890" i="1"/>
  <c r="G1890" i="1"/>
  <c r="B1890" i="1"/>
  <c r="M1891" i="1"/>
  <c r="L1889" i="1" l="1"/>
  <c r="O1889" i="1"/>
  <c r="B1889" i="1"/>
  <c r="N1889" i="1"/>
  <c r="E1889" i="1"/>
  <c r="H1889" i="1"/>
  <c r="J1889" i="1"/>
  <c r="K1889" i="1"/>
  <c r="D1889" i="1"/>
  <c r="G1889" i="1"/>
  <c r="F1890" i="1"/>
  <c r="M1890" i="1" s="1"/>
  <c r="F1889" i="1" l="1"/>
  <c r="M1889" i="1" s="1"/>
  <c r="B1888" i="1"/>
  <c r="E1888" i="1"/>
  <c r="N1888" i="1"/>
  <c r="J1888" i="1"/>
  <c r="K1888" i="1"/>
  <c r="D1888" i="1"/>
  <c r="L1888" i="1"/>
  <c r="O1888" i="1"/>
  <c r="G1888" i="1"/>
  <c r="H1888" i="1"/>
  <c r="B1887" i="1" l="1"/>
  <c r="N1887" i="1"/>
  <c r="D1887" i="1"/>
  <c r="O1887" i="1"/>
  <c r="E1887" i="1"/>
  <c r="K1887" i="1"/>
  <c r="L1887" i="1"/>
  <c r="H1887" i="1"/>
  <c r="J1887" i="1"/>
  <c r="G1887" i="1"/>
  <c r="F1888" i="1"/>
  <c r="M1888" i="1" s="1"/>
  <c r="F1887" i="1" l="1"/>
  <c r="M1887" i="1" s="1"/>
  <c r="K1886" i="1"/>
  <c r="D1886" i="1"/>
  <c r="N1886" i="1"/>
  <c r="E1886" i="1"/>
  <c r="J1886" i="1"/>
  <c r="O1886" i="1"/>
  <c r="G1886" i="1"/>
  <c r="L1886" i="1"/>
  <c r="B1886" i="1"/>
  <c r="H1886" i="1"/>
  <c r="F1886" i="1" l="1"/>
  <c r="K1885" i="1"/>
  <c r="D1885" i="1"/>
  <c r="O1885" i="1"/>
  <c r="E1885" i="1"/>
  <c r="H1885" i="1"/>
  <c r="L1885" i="1"/>
  <c r="J1885" i="1"/>
  <c r="B1885" i="1"/>
  <c r="G1885" i="1"/>
  <c r="N1885" i="1"/>
  <c r="M1886" i="1"/>
  <c r="F1885" i="1" l="1"/>
  <c r="E1884" i="1"/>
  <c r="J1884" i="1"/>
  <c r="G1884" i="1"/>
  <c r="D1884" i="1"/>
  <c r="B1884" i="1"/>
  <c r="H1884" i="1"/>
  <c r="L1884" i="1"/>
  <c r="K1884" i="1"/>
  <c r="O1884" i="1"/>
  <c r="N1884" i="1"/>
  <c r="M1885" i="1"/>
  <c r="F1884" i="1" l="1"/>
  <c r="M1884" i="1" s="1"/>
  <c r="O1883" i="1"/>
  <c r="E1883" i="1"/>
  <c r="J1883" i="1"/>
  <c r="H1883" i="1"/>
  <c r="D1883" i="1"/>
  <c r="G1883" i="1"/>
  <c r="K1883" i="1"/>
  <c r="L1883" i="1"/>
  <c r="N1883" i="1"/>
  <c r="B1883" i="1"/>
  <c r="J1882" i="1" l="1"/>
  <c r="B1882" i="1"/>
  <c r="E1882" i="1"/>
  <c r="K1882" i="1"/>
  <c r="D1882" i="1"/>
  <c r="N1882" i="1"/>
  <c r="O1882" i="1"/>
  <c r="L1882" i="1"/>
  <c r="H1882" i="1"/>
  <c r="G1882" i="1"/>
  <c r="F1883" i="1"/>
  <c r="M1883" i="1" s="1"/>
  <c r="O1881" i="1" l="1"/>
  <c r="E1881" i="1"/>
  <c r="B1881" i="1"/>
  <c r="H1881" i="1"/>
  <c r="D1881" i="1"/>
  <c r="N1881" i="1"/>
  <c r="G1881" i="1"/>
  <c r="J1881" i="1"/>
  <c r="L1881" i="1"/>
  <c r="K1881" i="1"/>
  <c r="F1882" i="1"/>
  <c r="M1882" i="1" s="1"/>
  <c r="F1881" i="1" l="1"/>
  <c r="M1881" i="1" s="1"/>
  <c r="E1880" i="1"/>
  <c r="H1880" i="1"/>
  <c r="K1880" i="1"/>
  <c r="O1880" i="1"/>
  <c r="B1880" i="1"/>
  <c r="L1880" i="1"/>
  <c r="D1880" i="1"/>
  <c r="G1880" i="1"/>
  <c r="J1880" i="1"/>
  <c r="N1880" i="1"/>
  <c r="J1879" i="1" l="1"/>
  <c r="N1879" i="1"/>
  <c r="O1879" i="1"/>
  <c r="L1879" i="1"/>
  <c r="D1879" i="1"/>
  <c r="G1879" i="1"/>
  <c r="K1879" i="1"/>
  <c r="B1879" i="1"/>
  <c r="H1879" i="1"/>
  <c r="E1879" i="1"/>
  <c r="F1880" i="1"/>
  <c r="M1880" i="1" s="1"/>
  <c r="F1879" i="1" l="1"/>
  <c r="M1879" i="1" s="1"/>
  <c r="E1878" i="1"/>
  <c r="D1878" i="1"/>
  <c r="O1878" i="1"/>
  <c r="B1878" i="1"/>
  <c r="L1878" i="1"/>
  <c r="H1878" i="1"/>
  <c r="N1878" i="1"/>
  <c r="J1878" i="1"/>
  <c r="K1878" i="1"/>
  <c r="G1878" i="1"/>
  <c r="E1877" i="1" l="1"/>
  <c r="J1877" i="1"/>
  <c r="O1877" i="1"/>
  <c r="H1877" i="1"/>
  <c r="L1877" i="1"/>
  <c r="N1877" i="1"/>
  <c r="B1877" i="1"/>
  <c r="K1877" i="1"/>
  <c r="D1877" i="1"/>
  <c r="G1877" i="1"/>
  <c r="F1878" i="1"/>
  <c r="M1878" i="1" s="1"/>
  <c r="D1876" i="1" l="1"/>
  <c r="N1876" i="1"/>
  <c r="E1876" i="1"/>
  <c r="G1876" i="1"/>
  <c r="L1876" i="1"/>
  <c r="O1876" i="1"/>
  <c r="H1876" i="1"/>
  <c r="B1876" i="1"/>
  <c r="J1876" i="1"/>
  <c r="K1876" i="1"/>
  <c r="F1877" i="1"/>
  <c r="M1877" i="1" s="1"/>
  <c r="F1876" i="1" l="1"/>
  <c r="O1875" i="1"/>
  <c r="G1875" i="1"/>
  <c r="H1875" i="1"/>
  <c r="J1875" i="1"/>
  <c r="K1875" i="1"/>
  <c r="D1875" i="1"/>
  <c r="L1875" i="1"/>
  <c r="E1875" i="1"/>
  <c r="N1875" i="1"/>
  <c r="B1875" i="1"/>
  <c r="M1876" i="1"/>
  <c r="F1875" i="1" l="1"/>
  <c r="M1875" i="1" s="1"/>
  <c r="D1874" i="1"/>
  <c r="L1874" i="1"/>
  <c r="N1874" i="1"/>
  <c r="J1874" i="1"/>
  <c r="G1874" i="1"/>
  <c r="O1874" i="1"/>
  <c r="H1874" i="1"/>
  <c r="K1874" i="1"/>
  <c r="E1874" i="1"/>
  <c r="B1874" i="1"/>
  <c r="F1874" i="1" l="1"/>
  <c r="M1874" i="1"/>
  <c r="G1873" i="1"/>
  <c r="K1873" i="1"/>
  <c r="J1873" i="1"/>
  <c r="E1873" i="1"/>
  <c r="L1873" i="1"/>
  <c r="H1873" i="1"/>
  <c r="O1873" i="1"/>
  <c r="N1873" i="1"/>
  <c r="B1873" i="1"/>
  <c r="D1873" i="1"/>
  <c r="K1872" i="1" l="1"/>
  <c r="J1872" i="1"/>
  <c r="N1872" i="1"/>
  <c r="D1872" i="1"/>
  <c r="H1872" i="1"/>
  <c r="L1872" i="1"/>
  <c r="E1872" i="1"/>
  <c r="G1872" i="1"/>
  <c r="B1872" i="1"/>
  <c r="O1872" i="1"/>
  <c r="F1873" i="1"/>
  <c r="M1873" i="1" s="1"/>
  <c r="F1872" i="1" l="1"/>
  <c r="M1872" i="1" s="1"/>
  <c r="K1871" i="1"/>
  <c r="D1871" i="1"/>
  <c r="L1871" i="1"/>
  <c r="G1871" i="1"/>
  <c r="J1871" i="1"/>
  <c r="O1871" i="1"/>
  <c r="B1871" i="1"/>
  <c r="E1871" i="1"/>
  <c r="N1871" i="1"/>
  <c r="H1871" i="1"/>
  <c r="F1871" i="1" l="1"/>
  <c r="M1871" i="1" s="1"/>
  <c r="O1870" i="1"/>
  <c r="G1870" i="1"/>
  <c r="L1870" i="1"/>
  <c r="B1870" i="1"/>
  <c r="K1870" i="1"/>
  <c r="H1870" i="1"/>
  <c r="D1870" i="1"/>
  <c r="E1870" i="1"/>
  <c r="J1870" i="1"/>
  <c r="N1870" i="1"/>
  <c r="F1870" i="1" l="1"/>
  <c r="M1870" i="1" s="1"/>
  <c r="K1869" i="1"/>
  <c r="G1869" i="1"/>
  <c r="E1869" i="1"/>
  <c r="L1869" i="1"/>
  <c r="B1869" i="1"/>
  <c r="D1869" i="1"/>
  <c r="N1869" i="1"/>
  <c r="H1869" i="1"/>
  <c r="J1869" i="1"/>
  <c r="O1869" i="1"/>
  <c r="O1868" i="1" l="1"/>
  <c r="K1868" i="1"/>
  <c r="G1868" i="1"/>
  <c r="N1868" i="1"/>
  <c r="J1868" i="1"/>
  <c r="H1868" i="1"/>
  <c r="B1868" i="1"/>
  <c r="D1868" i="1"/>
  <c r="L1868" i="1"/>
  <c r="E1868" i="1"/>
  <c r="F1869" i="1"/>
  <c r="M1869" i="1" s="1"/>
  <c r="F1868" i="1" l="1"/>
  <c r="M1868" i="1"/>
  <c r="G1867" i="1"/>
  <c r="K1867" i="1"/>
  <c r="N1867" i="1"/>
  <c r="H1867" i="1"/>
  <c r="L1867" i="1"/>
  <c r="J1867" i="1"/>
  <c r="O1867" i="1"/>
  <c r="D1867" i="1"/>
  <c r="B1867" i="1"/>
  <c r="E1867" i="1"/>
  <c r="F1867" i="1" l="1"/>
  <c r="M1867" i="1"/>
  <c r="G1866" i="1"/>
  <c r="J1866" i="1"/>
  <c r="E1866" i="1"/>
  <c r="N1866" i="1"/>
  <c r="O1866" i="1"/>
  <c r="K1866" i="1"/>
  <c r="B1866" i="1"/>
  <c r="L1866" i="1"/>
  <c r="D1866" i="1"/>
  <c r="H1866" i="1"/>
  <c r="B1865" i="1" l="1"/>
  <c r="J1865" i="1"/>
  <c r="D1865" i="1"/>
  <c r="L1865" i="1"/>
  <c r="K1865" i="1"/>
  <c r="O1865" i="1"/>
  <c r="H1865" i="1"/>
  <c r="G1865" i="1"/>
  <c r="N1865" i="1"/>
  <c r="E1865" i="1"/>
  <c r="F1865" i="1" s="1"/>
  <c r="F1866" i="1"/>
  <c r="M1866" i="1" s="1"/>
  <c r="M1865" i="1" l="1"/>
  <c r="K1864" i="1"/>
  <c r="G1864" i="1"/>
  <c r="H1864" i="1"/>
  <c r="E1864" i="1"/>
  <c r="O1864" i="1"/>
  <c r="D1864" i="1"/>
  <c r="B1864" i="1"/>
  <c r="L1864" i="1"/>
  <c r="J1864" i="1"/>
  <c r="N1864" i="1"/>
  <c r="F1864" i="1" l="1"/>
  <c r="M1864" i="1" s="1"/>
  <c r="E1863" i="1"/>
  <c r="G1863" i="1"/>
  <c r="O1863" i="1"/>
  <c r="N1863" i="1"/>
  <c r="D1863" i="1"/>
  <c r="L1863" i="1"/>
  <c r="K1863" i="1"/>
  <c r="J1863" i="1"/>
  <c r="H1863" i="1"/>
  <c r="B1863" i="1"/>
  <c r="F1863" i="1" l="1"/>
  <c r="M1863" i="1" s="1"/>
  <c r="B1862" i="1"/>
  <c r="L1862" i="1"/>
  <c r="H1862" i="1"/>
  <c r="N1862" i="1"/>
  <c r="J1862" i="1"/>
  <c r="O1862" i="1"/>
  <c r="G1862" i="1"/>
  <c r="D1862" i="1"/>
  <c r="K1862" i="1"/>
  <c r="E1862" i="1"/>
  <c r="F1862" i="1" l="1"/>
  <c r="K1861" i="1"/>
  <c r="D1861" i="1"/>
  <c r="J1861" i="1"/>
  <c r="N1861" i="1"/>
  <c r="E1861" i="1"/>
  <c r="O1861" i="1"/>
  <c r="H1861" i="1"/>
  <c r="G1861" i="1"/>
  <c r="B1861" i="1"/>
  <c r="L1861" i="1"/>
  <c r="M1862" i="1"/>
  <c r="F1861" i="1" l="1"/>
  <c r="J1860" i="1"/>
  <c r="K1860" i="1"/>
  <c r="G1860" i="1"/>
  <c r="L1860" i="1"/>
  <c r="B1860" i="1"/>
  <c r="H1860" i="1"/>
  <c r="D1860" i="1"/>
  <c r="E1860" i="1"/>
  <c r="N1860" i="1"/>
  <c r="O1860" i="1"/>
  <c r="M1861" i="1"/>
  <c r="F1860" i="1" l="1"/>
  <c r="M1860" i="1" s="1"/>
  <c r="H1859" i="1"/>
  <c r="J1859" i="1"/>
  <c r="K1859" i="1"/>
  <c r="L1859" i="1"/>
  <c r="B1859" i="1"/>
  <c r="O1859" i="1"/>
  <c r="E1859" i="1"/>
  <c r="D1859" i="1"/>
  <c r="N1859" i="1"/>
  <c r="G1859" i="1"/>
  <c r="F1859" i="1" l="1"/>
  <c r="M1859" i="1" s="1"/>
  <c r="L1858" i="1"/>
  <c r="K1858" i="1"/>
  <c r="N1858" i="1"/>
  <c r="H1858" i="1"/>
  <c r="D1858" i="1"/>
  <c r="O1858" i="1"/>
  <c r="G1858" i="1"/>
  <c r="B1858" i="1"/>
  <c r="E1858" i="1"/>
  <c r="F1858" i="1" s="1"/>
  <c r="M1858" i="1" s="1"/>
  <c r="J1858" i="1"/>
  <c r="G1857" i="1" l="1"/>
  <c r="B1857" i="1"/>
  <c r="N1857" i="1"/>
  <c r="J1857" i="1"/>
  <c r="D1857" i="1"/>
  <c r="O1857" i="1"/>
  <c r="E1857" i="1"/>
  <c r="L1857" i="1"/>
  <c r="H1857" i="1"/>
  <c r="K1857" i="1"/>
  <c r="F1857" i="1" l="1"/>
  <c r="M1857" i="1" s="1"/>
  <c r="B1856" i="1"/>
  <c r="G1856" i="1"/>
  <c r="J1856" i="1"/>
  <c r="L1856" i="1"/>
  <c r="N1856" i="1"/>
  <c r="H1856" i="1"/>
  <c r="K1856" i="1"/>
  <c r="D1856" i="1"/>
  <c r="E1856" i="1"/>
  <c r="O1856" i="1"/>
  <c r="F1856" i="1" l="1"/>
  <c r="M1856" i="1" s="1"/>
  <c r="N1855" i="1"/>
  <c r="L1855" i="1"/>
  <c r="O1855" i="1"/>
  <c r="H1855" i="1"/>
  <c r="E1855" i="1"/>
  <c r="J1855" i="1"/>
  <c r="B1855" i="1"/>
  <c r="G1855" i="1"/>
  <c r="K1855" i="1"/>
  <c r="D1855" i="1"/>
  <c r="F1855" i="1" l="1"/>
  <c r="M1855" i="1" s="1"/>
  <c r="H1854" i="1"/>
  <c r="L1854" i="1"/>
  <c r="B1854" i="1"/>
  <c r="K1854" i="1"/>
  <c r="E1854" i="1"/>
  <c r="G1854" i="1"/>
  <c r="D1854" i="1"/>
  <c r="N1854" i="1"/>
  <c r="J1854" i="1"/>
  <c r="O1854" i="1"/>
  <c r="K1853" i="1" l="1"/>
  <c r="J1853" i="1"/>
  <c r="G1853" i="1"/>
  <c r="N1853" i="1"/>
  <c r="D1853" i="1"/>
  <c r="H1853" i="1"/>
  <c r="L1853" i="1"/>
  <c r="E1853" i="1"/>
  <c r="B1853" i="1"/>
  <c r="O1853" i="1"/>
  <c r="F1854" i="1"/>
  <c r="M1854" i="1" s="1"/>
  <c r="O1852" i="1" l="1"/>
  <c r="D1852" i="1"/>
  <c r="L1852" i="1"/>
  <c r="H1852" i="1"/>
  <c r="K1852" i="1"/>
  <c r="G1852" i="1"/>
  <c r="B1852" i="1"/>
  <c r="E1852" i="1"/>
  <c r="J1852" i="1"/>
  <c r="N1852" i="1"/>
  <c r="F1853" i="1"/>
  <c r="M1853" i="1" s="1"/>
  <c r="F1852" i="1" l="1"/>
  <c r="K1851" i="1"/>
  <c r="O1851" i="1"/>
  <c r="H1851" i="1"/>
  <c r="J1851" i="1"/>
  <c r="E1851" i="1"/>
  <c r="L1851" i="1"/>
  <c r="N1851" i="1"/>
  <c r="B1851" i="1"/>
  <c r="D1851" i="1"/>
  <c r="G1851" i="1"/>
  <c r="M1852" i="1"/>
  <c r="F1851" i="1" l="1"/>
  <c r="M1851" i="1" s="1"/>
  <c r="L1850" i="1"/>
  <c r="B1850" i="1"/>
  <c r="G1850" i="1"/>
  <c r="E1850" i="1"/>
  <c r="D1850" i="1"/>
  <c r="K1850" i="1"/>
  <c r="H1850" i="1"/>
  <c r="O1850" i="1"/>
  <c r="J1850" i="1"/>
  <c r="N1850" i="1"/>
  <c r="F1850" i="1" l="1"/>
  <c r="M1850" i="1" s="1"/>
  <c r="N1849" i="1"/>
  <c r="O1849" i="1"/>
  <c r="G1849" i="1"/>
  <c r="J1849" i="1"/>
  <c r="E1849" i="1"/>
  <c r="H1849" i="1"/>
  <c r="K1849" i="1"/>
  <c r="L1849" i="1"/>
  <c r="B1849" i="1"/>
  <c r="D1849" i="1"/>
  <c r="G1848" i="1" l="1"/>
  <c r="D1848" i="1"/>
  <c r="B1848" i="1"/>
  <c r="E1848" i="1"/>
  <c r="L1848" i="1"/>
  <c r="K1848" i="1"/>
  <c r="H1848" i="1"/>
  <c r="J1848" i="1"/>
  <c r="N1848" i="1"/>
  <c r="O1848" i="1"/>
  <c r="F1849" i="1"/>
  <c r="M1849" i="1" s="1"/>
  <c r="O1847" i="1" l="1"/>
  <c r="G1847" i="1"/>
  <c r="K1847" i="1"/>
  <c r="D1847" i="1"/>
  <c r="H1847" i="1"/>
  <c r="L1847" i="1"/>
  <c r="B1847" i="1"/>
  <c r="J1847" i="1"/>
  <c r="N1847" i="1"/>
  <c r="E1847" i="1"/>
  <c r="F1848" i="1"/>
  <c r="M1848" i="1" s="1"/>
  <c r="F1847" i="1" l="1"/>
  <c r="M1847" i="1" s="1"/>
  <c r="J1846" i="1"/>
  <c r="L1846" i="1"/>
  <c r="E1846" i="1"/>
  <c r="O1846" i="1"/>
  <c r="G1846" i="1"/>
  <c r="K1846" i="1"/>
  <c r="H1846" i="1"/>
  <c r="D1846" i="1"/>
  <c r="N1846" i="1"/>
  <c r="B1846" i="1"/>
  <c r="O1845" i="1" l="1"/>
  <c r="B1845" i="1"/>
  <c r="D1845" i="1"/>
  <c r="G1845" i="1"/>
  <c r="H1845" i="1"/>
  <c r="J1845" i="1"/>
  <c r="L1845" i="1"/>
  <c r="K1845" i="1"/>
  <c r="E1845" i="1"/>
  <c r="N1845" i="1"/>
  <c r="F1846" i="1"/>
  <c r="M1846" i="1" s="1"/>
  <c r="F1845" i="1" l="1"/>
  <c r="M1845" i="1" s="1"/>
  <c r="D1844" i="1"/>
  <c r="K1844" i="1"/>
  <c r="H1844" i="1"/>
  <c r="N1844" i="1"/>
  <c r="B1844" i="1"/>
  <c r="G1844" i="1"/>
  <c r="E1844" i="1"/>
  <c r="F1844" i="1" s="1"/>
  <c r="L1844" i="1"/>
  <c r="J1844" i="1"/>
  <c r="O1844" i="1"/>
  <c r="M1844" i="1" l="1"/>
  <c r="L1843" i="1"/>
  <c r="D1843" i="1"/>
  <c r="O1843" i="1"/>
  <c r="G1843" i="1"/>
  <c r="E1843" i="1"/>
  <c r="J1843" i="1"/>
  <c r="H1843" i="1"/>
  <c r="N1843" i="1"/>
  <c r="K1843" i="1"/>
  <c r="B1843" i="1"/>
  <c r="F1843" i="1" l="1"/>
  <c r="B1842" i="1"/>
  <c r="E1842" i="1"/>
  <c r="H1842" i="1"/>
  <c r="J1842" i="1"/>
  <c r="L1842" i="1"/>
  <c r="N1842" i="1"/>
  <c r="K1842" i="1"/>
  <c r="O1842" i="1"/>
  <c r="D1842" i="1"/>
  <c r="G1842" i="1"/>
  <c r="M1843" i="1"/>
  <c r="F1842" i="1" l="1"/>
  <c r="M1842" i="1" s="1"/>
  <c r="J1841" i="1"/>
  <c r="N1841" i="1"/>
  <c r="G1841" i="1"/>
  <c r="H1841" i="1"/>
  <c r="B1841" i="1"/>
  <c r="K1841" i="1"/>
  <c r="E1841" i="1"/>
  <c r="D1841" i="1"/>
  <c r="O1841" i="1"/>
  <c r="L1841" i="1"/>
  <c r="F1841" i="1" l="1"/>
  <c r="M1841" i="1" s="1"/>
  <c r="J1840" i="1"/>
  <c r="E1840" i="1"/>
  <c r="K1840" i="1"/>
  <c r="O1840" i="1"/>
  <c r="G1840" i="1"/>
  <c r="D1840" i="1"/>
  <c r="N1840" i="1"/>
  <c r="H1840" i="1"/>
  <c r="B1840" i="1"/>
  <c r="L1840" i="1"/>
  <c r="N1839" i="1" l="1"/>
  <c r="H1839" i="1"/>
  <c r="G1839" i="1"/>
  <c r="L1839" i="1"/>
  <c r="B1839" i="1"/>
  <c r="K1839" i="1"/>
  <c r="J1839" i="1"/>
  <c r="D1839" i="1"/>
  <c r="E1839" i="1"/>
  <c r="O1839" i="1"/>
  <c r="F1840" i="1"/>
  <c r="M1840" i="1" s="1"/>
  <c r="F1839" i="1" l="1"/>
  <c r="M1839" i="1" s="1"/>
  <c r="D1838" i="1"/>
  <c r="O1838" i="1"/>
  <c r="L1838" i="1"/>
  <c r="G1838" i="1"/>
  <c r="H1838" i="1"/>
  <c r="J1838" i="1"/>
  <c r="N1838" i="1"/>
  <c r="K1838" i="1"/>
  <c r="E1838" i="1"/>
  <c r="F1838" i="1" s="1"/>
  <c r="M1838" i="1" s="1"/>
  <c r="B1838" i="1"/>
  <c r="B1837" i="1" l="1"/>
  <c r="K1837" i="1"/>
  <c r="J1837" i="1"/>
  <c r="G1837" i="1"/>
  <c r="D1837" i="1"/>
  <c r="O1837" i="1"/>
  <c r="E1837" i="1"/>
  <c r="F1837" i="1" s="1"/>
  <c r="H1837" i="1"/>
  <c r="N1837" i="1"/>
  <c r="L1837" i="1"/>
  <c r="M1837" i="1" l="1"/>
  <c r="G1836" i="1"/>
  <c r="H1836" i="1"/>
  <c r="K1836" i="1"/>
  <c r="L1836" i="1"/>
  <c r="O1836" i="1"/>
  <c r="B1836" i="1"/>
  <c r="D1836" i="1"/>
  <c r="E1836" i="1"/>
  <c r="N1836" i="1"/>
  <c r="J1836" i="1"/>
  <c r="L1835" i="1" l="1"/>
  <c r="D1835" i="1"/>
  <c r="E1835" i="1"/>
  <c r="G1835" i="1"/>
  <c r="B1835" i="1"/>
  <c r="O1835" i="1"/>
  <c r="H1835" i="1"/>
  <c r="K1835" i="1"/>
  <c r="J1835" i="1"/>
  <c r="N1835" i="1"/>
  <c r="F1836" i="1"/>
  <c r="M1836" i="1" s="1"/>
  <c r="F1835" i="1" l="1"/>
  <c r="D1834" i="1"/>
  <c r="K1834" i="1"/>
  <c r="L1834" i="1"/>
  <c r="G1834" i="1"/>
  <c r="B1834" i="1"/>
  <c r="N1834" i="1"/>
  <c r="H1834" i="1"/>
  <c r="J1834" i="1"/>
  <c r="O1834" i="1"/>
  <c r="E1834" i="1"/>
  <c r="M1835" i="1"/>
  <c r="F1834" i="1" l="1"/>
  <c r="M1834" i="1" s="1"/>
  <c r="H1833" i="1"/>
  <c r="D1833" i="1"/>
  <c r="K1833" i="1"/>
  <c r="J1833" i="1"/>
  <c r="O1833" i="1"/>
  <c r="G1833" i="1"/>
  <c r="N1833" i="1"/>
  <c r="B1833" i="1"/>
  <c r="E1833" i="1"/>
  <c r="F1833" i="1" s="1"/>
  <c r="L1833" i="1"/>
  <c r="M1833" i="1" l="1"/>
  <c r="L1832" i="1"/>
  <c r="D1832" i="1"/>
  <c r="B1832" i="1"/>
  <c r="H1832" i="1"/>
  <c r="K1832" i="1"/>
  <c r="G1832" i="1"/>
  <c r="E1832" i="1"/>
  <c r="O1832" i="1"/>
  <c r="J1832" i="1"/>
  <c r="N1832" i="1"/>
  <c r="F1832" i="1" l="1"/>
  <c r="M1832" i="1" s="1"/>
  <c r="H1831" i="1"/>
  <c r="L1831" i="1"/>
  <c r="O1831" i="1"/>
  <c r="G1831" i="1"/>
  <c r="B1831" i="1"/>
  <c r="N1831" i="1"/>
  <c r="D1831" i="1"/>
  <c r="J1831" i="1"/>
  <c r="K1831" i="1"/>
  <c r="E1831" i="1"/>
  <c r="F1831" i="1" l="1"/>
  <c r="M1831" i="1" s="1"/>
  <c r="B1830" i="1"/>
  <c r="J1830" i="1"/>
  <c r="H1830" i="1"/>
  <c r="G1830" i="1"/>
  <c r="O1830" i="1"/>
  <c r="N1830" i="1"/>
  <c r="D1830" i="1"/>
  <c r="L1830" i="1"/>
  <c r="K1830" i="1"/>
  <c r="E1830" i="1"/>
  <c r="F1830" i="1" l="1"/>
  <c r="M1830" i="1" s="1"/>
  <c r="N1829" i="1"/>
  <c r="G1829" i="1"/>
  <c r="O1829" i="1"/>
  <c r="K1829" i="1"/>
  <c r="H1829" i="1"/>
  <c r="B1829" i="1"/>
  <c r="J1829" i="1"/>
  <c r="D1829" i="1"/>
  <c r="E1829" i="1"/>
  <c r="L1829" i="1"/>
  <c r="F1829" i="1" l="1"/>
  <c r="M1829" i="1" s="1"/>
  <c r="K1828" i="1"/>
  <c r="E1828" i="1"/>
  <c r="O1828" i="1"/>
  <c r="D1828" i="1"/>
  <c r="N1828" i="1"/>
  <c r="L1828" i="1"/>
  <c r="G1828" i="1"/>
  <c r="J1828" i="1"/>
  <c r="H1828" i="1"/>
  <c r="B1828" i="1"/>
  <c r="L1827" i="1" l="1"/>
  <c r="H1827" i="1"/>
  <c r="J1827" i="1"/>
  <c r="N1827" i="1"/>
  <c r="B1827" i="1"/>
  <c r="G1827" i="1"/>
  <c r="K1827" i="1"/>
  <c r="D1827" i="1"/>
  <c r="E1827" i="1"/>
  <c r="O1827" i="1"/>
  <c r="F1828" i="1"/>
  <c r="M1828" i="1" s="1"/>
  <c r="F1827" i="1" l="1"/>
  <c r="M1827" i="1" s="1"/>
  <c r="G1826" i="1"/>
  <c r="L1826" i="1"/>
  <c r="H1826" i="1"/>
  <c r="K1826" i="1"/>
  <c r="O1826" i="1"/>
  <c r="D1826" i="1"/>
  <c r="B1826" i="1"/>
  <c r="N1826" i="1"/>
  <c r="J1826" i="1"/>
  <c r="E1826" i="1"/>
  <c r="F1826" i="1" l="1"/>
  <c r="M1826" i="1" s="1"/>
  <c r="B1825" i="1"/>
  <c r="N1825" i="1"/>
  <c r="J1825" i="1"/>
  <c r="E1825" i="1"/>
  <c r="G1825" i="1"/>
  <c r="O1825" i="1"/>
  <c r="K1825" i="1"/>
  <c r="H1825" i="1"/>
  <c r="D1825" i="1"/>
  <c r="L1825" i="1"/>
  <c r="F1825" i="1" l="1"/>
  <c r="M1825" i="1" s="1"/>
  <c r="O1824" i="1"/>
  <c r="E1824" i="1"/>
  <c r="L1824" i="1"/>
  <c r="N1824" i="1"/>
  <c r="G1824" i="1"/>
  <c r="D1824" i="1"/>
  <c r="B1824" i="1"/>
  <c r="J1824" i="1"/>
  <c r="K1824" i="1"/>
  <c r="H1824" i="1"/>
  <c r="K1823" i="1" l="1"/>
  <c r="H1823" i="1"/>
  <c r="G1823" i="1"/>
  <c r="D1823" i="1"/>
  <c r="J1823" i="1"/>
  <c r="E1823" i="1"/>
  <c r="L1823" i="1"/>
  <c r="O1823" i="1"/>
  <c r="N1823" i="1"/>
  <c r="B1823" i="1"/>
  <c r="F1824" i="1"/>
  <c r="M1824" i="1" s="1"/>
  <c r="F1823" i="1" l="1"/>
  <c r="M1823" i="1" s="1"/>
  <c r="E1822" i="1"/>
  <c r="J1822" i="1"/>
  <c r="N1822" i="1"/>
  <c r="D1822" i="1"/>
  <c r="O1822" i="1"/>
  <c r="K1822" i="1"/>
  <c r="G1822" i="1"/>
  <c r="L1822" i="1"/>
  <c r="B1822" i="1"/>
  <c r="H1822" i="1"/>
  <c r="N1821" i="1" l="1"/>
  <c r="J1821" i="1"/>
  <c r="H1821" i="1"/>
  <c r="E1821" i="1"/>
  <c r="L1821" i="1"/>
  <c r="G1821" i="1"/>
  <c r="D1821" i="1"/>
  <c r="O1821" i="1"/>
  <c r="B1821" i="1"/>
  <c r="K1821" i="1"/>
  <c r="F1822" i="1"/>
  <c r="M1822" i="1" s="1"/>
  <c r="F1821" i="1" l="1"/>
  <c r="D1820" i="1"/>
  <c r="B1820" i="1"/>
  <c r="H1820" i="1"/>
  <c r="N1820" i="1"/>
  <c r="E1820" i="1"/>
  <c r="G1820" i="1"/>
  <c r="K1820" i="1"/>
  <c r="L1820" i="1"/>
  <c r="O1820" i="1"/>
  <c r="J1820" i="1"/>
  <c r="M1821" i="1"/>
  <c r="F1820" i="1" l="1"/>
  <c r="B1819" i="1"/>
  <c r="H1819" i="1"/>
  <c r="J1819" i="1"/>
  <c r="E1819" i="1"/>
  <c r="K1819" i="1"/>
  <c r="N1819" i="1"/>
  <c r="D1819" i="1"/>
  <c r="L1819" i="1"/>
  <c r="G1819" i="1"/>
  <c r="O1819" i="1"/>
  <c r="M1820" i="1"/>
  <c r="F1819" i="1" l="1"/>
  <c r="M1819" i="1" s="1"/>
  <c r="L1818" i="1"/>
  <c r="N1818" i="1"/>
  <c r="D1818" i="1"/>
  <c r="E1818" i="1"/>
  <c r="B1818" i="1"/>
  <c r="O1818" i="1"/>
  <c r="J1818" i="1"/>
  <c r="H1818" i="1"/>
  <c r="G1818" i="1"/>
  <c r="K1818" i="1"/>
  <c r="F1818" i="1" l="1"/>
  <c r="M1818" i="1" s="1"/>
  <c r="E1817" i="1"/>
  <c r="G1817" i="1"/>
  <c r="B1817" i="1"/>
  <c r="K1817" i="1"/>
  <c r="H1817" i="1"/>
  <c r="J1817" i="1"/>
  <c r="D1817" i="1"/>
  <c r="L1817" i="1"/>
  <c r="O1817" i="1"/>
  <c r="N1817" i="1"/>
  <c r="F1817" i="1" l="1"/>
  <c r="M1817" i="1" s="1"/>
  <c r="H1816" i="1"/>
  <c r="K1816" i="1"/>
  <c r="G1816" i="1"/>
  <c r="E1816" i="1"/>
  <c r="N1816" i="1"/>
  <c r="L1816" i="1"/>
  <c r="B1816" i="1"/>
  <c r="D1816" i="1"/>
  <c r="J1816" i="1"/>
  <c r="O1816" i="1"/>
  <c r="F1816" i="1" l="1"/>
  <c r="M1816" i="1" s="1"/>
  <c r="K1815" i="1"/>
  <c r="E1815" i="1"/>
  <c r="H1815" i="1"/>
  <c r="N1815" i="1"/>
  <c r="L1815" i="1"/>
  <c r="G1815" i="1"/>
  <c r="D1815" i="1"/>
  <c r="J1815" i="1"/>
  <c r="O1815" i="1"/>
  <c r="B1815" i="1"/>
  <c r="F1815" i="1" l="1"/>
  <c r="M1815" i="1" s="1"/>
  <c r="K1814" i="1"/>
  <c r="G1814" i="1"/>
  <c r="E1814" i="1"/>
  <c r="D1814" i="1"/>
  <c r="B1814" i="1"/>
  <c r="J1814" i="1"/>
  <c r="L1814" i="1"/>
  <c r="O1814" i="1"/>
  <c r="H1814" i="1"/>
  <c r="N1814" i="1"/>
  <c r="F1814" i="1" l="1"/>
  <c r="B1813" i="1"/>
  <c r="L1813" i="1"/>
  <c r="G1813" i="1"/>
  <c r="O1813" i="1"/>
  <c r="E1813" i="1"/>
  <c r="H1813" i="1"/>
  <c r="N1813" i="1"/>
  <c r="J1813" i="1"/>
  <c r="D1813" i="1"/>
  <c r="K1813" i="1"/>
  <c r="M1814" i="1"/>
  <c r="F1813" i="1" l="1"/>
  <c r="M1813" i="1" s="1"/>
  <c r="N1812" i="1"/>
  <c r="L1812" i="1"/>
  <c r="J1812" i="1"/>
  <c r="G1812" i="1"/>
  <c r="B1812" i="1"/>
  <c r="E1812" i="1"/>
  <c r="H1812" i="1"/>
  <c r="D1812" i="1"/>
  <c r="K1812" i="1"/>
  <c r="O1812" i="1"/>
  <c r="F1812" i="1" l="1"/>
  <c r="M1812" i="1" s="1"/>
  <c r="E1811" i="1"/>
  <c r="K1811" i="1"/>
  <c r="D1811" i="1"/>
  <c r="J1811" i="1"/>
  <c r="G1811" i="1"/>
  <c r="B1811" i="1"/>
  <c r="N1811" i="1"/>
  <c r="H1811" i="1"/>
  <c r="O1811" i="1"/>
  <c r="L1811" i="1"/>
  <c r="F1811" i="1" l="1"/>
  <c r="M1811" i="1" s="1"/>
  <c r="L1810" i="1"/>
  <c r="B1810" i="1"/>
  <c r="E1810" i="1"/>
  <c r="N1810" i="1"/>
  <c r="J1810" i="1"/>
  <c r="G1810" i="1"/>
  <c r="H1810" i="1"/>
  <c r="D1810" i="1"/>
  <c r="K1810" i="1"/>
  <c r="O1810" i="1"/>
  <c r="F1810" i="1" l="1"/>
  <c r="M1810" i="1" s="1"/>
  <c r="H1809" i="1"/>
  <c r="E1809" i="1"/>
  <c r="L1809" i="1"/>
  <c r="D1809" i="1"/>
  <c r="N1809" i="1"/>
  <c r="G1809" i="1"/>
  <c r="J1809" i="1"/>
  <c r="O1809" i="1"/>
  <c r="K1809" i="1"/>
  <c r="B1809" i="1"/>
  <c r="N1808" i="1" l="1"/>
  <c r="E1808" i="1"/>
  <c r="D1808" i="1"/>
  <c r="O1808" i="1"/>
  <c r="G1808" i="1"/>
  <c r="K1808" i="1"/>
  <c r="L1808" i="1"/>
  <c r="H1808" i="1"/>
  <c r="J1808" i="1"/>
  <c r="B1808" i="1"/>
  <c r="F1809" i="1"/>
  <c r="M1809" i="1" s="1"/>
  <c r="F1808" i="1" l="1"/>
  <c r="M1808" i="1" s="1"/>
  <c r="L1807" i="1"/>
  <c r="H1807" i="1"/>
  <c r="J1807" i="1"/>
  <c r="E1807" i="1"/>
  <c r="K1807" i="1"/>
  <c r="N1807" i="1"/>
  <c r="O1807" i="1"/>
  <c r="G1807" i="1"/>
  <c r="B1807" i="1"/>
  <c r="D1807" i="1"/>
  <c r="F1807" i="1" l="1"/>
  <c r="M1807" i="1" s="1"/>
  <c r="G1806" i="1"/>
  <c r="E1806" i="1"/>
  <c r="B1806" i="1"/>
  <c r="L1806" i="1"/>
  <c r="H1806" i="1"/>
  <c r="J1806" i="1"/>
  <c r="K1806" i="1"/>
  <c r="N1806" i="1"/>
  <c r="O1806" i="1"/>
  <c r="D1806" i="1"/>
  <c r="J1805" i="1" l="1"/>
  <c r="H1805" i="1"/>
  <c r="B1805" i="1"/>
  <c r="G1805" i="1"/>
  <c r="D1805" i="1"/>
  <c r="L1805" i="1"/>
  <c r="K1805" i="1"/>
  <c r="O1805" i="1"/>
  <c r="E1805" i="1"/>
  <c r="N1805" i="1"/>
  <c r="F1806" i="1"/>
  <c r="M1806" i="1" s="1"/>
  <c r="F1805" i="1" l="1"/>
  <c r="M1805" i="1" s="1"/>
  <c r="D1804" i="1"/>
  <c r="G1804" i="1"/>
  <c r="E1804" i="1"/>
  <c r="L1804" i="1"/>
  <c r="J1804" i="1"/>
  <c r="H1804" i="1"/>
  <c r="K1804" i="1"/>
  <c r="O1804" i="1"/>
  <c r="B1804" i="1"/>
  <c r="N1804" i="1"/>
  <c r="F1804" i="1" l="1"/>
  <c r="H1803" i="1"/>
  <c r="N1803" i="1"/>
  <c r="E1803" i="1"/>
  <c r="G1803" i="1"/>
  <c r="O1803" i="1"/>
  <c r="B1803" i="1"/>
  <c r="D1803" i="1"/>
  <c r="J1803" i="1"/>
  <c r="K1803" i="1"/>
  <c r="L1803" i="1"/>
  <c r="M1804" i="1"/>
  <c r="O1802" i="1" l="1"/>
  <c r="H1802" i="1"/>
  <c r="G1802" i="1"/>
  <c r="J1802" i="1"/>
  <c r="K1802" i="1"/>
  <c r="N1802" i="1"/>
  <c r="L1802" i="1"/>
  <c r="B1802" i="1"/>
  <c r="D1802" i="1"/>
  <c r="E1802" i="1"/>
  <c r="F1803" i="1"/>
  <c r="M1803" i="1" s="1"/>
  <c r="C20" i="2"/>
  <c r="E20" i="2" s="1"/>
  <c r="B20" i="2"/>
  <c r="D20" i="2" s="1"/>
  <c r="F1802" i="1" l="1"/>
  <c r="M1802" i="1" s="1"/>
  <c r="N1801" i="1"/>
  <c r="J1801" i="1"/>
  <c r="B1801" i="1"/>
  <c r="E1801" i="1"/>
  <c r="G1801" i="1"/>
  <c r="K1801" i="1"/>
  <c r="O1801" i="1"/>
  <c r="H1801" i="1"/>
  <c r="D1801" i="1"/>
  <c r="L1801" i="1"/>
  <c r="N1800" i="1" l="1"/>
  <c r="G1800" i="1"/>
  <c r="E1800" i="1"/>
  <c r="O1800" i="1"/>
  <c r="D1800" i="1"/>
  <c r="L1800" i="1"/>
  <c r="H1800" i="1"/>
  <c r="J1800" i="1"/>
  <c r="B1800" i="1"/>
  <c r="K1800" i="1"/>
  <c r="F1801" i="1"/>
  <c r="M1801" i="1" s="1"/>
  <c r="F1800" i="1" l="1"/>
  <c r="M1800" i="1" s="1"/>
  <c r="H1799" i="1"/>
  <c r="J1799" i="1"/>
  <c r="G1799" i="1"/>
  <c r="D1799" i="1"/>
  <c r="E1799" i="1"/>
  <c r="F1799" i="1" s="1"/>
  <c r="L1799" i="1"/>
  <c r="O1799" i="1"/>
  <c r="N1799" i="1"/>
  <c r="B1799" i="1"/>
  <c r="K1799" i="1"/>
  <c r="D1798" i="1" l="1"/>
  <c r="E1798" i="1"/>
  <c r="N1798" i="1"/>
  <c r="K1798" i="1"/>
  <c r="G1798" i="1"/>
  <c r="J1798" i="1"/>
  <c r="H1798" i="1"/>
  <c r="L1798" i="1"/>
  <c r="O1798" i="1"/>
  <c r="B1798" i="1"/>
  <c r="M1799" i="1"/>
  <c r="F1798" i="1" l="1"/>
  <c r="M1798" i="1" s="1"/>
  <c r="D1797" i="1"/>
  <c r="E1797" i="1"/>
  <c r="J1797" i="1"/>
  <c r="H1797" i="1"/>
  <c r="B1797" i="1"/>
  <c r="L1797" i="1"/>
  <c r="K1797" i="1"/>
  <c r="N1797" i="1"/>
  <c r="O1797" i="1"/>
  <c r="G1797" i="1"/>
  <c r="G1796" i="1" l="1"/>
  <c r="H1796" i="1"/>
  <c r="B1796" i="1"/>
  <c r="O1796" i="1"/>
  <c r="K1796" i="1"/>
  <c r="E1796" i="1"/>
  <c r="J1796" i="1"/>
  <c r="N1796" i="1"/>
  <c r="D1796" i="1"/>
  <c r="L1796" i="1"/>
  <c r="F1797" i="1"/>
  <c r="M1797" i="1" s="1"/>
  <c r="F1796" i="1" l="1"/>
  <c r="M1796" i="1" s="1"/>
  <c r="N1795" i="1"/>
  <c r="J1795" i="1"/>
  <c r="B1795" i="1"/>
  <c r="D1795" i="1"/>
  <c r="L1795" i="1"/>
  <c r="K1795" i="1"/>
  <c r="H1795" i="1"/>
  <c r="G1795" i="1"/>
  <c r="O1795" i="1"/>
  <c r="E1795" i="1"/>
  <c r="F1795" i="1" l="1"/>
  <c r="M1795" i="1" s="1"/>
  <c r="K1794" i="1"/>
  <c r="D1794" i="1"/>
  <c r="H1794" i="1"/>
  <c r="B1794" i="1"/>
  <c r="O1794" i="1"/>
  <c r="N1794" i="1"/>
  <c r="J1794" i="1"/>
  <c r="L1794" i="1"/>
  <c r="G1794" i="1"/>
  <c r="E1794" i="1"/>
  <c r="F1794" i="1" l="1"/>
  <c r="M1794" i="1" s="1"/>
  <c r="N1793" i="1"/>
  <c r="E1793" i="1"/>
  <c r="G1793" i="1"/>
  <c r="O1793" i="1"/>
  <c r="D1793" i="1"/>
  <c r="K1793" i="1"/>
  <c r="H1793" i="1"/>
  <c r="J1793" i="1"/>
  <c r="B1793" i="1"/>
  <c r="L1793" i="1"/>
  <c r="F1793" i="1" l="1"/>
  <c r="M1793" i="1" s="1"/>
  <c r="N1792" i="1"/>
  <c r="O1792" i="1"/>
  <c r="D1792" i="1"/>
  <c r="E1792" i="1"/>
  <c r="G1792" i="1"/>
  <c r="J1792" i="1"/>
  <c r="B1792" i="1"/>
  <c r="H1792" i="1"/>
  <c r="K1792" i="1"/>
  <c r="L1792" i="1"/>
  <c r="F1792" i="1" l="1"/>
  <c r="M1792" i="1" s="1"/>
  <c r="N1791" i="1"/>
  <c r="L1791" i="1"/>
  <c r="E1791" i="1"/>
  <c r="G1791" i="1"/>
  <c r="B1791" i="1"/>
  <c r="J1791" i="1"/>
  <c r="K1791" i="1"/>
  <c r="O1791" i="1"/>
  <c r="D1791" i="1"/>
  <c r="H1791" i="1"/>
  <c r="O1790" i="1" l="1"/>
  <c r="D1790" i="1"/>
  <c r="G1790" i="1"/>
  <c r="J1790" i="1"/>
  <c r="H1790" i="1"/>
  <c r="K1790" i="1"/>
  <c r="B1790" i="1"/>
  <c r="N1790" i="1"/>
  <c r="E1790" i="1"/>
  <c r="F1790" i="1" s="1"/>
  <c r="L1790" i="1"/>
  <c r="F1791" i="1"/>
  <c r="M1791" i="1" s="1"/>
  <c r="M1790" i="1" l="1"/>
  <c r="D1789" i="1"/>
  <c r="N1789" i="1"/>
  <c r="E1789" i="1"/>
  <c r="H1789" i="1"/>
  <c r="K1789" i="1"/>
  <c r="L1789" i="1"/>
  <c r="B1789" i="1"/>
  <c r="O1789" i="1"/>
  <c r="J1789" i="1"/>
  <c r="G1789" i="1"/>
  <c r="F1789" i="1" l="1"/>
  <c r="N1788" i="1"/>
  <c r="G1788" i="1"/>
  <c r="O1788" i="1"/>
  <c r="B1788" i="1"/>
  <c r="D1788" i="1"/>
  <c r="K1788" i="1"/>
  <c r="E1788" i="1"/>
  <c r="J1788" i="1"/>
  <c r="H1788" i="1"/>
  <c r="L1788" i="1"/>
  <c r="M1789" i="1"/>
  <c r="F1788" i="1" l="1"/>
  <c r="M1788" i="1" s="1"/>
  <c r="L1787" i="1"/>
  <c r="N1787" i="1"/>
  <c r="E1787" i="1"/>
  <c r="D1787" i="1"/>
  <c r="G1787" i="1"/>
  <c r="H1787" i="1"/>
  <c r="K1787" i="1"/>
  <c r="O1787" i="1"/>
  <c r="J1787" i="1"/>
  <c r="B1787" i="1"/>
  <c r="F1787" i="1" l="1"/>
  <c r="M1787" i="1" s="1"/>
  <c r="B1786" i="1"/>
  <c r="K1786" i="1"/>
  <c r="L1786" i="1"/>
  <c r="E1786" i="1"/>
  <c r="J1786" i="1"/>
  <c r="O1786" i="1"/>
  <c r="H1786" i="1"/>
  <c r="D1786" i="1"/>
  <c r="N1786" i="1"/>
  <c r="G1786" i="1"/>
  <c r="L1785" i="1" l="1"/>
  <c r="B1785" i="1"/>
  <c r="O1785" i="1"/>
  <c r="E1785" i="1"/>
  <c r="H1785" i="1"/>
  <c r="D1785" i="1"/>
  <c r="N1785" i="1"/>
  <c r="K1785" i="1"/>
  <c r="G1785" i="1"/>
  <c r="J1785" i="1"/>
  <c r="F1786" i="1"/>
  <c r="M1786" i="1" s="1"/>
  <c r="K1784" i="1" l="1"/>
  <c r="E1784" i="1"/>
  <c r="H1784" i="1"/>
  <c r="L1784" i="1"/>
  <c r="G1784" i="1"/>
  <c r="O1784" i="1"/>
  <c r="N1784" i="1"/>
  <c r="D1784" i="1"/>
  <c r="J1784" i="1"/>
  <c r="B1784" i="1"/>
  <c r="F1785" i="1"/>
  <c r="M1785" i="1" s="1"/>
  <c r="O1783" i="1" l="1"/>
  <c r="D1783" i="1"/>
  <c r="J1783" i="1"/>
  <c r="H1783" i="1"/>
  <c r="E1783" i="1"/>
  <c r="N1783" i="1"/>
  <c r="B1783" i="1"/>
  <c r="L1783" i="1"/>
  <c r="K1783" i="1"/>
  <c r="G1783" i="1"/>
  <c r="F1784" i="1"/>
  <c r="M1784" i="1" s="1"/>
  <c r="F1783" i="1" l="1"/>
  <c r="N1782" i="1"/>
  <c r="E1782" i="1"/>
  <c r="K1782" i="1"/>
  <c r="G1782" i="1"/>
  <c r="H1782" i="1"/>
  <c r="O1782" i="1"/>
  <c r="B1782" i="1"/>
  <c r="L1782" i="1"/>
  <c r="J1782" i="1"/>
  <c r="D1782" i="1"/>
  <c r="M1783" i="1"/>
  <c r="H1781" i="1" l="1"/>
  <c r="O1781" i="1"/>
  <c r="K1781" i="1"/>
  <c r="G1781" i="1"/>
  <c r="N1781" i="1"/>
  <c r="J1781" i="1"/>
  <c r="E1781" i="1"/>
  <c r="L1781" i="1"/>
  <c r="D1781" i="1"/>
  <c r="B1781" i="1"/>
  <c r="F1782" i="1"/>
  <c r="M1782" i="1" s="1"/>
  <c r="F1781" i="1" l="1"/>
  <c r="M1781" i="1" s="1"/>
  <c r="O1780" i="1"/>
  <c r="K1780" i="1"/>
  <c r="N1780" i="1"/>
  <c r="L1780" i="1"/>
  <c r="J1780" i="1"/>
  <c r="E1780" i="1"/>
  <c r="H1780" i="1"/>
  <c r="G1780" i="1"/>
  <c r="B1780" i="1"/>
  <c r="D1780" i="1"/>
  <c r="O1779" i="1" l="1"/>
  <c r="E1779" i="1"/>
  <c r="H1779" i="1"/>
  <c r="B1779" i="1"/>
  <c r="D1779" i="1"/>
  <c r="L1779" i="1"/>
  <c r="K1779" i="1"/>
  <c r="J1779" i="1"/>
  <c r="G1779" i="1"/>
  <c r="N1779" i="1"/>
  <c r="F1780" i="1"/>
  <c r="M1780" i="1" s="1"/>
  <c r="B1778" i="1" l="1"/>
  <c r="D1778" i="1"/>
  <c r="G1778" i="1"/>
  <c r="J1778" i="1"/>
  <c r="H1778" i="1"/>
  <c r="N1778" i="1"/>
  <c r="O1778" i="1"/>
  <c r="E1778" i="1"/>
  <c r="F1778" i="1" s="1"/>
  <c r="L1778" i="1"/>
  <c r="K1778" i="1"/>
  <c r="F1779" i="1"/>
  <c r="M1779" i="1" s="1"/>
  <c r="M1778" i="1" l="1"/>
  <c r="E1777" i="1"/>
  <c r="L1777" i="1"/>
  <c r="D1777" i="1"/>
  <c r="G1777" i="1"/>
  <c r="N1777" i="1"/>
  <c r="H1777" i="1"/>
  <c r="J1777" i="1"/>
  <c r="O1777" i="1"/>
  <c r="B1777" i="1"/>
  <c r="K1777" i="1"/>
  <c r="F1777" i="1" l="1"/>
  <c r="M1777" i="1" s="1"/>
  <c r="N1776" i="1"/>
  <c r="H1776" i="1"/>
  <c r="E1776" i="1"/>
  <c r="G1776" i="1"/>
  <c r="K1776" i="1"/>
  <c r="O1776" i="1"/>
  <c r="D1776" i="1"/>
  <c r="J1776" i="1"/>
  <c r="B1776" i="1"/>
  <c r="L1776" i="1"/>
  <c r="F1776" i="1" l="1"/>
  <c r="M1776" i="1" s="1"/>
  <c r="B1775" i="1"/>
  <c r="K1775" i="1"/>
  <c r="G1775" i="1"/>
  <c r="L1775" i="1"/>
  <c r="D1775" i="1"/>
  <c r="J1775" i="1"/>
  <c r="H1775" i="1"/>
  <c r="E1775" i="1"/>
  <c r="O1775" i="1"/>
  <c r="N1775" i="1"/>
  <c r="F1775" i="1" l="1"/>
  <c r="M1775" i="1" s="1"/>
  <c r="H1774" i="1"/>
  <c r="L1774" i="1"/>
  <c r="B1774" i="1"/>
  <c r="J1774" i="1"/>
  <c r="E1774" i="1"/>
  <c r="K1774" i="1"/>
  <c r="D1774" i="1"/>
  <c r="G1774" i="1"/>
  <c r="N1774" i="1"/>
  <c r="O1774" i="1"/>
  <c r="B1773" i="1" l="1"/>
  <c r="G1773" i="1"/>
  <c r="D1773" i="1"/>
  <c r="H1773" i="1"/>
  <c r="O1773" i="1"/>
  <c r="J1773" i="1"/>
  <c r="E1773" i="1"/>
  <c r="F1773" i="1" s="1"/>
  <c r="L1773" i="1"/>
  <c r="N1773" i="1"/>
  <c r="K1773" i="1"/>
  <c r="F1774" i="1"/>
  <c r="M1774" i="1" s="1"/>
  <c r="J1772" i="1" l="1"/>
  <c r="D1772" i="1"/>
  <c r="E1772" i="1"/>
  <c r="K1772" i="1"/>
  <c r="N1772" i="1"/>
  <c r="H1772" i="1"/>
  <c r="B1772" i="1"/>
  <c r="L1772" i="1"/>
  <c r="O1772" i="1"/>
  <c r="G1772" i="1"/>
  <c r="M1773" i="1"/>
  <c r="F1772" i="1" l="1"/>
  <c r="M1772" i="1" s="1"/>
  <c r="E1771" i="1"/>
  <c r="N1771" i="1"/>
  <c r="J1771" i="1"/>
  <c r="H1771" i="1"/>
  <c r="L1771" i="1"/>
  <c r="O1771" i="1"/>
  <c r="K1771" i="1"/>
  <c r="D1771" i="1"/>
  <c r="B1771" i="1"/>
  <c r="G1771" i="1"/>
  <c r="K1770" i="1" l="1"/>
  <c r="J1770" i="1"/>
  <c r="E1770" i="1"/>
  <c r="G1770" i="1"/>
  <c r="O1770" i="1"/>
  <c r="H1770" i="1"/>
  <c r="L1770" i="1"/>
  <c r="N1770" i="1"/>
  <c r="D1770" i="1"/>
  <c r="B1770" i="1"/>
  <c r="F1771" i="1"/>
  <c r="M1771" i="1" s="1"/>
  <c r="F1770" i="1" l="1"/>
  <c r="M1770" i="1" s="1"/>
  <c r="B1769" i="1"/>
  <c r="O1769" i="1"/>
  <c r="N1769" i="1"/>
  <c r="J1769" i="1"/>
  <c r="D1769" i="1"/>
  <c r="L1769" i="1"/>
  <c r="K1769" i="1"/>
  <c r="E1769" i="1"/>
  <c r="G1769" i="1"/>
  <c r="H1769" i="1"/>
  <c r="F1769" i="1" l="1"/>
  <c r="M1769" i="1" s="1"/>
  <c r="D1768" i="1"/>
  <c r="B1768" i="1"/>
  <c r="J1768" i="1"/>
  <c r="N1768" i="1"/>
  <c r="G1768" i="1"/>
  <c r="L1768" i="1"/>
  <c r="H1768" i="1"/>
  <c r="O1768" i="1"/>
  <c r="E1768" i="1"/>
  <c r="F1768" i="1" s="1"/>
  <c r="K1768" i="1"/>
  <c r="M1768" i="1" l="1"/>
  <c r="G1767" i="1"/>
  <c r="K1767" i="1"/>
  <c r="J1767" i="1"/>
  <c r="B1767" i="1"/>
  <c r="O1767" i="1"/>
  <c r="H1767" i="1"/>
  <c r="L1767" i="1"/>
  <c r="D1767" i="1"/>
  <c r="N1767" i="1"/>
  <c r="E1767" i="1"/>
  <c r="F1767" i="1" l="1"/>
  <c r="M1767" i="1" s="1"/>
  <c r="B1766" i="1"/>
  <c r="H1766" i="1"/>
  <c r="J1766" i="1"/>
  <c r="D1766" i="1"/>
  <c r="L1766" i="1"/>
  <c r="E1766" i="1"/>
  <c r="F1766" i="1" s="1"/>
  <c r="O1766" i="1"/>
  <c r="G1766" i="1"/>
  <c r="N1766" i="1"/>
  <c r="K1766" i="1"/>
  <c r="O1765" i="1" l="1"/>
  <c r="G1765" i="1"/>
  <c r="H1765" i="1"/>
  <c r="K1765" i="1"/>
  <c r="N1765" i="1"/>
  <c r="L1765" i="1"/>
  <c r="E1765" i="1"/>
  <c r="J1765" i="1"/>
  <c r="B1765" i="1"/>
  <c r="D1765" i="1"/>
  <c r="M1766" i="1"/>
  <c r="F1765" i="1" l="1"/>
  <c r="M1765" i="1" s="1"/>
  <c r="D1764" i="1"/>
  <c r="K1764" i="1"/>
  <c r="G1764" i="1"/>
  <c r="H1764" i="1"/>
  <c r="O1764" i="1"/>
  <c r="L1764" i="1"/>
  <c r="B1764" i="1"/>
  <c r="J1764" i="1"/>
  <c r="N1764" i="1"/>
  <c r="E1764" i="1"/>
  <c r="F1764" i="1" l="1"/>
  <c r="M1764" i="1" s="1"/>
  <c r="L1763" i="1"/>
  <c r="N1763" i="1"/>
  <c r="O1763" i="1"/>
  <c r="H1763" i="1"/>
  <c r="E1763" i="1"/>
  <c r="D1763" i="1"/>
  <c r="K1763" i="1"/>
  <c r="G1763" i="1"/>
  <c r="B1763" i="1"/>
  <c r="J1763" i="1"/>
  <c r="K1762" i="1" l="1"/>
  <c r="J1762" i="1"/>
  <c r="N1762" i="1"/>
  <c r="O1762" i="1"/>
  <c r="G1762" i="1"/>
  <c r="D1762" i="1"/>
  <c r="L1762" i="1"/>
  <c r="E1762" i="1"/>
  <c r="H1762" i="1"/>
  <c r="B1762" i="1"/>
  <c r="F1763" i="1"/>
  <c r="M1763" i="1" s="1"/>
  <c r="F1762" i="1" l="1"/>
  <c r="M1762" i="1" s="1"/>
  <c r="J1761" i="1"/>
  <c r="O1761" i="1"/>
  <c r="L1761" i="1"/>
  <c r="H1761" i="1"/>
  <c r="K1761" i="1"/>
  <c r="B1761" i="1"/>
  <c r="E1761" i="1"/>
  <c r="N1761" i="1"/>
  <c r="G1761" i="1"/>
  <c r="D1761" i="1"/>
  <c r="F1761" i="1" l="1"/>
  <c r="M1761" i="1" s="1"/>
  <c r="G1760" i="1"/>
  <c r="H1760" i="1"/>
  <c r="D1760" i="1"/>
  <c r="N1760" i="1"/>
  <c r="B1760" i="1"/>
  <c r="O1760" i="1"/>
  <c r="E1760" i="1"/>
  <c r="J1760" i="1"/>
  <c r="K1760" i="1"/>
  <c r="L1760" i="1"/>
  <c r="F1760" i="1" l="1"/>
  <c r="M1760" i="1" s="1"/>
  <c r="B1759" i="1"/>
  <c r="L1759" i="1"/>
  <c r="D1759" i="1"/>
  <c r="J1759" i="1"/>
  <c r="O1759" i="1"/>
  <c r="K1759" i="1"/>
  <c r="G1759" i="1"/>
  <c r="N1759" i="1"/>
  <c r="E1759" i="1"/>
  <c r="F1759" i="1" s="1"/>
  <c r="H1759" i="1"/>
  <c r="M1759" i="1" l="1"/>
  <c r="E1758" i="1"/>
  <c r="B1758" i="1"/>
  <c r="O1758" i="1"/>
  <c r="G1758" i="1"/>
  <c r="K1758" i="1"/>
  <c r="H1758" i="1"/>
  <c r="L1758" i="1"/>
  <c r="J1758" i="1"/>
  <c r="N1758" i="1"/>
  <c r="D1758" i="1"/>
  <c r="O1757" i="1" l="1"/>
  <c r="D1757" i="1"/>
  <c r="B1757" i="1"/>
  <c r="J1757" i="1"/>
  <c r="K1757" i="1"/>
  <c r="L1757" i="1"/>
  <c r="N1757" i="1"/>
  <c r="E1757" i="1"/>
  <c r="F1757" i="1" s="1"/>
  <c r="G1757" i="1"/>
  <c r="H1757" i="1"/>
  <c r="F1758" i="1"/>
  <c r="M1758" i="1" s="1"/>
  <c r="M1757" i="1" l="1"/>
  <c r="H1756" i="1"/>
  <c r="J1756" i="1"/>
  <c r="K1756" i="1"/>
  <c r="L1756" i="1"/>
  <c r="D1756" i="1"/>
  <c r="B1756" i="1"/>
  <c r="G1756" i="1"/>
  <c r="E1756" i="1"/>
  <c r="O1756" i="1"/>
  <c r="N1756" i="1"/>
  <c r="F1756" i="1" l="1"/>
  <c r="M1756" i="1" s="1"/>
  <c r="B1755" i="1"/>
  <c r="J1755" i="1"/>
  <c r="E1755" i="1"/>
  <c r="L1755" i="1"/>
  <c r="O1755" i="1"/>
  <c r="G1755" i="1"/>
  <c r="D1755" i="1"/>
  <c r="H1755" i="1"/>
  <c r="N1755" i="1"/>
  <c r="K1755" i="1"/>
  <c r="H1754" i="1" l="1"/>
  <c r="K1754" i="1"/>
  <c r="E1754" i="1"/>
  <c r="B1754" i="1"/>
  <c r="O1754" i="1"/>
  <c r="L1754" i="1"/>
  <c r="N1754" i="1"/>
  <c r="D1754" i="1"/>
  <c r="G1754" i="1"/>
  <c r="J1754" i="1"/>
  <c r="F1755" i="1"/>
  <c r="M1755" i="1" s="1"/>
  <c r="F1754" i="1" l="1"/>
  <c r="M1754" i="1" s="1"/>
  <c r="J1753" i="1"/>
  <c r="G1753" i="1"/>
  <c r="K1753" i="1"/>
  <c r="E1753" i="1"/>
  <c r="H1753" i="1"/>
  <c r="N1753" i="1"/>
  <c r="O1753" i="1"/>
  <c r="B1753" i="1"/>
  <c r="D1753" i="1"/>
  <c r="L1753" i="1"/>
  <c r="H1752" i="1" l="1"/>
  <c r="O1752" i="1"/>
  <c r="L1752" i="1"/>
  <c r="E1752" i="1"/>
  <c r="N1752" i="1"/>
  <c r="B1752" i="1"/>
  <c r="K1752" i="1"/>
  <c r="G1752" i="1"/>
  <c r="J1752" i="1"/>
  <c r="D1752" i="1"/>
  <c r="F1753" i="1"/>
  <c r="M1753" i="1" s="1"/>
  <c r="G1751" i="1" l="1"/>
  <c r="B1751" i="1"/>
  <c r="H1751" i="1"/>
  <c r="K1751" i="1"/>
  <c r="O1751" i="1"/>
  <c r="J1751" i="1"/>
  <c r="L1751" i="1"/>
  <c r="D1751" i="1"/>
  <c r="N1751" i="1"/>
  <c r="E1751" i="1"/>
  <c r="F1752" i="1"/>
  <c r="M1752" i="1" s="1"/>
  <c r="F1751" i="1" l="1"/>
  <c r="M1751" i="1" s="1"/>
  <c r="K1750" i="1"/>
  <c r="G1750" i="1"/>
  <c r="J1750" i="1"/>
  <c r="L1750" i="1"/>
  <c r="B1750" i="1"/>
  <c r="D1750" i="1"/>
  <c r="O1750" i="1"/>
  <c r="H1750" i="1"/>
  <c r="E1750" i="1"/>
  <c r="F1750" i="1" s="1"/>
  <c r="N1750" i="1"/>
  <c r="M1750" i="1" l="1"/>
  <c r="N1749" i="1"/>
  <c r="B1749" i="1"/>
  <c r="H1749" i="1"/>
  <c r="K1749" i="1"/>
  <c r="O1749" i="1"/>
  <c r="L1749" i="1"/>
  <c r="J1749" i="1"/>
  <c r="E1749" i="1"/>
  <c r="G1749" i="1"/>
  <c r="D1749" i="1"/>
  <c r="F1749" i="1" l="1"/>
  <c r="M1749" i="1" s="1"/>
  <c r="J1748" i="1"/>
  <c r="K1748" i="1"/>
  <c r="D1748" i="1"/>
  <c r="H1748" i="1"/>
  <c r="L1748" i="1"/>
  <c r="N1748" i="1"/>
  <c r="E1748" i="1"/>
  <c r="F1748" i="1" s="1"/>
  <c r="G1748" i="1"/>
  <c r="O1748" i="1"/>
  <c r="B1748" i="1"/>
  <c r="M1748" i="1" l="1"/>
  <c r="J1747" i="1"/>
  <c r="G1747" i="1"/>
  <c r="K1747" i="1"/>
  <c r="L1747" i="1"/>
  <c r="B1747" i="1"/>
  <c r="N1747" i="1"/>
  <c r="O1747" i="1"/>
  <c r="H1747" i="1"/>
  <c r="D1747" i="1"/>
  <c r="E1747" i="1"/>
  <c r="F1747" i="1" l="1"/>
  <c r="M1747" i="1" s="1"/>
  <c r="G1746" i="1"/>
  <c r="B1746" i="1"/>
  <c r="N1746" i="1"/>
  <c r="E1746" i="1"/>
  <c r="J1746" i="1"/>
  <c r="D1746" i="1"/>
  <c r="L1746" i="1"/>
  <c r="K1746" i="1"/>
  <c r="H1746" i="1"/>
  <c r="O1746" i="1"/>
  <c r="J1745" i="1" l="1"/>
  <c r="B1745" i="1"/>
  <c r="L1745" i="1"/>
  <c r="H1745" i="1"/>
  <c r="N1745" i="1"/>
  <c r="K1745" i="1"/>
  <c r="E1745" i="1"/>
  <c r="D1745" i="1"/>
  <c r="G1745" i="1"/>
  <c r="O1745" i="1"/>
  <c r="F1746" i="1"/>
  <c r="M1746" i="1" s="1"/>
  <c r="K1744" i="1" l="1"/>
  <c r="J1744" i="1"/>
  <c r="G1744" i="1"/>
  <c r="O1744" i="1"/>
  <c r="D1744" i="1"/>
  <c r="B1744" i="1"/>
  <c r="N1744" i="1"/>
  <c r="H1744" i="1"/>
  <c r="L1744" i="1"/>
  <c r="E1744" i="1"/>
  <c r="F1744" i="1" s="1"/>
  <c r="M1744" i="1" s="1"/>
  <c r="F1745" i="1"/>
  <c r="M1745" i="1" s="1"/>
  <c r="N1743" i="1" l="1"/>
  <c r="K1743" i="1"/>
  <c r="E1743" i="1"/>
  <c r="H1743" i="1"/>
  <c r="J1743" i="1"/>
  <c r="G1743" i="1"/>
  <c r="L1743" i="1"/>
  <c r="D1743" i="1"/>
  <c r="O1743" i="1"/>
  <c r="B1743" i="1"/>
  <c r="F1743" i="1" l="1"/>
  <c r="M1743" i="1" s="1"/>
  <c r="D1742" i="1"/>
  <c r="E1742" i="1"/>
  <c r="L1742" i="1"/>
  <c r="H1742" i="1"/>
  <c r="J1742" i="1"/>
  <c r="N1742" i="1"/>
  <c r="G1742" i="1"/>
  <c r="K1742" i="1"/>
  <c r="B1742" i="1"/>
  <c r="O1742" i="1"/>
  <c r="O1741" i="1" l="1"/>
  <c r="J1741" i="1"/>
  <c r="N1741" i="1"/>
  <c r="B1741" i="1"/>
  <c r="E1741" i="1"/>
  <c r="K1741" i="1"/>
  <c r="G1741" i="1"/>
  <c r="H1741" i="1"/>
  <c r="L1741" i="1"/>
  <c r="D1741" i="1"/>
  <c r="F1742" i="1"/>
  <c r="M1742" i="1" s="1"/>
  <c r="F1741" i="1" l="1"/>
  <c r="M1741" i="1" s="1"/>
  <c r="B1740" i="1"/>
  <c r="J1740" i="1"/>
  <c r="O1740" i="1"/>
  <c r="G1740" i="1"/>
  <c r="D1740" i="1"/>
  <c r="L1740" i="1"/>
  <c r="E1740" i="1"/>
  <c r="N1740" i="1"/>
  <c r="H1740" i="1"/>
  <c r="K1740" i="1"/>
  <c r="F1740" i="1" l="1"/>
  <c r="M1740" i="1" s="1"/>
  <c r="H1739" i="1"/>
  <c r="L1739" i="1"/>
  <c r="B1739" i="1"/>
  <c r="G1739" i="1"/>
  <c r="N1739" i="1"/>
  <c r="J1739" i="1"/>
  <c r="D1739" i="1"/>
  <c r="E1739" i="1"/>
  <c r="K1739" i="1"/>
  <c r="O1739" i="1"/>
  <c r="G1738" i="1" l="1"/>
  <c r="D1738" i="1"/>
  <c r="E1738" i="1"/>
  <c r="B1738" i="1"/>
  <c r="K1738" i="1"/>
  <c r="N1738" i="1"/>
  <c r="L1738" i="1"/>
  <c r="O1738" i="1"/>
  <c r="H1738" i="1"/>
  <c r="J1738" i="1"/>
  <c r="F1739" i="1"/>
  <c r="M1739" i="1" s="1"/>
  <c r="O1737" i="1" l="1"/>
  <c r="D1737" i="1"/>
  <c r="K1737" i="1"/>
  <c r="G1737" i="1"/>
  <c r="L1737" i="1"/>
  <c r="N1737" i="1"/>
  <c r="J1737" i="1"/>
  <c r="B1737" i="1"/>
  <c r="H1737" i="1"/>
  <c r="E1737" i="1"/>
  <c r="F1738" i="1"/>
  <c r="M1738" i="1" s="1"/>
  <c r="F1737" i="1" l="1"/>
  <c r="M1737" i="1" s="1"/>
  <c r="B1736" i="1"/>
  <c r="G1736" i="1"/>
  <c r="N1736" i="1"/>
  <c r="O1736" i="1"/>
  <c r="K1736" i="1"/>
  <c r="H1736" i="1"/>
  <c r="J1736" i="1"/>
  <c r="D1736" i="1"/>
  <c r="E1736" i="1"/>
  <c r="L1736" i="1"/>
  <c r="F1736" i="1" l="1"/>
  <c r="M1736" i="1" s="1"/>
  <c r="G1735" i="1"/>
  <c r="B1735" i="1"/>
  <c r="J1735" i="1"/>
  <c r="D1735" i="1"/>
  <c r="E1735" i="1"/>
  <c r="F1735" i="1" s="1"/>
  <c r="K1735" i="1"/>
  <c r="O1735" i="1"/>
  <c r="N1735" i="1"/>
  <c r="H1735" i="1"/>
  <c r="L1735" i="1"/>
  <c r="M1735" i="1" l="1"/>
  <c r="E1734" i="1"/>
  <c r="O1734" i="1"/>
  <c r="H1734" i="1"/>
  <c r="N1734" i="1"/>
  <c r="L1734" i="1"/>
  <c r="D1734" i="1"/>
  <c r="J1734" i="1"/>
  <c r="B1734" i="1"/>
  <c r="G1734" i="1"/>
  <c r="K1734" i="1"/>
  <c r="D1733" i="1" l="1"/>
  <c r="N1733" i="1"/>
  <c r="G1733" i="1"/>
  <c r="B1733" i="1"/>
  <c r="K1733" i="1"/>
  <c r="J1733" i="1"/>
  <c r="E1733" i="1"/>
  <c r="F1733" i="1" s="1"/>
  <c r="L1733" i="1"/>
  <c r="H1733" i="1"/>
  <c r="O1733" i="1"/>
  <c r="F1734" i="1"/>
  <c r="M1734" i="1" s="1"/>
  <c r="M1733" i="1" l="1"/>
  <c r="J1732" i="1"/>
  <c r="D1732" i="1"/>
  <c r="O1732" i="1"/>
  <c r="B1732" i="1"/>
  <c r="N1732" i="1"/>
  <c r="H1732" i="1"/>
  <c r="E1732" i="1"/>
  <c r="K1732" i="1"/>
  <c r="L1732" i="1"/>
  <c r="G1732" i="1"/>
  <c r="F1732" i="1" l="1"/>
  <c r="M1732" i="1"/>
  <c r="O1731" i="1"/>
  <c r="H1731" i="1"/>
  <c r="G1731" i="1"/>
  <c r="N1731" i="1"/>
  <c r="D1731" i="1"/>
  <c r="K1731" i="1"/>
  <c r="B1731" i="1"/>
  <c r="E1731" i="1"/>
  <c r="J1731" i="1"/>
  <c r="L1731" i="1"/>
  <c r="F1731" i="1" l="1"/>
  <c r="M1731" i="1" s="1"/>
  <c r="B1730" i="1"/>
  <c r="D1730" i="1"/>
  <c r="O1730" i="1"/>
  <c r="G1730" i="1"/>
  <c r="J1730" i="1"/>
  <c r="L1730" i="1"/>
  <c r="N1730" i="1"/>
  <c r="H1730" i="1"/>
  <c r="E1730" i="1"/>
  <c r="F1730" i="1" s="1"/>
  <c r="K1730" i="1"/>
  <c r="N1729" i="1" l="1"/>
  <c r="K1729" i="1"/>
  <c r="B1729" i="1"/>
  <c r="J1729" i="1"/>
  <c r="O1729" i="1"/>
  <c r="L1729" i="1"/>
  <c r="G1729" i="1"/>
  <c r="H1729" i="1"/>
  <c r="D1729" i="1"/>
  <c r="E1729" i="1"/>
  <c r="M1730" i="1"/>
  <c r="F1729" i="1" l="1"/>
  <c r="M1729" i="1" s="1"/>
  <c r="O1728" i="1"/>
  <c r="B1728" i="1"/>
  <c r="N1728" i="1"/>
  <c r="G1728" i="1"/>
  <c r="D1728" i="1"/>
  <c r="H1728" i="1"/>
  <c r="K1728" i="1"/>
  <c r="J1728" i="1"/>
  <c r="E1728" i="1"/>
  <c r="F1728" i="1" s="1"/>
  <c r="L1728" i="1"/>
  <c r="G1727" i="1" l="1"/>
  <c r="K1727" i="1"/>
  <c r="B1727" i="1"/>
  <c r="H1727" i="1"/>
  <c r="J1727" i="1"/>
  <c r="L1727" i="1"/>
  <c r="N1727" i="1"/>
  <c r="D1727" i="1"/>
  <c r="E1727" i="1"/>
  <c r="O1727" i="1"/>
  <c r="M1728" i="1"/>
  <c r="F1727" i="1" l="1"/>
  <c r="M1727" i="1" s="1"/>
  <c r="H1726" i="1"/>
  <c r="D1726" i="1"/>
  <c r="O1726" i="1"/>
  <c r="J1726" i="1"/>
  <c r="K1726" i="1"/>
  <c r="L1726" i="1"/>
  <c r="E1726" i="1"/>
  <c r="N1726" i="1"/>
  <c r="B1726" i="1"/>
  <c r="G1726" i="1"/>
  <c r="F1726" i="1" l="1"/>
  <c r="M1726" i="1"/>
  <c r="J1725" i="1"/>
  <c r="E1725" i="1"/>
  <c r="L1725" i="1"/>
  <c r="O1725" i="1"/>
  <c r="N1725" i="1"/>
  <c r="B1725" i="1"/>
  <c r="G1725" i="1"/>
  <c r="K1725" i="1"/>
  <c r="H1725" i="1"/>
  <c r="D1725" i="1"/>
  <c r="O1724" i="1" l="1"/>
  <c r="D1724" i="1"/>
  <c r="B1724" i="1"/>
  <c r="K1724" i="1"/>
  <c r="E1724" i="1"/>
  <c r="N1724" i="1"/>
  <c r="L1724" i="1"/>
  <c r="J1724" i="1"/>
  <c r="H1724" i="1"/>
  <c r="G1724" i="1"/>
  <c r="F1725" i="1"/>
  <c r="M1725" i="1" s="1"/>
  <c r="F1724" i="1" l="1"/>
  <c r="M1724" i="1" s="1"/>
  <c r="G1723" i="1"/>
  <c r="K1723" i="1"/>
  <c r="H1723" i="1"/>
  <c r="O1723" i="1"/>
  <c r="N1723" i="1"/>
  <c r="L1723" i="1"/>
  <c r="B1723" i="1"/>
  <c r="D1723" i="1"/>
  <c r="E1723" i="1"/>
  <c r="J1723" i="1"/>
  <c r="F1723" i="1" l="1"/>
  <c r="M1723" i="1" s="1"/>
  <c r="J1722" i="1"/>
  <c r="O1722" i="1"/>
  <c r="H1722" i="1"/>
  <c r="N1722" i="1"/>
  <c r="D1722" i="1"/>
  <c r="E1722" i="1"/>
  <c r="G1722" i="1"/>
  <c r="L1722" i="1"/>
  <c r="B1722" i="1"/>
  <c r="K1722" i="1"/>
  <c r="F1722" i="1" l="1"/>
  <c r="M1722" i="1" s="1"/>
  <c r="J1721" i="1"/>
  <c r="E1721" i="1"/>
  <c r="L1721" i="1"/>
  <c r="G1721" i="1"/>
  <c r="H1721" i="1"/>
  <c r="D1721" i="1"/>
  <c r="O1721" i="1"/>
  <c r="N1721" i="1"/>
  <c r="B1721" i="1"/>
  <c r="K1721" i="1"/>
  <c r="B1720" i="1" l="1"/>
  <c r="N1720" i="1"/>
  <c r="E1720" i="1"/>
  <c r="L1720" i="1"/>
  <c r="J1720" i="1"/>
  <c r="G1720" i="1"/>
  <c r="K1720" i="1"/>
  <c r="O1720" i="1"/>
  <c r="H1720" i="1"/>
  <c r="D1720" i="1"/>
  <c r="F1721" i="1"/>
  <c r="M1721" i="1" s="1"/>
  <c r="L1719" i="1" l="1"/>
  <c r="G1719" i="1"/>
  <c r="B1719" i="1"/>
  <c r="H1719" i="1"/>
  <c r="K1719" i="1"/>
  <c r="O1719" i="1"/>
  <c r="D1719" i="1"/>
  <c r="E1719" i="1"/>
  <c r="J1719" i="1"/>
  <c r="N1719" i="1"/>
  <c r="F1720" i="1"/>
  <c r="M1720" i="1" s="1"/>
  <c r="F1719" i="1" l="1"/>
  <c r="M1719" i="1" s="1"/>
  <c r="O1718" i="1"/>
  <c r="E1718" i="1"/>
  <c r="K1718" i="1"/>
  <c r="B1718" i="1"/>
  <c r="J1718" i="1"/>
  <c r="G1718" i="1"/>
  <c r="N1718" i="1"/>
  <c r="D1718" i="1"/>
  <c r="H1718" i="1"/>
  <c r="L1718" i="1"/>
  <c r="N1717" i="1" l="1"/>
  <c r="B1717" i="1"/>
  <c r="H1717" i="1"/>
  <c r="E1717" i="1"/>
  <c r="L1717" i="1"/>
  <c r="K1717" i="1"/>
  <c r="J1717" i="1"/>
  <c r="D1717" i="1"/>
  <c r="O1717" i="1"/>
  <c r="G1717" i="1"/>
  <c r="F1718" i="1"/>
  <c r="M1718" i="1" s="1"/>
  <c r="E1716" i="1" l="1"/>
  <c r="O1716" i="1"/>
  <c r="D1716" i="1"/>
  <c r="K1716" i="1"/>
  <c r="H1716" i="1"/>
  <c r="G1716" i="1"/>
  <c r="J1716" i="1"/>
  <c r="B1716" i="1"/>
  <c r="N1716" i="1"/>
  <c r="L1716" i="1"/>
  <c r="F1717" i="1"/>
  <c r="M1717" i="1" s="1"/>
  <c r="F1716" i="1" l="1"/>
  <c r="M1716" i="1"/>
  <c r="J1715" i="1"/>
  <c r="D1715" i="1"/>
  <c r="N1715" i="1"/>
  <c r="B1715" i="1"/>
  <c r="K1715" i="1"/>
  <c r="G1715" i="1"/>
  <c r="L1715" i="1"/>
  <c r="O1715" i="1"/>
  <c r="E1715" i="1"/>
  <c r="F1715" i="1" s="1"/>
  <c r="H1715" i="1"/>
  <c r="M1715" i="1" l="1"/>
  <c r="K1714" i="1"/>
  <c r="J1714" i="1"/>
  <c r="L1714" i="1"/>
  <c r="D1714" i="1"/>
  <c r="E1714" i="1"/>
  <c r="F1714" i="1" s="1"/>
  <c r="H1714" i="1"/>
  <c r="B1714" i="1"/>
  <c r="O1714" i="1"/>
  <c r="G1714" i="1"/>
  <c r="N1714" i="1"/>
  <c r="M1714" i="1" l="1"/>
  <c r="O1713" i="1"/>
  <c r="K1713" i="1"/>
  <c r="E1713" i="1"/>
  <c r="G1713" i="1"/>
  <c r="N1713" i="1"/>
  <c r="H1713" i="1"/>
  <c r="D1713" i="1"/>
  <c r="L1713" i="1"/>
  <c r="B1713" i="1"/>
  <c r="J1713" i="1"/>
  <c r="H1712" i="1" l="1"/>
  <c r="N1712" i="1"/>
  <c r="O1712" i="1"/>
  <c r="G1712" i="1"/>
  <c r="E1712" i="1"/>
  <c r="J1712" i="1"/>
  <c r="D1712" i="1"/>
  <c r="L1712" i="1"/>
  <c r="K1712" i="1"/>
  <c r="B1712" i="1"/>
  <c r="F1713" i="1"/>
  <c r="M1713" i="1" s="1"/>
  <c r="F1712" i="1" l="1"/>
  <c r="M1712" i="1" s="1"/>
  <c r="O1711" i="1"/>
  <c r="G1711" i="1"/>
  <c r="E1711" i="1"/>
  <c r="K1711" i="1"/>
  <c r="D1711" i="1"/>
  <c r="B1711" i="1"/>
  <c r="H1711" i="1"/>
  <c r="L1711" i="1"/>
  <c r="N1711" i="1"/>
  <c r="J1711" i="1"/>
  <c r="F1711" i="1" l="1"/>
  <c r="M1711" i="1" s="1"/>
  <c r="E1710" i="1"/>
  <c r="G1710" i="1"/>
  <c r="J1710" i="1"/>
  <c r="N1710" i="1"/>
  <c r="O1710" i="1"/>
  <c r="H1710" i="1"/>
  <c r="D1710" i="1"/>
  <c r="L1710" i="1"/>
  <c r="K1710" i="1"/>
  <c r="B1710" i="1"/>
  <c r="F1710" i="1" l="1"/>
  <c r="M1710" i="1" s="1"/>
  <c r="N1709" i="1"/>
  <c r="E1709" i="1"/>
  <c r="J1709" i="1"/>
  <c r="G1709" i="1"/>
  <c r="O1709" i="1"/>
  <c r="L1709" i="1"/>
  <c r="D1709" i="1"/>
  <c r="B1709" i="1"/>
  <c r="H1709" i="1"/>
  <c r="K1709" i="1"/>
  <c r="F1709" i="1" l="1"/>
  <c r="M1709" i="1" s="1"/>
  <c r="E1708" i="1"/>
  <c r="J1708" i="1"/>
  <c r="B1708" i="1"/>
  <c r="O1708" i="1"/>
  <c r="H1708" i="1"/>
  <c r="D1708" i="1"/>
  <c r="N1708" i="1"/>
  <c r="G1708" i="1"/>
  <c r="K1708" i="1"/>
  <c r="L1708" i="1"/>
  <c r="F1708" i="1" l="1"/>
  <c r="M1708" i="1" s="1"/>
  <c r="G1707" i="1"/>
  <c r="E1707" i="1"/>
  <c r="N1707" i="1"/>
  <c r="J1707" i="1"/>
  <c r="K1707" i="1"/>
  <c r="L1707" i="1"/>
  <c r="O1707" i="1"/>
  <c r="H1707" i="1"/>
  <c r="B1707" i="1"/>
  <c r="D1707" i="1"/>
  <c r="H1706" i="1" l="1"/>
  <c r="B1706" i="1"/>
  <c r="O1706" i="1"/>
  <c r="D1706" i="1"/>
  <c r="G1706" i="1"/>
  <c r="N1706" i="1"/>
  <c r="E1706" i="1"/>
  <c r="J1706" i="1"/>
  <c r="K1706" i="1"/>
  <c r="L1706" i="1"/>
  <c r="F1707" i="1"/>
  <c r="M1707" i="1" s="1"/>
  <c r="F1706" i="1" l="1"/>
  <c r="L1705" i="1"/>
  <c r="D1705" i="1"/>
  <c r="G1705" i="1"/>
  <c r="H1705" i="1"/>
  <c r="B1705" i="1"/>
  <c r="E1705" i="1"/>
  <c r="F1705" i="1" s="1"/>
  <c r="K1705" i="1"/>
  <c r="O1705" i="1"/>
  <c r="N1705" i="1"/>
  <c r="J1705" i="1"/>
  <c r="M1706" i="1"/>
  <c r="D1704" i="1" l="1"/>
  <c r="E1704" i="1"/>
  <c r="N1704" i="1"/>
  <c r="O1704" i="1"/>
  <c r="J1704" i="1"/>
  <c r="H1704" i="1"/>
  <c r="B1704" i="1"/>
  <c r="K1704" i="1"/>
  <c r="L1704" i="1"/>
  <c r="G1704" i="1"/>
  <c r="M1705" i="1"/>
  <c r="F1704" i="1" l="1"/>
  <c r="G1703" i="1"/>
  <c r="K1703" i="1"/>
  <c r="J1703" i="1"/>
  <c r="B1703" i="1"/>
  <c r="H1703" i="1"/>
  <c r="L1703" i="1"/>
  <c r="N1703" i="1"/>
  <c r="O1703" i="1"/>
  <c r="D1703" i="1"/>
  <c r="E1703" i="1"/>
  <c r="M1704" i="1"/>
  <c r="F1703" i="1" l="1"/>
  <c r="M1703" i="1" s="1"/>
  <c r="O1702" i="1"/>
  <c r="G1702" i="1"/>
  <c r="E1702" i="1"/>
  <c r="B1702" i="1"/>
  <c r="N1702" i="1"/>
  <c r="K1702" i="1"/>
  <c r="D1702" i="1"/>
  <c r="J1702" i="1"/>
  <c r="L1702" i="1"/>
  <c r="H1702" i="1"/>
  <c r="D1701" i="1" l="1"/>
  <c r="K1701" i="1"/>
  <c r="G1701" i="1"/>
  <c r="O1701" i="1"/>
  <c r="L1701" i="1"/>
  <c r="B1701" i="1"/>
  <c r="E1701" i="1"/>
  <c r="H1701" i="1"/>
  <c r="J1701" i="1"/>
  <c r="N1701" i="1"/>
  <c r="F1702" i="1"/>
  <c r="M1702" i="1" s="1"/>
  <c r="F1701" i="1" l="1"/>
  <c r="M1701" i="1" s="1"/>
  <c r="O1700" i="1"/>
  <c r="E1700" i="1"/>
  <c r="L1700" i="1"/>
  <c r="J1700" i="1"/>
  <c r="H1700" i="1"/>
  <c r="N1700" i="1"/>
  <c r="G1700" i="1"/>
  <c r="B1700" i="1"/>
  <c r="K1700" i="1"/>
  <c r="D1700" i="1"/>
  <c r="F1700" i="1" l="1"/>
  <c r="M1700" i="1" s="1"/>
  <c r="G1699" i="1"/>
  <c r="D1699" i="1"/>
  <c r="J1699" i="1"/>
  <c r="E1699" i="1"/>
  <c r="L1699" i="1"/>
  <c r="B1699" i="1"/>
  <c r="O1699" i="1"/>
  <c r="N1699" i="1"/>
  <c r="K1699" i="1"/>
  <c r="H1699" i="1"/>
  <c r="N1698" i="1" l="1"/>
  <c r="B1698" i="1"/>
  <c r="E1698" i="1"/>
  <c r="K1698" i="1"/>
  <c r="O1698" i="1"/>
  <c r="L1698" i="1"/>
  <c r="D1698" i="1"/>
  <c r="G1698" i="1"/>
  <c r="H1698" i="1"/>
  <c r="J1698" i="1"/>
  <c r="F1699" i="1"/>
  <c r="M1699" i="1" s="1"/>
  <c r="N1697" i="1" l="1"/>
  <c r="G1697" i="1"/>
  <c r="O1697" i="1"/>
  <c r="H1697" i="1"/>
  <c r="J1697" i="1"/>
  <c r="B1697" i="1"/>
  <c r="K1697" i="1"/>
  <c r="D1697" i="1"/>
  <c r="L1697" i="1"/>
  <c r="E1697" i="1"/>
  <c r="F1698" i="1"/>
  <c r="M1698" i="1" s="1"/>
  <c r="F1697" i="1" l="1"/>
  <c r="M1697" i="1" s="1"/>
  <c r="N1696" i="1"/>
  <c r="E1696" i="1"/>
  <c r="J1696" i="1"/>
  <c r="G1696" i="1"/>
  <c r="B1696" i="1"/>
  <c r="K1696" i="1"/>
  <c r="L1696" i="1"/>
  <c r="H1696" i="1"/>
  <c r="D1696" i="1"/>
  <c r="O1696" i="1"/>
  <c r="N1695" i="1" l="1"/>
  <c r="B1695" i="1"/>
  <c r="O1695" i="1"/>
  <c r="G1695" i="1"/>
  <c r="E1695" i="1"/>
  <c r="J1695" i="1"/>
  <c r="L1695" i="1"/>
  <c r="H1695" i="1"/>
  <c r="D1695" i="1"/>
  <c r="K1695" i="1"/>
  <c r="F1696" i="1"/>
  <c r="M1696" i="1" s="1"/>
  <c r="F1695" i="1" l="1"/>
  <c r="M1695" i="1" s="1"/>
  <c r="J1694" i="1"/>
  <c r="O1694" i="1"/>
  <c r="D1694" i="1"/>
  <c r="L1694" i="1"/>
  <c r="E1694" i="1"/>
  <c r="B1694" i="1"/>
  <c r="K1694" i="1"/>
  <c r="H1694" i="1"/>
  <c r="N1694" i="1"/>
  <c r="G1694" i="1"/>
  <c r="F1694" i="1" l="1"/>
  <c r="J1693" i="1"/>
  <c r="B1693" i="1"/>
  <c r="N1693" i="1"/>
  <c r="K1693" i="1"/>
  <c r="H1693" i="1"/>
  <c r="L1693" i="1"/>
  <c r="G1693" i="1"/>
  <c r="E1693" i="1"/>
  <c r="D1693" i="1"/>
  <c r="O1693" i="1"/>
  <c r="M1694" i="1"/>
  <c r="F1693" i="1" l="1"/>
  <c r="M1693" i="1" s="1"/>
  <c r="E1692" i="1"/>
  <c r="D1692" i="1"/>
  <c r="J1692" i="1"/>
  <c r="B1692" i="1"/>
  <c r="G1692" i="1"/>
  <c r="L1692" i="1"/>
  <c r="N1692" i="1"/>
  <c r="H1692" i="1"/>
  <c r="K1692" i="1"/>
  <c r="O1692" i="1"/>
  <c r="D1691" i="1" l="1"/>
  <c r="K1691" i="1"/>
  <c r="H1691" i="1"/>
  <c r="O1691" i="1"/>
  <c r="J1691" i="1"/>
  <c r="B1691" i="1"/>
  <c r="G1691" i="1"/>
  <c r="E1691" i="1"/>
  <c r="F1691" i="1" s="1"/>
  <c r="L1691" i="1"/>
  <c r="N1691" i="1"/>
  <c r="F1692" i="1"/>
  <c r="M1692" i="1" s="1"/>
  <c r="M1691" i="1" l="1"/>
  <c r="G1690" i="1"/>
  <c r="E1690" i="1"/>
  <c r="N1690" i="1"/>
  <c r="K1690" i="1"/>
  <c r="B1690" i="1"/>
  <c r="L1690" i="1"/>
  <c r="O1690" i="1"/>
  <c r="H1690" i="1"/>
  <c r="J1690" i="1"/>
  <c r="D1690" i="1"/>
  <c r="L1689" i="1" l="1"/>
  <c r="H1689" i="1"/>
  <c r="K1689" i="1"/>
  <c r="J1689" i="1"/>
  <c r="N1689" i="1"/>
  <c r="D1689" i="1"/>
  <c r="O1689" i="1"/>
  <c r="G1689" i="1"/>
  <c r="B1689" i="1"/>
  <c r="E1689" i="1"/>
  <c r="F1690" i="1"/>
  <c r="M1690" i="1" s="1"/>
  <c r="F1689" i="1" l="1"/>
  <c r="M1689" i="1" s="1"/>
  <c r="D1688" i="1"/>
  <c r="G1688" i="1"/>
  <c r="B1688" i="1"/>
  <c r="L1688" i="1"/>
  <c r="E1688" i="1"/>
  <c r="F1688" i="1" s="1"/>
  <c r="O1688" i="1"/>
  <c r="N1688" i="1"/>
  <c r="H1688" i="1"/>
  <c r="J1688" i="1"/>
  <c r="K1688" i="1"/>
  <c r="M1688" i="1" l="1"/>
  <c r="B1687" i="1"/>
  <c r="E1687" i="1"/>
  <c r="D1687" i="1"/>
  <c r="K1687" i="1"/>
  <c r="H1687" i="1"/>
  <c r="G1687" i="1"/>
  <c r="O1687" i="1"/>
  <c r="J1687" i="1"/>
  <c r="N1687" i="1"/>
  <c r="L1687" i="1"/>
  <c r="F1687" i="1" l="1"/>
  <c r="E1686" i="1"/>
  <c r="H1686" i="1"/>
  <c r="L1686" i="1"/>
  <c r="J1686" i="1"/>
  <c r="K1686" i="1"/>
  <c r="G1686" i="1"/>
  <c r="N1686" i="1"/>
  <c r="O1686" i="1"/>
  <c r="D1686" i="1"/>
  <c r="B1686" i="1"/>
  <c r="M1687" i="1"/>
  <c r="D1685" i="1" l="1"/>
  <c r="N1685" i="1"/>
  <c r="L1685" i="1"/>
  <c r="J1685" i="1"/>
  <c r="B1685" i="1"/>
  <c r="K1685" i="1"/>
  <c r="E1685" i="1"/>
  <c r="G1685" i="1"/>
  <c r="H1685" i="1"/>
  <c r="O1685" i="1"/>
  <c r="F1686" i="1"/>
  <c r="M1686" i="1" s="1"/>
  <c r="F1685" i="1" l="1"/>
  <c r="M1685" i="1" s="1"/>
  <c r="K1684" i="1"/>
  <c r="D1684" i="1"/>
  <c r="E1684" i="1"/>
  <c r="B1684" i="1"/>
  <c r="N1684" i="1"/>
  <c r="L1684" i="1"/>
  <c r="G1684" i="1"/>
  <c r="O1684" i="1"/>
  <c r="H1684" i="1"/>
  <c r="J1684" i="1"/>
  <c r="F1684" i="1" l="1"/>
  <c r="M1684" i="1" s="1"/>
  <c r="O1683" i="1"/>
  <c r="H1683" i="1"/>
  <c r="L1683" i="1"/>
  <c r="K1683" i="1"/>
  <c r="D1683" i="1"/>
  <c r="N1683" i="1"/>
  <c r="E1683" i="1"/>
  <c r="G1683" i="1"/>
  <c r="J1683" i="1"/>
  <c r="B1683" i="1"/>
  <c r="F1683" i="1" l="1"/>
  <c r="M1683" i="1" s="1"/>
  <c r="K1682" i="1"/>
  <c r="B1682" i="1"/>
  <c r="O1682" i="1"/>
  <c r="D1682" i="1"/>
  <c r="N1682" i="1"/>
  <c r="J1682" i="1"/>
  <c r="L1682" i="1"/>
  <c r="G1682" i="1"/>
  <c r="H1682" i="1"/>
  <c r="E1682" i="1"/>
  <c r="F1682" i="1" s="1"/>
  <c r="M1682" i="1" l="1"/>
  <c r="E1681" i="1"/>
  <c r="G1681" i="1"/>
  <c r="J1681" i="1"/>
  <c r="H1681" i="1"/>
  <c r="K1681" i="1"/>
  <c r="D1681" i="1"/>
  <c r="B1681" i="1"/>
  <c r="O1681" i="1"/>
  <c r="L1681" i="1"/>
  <c r="N1681" i="1"/>
  <c r="B1680" i="1" l="1"/>
  <c r="K1680" i="1"/>
  <c r="G1680" i="1"/>
  <c r="H1680" i="1"/>
  <c r="E1680" i="1"/>
  <c r="J1680" i="1"/>
  <c r="D1680" i="1"/>
  <c r="N1680" i="1"/>
  <c r="L1680" i="1"/>
  <c r="O1680" i="1"/>
  <c r="F1681" i="1"/>
  <c r="M1681" i="1" s="1"/>
  <c r="O1679" i="1" l="1"/>
  <c r="D1679" i="1"/>
  <c r="N1679" i="1"/>
  <c r="B1679" i="1"/>
  <c r="H1679" i="1"/>
  <c r="G1679" i="1"/>
  <c r="E1679" i="1"/>
  <c r="F1679" i="1" s="1"/>
  <c r="J1679" i="1"/>
  <c r="L1679" i="1"/>
  <c r="K1679" i="1"/>
  <c r="F1680" i="1"/>
  <c r="M1680" i="1" s="1"/>
  <c r="M1679" i="1" l="1"/>
  <c r="D1678" i="1"/>
  <c r="H1678" i="1"/>
  <c r="N1678" i="1"/>
  <c r="L1678" i="1"/>
  <c r="B1678" i="1"/>
  <c r="K1678" i="1"/>
  <c r="E1678" i="1"/>
  <c r="J1678" i="1"/>
  <c r="G1678" i="1"/>
  <c r="O1678" i="1"/>
  <c r="F1678" i="1" l="1"/>
  <c r="O1677" i="1"/>
  <c r="L1677" i="1"/>
  <c r="J1677" i="1"/>
  <c r="B1677" i="1"/>
  <c r="H1677" i="1"/>
  <c r="K1677" i="1"/>
  <c r="N1677" i="1"/>
  <c r="D1677" i="1"/>
  <c r="E1677" i="1"/>
  <c r="G1677" i="1"/>
  <c r="M1678" i="1"/>
  <c r="F1677" i="1" l="1"/>
  <c r="M1677" i="1" s="1"/>
  <c r="K1676" i="1"/>
  <c r="J1676" i="1"/>
  <c r="L1676" i="1"/>
  <c r="N1676" i="1"/>
  <c r="O1676" i="1"/>
  <c r="G1676" i="1"/>
  <c r="B1676" i="1"/>
  <c r="H1676" i="1"/>
  <c r="D1676" i="1"/>
  <c r="E1676" i="1"/>
  <c r="N1675" i="1" l="1"/>
  <c r="K1675" i="1"/>
  <c r="G1675" i="1"/>
  <c r="B1675" i="1"/>
  <c r="H1675" i="1"/>
  <c r="L1675" i="1"/>
  <c r="O1675" i="1"/>
  <c r="E1675" i="1"/>
  <c r="D1675" i="1"/>
  <c r="J1675" i="1"/>
  <c r="F1676" i="1"/>
  <c r="M1676" i="1" s="1"/>
  <c r="F1675" i="1" l="1"/>
  <c r="M1675" i="1" s="1"/>
  <c r="D1674" i="1"/>
  <c r="N1674" i="1"/>
  <c r="E1674" i="1"/>
  <c r="L1674" i="1"/>
  <c r="O1674" i="1"/>
  <c r="H1674" i="1"/>
  <c r="G1674" i="1"/>
  <c r="B1674" i="1"/>
  <c r="K1674" i="1"/>
  <c r="J1674" i="1"/>
  <c r="F1674" i="1" l="1"/>
  <c r="D1673" i="1"/>
  <c r="G1673" i="1"/>
  <c r="N1673" i="1"/>
  <c r="B1673" i="1"/>
  <c r="L1673" i="1"/>
  <c r="K1673" i="1"/>
  <c r="O1673" i="1"/>
  <c r="H1673" i="1"/>
  <c r="J1673" i="1"/>
  <c r="E1673" i="1"/>
  <c r="F1673" i="1" s="1"/>
  <c r="M1674" i="1"/>
  <c r="M1673" i="1" l="1"/>
  <c r="J1672" i="1"/>
  <c r="G1672" i="1"/>
  <c r="D1672" i="1"/>
  <c r="H1672" i="1"/>
  <c r="K1672" i="1"/>
  <c r="E1672" i="1"/>
  <c r="F1672" i="1" s="1"/>
  <c r="B1672" i="1"/>
  <c r="N1672" i="1"/>
  <c r="O1672" i="1"/>
  <c r="L1672" i="1"/>
  <c r="L1671" i="1" l="1"/>
  <c r="J1671" i="1"/>
  <c r="H1671" i="1"/>
  <c r="K1671" i="1"/>
  <c r="E1671" i="1"/>
  <c r="N1671" i="1"/>
  <c r="B1671" i="1"/>
  <c r="D1671" i="1"/>
  <c r="O1671" i="1"/>
  <c r="G1671" i="1"/>
  <c r="M1672" i="1"/>
  <c r="F1671" i="1" l="1"/>
  <c r="M1671" i="1" s="1"/>
  <c r="E1670" i="1"/>
  <c r="F1670" i="1" s="1"/>
  <c r="N1670" i="1"/>
  <c r="H1670" i="1"/>
  <c r="D1670" i="1"/>
  <c r="K1670" i="1"/>
  <c r="G1670" i="1"/>
  <c r="L1670" i="1"/>
  <c r="J1670" i="1"/>
  <c r="B1670" i="1"/>
  <c r="O1670" i="1"/>
  <c r="M1670" i="1" l="1"/>
  <c r="O1669" i="1"/>
  <c r="K1669" i="1"/>
  <c r="E1669" i="1"/>
  <c r="B1669" i="1"/>
  <c r="N1669" i="1"/>
  <c r="J1669" i="1"/>
  <c r="L1669" i="1"/>
  <c r="D1669" i="1"/>
  <c r="H1669" i="1"/>
  <c r="G1669" i="1"/>
  <c r="E1668" i="1" l="1"/>
  <c r="K1668" i="1"/>
  <c r="G1668" i="1"/>
  <c r="H1668" i="1"/>
  <c r="B1668" i="1"/>
  <c r="N1668" i="1"/>
  <c r="D1668" i="1"/>
  <c r="O1668" i="1"/>
  <c r="L1668" i="1"/>
  <c r="J1668" i="1"/>
  <c r="F1669" i="1"/>
  <c r="M1669" i="1" s="1"/>
  <c r="F1668" i="1" l="1"/>
  <c r="M1668" i="1" s="1"/>
  <c r="G1667" i="1"/>
  <c r="K1667" i="1"/>
  <c r="O1667" i="1"/>
  <c r="B1667" i="1"/>
  <c r="D1667" i="1"/>
  <c r="L1667" i="1"/>
  <c r="N1667" i="1"/>
  <c r="J1667" i="1"/>
  <c r="H1667" i="1"/>
  <c r="E1667" i="1"/>
  <c r="F1667" i="1" l="1"/>
  <c r="M1667" i="1" s="1"/>
  <c r="J1666" i="1"/>
  <c r="D1666" i="1"/>
  <c r="E1666" i="1"/>
  <c r="B1666" i="1"/>
  <c r="L1666" i="1"/>
  <c r="G1666" i="1"/>
  <c r="N1666" i="1"/>
  <c r="O1666" i="1"/>
  <c r="H1666" i="1"/>
  <c r="K1666" i="1"/>
  <c r="F1666" i="1" l="1"/>
  <c r="G1665" i="1"/>
  <c r="L1665" i="1"/>
  <c r="E1665" i="1"/>
  <c r="J1665" i="1"/>
  <c r="D1665" i="1"/>
  <c r="H1665" i="1"/>
  <c r="O1665" i="1"/>
  <c r="N1665" i="1"/>
  <c r="B1665" i="1"/>
  <c r="K1665" i="1"/>
  <c r="M1666" i="1"/>
  <c r="F1665" i="1" l="1"/>
  <c r="M1665" i="1" s="1"/>
  <c r="H1664" i="1"/>
  <c r="O1664" i="1"/>
  <c r="D1664" i="1"/>
  <c r="G1664" i="1"/>
  <c r="E1664" i="1"/>
  <c r="K1664" i="1"/>
  <c r="J1664" i="1"/>
  <c r="B1664" i="1"/>
  <c r="N1664" i="1"/>
  <c r="L1664" i="1"/>
  <c r="F1664" i="1" l="1"/>
  <c r="H1663" i="1"/>
  <c r="O1663" i="1"/>
  <c r="D1663" i="1"/>
  <c r="N1663" i="1"/>
  <c r="K1663" i="1"/>
  <c r="E1663" i="1"/>
  <c r="F1663" i="1" s="1"/>
  <c r="B1663" i="1"/>
  <c r="J1663" i="1"/>
  <c r="L1663" i="1"/>
  <c r="G1663" i="1"/>
  <c r="M1664" i="1"/>
  <c r="M1663" i="1" l="1"/>
  <c r="B1662" i="1"/>
  <c r="N1662" i="1"/>
  <c r="K1662" i="1"/>
  <c r="H1662" i="1"/>
  <c r="E1662" i="1"/>
  <c r="J1662" i="1"/>
  <c r="D1662" i="1"/>
  <c r="G1662" i="1"/>
  <c r="L1662" i="1"/>
  <c r="O1662" i="1"/>
  <c r="K1661" i="1" l="1"/>
  <c r="L1661" i="1"/>
  <c r="B1661" i="1"/>
  <c r="D1661" i="1"/>
  <c r="E1661" i="1"/>
  <c r="J1661" i="1"/>
  <c r="G1661" i="1"/>
  <c r="H1661" i="1"/>
  <c r="O1661" i="1"/>
  <c r="N1661" i="1"/>
  <c r="F1662" i="1"/>
  <c r="M1662" i="1" s="1"/>
  <c r="H1660" i="1" l="1"/>
  <c r="D1660" i="1"/>
  <c r="G1660" i="1"/>
  <c r="B1660" i="1"/>
  <c r="K1660" i="1"/>
  <c r="E1660" i="1"/>
  <c r="L1660" i="1"/>
  <c r="J1660" i="1"/>
  <c r="N1660" i="1"/>
  <c r="O1660" i="1"/>
  <c r="F1661" i="1"/>
  <c r="M1661" i="1" s="1"/>
  <c r="F1660" i="1" l="1"/>
  <c r="M1660" i="1" s="1"/>
  <c r="K1659" i="1"/>
  <c r="G1659" i="1"/>
  <c r="L1659" i="1"/>
  <c r="D1659" i="1"/>
  <c r="N1659" i="1"/>
  <c r="O1659" i="1"/>
  <c r="J1659" i="1"/>
  <c r="E1659" i="1"/>
  <c r="B1659" i="1"/>
  <c r="H1659" i="1"/>
  <c r="F1659" i="1" l="1"/>
  <c r="M1659" i="1" s="1"/>
  <c r="H1658" i="1"/>
  <c r="J1658" i="1"/>
  <c r="L1658" i="1"/>
  <c r="K1658" i="1"/>
  <c r="D1658" i="1"/>
  <c r="G1658" i="1"/>
  <c r="E1658" i="1"/>
  <c r="O1658" i="1"/>
  <c r="N1658" i="1"/>
  <c r="B1658" i="1"/>
  <c r="F1658" i="1" l="1"/>
  <c r="M1658" i="1" s="1"/>
  <c r="J1657" i="1"/>
  <c r="H1657" i="1"/>
  <c r="N1657" i="1"/>
  <c r="E1657" i="1"/>
  <c r="K1657" i="1"/>
  <c r="L1657" i="1"/>
  <c r="D1657" i="1"/>
  <c r="B1657" i="1"/>
  <c r="O1657" i="1"/>
  <c r="G1657" i="1"/>
  <c r="F1657" i="1" l="1"/>
  <c r="M1657" i="1" s="1"/>
  <c r="K1656" i="1"/>
  <c r="B1656" i="1"/>
  <c r="J1656" i="1"/>
  <c r="D1656" i="1"/>
  <c r="H1656" i="1"/>
  <c r="N1656" i="1"/>
  <c r="O1656" i="1"/>
  <c r="E1656" i="1"/>
  <c r="G1656" i="1"/>
  <c r="L1656" i="1"/>
  <c r="F1656" i="1" l="1"/>
  <c r="M1656" i="1" s="1"/>
  <c r="J1655" i="1"/>
  <c r="K1655" i="1"/>
  <c r="D1655" i="1"/>
  <c r="H1655" i="1"/>
  <c r="L1655" i="1"/>
  <c r="B1655" i="1"/>
  <c r="G1655" i="1"/>
  <c r="N1655" i="1"/>
  <c r="E1655" i="1"/>
  <c r="F1655" i="1" s="1"/>
  <c r="M1655" i="1" s="1"/>
  <c r="O1655" i="1"/>
  <c r="E1654" i="1" l="1"/>
  <c r="J1654" i="1"/>
  <c r="N1654" i="1"/>
  <c r="K1654" i="1"/>
  <c r="G1654" i="1"/>
  <c r="D1654" i="1"/>
  <c r="H1654" i="1"/>
  <c r="L1654" i="1"/>
  <c r="O1654" i="1"/>
  <c r="B1654" i="1"/>
  <c r="D1653" i="1" l="1"/>
  <c r="K1653" i="1"/>
  <c r="H1653" i="1"/>
  <c r="J1653" i="1"/>
  <c r="B1653" i="1"/>
  <c r="N1653" i="1"/>
  <c r="E1653" i="1"/>
  <c r="F1653" i="1" s="1"/>
  <c r="L1653" i="1"/>
  <c r="G1653" i="1"/>
  <c r="O1653" i="1"/>
  <c r="F1654" i="1"/>
  <c r="M1654" i="1" s="1"/>
  <c r="M1653" i="1" l="1"/>
  <c r="D1652" i="1"/>
  <c r="G1652" i="1"/>
  <c r="O1652" i="1"/>
  <c r="K1652" i="1"/>
  <c r="H1652" i="1"/>
  <c r="N1652" i="1"/>
  <c r="E1652" i="1"/>
  <c r="J1652" i="1"/>
  <c r="L1652" i="1"/>
  <c r="B1652" i="1"/>
  <c r="F1652" i="1" l="1"/>
  <c r="G1651" i="1"/>
  <c r="L1651" i="1"/>
  <c r="B1651" i="1"/>
  <c r="H1651" i="1"/>
  <c r="O1651" i="1"/>
  <c r="N1651" i="1"/>
  <c r="D1651" i="1"/>
  <c r="J1651" i="1"/>
  <c r="E1651" i="1"/>
  <c r="K1651" i="1"/>
  <c r="M1652" i="1"/>
  <c r="F1651" i="1" l="1"/>
  <c r="M1651" i="1"/>
  <c r="G1650" i="1"/>
  <c r="D1650" i="1"/>
  <c r="H1650" i="1"/>
  <c r="J1650" i="1"/>
  <c r="E1650" i="1"/>
  <c r="N1650" i="1"/>
  <c r="B1650" i="1"/>
  <c r="O1650" i="1"/>
  <c r="K1650" i="1"/>
  <c r="L1650" i="1"/>
  <c r="F1650" i="1" l="1"/>
  <c r="O1649" i="1"/>
  <c r="J1649" i="1"/>
  <c r="D1649" i="1"/>
  <c r="H1649" i="1"/>
  <c r="G1649" i="1"/>
  <c r="L1649" i="1"/>
  <c r="E1649" i="1"/>
  <c r="N1649" i="1"/>
  <c r="B1649" i="1"/>
  <c r="K1649" i="1"/>
  <c r="M1650" i="1"/>
  <c r="F1649" i="1" l="1"/>
  <c r="D1648" i="1"/>
  <c r="L1648" i="1"/>
  <c r="O1648" i="1"/>
  <c r="J1648" i="1"/>
  <c r="G1648" i="1"/>
  <c r="K1648" i="1"/>
  <c r="H1648" i="1"/>
  <c r="N1648" i="1"/>
  <c r="E1648" i="1"/>
  <c r="B1648" i="1"/>
  <c r="M1649" i="1"/>
  <c r="F1648" i="1" l="1"/>
  <c r="M1648" i="1" s="1"/>
  <c r="H1647" i="1"/>
  <c r="J1647" i="1"/>
  <c r="N1647" i="1"/>
  <c r="K1647" i="1"/>
  <c r="D1647" i="1"/>
  <c r="G1647" i="1"/>
  <c r="O1647" i="1"/>
  <c r="B1647" i="1"/>
  <c r="E1647" i="1"/>
  <c r="F1647" i="1" s="1"/>
  <c r="L1647" i="1"/>
  <c r="E1646" i="1" l="1"/>
  <c r="J1646" i="1"/>
  <c r="G1646" i="1"/>
  <c r="N1646" i="1"/>
  <c r="D1646" i="1"/>
  <c r="L1646" i="1"/>
  <c r="O1646" i="1"/>
  <c r="K1646" i="1"/>
  <c r="B1646" i="1"/>
  <c r="H1646" i="1"/>
  <c r="M1647" i="1"/>
  <c r="H1645" i="1" l="1"/>
  <c r="B1645" i="1"/>
  <c r="D1645" i="1"/>
  <c r="G1645" i="1"/>
  <c r="J1645" i="1"/>
  <c r="O1645" i="1"/>
  <c r="N1645" i="1"/>
  <c r="K1645" i="1"/>
  <c r="E1645" i="1"/>
  <c r="L1645" i="1"/>
  <c r="F1646" i="1"/>
  <c r="M1646" i="1" s="1"/>
  <c r="F1645" i="1" l="1"/>
  <c r="M1645" i="1" s="1"/>
  <c r="G1644" i="1"/>
  <c r="K1644" i="1"/>
  <c r="E1644" i="1"/>
  <c r="L1644" i="1"/>
  <c r="O1644" i="1"/>
  <c r="J1644" i="1"/>
  <c r="N1644" i="1"/>
  <c r="B1644" i="1"/>
  <c r="H1644" i="1"/>
  <c r="D1644" i="1"/>
  <c r="F1644" i="1" l="1"/>
  <c r="M1644" i="1" s="1"/>
  <c r="G1643" i="1"/>
  <c r="B1643" i="1"/>
  <c r="J1643" i="1"/>
  <c r="L1643" i="1"/>
  <c r="O1643" i="1"/>
  <c r="E1643" i="1"/>
  <c r="K1643" i="1"/>
  <c r="D1643" i="1"/>
  <c r="H1643" i="1"/>
  <c r="N1643" i="1"/>
  <c r="F1643" i="1" l="1"/>
  <c r="M1643" i="1" s="1"/>
  <c r="E1642" i="1"/>
  <c r="L1642" i="1"/>
  <c r="K1642" i="1"/>
  <c r="H1642" i="1"/>
  <c r="N1642" i="1"/>
  <c r="B1642" i="1"/>
  <c r="D1642" i="1"/>
  <c r="O1642" i="1"/>
  <c r="J1642" i="1"/>
  <c r="G1642" i="1"/>
  <c r="F1642" i="1" l="1"/>
  <c r="M1642" i="1" s="1"/>
  <c r="B1641" i="1"/>
  <c r="O1641" i="1"/>
  <c r="H1641" i="1"/>
  <c r="J1641" i="1"/>
  <c r="L1641" i="1"/>
  <c r="N1641" i="1"/>
  <c r="E1641" i="1"/>
  <c r="K1641" i="1"/>
  <c r="D1641" i="1"/>
  <c r="G1641" i="1"/>
  <c r="F1641" i="1" l="1"/>
  <c r="M1641" i="1" s="1"/>
  <c r="L1640" i="1"/>
  <c r="D1640" i="1"/>
  <c r="B1640" i="1"/>
  <c r="H1640" i="1"/>
  <c r="G1640" i="1"/>
  <c r="E1640" i="1"/>
  <c r="J1640" i="1"/>
  <c r="N1640" i="1"/>
  <c r="O1640" i="1"/>
  <c r="K1640" i="1"/>
  <c r="F1640" i="1" l="1"/>
  <c r="N1639" i="1"/>
  <c r="J1639" i="1"/>
  <c r="K1639" i="1"/>
  <c r="D1639" i="1"/>
  <c r="E1639" i="1"/>
  <c r="F1639" i="1" s="1"/>
  <c r="L1639" i="1"/>
  <c r="G1639" i="1"/>
  <c r="O1639" i="1"/>
  <c r="B1639" i="1"/>
  <c r="H1639" i="1"/>
  <c r="M1640" i="1"/>
  <c r="M1639" i="1" l="1"/>
  <c r="B1638" i="1"/>
  <c r="J1638" i="1"/>
  <c r="G1638" i="1"/>
  <c r="O1638" i="1"/>
  <c r="L1638" i="1"/>
  <c r="H1638" i="1"/>
  <c r="D1638" i="1"/>
  <c r="K1638" i="1"/>
  <c r="E1638" i="1"/>
  <c r="N1638" i="1"/>
  <c r="F1638" i="1" l="1"/>
  <c r="M1638" i="1" s="1"/>
  <c r="B1637" i="1"/>
  <c r="O1637" i="1"/>
  <c r="G1637" i="1"/>
  <c r="E1637" i="1"/>
  <c r="D1637" i="1"/>
  <c r="N1637" i="1"/>
  <c r="H1637" i="1"/>
  <c r="K1637" i="1"/>
  <c r="L1637" i="1"/>
  <c r="J1637" i="1"/>
  <c r="F1637" i="1" l="1"/>
  <c r="O1636" i="1"/>
  <c r="K1636" i="1"/>
  <c r="E1636" i="1"/>
  <c r="L1636" i="1"/>
  <c r="G1636" i="1"/>
  <c r="H1636" i="1"/>
  <c r="B1636" i="1"/>
  <c r="N1636" i="1"/>
  <c r="J1636" i="1"/>
  <c r="D1636" i="1"/>
  <c r="M1637" i="1"/>
  <c r="D1635" i="1" l="1"/>
  <c r="L1635" i="1"/>
  <c r="E1635" i="1"/>
  <c r="K1635" i="1"/>
  <c r="O1635" i="1"/>
  <c r="G1635" i="1"/>
  <c r="J1635" i="1"/>
  <c r="N1635" i="1"/>
  <c r="B1635" i="1"/>
  <c r="H1635" i="1"/>
  <c r="F1636" i="1"/>
  <c r="M1636" i="1" s="1"/>
  <c r="F1635" i="1" l="1"/>
  <c r="M1635" i="1"/>
  <c r="O1634" i="1"/>
  <c r="N1634" i="1"/>
  <c r="B1634" i="1"/>
  <c r="E1634" i="1"/>
  <c r="H1634" i="1"/>
  <c r="L1634" i="1"/>
  <c r="K1634" i="1"/>
  <c r="J1634" i="1"/>
  <c r="D1634" i="1"/>
  <c r="G1634" i="1"/>
  <c r="F1634" i="1" l="1"/>
  <c r="M1634" i="1" s="1"/>
  <c r="L1633" i="1"/>
  <c r="E1633" i="1"/>
  <c r="B1633" i="1"/>
  <c r="K1633" i="1"/>
  <c r="O1633" i="1"/>
  <c r="G1633" i="1"/>
  <c r="N1633" i="1"/>
  <c r="J1633" i="1"/>
  <c r="H1633" i="1"/>
  <c r="D1633" i="1"/>
  <c r="F1633" i="1" l="1"/>
  <c r="M1633" i="1" s="1"/>
  <c r="L1632" i="1"/>
  <c r="G1632" i="1"/>
  <c r="K1632" i="1"/>
  <c r="D1632" i="1"/>
  <c r="J1632" i="1"/>
  <c r="B1632" i="1"/>
  <c r="O1632" i="1"/>
  <c r="N1632" i="1"/>
  <c r="E1632" i="1"/>
  <c r="F1632" i="1" s="1"/>
  <c r="H1632" i="1"/>
  <c r="M1632" i="1" l="1"/>
  <c r="H1631" i="1"/>
  <c r="J1631" i="1"/>
  <c r="K1631" i="1"/>
  <c r="N1631" i="1"/>
  <c r="D1631" i="1"/>
  <c r="G1631" i="1"/>
  <c r="L1631" i="1"/>
  <c r="E1631" i="1"/>
  <c r="B1631" i="1"/>
  <c r="O1631" i="1"/>
  <c r="F1631" i="1" l="1"/>
  <c r="M1631" i="1" s="1"/>
  <c r="G1630" i="1"/>
  <c r="O1630" i="1"/>
  <c r="B1630" i="1"/>
  <c r="E1630" i="1"/>
  <c r="N1630" i="1"/>
  <c r="K1630" i="1"/>
  <c r="L1630" i="1"/>
  <c r="H1630" i="1"/>
  <c r="D1630" i="1"/>
  <c r="J1630" i="1"/>
  <c r="F1630" i="1" l="1"/>
  <c r="M1630" i="1" s="1"/>
  <c r="K1629" i="1"/>
  <c r="D1629" i="1"/>
  <c r="N1629" i="1"/>
  <c r="J1629" i="1"/>
  <c r="G1629" i="1"/>
  <c r="B1629" i="1"/>
  <c r="H1629" i="1"/>
  <c r="E1629" i="1"/>
  <c r="L1629" i="1"/>
  <c r="O1629" i="1"/>
  <c r="F1629" i="1" l="1"/>
  <c r="M1629" i="1" s="1"/>
  <c r="G1628" i="1"/>
  <c r="N1628" i="1"/>
  <c r="K1628" i="1"/>
  <c r="O1628" i="1"/>
  <c r="D1628" i="1"/>
  <c r="L1628" i="1"/>
  <c r="B1628" i="1"/>
  <c r="E1628" i="1"/>
  <c r="F1628" i="1" s="1"/>
  <c r="J1628" i="1"/>
  <c r="H1628" i="1"/>
  <c r="D1627" i="1" l="1"/>
  <c r="E1627" i="1"/>
  <c r="G1627" i="1"/>
  <c r="B1627" i="1"/>
  <c r="J1627" i="1"/>
  <c r="H1627" i="1"/>
  <c r="O1627" i="1"/>
  <c r="N1627" i="1"/>
  <c r="K1627" i="1"/>
  <c r="L1627" i="1"/>
  <c r="M1628" i="1"/>
  <c r="F1627" i="1" l="1"/>
  <c r="E1626" i="1"/>
  <c r="L1626" i="1"/>
  <c r="D1626" i="1"/>
  <c r="K1626" i="1"/>
  <c r="J1626" i="1"/>
  <c r="H1626" i="1"/>
  <c r="N1626" i="1"/>
  <c r="G1626" i="1"/>
  <c r="B1626" i="1"/>
  <c r="O1626" i="1"/>
  <c r="M1627" i="1"/>
  <c r="F1626" i="1" l="1"/>
  <c r="M1626" i="1" s="1"/>
  <c r="G1625" i="1"/>
  <c r="L1625" i="1"/>
  <c r="H1625" i="1"/>
  <c r="O1625" i="1"/>
  <c r="J1625" i="1"/>
  <c r="K1625" i="1"/>
  <c r="N1625" i="1"/>
  <c r="B1625" i="1"/>
  <c r="E1625" i="1"/>
  <c r="D1625" i="1"/>
  <c r="F1625" i="1" l="1"/>
  <c r="M1625" i="1" s="1"/>
  <c r="E1624" i="1"/>
  <c r="L1624" i="1"/>
  <c r="G1624" i="1"/>
  <c r="J1624" i="1"/>
  <c r="B1624" i="1"/>
  <c r="N1624" i="1"/>
  <c r="O1624" i="1"/>
  <c r="H1624" i="1"/>
  <c r="D1624" i="1"/>
  <c r="K1624" i="1"/>
  <c r="B1623" i="1" l="1"/>
  <c r="E1623" i="1"/>
  <c r="G1623" i="1"/>
  <c r="D1623" i="1"/>
  <c r="L1623" i="1"/>
  <c r="J1623" i="1"/>
  <c r="H1623" i="1"/>
  <c r="N1623" i="1"/>
  <c r="O1623" i="1"/>
  <c r="K1623" i="1"/>
  <c r="F1624" i="1"/>
  <c r="M1624" i="1" s="1"/>
  <c r="F1623" i="1" l="1"/>
  <c r="M1623" i="1" s="1"/>
  <c r="B1622" i="1"/>
  <c r="K1622" i="1"/>
  <c r="G1622" i="1"/>
  <c r="L1622" i="1"/>
  <c r="J1622" i="1"/>
  <c r="N1622" i="1"/>
  <c r="H1622" i="1"/>
  <c r="D1622" i="1"/>
  <c r="O1622" i="1"/>
  <c r="E1622" i="1"/>
  <c r="O1621" i="1" l="1"/>
  <c r="G1621" i="1"/>
  <c r="L1621" i="1"/>
  <c r="D1621" i="1"/>
  <c r="J1621" i="1"/>
  <c r="N1621" i="1"/>
  <c r="E1621" i="1"/>
  <c r="H1621" i="1"/>
  <c r="K1621" i="1"/>
  <c r="B1621" i="1"/>
  <c r="F1622" i="1"/>
  <c r="M1622" i="1" s="1"/>
  <c r="F1621" i="1" l="1"/>
  <c r="M1621" i="1"/>
  <c r="O1620" i="1"/>
  <c r="B1620" i="1"/>
  <c r="K1620" i="1"/>
  <c r="H1620" i="1"/>
  <c r="D1620" i="1"/>
  <c r="N1620" i="1"/>
  <c r="J1620" i="1"/>
  <c r="G1620" i="1"/>
  <c r="L1620" i="1"/>
  <c r="E1620" i="1"/>
  <c r="F1620" i="1" l="1"/>
  <c r="M1620" i="1" s="1"/>
  <c r="D1619" i="1"/>
  <c r="H1619" i="1"/>
  <c r="N1619" i="1"/>
  <c r="B1619" i="1"/>
  <c r="J1619" i="1"/>
  <c r="O1619" i="1"/>
  <c r="L1619" i="1"/>
  <c r="E1619" i="1"/>
  <c r="F1619" i="1" s="1"/>
  <c r="K1619" i="1"/>
  <c r="G1619" i="1"/>
  <c r="M1619" i="1" l="1"/>
  <c r="B1618" i="1"/>
  <c r="H1618" i="1"/>
  <c r="D1618" i="1"/>
  <c r="E1618" i="1"/>
  <c r="K1618" i="1"/>
  <c r="N1618" i="1"/>
  <c r="G1618" i="1"/>
  <c r="J1618" i="1"/>
  <c r="L1618" i="1"/>
  <c r="O1618" i="1"/>
  <c r="F1618" i="1" l="1"/>
  <c r="K1617" i="1"/>
  <c r="J1617" i="1"/>
  <c r="L1617" i="1"/>
  <c r="G1617" i="1"/>
  <c r="O1617" i="1"/>
  <c r="B1617" i="1"/>
  <c r="H1617" i="1"/>
  <c r="E1617" i="1"/>
  <c r="N1617" i="1"/>
  <c r="D1617" i="1"/>
  <c r="M1618" i="1"/>
  <c r="F1617" i="1" l="1"/>
  <c r="M1617" i="1" s="1"/>
  <c r="N1616" i="1"/>
  <c r="B1616" i="1"/>
  <c r="D1616" i="1"/>
  <c r="E1616" i="1"/>
  <c r="L1616" i="1"/>
  <c r="G1616" i="1"/>
  <c r="O1616" i="1"/>
  <c r="J1616" i="1"/>
  <c r="H1616" i="1"/>
  <c r="K1616" i="1"/>
  <c r="F1616" i="1" l="1"/>
  <c r="G1615" i="1"/>
  <c r="J1615" i="1"/>
  <c r="N1615" i="1"/>
  <c r="H1615" i="1"/>
  <c r="E1615" i="1"/>
  <c r="O1615" i="1"/>
  <c r="B1615" i="1"/>
  <c r="K1615" i="1"/>
  <c r="D1615" i="1"/>
  <c r="L1615" i="1"/>
  <c r="M1616" i="1"/>
  <c r="L1614" i="1" l="1"/>
  <c r="K1614" i="1"/>
  <c r="D1614" i="1"/>
  <c r="H1614" i="1"/>
  <c r="O1614" i="1"/>
  <c r="N1614" i="1"/>
  <c r="E1614" i="1"/>
  <c r="G1614" i="1"/>
  <c r="B1614" i="1"/>
  <c r="J1614" i="1"/>
  <c r="F1615" i="1"/>
  <c r="M1615" i="1" s="1"/>
  <c r="F1614" i="1" l="1"/>
  <c r="M1614" i="1" s="1"/>
  <c r="J1613" i="1"/>
  <c r="D1613" i="1"/>
  <c r="N1613" i="1"/>
  <c r="K1613" i="1"/>
  <c r="G1613" i="1"/>
  <c r="L1613" i="1"/>
  <c r="E1613" i="1"/>
  <c r="O1613" i="1"/>
  <c r="H1613" i="1"/>
  <c r="B1613" i="1"/>
  <c r="F1613" i="1" l="1"/>
  <c r="J1612" i="1"/>
  <c r="H1612" i="1"/>
  <c r="D1612" i="1"/>
  <c r="B1612" i="1"/>
  <c r="O1612" i="1"/>
  <c r="N1612" i="1"/>
  <c r="K1612" i="1"/>
  <c r="L1612" i="1"/>
  <c r="E1612" i="1"/>
  <c r="G1612" i="1"/>
  <c r="M1613" i="1"/>
  <c r="F1612" i="1" l="1"/>
  <c r="M1612" i="1"/>
  <c r="K1611" i="1"/>
  <c r="D1611" i="1"/>
  <c r="N1611" i="1"/>
  <c r="L1611" i="1"/>
  <c r="H1611" i="1"/>
  <c r="B1611" i="1"/>
  <c r="J1611" i="1"/>
  <c r="E1611" i="1"/>
  <c r="O1611" i="1"/>
  <c r="G1611" i="1"/>
  <c r="F1611" i="1" l="1"/>
  <c r="M1611" i="1" s="1"/>
  <c r="H1610" i="1"/>
  <c r="J1610" i="1"/>
  <c r="N1610" i="1"/>
  <c r="B1610" i="1"/>
  <c r="O1610" i="1"/>
  <c r="E1610" i="1"/>
  <c r="L1610" i="1"/>
  <c r="K1610" i="1"/>
  <c r="G1610" i="1"/>
  <c r="D1610" i="1"/>
  <c r="O1609" i="1" l="1"/>
  <c r="E1609" i="1"/>
  <c r="L1609" i="1"/>
  <c r="D1609" i="1"/>
  <c r="K1609" i="1"/>
  <c r="G1609" i="1"/>
  <c r="H1609" i="1"/>
  <c r="N1609" i="1"/>
  <c r="B1609" i="1"/>
  <c r="J1609" i="1"/>
  <c r="F1610" i="1"/>
  <c r="M1610" i="1" s="1"/>
  <c r="F1609" i="1" l="1"/>
  <c r="M1609" i="1"/>
  <c r="B21" i="2"/>
  <c r="D21" i="2" s="1"/>
  <c r="V5" i="2" s="1"/>
  <c r="C21" i="2"/>
  <c r="E21" i="2" s="1"/>
  <c r="L1608" i="1"/>
  <c r="H1608" i="1"/>
  <c r="D1608" i="1"/>
  <c r="E1608" i="1"/>
  <c r="J1608" i="1"/>
  <c r="G1608" i="1"/>
  <c r="O1608" i="1"/>
  <c r="N1608" i="1"/>
  <c r="B1608" i="1"/>
  <c r="K1608" i="1"/>
  <c r="F1608" i="1" l="1"/>
  <c r="M1608" i="1" s="1"/>
  <c r="K1607" i="1"/>
  <c r="G1607" i="1"/>
  <c r="L1607" i="1"/>
  <c r="N1607" i="1"/>
  <c r="J1607" i="1"/>
  <c r="H1607" i="1"/>
  <c r="E1607" i="1"/>
  <c r="D1607" i="1"/>
  <c r="B1607" i="1"/>
  <c r="O1607" i="1"/>
  <c r="F1607" i="1" l="1"/>
  <c r="M1607" i="1" s="1"/>
  <c r="B1606" i="1"/>
  <c r="E1606" i="1"/>
  <c r="O1606" i="1"/>
  <c r="K1606" i="1"/>
  <c r="G1606" i="1"/>
  <c r="H1606" i="1"/>
  <c r="D1606" i="1"/>
  <c r="N1606" i="1"/>
  <c r="L1606" i="1"/>
  <c r="J1606" i="1"/>
  <c r="F1606" i="1" l="1"/>
  <c r="M1606" i="1" s="1"/>
  <c r="B1605" i="1"/>
  <c r="O1605" i="1"/>
  <c r="K1605" i="1"/>
  <c r="E1605" i="1"/>
  <c r="J1605" i="1"/>
  <c r="L1605" i="1"/>
  <c r="G1605" i="1"/>
  <c r="N1605" i="1"/>
  <c r="D1605" i="1"/>
  <c r="H1605" i="1"/>
  <c r="F1605" i="1" l="1"/>
  <c r="M1605" i="1" s="1"/>
  <c r="D1604" i="1"/>
  <c r="H1604" i="1"/>
  <c r="B1604" i="1"/>
  <c r="G1604" i="1"/>
  <c r="N1604" i="1"/>
  <c r="K1604" i="1"/>
  <c r="J1604" i="1"/>
  <c r="O1604" i="1"/>
  <c r="E1604" i="1"/>
  <c r="L1604" i="1"/>
  <c r="F1604" i="1" l="1"/>
  <c r="M1604" i="1" s="1"/>
  <c r="K1603" i="1"/>
  <c r="D1603" i="1"/>
  <c r="B1603" i="1"/>
  <c r="G1603" i="1"/>
  <c r="J1603" i="1"/>
  <c r="L1603" i="1"/>
  <c r="H1603" i="1"/>
  <c r="E1603" i="1"/>
  <c r="F1603" i="1" s="1"/>
  <c r="O1603" i="1"/>
  <c r="N1603" i="1"/>
  <c r="M1603" i="1" l="1"/>
  <c r="B1602" i="1"/>
  <c r="D1602" i="1"/>
  <c r="N1602" i="1"/>
  <c r="O1602" i="1"/>
  <c r="G1602" i="1"/>
  <c r="H1602" i="1"/>
  <c r="E1602" i="1"/>
  <c r="J1602" i="1"/>
  <c r="L1602" i="1"/>
  <c r="K1602" i="1"/>
  <c r="F1602" i="1" l="1"/>
  <c r="M1602" i="1"/>
  <c r="G1601" i="1"/>
  <c r="L1601" i="1"/>
  <c r="J1601" i="1"/>
  <c r="H1601" i="1"/>
  <c r="K1601" i="1"/>
  <c r="B1601" i="1"/>
  <c r="O1601" i="1"/>
  <c r="E1601" i="1"/>
  <c r="D1601" i="1"/>
  <c r="N1601" i="1"/>
  <c r="F1601" i="1" l="1"/>
  <c r="M1601" i="1" s="1"/>
  <c r="H1600" i="1"/>
  <c r="G1600" i="1"/>
  <c r="O1600" i="1"/>
  <c r="J1600" i="1"/>
  <c r="B1600" i="1"/>
  <c r="E1600" i="1"/>
  <c r="D1600" i="1"/>
  <c r="K1600" i="1"/>
  <c r="N1600" i="1"/>
  <c r="L1600" i="1"/>
  <c r="O1599" i="1" l="1"/>
  <c r="N1599" i="1"/>
  <c r="J1599" i="1"/>
  <c r="G1599" i="1"/>
  <c r="B1599" i="1"/>
  <c r="K1599" i="1"/>
  <c r="L1599" i="1"/>
  <c r="D1599" i="1"/>
  <c r="E1599" i="1"/>
  <c r="H1599" i="1"/>
  <c r="F1600" i="1"/>
  <c r="M1600" i="1" s="1"/>
  <c r="N1598" i="1" l="1"/>
  <c r="E1598" i="1"/>
  <c r="J1598" i="1"/>
  <c r="O1598" i="1"/>
  <c r="D1598" i="1"/>
  <c r="L1598" i="1"/>
  <c r="K1598" i="1"/>
  <c r="B1598" i="1"/>
  <c r="H1598" i="1"/>
  <c r="G1598" i="1"/>
  <c r="F1599" i="1"/>
  <c r="M1599" i="1" s="1"/>
  <c r="F1598" i="1" l="1"/>
  <c r="M1598" i="1" s="1"/>
  <c r="J1597" i="1"/>
  <c r="E1597" i="1"/>
  <c r="G1597" i="1"/>
  <c r="K1597" i="1"/>
  <c r="O1597" i="1"/>
  <c r="B1597" i="1"/>
  <c r="N1597" i="1"/>
  <c r="H1597" i="1"/>
  <c r="L1597" i="1"/>
  <c r="D1597" i="1"/>
  <c r="D1596" i="1" l="1"/>
  <c r="K1596" i="1"/>
  <c r="N1596" i="1"/>
  <c r="J1596" i="1"/>
  <c r="L1596" i="1"/>
  <c r="G1596" i="1"/>
  <c r="H1596" i="1"/>
  <c r="B1596" i="1"/>
  <c r="O1596" i="1"/>
  <c r="E1596" i="1"/>
  <c r="F1597" i="1"/>
  <c r="M1597" i="1" s="1"/>
  <c r="F1596" i="1" l="1"/>
  <c r="M1596" i="1" s="1"/>
  <c r="O1595" i="1"/>
  <c r="J1595" i="1"/>
  <c r="E1595" i="1"/>
  <c r="K1595" i="1"/>
  <c r="L1595" i="1"/>
  <c r="H1595" i="1"/>
  <c r="B1595" i="1"/>
  <c r="D1595" i="1"/>
  <c r="G1595" i="1"/>
  <c r="N1595" i="1"/>
  <c r="F1595" i="1" l="1"/>
  <c r="M1595" i="1" s="1"/>
  <c r="K1594" i="1"/>
  <c r="L1594" i="1"/>
  <c r="H1594" i="1"/>
  <c r="N1594" i="1"/>
  <c r="O1594" i="1"/>
  <c r="J1594" i="1"/>
  <c r="G1594" i="1"/>
  <c r="B1594" i="1"/>
  <c r="D1594" i="1"/>
  <c r="E1594" i="1"/>
  <c r="F1594" i="1" l="1"/>
  <c r="M1594" i="1" s="1"/>
  <c r="K1593" i="1"/>
  <c r="B1593" i="1"/>
  <c r="D1593" i="1"/>
  <c r="L1593" i="1"/>
  <c r="E1593" i="1"/>
  <c r="O1593" i="1"/>
  <c r="H1593" i="1"/>
  <c r="J1593" i="1"/>
  <c r="G1593" i="1"/>
  <c r="N1593" i="1"/>
  <c r="F1593" i="1" l="1"/>
  <c r="G1592" i="1"/>
  <c r="B1592" i="1"/>
  <c r="N1592" i="1"/>
  <c r="H1592" i="1"/>
  <c r="J1592" i="1"/>
  <c r="E1592" i="1"/>
  <c r="K1592" i="1"/>
  <c r="D1592" i="1"/>
  <c r="O1592" i="1"/>
  <c r="L1592" i="1"/>
  <c r="M1593" i="1"/>
  <c r="N1591" i="1" l="1"/>
  <c r="E1591" i="1"/>
  <c r="G1591" i="1"/>
  <c r="J1591" i="1"/>
  <c r="K1591" i="1"/>
  <c r="H1591" i="1"/>
  <c r="D1591" i="1"/>
  <c r="L1591" i="1"/>
  <c r="O1591" i="1"/>
  <c r="B1591" i="1"/>
  <c r="F1592" i="1"/>
  <c r="M1592" i="1" s="1"/>
  <c r="F1591" i="1" l="1"/>
  <c r="M1591" i="1" s="1"/>
  <c r="E1590" i="1"/>
  <c r="J1590" i="1"/>
  <c r="B1590" i="1"/>
  <c r="N1590" i="1"/>
  <c r="G1590" i="1"/>
  <c r="L1590" i="1"/>
  <c r="O1590" i="1"/>
  <c r="K1590" i="1"/>
  <c r="D1590" i="1"/>
  <c r="H1590" i="1"/>
  <c r="D1589" i="1" l="1"/>
  <c r="G1589" i="1"/>
  <c r="H1589" i="1"/>
  <c r="B1589" i="1"/>
  <c r="O1589" i="1"/>
  <c r="L1589" i="1"/>
  <c r="N1589" i="1"/>
  <c r="J1589" i="1"/>
  <c r="K1589" i="1"/>
  <c r="E1589" i="1"/>
  <c r="F1589" i="1" s="1"/>
  <c r="F1590" i="1"/>
  <c r="M1590" i="1" s="1"/>
  <c r="M1589" i="1" l="1"/>
  <c r="L1588" i="1"/>
  <c r="B1588" i="1"/>
  <c r="D1588" i="1"/>
  <c r="H1588" i="1"/>
  <c r="J1588" i="1"/>
  <c r="K1588" i="1"/>
  <c r="N1588" i="1"/>
  <c r="G1588" i="1"/>
  <c r="E1588" i="1"/>
  <c r="O1588" i="1"/>
  <c r="F1588" i="1" l="1"/>
  <c r="M1588" i="1" s="1"/>
  <c r="H1587" i="1"/>
  <c r="K1587" i="1"/>
  <c r="N1587" i="1"/>
  <c r="G1587" i="1"/>
  <c r="D1587" i="1"/>
  <c r="L1587" i="1"/>
  <c r="B1587" i="1"/>
  <c r="J1587" i="1"/>
  <c r="E1587" i="1"/>
  <c r="F1587" i="1" s="1"/>
  <c r="O1587" i="1"/>
  <c r="M1587" i="1" l="1"/>
  <c r="B1586" i="1"/>
  <c r="E1586" i="1"/>
  <c r="H1586" i="1"/>
  <c r="J1586" i="1"/>
  <c r="O1586" i="1"/>
  <c r="G1586" i="1"/>
  <c r="K1586" i="1"/>
  <c r="L1586" i="1"/>
  <c r="D1586" i="1"/>
  <c r="N1586" i="1"/>
  <c r="H1585" i="1" l="1"/>
  <c r="N1585" i="1"/>
  <c r="E1585" i="1"/>
  <c r="G1585" i="1"/>
  <c r="D1585" i="1"/>
  <c r="K1585" i="1"/>
  <c r="J1585" i="1"/>
  <c r="L1585" i="1"/>
  <c r="O1585" i="1"/>
  <c r="B1585" i="1"/>
  <c r="F1586" i="1"/>
  <c r="M1586" i="1" s="1"/>
  <c r="D1584" i="1" l="1"/>
  <c r="O1584" i="1"/>
  <c r="K1584" i="1"/>
  <c r="H1584" i="1"/>
  <c r="G1584" i="1"/>
  <c r="N1584" i="1"/>
  <c r="J1584" i="1"/>
  <c r="L1584" i="1"/>
  <c r="E1584" i="1"/>
  <c r="F1584" i="1" s="1"/>
  <c r="B1584" i="1"/>
  <c r="F1585" i="1"/>
  <c r="M1585" i="1" s="1"/>
  <c r="M1584" i="1" l="1"/>
  <c r="L1583" i="1"/>
  <c r="E1583" i="1"/>
  <c r="J1583" i="1"/>
  <c r="K1583" i="1"/>
  <c r="O1583" i="1"/>
  <c r="N1583" i="1"/>
  <c r="B1583" i="1"/>
  <c r="H1583" i="1"/>
  <c r="G1583" i="1"/>
  <c r="D1583" i="1"/>
  <c r="F1583" i="1" l="1"/>
  <c r="M1583" i="1" s="1"/>
  <c r="G1582" i="1"/>
  <c r="L1582" i="1"/>
  <c r="H1582" i="1"/>
  <c r="E1582" i="1"/>
  <c r="J1582" i="1"/>
  <c r="K1582" i="1"/>
  <c r="N1582" i="1"/>
  <c r="O1582" i="1"/>
  <c r="D1582" i="1"/>
  <c r="B1582" i="1"/>
  <c r="F1582" i="1" l="1"/>
  <c r="M1582" i="1" s="1"/>
  <c r="B1581" i="1"/>
  <c r="E1581" i="1"/>
  <c r="K1581" i="1"/>
  <c r="L1581" i="1"/>
  <c r="H1581" i="1"/>
  <c r="D1581" i="1"/>
  <c r="J1581" i="1"/>
  <c r="G1581" i="1"/>
  <c r="N1581" i="1"/>
  <c r="O1581" i="1"/>
  <c r="F1581" i="1" l="1"/>
  <c r="M1581" i="1" s="1"/>
  <c r="D1580" i="1"/>
  <c r="E1580" i="1"/>
  <c r="K1580" i="1"/>
  <c r="N1580" i="1"/>
  <c r="J1580" i="1"/>
  <c r="B1580" i="1"/>
  <c r="O1580" i="1"/>
  <c r="L1580" i="1"/>
  <c r="H1580" i="1"/>
  <c r="G1580" i="1"/>
  <c r="F1580" i="1" l="1"/>
  <c r="M1580" i="1" s="1"/>
  <c r="K1579" i="1"/>
  <c r="O1579" i="1"/>
  <c r="N1579" i="1"/>
  <c r="G1579" i="1"/>
  <c r="H1579" i="1"/>
  <c r="B1579" i="1"/>
  <c r="D1579" i="1"/>
  <c r="J1579" i="1"/>
  <c r="E1579" i="1"/>
  <c r="L1579" i="1"/>
  <c r="B1578" i="1" l="1"/>
  <c r="E1578" i="1"/>
  <c r="J1578" i="1"/>
  <c r="K1578" i="1"/>
  <c r="D1578" i="1"/>
  <c r="H1578" i="1"/>
  <c r="O1578" i="1"/>
  <c r="L1578" i="1"/>
  <c r="N1578" i="1"/>
  <c r="G1578" i="1"/>
  <c r="F1579" i="1"/>
  <c r="M1579" i="1" s="1"/>
  <c r="F1578" i="1" l="1"/>
  <c r="M1578" i="1" s="1"/>
  <c r="H1577" i="1"/>
  <c r="O1577" i="1"/>
  <c r="G1577" i="1"/>
  <c r="B1577" i="1"/>
  <c r="D1577" i="1"/>
  <c r="N1577" i="1"/>
  <c r="J1577" i="1"/>
  <c r="L1577" i="1"/>
  <c r="K1577" i="1"/>
  <c r="E1577" i="1"/>
  <c r="F1577" i="1" l="1"/>
  <c r="M1577" i="1" s="1"/>
  <c r="E1576" i="1"/>
  <c r="B1576" i="1"/>
  <c r="N1576" i="1"/>
  <c r="O1576" i="1"/>
  <c r="J1576" i="1"/>
  <c r="L1576" i="1"/>
  <c r="G1576" i="1"/>
  <c r="H1576" i="1"/>
  <c r="K1576" i="1"/>
  <c r="D1576" i="1"/>
  <c r="F1576" i="1" l="1"/>
  <c r="M1576" i="1" s="1"/>
  <c r="L1575" i="1"/>
  <c r="B1575" i="1"/>
  <c r="H1575" i="1"/>
  <c r="K1575" i="1"/>
  <c r="N1575" i="1"/>
  <c r="E1575" i="1"/>
  <c r="J1575" i="1"/>
  <c r="O1575" i="1"/>
  <c r="G1575" i="1"/>
  <c r="D1575" i="1"/>
  <c r="B1574" i="1" l="1"/>
  <c r="J1574" i="1"/>
  <c r="K1574" i="1"/>
  <c r="H1574" i="1"/>
  <c r="L1574" i="1"/>
  <c r="E1574" i="1"/>
  <c r="O1574" i="1"/>
  <c r="G1574" i="1"/>
  <c r="D1574" i="1"/>
  <c r="N1574" i="1"/>
  <c r="F1575" i="1"/>
  <c r="M1575" i="1" s="1"/>
  <c r="F1574" i="1" l="1"/>
  <c r="M1574" i="1" s="1"/>
  <c r="J1573" i="1"/>
  <c r="D1573" i="1"/>
  <c r="N1573" i="1"/>
  <c r="G1573" i="1"/>
  <c r="B1573" i="1"/>
  <c r="K1573" i="1"/>
  <c r="E1573" i="1"/>
  <c r="L1573" i="1"/>
  <c r="O1573" i="1"/>
  <c r="H1573" i="1"/>
  <c r="F1573" i="1" l="1"/>
  <c r="M1573" i="1" s="1"/>
  <c r="B1572" i="1"/>
  <c r="G1572" i="1"/>
  <c r="O1572" i="1"/>
  <c r="K1572" i="1"/>
  <c r="E1572" i="1"/>
  <c r="H1572" i="1"/>
  <c r="L1572" i="1"/>
  <c r="N1572" i="1"/>
  <c r="D1572" i="1"/>
  <c r="J1572" i="1"/>
  <c r="F1572" i="1" l="1"/>
  <c r="M1572" i="1" s="1"/>
  <c r="K1571" i="1"/>
  <c r="D1571" i="1"/>
  <c r="E1571" i="1"/>
  <c r="J1571" i="1"/>
  <c r="G1571" i="1"/>
  <c r="O1571" i="1"/>
  <c r="N1571" i="1"/>
  <c r="L1571" i="1"/>
  <c r="B1571" i="1"/>
  <c r="H1571" i="1"/>
  <c r="F1571" i="1" l="1"/>
  <c r="M1571" i="1"/>
  <c r="O1570" i="1"/>
  <c r="J1570" i="1"/>
  <c r="G1570" i="1"/>
  <c r="K1570" i="1"/>
  <c r="E1570" i="1"/>
  <c r="B1570" i="1"/>
  <c r="L1570" i="1"/>
  <c r="D1570" i="1"/>
  <c r="H1570" i="1"/>
  <c r="N1570" i="1"/>
  <c r="H1569" i="1" l="1"/>
  <c r="J1569" i="1"/>
  <c r="D1569" i="1"/>
  <c r="B1569" i="1"/>
  <c r="O1569" i="1"/>
  <c r="L1569" i="1"/>
  <c r="E1569" i="1"/>
  <c r="G1569" i="1"/>
  <c r="N1569" i="1"/>
  <c r="K1569" i="1"/>
  <c r="F1570" i="1"/>
  <c r="M1570" i="1" s="1"/>
  <c r="F1569" i="1" l="1"/>
  <c r="M1569" i="1" s="1"/>
  <c r="K1568" i="1"/>
  <c r="N1568" i="1"/>
  <c r="J1568" i="1"/>
  <c r="L1568" i="1"/>
  <c r="O1568" i="1"/>
  <c r="E1568" i="1"/>
  <c r="H1568" i="1"/>
  <c r="B1568" i="1"/>
  <c r="D1568" i="1"/>
  <c r="G1568" i="1"/>
  <c r="J1567" i="1" l="1"/>
  <c r="H1567" i="1"/>
  <c r="N1567" i="1"/>
  <c r="D1567" i="1"/>
  <c r="E1567" i="1"/>
  <c r="G1567" i="1"/>
  <c r="B1567" i="1"/>
  <c r="L1567" i="1"/>
  <c r="O1567" i="1"/>
  <c r="K1567" i="1"/>
  <c r="F1568" i="1"/>
  <c r="M1568" i="1" s="1"/>
  <c r="F1567" i="1" l="1"/>
  <c r="M1567" i="1"/>
  <c r="G1566" i="1"/>
  <c r="J1566" i="1"/>
  <c r="N1566" i="1"/>
  <c r="E1566" i="1"/>
  <c r="K1566" i="1"/>
  <c r="D1566" i="1"/>
  <c r="B1566" i="1"/>
  <c r="H1566" i="1"/>
  <c r="L1566" i="1"/>
  <c r="O1566" i="1"/>
  <c r="F1566" i="1" l="1"/>
  <c r="M1566" i="1" s="1"/>
  <c r="L1565" i="1"/>
  <c r="D1565" i="1"/>
  <c r="O1565" i="1"/>
  <c r="E1565" i="1"/>
  <c r="N1565" i="1"/>
  <c r="H1565" i="1"/>
  <c r="J1565" i="1"/>
  <c r="K1565" i="1"/>
  <c r="G1565" i="1"/>
  <c r="B1565" i="1"/>
  <c r="F1565" i="1" l="1"/>
  <c r="M1565" i="1" s="1"/>
  <c r="D1564" i="1"/>
  <c r="J1564" i="1"/>
  <c r="N1564" i="1"/>
  <c r="L1564" i="1"/>
  <c r="O1564" i="1"/>
  <c r="E1564" i="1"/>
  <c r="B1564" i="1"/>
  <c r="H1564" i="1"/>
  <c r="K1564" i="1"/>
  <c r="G1564" i="1"/>
  <c r="F1564" i="1" l="1"/>
  <c r="M1564" i="1" s="1"/>
  <c r="D1563" i="1"/>
  <c r="E1563" i="1"/>
  <c r="H1563" i="1"/>
  <c r="K1563" i="1"/>
  <c r="J1563" i="1"/>
  <c r="B1563" i="1"/>
  <c r="G1563" i="1"/>
  <c r="L1563" i="1"/>
  <c r="N1563" i="1"/>
  <c r="O1563" i="1"/>
  <c r="F1563" i="1" l="1"/>
  <c r="M1563" i="1"/>
  <c r="D1562" i="1"/>
  <c r="K1562" i="1"/>
  <c r="B1562" i="1"/>
  <c r="H1562" i="1"/>
  <c r="J1562" i="1"/>
  <c r="L1562" i="1"/>
  <c r="G1562" i="1"/>
  <c r="O1562" i="1"/>
  <c r="E1562" i="1"/>
  <c r="F1562" i="1" s="1"/>
  <c r="N1562" i="1"/>
  <c r="M1562" i="1" l="1"/>
  <c r="B1561" i="1"/>
  <c r="K1561" i="1"/>
  <c r="G1561" i="1"/>
  <c r="L1561" i="1"/>
  <c r="O1561" i="1"/>
  <c r="H1561" i="1"/>
  <c r="J1561" i="1"/>
  <c r="E1561" i="1"/>
  <c r="N1561" i="1"/>
  <c r="D1561" i="1"/>
  <c r="F1561" i="1" l="1"/>
  <c r="M1561" i="1" s="1"/>
  <c r="N1560" i="1"/>
  <c r="B1560" i="1"/>
  <c r="J1560" i="1"/>
  <c r="L1560" i="1"/>
  <c r="O1560" i="1"/>
  <c r="K1560" i="1"/>
  <c r="E1560" i="1"/>
  <c r="D1560" i="1"/>
  <c r="H1560" i="1"/>
  <c r="G1560" i="1"/>
  <c r="F1560" i="1" l="1"/>
  <c r="M1560" i="1" s="1"/>
  <c r="N1559" i="1"/>
  <c r="L1559" i="1"/>
  <c r="O1559" i="1"/>
  <c r="B1559" i="1"/>
  <c r="K1559" i="1"/>
  <c r="E1559" i="1"/>
  <c r="G1559" i="1"/>
  <c r="D1559" i="1"/>
  <c r="H1559" i="1"/>
  <c r="J1559" i="1"/>
  <c r="E1558" i="1" l="1"/>
  <c r="H1558" i="1"/>
  <c r="D1558" i="1"/>
  <c r="G1558" i="1"/>
  <c r="L1558" i="1"/>
  <c r="O1558" i="1"/>
  <c r="K1558" i="1"/>
  <c r="N1558" i="1"/>
  <c r="B1558" i="1"/>
  <c r="J1558" i="1"/>
  <c r="F1559" i="1"/>
  <c r="M1559" i="1" s="1"/>
  <c r="F1558" i="1" l="1"/>
  <c r="M1558" i="1"/>
  <c r="D1557" i="1"/>
  <c r="K1557" i="1"/>
  <c r="J1557" i="1"/>
  <c r="H1557" i="1"/>
  <c r="B1557" i="1"/>
  <c r="E1557" i="1"/>
  <c r="O1557" i="1"/>
  <c r="G1557" i="1"/>
  <c r="N1557" i="1"/>
  <c r="L1557" i="1"/>
  <c r="F1557" i="1" l="1"/>
  <c r="M1557" i="1"/>
  <c r="B1556" i="1"/>
  <c r="L1556" i="1"/>
  <c r="J1556" i="1"/>
  <c r="E1556" i="1"/>
  <c r="H1556" i="1"/>
  <c r="G1556" i="1"/>
  <c r="O1556" i="1"/>
  <c r="N1556" i="1"/>
  <c r="K1556" i="1"/>
  <c r="D1556" i="1"/>
  <c r="F1556" i="1" l="1"/>
  <c r="M1556" i="1" s="1"/>
  <c r="L1555" i="1"/>
  <c r="B1555" i="1"/>
  <c r="J1555" i="1"/>
  <c r="O1555" i="1"/>
  <c r="G1555" i="1"/>
  <c r="E1555" i="1"/>
  <c r="H1555" i="1"/>
  <c r="D1555" i="1"/>
  <c r="N1555" i="1"/>
  <c r="K1555" i="1"/>
  <c r="F1555" i="1" l="1"/>
  <c r="M1555" i="1" s="1"/>
  <c r="K1554" i="1"/>
  <c r="E1554" i="1"/>
  <c r="B1554" i="1"/>
  <c r="D1554" i="1"/>
  <c r="G1554" i="1"/>
  <c r="H1554" i="1"/>
  <c r="O1554" i="1"/>
  <c r="J1554" i="1"/>
  <c r="N1554" i="1"/>
  <c r="L1554" i="1"/>
  <c r="F1554" i="1" l="1"/>
  <c r="M1554" i="1" s="1"/>
  <c r="K1553" i="1"/>
  <c r="G1553" i="1"/>
  <c r="L1553" i="1"/>
  <c r="E1553" i="1"/>
  <c r="O1553" i="1"/>
  <c r="B1553" i="1"/>
  <c r="N1553" i="1"/>
  <c r="H1553" i="1"/>
  <c r="D1553" i="1"/>
  <c r="J1553" i="1"/>
  <c r="F1553" i="1" l="1"/>
  <c r="M1553" i="1" s="1"/>
  <c r="O1552" i="1"/>
  <c r="J1552" i="1"/>
  <c r="E1552" i="1"/>
  <c r="G1552" i="1"/>
  <c r="H1552" i="1"/>
  <c r="L1552" i="1"/>
  <c r="B1552" i="1"/>
  <c r="D1552" i="1"/>
  <c r="N1552" i="1"/>
  <c r="K1552" i="1"/>
  <c r="E1551" i="1" l="1"/>
  <c r="K1551" i="1"/>
  <c r="O1551" i="1"/>
  <c r="B1551" i="1"/>
  <c r="L1551" i="1"/>
  <c r="J1551" i="1"/>
  <c r="H1551" i="1"/>
  <c r="D1551" i="1"/>
  <c r="G1551" i="1"/>
  <c r="N1551" i="1"/>
  <c r="F1552" i="1"/>
  <c r="M1552" i="1" s="1"/>
  <c r="F1551" i="1" l="1"/>
  <c r="M1551" i="1" s="1"/>
  <c r="B1550" i="1"/>
  <c r="E1550" i="1"/>
  <c r="L1550" i="1"/>
  <c r="J1550" i="1"/>
  <c r="H1550" i="1"/>
  <c r="D1550" i="1"/>
  <c r="N1550" i="1"/>
  <c r="K1550" i="1"/>
  <c r="O1550" i="1"/>
  <c r="G1550" i="1"/>
  <c r="L1549" i="1" l="1"/>
  <c r="H1549" i="1"/>
  <c r="E1549" i="1"/>
  <c r="K1549" i="1"/>
  <c r="N1549" i="1"/>
  <c r="J1549" i="1"/>
  <c r="D1549" i="1"/>
  <c r="B1549" i="1"/>
  <c r="O1549" i="1"/>
  <c r="G1549" i="1"/>
  <c r="F1550" i="1"/>
  <c r="M1550" i="1" s="1"/>
  <c r="B1548" i="1" l="1"/>
  <c r="O1548" i="1"/>
  <c r="D1548" i="1"/>
  <c r="H1548" i="1"/>
  <c r="E1548" i="1"/>
  <c r="F1548" i="1" s="1"/>
  <c r="G1548" i="1"/>
  <c r="N1548" i="1"/>
  <c r="K1548" i="1"/>
  <c r="L1548" i="1"/>
  <c r="J1548" i="1"/>
  <c r="F1549" i="1"/>
  <c r="M1549" i="1" s="1"/>
  <c r="M1548" i="1" l="1"/>
  <c r="L1547" i="1"/>
  <c r="D1547" i="1"/>
  <c r="K1547" i="1"/>
  <c r="N1547" i="1"/>
  <c r="O1547" i="1"/>
  <c r="H1547" i="1"/>
  <c r="B1547" i="1"/>
  <c r="G1547" i="1"/>
  <c r="J1547" i="1"/>
  <c r="E1547" i="1"/>
  <c r="F1547" i="1" l="1"/>
  <c r="M1547" i="1" s="1"/>
  <c r="N1546" i="1"/>
  <c r="E1546" i="1"/>
  <c r="G1546" i="1"/>
  <c r="B1546" i="1"/>
  <c r="J1546" i="1"/>
  <c r="K1546" i="1"/>
  <c r="L1546" i="1"/>
  <c r="H1546" i="1"/>
  <c r="D1546" i="1"/>
  <c r="O1546" i="1"/>
  <c r="K1545" i="1" l="1"/>
  <c r="G1545" i="1"/>
  <c r="B1545" i="1"/>
  <c r="D1545" i="1"/>
  <c r="E1545" i="1"/>
  <c r="H1545" i="1"/>
  <c r="L1545" i="1"/>
  <c r="O1545" i="1"/>
  <c r="J1545" i="1"/>
  <c r="N1545" i="1"/>
  <c r="F1546" i="1"/>
  <c r="M1546" i="1" s="1"/>
  <c r="F1545" i="1" l="1"/>
  <c r="M1545" i="1" s="1"/>
  <c r="B1544" i="1"/>
  <c r="L1544" i="1"/>
  <c r="O1544" i="1"/>
  <c r="D1544" i="1"/>
  <c r="J1544" i="1"/>
  <c r="H1544" i="1"/>
  <c r="K1544" i="1"/>
  <c r="N1544" i="1"/>
  <c r="E1544" i="1"/>
  <c r="G1544" i="1"/>
  <c r="F1544" i="1" l="1"/>
  <c r="M1544" i="1" s="1"/>
  <c r="L1543" i="1"/>
  <c r="G1543" i="1"/>
  <c r="K1543" i="1"/>
  <c r="N1543" i="1"/>
  <c r="E1543" i="1"/>
  <c r="O1543" i="1"/>
  <c r="B1543" i="1"/>
  <c r="H1543" i="1"/>
  <c r="D1543" i="1"/>
  <c r="J1543" i="1"/>
  <c r="F1543" i="1" l="1"/>
  <c r="M1543" i="1" s="1"/>
  <c r="O1542" i="1"/>
  <c r="H1542" i="1"/>
  <c r="K1542" i="1"/>
  <c r="J1542" i="1"/>
  <c r="G1542" i="1"/>
  <c r="D1542" i="1"/>
  <c r="L1542" i="1"/>
  <c r="E1542" i="1"/>
  <c r="B1542" i="1"/>
  <c r="N1542" i="1"/>
  <c r="F1542" i="1" l="1"/>
  <c r="M1542" i="1"/>
  <c r="L1541" i="1"/>
  <c r="J1541" i="1"/>
  <c r="D1541" i="1"/>
  <c r="K1541" i="1"/>
  <c r="N1541" i="1"/>
  <c r="B1541" i="1"/>
  <c r="E1541" i="1"/>
  <c r="F1541" i="1" s="1"/>
  <c r="G1541" i="1"/>
  <c r="H1541" i="1"/>
  <c r="O1541" i="1"/>
  <c r="M1541" i="1" l="1"/>
  <c r="L1540" i="1"/>
  <c r="B1540" i="1"/>
  <c r="E1540" i="1"/>
  <c r="J1540" i="1"/>
  <c r="N1540" i="1"/>
  <c r="H1540" i="1"/>
  <c r="K1540" i="1"/>
  <c r="O1540" i="1"/>
  <c r="D1540" i="1"/>
  <c r="G1540" i="1"/>
  <c r="F1540" i="1" l="1"/>
  <c r="M1540" i="1" s="1"/>
  <c r="H1539" i="1"/>
  <c r="L1539" i="1"/>
  <c r="D1539" i="1"/>
  <c r="B1539" i="1"/>
  <c r="K1539" i="1"/>
  <c r="N1539" i="1"/>
  <c r="O1539" i="1"/>
  <c r="G1539" i="1"/>
  <c r="E1539" i="1"/>
  <c r="F1539" i="1" s="1"/>
  <c r="J1539" i="1"/>
  <c r="M1539" i="1" l="1"/>
  <c r="E1538" i="1"/>
  <c r="H1538" i="1"/>
  <c r="D1538" i="1"/>
  <c r="G1538" i="1"/>
  <c r="O1538" i="1"/>
  <c r="J1538" i="1"/>
  <c r="K1538" i="1"/>
  <c r="L1538" i="1"/>
  <c r="B1538" i="1"/>
  <c r="N1538" i="1"/>
  <c r="F1538" i="1" l="1"/>
  <c r="L1537" i="1"/>
  <c r="O1537" i="1"/>
  <c r="J1537" i="1"/>
  <c r="N1537" i="1"/>
  <c r="K1537" i="1"/>
  <c r="B1537" i="1"/>
  <c r="D1537" i="1"/>
  <c r="G1537" i="1"/>
  <c r="H1537" i="1"/>
  <c r="E1537" i="1"/>
  <c r="F1537" i="1" s="1"/>
  <c r="M1538" i="1"/>
  <c r="M1537" i="1" l="1"/>
  <c r="E1536" i="1"/>
  <c r="D1536" i="1"/>
  <c r="N1536" i="1"/>
  <c r="K1536" i="1"/>
  <c r="L1536" i="1"/>
  <c r="G1536" i="1"/>
  <c r="H1536" i="1"/>
  <c r="O1536" i="1"/>
  <c r="B1536" i="1"/>
  <c r="J1536" i="1"/>
  <c r="F1536" i="1" l="1"/>
  <c r="M1536" i="1"/>
  <c r="G1535" i="1"/>
  <c r="B1535" i="1"/>
  <c r="K1535" i="1"/>
  <c r="H1535" i="1"/>
  <c r="D1535" i="1"/>
  <c r="E1535" i="1"/>
  <c r="J1535" i="1"/>
  <c r="L1535" i="1"/>
  <c r="O1535" i="1"/>
  <c r="N1535" i="1"/>
  <c r="J1534" i="1" l="1"/>
  <c r="D1534" i="1"/>
  <c r="B1534" i="1"/>
  <c r="N1534" i="1"/>
  <c r="H1534" i="1"/>
  <c r="L1534" i="1"/>
  <c r="K1534" i="1"/>
  <c r="E1534" i="1"/>
  <c r="O1534" i="1"/>
  <c r="G1534" i="1"/>
  <c r="F1535" i="1"/>
  <c r="M1535" i="1" s="1"/>
  <c r="F1534" i="1" l="1"/>
  <c r="M1534" i="1" s="1"/>
  <c r="L1533" i="1"/>
  <c r="G1533" i="1"/>
  <c r="B1533" i="1"/>
  <c r="N1533" i="1"/>
  <c r="O1533" i="1"/>
  <c r="H1533" i="1"/>
  <c r="E1533" i="1"/>
  <c r="J1533" i="1"/>
  <c r="K1533" i="1"/>
  <c r="D1533" i="1"/>
  <c r="L1532" i="1" l="1"/>
  <c r="E1532" i="1"/>
  <c r="H1532" i="1"/>
  <c r="N1532" i="1"/>
  <c r="O1532" i="1"/>
  <c r="J1532" i="1"/>
  <c r="G1532" i="1"/>
  <c r="K1532" i="1"/>
  <c r="B1532" i="1"/>
  <c r="D1532" i="1"/>
  <c r="F1533" i="1"/>
  <c r="M1533" i="1" s="1"/>
  <c r="F1532" i="1" l="1"/>
  <c r="M1532" i="1" s="1"/>
  <c r="J1531" i="1"/>
  <c r="K1531" i="1"/>
  <c r="N1531" i="1"/>
  <c r="G1531" i="1"/>
  <c r="D1531" i="1"/>
  <c r="E1531" i="1"/>
  <c r="H1531" i="1"/>
  <c r="L1531" i="1"/>
  <c r="O1531" i="1"/>
  <c r="B1531" i="1"/>
  <c r="K1530" i="1" l="1"/>
  <c r="O1530" i="1"/>
  <c r="N1530" i="1"/>
  <c r="J1530" i="1"/>
  <c r="G1530" i="1"/>
  <c r="E1530" i="1"/>
  <c r="H1530" i="1"/>
  <c r="D1530" i="1"/>
  <c r="B1530" i="1"/>
  <c r="L1530" i="1"/>
  <c r="F1531" i="1"/>
  <c r="M1531" i="1" s="1"/>
  <c r="J1529" i="1" l="1"/>
  <c r="O1529" i="1"/>
  <c r="H1529" i="1"/>
  <c r="K1529" i="1"/>
  <c r="D1529" i="1"/>
  <c r="E1529" i="1"/>
  <c r="L1529" i="1"/>
  <c r="B1529" i="1"/>
  <c r="N1529" i="1"/>
  <c r="G1529" i="1"/>
  <c r="F1530" i="1"/>
  <c r="M1530" i="1" s="1"/>
  <c r="F1529" i="1" l="1"/>
  <c r="M1529" i="1" s="1"/>
  <c r="G1528" i="1"/>
  <c r="L1528" i="1"/>
  <c r="E1528" i="1"/>
  <c r="J1528" i="1"/>
  <c r="K1528" i="1"/>
  <c r="N1528" i="1"/>
  <c r="H1528" i="1"/>
  <c r="O1528" i="1"/>
  <c r="B1528" i="1"/>
  <c r="D1528" i="1"/>
  <c r="L1527" i="1" l="1"/>
  <c r="B1527" i="1"/>
  <c r="G1527" i="1"/>
  <c r="J1527" i="1"/>
  <c r="N1527" i="1"/>
  <c r="E1527" i="1"/>
  <c r="K1527" i="1"/>
  <c r="H1527" i="1"/>
  <c r="O1527" i="1"/>
  <c r="D1527" i="1"/>
  <c r="F1528" i="1"/>
  <c r="M1528" i="1" s="1"/>
  <c r="F1527" i="1" l="1"/>
  <c r="M1527" i="1" s="1"/>
  <c r="K1526" i="1"/>
  <c r="E1526" i="1"/>
  <c r="J1526" i="1"/>
  <c r="N1526" i="1"/>
  <c r="G1526" i="1"/>
  <c r="L1526" i="1"/>
  <c r="B1526" i="1"/>
  <c r="H1526" i="1"/>
  <c r="O1526" i="1"/>
  <c r="D1526" i="1"/>
  <c r="F1526" i="1" l="1"/>
  <c r="M1526" i="1" s="1"/>
  <c r="O1525" i="1"/>
  <c r="G1525" i="1"/>
  <c r="D1525" i="1"/>
  <c r="N1525" i="1"/>
  <c r="B1525" i="1"/>
  <c r="E1525" i="1"/>
  <c r="F1525" i="1" s="1"/>
  <c r="J1525" i="1"/>
  <c r="K1525" i="1"/>
  <c r="L1525" i="1"/>
  <c r="H1525" i="1"/>
  <c r="M1525" i="1" l="1"/>
  <c r="N1524" i="1"/>
  <c r="B1524" i="1"/>
  <c r="K1524" i="1"/>
  <c r="D1524" i="1"/>
  <c r="H1524" i="1"/>
  <c r="L1524" i="1"/>
  <c r="E1524" i="1"/>
  <c r="O1524" i="1"/>
  <c r="J1524" i="1"/>
  <c r="G1524" i="1"/>
  <c r="F1524" i="1" l="1"/>
  <c r="O1523" i="1"/>
  <c r="G1523" i="1"/>
  <c r="D1523" i="1"/>
  <c r="K1523" i="1"/>
  <c r="E1523" i="1"/>
  <c r="B1523" i="1"/>
  <c r="L1523" i="1"/>
  <c r="J1523" i="1"/>
  <c r="N1523" i="1"/>
  <c r="H1523" i="1"/>
  <c r="M1524" i="1"/>
  <c r="F1523" i="1" l="1"/>
  <c r="M1523" i="1"/>
  <c r="D1522" i="1"/>
  <c r="H1522" i="1"/>
  <c r="L1522" i="1"/>
  <c r="K1522" i="1"/>
  <c r="B1522" i="1"/>
  <c r="J1522" i="1"/>
  <c r="N1522" i="1"/>
  <c r="E1522" i="1"/>
  <c r="O1522" i="1"/>
  <c r="G1522" i="1"/>
  <c r="F1522" i="1" l="1"/>
  <c r="M1522" i="1" s="1"/>
  <c r="J1521" i="1"/>
  <c r="L1521" i="1"/>
  <c r="H1521" i="1"/>
  <c r="E1521" i="1"/>
  <c r="K1521" i="1"/>
  <c r="O1521" i="1"/>
  <c r="D1521" i="1"/>
  <c r="B1521" i="1"/>
  <c r="N1521" i="1"/>
  <c r="G1521" i="1"/>
  <c r="H1520" i="1" l="1"/>
  <c r="E1520" i="1"/>
  <c r="J1520" i="1"/>
  <c r="L1520" i="1"/>
  <c r="G1520" i="1"/>
  <c r="D1520" i="1"/>
  <c r="K1520" i="1"/>
  <c r="O1520" i="1"/>
  <c r="B1520" i="1"/>
  <c r="N1520" i="1"/>
  <c r="F1521" i="1"/>
  <c r="M1521" i="1" s="1"/>
  <c r="F1520" i="1" l="1"/>
  <c r="M1520" i="1" s="1"/>
  <c r="G1519" i="1"/>
  <c r="O1519" i="1"/>
  <c r="B1519" i="1"/>
  <c r="J1519" i="1"/>
  <c r="E1519" i="1"/>
  <c r="D1519" i="1"/>
  <c r="K1519" i="1"/>
  <c r="N1519" i="1"/>
  <c r="L1519" i="1"/>
  <c r="H1519" i="1"/>
  <c r="L1518" i="1" l="1"/>
  <c r="H1518" i="1"/>
  <c r="O1518" i="1"/>
  <c r="K1518" i="1"/>
  <c r="D1518" i="1"/>
  <c r="J1518" i="1"/>
  <c r="B1518" i="1"/>
  <c r="E1518" i="1"/>
  <c r="N1518" i="1"/>
  <c r="G1518" i="1"/>
  <c r="F1519" i="1"/>
  <c r="M1519" i="1" s="1"/>
  <c r="F1518" i="1" l="1"/>
  <c r="M1518" i="1" s="1"/>
  <c r="O1517" i="1"/>
  <c r="K1517" i="1"/>
  <c r="D1517" i="1"/>
  <c r="H1517" i="1"/>
  <c r="E1517" i="1"/>
  <c r="G1517" i="1"/>
  <c r="B1517" i="1"/>
  <c r="J1517" i="1"/>
  <c r="N1517" i="1"/>
  <c r="L1517" i="1"/>
  <c r="F1517" i="1" l="1"/>
  <c r="M1517" i="1"/>
  <c r="D1516" i="1"/>
  <c r="H1516" i="1"/>
  <c r="B1516" i="1"/>
  <c r="G1516" i="1"/>
  <c r="K1516" i="1"/>
  <c r="E1516" i="1"/>
  <c r="F1516" i="1" s="1"/>
  <c r="L1516" i="1"/>
  <c r="O1516" i="1"/>
  <c r="J1516" i="1"/>
  <c r="N1516" i="1"/>
  <c r="M1516" i="1" l="1"/>
  <c r="K1515" i="1"/>
  <c r="B1515" i="1"/>
  <c r="O1515" i="1"/>
  <c r="D1515" i="1"/>
  <c r="H1515" i="1"/>
  <c r="N1515" i="1"/>
  <c r="E1515" i="1"/>
  <c r="F1515" i="1" s="1"/>
  <c r="G1515" i="1"/>
  <c r="L1515" i="1"/>
  <c r="J1515" i="1"/>
  <c r="M1515" i="1" l="1"/>
  <c r="G1514" i="1"/>
  <c r="J1514" i="1"/>
  <c r="B1514" i="1"/>
  <c r="N1514" i="1"/>
  <c r="L1514" i="1"/>
  <c r="D1514" i="1"/>
  <c r="O1514" i="1"/>
  <c r="H1514" i="1"/>
  <c r="E1514" i="1"/>
  <c r="F1514" i="1" s="1"/>
  <c r="K1514" i="1"/>
  <c r="M1514" i="1" l="1"/>
  <c r="B1513" i="1"/>
  <c r="G1513" i="1"/>
  <c r="N1513" i="1"/>
  <c r="O1513" i="1"/>
  <c r="K1513" i="1"/>
  <c r="L1513" i="1"/>
  <c r="J1513" i="1"/>
  <c r="E1513" i="1"/>
  <c r="D1513" i="1"/>
  <c r="H1513" i="1"/>
  <c r="F1513" i="1" l="1"/>
  <c r="M1513" i="1" s="1"/>
  <c r="H1512" i="1"/>
  <c r="B1512" i="1"/>
  <c r="K1512" i="1"/>
  <c r="D1512" i="1"/>
  <c r="L1512" i="1"/>
  <c r="J1512" i="1"/>
  <c r="O1512" i="1"/>
  <c r="G1512" i="1"/>
  <c r="N1512" i="1"/>
  <c r="E1512" i="1"/>
  <c r="F1512" i="1" s="1"/>
  <c r="M1512" i="1" l="1"/>
  <c r="G1511" i="1"/>
  <c r="D1511" i="1"/>
  <c r="E1511" i="1"/>
  <c r="H1511" i="1"/>
  <c r="O1511" i="1"/>
  <c r="N1511" i="1"/>
  <c r="J1511" i="1"/>
  <c r="B1511" i="1"/>
  <c r="K1511" i="1"/>
  <c r="L1511" i="1"/>
  <c r="F1511" i="1" l="1"/>
  <c r="M1511" i="1" s="1"/>
  <c r="O1510" i="1"/>
  <c r="K1510" i="1"/>
  <c r="B1510" i="1"/>
  <c r="J1510" i="1"/>
  <c r="D1510" i="1"/>
  <c r="N1510" i="1"/>
  <c r="H1510" i="1"/>
  <c r="L1510" i="1"/>
  <c r="E1510" i="1"/>
  <c r="G1510" i="1"/>
  <c r="G1509" i="1" l="1"/>
  <c r="D1509" i="1"/>
  <c r="O1509" i="1"/>
  <c r="J1509" i="1"/>
  <c r="K1509" i="1"/>
  <c r="H1509" i="1"/>
  <c r="L1509" i="1"/>
  <c r="E1509" i="1"/>
  <c r="F1509" i="1" s="1"/>
  <c r="N1509" i="1"/>
  <c r="B1509" i="1"/>
  <c r="F1510" i="1"/>
  <c r="M1510" i="1" s="1"/>
  <c r="M1509" i="1" l="1"/>
  <c r="G1508" i="1"/>
  <c r="N1508" i="1"/>
  <c r="B1508" i="1"/>
  <c r="O1508" i="1"/>
  <c r="E1508" i="1"/>
  <c r="K1508" i="1"/>
  <c r="J1508" i="1"/>
  <c r="D1508" i="1"/>
  <c r="H1508" i="1"/>
  <c r="L1508" i="1"/>
  <c r="F1508" i="1" l="1"/>
  <c r="M1508" i="1" s="1"/>
  <c r="D1507" i="1"/>
  <c r="O1507" i="1"/>
  <c r="K1507" i="1"/>
  <c r="J1507" i="1"/>
  <c r="N1507" i="1"/>
  <c r="H1507" i="1"/>
  <c r="G1507" i="1"/>
  <c r="L1507" i="1"/>
  <c r="E1507" i="1"/>
  <c r="F1507" i="1" s="1"/>
  <c r="B1507" i="1"/>
  <c r="M1507" i="1" l="1"/>
  <c r="N1506" i="1"/>
  <c r="O1506" i="1"/>
  <c r="G1506" i="1"/>
  <c r="L1506" i="1"/>
  <c r="B1506" i="1"/>
  <c r="D1506" i="1"/>
  <c r="J1506" i="1"/>
  <c r="K1506" i="1"/>
  <c r="E1506" i="1"/>
  <c r="F1506" i="1" s="1"/>
  <c r="H1506" i="1"/>
  <c r="M1506" i="1" l="1"/>
  <c r="J1505" i="1"/>
  <c r="D1505" i="1"/>
  <c r="N1505" i="1"/>
  <c r="G1505" i="1"/>
  <c r="L1505" i="1"/>
  <c r="B1505" i="1"/>
  <c r="H1505" i="1"/>
  <c r="K1505" i="1"/>
  <c r="E1505" i="1"/>
  <c r="F1505" i="1" s="1"/>
  <c r="O1505" i="1"/>
  <c r="M1505" i="1" l="1"/>
  <c r="J1504" i="1"/>
  <c r="D1504" i="1"/>
  <c r="H1504" i="1"/>
  <c r="L1504" i="1"/>
  <c r="O1504" i="1"/>
  <c r="B1504" i="1"/>
  <c r="K1504" i="1"/>
  <c r="G1504" i="1"/>
  <c r="E1504" i="1"/>
  <c r="N1504" i="1"/>
  <c r="F1504" i="1" l="1"/>
  <c r="M1504" i="1" s="1"/>
  <c r="N1503" i="1"/>
  <c r="L1503" i="1"/>
  <c r="E1503" i="1"/>
  <c r="K1503" i="1"/>
  <c r="O1503" i="1"/>
  <c r="J1503" i="1"/>
  <c r="H1503" i="1"/>
  <c r="G1503" i="1"/>
  <c r="D1503" i="1"/>
  <c r="B1503" i="1"/>
  <c r="H1502" i="1" l="1"/>
  <c r="D1502" i="1"/>
  <c r="B1502" i="1"/>
  <c r="L1502" i="1"/>
  <c r="G1502" i="1"/>
  <c r="O1502" i="1"/>
  <c r="N1502" i="1"/>
  <c r="E1502" i="1"/>
  <c r="F1502" i="1" s="1"/>
  <c r="K1502" i="1"/>
  <c r="J1502" i="1"/>
  <c r="F1503" i="1"/>
  <c r="M1503" i="1" s="1"/>
  <c r="M1502" i="1" l="1"/>
  <c r="N1501" i="1"/>
  <c r="O1501" i="1"/>
  <c r="K1501" i="1"/>
  <c r="J1501" i="1"/>
  <c r="G1501" i="1"/>
  <c r="H1501" i="1"/>
  <c r="E1501" i="1"/>
  <c r="B1501" i="1"/>
  <c r="L1501" i="1"/>
  <c r="D1501" i="1"/>
  <c r="F1501" i="1" l="1"/>
  <c r="M1501" i="1" s="1"/>
  <c r="O1500" i="1"/>
  <c r="L1500" i="1"/>
  <c r="E1500" i="1"/>
  <c r="H1500" i="1"/>
  <c r="K1500" i="1"/>
  <c r="J1500" i="1"/>
  <c r="D1500" i="1"/>
  <c r="G1500" i="1"/>
  <c r="B1500" i="1"/>
  <c r="N1500" i="1"/>
  <c r="F1500" i="1" l="1"/>
  <c r="M1500" i="1" s="1"/>
  <c r="K1499" i="1"/>
  <c r="E1499" i="1"/>
  <c r="O1499" i="1"/>
  <c r="J1499" i="1"/>
  <c r="G1499" i="1"/>
  <c r="B1499" i="1"/>
  <c r="N1499" i="1"/>
  <c r="L1499" i="1"/>
  <c r="H1499" i="1"/>
  <c r="D1499" i="1"/>
  <c r="F1499" i="1" l="1"/>
  <c r="M1499" i="1" s="1"/>
  <c r="G1498" i="1"/>
  <c r="E1498" i="1"/>
  <c r="O1498" i="1"/>
  <c r="D1498" i="1"/>
  <c r="N1498" i="1"/>
  <c r="H1498" i="1"/>
  <c r="K1498" i="1"/>
  <c r="J1498" i="1"/>
  <c r="B1498" i="1"/>
  <c r="L1498" i="1"/>
  <c r="O1497" i="1" l="1"/>
  <c r="J1497" i="1"/>
  <c r="G1497" i="1"/>
  <c r="K1497" i="1"/>
  <c r="H1497" i="1"/>
  <c r="L1497" i="1"/>
  <c r="E1497" i="1"/>
  <c r="N1497" i="1"/>
  <c r="B1497" i="1"/>
  <c r="D1497" i="1"/>
  <c r="F1498" i="1"/>
  <c r="M1498" i="1" s="1"/>
  <c r="F1497" i="1" l="1"/>
  <c r="M1497" i="1" s="1"/>
  <c r="J1496" i="1"/>
  <c r="G1496" i="1"/>
  <c r="D1496" i="1"/>
  <c r="N1496" i="1"/>
  <c r="L1496" i="1"/>
  <c r="O1496" i="1"/>
  <c r="H1496" i="1"/>
  <c r="B1496" i="1"/>
  <c r="E1496" i="1"/>
  <c r="F1496" i="1" s="1"/>
  <c r="K1496" i="1"/>
  <c r="G1495" i="1" l="1"/>
  <c r="H1495" i="1"/>
  <c r="L1495" i="1"/>
  <c r="N1495" i="1"/>
  <c r="J1495" i="1"/>
  <c r="D1495" i="1"/>
  <c r="O1495" i="1"/>
  <c r="K1495" i="1"/>
  <c r="E1495" i="1"/>
  <c r="F1495" i="1" s="1"/>
  <c r="B1495" i="1"/>
  <c r="M1496" i="1"/>
  <c r="M1495" i="1" l="1"/>
  <c r="N1494" i="1"/>
  <c r="G1494" i="1"/>
  <c r="K1494" i="1"/>
  <c r="E1494" i="1"/>
  <c r="B1494" i="1"/>
  <c r="O1494" i="1"/>
  <c r="D1494" i="1"/>
  <c r="J1494" i="1"/>
  <c r="L1494" i="1"/>
  <c r="H1494" i="1"/>
  <c r="E1493" i="1" l="1"/>
  <c r="D1493" i="1"/>
  <c r="G1493" i="1"/>
  <c r="K1493" i="1"/>
  <c r="N1493" i="1"/>
  <c r="O1493" i="1"/>
  <c r="J1493" i="1"/>
  <c r="B1493" i="1"/>
  <c r="L1493" i="1"/>
  <c r="H1493" i="1"/>
  <c r="F1494" i="1"/>
  <c r="M1494" i="1" s="1"/>
  <c r="B1492" i="1" l="1"/>
  <c r="L1492" i="1"/>
  <c r="J1492" i="1"/>
  <c r="O1492" i="1"/>
  <c r="K1492" i="1"/>
  <c r="G1492" i="1"/>
  <c r="N1492" i="1"/>
  <c r="E1492" i="1"/>
  <c r="H1492" i="1"/>
  <c r="D1492" i="1"/>
  <c r="F1493" i="1"/>
  <c r="M1493" i="1" s="1"/>
  <c r="F1492" i="1" l="1"/>
  <c r="M1492" i="1" s="1"/>
  <c r="O1491" i="1"/>
  <c r="D1491" i="1"/>
  <c r="J1491" i="1"/>
  <c r="K1491" i="1"/>
  <c r="B1491" i="1"/>
  <c r="E1491" i="1"/>
  <c r="F1491" i="1" s="1"/>
  <c r="L1491" i="1"/>
  <c r="H1491" i="1"/>
  <c r="N1491" i="1"/>
  <c r="G1491" i="1"/>
  <c r="N1490" i="1" l="1"/>
  <c r="O1490" i="1"/>
  <c r="B1490" i="1"/>
  <c r="J1490" i="1"/>
  <c r="K1490" i="1"/>
  <c r="E1490" i="1"/>
  <c r="D1490" i="1"/>
  <c r="L1490" i="1"/>
  <c r="H1490" i="1"/>
  <c r="G1490" i="1"/>
  <c r="M1491" i="1"/>
  <c r="F1490" i="1" l="1"/>
  <c r="M1490" i="1" s="1"/>
  <c r="D1489" i="1"/>
  <c r="G1489" i="1"/>
  <c r="L1489" i="1"/>
  <c r="E1489" i="1"/>
  <c r="B1489" i="1"/>
  <c r="K1489" i="1"/>
  <c r="J1489" i="1"/>
  <c r="N1489" i="1"/>
  <c r="H1489" i="1"/>
  <c r="O1489" i="1"/>
  <c r="F1489" i="1" l="1"/>
  <c r="O1488" i="1"/>
  <c r="K1488" i="1"/>
  <c r="E1488" i="1"/>
  <c r="N1488" i="1"/>
  <c r="G1488" i="1"/>
  <c r="B1488" i="1"/>
  <c r="D1488" i="1"/>
  <c r="J1488" i="1"/>
  <c r="L1488" i="1"/>
  <c r="H1488" i="1"/>
  <c r="M1489" i="1"/>
  <c r="H1487" i="1" l="1"/>
  <c r="D1487" i="1"/>
  <c r="B1487" i="1"/>
  <c r="O1487" i="1"/>
  <c r="L1487" i="1"/>
  <c r="J1487" i="1"/>
  <c r="K1487" i="1"/>
  <c r="N1487" i="1"/>
  <c r="G1487" i="1"/>
  <c r="E1487" i="1"/>
  <c r="F1488" i="1"/>
  <c r="M1488" i="1" s="1"/>
  <c r="F1487" i="1" l="1"/>
  <c r="M1487" i="1"/>
  <c r="J1486" i="1"/>
  <c r="G1486" i="1"/>
  <c r="O1486" i="1"/>
  <c r="H1486" i="1"/>
  <c r="N1486" i="1"/>
  <c r="K1486" i="1"/>
  <c r="L1486" i="1"/>
  <c r="D1486" i="1"/>
  <c r="E1486" i="1"/>
  <c r="B1486" i="1"/>
  <c r="F1486" i="1" l="1"/>
  <c r="M1486" i="1" s="1"/>
  <c r="G1485" i="1"/>
  <c r="D1485" i="1"/>
  <c r="B1485" i="1"/>
  <c r="E1485" i="1"/>
  <c r="L1485" i="1"/>
  <c r="J1485" i="1"/>
  <c r="O1485" i="1"/>
  <c r="N1485" i="1"/>
  <c r="K1485" i="1"/>
  <c r="H1485" i="1"/>
  <c r="F1485" i="1" l="1"/>
  <c r="M1485" i="1" s="1"/>
  <c r="L1484" i="1"/>
  <c r="K1484" i="1"/>
  <c r="E1484" i="1"/>
  <c r="D1484" i="1"/>
  <c r="B1484" i="1"/>
  <c r="O1484" i="1"/>
  <c r="J1484" i="1"/>
  <c r="H1484" i="1"/>
  <c r="N1484" i="1"/>
  <c r="G1484" i="1"/>
  <c r="F1484" i="1" l="1"/>
  <c r="M1484" i="1" s="1"/>
  <c r="O1483" i="1"/>
  <c r="B1483" i="1"/>
  <c r="K1483" i="1"/>
  <c r="H1483" i="1"/>
  <c r="J1483" i="1"/>
  <c r="G1483" i="1"/>
  <c r="N1483" i="1"/>
  <c r="L1483" i="1"/>
  <c r="E1483" i="1"/>
  <c r="D1483" i="1"/>
  <c r="F1483" i="1" l="1"/>
  <c r="M1483" i="1"/>
  <c r="G1482" i="1"/>
  <c r="O1482" i="1"/>
  <c r="L1482" i="1"/>
  <c r="B1482" i="1"/>
  <c r="N1482" i="1"/>
  <c r="H1482" i="1"/>
  <c r="K1482" i="1"/>
  <c r="D1482" i="1"/>
  <c r="E1482" i="1"/>
  <c r="J1482" i="1"/>
  <c r="F1482" i="1" l="1"/>
  <c r="M1482" i="1" s="1"/>
  <c r="B1481" i="1"/>
  <c r="G1481" i="1"/>
  <c r="E1481" i="1"/>
  <c r="H1481" i="1"/>
  <c r="D1481" i="1"/>
  <c r="O1481" i="1"/>
  <c r="K1481" i="1"/>
  <c r="N1481" i="1"/>
  <c r="L1481" i="1"/>
  <c r="J1481" i="1"/>
  <c r="F1481" i="1" l="1"/>
  <c r="M1481" i="1" s="1"/>
  <c r="G1480" i="1"/>
  <c r="J1480" i="1"/>
  <c r="B1480" i="1"/>
  <c r="N1480" i="1"/>
  <c r="O1480" i="1"/>
  <c r="D1480" i="1"/>
  <c r="K1480" i="1"/>
  <c r="L1480" i="1"/>
  <c r="E1480" i="1"/>
  <c r="H1480" i="1"/>
  <c r="F1480" i="1" l="1"/>
  <c r="M1480" i="1" s="1"/>
  <c r="J1479" i="1"/>
  <c r="L1479" i="1"/>
  <c r="N1479" i="1"/>
  <c r="B1479" i="1"/>
  <c r="H1479" i="1"/>
  <c r="E1479" i="1"/>
  <c r="G1479" i="1"/>
  <c r="K1479" i="1"/>
  <c r="O1479" i="1"/>
  <c r="D1479" i="1"/>
  <c r="H1478" i="1" l="1"/>
  <c r="L1478" i="1"/>
  <c r="D1478" i="1"/>
  <c r="K1478" i="1"/>
  <c r="N1478" i="1"/>
  <c r="B1478" i="1"/>
  <c r="E1478" i="1"/>
  <c r="O1478" i="1"/>
  <c r="G1478" i="1"/>
  <c r="J1478" i="1"/>
  <c r="F1479" i="1"/>
  <c r="M1479" i="1" s="1"/>
  <c r="F1478" i="1" l="1"/>
  <c r="M1478" i="1"/>
  <c r="J1477" i="1"/>
  <c r="L1477" i="1"/>
  <c r="H1477" i="1"/>
  <c r="N1477" i="1"/>
  <c r="O1477" i="1"/>
  <c r="E1477" i="1"/>
  <c r="G1477" i="1"/>
  <c r="K1477" i="1"/>
  <c r="B1477" i="1"/>
  <c r="D1477" i="1"/>
  <c r="O1476" i="1" l="1"/>
  <c r="K1476" i="1"/>
  <c r="J1476" i="1"/>
  <c r="D1476" i="1"/>
  <c r="H1476" i="1"/>
  <c r="G1476" i="1"/>
  <c r="L1476" i="1"/>
  <c r="N1476" i="1"/>
  <c r="B1476" i="1"/>
  <c r="E1476" i="1"/>
  <c r="F1477" i="1"/>
  <c r="M1477" i="1" s="1"/>
  <c r="F1476" i="1" l="1"/>
  <c r="M1476" i="1"/>
  <c r="B1475" i="1"/>
  <c r="K1475" i="1"/>
  <c r="O1475" i="1"/>
  <c r="L1475" i="1"/>
  <c r="G1475" i="1"/>
  <c r="N1475" i="1"/>
  <c r="H1475" i="1"/>
  <c r="E1475" i="1"/>
  <c r="D1475" i="1"/>
  <c r="J1475" i="1"/>
  <c r="F1475" i="1" l="1"/>
  <c r="M1475" i="1" s="1"/>
  <c r="E1474" i="1"/>
  <c r="K1474" i="1"/>
  <c r="H1474" i="1"/>
  <c r="G1474" i="1"/>
  <c r="J1474" i="1"/>
  <c r="O1474" i="1"/>
  <c r="N1474" i="1"/>
  <c r="L1474" i="1"/>
  <c r="D1474" i="1"/>
  <c r="B1474" i="1"/>
  <c r="J1473" i="1" l="1"/>
  <c r="K1473" i="1"/>
  <c r="N1473" i="1"/>
  <c r="G1473" i="1"/>
  <c r="H1473" i="1"/>
  <c r="E1473" i="1"/>
  <c r="O1473" i="1"/>
  <c r="D1473" i="1"/>
  <c r="L1473" i="1"/>
  <c r="B1473" i="1"/>
  <c r="F1474" i="1"/>
  <c r="M1474" i="1" s="1"/>
  <c r="F1473" i="1" l="1"/>
  <c r="M1473" i="1" s="1"/>
  <c r="K1472" i="1"/>
  <c r="L1472" i="1"/>
  <c r="N1472" i="1"/>
  <c r="O1472" i="1"/>
  <c r="G1472" i="1"/>
  <c r="E1472" i="1"/>
  <c r="H1472" i="1"/>
  <c r="B1472" i="1"/>
  <c r="J1472" i="1"/>
  <c r="D1472" i="1"/>
  <c r="F1472" i="1" l="1"/>
  <c r="M1472" i="1" s="1"/>
  <c r="G1471" i="1"/>
  <c r="K1471" i="1"/>
  <c r="E1471" i="1"/>
  <c r="J1471" i="1"/>
  <c r="L1471" i="1"/>
  <c r="N1471" i="1"/>
  <c r="H1471" i="1"/>
  <c r="B1471" i="1"/>
  <c r="D1471" i="1"/>
  <c r="O1471" i="1"/>
  <c r="B1470" i="1" l="1"/>
  <c r="J1470" i="1"/>
  <c r="G1470" i="1"/>
  <c r="N1470" i="1"/>
  <c r="H1470" i="1"/>
  <c r="O1470" i="1"/>
  <c r="K1470" i="1"/>
  <c r="E1470" i="1"/>
  <c r="L1470" i="1"/>
  <c r="D1470" i="1"/>
  <c r="F1471" i="1"/>
  <c r="M1471" i="1" s="1"/>
  <c r="D1469" i="1" l="1"/>
  <c r="O1469" i="1"/>
  <c r="N1469" i="1"/>
  <c r="J1469" i="1"/>
  <c r="G1469" i="1"/>
  <c r="H1469" i="1"/>
  <c r="E1469" i="1"/>
  <c r="L1469" i="1"/>
  <c r="K1469" i="1"/>
  <c r="B1469" i="1"/>
  <c r="F1470" i="1"/>
  <c r="M1470" i="1" s="1"/>
  <c r="F1469" i="1" l="1"/>
  <c r="M1469" i="1" s="1"/>
  <c r="H1468" i="1"/>
  <c r="E1468" i="1"/>
  <c r="L1468" i="1"/>
  <c r="K1468" i="1"/>
  <c r="G1468" i="1"/>
  <c r="O1468" i="1"/>
  <c r="B1468" i="1"/>
  <c r="N1468" i="1"/>
  <c r="D1468" i="1"/>
  <c r="J1468" i="1"/>
  <c r="E1467" i="1" l="1"/>
  <c r="J1467" i="1"/>
  <c r="O1467" i="1"/>
  <c r="G1467" i="1"/>
  <c r="D1467" i="1"/>
  <c r="K1467" i="1"/>
  <c r="L1467" i="1"/>
  <c r="H1467" i="1"/>
  <c r="B1467" i="1"/>
  <c r="N1467" i="1"/>
  <c r="F1468" i="1"/>
  <c r="M1468" i="1" s="1"/>
  <c r="D1466" i="1" l="1"/>
  <c r="O1466" i="1"/>
  <c r="J1466" i="1"/>
  <c r="K1466" i="1"/>
  <c r="H1466" i="1"/>
  <c r="N1466" i="1"/>
  <c r="G1466" i="1"/>
  <c r="L1466" i="1"/>
  <c r="E1466" i="1"/>
  <c r="F1466" i="1" s="1"/>
  <c r="B1466" i="1"/>
  <c r="F1467" i="1"/>
  <c r="M1467" i="1" s="1"/>
  <c r="D1465" i="1" l="1"/>
  <c r="K1465" i="1"/>
  <c r="G1465" i="1"/>
  <c r="B1465" i="1"/>
  <c r="N1465" i="1"/>
  <c r="J1465" i="1"/>
  <c r="H1465" i="1"/>
  <c r="L1465" i="1"/>
  <c r="E1465" i="1"/>
  <c r="O1465" i="1"/>
  <c r="M1466" i="1"/>
  <c r="F1465" i="1" l="1"/>
  <c r="M1465" i="1" s="1"/>
  <c r="N1464" i="1"/>
  <c r="G1464" i="1"/>
  <c r="H1464" i="1"/>
  <c r="K1464" i="1"/>
  <c r="O1464" i="1"/>
  <c r="B1464" i="1"/>
  <c r="E1464" i="1"/>
  <c r="J1464" i="1"/>
  <c r="L1464" i="1"/>
  <c r="D1464" i="1"/>
  <c r="F1464" i="1" l="1"/>
  <c r="M1464" i="1" s="1"/>
  <c r="B1463" i="1"/>
  <c r="L1463" i="1"/>
  <c r="K1463" i="1"/>
  <c r="D1463" i="1"/>
  <c r="G1463" i="1"/>
  <c r="E1463" i="1"/>
  <c r="N1463" i="1"/>
  <c r="J1463" i="1"/>
  <c r="O1463" i="1"/>
  <c r="H1463" i="1"/>
  <c r="F1463" i="1" l="1"/>
  <c r="M1463" i="1"/>
  <c r="K1462" i="1"/>
  <c r="L1462" i="1"/>
  <c r="D1462" i="1"/>
  <c r="H1462" i="1"/>
  <c r="J1462" i="1"/>
  <c r="E1462" i="1"/>
  <c r="N1462" i="1"/>
  <c r="B1462" i="1"/>
  <c r="O1462" i="1"/>
  <c r="G1462" i="1"/>
  <c r="F1462" i="1" l="1"/>
  <c r="M1462" i="1" s="1"/>
  <c r="O1461" i="1"/>
  <c r="D1461" i="1"/>
  <c r="N1461" i="1"/>
  <c r="L1461" i="1"/>
  <c r="J1461" i="1"/>
  <c r="H1461" i="1"/>
  <c r="B1461" i="1"/>
  <c r="E1461" i="1"/>
  <c r="K1461" i="1"/>
  <c r="G1461" i="1"/>
  <c r="F1461" i="1" l="1"/>
  <c r="M1461" i="1" s="1"/>
  <c r="G1460" i="1"/>
  <c r="H1460" i="1"/>
  <c r="K1460" i="1"/>
  <c r="L1460" i="1"/>
  <c r="N1460" i="1"/>
  <c r="J1460" i="1"/>
  <c r="E1460" i="1"/>
  <c r="O1460" i="1"/>
  <c r="D1460" i="1"/>
  <c r="B1460" i="1"/>
  <c r="K1459" i="1" l="1"/>
  <c r="N1459" i="1"/>
  <c r="D1459" i="1"/>
  <c r="O1459" i="1"/>
  <c r="J1459" i="1"/>
  <c r="G1459" i="1"/>
  <c r="E1459" i="1"/>
  <c r="B1459" i="1"/>
  <c r="L1459" i="1"/>
  <c r="H1459" i="1"/>
  <c r="F1460" i="1"/>
  <c r="M1460" i="1" s="1"/>
  <c r="F1459" i="1" l="1"/>
  <c r="M1459" i="1" s="1"/>
  <c r="J1458" i="1"/>
  <c r="K1458" i="1"/>
  <c r="H1458" i="1"/>
  <c r="D1458" i="1"/>
  <c r="L1458" i="1"/>
  <c r="E1458" i="1"/>
  <c r="O1458" i="1"/>
  <c r="G1458" i="1"/>
  <c r="B1458" i="1"/>
  <c r="N1458" i="1"/>
  <c r="F1458" i="1" l="1"/>
  <c r="M1458" i="1" s="1"/>
  <c r="O1457" i="1"/>
  <c r="G1457" i="1"/>
  <c r="D1457" i="1"/>
  <c r="N1457" i="1"/>
  <c r="B1457" i="1"/>
  <c r="L1457" i="1"/>
  <c r="E1457" i="1"/>
  <c r="H1457" i="1"/>
  <c r="K1457" i="1"/>
  <c r="J1457" i="1"/>
  <c r="F1457" i="1" l="1"/>
  <c r="M1457" i="1" s="1"/>
  <c r="K1456" i="1"/>
  <c r="H1456" i="1"/>
  <c r="O1456" i="1"/>
  <c r="L1456" i="1"/>
  <c r="N1456" i="1"/>
  <c r="G1456" i="1"/>
  <c r="J1456" i="1"/>
  <c r="B1456" i="1"/>
  <c r="D1456" i="1"/>
  <c r="E1456" i="1"/>
  <c r="F1456" i="1" l="1"/>
  <c r="M1456" i="1" s="1"/>
  <c r="J1455" i="1"/>
  <c r="D1455" i="1"/>
  <c r="L1455" i="1"/>
  <c r="G1455" i="1"/>
  <c r="O1455" i="1"/>
  <c r="H1455" i="1"/>
  <c r="B1455" i="1"/>
  <c r="E1455" i="1"/>
  <c r="F1455" i="1" s="1"/>
  <c r="N1455" i="1"/>
  <c r="K1455" i="1"/>
  <c r="J1454" i="1" l="1"/>
  <c r="G1454" i="1"/>
  <c r="O1454" i="1"/>
  <c r="H1454" i="1"/>
  <c r="K1454" i="1"/>
  <c r="D1454" i="1"/>
  <c r="L1454" i="1"/>
  <c r="N1454" i="1"/>
  <c r="E1454" i="1"/>
  <c r="B1454" i="1"/>
  <c r="M1455" i="1"/>
  <c r="F1454" i="1" l="1"/>
  <c r="M1454" i="1"/>
  <c r="J1453" i="1"/>
  <c r="L1453" i="1"/>
  <c r="B1453" i="1"/>
  <c r="G1453" i="1"/>
  <c r="K1453" i="1"/>
  <c r="O1453" i="1"/>
  <c r="H1453" i="1"/>
  <c r="E1453" i="1"/>
  <c r="D1453" i="1"/>
  <c r="N1453" i="1"/>
  <c r="E1452" i="1" l="1"/>
  <c r="G1452" i="1"/>
  <c r="O1452" i="1"/>
  <c r="B1452" i="1"/>
  <c r="L1452" i="1"/>
  <c r="H1452" i="1"/>
  <c r="K1452" i="1"/>
  <c r="N1452" i="1"/>
  <c r="D1452" i="1"/>
  <c r="J1452" i="1"/>
  <c r="F1453" i="1"/>
  <c r="M1453" i="1" s="1"/>
  <c r="F1452" i="1" l="1"/>
  <c r="M1452" i="1" s="1"/>
  <c r="L1451" i="1"/>
  <c r="N1451" i="1"/>
  <c r="D1451" i="1"/>
  <c r="J1451" i="1"/>
  <c r="E1451" i="1"/>
  <c r="O1451" i="1"/>
  <c r="K1451" i="1"/>
  <c r="G1451" i="1"/>
  <c r="B1451" i="1"/>
  <c r="H1451" i="1"/>
  <c r="F1451" i="1" l="1"/>
  <c r="M1451" i="1" s="1"/>
  <c r="J1450" i="1"/>
  <c r="G1450" i="1"/>
  <c r="B1450" i="1"/>
  <c r="L1450" i="1"/>
  <c r="D1450" i="1"/>
  <c r="H1450" i="1"/>
  <c r="E1450" i="1"/>
  <c r="N1450" i="1"/>
  <c r="K1450" i="1"/>
  <c r="O1450" i="1"/>
  <c r="F1450" i="1" l="1"/>
  <c r="M1450" i="1" s="1"/>
  <c r="K1449" i="1"/>
  <c r="N1449" i="1"/>
  <c r="G1449" i="1"/>
  <c r="L1449" i="1"/>
  <c r="J1449" i="1"/>
  <c r="E1449" i="1"/>
  <c r="O1449" i="1"/>
  <c r="H1449" i="1"/>
  <c r="D1449" i="1"/>
  <c r="B1449" i="1"/>
  <c r="F1449" i="1" l="1"/>
  <c r="M1449" i="1" s="1"/>
  <c r="O1448" i="1"/>
  <c r="B1448" i="1"/>
  <c r="L1448" i="1"/>
  <c r="K1448" i="1"/>
  <c r="J1448" i="1"/>
  <c r="N1448" i="1"/>
  <c r="H1448" i="1"/>
  <c r="G1448" i="1"/>
  <c r="E1448" i="1"/>
  <c r="D1448" i="1"/>
  <c r="F1448" i="1" l="1"/>
  <c r="M1448" i="1"/>
  <c r="K1447" i="1"/>
  <c r="D1447" i="1"/>
  <c r="L1447" i="1"/>
  <c r="J1447" i="1"/>
  <c r="N1447" i="1"/>
  <c r="E1447" i="1"/>
  <c r="B1447" i="1"/>
  <c r="G1447" i="1"/>
  <c r="O1447" i="1"/>
  <c r="H1447" i="1"/>
  <c r="F1447" i="1" l="1"/>
  <c r="M1447" i="1" s="1"/>
  <c r="N1446" i="1"/>
  <c r="K1446" i="1"/>
  <c r="B1446" i="1"/>
  <c r="J1446" i="1"/>
  <c r="D1446" i="1"/>
  <c r="L1446" i="1"/>
  <c r="O1446" i="1"/>
  <c r="H1446" i="1"/>
  <c r="E1446" i="1"/>
  <c r="F1446" i="1" s="1"/>
  <c r="G1446" i="1"/>
  <c r="M1446" i="1" l="1"/>
  <c r="O1445" i="1"/>
  <c r="B1445" i="1"/>
  <c r="N1445" i="1"/>
  <c r="L1445" i="1"/>
  <c r="G1445" i="1"/>
  <c r="D1445" i="1"/>
  <c r="J1445" i="1"/>
  <c r="H1445" i="1"/>
  <c r="K1445" i="1"/>
  <c r="E1445" i="1"/>
  <c r="F1445" i="1" l="1"/>
  <c r="K1444" i="1"/>
  <c r="D1444" i="1"/>
  <c r="G1444" i="1"/>
  <c r="J1444" i="1"/>
  <c r="H1444" i="1"/>
  <c r="L1444" i="1"/>
  <c r="B1444" i="1"/>
  <c r="N1444" i="1"/>
  <c r="E1444" i="1"/>
  <c r="F1444" i="1" s="1"/>
  <c r="O1444" i="1"/>
  <c r="M1445" i="1"/>
  <c r="M1444" i="1" l="1"/>
  <c r="N1443" i="1"/>
  <c r="E1443" i="1"/>
  <c r="G1443" i="1"/>
  <c r="K1443" i="1"/>
  <c r="D1443" i="1"/>
  <c r="O1443" i="1"/>
  <c r="H1443" i="1"/>
  <c r="J1443" i="1"/>
  <c r="B1443" i="1"/>
  <c r="L1443" i="1"/>
  <c r="K1442" i="1" l="1"/>
  <c r="G1442" i="1"/>
  <c r="J1442" i="1"/>
  <c r="D1442" i="1"/>
  <c r="O1442" i="1"/>
  <c r="L1442" i="1"/>
  <c r="B1442" i="1"/>
  <c r="E1442" i="1"/>
  <c r="F1442" i="1" s="1"/>
  <c r="N1442" i="1"/>
  <c r="H1442" i="1"/>
  <c r="F1443" i="1"/>
  <c r="M1443" i="1" s="1"/>
  <c r="M1442" i="1" l="1"/>
  <c r="O1441" i="1"/>
  <c r="G1441" i="1"/>
  <c r="K1441" i="1"/>
  <c r="N1441" i="1"/>
  <c r="H1441" i="1"/>
  <c r="E1441" i="1"/>
  <c r="D1441" i="1"/>
  <c r="L1441" i="1"/>
  <c r="J1441" i="1"/>
  <c r="B1441" i="1"/>
  <c r="F1441" i="1" l="1"/>
  <c r="M1441" i="1" s="1"/>
  <c r="B1440" i="1"/>
  <c r="O1440" i="1"/>
  <c r="G1440" i="1"/>
  <c r="L1440" i="1"/>
  <c r="N1440" i="1"/>
  <c r="J1440" i="1"/>
  <c r="H1440" i="1"/>
  <c r="K1440" i="1"/>
  <c r="D1440" i="1"/>
  <c r="E1440" i="1"/>
  <c r="F1440" i="1" s="1"/>
  <c r="M1440" i="1" l="1"/>
  <c r="B1439" i="1"/>
  <c r="L1439" i="1"/>
  <c r="J1439" i="1"/>
  <c r="O1439" i="1"/>
  <c r="H1439" i="1"/>
  <c r="E1439" i="1"/>
  <c r="N1439" i="1"/>
  <c r="D1439" i="1"/>
  <c r="K1439" i="1"/>
  <c r="G1439" i="1"/>
  <c r="F1439" i="1" l="1"/>
  <c r="M1439" i="1" s="1"/>
  <c r="G1438" i="1"/>
  <c r="H1438" i="1"/>
  <c r="L1438" i="1"/>
  <c r="E1438" i="1"/>
  <c r="K1438" i="1"/>
  <c r="O1438" i="1"/>
  <c r="N1438" i="1"/>
  <c r="D1438" i="1"/>
  <c r="B1438" i="1"/>
  <c r="J1438" i="1"/>
  <c r="H1437" i="1" l="1"/>
  <c r="D1437" i="1"/>
  <c r="G1437" i="1"/>
  <c r="B1437" i="1"/>
  <c r="J1437" i="1"/>
  <c r="N1437" i="1"/>
  <c r="L1437" i="1"/>
  <c r="E1437" i="1"/>
  <c r="K1437" i="1"/>
  <c r="O1437" i="1"/>
  <c r="F1438" i="1"/>
  <c r="M1438" i="1" s="1"/>
  <c r="B22" i="2"/>
  <c r="D22" i="2" s="1"/>
  <c r="F1437" i="1" l="1"/>
  <c r="M1437" i="1" s="1"/>
  <c r="C22" i="2"/>
  <c r="E22" i="2" s="1"/>
  <c r="H1436" i="1"/>
  <c r="N1436" i="1"/>
  <c r="K1436" i="1"/>
  <c r="J1436" i="1"/>
  <c r="L1436" i="1"/>
  <c r="E1436" i="1"/>
  <c r="B1436" i="1"/>
  <c r="O1436" i="1"/>
  <c r="D1436" i="1"/>
  <c r="G1436" i="1"/>
  <c r="F1436" i="1" l="1"/>
  <c r="M1436" i="1" s="1"/>
  <c r="L1435" i="1"/>
  <c r="D1435" i="1"/>
  <c r="B1435" i="1"/>
  <c r="K1435" i="1"/>
  <c r="E1435" i="1"/>
  <c r="N1435" i="1"/>
  <c r="H1435" i="1"/>
  <c r="O1435" i="1"/>
  <c r="G1435" i="1"/>
  <c r="J1435" i="1"/>
  <c r="F1435" i="1" l="1"/>
  <c r="M1435" i="1"/>
  <c r="H1434" i="1"/>
  <c r="K1434" i="1"/>
  <c r="J1434" i="1"/>
  <c r="G1434" i="1"/>
  <c r="N1434" i="1"/>
  <c r="O1434" i="1"/>
  <c r="B1434" i="1"/>
  <c r="E1434" i="1"/>
  <c r="D1434" i="1"/>
  <c r="L1434" i="1"/>
  <c r="F1434" i="1" l="1"/>
  <c r="M1434" i="1" s="1"/>
  <c r="O1433" i="1"/>
  <c r="B1433" i="1"/>
  <c r="H1433" i="1"/>
  <c r="G1433" i="1"/>
  <c r="J1433" i="1"/>
  <c r="K1433" i="1"/>
  <c r="N1433" i="1"/>
  <c r="L1433" i="1"/>
  <c r="E1433" i="1"/>
  <c r="D1433" i="1"/>
  <c r="D1432" i="1" l="1"/>
  <c r="B1432" i="1"/>
  <c r="J1432" i="1"/>
  <c r="H1432" i="1"/>
  <c r="L1432" i="1"/>
  <c r="O1432" i="1"/>
  <c r="G1432" i="1"/>
  <c r="N1432" i="1"/>
  <c r="E1432" i="1"/>
  <c r="F1432" i="1" s="1"/>
  <c r="K1432" i="1"/>
  <c r="F1433" i="1"/>
  <c r="M1433" i="1" s="1"/>
  <c r="M1432" i="1" l="1"/>
  <c r="G1431" i="1"/>
  <c r="K1431" i="1"/>
  <c r="E1431" i="1"/>
  <c r="J1431" i="1"/>
  <c r="N1431" i="1"/>
  <c r="H1431" i="1"/>
  <c r="L1431" i="1"/>
  <c r="O1431" i="1"/>
  <c r="B1431" i="1"/>
  <c r="D1431" i="1"/>
  <c r="N1430" i="1" l="1"/>
  <c r="E1430" i="1"/>
  <c r="D1430" i="1"/>
  <c r="L1430" i="1"/>
  <c r="K1430" i="1"/>
  <c r="O1430" i="1"/>
  <c r="B1430" i="1"/>
  <c r="G1430" i="1"/>
  <c r="J1430" i="1"/>
  <c r="H1430" i="1"/>
  <c r="F1431" i="1"/>
  <c r="M1431" i="1" s="1"/>
  <c r="F1430" i="1" l="1"/>
  <c r="K1429" i="1"/>
  <c r="J1429" i="1"/>
  <c r="L1429" i="1"/>
  <c r="D1429" i="1"/>
  <c r="N1429" i="1"/>
  <c r="B1429" i="1"/>
  <c r="E1429" i="1"/>
  <c r="H1429" i="1"/>
  <c r="O1429" i="1"/>
  <c r="G1429" i="1"/>
  <c r="M1430" i="1"/>
  <c r="F1429" i="1" l="1"/>
  <c r="M1429" i="1" s="1"/>
  <c r="D1428" i="1"/>
  <c r="J1428" i="1"/>
  <c r="K1428" i="1"/>
  <c r="H1428" i="1"/>
  <c r="E1428" i="1"/>
  <c r="G1428" i="1"/>
  <c r="O1428" i="1"/>
  <c r="L1428" i="1"/>
  <c r="N1428" i="1"/>
  <c r="B1428" i="1"/>
  <c r="F1428" i="1" l="1"/>
  <c r="M1428" i="1"/>
  <c r="L1427" i="1"/>
  <c r="B1427" i="1"/>
  <c r="J1427" i="1"/>
  <c r="E1427" i="1"/>
  <c r="O1427" i="1"/>
  <c r="H1427" i="1"/>
  <c r="N1427" i="1"/>
  <c r="G1427" i="1"/>
  <c r="K1427" i="1"/>
  <c r="D1427" i="1"/>
  <c r="K1426" i="1" l="1"/>
  <c r="H1426" i="1"/>
  <c r="G1426" i="1"/>
  <c r="O1426" i="1"/>
  <c r="N1426" i="1"/>
  <c r="L1426" i="1"/>
  <c r="B1426" i="1"/>
  <c r="J1426" i="1"/>
  <c r="E1426" i="1"/>
  <c r="D1426" i="1"/>
  <c r="F1427" i="1"/>
  <c r="M1427" i="1" s="1"/>
  <c r="F1426" i="1" l="1"/>
  <c r="M1426" i="1" s="1"/>
  <c r="G1425" i="1"/>
  <c r="H1425" i="1"/>
  <c r="K1425" i="1"/>
  <c r="N1425" i="1"/>
  <c r="B1425" i="1"/>
  <c r="O1425" i="1"/>
  <c r="D1425" i="1"/>
  <c r="L1425" i="1"/>
  <c r="E1425" i="1"/>
  <c r="J1425" i="1"/>
  <c r="F1425" i="1" l="1"/>
  <c r="M1425" i="1" s="1"/>
  <c r="E1424" i="1"/>
  <c r="K1424" i="1"/>
  <c r="O1424" i="1"/>
  <c r="N1424" i="1"/>
  <c r="B1424" i="1"/>
  <c r="D1424" i="1"/>
  <c r="J1424" i="1"/>
  <c r="G1424" i="1"/>
  <c r="H1424" i="1"/>
  <c r="L1424" i="1"/>
  <c r="F1424" i="1" l="1"/>
  <c r="M1424" i="1" s="1"/>
  <c r="L1423" i="1"/>
  <c r="B1423" i="1"/>
  <c r="O1423" i="1"/>
  <c r="H1423" i="1"/>
  <c r="J1423" i="1"/>
  <c r="N1423" i="1"/>
  <c r="E1423" i="1"/>
  <c r="K1423" i="1"/>
  <c r="D1423" i="1"/>
  <c r="G1423" i="1"/>
  <c r="F1423" i="1" l="1"/>
  <c r="M1423" i="1" s="1"/>
  <c r="B1422" i="1"/>
  <c r="L1422" i="1"/>
  <c r="E1422" i="1"/>
  <c r="G1422" i="1"/>
  <c r="N1422" i="1"/>
  <c r="K1422" i="1"/>
  <c r="J1422" i="1"/>
  <c r="O1422" i="1"/>
  <c r="H1422" i="1"/>
  <c r="D1422" i="1"/>
  <c r="O1421" i="1" l="1"/>
  <c r="L1421" i="1"/>
  <c r="E1421" i="1"/>
  <c r="H1421" i="1"/>
  <c r="K1421" i="1"/>
  <c r="D1421" i="1"/>
  <c r="B1421" i="1"/>
  <c r="J1421" i="1"/>
  <c r="N1421" i="1"/>
  <c r="G1421" i="1"/>
  <c r="F1422" i="1"/>
  <c r="M1422" i="1" s="1"/>
  <c r="F1421" i="1" l="1"/>
  <c r="M1421" i="1" s="1"/>
  <c r="K1420" i="1"/>
  <c r="J1420" i="1"/>
  <c r="L1420" i="1"/>
  <c r="D1420" i="1"/>
  <c r="G1420" i="1"/>
  <c r="N1420" i="1"/>
  <c r="H1420" i="1"/>
  <c r="B1420" i="1"/>
  <c r="E1420" i="1"/>
  <c r="O1420" i="1"/>
  <c r="F1420" i="1" l="1"/>
  <c r="M1420" i="1" s="1"/>
  <c r="J1419" i="1"/>
  <c r="O1419" i="1"/>
  <c r="E1419" i="1"/>
  <c r="K1419" i="1"/>
  <c r="D1419" i="1"/>
  <c r="N1419" i="1"/>
  <c r="G1419" i="1"/>
  <c r="B1419" i="1"/>
  <c r="L1419" i="1"/>
  <c r="H1419" i="1"/>
  <c r="D1418" i="1" l="1"/>
  <c r="H1418" i="1"/>
  <c r="B1418" i="1"/>
  <c r="J1418" i="1"/>
  <c r="L1418" i="1"/>
  <c r="K1418" i="1"/>
  <c r="N1418" i="1"/>
  <c r="G1418" i="1"/>
  <c r="O1418" i="1"/>
  <c r="E1418" i="1"/>
  <c r="F1419" i="1"/>
  <c r="M1419" i="1" s="1"/>
  <c r="F1418" i="1" l="1"/>
  <c r="M1418" i="1" s="1"/>
  <c r="O1417" i="1"/>
  <c r="H1417" i="1"/>
  <c r="N1417" i="1"/>
  <c r="K1417" i="1"/>
  <c r="B1417" i="1"/>
  <c r="E1417" i="1"/>
  <c r="L1417" i="1"/>
  <c r="D1417" i="1"/>
  <c r="G1417" i="1"/>
  <c r="J1417" i="1"/>
  <c r="O1416" i="1" l="1"/>
  <c r="G1416" i="1"/>
  <c r="B1416" i="1"/>
  <c r="H1416" i="1"/>
  <c r="E1416" i="1"/>
  <c r="L1416" i="1"/>
  <c r="K1416" i="1"/>
  <c r="D1416" i="1"/>
  <c r="J1416" i="1"/>
  <c r="N1416" i="1"/>
  <c r="F1417" i="1"/>
  <c r="M1417" i="1" s="1"/>
  <c r="F1416" i="1" l="1"/>
  <c r="M1416" i="1" s="1"/>
  <c r="B1415" i="1"/>
  <c r="D1415" i="1"/>
  <c r="O1415" i="1"/>
  <c r="E1415" i="1"/>
  <c r="K1415" i="1"/>
  <c r="G1415" i="1"/>
  <c r="N1415" i="1"/>
  <c r="L1415" i="1"/>
  <c r="J1415" i="1"/>
  <c r="H1415" i="1"/>
  <c r="F1415" i="1" l="1"/>
  <c r="L1414" i="1"/>
  <c r="E1414" i="1"/>
  <c r="N1414" i="1"/>
  <c r="K1414" i="1"/>
  <c r="O1414" i="1"/>
  <c r="H1414" i="1"/>
  <c r="J1414" i="1"/>
  <c r="D1414" i="1"/>
  <c r="G1414" i="1"/>
  <c r="B1414" i="1"/>
  <c r="M1415" i="1"/>
  <c r="F1414" i="1" l="1"/>
  <c r="M1414" i="1" s="1"/>
  <c r="O1413" i="1"/>
  <c r="E1413" i="1"/>
  <c r="H1413" i="1"/>
  <c r="B1413" i="1"/>
  <c r="D1413" i="1"/>
  <c r="L1413" i="1"/>
  <c r="K1413" i="1"/>
  <c r="G1413" i="1"/>
  <c r="N1413" i="1"/>
  <c r="J1413" i="1"/>
  <c r="F1413" i="1" l="1"/>
  <c r="M1413" i="1" s="1"/>
  <c r="H1412" i="1"/>
  <c r="B1412" i="1"/>
  <c r="D1412" i="1"/>
  <c r="K1412" i="1"/>
  <c r="G1412" i="1"/>
  <c r="L1412" i="1"/>
  <c r="E1412" i="1"/>
  <c r="F1412" i="1" s="1"/>
  <c r="N1412" i="1"/>
  <c r="J1412" i="1"/>
  <c r="O1412" i="1"/>
  <c r="M1412" i="1" l="1"/>
  <c r="G1411" i="1"/>
  <c r="K1411" i="1"/>
  <c r="D1411" i="1"/>
  <c r="O1411" i="1"/>
  <c r="H1411" i="1"/>
  <c r="B1411" i="1"/>
  <c r="L1411" i="1"/>
  <c r="E1411" i="1"/>
  <c r="J1411" i="1"/>
  <c r="N1411" i="1"/>
  <c r="F1411" i="1" l="1"/>
  <c r="M1411" i="1"/>
  <c r="D1410" i="1"/>
  <c r="B1410" i="1"/>
  <c r="J1410" i="1"/>
  <c r="E1410" i="1"/>
  <c r="L1410" i="1"/>
  <c r="K1410" i="1"/>
  <c r="H1410" i="1"/>
  <c r="G1410" i="1"/>
  <c r="O1410" i="1"/>
  <c r="N1410" i="1"/>
  <c r="F1410" i="1" l="1"/>
  <c r="M1410" i="1"/>
  <c r="J1409" i="1"/>
  <c r="B1409" i="1"/>
  <c r="E1409" i="1"/>
  <c r="K1409" i="1"/>
  <c r="G1409" i="1"/>
  <c r="H1409" i="1"/>
  <c r="O1409" i="1"/>
  <c r="D1409" i="1"/>
  <c r="N1409" i="1"/>
  <c r="L1409" i="1"/>
  <c r="J1408" i="1" l="1"/>
  <c r="O1408" i="1"/>
  <c r="D1408" i="1"/>
  <c r="H1408" i="1"/>
  <c r="N1408" i="1"/>
  <c r="B1408" i="1"/>
  <c r="K1408" i="1"/>
  <c r="L1408" i="1"/>
  <c r="G1408" i="1"/>
  <c r="E1408" i="1"/>
  <c r="F1409" i="1"/>
  <c r="M1409" i="1" s="1"/>
  <c r="F1408" i="1" l="1"/>
  <c r="G1407" i="1"/>
  <c r="N1407" i="1"/>
  <c r="E1407" i="1"/>
  <c r="B1407" i="1"/>
  <c r="K1407" i="1"/>
  <c r="D1407" i="1"/>
  <c r="L1407" i="1"/>
  <c r="H1407" i="1"/>
  <c r="J1407" i="1"/>
  <c r="O1407" i="1"/>
  <c r="M1408" i="1"/>
  <c r="F1407" i="1" l="1"/>
  <c r="M1407" i="1" s="1"/>
  <c r="B1406" i="1"/>
  <c r="L1406" i="1"/>
  <c r="D1406" i="1"/>
  <c r="E1406" i="1"/>
  <c r="N1406" i="1"/>
  <c r="G1406" i="1"/>
  <c r="J1406" i="1"/>
  <c r="O1406" i="1"/>
  <c r="H1406" i="1"/>
  <c r="K1406" i="1"/>
  <c r="F1406" i="1" l="1"/>
  <c r="D1405" i="1"/>
  <c r="H1405" i="1"/>
  <c r="K1405" i="1"/>
  <c r="N1405" i="1"/>
  <c r="G1405" i="1"/>
  <c r="B1405" i="1"/>
  <c r="L1405" i="1"/>
  <c r="E1405" i="1"/>
  <c r="F1405" i="1" s="1"/>
  <c r="J1405" i="1"/>
  <c r="O1405" i="1"/>
  <c r="M1406" i="1"/>
  <c r="M1405" i="1" l="1"/>
  <c r="E1404" i="1"/>
  <c r="B1404" i="1"/>
  <c r="O1404" i="1"/>
  <c r="J1404" i="1"/>
  <c r="H1404" i="1"/>
  <c r="N1404" i="1"/>
  <c r="K1404" i="1"/>
  <c r="G1404" i="1"/>
  <c r="L1404" i="1"/>
  <c r="D1404" i="1"/>
  <c r="E1403" i="1" l="1"/>
  <c r="G1403" i="1"/>
  <c r="H1403" i="1"/>
  <c r="L1403" i="1"/>
  <c r="K1403" i="1"/>
  <c r="J1403" i="1"/>
  <c r="O1403" i="1"/>
  <c r="N1403" i="1"/>
  <c r="B1403" i="1"/>
  <c r="D1403" i="1"/>
  <c r="F1404" i="1"/>
  <c r="M1404" i="1" s="1"/>
  <c r="K1402" i="1" l="1"/>
  <c r="N1402" i="1"/>
  <c r="B1402" i="1"/>
  <c r="E1402" i="1"/>
  <c r="L1402" i="1"/>
  <c r="D1402" i="1"/>
  <c r="O1402" i="1"/>
  <c r="H1402" i="1"/>
  <c r="J1402" i="1"/>
  <c r="G1402" i="1"/>
  <c r="F1403" i="1"/>
  <c r="M1403" i="1" s="1"/>
  <c r="K1401" i="1" l="1"/>
  <c r="G1401" i="1"/>
  <c r="E1401" i="1"/>
  <c r="D1401" i="1"/>
  <c r="J1401" i="1"/>
  <c r="L1401" i="1"/>
  <c r="O1401" i="1"/>
  <c r="H1401" i="1"/>
  <c r="B1401" i="1"/>
  <c r="N1401" i="1"/>
  <c r="F1402" i="1"/>
  <c r="M1402" i="1" s="1"/>
  <c r="F1401" i="1" l="1"/>
  <c r="M1401" i="1" s="1"/>
  <c r="K1400" i="1"/>
  <c r="D1400" i="1"/>
  <c r="H1400" i="1"/>
  <c r="N1400" i="1"/>
  <c r="L1400" i="1"/>
  <c r="B1400" i="1"/>
  <c r="O1400" i="1"/>
  <c r="G1400" i="1"/>
  <c r="E1400" i="1"/>
  <c r="J1400" i="1"/>
  <c r="F1400" i="1" l="1"/>
  <c r="M1400" i="1" s="1"/>
  <c r="K1399" i="1"/>
  <c r="D1399" i="1"/>
  <c r="B1399" i="1"/>
  <c r="N1399" i="1"/>
  <c r="H1399" i="1"/>
  <c r="E1399" i="1"/>
  <c r="L1399" i="1"/>
  <c r="J1399" i="1"/>
  <c r="O1399" i="1"/>
  <c r="G1399" i="1"/>
  <c r="F1399" i="1" l="1"/>
  <c r="M1399" i="1" s="1"/>
  <c r="O1398" i="1"/>
  <c r="E1398" i="1"/>
  <c r="N1398" i="1"/>
  <c r="G1398" i="1"/>
  <c r="K1398" i="1"/>
  <c r="L1398" i="1"/>
  <c r="D1398" i="1"/>
  <c r="H1398" i="1"/>
  <c r="J1398" i="1"/>
  <c r="B1398" i="1"/>
  <c r="B1397" i="1" l="1"/>
  <c r="J1397" i="1"/>
  <c r="K1397" i="1"/>
  <c r="N1397" i="1"/>
  <c r="O1397" i="1"/>
  <c r="E1397" i="1"/>
  <c r="H1397" i="1"/>
  <c r="G1397" i="1"/>
  <c r="D1397" i="1"/>
  <c r="L1397" i="1"/>
  <c r="F1398" i="1"/>
  <c r="M1398" i="1" s="1"/>
  <c r="F1397" i="1" l="1"/>
  <c r="M1397" i="1" s="1"/>
  <c r="D1396" i="1"/>
  <c r="L1396" i="1"/>
  <c r="H1396" i="1"/>
  <c r="B1396" i="1"/>
  <c r="N1396" i="1"/>
  <c r="G1396" i="1"/>
  <c r="O1396" i="1"/>
  <c r="E1396" i="1"/>
  <c r="K1396" i="1"/>
  <c r="J1396" i="1"/>
  <c r="F1396" i="1" l="1"/>
  <c r="M1396" i="1" s="1"/>
  <c r="N1395" i="1"/>
  <c r="E1395" i="1"/>
  <c r="O1395" i="1"/>
  <c r="K1395" i="1"/>
  <c r="D1395" i="1"/>
  <c r="H1395" i="1"/>
  <c r="B1395" i="1"/>
  <c r="G1395" i="1"/>
  <c r="J1395" i="1"/>
  <c r="L1395" i="1"/>
  <c r="F1395" i="1" l="1"/>
  <c r="M1395" i="1" s="1"/>
  <c r="H1394" i="1"/>
  <c r="N1394" i="1"/>
  <c r="G1394" i="1"/>
  <c r="K1394" i="1"/>
  <c r="B1394" i="1"/>
  <c r="J1394" i="1"/>
  <c r="O1394" i="1"/>
  <c r="E1394" i="1"/>
  <c r="D1394" i="1"/>
  <c r="L1394" i="1"/>
  <c r="O1393" i="1" l="1"/>
  <c r="G1393" i="1"/>
  <c r="N1393" i="1"/>
  <c r="L1393" i="1"/>
  <c r="E1393" i="1"/>
  <c r="D1393" i="1"/>
  <c r="K1393" i="1"/>
  <c r="H1393" i="1"/>
  <c r="J1393" i="1"/>
  <c r="B1393" i="1"/>
  <c r="F1394" i="1"/>
  <c r="M1394" i="1" s="1"/>
  <c r="F1393" i="1" l="1"/>
  <c r="M1393" i="1" s="1"/>
  <c r="B1392" i="1"/>
  <c r="H1392" i="1"/>
  <c r="N1392" i="1"/>
  <c r="G1392" i="1"/>
  <c r="D1392" i="1"/>
  <c r="J1392" i="1"/>
  <c r="O1392" i="1"/>
  <c r="E1392" i="1"/>
  <c r="K1392" i="1"/>
  <c r="L1392" i="1"/>
  <c r="F1392" i="1" l="1"/>
  <c r="M1392" i="1" s="1"/>
  <c r="L1391" i="1"/>
  <c r="B1391" i="1"/>
  <c r="H1391" i="1"/>
  <c r="J1391" i="1"/>
  <c r="E1391" i="1"/>
  <c r="O1391" i="1"/>
  <c r="N1391" i="1"/>
  <c r="D1391" i="1"/>
  <c r="G1391" i="1"/>
  <c r="K1391" i="1"/>
  <c r="N1390" i="1" l="1"/>
  <c r="B1390" i="1"/>
  <c r="E1390" i="1"/>
  <c r="G1390" i="1"/>
  <c r="K1390" i="1"/>
  <c r="H1390" i="1"/>
  <c r="D1390" i="1"/>
  <c r="L1390" i="1"/>
  <c r="J1390" i="1"/>
  <c r="O1390" i="1"/>
  <c r="F1391" i="1"/>
  <c r="M1391" i="1" s="1"/>
  <c r="B1389" i="1" l="1"/>
  <c r="D1389" i="1"/>
  <c r="J1389" i="1"/>
  <c r="N1389" i="1"/>
  <c r="G1389" i="1"/>
  <c r="O1389" i="1"/>
  <c r="L1389" i="1"/>
  <c r="E1389" i="1"/>
  <c r="K1389" i="1"/>
  <c r="H1389" i="1"/>
  <c r="F1390" i="1"/>
  <c r="M1390" i="1" s="1"/>
  <c r="F1389" i="1" l="1"/>
  <c r="D1388" i="1"/>
  <c r="K1388" i="1"/>
  <c r="J1388" i="1"/>
  <c r="L1388" i="1"/>
  <c r="E1388" i="1"/>
  <c r="F1388" i="1" s="1"/>
  <c r="H1388" i="1"/>
  <c r="B1388" i="1"/>
  <c r="G1388" i="1"/>
  <c r="N1388" i="1"/>
  <c r="O1388" i="1"/>
  <c r="M1389" i="1"/>
  <c r="M1388" i="1" l="1"/>
  <c r="L1387" i="1"/>
  <c r="H1387" i="1"/>
  <c r="J1387" i="1"/>
  <c r="N1387" i="1"/>
  <c r="O1387" i="1"/>
  <c r="B1387" i="1"/>
  <c r="K1387" i="1"/>
  <c r="D1387" i="1"/>
  <c r="E1387" i="1"/>
  <c r="G1387" i="1"/>
  <c r="F1387" i="1" l="1"/>
  <c r="M1387" i="1" s="1"/>
  <c r="E1386" i="1"/>
  <c r="L1386" i="1"/>
  <c r="D1386" i="1"/>
  <c r="H1386" i="1"/>
  <c r="K1386" i="1"/>
  <c r="J1386" i="1"/>
  <c r="O1386" i="1"/>
  <c r="B1386" i="1"/>
  <c r="N1386" i="1"/>
  <c r="G1386" i="1"/>
  <c r="O1385" i="1" l="1"/>
  <c r="H1385" i="1"/>
  <c r="G1385" i="1"/>
  <c r="B1385" i="1"/>
  <c r="D1385" i="1"/>
  <c r="J1385" i="1"/>
  <c r="K1385" i="1"/>
  <c r="N1385" i="1"/>
  <c r="L1385" i="1"/>
  <c r="E1385" i="1"/>
  <c r="F1385" i="1" s="1"/>
  <c r="M1385" i="1" s="1"/>
  <c r="F1386" i="1"/>
  <c r="M1386" i="1" s="1"/>
  <c r="O1384" i="1" l="1"/>
  <c r="G1384" i="1"/>
  <c r="H1384" i="1"/>
  <c r="E1384" i="1"/>
  <c r="N1384" i="1"/>
  <c r="L1384" i="1"/>
  <c r="K1384" i="1"/>
  <c r="D1384" i="1"/>
  <c r="B1384" i="1"/>
  <c r="J1384" i="1"/>
  <c r="J1383" i="1" l="1"/>
  <c r="K1383" i="1"/>
  <c r="D1383" i="1"/>
  <c r="H1383" i="1"/>
  <c r="E1383" i="1"/>
  <c r="O1383" i="1"/>
  <c r="N1383" i="1"/>
  <c r="L1383" i="1"/>
  <c r="G1383" i="1"/>
  <c r="B1383" i="1"/>
  <c r="F1384" i="1"/>
  <c r="M1384" i="1" s="1"/>
  <c r="F1383" i="1" l="1"/>
  <c r="M1383" i="1" s="1"/>
  <c r="O1382" i="1"/>
  <c r="H1382" i="1"/>
  <c r="J1382" i="1"/>
  <c r="G1382" i="1"/>
  <c r="B1382" i="1"/>
  <c r="D1382" i="1"/>
  <c r="N1382" i="1"/>
  <c r="E1382" i="1"/>
  <c r="K1382" i="1"/>
  <c r="L1382" i="1"/>
  <c r="F1382" i="1" l="1"/>
  <c r="B1381" i="1"/>
  <c r="O1381" i="1"/>
  <c r="D1381" i="1"/>
  <c r="J1381" i="1"/>
  <c r="K1381" i="1"/>
  <c r="G1381" i="1"/>
  <c r="N1381" i="1"/>
  <c r="E1381" i="1"/>
  <c r="H1381" i="1"/>
  <c r="L1381" i="1"/>
  <c r="M1382" i="1"/>
  <c r="F1381" i="1" l="1"/>
  <c r="M1381" i="1" s="1"/>
  <c r="B1380" i="1"/>
  <c r="D1380" i="1"/>
  <c r="K1380" i="1"/>
  <c r="E1380" i="1"/>
  <c r="H1380" i="1"/>
  <c r="N1380" i="1"/>
  <c r="G1380" i="1"/>
  <c r="J1380" i="1"/>
  <c r="O1380" i="1"/>
  <c r="L1380" i="1"/>
  <c r="F1380" i="1" l="1"/>
  <c r="M1380" i="1" s="1"/>
  <c r="K1379" i="1"/>
  <c r="D1379" i="1"/>
  <c r="O1379" i="1"/>
  <c r="J1379" i="1"/>
  <c r="G1379" i="1"/>
  <c r="N1379" i="1"/>
  <c r="B1379" i="1"/>
  <c r="H1379" i="1"/>
  <c r="L1379" i="1"/>
  <c r="E1379" i="1"/>
  <c r="F1379" i="1" l="1"/>
  <c r="M1379" i="1"/>
  <c r="N1378" i="1"/>
  <c r="E1378" i="1"/>
  <c r="K1378" i="1"/>
  <c r="H1378" i="1"/>
  <c r="J1378" i="1"/>
  <c r="O1378" i="1"/>
  <c r="G1378" i="1"/>
  <c r="L1378" i="1"/>
  <c r="B1378" i="1"/>
  <c r="D1378" i="1"/>
  <c r="F1378" i="1" l="1"/>
  <c r="M1378" i="1" s="1"/>
  <c r="N1377" i="1"/>
  <c r="H1377" i="1"/>
  <c r="E1377" i="1"/>
  <c r="L1377" i="1"/>
  <c r="O1377" i="1"/>
  <c r="G1377" i="1"/>
  <c r="K1377" i="1"/>
  <c r="D1377" i="1"/>
  <c r="J1377" i="1"/>
  <c r="B1377" i="1"/>
  <c r="F1377" i="1" l="1"/>
  <c r="M1377" i="1" s="1"/>
  <c r="N1376" i="1"/>
  <c r="O1376" i="1"/>
  <c r="G1376" i="1"/>
  <c r="J1376" i="1"/>
  <c r="B1376" i="1"/>
  <c r="K1376" i="1"/>
  <c r="D1376" i="1"/>
  <c r="H1376" i="1"/>
  <c r="E1376" i="1"/>
  <c r="L1376" i="1"/>
  <c r="L1375" i="1" l="1"/>
  <c r="B1375" i="1"/>
  <c r="K1375" i="1"/>
  <c r="D1375" i="1"/>
  <c r="H1375" i="1"/>
  <c r="J1375" i="1"/>
  <c r="O1375" i="1"/>
  <c r="G1375" i="1"/>
  <c r="E1375" i="1"/>
  <c r="N1375" i="1"/>
  <c r="F1376" i="1"/>
  <c r="M1376" i="1" s="1"/>
  <c r="F1375" i="1" l="1"/>
  <c r="M1375" i="1" s="1"/>
  <c r="K1374" i="1"/>
  <c r="J1374" i="1"/>
  <c r="H1374" i="1"/>
  <c r="D1374" i="1"/>
  <c r="O1374" i="1"/>
  <c r="G1374" i="1"/>
  <c r="B1374" i="1"/>
  <c r="L1374" i="1"/>
  <c r="E1374" i="1"/>
  <c r="N1374" i="1"/>
  <c r="F1374" i="1" l="1"/>
  <c r="M1374" i="1" s="1"/>
  <c r="O1373" i="1"/>
  <c r="E1373" i="1"/>
  <c r="L1373" i="1"/>
  <c r="B1373" i="1"/>
  <c r="H1373" i="1"/>
  <c r="K1373" i="1"/>
  <c r="D1373" i="1"/>
  <c r="J1373" i="1"/>
  <c r="N1373" i="1"/>
  <c r="G1373" i="1"/>
  <c r="H1372" i="1" l="1"/>
  <c r="K1372" i="1"/>
  <c r="N1372" i="1"/>
  <c r="L1372" i="1"/>
  <c r="E1372" i="1"/>
  <c r="B1372" i="1"/>
  <c r="J1372" i="1"/>
  <c r="D1372" i="1"/>
  <c r="G1372" i="1"/>
  <c r="O1372" i="1"/>
  <c r="F1373" i="1"/>
  <c r="M1373" i="1" s="1"/>
  <c r="H1371" i="1" l="1"/>
  <c r="N1371" i="1"/>
  <c r="E1371" i="1"/>
  <c r="B1371" i="1"/>
  <c r="L1371" i="1"/>
  <c r="J1371" i="1"/>
  <c r="G1371" i="1"/>
  <c r="K1371" i="1"/>
  <c r="O1371" i="1"/>
  <c r="D1371" i="1"/>
  <c r="F1372" i="1"/>
  <c r="M1372" i="1" s="1"/>
  <c r="F1371" i="1" l="1"/>
  <c r="M1371" i="1" s="1"/>
  <c r="H1370" i="1"/>
  <c r="J1370" i="1"/>
  <c r="K1370" i="1"/>
  <c r="B1370" i="1"/>
  <c r="N1370" i="1"/>
  <c r="G1370" i="1"/>
  <c r="E1370" i="1"/>
  <c r="L1370" i="1"/>
  <c r="D1370" i="1"/>
  <c r="O1370" i="1"/>
  <c r="F1370" i="1" l="1"/>
  <c r="M1370" i="1" s="1"/>
  <c r="H1369" i="1"/>
  <c r="G1369" i="1"/>
  <c r="B1369" i="1"/>
  <c r="N1369" i="1"/>
  <c r="O1369" i="1"/>
  <c r="D1369" i="1"/>
  <c r="K1369" i="1"/>
  <c r="J1369" i="1"/>
  <c r="L1369" i="1"/>
  <c r="E1369" i="1"/>
  <c r="F1369" i="1" l="1"/>
  <c r="M1369" i="1"/>
  <c r="O1368" i="1"/>
  <c r="G1368" i="1"/>
  <c r="B1368" i="1"/>
  <c r="E1368" i="1"/>
  <c r="J1368" i="1"/>
  <c r="D1368" i="1"/>
  <c r="K1368" i="1"/>
  <c r="H1368" i="1"/>
  <c r="L1368" i="1"/>
  <c r="N1368" i="1"/>
  <c r="F1368" i="1" l="1"/>
  <c r="M1368" i="1" s="1"/>
  <c r="E1367" i="1"/>
  <c r="H1367" i="1"/>
  <c r="B1367" i="1"/>
  <c r="G1367" i="1"/>
  <c r="L1367" i="1"/>
  <c r="J1367" i="1"/>
  <c r="K1367" i="1"/>
  <c r="D1367" i="1"/>
  <c r="O1367" i="1"/>
  <c r="N1367" i="1"/>
  <c r="N1366" i="1" l="1"/>
  <c r="G1366" i="1"/>
  <c r="L1366" i="1"/>
  <c r="B1366" i="1"/>
  <c r="H1366" i="1"/>
  <c r="O1366" i="1"/>
  <c r="E1366" i="1"/>
  <c r="D1366" i="1"/>
  <c r="J1366" i="1"/>
  <c r="K1366" i="1"/>
  <c r="F1367" i="1"/>
  <c r="M1367" i="1" s="1"/>
  <c r="F1366" i="1" l="1"/>
  <c r="M1366" i="1" s="1"/>
  <c r="L1365" i="1"/>
  <c r="G1365" i="1"/>
  <c r="D1365" i="1"/>
  <c r="J1365" i="1"/>
  <c r="K1365" i="1"/>
  <c r="N1365" i="1"/>
  <c r="O1365" i="1"/>
  <c r="E1365" i="1"/>
  <c r="F1365" i="1" s="1"/>
  <c r="H1365" i="1"/>
  <c r="B1365" i="1"/>
  <c r="M1365" i="1" l="1"/>
  <c r="O1364" i="1"/>
  <c r="L1364" i="1"/>
  <c r="B1364" i="1"/>
  <c r="K1364" i="1"/>
  <c r="D1364" i="1"/>
  <c r="J1364" i="1"/>
  <c r="H1364" i="1"/>
  <c r="N1364" i="1"/>
  <c r="G1364" i="1"/>
  <c r="E1364" i="1"/>
  <c r="F1364" i="1" s="1"/>
  <c r="M1364" i="1" s="1"/>
  <c r="O1363" i="1" l="1"/>
  <c r="L1363" i="1"/>
  <c r="E1363" i="1"/>
  <c r="N1363" i="1"/>
  <c r="J1363" i="1"/>
  <c r="G1363" i="1"/>
  <c r="K1363" i="1"/>
  <c r="D1363" i="1"/>
  <c r="H1363" i="1"/>
  <c r="B1363" i="1"/>
  <c r="F1363" i="1" l="1"/>
  <c r="M1363" i="1" s="1"/>
  <c r="D1362" i="1"/>
  <c r="L1362" i="1"/>
  <c r="G1362" i="1"/>
  <c r="E1362" i="1"/>
  <c r="K1362" i="1"/>
  <c r="B1362" i="1"/>
  <c r="J1362" i="1"/>
  <c r="O1362" i="1"/>
  <c r="H1362" i="1"/>
  <c r="N1362" i="1"/>
  <c r="F1362" i="1" l="1"/>
  <c r="M1362" i="1"/>
  <c r="D1361" i="1"/>
  <c r="N1361" i="1"/>
  <c r="B1361" i="1"/>
  <c r="L1361" i="1"/>
  <c r="E1361" i="1"/>
  <c r="F1361" i="1" s="1"/>
  <c r="H1361" i="1"/>
  <c r="K1361" i="1"/>
  <c r="J1361" i="1"/>
  <c r="O1361" i="1"/>
  <c r="G1361" i="1"/>
  <c r="N1360" i="1" l="1"/>
  <c r="B1360" i="1"/>
  <c r="O1360" i="1"/>
  <c r="J1360" i="1"/>
  <c r="G1360" i="1"/>
  <c r="E1360" i="1"/>
  <c r="K1360" i="1"/>
  <c r="D1360" i="1"/>
  <c r="L1360" i="1"/>
  <c r="H1360" i="1"/>
  <c r="M1361" i="1"/>
  <c r="F1360" i="1" l="1"/>
  <c r="M1360" i="1" s="1"/>
  <c r="N1359" i="1"/>
  <c r="E1359" i="1"/>
  <c r="K1359" i="1"/>
  <c r="D1359" i="1"/>
  <c r="G1359" i="1"/>
  <c r="J1359" i="1"/>
  <c r="L1359" i="1"/>
  <c r="B1359" i="1"/>
  <c r="O1359" i="1"/>
  <c r="H1359" i="1"/>
  <c r="F1359" i="1" l="1"/>
  <c r="M1359" i="1" s="1"/>
  <c r="K1358" i="1"/>
  <c r="J1358" i="1"/>
  <c r="O1358" i="1"/>
  <c r="H1358" i="1"/>
  <c r="D1358" i="1"/>
  <c r="B1358" i="1"/>
  <c r="L1358" i="1"/>
  <c r="N1358" i="1"/>
  <c r="G1358" i="1"/>
  <c r="E1358" i="1"/>
  <c r="F1358" i="1" l="1"/>
  <c r="M1358" i="1" s="1"/>
  <c r="K1357" i="1"/>
  <c r="O1357" i="1"/>
  <c r="D1357" i="1"/>
  <c r="H1357" i="1"/>
  <c r="J1357" i="1"/>
  <c r="N1357" i="1"/>
  <c r="G1357" i="1"/>
  <c r="B1357" i="1"/>
  <c r="L1357" i="1"/>
  <c r="E1357" i="1"/>
  <c r="F1357" i="1" l="1"/>
  <c r="N1356" i="1"/>
  <c r="K1356" i="1"/>
  <c r="J1356" i="1"/>
  <c r="O1356" i="1"/>
  <c r="D1356" i="1"/>
  <c r="E1356" i="1"/>
  <c r="G1356" i="1"/>
  <c r="B1356" i="1"/>
  <c r="H1356" i="1"/>
  <c r="L1356" i="1"/>
  <c r="M1357" i="1"/>
  <c r="L1355" i="1" l="1"/>
  <c r="H1355" i="1"/>
  <c r="N1355" i="1"/>
  <c r="J1355" i="1"/>
  <c r="O1355" i="1"/>
  <c r="E1355" i="1"/>
  <c r="B1355" i="1"/>
  <c r="K1355" i="1"/>
  <c r="D1355" i="1"/>
  <c r="G1355" i="1"/>
  <c r="F1356" i="1"/>
  <c r="M1356" i="1" s="1"/>
  <c r="D1354" i="1" l="1"/>
  <c r="O1354" i="1"/>
  <c r="H1354" i="1"/>
  <c r="J1354" i="1"/>
  <c r="N1354" i="1"/>
  <c r="B1354" i="1"/>
  <c r="L1354" i="1"/>
  <c r="K1354" i="1"/>
  <c r="E1354" i="1"/>
  <c r="G1354" i="1"/>
  <c r="F1355" i="1"/>
  <c r="M1355" i="1" s="1"/>
  <c r="F1354" i="1" l="1"/>
  <c r="J1353" i="1"/>
  <c r="N1353" i="1"/>
  <c r="O1353" i="1"/>
  <c r="H1353" i="1"/>
  <c r="B1353" i="1"/>
  <c r="E1353" i="1"/>
  <c r="K1353" i="1"/>
  <c r="G1353" i="1"/>
  <c r="D1353" i="1"/>
  <c r="L1353" i="1"/>
  <c r="M1354" i="1"/>
  <c r="F1353" i="1" l="1"/>
  <c r="M1353" i="1" s="1"/>
  <c r="N1352" i="1"/>
  <c r="K1352" i="1"/>
  <c r="B1352" i="1"/>
  <c r="L1352" i="1"/>
  <c r="J1352" i="1"/>
  <c r="D1352" i="1"/>
  <c r="O1352" i="1"/>
  <c r="E1352" i="1"/>
  <c r="H1352" i="1"/>
  <c r="G1352" i="1"/>
  <c r="F1352" i="1" l="1"/>
  <c r="M1352" i="1" s="1"/>
  <c r="K1351" i="1"/>
  <c r="D1351" i="1"/>
  <c r="O1351" i="1"/>
  <c r="E1351" i="1"/>
  <c r="B1351" i="1"/>
  <c r="G1351" i="1"/>
  <c r="N1351" i="1"/>
  <c r="L1351" i="1"/>
  <c r="H1351" i="1"/>
  <c r="J1351" i="1"/>
  <c r="F1351" i="1" l="1"/>
  <c r="L1350" i="1"/>
  <c r="E1350" i="1"/>
  <c r="N1350" i="1"/>
  <c r="O1350" i="1"/>
  <c r="J1350" i="1"/>
  <c r="H1350" i="1"/>
  <c r="K1350" i="1"/>
  <c r="D1350" i="1"/>
  <c r="G1350" i="1"/>
  <c r="B1350" i="1"/>
  <c r="M1351" i="1"/>
  <c r="O1349" i="1" l="1"/>
  <c r="D1349" i="1"/>
  <c r="H1349" i="1"/>
  <c r="J1349" i="1"/>
  <c r="L1349" i="1"/>
  <c r="B1349" i="1"/>
  <c r="K1349" i="1"/>
  <c r="N1349" i="1"/>
  <c r="E1349" i="1"/>
  <c r="G1349" i="1"/>
  <c r="F1350" i="1"/>
  <c r="M1350" i="1" s="1"/>
  <c r="F1349" i="1" l="1"/>
  <c r="M1349" i="1"/>
  <c r="N1348" i="1"/>
  <c r="J1348" i="1"/>
  <c r="O1348" i="1"/>
  <c r="H1348" i="1"/>
  <c r="B1348" i="1"/>
  <c r="D1348" i="1"/>
  <c r="K1348" i="1"/>
  <c r="G1348" i="1"/>
  <c r="L1348" i="1"/>
  <c r="E1348" i="1"/>
  <c r="F1348" i="1" s="1"/>
  <c r="M1348" i="1" l="1"/>
  <c r="O1347" i="1"/>
  <c r="H1347" i="1"/>
  <c r="N1347" i="1"/>
  <c r="D1347" i="1"/>
  <c r="B1347" i="1"/>
  <c r="J1347" i="1"/>
  <c r="G1347" i="1"/>
  <c r="K1347" i="1"/>
  <c r="L1347" i="1"/>
  <c r="E1347" i="1"/>
  <c r="F1347" i="1" s="1"/>
  <c r="M1347" i="1" l="1"/>
  <c r="E1346" i="1"/>
  <c r="J1346" i="1"/>
  <c r="N1346" i="1"/>
  <c r="O1346" i="1"/>
  <c r="L1346" i="1"/>
  <c r="B1346" i="1"/>
  <c r="D1346" i="1"/>
  <c r="K1346" i="1"/>
  <c r="G1346" i="1"/>
  <c r="H1346" i="1"/>
  <c r="F1346" i="1" l="1"/>
  <c r="M1346" i="1" s="1"/>
  <c r="E1345" i="1"/>
  <c r="H1345" i="1"/>
  <c r="K1345" i="1"/>
  <c r="B1345" i="1"/>
  <c r="O1345" i="1"/>
  <c r="L1345" i="1"/>
  <c r="D1345" i="1"/>
  <c r="J1345" i="1"/>
  <c r="N1345" i="1"/>
  <c r="G1345" i="1"/>
  <c r="F1345" i="1" l="1"/>
  <c r="M1345" i="1" s="1"/>
  <c r="B1344" i="1"/>
  <c r="G1344" i="1"/>
  <c r="N1344" i="1"/>
  <c r="H1344" i="1"/>
  <c r="D1344" i="1"/>
  <c r="J1344" i="1"/>
  <c r="E1344" i="1"/>
  <c r="O1344" i="1"/>
  <c r="K1344" i="1"/>
  <c r="L1344" i="1"/>
  <c r="F1344" i="1" l="1"/>
  <c r="L1343" i="1"/>
  <c r="B1343" i="1"/>
  <c r="K1343" i="1"/>
  <c r="D1343" i="1"/>
  <c r="J1343" i="1"/>
  <c r="H1343" i="1"/>
  <c r="O1343" i="1"/>
  <c r="G1343" i="1"/>
  <c r="N1343" i="1"/>
  <c r="E1343" i="1"/>
  <c r="F1343" i="1" s="1"/>
  <c r="M1344" i="1"/>
  <c r="M1343" i="1" l="1"/>
  <c r="L1342" i="1"/>
  <c r="J1342" i="1"/>
  <c r="O1342" i="1"/>
  <c r="H1342" i="1"/>
  <c r="N1342" i="1"/>
  <c r="K1342" i="1"/>
  <c r="E1342" i="1"/>
  <c r="B1342" i="1"/>
  <c r="D1342" i="1"/>
  <c r="G1342" i="1"/>
  <c r="F1342" i="1" l="1"/>
  <c r="M1342" i="1" s="1"/>
  <c r="E1341" i="1"/>
  <c r="D1341" i="1"/>
  <c r="O1341" i="1"/>
  <c r="K1341" i="1"/>
  <c r="L1341" i="1"/>
  <c r="J1341" i="1"/>
  <c r="N1341" i="1"/>
  <c r="H1341" i="1"/>
  <c r="G1341" i="1"/>
  <c r="B1341" i="1"/>
  <c r="E1340" i="1" l="1"/>
  <c r="H1340" i="1"/>
  <c r="L1340" i="1"/>
  <c r="K1340" i="1"/>
  <c r="N1340" i="1"/>
  <c r="D1340" i="1"/>
  <c r="B1340" i="1"/>
  <c r="O1340" i="1"/>
  <c r="J1340" i="1"/>
  <c r="G1340" i="1"/>
  <c r="F1341" i="1"/>
  <c r="M1341" i="1" s="1"/>
  <c r="F1340" i="1" l="1"/>
  <c r="M1340" i="1" s="1"/>
  <c r="B1339" i="1"/>
  <c r="D1339" i="1"/>
  <c r="K1339" i="1"/>
  <c r="E1339" i="1"/>
  <c r="G1339" i="1"/>
  <c r="L1339" i="1"/>
  <c r="H1339" i="1"/>
  <c r="J1339" i="1"/>
  <c r="O1339" i="1"/>
  <c r="N1339" i="1"/>
  <c r="F1339" i="1" l="1"/>
  <c r="M1339" i="1"/>
  <c r="K1338" i="1"/>
  <c r="N1338" i="1"/>
  <c r="B1338" i="1"/>
  <c r="D1338" i="1"/>
  <c r="L1338" i="1"/>
  <c r="G1338" i="1"/>
  <c r="E1338" i="1"/>
  <c r="J1338" i="1"/>
  <c r="H1338" i="1"/>
  <c r="O1338" i="1"/>
  <c r="F1338" i="1" l="1"/>
  <c r="M1338" i="1" s="1"/>
  <c r="K1337" i="1"/>
  <c r="B1337" i="1"/>
  <c r="L1337" i="1"/>
  <c r="J1337" i="1"/>
  <c r="E1337" i="1"/>
  <c r="H1337" i="1"/>
  <c r="N1337" i="1"/>
  <c r="D1337" i="1"/>
  <c r="G1337" i="1"/>
  <c r="O1337" i="1"/>
  <c r="F1337" i="1" l="1"/>
  <c r="M1337" i="1" s="1"/>
  <c r="O1336" i="1"/>
  <c r="B1336" i="1"/>
  <c r="H1336" i="1"/>
  <c r="E1336" i="1"/>
  <c r="J1336" i="1"/>
  <c r="L1336" i="1"/>
  <c r="K1336" i="1"/>
  <c r="G1336" i="1"/>
  <c r="N1336" i="1"/>
  <c r="D1336" i="1"/>
  <c r="F1336" i="1" l="1"/>
  <c r="M1336" i="1" s="1"/>
  <c r="N1335" i="1"/>
  <c r="H1335" i="1"/>
  <c r="G1335" i="1"/>
  <c r="E1335" i="1"/>
  <c r="J1335" i="1"/>
  <c r="O1335" i="1"/>
  <c r="L1335" i="1"/>
  <c r="K1335" i="1"/>
  <c r="D1335" i="1"/>
  <c r="B1335" i="1"/>
  <c r="F1335" i="1" l="1"/>
  <c r="M1335" i="1" s="1"/>
  <c r="H1334" i="1"/>
  <c r="J1334" i="1"/>
  <c r="B1334" i="1"/>
  <c r="G1334" i="1"/>
  <c r="O1334" i="1"/>
  <c r="K1334" i="1"/>
  <c r="E1334" i="1"/>
  <c r="D1334" i="1"/>
  <c r="L1334" i="1"/>
  <c r="N1334" i="1"/>
  <c r="F1334" i="1" l="1"/>
  <c r="M1334" i="1" s="1"/>
  <c r="L1333" i="1"/>
  <c r="H1333" i="1"/>
  <c r="D1333" i="1"/>
  <c r="G1333" i="1"/>
  <c r="O1333" i="1"/>
  <c r="J1333" i="1"/>
  <c r="B1333" i="1"/>
  <c r="K1333" i="1"/>
  <c r="E1333" i="1"/>
  <c r="N1333" i="1"/>
  <c r="F1333" i="1" l="1"/>
  <c r="H1332" i="1"/>
  <c r="N1332" i="1"/>
  <c r="B1332" i="1"/>
  <c r="E1332" i="1"/>
  <c r="O1332" i="1"/>
  <c r="K1332" i="1"/>
  <c r="J1332" i="1"/>
  <c r="D1332" i="1"/>
  <c r="G1332" i="1"/>
  <c r="L1332" i="1"/>
  <c r="M1333" i="1"/>
  <c r="F1332" i="1" l="1"/>
  <c r="M1332" i="1" s="1"/>
  <c r="N1331" i="1"/>
  <c r="J1331" i="1"/>
  <c r="L1331" i="1"/>
  <c r="K1331" i="1"/>
  <c r="D1331" i="1"/>
  <c r="O1331" i="1"/>
  <c r="E1331" i="1"/>
  <c r="B1331" i="1"/>
  <c r="H1331" i="1"/>
  <c r="G1331" i="1"/>
  <c r="F1331" i="1" l="1"/>
  <c r="M1331" i="1" s="1"/>
  <c r="J1330" i="1"/>
  <c r="N1330" i="1"/>
  <c r="D1330" i="1"/>
  <c r="K1330" i="1"/>
  <c r="E1330" i="1"/>
  <c r="G1330" i="1"/>
  <c r="H1330" i="1"/>
  <c r="L1330" i="1"/>
  <c r="O1330" i="1"/>
  <c r="B1330" i="1"/>
  <c r="F1330" i="1" l="1"/>
  <c r="G1329" i="1"/>
  <c r="H1329" i="1"/>
  <c r="D1329" i="1"/>
  <c r="L1329" i="1"/>
  <c r="K1329" i="1"/>
  <c r="O1329" i="1"/>
  <c r="J1329" i="1"/>
  <c r="B1329" i="1"/>
  <c r="E1329" i="1"/>
  <c r="N1329" i="1"/>
  <c r="M1330" i="1"/>
  <c r="F1329" i="1" l="1"/>
  <c r="M1329" i="1"/>
  <c r="N1328" i="1"/>
  <c r="K1328" i="1"/>
  <c r="G1328" i="1"/>
  <c r="E1328" i="1"/>
  <c r="B1328" i="1"/>
  <c r="L1328" i="1"/>
  <c r="D1328" i="1"/>
  <c r="J1328" i="1"/>
  <c r="H1328" i="1"/>
  <c r="O1328" i="1"/>
  <c r="F1328" i="1" l="1"/>
  <c r="M1328" i="1" s="1"/>
  <c r="B1327" i="1"/>
  <c r="K1327" i="1"/>
  <c r="H1327" i="1"/>
  <c r="J1327" i="1"/>
  <c r="O1327" i="1"/>
  <c r="G1327" i="1"/>
  <c r="N1327" i="1"/>
  <c r="E1327" i="1"/>
  <c r="L1327" i="1"/>
  <c r="D1327" i="1"/>
  <c r="F1327" i="1" l="1"/>
  <c r="M1327" i="1" s="1"/>
  <c r="O1326" i="1"/>
  <c r="N1326" i="1"/>
  <c r="B1326" i="1"/>
  <c r="D1326" i="1"/>
  <c r="L1326" i="1"/>
  <c r="H1326" i="1"/>
  <c r="K1326" i="1"/>
  <c r="E1326" i="1"/>
  <c r="F1326" i="1" s="1"/>
  <c r="G1326" i="1"/>
  <c r="J1326" i="1"/>
  <c r="N1325" i="1" l="1"/>
  <c r="K1325" i="1"/>
  <c r="G1325" i="1"/>
  <c r="E1325" i="1"/>
  <c r="H1325" i="1"/>
  <c r="J1325" i="1"/>
  <c r="B1325" i="1"/>
  <c r="O1325" i="1"/>
  <c r="L1325" i="1"/>
  <c r="D1325" i="1"/>
  <c r="M1326" i="1"/>
  <c r="E1324" i="1" l="1"/>
  <c r="B1324" i="1"/>
  <c r="L1324" i="1"/>
  <c r="H1324" i="1"/>
  <c r="O1324" i="1"/>
  <c r="J1324" i="1"/>
  <c r="D1324" i="1"/>
  <c r="N1324" i="1"/>
  <c r="K1324" i="1"/>
  <c r="G1324" i="1"/>
  <c r="F1325" i="1"/>
  <c r="M1325" i="1" s="1"/>
  <c r="F1324" i="1" l="1"/>
  <c r="M1324" i="1" s="1"/>
  <c r="E1323" i="1"/>
  <c r="G1323" i="1"/>
  <c r="B1323" i="1"/>
  <c r="H1323" i="1"/>
  <c r="N1323" i="1"/>
  <c r="L1323" i="1"/>
  <c r="K1323" i="1"/>
  <c r="O1323" i="1"/>
  <c r="D1323" i="1"/>
  <c r="J1323" i="1"/>
  <c r="K1322" i="1" l="1"/>
  <c r="N1322" i="1"/>
  <c r="H1322" i="1"/>
  <c r="G1322" i="1"/>
  <c r="D1322" i="1"/>
  <c r="O1322" i="1"/>
  <c r="J1322" i="1"/>
  <c r="E1322" i="1"/>
  <c r="L1322" i="1"/>
  <c r="B1322" i="1"/>
  <c r="F1323" i="1"/>
  <c r="M1323" i="1" s="1"/>
  <c r="F1322" i="1" l="1"/>
  <c r="M1322" i="1" s="1"/>
  <c r="K1321" i="1"/>
  <c r="J1321" i="1"/>
  <c r="H1321" i="1"/>
  <c r="O1321" i="1"/>
  <c r="G1321" i="1"/>
  <c r="L1321" i="1"/>
  <c r="D1321" i="1"/>
  <c r="N1321" i="1"/>
  <c r="E1321" i="1"/>
  <c r="B1321" i="1"/>
  <c r="F1321" i="1" l="1"/>
  <c r="M1321" i="1" s="1"/>
  <c r="D1320" i="1"/>
  <c r="H1320" i="1"/>
  <c r="E1320" i="1"/>
  <c r="O1320" i="1"/>
  <c r="N1320" i="1"/>
  <c r="L1320" i="1"/>
  <c r="K1320" i="1"/>
  <c r="G1320" i="1"/>
  <c r="B1320" i="1"/>
  <c r="J1320" i="1"/>
  <c r="F1320" i="1" l="1"/>
  <c r="M1320" i="1" s="1"/>
  <c r="J1319" i="1"/>
  <c r="B1319" i="1"/>
  <c r="H1319" i="1"/>
  <c r="O1319" i="1"/>
  <c r="L1319" i="1"/>
  <c r="D1319" i="1"/>
  <c r="N1319" i="1"/>
  <c r="G1319" i="1"/>
  <c r="K1319" i="1"/>
  <c r="E1319" i="1"/>
  <c r="F1319" i="1" s="1"/>
  <c r="M1319" i="1" l="1"/>
  <c r="G1318" i="1"/>
  <c r="N1318" i="1"/>
  <c r="B1318" i="1"/>
  <c r="E1318" i="1"/>
  <c r="O1318" i="1"/>
  <c r="H1318" i="1"/>
  <c r="J1318" i="1"/>
  <c r="K1318" i="1"/>
  <c r="L1318" i="1"/>
  <c r="D1318" i="1"/>
  <c r="L1317" i="1" l="1"/>
  <c r="H1317" i="1"/>
  <c r="E1317" i="1"/>
  <c r="K1317" i="1"/>
  <c r="D1317" i="1"/>
  <c r="B1317" i="1"/>
  <c r="N1317" i="1"/>
  <c r="G1317" i="1"/>
  <c r="J1317" i="1"/>
  <c r="O1317" i="1"/>
  <c r="F1318" i="1"/>
  <c r="M1318" i="1" s="1"/>
  <c r="O1316" i="1" l="1"/>
  <c r="G1316" i="1"/>
  <c r="D1316" i="1"/>
  <c r="K1316" i="1"/>
  <c r="J1316" i="1"/>
  <c r="N1316" i="1"/>
  <c r="L1316" i="1"/>
  <c r="B1316" i="1"/>
  <c r="H1316" i="1"/>
  <c r="E1316" i="1"/>
  <c r="F1316" i="1" s="1"/>
  <c r="F1317" i="1"/>
  <c r="M1317" i="1" s="1"/>
  <c r="M1316" i="1" l="1"/>
  <c r="O1315" i="1"/>
  <c r="N1315" i="1"/>
  <c r="J1315" i="1"/>
  <c r="K1315" i="1"/>
  <c r="H1315" i="1"/>
  <c r="L1315" i="1"/>
  <c r="D1315" i="1"/>
  <c r="E1315" i="1"/>
  <c r="B1315" i="1"/>
  <c r="G1315" i="1"/>
  <c r="F1315" i="1" l="1"/>
  <c r="M1315" i="1" s="1"/>
  <c r="D1314" i="1"/>
  <c r="J1314" i="1"/>
  <c r="B1314" i="1"/>
  <c r="L1314" i="1"/>
  <c r="E1314" i="1"/>
  <c r="F1314" i="1" s="1"/>
  <c r="K1314" i="1"/>
  <c r="H1314" i="1"/>
  <c r="N1314" i="1"/>
  <c r="O1314" i="1"/>
  <c r="G1314" i="1"/>
  <c r="M1314" i="1" l="1"/>
  <c r="E1313" i="1"/>
  <c r="D1313" i="1"/>
  <c r="J1313" i="1"/>
  <c r="L1313" i="1"/>
  <c r="G1313" i="1"/>
  <c r="B1313" i="1"/>
  <c r="H1313" i="1"/>
  <c r="K1313" i="1"/>
  <c r="O1313" i="1"/>
  <c r="N1313" i="1"/>
  <c r="E1312" i="1" l="1"/>
  <c r="D1312" i="1"/>
  <c r="G1312" i="1"/>
  <c r="N1312" i="1"/>
  <c r="B1312" i="1"/>
  <c r="J1312" i="1"/>
  <c r="K1312" i="1"/>
  <c r="H1312" i="1"/>
  <c r="O1312" i="1"/>
  <c r="L1312" i="1"/>
  <c r="F1313" i="1"/>
  <c r="M1313" i="1" s="1"/>
  <c r="F1312" i="1" l="1"/>
  <c r="B1311" i="1"/>
  <c r="L1311" i="1"/>
  <c r="N1311" i="1"/>
  <c r="D1311" i="1"/>
  <c r="H1311" i="1"/>
  <c r="G1311" i="1"/>
  <c r="O1311" i="1"/>
  <c r="J1311" i="1"/>
  <c r="E1311" i="1"/>
  <c r="K1311" i="1"/>
  <c r="M1312" i="1"/>
  <c r="F1311" i="1" l="1"/>
  <c r="M1311" i="1"/>
  <c r="B1310" i="1"/>
  <c r="J1310" i="1"/>
  <c r="D1310" i="1"/>
  <c r="N1310" i="1"/>
  <c r="K1310" i="1"/>
  <c r="O1310" i="1"/>
  <c r="G1310" i="1"/>
  <c r="L1310" i="1"/>
  <c r="E1310" i="1"/>
  <c r="H1310" i="1"/>
  <c r="F1310" i="1" l="1"/>
  <c r="M1310" i="1"/>
  <c r="D1309" i="1"/>
  <c r="K1309" i="1"/>
  <c r="N1309" i="1"/>
  <c r="G1309" i="1"/>
  <c r="E1309" i="1"/>
  <c r="J1309" i="1"/>
  <c r="O1309" i="1"/>
  <c r="H1309" i="1"/>
  <c r="L1309" i="1"/>
  <c r="B1309" i="1"/>
  <c r="F1309" i="1" l="1"/>
  <c r="M1309" i="1"/>
  <c r="H1308" i="1"/>
  <c r="O1308" i="1"/>
  <c r="J1308" i="1"/>
  <c r="E1308" i="1"/>
  <c r="B1308" i="1"/>
  <c r="K1308" i="1"/>
  <c r="G1308" i="1"/>
  <c r="N1308" i="1"/>
  <c r="L1308" i="1"/>
  <c r="D1308" i="1"/>
  <c r="F1308" i="1" l="1"/>
  <c r="M1308" i="1" s="1"/>
  <c r="L1307" i="1"/>
  <c r="H1307" i="1"/>
  <c r="D1307" i="1"/>
  <c r="O1307" i="1"/>
  <c r="E1307" i="1"/>
  <c r="G1307" i="1"/>
  <c r="B1307" i="1"/>
  <c r="K1307" i="1"/>
  <c r="N1307" i="1"/>
  <c r="J1307" i="1"/>
  <c r="F1307" i="1" l="1"/>
  <c r="B1306" i="1"/>
  <c r="D1306" i="1"/>
  <c r="H1306" i="1"/>
  <c r="E1306" i="1"/>
  <c r="J1306" i="1"/>
  <c r="K1306" i="1"/>
  <c r="G1306" i="1"/>
  <c r="L1306" i="1"/>
  <c r="N1306" i="1"/>
  <c r="O1306" i="1"/>
  <c r="M1307" i="1"/>
  <c r="F1306" i="1" l="1"/>
  <c r="N1305" i="1"/>
  <c r="E1305" i="1"/>
  <c r="L1305" i="1"/>
  <c r="D1305" i="1"/>
  <c r="O1305" i="1"/>
  <c r="J1305" i="1"/>
  <c r="H1305" i="1"/>
  <c r="B1305" i="1"/>
  <c r="G1305" i="1"/>
  <c r="K1305" i="1"/>
  <c r="M1306" i="1"/>
  <c r="G1304" i="1" l="1"/>
  <c r="L1304" i="1"/>
  <c r="J1304" i="1"/>
  <c r="K1304" i="1"/>
  <c r="N1304" i="1"/>
  <c r="E1304" i="1"/>
  <c r="B1304" i="1"/>
  <c r="O1304" i="1"/>
  <c r="H1304" i="1"/>
  <c r="D1304" i="1"/>
  <c r="F1305" i="1"/>
  <c r="M1305" i="1" s="1"/>
  <c r="F1304" i="1" l="1"/>
  <c r="M1304" i="1" s="1"/>
  <c r="K1303" i="1"/>
  <c r="D1303" i="1"/>
  <c r="N1303" i="1"/>
  <c r="H1303" i="1"/>
  <c r="G1303" i="1"/>
  <c r="O1303" i="1"/>
  <c r="B1303" i="1"/>
  <c r="J1303" i="1"/>
  <c r="E1303" i="1"/>
  <c r="L1303" i="1"/>
  <c r="F1303" i="1" l="1"/>
  <c r="M1303" i="1" s="1"/>
  <c r="J1302" i="1"/>
  <c r="B1302" i="1"/>
  <c r="K1302" i="1"/>
  <c r="N1302" i="1"/>
  <c r="H1302" i="1"/>
  <c r="D1302" i="1"/>
  <c r="E1302" i="1"/>
  <c r="O1302" i="1"/>
  <c r="L1302" i="1"/>
  <c r="G1302" i="1"/>
  <c r="F1302" i="1" l="1"/>
  <c r="M1302" i="1" s="1"/>
  <c r="K1301" i="1"/>
  <c r="D1301" i="1"/>
  <c r="O1301" i="1"/>
  <c r="J1301" i="1"/>
  <c r="H1301" i="1"/>
  <c r="L1301" i="1"/>
  <c r="E1301" i="1"/>
  <c r="B1301" i="1"/>
  <c r="G1301" i="1"/>
  <c r="N1301" i="1"/>
  <c r="F1301" i="1" l="1"/>
  <c r="O1300" i="1"/>
  <c r="K1300" i="1"/>
  <c r="J1300" i="1"/>
  <c r="D1300" i="1"/>
  <c r="N1300" i="1"/>
  <c r="E1300" i="1"/>
  <c r="F1300" i="1" s="1"/>
  <c r="L1300" i="1"/>
  <c r="H1300" i="1"/>
  <c r="B1300" i="1"/>
  <c r="G1300" i="1"/>
  <c r="M1301" i="1"/>
  <c r="M1300" i="1" l="1"/>
  <c r="G1299" i="1"/>
  <c r="D1299" i="1"/>
  <c r="B1299" i="1"/>
  <c r="H1299" i="1"/>
  <c r="L1299" i="1"/>
  <c r="E1299" i="1"/>
  <c r="N1299" i="1"/>
  <c r="K1299" i="1"/>
  <c r="O1299" i="1"/>
  <c r="J1299" i="1"/>
  <c r="F1299" i="1" l="1"/>
  <c r="M1299" i="1" s="1"/>
  <c r="D1298" i="1"/>
  <c r="L1298" i="1"/>
  <c r="B1298" i="1"/>
  <c r="K1298" i="1"/>
  <c r="G1298" i="1"/>
  <c r="J1298" i="1"/>
  <c r="E1298" i="1"/>
  <c r="H1298" i="1"/>
  <c r="O1298" i="1"/>
  <c r="N1298" i="1"/>
  <c r="F1298" i="1" l="1"/>
  <c r="M1298" i="1" s="1"/>
  <c r="B1297" i="1"/>
  <c r="O1297" i="1"/>
  <c r="H1297" i="1"/>
  <c r="N1297" i="1"/>
  <c r="G1297" i="1"/>
  <c r="L1297" i="1"/>
  <c r="E1297" i="1"/>
  <c r="J1297" i="1"/>
  <c r="D1297" i="1"/>
  <c r="K1297" i="1"/>
  <c r="B1296" i="1" l="1"/>
  <c r="G1296" i="1"/>
  <c r="N1296" i="1"/>
  <c r="K1296" i="1"/>
  <c r="D1296" i="1"/>
  <c r="J1296" i="1"/>
  <c r="H1296" i="1"/>
  <c r="L1296" i="1"/>
  <c r="E1296" i="1"/>
  <c r="F1296" i="1" s="1"/>
  <c r="O1296" i="1"/>
  <c r="F1297" i="1"/>
  <c r="M1297" i="1" s="1"/>
  <c r="M1296" i="1" l="1"/>
  <c r="E1295" i="1"/>
  <c r="N1295" i="1"/>
  <c r="J1295" i="1"/>
  <c r="D1295" i="1"/>
  <c r="K1295" i="1"/>
  <c r="B1295" i="1"/>
  <c r="G1295" i="1"/>
  <c r="L1295" i="1"/>
  <c r="O1295" i="1"/>
  <c r="H1295" i="1"/>
  <c r="F1295" i="1" l="1"/>
  <c r="M1295" i="1" s="1"/>
  <c r="B1294" i="1"/>
  <c r="D1294" i="1"/>
  <c r="L1294" i="1"/>
  <c r="G1294" i="1"/>
  <c r="N1294" i="1"/>
  <c r="O1294" i="1"/>
  <c r="E1294" i="1"/>
  <c r="H1294" i="1"/>
  <c r="K1294" i="1"/>
  <c r="J1294" i="1"/>
  <c r="F1294" i="1" l="1"/>
  <c r="M1294" i="1" s="1"/>
  <c r="B1293" i="1"/>
  <c r="J1293" i="1"/>
  <c r="D1293" i="1"/>
  <c r="H1293" i="1"/>
  <c r="L1293" i="1"/>
  <c r="E1293" i="1"/>
  <c r="F1293" i="1" s="1"/>
  <c r="O1293" i="1"/>
  <c r="N1293" i="1"/>
  <c r="G1293" i="1"/>
  <c r="K1293" i="1"/>
  <c r="N1292" i="1" l="1"/>
  <c r="J1292" i="1"/>
  <c r="D1292" i="1"/>
  <c r="O1292" i="1"/>
  <c r="G1292" i="1"/>
  <c r="H1292" i="1"/>
  <c r="K1292" i="1"/>
  <c r="E1292" i="1"/>
  <c r="B1292" i="1"/>
  <c r="L1292" i="1"/>
  <c r="M1293" i="1"/>
  <c r="F1292" i="1" l="1"/>
  <c r="M1292" i="1" s="1"/>
  <c r="K1291" i="1"/>
  <c r="D1291" i="1"/>
  <c r="E1291" i="1"/>
  <c r="N1291" i="1"/>
  <c r="G1291" i="1"/>
  <c r="B1291" i="1"/>
  <c r="L1291" i="1"/>
  <c r="H1291" i="1"/>
  <c r="O1291" i="1"/>
  <c r="J1291" i="1"/>
  <c r="F1291" i="1" l="1"/>
  <c r="M1291" i="1" s="1"/>
  <c r="B1290" i="1"/>
  <c r="N1290" i="1"/>
  <c r="G1290" i="1"/>
  <c r="O1290" i="1"/>
  <c r="L1290" i="1"/>
  <c r="H1290" i="1"/>
  <c r="J1290" i="1"/>
  <c r="E1290" i="1"/>
  <c r="K1290" i="1"/>
  <c r="D1290" i="1"/>
  <c r="F1290" i="1" l="1"/>
  <c r="M1290" i="1" s="1"/>
  <c r="B1289" i="1"/>
  <c r="E1289" i="1"/>
  <c r="L1289" i="1"/>
  <c r="D1289" i="1"/>
  <c r="H1289" i="1"/>
  <c r="G1289" i="1"/>
  <c r="J1289" i="1"/>
  <c r="O1289" i="1"/>
  <c r="N1289" i="1"/>
  <c r="K1289" i="1"/>
  <c r="F1289" i="1" l="1"/>
  <c r="M1289" i="1" s="1"/>
  <c r="B1288" i="1"/>
  <c r="E1288" i="1"/>
  <c r="K1288" i="1"/>
  <c r="D1288" i="1"/>
  <c r="H1288" i="1"/>
  <c r="N1288" i="1"/>
  <c r="L1288" i="1"/>
  <c r="O1288" i="1"/>
  <c r="G1288" i="1"/>
  <c r="J1288" i="1"/>
  <c r="E1287" i="1" l="1"/>
  <c r="G1287" i="1"/>
  <c r="N1287" i="1"/>
  <c r="L1287" i="1"/>
  <c r="K1287" i="1"/>
  <c r="B1287" i="1"/>
  <c r="D1287" i="1"/>
  <c r="J1287" i="1"/>
  <c r="H1287" i="1"/>
  <c r="O1287" i="1"/>
  <c r="F1288" i="1"/>
  <c r="M1288" i="1" s="1"/>
  <c r="B1286" i="1" l="1"/>
  <c r="O1286" i="1"/>
  <c r="H1286" i="1"/>
  <c r="J1286" i="1"/>
  <c r="E1286" i="1"/>
  <c r="N1286" i="1"/>
  <c r="G1286" i="1"/>
  <c r="L1286" i="1"/>
  <c r="D1286" i="1"/>
  <c r="K1286" i="1"/>
  <c r="F1287" i="1"/>
  <c r="M1287" i="1" s="1"/>
  <c r="F1286" i="1" l="1"/>
  <c r="M1286" i="1" s="1"/>
  <c r="O1285" i="1"/>
  <c r="E1285" i="1"/>
  <c r="H1285" i="1"/>
  <c r="D1285" i="1"/>
  <c r="L1285" i="1"/>
  <c r="B1285" i="1"/>
  <c r="G1285" i="1"/>
  <c r="N1285" i="1"/>
  <c r="J1285" i="1"/>
  <c r="K1285" i="1"/>
  <c r="F1285" i="1" l="1"/>
  <c r="M1285" i="1" s="1"/>
  <c r="G1284" i="1"/>
  <c r="L1284" i="1"/>
  <c r="E1284" i="1"/>
  <c r="N1284" i="1"/>
  <c r="O1284" i="1"/>
  <c r="D1284" i="1"/>
  <c r="J1284" i="1"/>
  <c r="H1284" i="1"/>
  <c r="B1284" i="1"/>
  <c r="K1284" i="1"/>
  <c r="L1283" i="1" l="1"/>
  <c r="H1283" i="1"/>
  <c r="J1283" i="1"/>
  <c r="E1283" i="1"/>
  <c r="B1283" i="1"/>
  <c r="G1283" i="1"/>
  <c r="D1283" i="1"/>
  <c r="O1283" i="1"/>
  <c r="N1283" i="1"/>
  <c r="K1283" i="1"/>
  <c r="F1284" i="1"/>
  <c r="M1284" i="1" s="1"/>
  <c r="J1282" i="1" l="1"/>
  <c r="O1282" i="1"/>
  <c r="N1282" i="1"/>
  <c r="K1282" i="1"/>
  <c r="G1282" i="1"/>
  <c r="L1282" i="1"/>
  <c r="D1282" i="1"/>
  <c r="B1282" i="1"/>
  <c r="H1282" i="1"/>
  <c r="E1282" i="1"/>
  <c r="F1283" i="1"/>
  <c r="M1283" i="1" s="1"/>
  <c r="F1282" i="1" l="1"/>
  <c r="M1282" i="1"/>
  <c r="L1281" i="1"/>
  <c r="E1281" i="1"/>
  <c r="D1281" i="1"/>
  <c r="K1281" i="1"/>
  <c r="J1281" i="1"/>
  <c r="B1281" i="1"/>
  <c r="H1281" i="1"/>
  <c r="O1281" i="1"/>
  <c r="G1281" i="1"/>
  <c r="N1281" i="1"/>
  <c r="F1281" i="1" l="1"/>
  <c r="N1280" i="1"/>
  <c r="G1280" i="1"/>
  <c r="B1280" i="1"/>
  <c r="J1280" i="1"/>
  <c r="O1280" i="1"/>
  <c r="D1280" i="1"/>
  <c r="H1280" i="1"/>
  <c r="E1280" i="1"/>
  <c r="L1280" i="1"/>
  <c r="K1280" i="1"/>
  <c r="M1281" i="1"/>
  <c r="F1280" i="1" l="1"/>
  <c r="M1280" i="1" s="1"/>
  <c r="K1279" i="1"/>
  <c r="D1279" i="1"/>
  <c r="G1279" i="1"/>
  <c r="H1279" i="1"/>
  <c r="L1279" i="1"/>
  <c r="B1279" i="1"/>
  <c r="O1279" i="1"/>
  <c r="J1279" i="1"/>
  <c r="N1279" i="1"/>
  <c r="E1279" i="1"/>
  <c r="F1279" i="1" s="1"/>
  <c r="M1279" i="1" s="1"/>
  <c r="B1278" i="1" l="1"/>
  <c r="L1278" i="1"/>
  <c r="D1278" i="1"/>
  <c r="H1278" i="1"/>
  <c r="N1278" i="1"/>
  <c r="G1278" i="1"/>
  <c r="O1278" i="1"/>
  <c r="E1278" i="1"/>
  <c r="K1278" i="1"/>
  <c r="J1278" i="1"/>
  <c r="F1278" i="1" l="1"/>
  <c r="H1277" i="1"/>
  <c r="K1277" i="1"/>
  <c r="G1277" i="1"/>
  <c r="B1277" i="1"/>
  <c r="D1277" i="1"/>
  <c r="O1277" i="1"/>
  <c r="E1277" i="1"/>
  <c r="J1277" i="1"/>
  <c r="N1277" i="1"/>
  <c r="L1277" i="1"/>
  <c r="M1278" i="1"/>
  <c r="F1277" i="1" l="1"/>
  <c r="J1276" i="1"/>
  <c r="H1276" i="1"/>
  <c r="N1276" i="1"/>
  <c r="L1276" i="1"/>
  <c r="K1276" i="1"/>
  <c r="E1276" i="1"/>
  <c r="B1276" i="1"/>
  <c r="G1276" i="1"/>
  <c r="D1276" i="1"/>
  <c r="O1276" i="1"/>
  <c r="M1277" i="1"/>
  <c r="F1276" i="1" l="1"/>
  <c r="M1276" i="1" s="1"/>
  <c r="H1275" i="1"/>
  <c r="E1275" i="1"/>
  <c r="J1275" i="1"/>
  <c r="N1275" i="1"/>
  <c r="L1275" i="1"/>
  <c r="O1275" i="1"/>
  <c r="B1275" i="1"/>
  <c r="K1275" i="1"/>
  <c r="G1275" i="1"/>
  <c r="D1275" i="1"/>
  <c r="K1274" i="1" l="1"/>
  <c r="H1274" i="1"/>
  <c r="J1274" i="1"/>
  <c r="D1274" i="1"/>
  <c r="G1274" i="1"/>
  <c r="E1274" i="1"/>
  <c r="L1274" i="1"/>
  <c r="O1274" i="1"/>
  <c r="B1274" i="1"/>
  <c r="N1274" i="1"/>
  <c r="F1275" i="1"/>
  <c r="M1275" i="1" s="1"/>
  <c r="F1274" i="1" l="1"/>
  <c r="M1274" i="1" s="1"/>
  <c r="G1273" i="1"/>
  <c r="O1273" i="1"/>
  <c r="D1273" i="1"/>
  <c r="K1273" i="1"/>
  <c r="J1273" i="1"/>
  <c r="E1273" i="1"/>
  <c r="H1273" i="1"/>
  <c r="B1273" i="1"/>
  <c r="N1273" i="1"/>
  <c r="L1273" i="1"/>
  <c r="F1273" i="1" l="1"/>
  <c r="M1273" i="1"/>
  <c r="N1272" i="1"/>
  <c r="L1272" i="1"/>
  <c r="K1272" i="1"/>
  <c r="D1272" i="1"/>
  <c r="B1272" i="1"/>
  <c r="H1272" i="1"/>
  <c r="E1272" i="1"/>
  <c r="J1272" i="1"/>
  <c r="O1272" i="1"/>
  <c r="G1272" i="1"/>
  <c r="F1272" i="1" l="1"/>
  <c r="M1272" i="1"/>
  <c r="K1271" i="1"/>
  <c r="D1271" i="1"/>
  <c r="E1271" i="1"/>
  <c r="B1271" i="1"/>
  <c r="L1271" i="1"/>
  <c r="G1271" i="1"/>
  <c r="N1271" i="1"/>
  <c r="J1271" i="1"/>
  <c r="O1271" i="1"/>
  <c r="H1271" i="1"/>
  <c r="E1270" i="1" l="1"/>
  <c r="N1270" i="1"/>
  <c r="G1270" i="1"/>
  <c r="B1270" i="1"/>
  <c r="O1270" i="1"/>
  <c r="K1270" i="1"/>
  <c r="L1270" i="1"/>
  <c r="D1270" i="1"/>
  <c r="H1270" i="1"/>
  <c r="J1270" i="1"/>
  <c r="F1271" i="1"/>
  <c r="M1271" i="1" s="1"/>
  <c r="E1269" i="1" l="1"/>
  <c r="H1269" i="1"/>
  <c r="L1269" i="1"/>
  <c r="K1269" i="1"/>
  <c r="G1269" i="1"/>
  <c r="O1269" i="1"/>
  <c r="D1269" i="1"/>
  <c r="J1269" i="1"/>
  <c r="N1269" i="1"/>
  <c r="B1269" i="1"/>
  <c r="F1270" i="1"/>
  <c r="M1270" i="1" s="1"/>
  <c r="F1269" i="1" l="1"/>
  <c r="M1269" i="1" s="1"/>
  <c r="N1268" i="1"/>
  <c r="G1268" i="1"/>
  <c r="L1268" i="1"/>
  <c r="O1268" i="1"/>
  <c r="E1268" i="1"/>
  <c r="D1268" i="1"/>
  <c r="J1268" i="1"/>
  <c r="H1268" i="1"/>
  <c r="B1268" i="1"/>
  <c r="K1268" i="1"/>
  <c r="F1268" i="1" l="1"/>
  <c r="M1268" i="1" s="1"/>
  <c r="G1267" i="1"/>
  <c r="K1267" i="1"/>
  <c r="D1267" i="1"/>
  <c r="H1267" i="1"/>
  <c r="J1267" i="1"/>
  <c r="B1267" i="1"/>
  <c r="O1267" i="1"/>
  <c r="L1267" i="1"/>
  <c r="N1267" i="1"/>
  <c r="E1267" i="1"/>
  <c r="F1267" i="1" s="1"/>
  <c r="M1267" i="1" l="1"/>
  <c r="D1266" i="1"/>
  <c r="L1266" i="1"/>
  <c r="B1266" i="1"/>
  <c r="G1266" i="1"/>
  <c r="E1266" i="1"/>
  <c r="F1266" i="1" s="1"/>
  <c r="H1266" i="1"/>
  <c r="J1266" i="1"/>
  <c r="O1266" i="1"/>
  <c r="N1266" i="1"/>
  <c r="K1266" i="1"/>
  <c r="O1265" i="1" l="1"/>
  <c r="G1265" i="1"/>
  <c r="H1265" i="1"/>
  <c r="K1265" i="1"/>
  <c r="N1265" i="1"/>
  <c r="E1265" i="1"/>
  <c r="D1265" i="1"/>
  <c r="J1265" i="1"/>
  <c r="L1265" i="1"/>
  <c r="B1265" i="1"/>
  <c r="M1266" i="1"/>
  <c r="F1265" i="1" l="1"/>
  <c r="M1265" i="1" s="1"/>
  <c r="L1264" i="1"/>
  <c r="E1264" i="1"/>
  <c r="K1264" i="1"/>
  <c r="D1264" i="1"/>
  <c r="J1264" i="1"/>
  <c r="G1264" i="1"/>
  <c r="B1264" i="1"/>
  <c r="H1264" i="1"/>
  <c r="N1264" i="1"/>
  <c r="O1264" i="1"/>
  <c r="F1264" i="1" l="1"/>
  <c r="M1264" i="1" s="1"/>
  <c r="J1263" i="1"/>
  <c r="L1263" i="1"/>
  <c r="O1263" i="1"/>
  <c r="H1263" i="1"/>
  <c r="G1263" i="1"/>
  <c r="N1263" i="1"/>
  <c r="B1263" i="1"/>
  <c r="K1263" i="1"/>
  <c r="E1263" i="1"/>
  <c r="D1263" i="1"/>
  <c r="F1263" i="1" l="1"/>
  <c r="M1263" i="1" s="1"/>
  <c r="K1262" i="1"/>
  <c r="J1262" i="1"/>
  <c r="O1262" i="1"/>
  <c r="B1262" i="1"/>
  <c r="L1262" i="1"/>
  <c r="D1262" i="1"/>
  <c r="G1262" i="1"/>
  <c r="N1262" i="1"/>
  <c r="H1262" i="1"/>
  <c r="E1262" i="1"/>
  <c r="F1262" i="1" l="1"/>
  <c r="M1262" i="1" s="1"/>
  <c r="D1261" i="1"/>
  <c r="H1261" i="1"/>
  <c r="G1261" i="1"/>
  <c r="K1261" i="1"/>
  <c r="O1261" i="1"/>
  <c r="J1261" i="1"/>
  <c r="N1261" i="1"/>
  <c r="B1261" i="1"/>
  <c r="L1261" i="1"/>
  <c r="E1261" i="1"/>
  <c r="F1261" i="1" l="1"/>
  <c r="M1261" i="1" s="1"/>
  <c r="K1260" i="1"/>
  <c r="J1260" i="1"/>
  <c r="E1260" i="1"/>
  <c r="G1260" i="1"/>
  <c r="N1260" i="1"/>
  <c r="L1260" i="1"/>
  <c r="H1260" i="1"/>
  <c r="D1260" i="1"/>
  <c r="O1260" i="1"/>
  <c r="B1260" i="1"/>
  <c r="F1260" i="1" l="1"/>
  <c r="M1260" i="1" s="1"/>
  <c r="L1259" i="1"/>
  <c r="H1259" i="1"/>
  <c r="J1259" i="1"/>
  <c r="O1259" i="1"/>
  <c r="N1259" i="1"/>
  <c r="B1259" i="1"/>
  <c r="D1259" i="1"/>
  <c r="G1259" i="1"/>
  <c r="K1259" i="1"/>
  <c r="E1259" i="1"/>
  <c r="F1259" i="1" l="1"/>
  <c r="M1259" i="1" s="1"/>
  <c r="O1258" i="1"/>
  <c r="K1258" i="1"/>
  <c r="B1258" i="1"/>
  <c r="N1258" i="1"/>
  <c r="G1258" i="1"/>
  <c r="E1258" i="1"/>
  <c r="L1258" i="1"/>
  <c r="D1258" i="1"/>
  <c r="H1258" i="1"/>
  <c r="J1258" i="1"/>
  <c r="F1258" i="1" l="1"/>
  <c r="M1258" i="1" s="1"/>
  <c r="O1257" i="1"/>
  <c r="H1257" i="1"/>
  <c r="G1257" i="1"/>
  <c r="B1257" i="1"/>
  <c r="L1257" i="1"/>
  <c r="J1257" i="1"/>
  <c r="E1257" i="1"/>
  <c r="K1257" i="1"/>
  <c r="N1257" i="1"/>
  <c r="D1257" i="1"/>
  <c r="F1257" i="1" l="1"/>
  <c r="M1257" i="1" s="1"/>
  <c r="B1256" i="1"/>
  <c r="J1256" i="1"/>
  <c r="G1256" i="1"/>
  <c r="E1256" i="1"/>
  <c r="K1256" i="1"/>
  <c r="O1256" i="1"/>
  <c r="H1256" i="1"/>
  <c r="L1256" i="1"/>
  <c r="N1256" i="1"/>
  <c r="D1256" i="1"/>
  <c r="L1255" i="1" l="1"/>
  <c r="J1255" i="1"/>
  <c r="B1255" i="1"/>
  <c r="O1255" i="1"/>
  <c r="D1255" i="1"/>
  <c r="H1255" i="1"/>
  <c r="E1255" i="1"/>
  <c r="F1255" i="1" s="1"/>
  <c r="K1255" i="1"/>
  <c r="G1255" i="1"/>
  <c r="N1255" i="1"/>
  <c r="F1256" i="1"/>
  <c r="M1256" i="1" s="1"/>
  <c r="M1255" i="1" l="1"/>
  <c r="N1254" i="1"/>
  <c r="G1254" i="1"/>
  <c r="D1254" i="1"/>
  <c r="O1254" i="1"/>
  <c r="L1254" i="1"/>
  <c r="E1254" i="1"/>
  <c r="J1254" i="1"/>
  <c r="K1254" i="1"/>
  <c r="B1254" i="1"/>
  <c r="H1254" i="1"/>
  <c r="F1254" i="1" l="1"/>
  <c r="M1254" i="1" s="1"/>
  <c r="J1253" i="1"/>
  <c r="K1253" i="1"/>
  <c r="G1253" i="1"/>
  <c r="O1253" i="1"/>
  <c r="E1253" i="1"/>
  <c r="H1253" i="1"/>
  <c r="L1253" i="1"/>
  <c r="N1253" i="1"/>
  <c r="B1253" i="1"/>
  <c r="D1253" i="1"/>
  <c r="F1253" i="1" l="1"/>
  <c r="M1253" i="1" s="1"/>
  <c r="H1252" i="1"/>
  <c r="B1252" i="1"/>
  <c r="D1252" i="1"/>
  <c r="K1252" i="1"/>
  <c r="N1252" i="1"/>
  <c r="G1252" i="1"/>
  <c r="E1252" i="1"/>
  <c r="J1252" i="1"/>
  <c r="O1252" i="1"/>
  <c r="L1252" i="1"/>
  <c r="F1252" i="1" l="1"/>
  <c r="J1251" i="1"/>
  <c r="G1251" i="1"/>
  <c r="N1251" i="1"/>
  <c r="B1251" i="1"/>
  <c r="H1251" i="1"/>
  <c r="L1251" i="1"/>
  <c r="K1251" i="1"/>
  <c r="E1251" i="1"/>
  <c r="D1251" i="1"/>
  <c r="O1251" i="1"/>
  <c r="M1252" i="1"/>
  <c r="F1251" i="1" l="1"/>
  <c r="M1251" i="1" s="1"/>
  <c r="L1250" i="1"/>
  <c r="D1250" i="1"/>
  <c r="K1250" i="1"/>
  <c r="H1250" i="1"/>
  <c r="N1250" i="1"/>
  <c r="E1250" i="1"/>
  <c r="F1250" i="1" s="1"/>
  <c r="B1250" i="1"/>
  <c r="J1250" i="1"/>
  <c r="O1250" i="1"/>
  <c r="G1250" i="1"/>
  <c r="M1250" i="1" l="1"/>
  <c r="E1249" i="1"/>
  <c r="D1249" i="1"/>
  <c r="J1249" i="1"/>
  <c r="B1249" i="1"/>
  <c r="L1249" i="1"/>
  <c r="O1249" i="1"/>
  <c r="G1249" i="1"/>
  <c r="K1249" i="1"/>
  <c r="H1249" i="1"/>
  <c r="N1249" i="1"/>
  <c r="F1249" i="1" l="1"/>
  <c r="N1248" i="1"/>
  <c r="L1248" i="1"/>
  <c r="B1248" i="1"/>
  <c r="E1248" i="1"/>
  <c r="G1248" i="1"/>
  <c r="K1248" i="1"/>
  <c r="J1248" i="1"/>
  <c r="O1248" i="1"/>
  <c r="D1248" i="1"/>
  <c r="H1248" i="1"/>
  <c r="M1249" i="1"/>
  <c r="G1247" i="1" l="1"/>
  <c r="N1247" i="1"/>
  <c r="K1247" i="1"/>
  <c r="J1247" i="1"/>
  <c r="O1247" i="1"/>
  <c r="B1247" i="1"/>
  <c r="L1247" i="1"/>
  <c r="E1247" i="1"/>
  <c r="H1247" i="1"/>
  <c r="D1247" i="1"/>
  <c r="F1248" i="1"/>
  <c r="M1248" i="1" s="1"/>
  <c r="F1247" i="1" l="1"/>
  <c r="M1247" i="1" s="1"/>
  <c r="L1246" i="1"/>
  <c r="O1246" i="1"/>
  <c r="N1246" i="1"/>
  <c r="G1246" i="1"/>
  <c r="H1246" i="1"/>
  <c r="E1246" i="1"/>
  <c r="K1246" i="1"/>
  <c r="J1246" i="1"/>
  <c r="B1246" i="1"/>
  <c r="D1246" i="1"/>
  <c r="F1246" i="1" l="1"/>
  <c r="M1246" i="1" s="1"/>
  <c r="O1245" i="1"/>
  <c r="K1245" i="1"/>
  <c r="L1245" i="1"/>
  <c r="N1245" i="1"/>
  <c r="E1245" i="1"/>
  <c r="H1245" i="1"/>
  <c r="D1245" i="1"/>
  <c r="J1245" i="1"/>
  <c r="G1245" i="1"/>
  <c r="B1245" i="1"/>
  <c r="F1245" i="1" l="1"/>
  <c r="M1245" i="1" s="1"/>
  <c r="H1244" i="1"/>
  <c r="J1244" i="1"/>
  <c r="E1244" i="1"/>
  <c r="K1244" i="1"/>
  <c r="O1244" i="1"/>
  <c r="G1244" i="1"/>
  <c r="B1244" i="1"/>
  <c r="L1244" i="1"/>
  <c r="N1244" i="1"/>
  <c r="D1244" i="1"/>
  <c r="F1244" i="1" l="1"/>
  <c r="M1244" i="1" s="1"/>
  <c r="G1243" i="1"/>
  <c r="B1243" i="1"/>
  <c r="L1243" i="1"/>
  <c r="K1243" i="1"/>
  <c r="J1243" i="1"/>
  <c r="D1243" i="1"/>
  <c r="H1243" i="1"/>
  <c r="N1243" i="1"/>
  <c r="E1243" i="1"/>
  <c r="O1243" i="1"/>
  <c r="F1243" i="1" l="1"/>
  <c r="M1243" i="1" s="1"/>
  <c r="J1242" i="1"/>
  <c r="B1242" i="1"/>
  <c r="N1242" i="1"/>
  <c r="H1242" i="1"/>
  <c r="D1242" i="1"/>
  <c r="K1242" i="1"/>
  <c r="L1242" i="1"/>
  <c r="E1242" i="1"/>
  <c r="G1242" i="1"/>
  <c r="O1242" i="1"/>
  <c r="F1242" i="1" l="1"/>
  <c r="M1242" i="1" s="1"/>
  <c r="B1241" i="1"/>
  <c r="O1241" i="1"/>
  <c r="J1241" i="1"/>
  <c r="K1241" i="1"/>
  <c r="G1241" i="1"/>
  <c r="D1241" i="1"/>
  <c r="N1241" i="1"/>
  <c r="E1241" i="1"/>
  <c r="H1241" i="1"/>
  <c r="L1241" i="1"/>
  <c r="F1241" i="1" l="1"/>
  <c r="M1241" i="1" s="1"/>
  <c r="D1240" i="1"/>
  <c r="O1240" i="1"/>
  <c r="N1240" i="1"/>
  <c r="G1240" i="1"/>
  <c r="H1240" i="1"/>
  <c r="E1240" i="1"/>
  <c r="B1240" i="1"/>
  <c r="K1240" i="1"/>
  <c r="L1240" i="1"/>
  <c r="J1240" i="1"/>
  <c r="F1240" i="1" l="1"/>
  <c r="M1240" i="1" s="1"/>
  <c r="L1239" i="1"/>
  <c r="J1239" i="1"/>
  <c r="H1239" i="1"/>
  <c r="N1239" i="1"/>
  <c r="O1239" i="1"/>
  <c r="D1239" i="1"/>
  <c r="K1239" i="1"/>
  <c r="G1239" i="1"/>
  <c r="E1239" i="1"/>
  <c r="B1239" i="1"/>
  <c r="F1239" i="1" l="1"/>
  <c r="M1239" i="1" s="1"/>
  <c r="K1238" i="1"/>
  <c r="D1238" i="1"/>
  <c r="B1238" i="1"/>
  <c r="G1238" i="1"/>
  <c r="H1238" i="1"/>
  <c r="L1238" i="1"/>
  <c r="N1238" i="1"/>
  <c r="J1238" i="1"/>
  <c r="O1238" i="1"/>
  <c r="E1238" i="1"/>
  <c r="F1238" i="1" l="1"/>
  <c r="M1238" i="1"/>
  <c r="H1237" i="1"/>
  <c r="N1237" i="1"/>
  <c r="B1237" i="1"/>
  <c r="G1237" i="1"/>
  <c r="J1237" i="1"/>
  <c r="E1237" i="1"/>
  <c r="O1237" i="1"/>
  <c r="D1237" i="1"/>
  <c r="K1237" i="1"/>
  <c r="L1237" i="1"/>
  <c r="F1237" i="1" l="1"/>
  <c r="M1237" i="1" s="1"/>
  <c r="L1236" i="1"/>
  <c r="J1236" i="1"/>
  <c r="N1236" i="1"/>
  <c r="B1236" i="1"/>
  <c r="K1236" i="1"/>
  <c r="H1236" i="1"/>
  <c r="O1236" i="1"/>
  <c r="E1236" i="1"/>
  <c r="G1236" i="1"/>
  <c r="D1236" i="1"/>
  <c r="F1236" i="1" l="1"/>
  <c r="M1236" i="1" s="1"/>
  <c r="E1235" i="1"/>
  <c r="G1235" i="1"/>
  <c r="N1235" i="1"/>
  <c r="K1235" i="1"/>
  <c r="H1235" i="1"/>
  <c r="B1235" i="1"/>
  <c r="D1235" i="1"/>
  <c r="O1235" i="1"/>
  <c r="J1235" i="1"/>
  <c r="L1235" i="1"/>
  <c r="L1234" i="1" l="1"/>
  <c r="N1234" i="1"/>
  <c r="E1234" i="1"/>
  <c r="H1234" i="1"/>
  <c r="K1234" i="1"/>
  <c r="B1234" i="1"/>
  <c r="J1234" i="1"/>
  <c r="O1234" i="1"/>
  <c r="G1234" i="1"/>
  <c r="D1234" i="1"/>
  <c r="F1235" i="1"/>
  <c r="M1235" i="1" s="1"/>
  <c r="O1233" i="1" l="1"/>
  <c r="L1233" i="1"/>
  <c r="D1233" i="1"/>
  <c r="E1233" i="1"/>
  <c r="K1233" i="1"/>
  <c r="B1233" i="1"/>
  <c r="N1233" i="1"/>
  <c r="J1233" i="1"/>
  <c r="G1233" i="1"/>
  <c r="H1233" i="1"/>
  <c r="F1234" i="1"/>
  <c r="M1234" i="1" s="1"/>
  <c r="F1233" i="1" l="1"/>
  <c r="N1232" i="1"/>
  <c r="L1232" i="1"/>
  <c r="H1232" i="1"/>
  <c r="J1232" i="1"/>
  <c r="B1232" i="1"/>
  <c r="G1232" i="1"/>
  <c r="E1232" i="1"/>
  <c r="O1232" i="1"/>
  <c r="K1232" i="1"/>
  <c r="D1232" i="1"/>
  <c r="M1233" i="1"/>
  <c r="O1231" i="1" l="1"/>
  <c r="B1231" i="1"/>
  <c r="E1231" i="1"/>
  <c r="J1231" i="1"/>
  <c r="N1231" i="1"/>
  <c r="D1231" i="1"/>
  <c r="L1231" i="1"/>
  <c r="H1231" i="1"/>
  <c r="G1231" i="1"/>
  <c r="K1231" i="1"/>
  <c r="F1232" i="1"/>
  <c r="M1232" i="1" s="1"/>
  <c r="K1230" i="1" l="1"/>
  <c r="D1230" i="1"/>
  <c r="G1230" i="1"/>
  <c r="N1230" i="1"/>
  <c r="B1230" i="1"/>
  <c r="E1230" i="1"/>
  <c r="O1230" i="1"/>
  <c r="L1230" i="1"/>
  <c r="H1230" i="1"/>
  <c r="J1230" i="1"/>
  <c r="F1231" i="1"/>
  <c r="M1231" i="1" s="1"/>
  <c r="F1230" i="1" l="1"/>
  <c r="M1230" i="1" s="1"/>
  <c r="N1229" i="1"/>
  <c r="L1229" i="1"/>
  <c r="E1229" i="1"/>
  <c r="K1229" i="1"/>
  <c r="O1229" i="1"/>
  <c r="G1229" i="1"/>
  <c r="H1229" i="1"/>
  <c r="D1229" i="1"/>
  <c r="J1229" i="1"/>
  <c r="B1229" i="1"/>
  <c r="J1228" i="1" l="1"/>
  <c r="N1228" i="1"/>
  <c r="K1228" i="1"/>
  <c r="G1228" i="1"/>
  <c r="E1228" i="1"/>
  <c r="D1228" i="1"/>
  <c r="B1228" i="1"/>
  <c r="O1228" i="1"/>
  <c r="H1228" i="1"/>
  <c r="L1228" i="1"/>
  <c r="F1229" i="1"/>
  <c r="M1229" i="1" s="1"/>
  <c r="F1228" i="1" l="1"/>
  <c r="B1227" i="1"/>
  <c r="G1227" i="1"/>
  <c r="J1227" i="1"/>
  <c r="N1227" i="1"/>
  <c r="L1227" i="1"/>
  <c r="H1227" i="1"/>
  <c r="K1227" i="1"/>
  <c r="O1227" i="1"/>
  <c r="D1227" i="1"/>
  <c r="E1227" i="1"/>
  <c r="M1228" i="1"/>
  <c r="F1227" i="1" l="1"/>
  <c r="M1227" i="1" s="1"/>
  <c r="N1226" i="1"/>
  <c r="E1226" i="1"/>
  <c r="L1226" i="1"/>
  <c r="H1226" i="1"/>
  <c r="D1226" i="1"/>
  <c r="G1226" i="1"/>
  <c r="J1226" i="1"/>
  <c r="O1226" i="1"/>
  <c r="K1226" i="1"/>
  <c r="B1226" i="1"/>
  <c r="F1226" i="1" l="1"/>
  <c r="M1226" i="1" s="1"/>
  <c r="L1225" i="1"/>
  <c r="E1225" i="1"/>
  <c r="H1225" i="1"/>
  <c r="N1225" i="1"/>
  <c r="J1225" i="1"/>
  <c r="D1225" i="1"/>
  <c r="G1225" i="1"/>
  <c r="B1225" i="1"/>
  <c r="O1225" i="1"/>
  <c r="K1225" i="1"/>
  <c r="F1225" i="1" l="1"/>
  <c r="M1225" i="1" s="1"/>
  <c r="L1224" i="1"/>
  <c r="D1224" i="1"/>
  <c r="K1224" i="1"/>
  <c r="O1224" i="1"/>
  <c r="J1224" i="1"/>
  <c r="N1224" i="1"/>
  <c r="G1224" i="1"/>
  <c r="H1224" i="1"/>
  <c r="E1224" i="1"/>
  <c r="B1224" i="1"/>
  <c r="F1224" i="1" l="1"/>
  <c r="M1224" i="1"/>
  <c r="B1223" i="1"/>
  <c r="K1223" i="1"/>
  <c r="D1223" i="1"/>
  <c r="G1223" i="1"/>
  <c r="E1223" i="1"/>
  <c r="O1223" i="1"/>
  <c r="J1223" i="1"/>
  <c r="N1223" i="1"/>
  <c r="L1223" i="1"/>
  <c r="H1223" i="1"/>
  <c r="F1223" i="1" l="1"/>
  <c r="M1223" i="1" s="1"/>
  <c r="E1222" i="1"/>
  <c r="N1222" i="1"/>
  <c r="O1222" i="1"/>
  <c r="L1222" i="1"/>
  <c r="G1222" i="1"/>
  <c r="K1222" i="1"/>
  <c r="D1222" i="1"/>
  <c r="H1222" i="1"/>
  <c r="J1222" i="1"/>
  <c r="B1222" i="1"/>
  <c r="O1221" i="1" l="1"/>
  <c r="B1221" i="1"/>
  <c r="D1221" i="1"/>
  <c r="L1221" i="1"/>
  <c r="J1221" i="1"/>
  <c r="K1221" i="1"/>
  <c r="N1221" i="1"/>
  <c r="H1221" i="1"/>
  <c r="E1221" i="1"/>
  <c r="F1221" i="1" s="1"/>
  <c r="G1221" i="1"/>
  <c r="F1222" i="1"/>
  <c r="M1222" i="1" s="1"/>
  <c r="M1221" i="1" l="1"/>
  <c r="D1220" i="1"/>
  <c r="B1220" i="1"/>
  <c r="L1220" i="1"/>
  <c r="N1220" i="1"/>
  <c r="H1220" i="1"/>
  <c r="O1220" i="1"/>
  <c r="J1220" i="1"/>
  <c r="G1220" i="1"/>
  <c r="K1220" i="1"/>
  <c r="E1220" i="1"/>
  <c r="F1220" i="1" s="1"/>
  <c r="M1220" i="1" l="1"/>
  <c r="B1219" i="1"/>
  <c r="J1219" i="1"/>
  <c r="D1219" i="1"/>
  <c r="E1219" i="1"/>
  <c r="N1219" i="1"/>
  <c r="G1219" i="1"/>
  <c r="K1219" i="1"/>
  <c r="L1219" i="1"/>
  <c r="H1219" i="1"/>
  <c r="O1219" i="1"/>
  <c r="F1219" i="1" l="1"/>
  <c r="M1219" i="1" s="1"/>
  <c r="H1218" i="1"/>
  <c r="K1218" i="1"/>
  <c r="N1218" i="1"/>
  <c r="E1218" i="1"/>
  <c r="D1218" i="1"/>
  <c r="J1218" i="1"/>
  <c r="B1218" i="1"/>
  <c r="L1218" i="1"/>
  <c r="G1218" i="1"/>
  <c r="O1218" i="1"/>
  <c r="F1218" i="1" l="1"/>
  <c r="M1218" i="1" s="1"/>
  <c r="D1217" i="1"/>
  <c r="H1217" i="1"/>
  <c r="L1217" i="1"/>
  <c r="O1217" i="1"/>
  <c r="B1217" i="1"/>
  <c r="K1217" i="1"/>
  <c r="N1217" i="1"/>
  <c r="J1217" i="1"/>
  <c r="E1217" i="1"/>
  <c r="G1217" i="1"/>
  <c r="F1217" i="1" l="1"/>
  <c r="M1217" i="1" s="1"/>
  <c r="B1216" i="1"/>
  <c r="H1216" i="1"/>
  <c r="K1216" i="1"/>
  <c r="N1216" i="1"/>
  <c r="G1216" i="1"/>
  <c r="D1216" i="1"/>
  <c r="O1216" i="1"/>
  <c r="J1216" i="1"/>
  <c r="L1216" i="1"/>
  <c r="E1216" i="1"/>
  <c r="F1216" i="1" l="1"/>
  <c r="M1216" i="1" s="1"/>
  <c r="L1215" i="1"/>
  <c r="B1215" i="1"/>
  <c r="E1215" i="1"/>
  <c r="H1215" i="1"/>
  <c r="O1215" i="1"/>
  <c r="J1215" i="1"/>
  <c r="K1215" i="1"/>
  <c r="D1215" i="1"/>
  <c r="G1215" i="1"/>
  <c r="N1215" i="1"/>
  <c r="F1215" i="1" l="1"/>
  <c r="M1215" i="1" s="1"/>
  <c r="O1214" i="1"/>
  <c r="K1214" i="1"/>
  <c r="L1214" i="1"/>
  <c r="N1214" i="1"/>
  <c r="E1214" i="1"/>
  <c r="G1214" i="1"/>
  <c r="J1214" i="1"/>
  <c r="B1214" i="1"/>
  <c r="H1214" i="1"/>
  <c r="D1214" i="1"/>
  <c r="F1214" i="1" l="1"/>
  <c r="M1214" i="1" s="1"/>
  <c r="J1213" i="1"/>
  <c r="G1213" i="1"/>
  <c r="B1213" i="1"/>
  <c r="L1213" i="1"/>
  <c r="H1213" i="1"/>
  <c r="D1213" i="1"/>
  <c r="K1213" i="1"/>
  <c r="E1213" i="1"/>
  <c r="N1213" i="1"/>
  <c r="O1213" i="1"/>
  <c r="J1212" i="1" l="1"/>
  <c r="B1212" i="1"/>
  <c r="N1212" i="1"/>
  <c r="D1212" i="1"/>
  <c r="K1212" i="1"/>
  <c r="G1212" i="1"/>
  <c r="L1212" i="1"/>
  <c r="H1212" i="1"/>
  <c r="E1212" i="1"/>
  <c r="F1212" i="1" s="1"/>
  <c r="O1212" i="1"/>
  <c r="F1213" i="1"/>
  <c r="M1213" i="1" s="1"/>
  <c r="M1212" i="1" l="1"/>
  <c r="K1211" i="1"/>
  <c r="D1211" i="1"/>
  <c r="E1211" i="1"/>
  <c r="N1211" i="1"/>
  <c r="O1211" i="1"/>
  <c r="J1211" i="1"/>
  <c r="H1211" i="1"/>
  <c r="B1211" i="1"/>
  <c r="G1211" i="1"/>
  <c r="L1211" i="1"/>
  <c r="F1211" i="1" l="1"/>
  <c r="M1211" i="1" s="1"/>
  <c r="E1210" i="1"/>
  <c r="J1210" i="1"/>
  <c r="L1210" i="1"/>
  <c r="K1210" i="1"/>
  <c r="G1210" i="1"/>
  <c r="H1210" i="1"/>
  <c r="O1210" i="1"/>
  <c r="B1210" i="1"/>
  <c r="N1210" i="1"/>
  <c r="D1210" i="1"/>
  <c r="F1210" i="1" l="1"/>
  <c r="M1210" i="1" s="1"/>
  <c r="D1209" i="1"/>
  <c r="E1209" i="1"/>
  <c r="L1209" i="1"/>
  <c r="B1209" i="1"/>
  <c r="J1209" i="1"/>
  <c r="G1209" i="1"/>
  <c r="O1209" i="1"/>
  <c r="N1209" i="1"/>
  <c r="H1209" i="1"/>
  <c r="K1209" i="1"/>
  <c r="D1208" i="1" l="1"/>
  <c r="B1208" i="1"/>
  <c r="E1208" i="1"/>
  <c r="J1208" i="1"/>
  <c r="O1208" i="1"/>
  <c r="K1208" i="1"/>
  <c r="H1208" i="1"/>
  <c r="N1208" i="1"/>
  <c r="G1208" i="1"/>
  <c r="L1208" i="1"/>
  <c r="F1209" i="1"/>
  <c r="M1209" i="1" s="1"/>
  <c r="F1208" i="1" l="1"/>
  <c r="M1208" i="1"/>
  <c r="G1207" i="1"/>
  <c r="K1207" i="1"/>
  <c r="L1207" i="1"/>
  <c r="J1207" i="1"/>
  <c r="B1207" i="1"/>
  <c r="E1207" i="1"/>
  <c r="O1207" i="1"/>
  <c r="N1207" i="1"/>
  <c r="D1207" i="1"/>
  <c r="H1207" i="1"/>
  <c r="H1206" i="1" l="1"/>
  <c r="E1206" i="1"/>
  <c r="O1206" i="1"/>
  <c r="N1206" i="1"/>
  <c r="J1206" i="1"/>
  <c r="B1206" i="1"/>
  <c r="G1206" i="1"/>
  <c r="K1206" i="1"/>
  <c r="D1206" i="1"/>
  <c r="L1206" i="1"/>
  <c r="F1207" i="1"/>
  <c r="M1207" i="1" s="1"/>
  <c r="C23" i="2" l="1"/>
  <c r="E23" i="2" s="1"/>
  <c r="B23" i="2"/>
  <c r="D23" i="2" s="1"/>
  <c r="D1205" i="1"/>
  <c r="N1205" i="1"/>
  <c r="G1205" i="1"/>
  <c r="L1205" i="1"/>
  <c r="K1205" i="1"/>
  <c r="B1205" i="1"/>
  <c r="H1205" i="1"/>
  <c r="E1205" i="1"/>
  <c r="F1205" i="1" s="1"/>
  <c r="O1205" i="1"/>
  <c r="J1205" i="1"/>
  <c r="F1206" i="1"/>
  <c r="M1206" i="1" s="1"/>
  <c r="N1204" i="1" l="1"/>
  <c r="G1204" i="1"/>
  <c r="E1204" i="1"/>
  <c r="K1204" i="1"/>
  <c r="O1204" i="1"/>
  <c r="L1204" i="1"/>
  <c r="D1204" i="1"/>
  <c r="J1204" i="1"/>
  <c r="H1204" i="1"/>
  <c r="B1204" i="1"/>
  <c r="M1205" i="1"/>
  <c r="G1203" i="1" l="1"/>
  <c r="L1203" i="1"/>
  <c r="B1203" i="1"/>
  <c r="D1203" i="1"/>
  <c r="E1203" i="1"/>
  <c r="N1203" i="1"/>
  <c r="O1203" i="1"/>
  <c r="J1203" i="1"/>
  <c r="K1203" i="1"/>
  <c r="H1203" i="1"/>
  <c r="F1204" i="1"/>
  <c r="M1204" i="1" s="1"/>
  <c r="F1203" i="1" l="1"/>
  <c r="M1203" i="1" s="1"/>
  <c r="E1202" i="1"/>
  <c r="N1202" i="1"/>
  <c r="L1202" i="1"/>
  <c r="G1202" i="1"/>
  <c r="B1202" i="1"/>
  <c r="J1202" i="1"/>
  <c r="O1202" i="1"/>
  <c r="H1202" i="1"/>
  <c r="D1202" i="1"/>
  <c r="K1202" i="1"/>
  <c r="D1201" i="1" l="1"/>
  <c r="N1201" i="1"/>
  <c r="E1201" i="1"/>
  <c r="F1201" i="1" s="1"/>
  <c r="H1201" i="1"/>
  <c r="K1201" i="1"/>
  <c r="O1201" i="1"/>
  <c r="B1201" i="1"/>
  <c r="L1201" i="1"/>
  <c r="G1201" i="1"/>
  <c r="J1201" i="1"/>
  <c r="F1202" i="1"/>
  <c r="M1202" i="1" s="1"/>
  <c r="E1200" i="1" l="1"/>
  <c r="L1200" i="1"/>
  <c r="O1200" i="1"/>
  <c r="J1200" i="1"/>
  <c r="K1200" i="1"/>
  <c r="H1200" i="1"/>
  <c r="B1200" i="1"/>
  <c r="G1200" i="1"/>
  <c r="N1200" i="1"/>
  <c r="D1200" i="1"/>
  <c r="M1201" i="1"/>
  <c r="L1199" i="1" l="1"/>
  <c r="K1199" i="1"/>
  <c r="N1199" i="1"/>
  <c r="D1199" i="1"/>
  <c r="H1199" i="1"/>
  <c r="G1199" i="1"/>
  <c r="O1199" i="1"/>
  <c r="E1199" i="1"/>
  <c r="B1199" i="1"/>
  <c r="J1199" i="1"/>
  <c r="F1200" i="1"/>
  <c r="M1200" i="1" s="1"/>
  <c r="F1199" i="1" l="1"/>
  <c r="D1198" i="1"/>
  <c r="E1198" i="1"/>
  <c r="L1198" i="1"/>
  <c r="O1198" i="1"/>
  <c r="N1198" i="1"/>
  <c r="G1198" i="1"/>
  <c r="J1198" i="1"/>
  <c r="H1198" i="1"/>
  <c r="B1198" i="1"/>
  <c r="K1198" i="1"/>
  <c r="M1199" i="1"/>
  <c r="J1197" i="1" l="1"/>
  <c r="B1197" i="1"/>
  <c r="E1197" i="1"/>
  <c r="K1197" i="1"/>
  <c r="G1197" i="1"/>
  <c r="O1197" i="1"/>
  <c r="D1197" i="1"/>
  <c r="L1197" i="1"/>
  <c r="H1197" i="1"/>
  <c r="N1197" i="1"/>
  <c r="F1198" i="1"/>
  <c r="M1198" i="1" s="1"/>
  <c r="F1197" i="1" l="1"/>
  <c r="M1197" i="1" s="1"/>
  <c r="B1196" i="1"/>
  <c r="H1196" i="1"/>
  <c r="O1196" i="1"/>
  <c r="G1196" i="1"/>
  <c r="J1196" i="1"/>
  <c r="K1196" i="1"/>
  <c r="L1196" i="1"/>
  <c r="E1196" i="1"/>
  <c r="N1196" i="1"/>
  <c r="D1196" i="1"/>
  <c r="J1195" i="1" l="1"/>
  <c r="O1195" i="1"/>
  <c r="N1195" i="1"/>
  <c r="K1195" i="1"/>
  <c r="B1195" i="1"/>
  <c r="D1195" i="1"/>
  <c r="E1195" i="1"/>
  <c r="G1195" i="1"/>
  <c r="H1195" i="1"/>
  <c r="L1195" i="1"/>
  <c r="F1196" i="1"/>
  <c r="M1196" i="1" s="1"/>
  <c r="F1195" i="1" l="1"/>
  <c r="M1195" i="1" s="1"/>
  <c r="J1194" i="1"/>
  <c r="E1194" i="1"/>
  <c r="L1194" i="1"/>
  <c r="K1194" i="1"/>
  <c r="H1194" i="1"/>
  <c r="N1194" i="1"/>
  <c r="O1194" i="1"/>
  <c r="D1194" i="1"/>
  <c r="G1194" i="1"/>
  <c r="B1194" i="1"/>
  <c r="L1193" i="1" l="1"/>
  <c r="H1193" i="1"/>
  <c r="G1193" i="1"/>
  <c r="O1193" i="1"/>
  <c r="K1193" i="1"/>
  <c r="E1193" i="1"/>
  <c r="J1193" i="1"/>
  <c r="B1193" i="1"/>
  <c r="D1193" i="1"/>
  <c r="N1193" i="1"/>
  <c r="F1194" i="1"/>
  <c r="M1194" i="1" s="1"/>
  <c r="F1193" i="1" l="1"/>
  <c r="M1193" i="1" s="1"/>
  <c r="D1192" i="1"/>
  <c r="K1192" i="1"/>
  <c r="H1192" i="1"/>
  <c r="G1192" i="1"/>
  <c r="J1192" i="1"/>
  <c r="N1192" i="1"/>
  <c r="L1192" i="1"/>
  <c r="B1192" i="1"/>
  <c r="O1192" i="1"/>
  <c r="E1192" i="1"/>
  <c r="F1192" i="1" l="1"/>
  <c r="M1192" i="1"/>
  <c r="D1191" i="1"/>
  <c r="N1191" i="1"/>
  <c r="H1191" i="1"/>
  <c r="E1191" i="1"/>
  <c r="G1191" i="1"/>
  <c r="B1191" i="1"/>
  <c r="J1191" i="1"/>
  <c r="K1191" i="1"/>
  <c r="O1191" i="1"/>
  <c r="L1191" i="1"/>
  <c r="F1191" i="1" l="1"/>
  <c r="M1191" i="1" s="1"/>
  <c r="L1190" i="1"/>
  <c r="E1190" i="1"/>
  <c r="H1190" i="1"/>
  <c r="B1190" i="1"/>
  <c r="O1190" i="1"/>
  <c r="J1190" i="1"/>
  <c r="N1190" i="1"/>
  <c r="G1190" i="1"/>
  <c r="D1190" i="1"/>
  <c r="K1190" i="1"/>
  <c r="O1189" i="1" l="1"/>
  <c r="E1189" i="1"/>
  <c r="H1189" i="1"/>
  <c r="L1189" i="1"/>
  <c r="B1189" i="1"/>
  <c r="N1189" i="1"/>
  <c r="D1189" i="1"/>
  <c r="J1189" i="1"/>
  <c r="K1189" i="1"/>
  <c r="G1189" i="1"/>
  <c r="F1190" i="1"/>
  <c r="M1190" i="1" s="1"/>
  <c r="F1189" i="1" l="1"/>
  <c r="M1189" i="1" s="1"/>
  <c r="G1188" i="1"/>
  <c r="O1188" i="1"/>
  <c r="L1188" i="1"/>
  <c r="E1188" i="1"/>
  <c r="D1188" i="1"/>
  <c r="K1188" i="1"/>
  <c r="J1188" i="1"/>
  <c r="H1188" i="1"/>
  <c r="N1188" i="1"/>
  <c r="B1188" i="1"/>
  <c r="F1188" i="1" l="1"/>
  <c r="M1188" i="1" s="1"/>
  <c r="H1187" i="1"/>
  <c r="E1187" i="1"/>
  <c r="L1187" i="1"/>
  <c r="K1187" i="1"/>
  <c r="N1187" i="1"/>
  <c r="O1187" i="1"/>
  <c r="G1187" i="1"/>
  <c r="B1187" i="1"/>
  <c r="J1187" i="1"/>
  <c r="D1187" i="1"/>
  <c r="B1186" i="1" l="1"/>
  <c r="O1186" i="1"/>
  <c r="J1186" i="1"/>
  <c r="H1186" i="1"/>
  <c r="L1186" i="1"/>
  <c r="E1186" i="1"/>
  <c r="N1186" i="1"/>
  <c r="G1186" i="1"/>
  <c r="K1186" i="1"/>
  <c r="D1186" i="1"/>
  <c r="F1187" i="1"/>
  <c r="M1187" i="1" s="1"/>
  <c r="E1185" i="1" l="1"/>
  <c r="K1185" i="1"/>
  <c r="N1185" i="1"/>
  <c r="D1185" i="1"/>
  <c r="L1185" i="1"/>
  <c r="G1185" i="1"/>
  <c r="J1185" i="1"/>
  <c r="H1185" i="1"/>
  <c r="B1185" i="1"/>
  <c r="O1185" i="1"/>
  <c r="F1186" i="1"/>
  <c r="M1186" i="1" s="1"/>
  <c r="F1185" i="1" l="1"/>
  <c r="M1185" i="1" s="1"/>
  <c r="K1184" i="1"/>
  <c r="D1184" i="1"/>
  <c r="J1184" i="1"/>
  <c r="H1184" i="1"/>
  <c r="E1184" i="1"/>
  <c r="L1184" i="1"/>
  <c r="O1184" i="1"/>
  <c r="B1184" i="1"/>
  <c r="N1184" i="1"/>
  <c r="G1184" i="1"/>
  <c r="F1184" i="1" l="1"/>
  <c r="M1184" i="1" s="1"/>
  <c r="N1183" i="1"/>
  <c r="J1183" i="1"/>
  <c r="K1183" i="1"/>
  <c r="E1183" i="1"/>
  <c r="B1183" i="1"/>
  <c r="D1183" i="1"/>
  <c r="L1183" i="1"/>
  <c r="O1183" i="1"/>
  <c r="G1183" i="1"/>
  <c r="H1183" i="1"/>
  <c r="L1182" i="1" l="1"/>
  <c r="G1182" i="1"/>
  <c r="J1182" i="1"/>
  <c r="N1182" i="1"/>
  <c r="E1182" i="1"/>
  <c r="B1182" i="1"/>
  <c r="O1182" i="1"/>
  <c r="H1182" i="1"/>
  <c r="D1182" i="1"/>
  <c r="K1182" i="1"/>
  <c r="F1183" i="1"/>
  <c r="M1183" i="1" s="1"/>
  <c r="H1181" i="1" l="1"/>
  <c r="D1181" i="1"/>
  <c r="G1181" i="1"/>
  <c r="B1181" i="1"/>
  <c r="E1181" i="1"/>
  <c r="J1181" i="1"/>
  <c r="N1181" i="1"/>
  <c r="K1181" i="1"/>
  <c r="L1181" i="1"/>
  <c r="O1181" i="1"/>
  <c r="F1182" i="1"/>
  <c r="M1182" i="1" s="1"/>
  <c r="F1181" i="1" l="1"/>
  <c r="B1180" i="1"/>
  <c r="L1180" i="1"/>
  <c r="E1180" i="1"/>
  <c r="O1180" i="1"/>
  <c r="D1180" i="1"/>
  <c r="N1180" i="1"/>
  <c r="H1180" i="1"/>
  <c r="G1180" i="1"/>
  <c r="K1180" i="1"/>
  <c r="J1180" i="1"/>
  <c r="M1181" i="1"/>
  <c r="F1180" i="1" l="1"/>
  <c r="E1179" i="1"/>
  <c r="N1179" i="1"/>
  <c r="O1179" i="1"/>
  <c r="L1179" i="1"/>
  <c r="D1179" i="1"/>
  <c r="G1179" i="1"/>
  <c r="J1179" i="1"/>
  <c r="K1179" i="1"/>
  <c r="H1179" i="1"/>
  <c r="B1179" i="1"/>
  <c r="M1180" i="1"/>
  <c r="L1178" i="1" l="1"/>
  <c r="D1178" i="1"/>
  <c r="K1178" i="1"/>
  <c r="H1178" i="1"/>
  <c r="J1178" i="1"/>
  <c r="G1178" i="1"/>
  <c r="B1178" i="1"/>
  <c r="O1178" i="1"/>
  <c r="E1178" i="1"/>
  <c r="F1178" i="1" s="1"/>
  <c r="N1178" i="1"/>
  <c r="F1179" i="1"/>
  <c r="M1179" i="1" s="1"/>
  <c r="M1178" i="1" l="1"/>
  <c r="O1177" i="1"/>
  <c r="L1177" i="1"/>
  <c r="D1177" i="1"/>
  <c r="G1177" i="1"/>
  <c r="J1177" i="1"/>
  <c r="K1177" i="1"/>
  <c r="E1177" i="1"/>
  <c r="H1177" i="1"/>
  <c r="B1177" i="1"/>
  <c r="N1177" i="1"/>
  <c r="F1177" i="1" l="1"/>
  <c r="M1177" i="1" s="1"/>
  <c r="N1176" i="1"/>
  <c r="O1176" i="1"/>
  <c r="G1176" i="1"/>
  <c r="J1176" i="1"/>
  <c r="E1176" i="1"/>
  <c r="H1176" i="1"/>
  <c r="K1176" i="1"/>
  <c r="D1176" i="1"/>
  <c r="L1176" i="1"/>
  <c r="B1176" i="1"/>
  <c r="F1176" i="1" l="1"/>
  <c r="M1176" i="1" s="1"/>
  <c r="J1175" i="1"/>
  <c r="H1175" i="1"/>
  <c r="K1175" i="1"/>
  <c r="L1175" i="1"/>
  <c r="N1175" i="1"/>
  <c r="D1175" i="1"/>
  <c r="O1175" i="1"/>
  <c r="G1175" i="1"/>
  <c r="E1175" i="1"/>
  <c r="B1175" i="1"/>
  <c r="F1175" i="1" l="1"/>
  <c r="M1175" i="1"/>
  <c r="O1174" i="1"/>
  <c r="N1174" i="1"/>
  <c r="J1174" i="1"/>
  <c r="E1174" i="1"/>
  <c r="B1174" i="1"/>
  <c r="G1174" i="1"/>
  <c r="D1174" i="1"/>
  <c r="L1174" i="1"/>
  <c r="K1174" i="1"/>
  <c r="H1174" i="1"/>
  <c r="D1173" i="1" l="1"/>
  <c r="N1173" i="1"/>
  <c r="K1173" i="1"/>
  <c r="B1173" i="1"/>
  <c r="H1173" i="1"/>
  <c r="J1173" i="1"/>
  <c r="O1173" i="1"/>
  <c r="E1173" i="1"/>
  <c r="F1173" i="1" s="1"/>
  <c r="L1173" i="1"/>
  <c r="G1173" i="1"/>
  <c r="F1174" i="1"/>
  <c r="M1174" i="1" s="1"/>
  <c r="H1172" i="1" l="1"/>
  <c r="K1172" i="1"/>
  <c r="D1172" i="1"/>
  <c r="J1172" i="1"/>
  <c r="G1172" i="1"/>
  <c r="E1172" i="1"/>
  <c r="F1172" i="1" s="1"/>
  <c r="L1172" i="1"/>
  <c r="B1172" i="1"/>
  <c r="N1172" i="1"/>
  <c r="O1172" i="1"/>
  <c r="M1173" i="1"/>
  <c r="M1172" i="1" l="1"/>
  <c r="N1171" i="1"/>
  <c r="E1171" i="1"/>
  <c r="D1171" i="1"/>
  <c r="H1171" i="1"/>
  <c r="J1171" i="1"/>
  <c r="K1171" i="1"/>
  <c r="G1171" i="1"/>
  <c r="L1171" i="1"/>
  <c r="O1171" i="1"/>
  <c r="B1171" i="1"/>
  <c r="O1170" i="1" l="1"/>
  <c r="B1170" i="1"/>
  <c r="D1170" i="1"/>
  <c r="L1170" i="1"/>
  <c r="N1170" i="1"/>
  <c r="J1170" i="1"/>
  <c r="G1170" i="1"/>
  <c r="E1170" i="1"/>
  <c r="F1170" i="1" s="1"/>
  <c r="K1170" i="1"/>
  <c r="H1170" i="1"/>
  <c r="F1171" i="1"/>
  <c r="M1171" i="1" s="1"/>
  <c r="M1170" i="1" l="1"/>
  <c r="G1169" i="1"/>
  <c r="E1169" i="1"/>
  <c r="H1169" i="1"/>
  <c r="B1169" i="1"/>
  <c r="J1169" i="1"/>
  <c r="L1169" i="1"/>
  <c r="K1169" i="1"/>
  <c r="O1169" i="1"/>
  <c r="N1169" i="1"/>
  <c r="D1169" i="1"/>
  <c r="F1169" i="1" l="1"/>
  <c r="M1169" i="1" s="1"/>
  <c r="H1168" i="1"/>
  <c r="B1168" i="1"/>
  <c r="G1168" i="1"/>
  <c r="O1168" i="1"/>
  <c r="N1168" i="1"/>
  <c r="K1168" i="1"/>
  <c r="E1168" i="1"/>
  <c r="D1168" i="1"/>
  <c r="L1168" i="1"/>
  <c r="J1168" i="1"/>
  <c r="B1167" i="1" l="1"/>
  <c r="D1167" i="1"/>
  <c r="O1167" i="1"/>
  <c r="L1167" i="1"/>
  <c r="J1167" i="1"/>
  <c r="G1167" i="1"/>
  <c r="E1167" i="1"/>
  <c r="N1167" i="1"/>
  <c r="H1167" i="1"/>
  <c r="K1167" i="1"/>
  <c r="F1168" i="1"/>
  <c r="M1168" i="1" s="1"/>
  <c r="F1167" i="1" l="1"/>
  <c r="B1166" i="1"/>
  <c r="L1166" i="1"/>
  <c r="J1166" i="1"/>
  <c r="K1166" i="1"/>
  <c r="G1166" i="1"/>
  <c r="N1166" i="1"/>
  <c r="H1166" i="1"/>
  <c r="D1166" i="1"/>
  <c r="O1166" i="1"/>
  <c r="E1166" i="1"/>
  <c r="M1167" i="1"/>
  <c r="F1166" i="1" l="1"/>
  <c r="M1166" i="1" s="1"/>
  <c r="O1165" i="1"/>
  <c r="E1165" i="1"/>
  <c r="L1165" i="1"/>
  <c r="D1165" i="1"/>
  <c r="G1165" i="1"/>
  <c r="H1165" i="1"/>
  <c r="K1165" i="1"/>
  <c r="B1165" i="1"/>
  <c r="J1165" i="1"/>
  <c r="N1165" i="1"/>
  <c r="F1165" i="1" l="1"/>
  <c r="M1165" i="1" s="1"/>
  <c r="K1164" i="1"/>
  <c r="E1164" i="1"/>
  <c r="N1164" i="1"/>
  <c r="G1164" i="1"/>
  <c r="O1164" i="1"/>
  <c r="J1164" i="1"/>
  <c r="H1164" i="1"/>
  <c r="L1164" i="1"/>
  <c r="B1164" i="1"/>
  <c r="D1164" i="1"/>
  <c r="J1163" i="1" l="1"/>
  <c r="G1163" i="1"/>
  <c r="E1163" i="1"/>
  <c r="B1163" i="1"/>
  <c r="O1163" i="1"/>
  <c r="H1163" i="1"/>
  <c r="L1163" i="1"/>
  <c r="N1163" i="1"/>
  <c r="D1163" i="1"/>
  <c r="K1163" i="1"/>
  <c r="F1164" i="1"/>
  <c r="M1164" i="1" s="1"/>
  <c r="L1162" i="1" l="1"/>
  <c r="E1162" i="1"/>
  <c r="K1162" i="1"/>
  <c r="N1162" i="1"/>
  <c r="G1162" i="1"/>
  <c r="O1162" i="1"/>
  <c r="J1162" i="1"/>
  <c r="D1162" i="1"/>
  <c r="H1162" i="1"/>
  <c r="B1162" i="1"/>
  <c r="F1163" i="1"/>
  <c r="M1163" i="1" s="1"/>
  <c r="F1162" i="1" l="1"/>
  <c r="M1162" i="1" s="1"/>
  <c r="L1161" i="1"/>
  <c r="D1161" i="1"/>
  <c r="J1161" i="1"/>
  <c r="E1161" i="1"/>
  <c r="N1161" i="1"/>
  <c r="O1161" i="1"/>
  <c r="G1161" i="1"/>
  <c r="B1161" i="1"/>
  <c r="K1161" i="1"/>
  <c r="H1161" i="1"/>
  <c r="F1161" i="1" l="1"/>
  <c r="J1160" i="1"/>
  <c r="N1160" i="1"/>
  <c r="B1160" i="1"/>
  <c r="K1160" i="1"/>
  <c r="E1160" i="1"/>
  <c r="O1160" i="1"/>
  <c r="H1160" i="1"/>
  <c r="L1160" i="1"/>
  <c r="D1160" i="1"/>
  <c r="G1160" i="1"/>
  <c r="M1161" i="1"/>
  <c r="F1160" i="1" l="1"/>
  <c r="M1160" i="1" s="1"/>
  <c r="H1159" i="1"/>
  <c r="L1159" i="1"/>
  <c r="N1159" i="1"/>
  <c r="D1159" i="1"/>
  <c r="G1159" i="1"/>
  <c r="B1159" i="1"/>
  <c r="K1159" i="1"/>
  <c r="J1159" i="1"/>
  <c r="E1159" i="1"/>
  <c r="O1159" i="1"/>
  <c r="F1159" i="1" l="1"/>
  <c r="M1159" i="1" s="1"/>
  <c r="O1158" i="1"/>
  <c r="K1158" i="1"/>
  <c r="J1158" i="1"/>
  <c r="D1158" i="1"/>
  <c r="G1158" i="1"/>
  <c r="H1158" i="1"/>
  <c r="N1158" i="1"/>
  <c r="B1158" i="1"/>
  <c r="L1158" i="1"/>
  <c r="E1158" i="1"/>
  <c r="F1158" i="1" s="1"/>
  <c r="M1158" i="1" s="1"/>
  <c r="O1157" i="1" l="1"/>
  <c r="E1157" i="1"/>
  <c r="L1157" i="1"/>
  <c r="B1157" i="1"/>
  <c r="D1157" i="1"/>
  <c r="K1157" i="1"/>
  <c r="G1157" i="1"/>
  <c r="N1157" i="1"/>
  <c r="H1157" i="1"/>
  <c r="J1157" i="1"/>
  <c r="L1156" i="1" l="1"/>
  <c r="N1156" i="1"/>
  <c r="G1156" i="1"/>
  <c r="K1156" i="1"/>
  <c r="E1156" i="1"/>
  <c r="J1156" i="1"/>
  <c r="D1156" i="1"/>
  <c r="B1156" i="1"/>
  <c r="H1156" i="1"/>
  <c r="O1156" i="1"/>
  <c r="F1157" i="1"/>
  <c r="M1157" i="1" s="1"/>
  <c r="G1155" i="1" l="1"/>
  <c r="D1155" i="1"/>
  <c r="L1155" i="1"/>
  <c r="J1155" i="1"/>
  <c r="H1155" i="1"/>
  <c r="E1155" i="1"/>
  <c r="B1155" i="1"/>
  <c r="O1155" i="1"/>
  <c r="N1155" i="1"/>
  <c r="K1155" i="1"/>
  <c r="F1156" i="1"/>
  <c r="M1156" i="1" s="1"/>
  <c r="F1155" i="1" l="1"/>
  <c r="H1154" i="1"/>
  <c r="K1154" i="1"/>
  <c r="N1154" i="1"/>
  <c r="J1154" i="1"/>
  <c r="O1154" i="1"/>
  <c r="E1154" i="1"/>
  <c r="L1154" i="1"/>
  <c r="D1154" i="1"/>
  <c r="B1154" i="1"/>
  <c r="G1154" i="1"/>
  <c r="M1155" i="1"/>
  <c r="F1154" i="1" l="1"/>
  <c r="M1154" i="1" s="1"/>
  <c r="D1153" i="1"/>
  <c r="G1153" i="1"/>
  <c r="O1153" i="1"/>
  <c r="B1153" i="1"/>
  <c r="L1153" i="1"/>
  <c r="H1153" i="1"/>
  <c r="N1153" i="1"/>
  <c r="K1153" i="1"/>
  <c r="E1153" i="1"/>
  <c r="J1153" i="1"/>
  <c r="F1153" i="1" l="1"/>
  <c r="G1152" i="1"/>
  <c r="H1152" i="1"/>
  <c r="D1152" i="1"/>
  <c r="B1152" i="1"/>
  <c r="N1152" i="1"/>
  <c r="E1152" i="1"/>
  <c r="J1152" i="1"/>
  <c r="K1152" i="1"/>
  <c r="L1152" i="1"/>
  <c r="O1152" i="1"/>
  <c r="M1153" i="1"/>
  <c r="F1152" i="1" l="1"/>
  <c r="K1151" i="1"/>
  <c r="G1151" i="1"/>
  <c r="L1151" i="1"/>
  <c r="O1151" i="1"/>
  <c r="B1151" i="1"/>
  <c r="H1151" i="1"/>
  <c r="E1151" i="1"/>
  <c r="J1151" i="1"/>
  <c r="N1151" i="1"/>
  <c r="D1151" i="1"/>
  <c r="M1152" i="1"/>
  <c r="E1150" i="1" l="1"/>
  <c r="L1150" i="1"/>
  <c r="D1150" i="1"/>
  <c r="J1150" i="1"/>
  <c r="H1150" i="1"/>
  <c r="K1150" i="1"/>
  <c r="N1150" i="1"/>
  <c r="G1150" i="1"/>
  <c r="O1150" i="1"/>
  <c r="B1150" i="1"/>
  <c r="F1151" i="1"/>
  <c r="M1151" i="1" s="1"/>
  <c r="F1150" i="1" l="1"/>
  <c r="M1150" i="1" s="1"/>
  <c r="O1149" i="1"/>
  <c r="L1149" i="1"/>
  <c r="H1149" i="1"/>
  <c r="K1149" i="1"/>
  <c r="N1149" i="1"/>
  <c r="B1149" i="1"/>
  <c r="D1149" i="1"/>
  <c r="G1149" i="1"/>
  <c r="J1149" i="1"/>
  <c r="E1149" i="1"/>
  <c r="F1149" i="1" l="1"/>
  <c r="M1149" i="1" s="1"/>
  <c r="E1148" i="1"/>
  <c r="O1148" i="1"/>
  <c r="H1148" i="1"/>
  <c r="L1148" i="1"/>
  <c r="K1148" i="1"/>
  <c r="N1148" i="1"/>
  <c r="D1148" i="1"/>
  <c r="B1148" i="1"/>
  <c r="J1148" i="1"/>
  <c r="G1148" i="1"/>
  <c r="N1147" i="1" l="1"/>
  <c r="G1147" i="1"/>
  <c r="O1147" i="1"/>
  <c r="D1147" i="1"/>
  <c r="E1147" i="1"/>
  <c r="K1147" i="1"/>
  <c r="J1147" i="1"/>
  <c r="B1147" i="1"/>
  <c r="L1147" i="1"/>
  <c r="H1147" i="1"/>
  <c r="F1148" i="1"/>
  <c r="M1148" i="1" s="1"/>
  <c r="F1147" i="1" l="1"/>
  <c r="M1147" i="1" s="1"/>
  <c r="D1146" i="1"/>
  <c r="J1146" i="1"/>
  <c r="O1146" i="1"/>
  <c r="L1146" i="1"/>
  <c r="K1146" i="1"/>
  <c r="G1146" i="1"/>
  <c r="E1146" i="1"/>
  <c r="F1146" i="1" s="1"/>
  <c r="N1146" i="1"/>
  <c r="H1146" i="1"/>
  <c r="B1146" i="1"/>
  <c r="M1146" i="1" l="1"/>
  <c r="L1145" i="1"/>
  <c r="B1145" i="1"/>
  <c r="J1145" i="1"/>
  <c r="G1145" i="1"/>
  <c r="O1145" i="1"/>
  <c r="H1145" i="1"/>
  <c r="D1145" i="1"/>
  <c r="N1145" i="1"/>
  <c r="K1145" i="1"/>
  <c r="E1145" i="1"/>
  <c r="F1145" i="1" l="1"/>
  <c r="M1145" i="1"/>
  <c r="B1144" i="1"/>
  <c r="O1144" i="1"/>
  <c r="E1144" i="1"/>
  <c r="G1144" i="1"/>
  <c r="J1144" i="1"/>
  <c r="K1144" i="1"/>
  <c r="D1144" i="1"/>
  <c r="L1144" i="1"/>
  <c r="H1144" i="1"/>
  <c r="N1144" i="1"/>
  <c r="L1143" i="1" l="1"/>
  <c r="J1143" i="1"/>
  <c r="B1143" i="1"/>
  <c r="O1143" i="1"/>
  <c r="N1143" i="1"/>
  <c r="D1143" i="1"/>
  <c r="H1143" i="1"/>
  <c r="K1143" i="1"/>
  <c r="E1143" i="1"/>
  <c r="G1143" i="1"/>
  <c r="F1144" i="1"/>
  <c r="M1144" i="1" s="1"/>
  <c r="F1143" i="1" l="1"/>
  <c r="M1143" i="1"/>
  <c r="D1142" i="1"/>
  <c r="J1142" i="1"/>
  <c r="K1142" i="1"/>
  <c r="B1142" i="1"/>
  <c r="O1142" i="1"/>
  <c r="H1142" i="1"/>
  <c r="L1142" i="1"/>
  <c r="E1142" i="1"/>
  <c r="F1142" i="1" s="1"/>
  <c r="M1142" i="1" s="1"/>
  <c r="N1142" i="1"/>
  <c r="G1142" i="1"/>
  <c r="O1141" i="1" l="1"/>
  <c r="E1141" i="1"/>
  <c r="L1141" i="1"/>
  <c r="G1141" i="1"/>
  <c r="J1141" i="1"/>
  <c r="N1141" i="1"/>
  <c r="B1141" i="1"/>
  <c r="D1141" i="1"/>
  <c r="K1141" i="1"/>
  <c r="H1141" i="1"/>
  <c r="F1141" i="1" l="1"/>
  <c r="M1141" i="1" s="1"/>
  <c r="K1140" i="1"/>
  <c r="E1140" i="1"/>
  <c r="H1140" i="1"/>
  <c r="B1140" i="1"/>
  <c r="N1140" i="1"/>
  <c r="G1140" i="1"/>
  <c r="D1140" i="1"/>
  <c r="J1140" i="1"/>
  <c r="O1140" i="1"/>
  <c r="L1140" i="1"/>
  <c r="F1140" i="1" l="1"/>
  <c r="M1140" i="1" s="1"/>
  <c r="N1139" i="1"/>
  <c r="E1139" i="1"/>
  <c r="J1139" i="1"/>
  <c r="G1139" i="1"/>
  <c r="K1139" i="1"/>
  <c r="D1139" i="1"/>
  <c r="H1139" i="1"/>
  <c r="B1139" i="1"/>
  <c r="O1139" i="1"/>
  <c r="L1139" i="1"/>
  <c r="D1138" i="1" l="1"/>
  <c r="L1138" i="1"/>
  <c r="K1138" i="1"/>
  <c r="H1138" i="1"/>
  <c r="J1138" i="1"/>
  <c r="O1138" i="1"/>
  <c r="N1138" i="1"/>
  <c r="E1138" i="1"/>
  <c r="F1138" i="1" s="1"/>
  <c r="G1138" i="1"/>
  <c r="B1138" i="1"/>
  <c r="F1139" i="1"/>
  <c r="M1139" i="1" s="1"/>
  <c r="M1138" i="1" l="1"/>
  <c r="J1137" i="1"/>
  <c r="B1137" i="1"/>
  <c r="L1137" i="1"/>
  <c r="E1137" i="1"/>
  <c r="G1137" i="1"/>
  <c r="K1137" i="1"/>
  <c r="H1137" i="1"/>
  <c r="D1137" i="1"/>
  <c r="O1137" i="1"/>
  <c r="N1137" i="1"/>
  <c r="E1136" i="1" l="1"/>
  <c r="K1136" i="1"/>
  <c r="D1136" i="1"/>
  <c r="H1136" i="1"/>
  <c r="L1136" i="1"/>
  <c r="N1136" i="1"/>
  <c r="G1136" i="1"/>
  <c r="O1136" i="1"/>
  <c r="B1136" i="1"/>
  <c r="J1136" i="1"/>
  <c r="F1137" i="1"/>
  <c r="M1137" i="1" s="1"/>
  <c r="F1136" i="1" l="1"/>
  <c r="J1135" i="1"/>
  <c r="H1135" i="1"/>
  <c r="G1135" i="1"/>
  <c r="N1135" i="1"/>
  <c r="E1135" i="1"/>
  <c r="B1135" i="1"/>
  <c r="K1135" i="1"/>
  <c r="D1135" i="1"/>
  <c r="L1135" i="1"/>
  <c r="O1135" i="1"/>
  <c r="M1136" i="1"/>
  <c r="F1135" i="1" l="1"/>
  <c r="M1135" i="1" s="1"/>
  <c r="J1134" i="1"/>
  <c r="O1134" i="1"/>
  <c r="H1134" i="1"/>
  <c r="K1134" i="1"/>
  <c r="D1134" i="1"/>
  <c r="G1134" i="1"/>
  <c r="B1134" i="1"/>
  <c r="L1134" i="1"/>
  <c r="N1134" i="1"/>
  <c r="E1134" i="1"/>
  <c r="F1134" i="1" l="1"/>
  <c r="M1134" i="1"/>
  <c r="D1133" i="1"/>
  <c r="H1133" i="1"/>
  <c r="O1133" i="1"/>
  <c r="K1133" i="1"/>
  <c r="N1133" i="1"/>
  <c r="B1133" i="1"/>
  <c r="E1133" i="1"/>
  <c r="J1133" i="1"/>
  <c r="G1133" i="1"/>
  <c r="L1133" i="1"/>
  <c r="F1133" i="1" l="1"/>
  <c r="J1132" i="1"/>
  <c r="O1132" i="1"/>
  <c r="E1132" i="1"/>
  <c r="B1132" i="1"/>
  <c r="H1132" i="1"/>
  <c r="G1132" i="1"/>
  <c r="L1132" i="1"/>
  <c r="D1132" i="1"/>
  <c r="K1132" i="1"/>
  <c r="N1132" i="1"/>
  <c r="M1133" i="1"/>
  <c r="F1132" i="1" l="1"/>
  <c r="M1132" i="1" s="1"/>
  <c r="H1131" i="1"/>
  <c r="O1131" i="1"/>
  <c r="E1131" i="1"/>
  <c r="N1131" i="1"/>
  <c r="D1131" i="1"/>
  <c r="G1131" i="1"/>
  <c r="J1131" i="1"/>
  <c r="L1131" i="1"/>
  <c r="B1131" i="1"/>
  <c r="K1131" i="1"/>
  <c r="F1131" i="1" l="1"/>
  <c r="M1131" i="1" s="1"/>
  <c r="D1130" i="1"/>
  <c r="J1130" i="1"/>
  <c r="K1130" i="1"/>
  <c r="L1130" i="1"/>
  <c r="N1130" i="1"/>
  <c r="G1130" i="1"/>
  <c r="E1130" i="1"/>
  <c r="F1130" i="1" s="1"/>
  <c r="M1130" i="1" s="1"/>
  <c r="H1130" i="1"/>
  <c r="O1130" i="1"/>
  <c r="B1130" i="1"/>
  <c r="H1129" i="1" l="1"/>
  <c r="N1129" i="1"/>
  <c r="G1129" i="1"/>
  <c r="K1129" i="1"/>
  <c r="E1129" i="1"/>
  <c r="L1129" i="1"/>
  <c r="D1129" i="1"/>
  <c r="B1129" i="1"/>
  <c r="J1129" i="1"/>
  <c r="O1129" i="1"/>
  <c r="F1129" i="1" l="1"/>
  <c r="M1129" i="1" s="1"/>
  <c r="E1128" i="1"/>
  <c r="N1128" i="1"/>
  <c r="H1128" i="1"/>
  <c r="D1128" i="1"/>
  <c r="O1128" i="1"/>
  <c r="B1128" i="1"/>
  <c r="L1128" i="1"/>
  <c r="G1128" i="1"/>
  <c r="J1128" i="1"/>
  <c r="K1128" i="1"/>
  <c r="E1127" i="1" l="1"/>
  <c r="K1127" i="1"/>
  <c r="D1127" i="1"/>
  <c r="G1127" i="1"/>
  <c r="N1127" i="1"/>
  <c r="H1127" i="1"/>
  <c r="O1127" i="1"/>
  <c r="L1127" i="1"/>
  <c r="J1127" i="1"/>
  <c r="B1127" i="1"/>
  <c r="F1128" i="1"/>
  <c r="M1128" i="1" s="1"/>
  <c r="K1126" i="1" l="1"/>
  <c r="N1126" i="1"/>
  <c r="J1126" i="1"/>
  <c r="L1126" i="1"/>
  <c r="O1126" i="1"/>
  <c r="E1126" i="1"/>
  <c r="G1126" i="1"/>
  <c r="B1126" i="1"/>
  <c r="D1126" i="1"/>
  <c r="H1126" i="1"/>
  <c r="F1127" i="1"/>
  <c r="M1127" i="1" s="1"/>
  <c r="B1125" i="1" l="1"/>
  <c r="H1125" i="1"/>
  <c r="L1125" i="1"/>
  <c r="O1125" i="1"/>
  <c r="G1125" i="1"/>
  <c r="J1125" i="1"/>
  <c r="D1125" i="1"/>
  <c r="N1125" i="1"/>
  <c r="E1125" i="1"/>
  <c r="K1125" i="1"/>
  <c r="F1126" i="1"/>
  <c r="M1126" i="1" s="1"/>
  <c r="F1125" i="1" l="1"/>
  <c r="M1125" i="1" s="1"/>
  <c r="K1124" i="1"/>
  <c r="B1124" i="1"/>
  <c r="G1124" i="1"/>
  <c r="H1124" i="1"/>
  <c r="L1124" i="1"/>
  <c r="N1124" i="1"/>
  <c r="E1124" i="1"/>
  <c r="D1124" i="1"/>
  <c r="O1124" i="1"/>
  <c r="J1124" i="1"/>
  <c r="B1123" i="1" l="1"/>
  <c r="L1123" i="1"/>
  <c r="N1123" i="1"/>
  <c r="G1123" i="1"/>
  <c r="K1123" i="1"/>
  <c r="D1123" i="1"/>
  <c r="O1123" i="1"/>
  <c r="H1123" i="1"/>
  <c r="J1123" i="1"/>
  <c r="E1123" i="1"/>
  <c r="F1124" i="1"/>
  <c r="M1124" i="1" s="1"/>
  <c r="F1123" i="1" l="1"/>
  <c r="M1123" i="1" s="1"/>
  <c r="J1122" i="1"/>
  <c r="D1122" i="1"/>
  <c r="O1122" i="1"/>
  <c r="E1122" i="1"/>
  <c r="B1122" i="1"/>
  <c r="N1122" i="1"/>
  <c r="G1122" i="1"/>
  <c r="K1122" i="1"/>
  <c r="L1122" i="1"/>
  <c r="H1122" i="1"/>
  <c r="F1122" i="1" l="1"/>
  <c r="M1122" i="1"/>
  <c r="D1121" i="1"/>
  <c r="G1121" i="1"/>
  <c r="E1121" i="1"/>
  <c r="N1121" i="1"/>
  <c r="B1121" i="1"/>
  <c r="L1121" i="1"/>
  <c r="H1121" i="1"/>
  <c r="O1121" i="1"/>
  <c r="K1121" i="1"/>
  <c r="J1121" i="1"/>
  <c r="F1121" i="1" l="1"/>
  <c r="L1120" i="1"/>
  <c r="E1120" i="1"/>
  <c r="H1120" i="1"/>
  <c r="O1120" i="1"/>
  <c r="B1120" i="1"/>
  <c r="N1120" i="1"/>
  <c r="G1120" i="1"/>
  <c r="D1120" i="1"/>
  <c r="J1120" i="1"/>
  <c r="K1120" i="1"/>
  <c r="M1121" i="1"/>
  <c r="F1120" i="1" l="1"/>
  <c r="M1120" i="1" s="1"/>
  <c r="G1119" i="1"/>
  <c r="B1119" i="1"/>
  <c r="D1119" i="1"/>
  <c r="E1119" i="1"/>
  <c r="H1119" i="1"/>
  <c r="N1119" i="1"/>
  <c r="J1119" i="1"/>
  <c r="O1119" i="1"/>
  <c r="L1119" i="1"/>
  <c r="K1119" i="1"/>
  <c r="F1119" i="1" l="1"/>
  <c r="M1119" i="1"/>
  <c r="H1118" i="1"/>
  <c r="E1118" i="1"/>
  <c r="K1118" i="1"/>
  <c r="L1118" i="1"/>
  <c r="O1118" i="1"/>
  <c r="G1118" i="1"/>
  <c r="J1118" i="1"/>
  <c r="B1118" i="1"/>
  <c r="D1118" i="1"/>
  <c r="N1118" i="1"/>
  <c r="L1117" i="1" l="1"/>
  <c r="E1117" i="1"/>
  <c r="B1117" i="1"/>
  <c r="N1117" i="1"/>
  <c r="G1117" i="1"/>
  <c r="O1117" i="1"/>
  <c r="J1117" i="1"/>
  <c r="D1117" i="1"/>
  <c r="H1117" i="1"/>
  <c r="K1117" i="1"/>
  <c r="F1118" i="1"/>
  <c r="M1118" i="1" s="1"/>
  <c r="N1116" i="1" l="1"/>
  <c r="J1116" i="1"/>
  <c r="K1116" i="1"/>
  <c r="G1116" i="1"/>
  <c r="E1116" i="1"/>
  <c r="B1116" i="1"/>
  <c r="H1116" i="1"/>
  <c r="O1116" i="1"/>
  <c r="D1116" i="1"/>
  <c r="L1116" i="1"/>
  <c r="F1117" i="1"/>
  <c r="M1117" i="1" s="1"/>
  <c r="B1115" i="1" l="1"/>
  <c r="H1115" i="1"/>
  <c r="N1115" i="1"/>
  <c r="L1115" i="1"/>
  <c r="E1115" i="1"/>
  <c r="O1115" i="1"/>
  <c r="J1115" i="1"/>
  <c r="G1115" i="1"/>
  <c r="K1115" i="1"/>
  <c r="D1115" i="1"/>
  <c r="F1116" i="1"/>
  <c r="M1116" i="1" s="1"/>
  <c r="F1115" i="1" l="1"/>
  <c r="M1115" i="1" s="1"/>
  <c r="L1114" i="1"/>
  <c r="K1114" i="1"/>
  <c r="G1114" i="1"/>
  <c r="D1114" i="1"/>
  <c r="B1114" i="1"/>
  <c r="H1114" i="1"/>
  <c r="N1114" i="1"/>
  <c r="O1114" i="1"/>
  <c r="E1114" i="1"/>
  <c r="J1114" i="1"/>
  <c r="F1114" i="1" l="1"/>
  <c r="M1114" i="1" s="1"/>
  <c r="D1113" i="1"/>
  <c r="N1113" i="1"/>
  <c r="H1113" i="1"/>
  <c r="G1113" i="1"/>
  <c r="L1113" i="1"/>
  <c r="B1113" i="1"/>
  <c r="K1113" i="1"/>
  <c r="O1113" i="1"/>
  <c r="J1113" i="1"/>
  <c r="E1113" i="1"/>
  <c r="F1113" i="1" s="1"/>
  <c r="O1112" i="1" l="1"/>
  <c r="G1112" i="1"/>
  <c r="L1112" i="1"/>
  <c r="E1112" i="1"/>
  <c r="K1112" i="1"/>
  <c r="D1112" i="1"/>
  <c r="J1112" i="1"/>
  <c r="B1112" i="1"/>
  <c r="H1112" i="1"/>
  <c r="N1112" i="1"/>
  <c r="M1113" i="1"/>
  <c r="H1111" i="1" l="1"/>
  <c r="O1111" i="1"/>
  <c r="K1111" i="1"/>
  <c r="N1111" i="1"/>
  <c r="J1111" i="1"/>
  <c r="G1111" i="1"/>
  <c r="B1111" i="1"/>
  <c r="E1111" i="1"/>
  <c r="D1111" i="1"/>
  <c r="L1111" i="1"/>
  <c r="F1112" i="1"/>
  <c r="M1112" i="1" s="1"/>
  <c r="F1111" i="1" l="1"/>
  <c r="M1111" i="1" s="1"/>
  <c r="L1110" i="1"/>
  <c r="K1110" i="1"/>
  <c r="B1110" i="1"/>
  <c r="J1110" i="1"/>
  <c r="O1110" i="1"/>
  <c r="N1110" i="1"/>
  <c r="G1110" i="1"/>
  <c r="D1110" i="1"/>
  <c r="E1110" i="1"/>
  <c r="H1110" i="1"/>
  <c r="F1110" i="1" l="1"/>
  <c r="L1109" i="1"/>
  <c r="N1109" i="1"/>
  <c r="D1109" i="1"/>
  <c r="E1109" i="1"/>
  <c r="G1109" i="1"/>
  <c r="K1109" i="1"/>
  <c r="O1109" i="1"/>
  <c r="B1109" i="1"/>
  <c r="J1109" i="1"/>
  <c r="H1109" i="1"/>
  <c r="M1110" i="1"/>
  <c r="F1109" i="1" l="1"/>
  <c r="M1109" i="1" s="1"/>
  <c r="L1108" i="1"/>
  <c r="H1108" i="1"/>
  <c r="B1108" i="1"/>
  <c r="N1108" i="1"/>
  <c r="G1108" i="1"/>
  <c r="K1108" i="1"/>
  <c r="J1108" i="1"/>
  <c r="O1108" i="1"/>
  <c r="E1108" i="1"/>
  <c r="D1108" i="1"/>
  <c r="F1108" i="1" l="1"/>
  <c r="M1108" i="1" s="1"/>
  <c r="B1107" i="1"/>
  <c r="D1107" i="1"/>
  <c r="O1107" i="1"/>
  <c r="E1107" i="1"/>
  <c r="J1107" i="1"/>
  <c r="H1107" i="1"/>
  <c r="G1107" i="1"/>
  <c r="K1107" i="1"/>
  <c r="L1107" i="1"/>
  <c r="N1107" i="1"/>
  <c r="H1106" i="1" l="1"/>
  <c r="L1106" i="1"/>
  <c r="G1106" i="1"/>
  <c r="B1106" i="1"/>
  <c r="J1106" i="1"/>
  <c r="D1106" i="1"/>
  <c r="K1106" i="1"/>
  <c r="E1106" i="1"/>
  <c r="O1106" i="1"/>
  <c r="N1106" i="1"/>
  <c r="F1107" i="1"/>
  <c r="M1107" i="1" s="1"/>
  <c r="D1105" i="1" l="1"/>
  <c r="L1105" i="1"/>
  <c r="J1105" i="1"/>
  <c r="B1105" i="1"/>
  <c r="G1105" i="1"/>
  <c r="H1105" i="1"/>
  <c r="N1105" i="1"/>
  <c r="E1105" i="1"/>
  <c r="K1105" i="1"/>
  <c r="O1105" i="1"/>
  <c r="F1106" i="1"/>
  <c r="M1106" i="1" s="1"/>
  <c r="F1105" i="1" l="1"/>
  <c r="M1105" i="1" s="1"/>
  <c r="K1104" i="1"/>
  <c r="E1104" i="1"/>
  <c r="L1104" i="1"/>
  <c r="O1104" i="1"/>
  <c r="G1104" i="1"/>
  <c r="H1104" i="1"/>
  <c r="D1104" i="1"/>
  <c r="B1104" i="1"/>
  <c r="J1104" i="1"/>
  <c r="N1104" i="1"/>
  <c r="B1103" i="1" l="1"/>
  <c r="K1103" i="1"/>
  <c r="J1103" i="1"/>
  <c r="O1103" i="1"/>
  <c r="H1103" i="1"/>
  <c r="G1103" i="1"/>
  <c r="N1103" i="1"/>
  <c r="E1103" i="1"/>
  <c r="D1103" i="1"/>
  <c r="L1103" i="1"/>
  <c r="F1104" i="1"/>
  <c r="M1104" i="1" s="1"/>
  <c r="H1102" i="1" l="1"/>
  <c r="N1102" i="1"/>
  <c r="B1102" i="1"/>
  <c r="L1102" i="1"/>
  <c r="G1102" i="1"/>
  <c r="K1102" i="1"/>
  <c r="J1102" i="1"/>
  <c r="E1102" i="1"/>
  <c r="D1102" i="1"/>
  <c r="O1102" i="1"/>
  <c r="F1103" i="1"/>
  <c r="M1103" i="1" s="1"/>
  <c r="F1102" i="1" l="1"/>
  <c r="M1102" i="1" s="1"/>
  <c r="H1101" i="1"/>
  <c r="K1101" i="1"/>
  <c r="O1101" i="1"/>
  <c r="G1101" i="1"/>
  <c r="B1101" i="1"/>
  <c r="N1101" i="1"/>
  <c r="E1101" i="1"/>
  <c r="L1101" i="1"/>
  <c r="J1101" i="1"/>
  <c r="D1101" i="1"/>
  <c r="O1100" i="1" l="1"/>
  <c r="K1100" i="1"/>
  <c r="L1100" i="1"/>
  <c r="H1100" i="1"/>
  <c r="J1100" i="1"/>
  <c r="G1100" i="1"/>
  <c r="D1100" i="1"/>
  <c r="N1100" i="1"/>
  <c r="E1100" i="1"/>
  <c r="B1100" i="1"/>
  <c r="F1101" i="1"/>
  <c r="M1101" i="1" s="1"/>
  <c r="F1100" i="1" l="1"/>
  <c r="M1100" i="1" s="1"/>
  <c r="H1099" i="1"/>
  <c r="J1099" i="1"/>
  <c r="K1099" i="1"/>
  <c r="N1099" i="1"/>
  <c r="O1099" i="1"/>
  <c r="E1099" i="1"/>
  <c r="L1099" i="1"/>
  <c r="G1099" i="1"/>
  <c r="D1099" i="1"/>
  <c r="B1099" i="1"/>
  <c r="E1098" i="1" l="1"/>
  <c r="N1098" i="1"/>
  <c r="H1098" i="1"/>
  <c r="J1098" i="1"/>
  <c r="G1098" i="1"/>
  <c r="D1098" i="1"/>
  <c r="L1098" i="1"/>
  <c r="O1098" i="1"/>
  <c r="B1098" i="1"/>
  <c r="K1098" i="1"/>
  <c r="F1099" i="1"/>
  <c r="M1099" i="1" s="1"/>
  <c r="H1097" i="1" l="1"/>
  <c r="E1097" i="1"/>
  <c r="O1097" i="1"/>
  <c r="B1097" i="1"/>
  <c r="K1097" i="1"/>
  <c r="J1097" i="1"/>
  <c r="L1097" i="1"/>
  <c r="G1097" i="1"/>
  <c r="D1097" i="1"/>
  <c r="N1097" i="1"/>
  <c r="F1098" i="1"/>
  <c r="M1098" i="1" s="1"/>
  <c r="K1096" i="1" l="1"/>
  <c r="G1096" i="1"/>
  <c r="N1096" i="1"/>
  <c r="E1096" i="1"/>
  <c r="L1096" i="1"/>
  <c r="H1096" i="1"/>
  <c r="J1096" i="1"/>
  <c r="D1096" i="1"/>
  <c r="B1096" i="1"/>
  <c r="O1096" i="1"/>
  <c r="F1097" i="1"/>
  <c r="M1097" i="1" s="1"/>
  <c r="F1096" i="1" l="1"/>
  <c r="M1096" i="1" s="1"/>
  <c r="O1095" i="1"/>
  <c r="L1095" i="1"/>
  <c r="J1095" i="1"/>
  <c r="K1095" i="1"/>
  <c r="B1095" i="1"/>
  <c r="H1095" i="1"/>
  <c r="E1095" i="1"/>
  <c r="G1095" i="1"/>
  <c r="N1095" i="1"/>
  <c r="D1095" i="1"/>
  <c r="F1095" i="1" l="1"/>
  <c r="M1095" i="1" s="1"/>
  <c r="K1094" i="1"/>
  <c r="J1094" i="1"/>
  <c r="D1094" i="1"/>
  <c r="G1094" i="1"/>
  <c r="B1094" i="1"/>
  <c r="L1094" i="1"/>
  <c r="N1094" i="1"/>
  <c r="E1094" i="1"/>
  <c r="H1094" i="1"/>
  <c r="O1094" i="1"/>
  <c r="F1094" i="1" l="1"/>
  <c r="M1094" i="1" s="1"/>
  <c r="J1093" i="1"/>
  <c r="O1093" i="1"/>
  <c r="D1093" i="1"/>
  <c r="H1093" i="1"/>
  <c r="B1093" i="1"/>
  <c r="N1093" i="1"/>
  <c r="K1093" i="1"/>
  <c r="E1093" i="1"/>
  <c r="L1093" i="1"/>
  <c r="G1093" i="1"/>
  <c r="F1093" i="1" l="1"/>
  <c r="M1093" i="1" s="1"/>
  <c r="J1092" i="1"/>
  <c r="B1092" i="1"/>
  <c r="E1092" i="1"/>
  <c r="G1092" i="1"/>
  <c r="H1092" i="1"/>
  <c r="K1092" i="1"/>
  <c r="N1092" i="1"/>
  <c r="L1092" i="1"/>
  <c r="D1092" i="1"/>
  <c r="O1092" i="1"/>
  <c r="F1092" i="1" l="1"/>
  <c r="M1092" i="1" s="1"/>
  <c r="K1091" i="1"/>
  <c r="D1091" i="1"/>
  <c r="L1091" i="1"/>
  <c r="B1091" i="1"/>
  <c r="E1091" i="1"/>
  <c r="F1091" i="1" s="1"/>
  <c r="G1091" i="1"/>
  <c r="O1091" i="1"/>
  <c r="J1091" i="1"/>
  <c r="N1091" i="1"/>
  <c r="H1091" i="1"/>
  <c r="M1091" i="1" l="1"/>
  <c r="B1090" i="1"/>
  <c r="J1090" i="1"/>
  <c r="G1090" i="1"/>
  <c r="L1090" i="1"/>
  <c r="N1090" i="1"/>
  <c r="D1090" i="1"/>
  <c r="E1090" i="1"/>
  <c r="H1090" i="1"/>
  <c r="O1090" i="1"/>
  <c r="K1090" i="1"/>
  <c r="F1090" i="1" l="1"/>
  <c r="G1089" i="1"/>
  <c r="K1089" i="1"/>
  <c r="D1089" i="1"/>
  <c r="J1089" i="1"/>
  <c r="E1089" i="1"/>
  <c r="O1089" i="1"/>
  <c r="N1089" i="1"/>
  <c r="L1089" i="1"/>
  <c r="B1089" i="1"/>
  <c r="H1089" i="1"/>
  <c r="M1090" i="1"/>
  <c r="F1089" i="1" l="1"/>
  <c r="D1088" i="1"/>
  <c r="N1088" i="1"/>
  <c r="E1088" i="1"/>
  <c r="O1088" i="1"/>
  <c r="B1088" i="1"/>
  <c r="K1088" i="1"/>
  <c r="H1088" i="1"/>
  <c r="J1088" i="1"/>
  <c r="L1088" i="1"/>
  <c r="G1088" i="1"/>
  <c r="M1089" i="1"/>
  <c r="F1088" i="1" l="1"/>
  <c r="E1087" i="1"/>
  <c r="B1087" i="1"/>
  <c r="D1087" i="1"/>
  <c r="H1087" i="1"/>
  <c r="G1087" i="1"/>
  <c r="J1087" i="1"/>
  <c r="O1087" i="1"/>
  <c r="N1087" i="1"/>
  <c r="L1087" i="1"/>
  <c r="K1087" i="1"/>
  <c r="M1088" i="1"/>
  <c r="F1087" i="1" l="1"/>
  <c r="M1087" i="1" s="1"/>
  <c r="O1086" i="1"/>
  <c r="E1086" i="1"/>
  <c r="B1086" i="1"/>
  <c r="D1086" i="1"/>
  <c r="N1086" i="1"/>
  <c r="G1086" i="1"/>
  <c r="H1086" i="1"/>
  <c r="J1086" i="1"/>
  <c r="K1086" i="1"/>
  <c r="L1086" i="1"/>
  <c r="F1086" i="1" l="1"/>
  <c r="M1086" i="1" s="1"/>
  <c r="J1085" i="1"/>
  <c r="G1085" i="1"/>
  <c r="H1085" i="1"/>
  <c r="L1085" i="1"/>
  <c r="D1085" i="1"/>
  <c r="N1085" i="1"/>
  <c r="K1085" i="1"/>
  <c r="B1085" i="1"/>
  <c r="E1085" i="1"/>
  <c r="O1085" i="1"/>
  <c r="F1085" i="1" l="1"/>
  <c r="M1085" i="1"/>
  <c r="J1084" i="1"/>
  <c r="H1084" i="1"/>
  <c r="O1084" i="1"/>
  <c r="G1084" i="1"/>
  <c r="L1084" i="1"/>
  <c r="K1084" i="1"/>
  <c r="D1084" i="1"/>
  <c r="E1084" i="1"/>
  <c r="B1084" i="1"/>
  <c r="N1084" i="1"/>
  <c r="F1084" i="1" l="1"/>
  <c r="M1084" i="1" s="1"/>
  <c r="G1083" i="1"/>
  <c r="L1083" i="1"/>
  <c r="B1083" i="1"/>
  <c r="J1083" i="1"/>
  <c r="H1083" i="1"/>
  <c r="N1083" i="1"/>
  <c r="K1083" i="1"/>
  <c r="E1083" i="1"/>
  <c r="O1083" i="1"/>
  <c r="D1083" i="1"/>
  <c r="F1083" i="1" l="1"/>
  <c r="M1083" i="1" s="1"/>
  <c r="K1082" i="1"/>
  <c r="L1082" i="1"/>
  <c r="J1082" i="1"/>
  <c r="B1082" i="1"/>
  <c r="H1082" i="1"/>
  <c r="G1082" i="1"/>
  <c r="E1082" i="1"/>
  <c r="N1082" i="1"/>
  <c r="D1082" i="1"/>
  <c r="O1082" i="1"/>
  <c r="J1081" i="1" l="1"/>
  <c r="N1081" i="1"/>
  <c r="D1081" i="1"/>
  <c r="E1081" i="1"/>
  <c r="K1081" i="1"/>
  <c r="H1081" i="1"/>
  <c r="G1081" i="1"/>
  <c r="L1081" i="1"/>
  <c r="B1081" i="1"/>
  <c r="O1081" i="1"/>
  <c r="F1082" i="1"/>
  <c r="M1082" i="1" s="1"/>
  <c r="K1080" i="1" l="1"/>
  <c r="G1080" i="1"/>
  <c r="L1080" i="1"/>
  <c r="O1080" i="1"/>
  <c r="D1080" i="1"/>
  <c r="H1080" i="1"/>
  <c r="B1080" i="1"/>
  <c r="J1080" i="1"/>
  <c r="E1080" i="1"/>
  <c r="F1080" i="1" s="1"/>
  <c r="M1080" i="1" s="1"/>
  <c r="N1080" i="1"/>
  <c r="F1081" i="1"/>
  <c r="M1081" i="1" s="1"/>
  <c r="N1079" i="1" l="1"/>
  <c r="G1079" i="1"/>
  <c r="H1079" i="1"/>
  <c r="K1079" i="1"/>
  <c r="O1079" i="1"/>
  <c r="E1079" i="1"/>
  <c r="B1079" i="1"/>
  <c r="L1079" i="1"/>
  <c r="J1079" i="1"/>
  <c r="D1079" i="1"/>
  <c r="J1078" i="1" l="1"/>
  <c r="H1078" i="1"/>
  <c r="L1078" i="1"/>
  <c r="G1078" i="1"/>
  <c r="D1078" i="1"/>
  <c r="N1078" i="1"/>
  <c r="E1078" i="1"/>
  <c r="O1078" i="1"/>
  <c r="K1078" i="1"/>
  <c r="B1078" i="1"/>
  <c r="F1079" i="1"/>
  <c r="M1079" i="1" s="1"/>
  <c r="F1078" i="1" l="1"/>
  <c r="M1078" i="1" s="1"/>
  <c r="E1077" i="1"/>
  <c r="B1077" i="1"/>
  <c r="K1077" i="1"/>
  <c r="J1077" i="1"/>
  <c r="N1077" i="1"/>
  <c r="G1077" i="1"/>
  <c r="O1077" i="1"/>
  <c r="H1077" i="1"/>
  <c r="D1077" i="1"/>
  <c r="L1077" i="1"/>
  <c r="F1077" i="1" l="1"/>
  <c r="M1077" i="1" s="1"/>
  <c r="D1076" i="1"/>
  <c r="N1076" i="1"/>
  <c r="K1076" i="1"/>
  <c r="E1076" i="1"/>
  <c r="G1076" i="1"/>
  <c r="L1076" i="1"/>
  <c r="J1076" i="1"/>
  <c r="H1076" i="1"/>
  <c r="B1076" i="1"/>
  <c r="O1076" i="1"/>
  <c r="F1076" i="1" l="1"/>
  <c r="D1075" i="1"/>
  <c r="G1075" i="1"/>
  <c r="E1075" i="1"/>
  <c r="F1075" i="1" s="1"/>
  <c r="B1075" i="1"/>
  <c r="N1075" i="1"/>
  <c r="O1075" i="1"/>
  <c r="H1075" i="1"/>
  <c r="L1075" i="1"/>
  <c r="K1075" i="1"/>
  <c r="J1075" i="1"/>
  <c r="M1076" i="1"/>
  <c r="O1074" i="1" l="1"/>
  <c r="G1074" i="1"/>
  <c r="J1074" i="1"/>
  <c r="N1074" i="1"/>
  <c r="H1074" i="1"/>
  <c r="B1074" i="1"/>
  <c r="D1074" i="1"/>
  <c r="L1074" i="1"/>
  <c r="K1074" i="1"/>
  <c r="E1074" i="1"/>
  <c r="M1075" i="1"/>
  <c r="F1074" i="1" l="1"/>
  <c r="M1074" i="1" s="1"/>
  <c r="N1073" i="1"/>
  <c r="B1073" i="1"/>
  <c r="K1073" i="1"/>
  <c r="L1073" i="1"/>
  <c r="E1073" i="1"/>
  <c r="D1073" i="1"/>
  <c r="G1073" i="1"/>
  <c r="H1073" i="1"/>
  <c r="J1073" i="1"/>
  <c r="O1073" i="1"/>
  <c r="F1073" i="1" l="1"/>
  <c r="M1073" i="1" s="1"/>
  <c r="G1072" i="1"/>
  <c r="J1072" i="1"/>
  <c r="L1072" i="1"/>
  <c r="O1072" i="1"/>
  <c r="E1072" i="1"/>
  <c r="N1072" i="1"/>
  <c r="H1072" i="1"/>
  <c r="K1072" i="1"/>
  <c r="B1072" i="1"/>
  <c r="D1072" i="1"/>
  <c r="F1072" i="1" l="1"/>
  <c r="M1072" i="1" s="1"/>
  <c r="L1071" i="1"/>
  <c r="G1071" i="1"/>
  <c r="H1071" i="1"/>
  <c r="B1071" i="1"/>
  <c r="N1071" i="1"/>
  <c r="D1071" i="1"/>
  <c r="J1071" i="1"/>
  <c r="K1071" i="1"/>
  <c r="E1071" i="1"/>
  <c r="O1071" i="1"/>
  <c r="F1071" i="1" l="1"/>
  <c r="M1071" i="1" s="1"/>
  <c r="L1070" i="1"/>
  <c r="G1070" i="1"/>
  <c r="N1070" i="1"/>
  <c r="O1070" i="1"/>
  <c r="J1070" i="1"/>
  <c r="K1070" i="1"/>
  <c r="H1070" i="1"/>
  <c r="D1070" i="1"/>
  <c r="B1070" i="1"/>
  <c r="E1070" i="1"/>
  <c r="F1070" i="1" l="1"/>
  <c r="M1070" i="1" s="1"/>
  <c r="N1069" i="1"/>
  <c r="K1069" i="1"/>
  <c r="H1069" i="1"/>
  <c r="E1069" i="1"/>
  <c r="B1069" i="1"/>
  <c r="L1069" i="1"/>
  <c r="G1069" i="1"/>
  <c r="J1069" i="1"/>
  <c r="D1069" i="1"/>
  <c r="O1069" i="1"/>
  <c r="F1069" i="1" l="1"/>
  <c r="M1069" i="1" s="1"/>
  <c r="J1068" i="1"/>
  <c r="K1068" i="1"/>
  <c r="H1068" i="1"/>
  <c r="G1068" i="1"/>
  <c r="L1068" i="1"/>
  <c r="B1068" i="1"/>
  <c r="O1068" i="1"/>
  <c r="N1068" i="1"/>
  <c r="E1068" i="1"/>
  <c r="D1068" i="1"/>
  <c r="F1068" i="1" l="1"/>
  <c r="M1068" i="1" s="1"/>
  <c r="K1067" i="1"/>
  <c r="H1067" i="1"/>
  <c r="B1067" i="1"/>
  <c r="O1067" i="1"/>
  <c r="G1067" i="1"/>
  <c r="N1067" i="1"/>
  <c r="L1067" i="1"/>
  <c r="J1067" i="1"/>
  <c r="D1067" i="1"/>
  <c r="E1067" i="1"/>
  <c r="F1067" i="1" l="1"/>
  <c r="M1067" i="1" s="1"/>
  <c r="G1066" i="1"/>
  <c r="J1066" i="1"/>
  <c r="D1066" i="1"/>
  <c r="N1066" i="1"/>
  <c r="K1066" i="1"/>
  <c r="O1066" i="1"/>
  <c r="H1066" i="1"/>
  <c r="E1066" i="1"/>
  <c r="L1066" i="1"/>
  <c r="B1066" i="1"/>
  <c r="F1066" i="1" l="1"/>
  <c r="M1066" i="1" s="1"/>
  <c r="H1065" i="1"/>
  <c r="G1065" i="1"/>
  <c r="B1065" i="1"/>
  <c r="K1065" i="1"/>
  <c r="O1065" i="1"/>
  <c r="L1065" i="1"/>
  <c r="J1065" i="1"/>
  <c r="E1065" i="1"/>
  <c r="D1065" i="1"/>
  <c r="N1065" i="1"/>
  <c r="F1065" i="1" l="1"/>
  <c r="M1065" i="1" s="1"/>
  <c r="D1064" i="1"/>
  <c r="E1064" i="1"/>
  <c r="N1064" i="1"/>
  <c r="B1064" i="1"/>
  <c r="G1064" i="1"/>
  <c r="H1064" i="1"/>
  <c r="O1064" i="1"/>
  <c r="J1064" i="1"/>
  <c r="K1064" i="1"/>
  <c r="L1064" i="1"/>
  <c r="F1064" i="1" l="1"/>
  <c r="N1063" i="1"/>
  <c r="D1063" i="1"/>
  <c r="G1063" i="1"/>
  <c r="K1063" i="1"/>
  <c r="E1063" i="1"/>
  <c r="B1063" i="1"/>
  <c r="O1063" i="1"/>
  <c r="L1063" i="1"/>
  <c r="H1063" i="1"/>
  <c r="J1063" i="1"/>
  <c r="M1064" i="1"/>
  <c r="F1063" i="1" l="1"/>
  <c r="B1062" i="1"/>
  <c r="K1062" i="1"/>
  <c r="O1062" i="1"/>
  <c r="D1062" i="1"/>
  <c r="L1062" i="1"/>
  <c r="G1062" i="1"/>
  <c r="H1062" i="1"/>
  <c r="J1062" i="1"/>
  <c r="N1062" i="1"/>
  <c r="E1062" i="1"/>
  <c r="M1063" i="1"/>
  <c r="F1062" i="1" l="1"/>
  <c r="M1062" i="1" s="1"/>
  <c r="O1061" i="1"/>
  <c r="B1061" i="1"/>
  <c r="N1061" i="1"/>
  <c r="K1061" i="1"/>
  <c r="G1061" i="1"/>
  <c r="H1061" i="1"/>
  <c r="J1061" i="1"/>
  <c r="L1061" i="1"/>
  <c r="E1061" i="1"/>
  <c r="D1061" i="1"/>
  <c r="F1061" i="1" l="1"/>
  <c r="M1061" i="1" s="1"/>
  <c r="H1060" i="1"/>
  <c r="J1060" i="1"/>
  <c r="B1060" i="1"/>
  <c r="O1060" i="1"/>
  <c r="G1060" i="1"/>
  <c r="E1060" i="1"/>
  <c r="K1060" i="1"/>
  <c r="D1060" i="1"/>
  <c r="N1060" i="1"/>
  <c r="L1060" i="1"/>
  <c r="K1059" i="1" l="1"/>
  <c r="B1059" i="1"/>
  <c r="L1059" i="1"/>
  <c r="H1059" i="1"/>
  <c r="N1059" i="1"/>
  <c r="J1059" i="1"/>
  <c r="E1059" i="1"/>
  <c r="O1059" i="1"/>
  <c r="G1059" i="1"/>
  <c r="D1059" i="1"/>
  <c r="F1060" i="1"/>
  <c r="M1060" i="1" s="1"/>
  <c r="G1058" i="1" l="1"/>
  <c r="O1058" i="1"/>
  <c r="H1058" i="1"/>
  <c r="D1058" i="1"/>
  <c r="B1058" i="1"/>
  <c r="J1058" i="1"/>
  <c r="N1058" i="1"/>
  <c r="E1058" i="1"/>
  <c r="L1058" i="1"/>
  <c r="K1058" i="1"/>
  <c r="F1059" i="1"/>
  <c r="M1059" i="1" s="1"/>
  <c r="F1058" i="1" l="1"/>
  <c r="M1058" i="1" s="1"/>
  <c r="K1057" i="1"/>
  <c r="L1057" i="1"/>
  <c r="E1057" i="1"/>
  <c r="G1057" i="1"/>
  <c r="O1057" i="1"/>
  <c r="H1057" i="1"/>
  <c r="B1057" i="1"/>
  <c r="J1057" i="1"/>
  <c r="N1057" i="1"/>
  <c r="D1057" i="1"/>
  <c r="F1057" i="1" l="1"/>
  <c r="M1057" i="1" s="1"/>
  <c r="N1056" i="1"/>
  <c r="B1056" i="1"/>
  <c r="L1056" i="1"/>
  <c r="D1056" i="1"/>
  <c r="O1056" i="1"/>
  <c r="J1056" i="1"/>
  <c r="E1056" i="1"/>
  <c r="F1056" i="1" s="1"/>
  <c r="G1056" i="1"/>
  <c r="K1056" i="1"/>
  <c r="H1056" i="1"/>
  <c r="L1055" i="1" l="1"/>
  <c r="B1055" i="1"/>
  <c r="H1055" i="1"/>
  <c r="K1055" i="1"/>
  <c r="O1055" i="1"/>
  <c r="D1055" i="1"/>
  <c r="N1055" i="1"/>
  <c r="J1055" i="1"/>
  <c r="E1055" i="1"/>
  <c r="G1055" i="1"/>
  <c r="M1056" i="1"/>
  <c r="F1055" i="1" l="1"/>
  <c r="M1055" i="1" s="1"/>
  <c r="G1054" i="1"/>
  <c r="L1054" i="1"/>
  <c r="D1054" i="1"/>
  <c r="K1054" i="1"/>
  <c r="J1054" i="1"/>
  <c r="E1054" i="1"/>
  <c r="B1054" i="1"/>
  <c r="H1054" i="1"/>
  <c r="N1054" i="1"/>
  <c r="O1054" i="1"/>
  <c r="F1054" i="1" l="1"/>
  <c r="M1054" i="1" s="1"/>
  <c r="H1053" i="1"/>
  <c r="B1053" i="1"/>
  <c r="D1053" i="1"/>
  <c r="N1053" i="1"/>
  <c r="O1053" i="1"/>
  <c r="G1053" i="1"/>
  <c r="J1053" i="1"/>
  <c r="E1053" i="1"/>
  <c r="K1053" i="1"/>
  <c r="L1053" i="1"/>
  <c r="F1053" i="1" l="1"/>
  <c r="L1052" i="1"/>
  <c r="O1052" i="1"/>
  <c r="J1052" i="1"/>
  <c r="K1052" i="1"/>
  <c r="G1052" i="1"/>
  <c r="E1052" i="1"/>
  <c r="B1052" i="1"/>
  <c r="H1052" i="1"/>
  <c r="D1052" i="1"/>
  <c r="N1052" i="1"/>
  <c r="M1053" i="1"/>
  <c r="F1052" i="1" l="1"/>
  <c r="M1052" i="1" s="1"/>
  <c r="E1051" i="1"/>
  <c r="K1051" i="1"/>
  <c r="H1051" i="1"/>
  <c r="G1051" i="1"/>
  <c r="D1051" i="1"/>
  <c r="L1051" i="1"/>
  <c r="N1051" i="1"/>
  <c r="O1051" i="1"/>
  <c r="B1051" i="1"/>
  <c r="J1051" i="1"/>
  <c r="O1050" i="1" l="1"/>
  <c r="L1050" i="1"/>
  <c r="E1050" i="1"/>
  <c r="N1050" i="1"/>
  <c r="H1050" i="1"/>
  <c r="G1050" i="1"/>
  <c r="D1050" i="1"/>
  <c r="B1050" i="1"/>
  <c r="K1050" i="1"/>
  <c r="J1050" i="1"/>
  <c r="F1051" i="1"/>
  <c r="M1051" i="1" s="1"/>
  <c r="E1049" i="1" l="1"/>
  <c r="O1049" i="1"/>
  <c r="B1049" i="1"/>
  <c r="J1049" i="1"/>
  <c r="L1049" i="1"/>
  <c r="D1049" i="1"/>
  <c r="G1049" i="1"/>
  <c r="H1049" i="1"/>
  <c r="N1049" i="1"/>
  <c r="K1049" i="1"/>
  <c r="F1050" i="1"/>
  <c r="M1050" i="1" s="1"/>
  <c r="G1048" i="1" l="1"/>
  <c r="E1048" i="1"/>
  <c r="H1048" i="1"/>
  <c r="L1048" i="1"/>
  <c r="D1048" i="1"/>
  <c r="B1048" i="1"/>
  <c r="K1048" i="1"/>
  <c r="J1048" i="1"/>
  <c r="N1048" i="1"/>
  <c r="O1048" i="1"/>
  <c r="F1049" i="1"/>
  <c r="M1049" i="1" s="1"/>
  <c r="F1048" i="1" l="1"/>
  <c r="M1048" i="1"/>
  <c r="B1047" i="1"/>
  <c r="J1047" i="1"/>
  <c r="O1047" i="1"/>
  <c r="L1047" i="1"/>
  <c r="G1047" i="1"/>
  <c r="H1047" i="1"/>
  <c r="E1047" i="1"/>
  <c r="K1047" i="1"/>
  <c r="D1047" i="1"/>
  <c r="N1047" i="1"/>
  <c r="F1047" i="1" l="1"/>
  <c r="M1047" i="1"/>
  <c r="G1046" i="1"/>
  <c r="N1046" i="1"/>
  <c r="L1046" i="1"/>
  <c r="O1046" i="1"/>
  <c r="E1046" i="1"/>
  <c r="J1046" i="1"/>
  <c r="K1046" i="1"/>
  <c r="D1046" i="1"/>
  <c r="B1046" i="1"/>
  <c r="H1046" i="1"/>
  <c r="B1045" i="1" l="1"/>
  <c r="O1045" i="1"/>
  <c r="G1045" i="1"/>
  <c r="N1045" i="1"/>
  <c r="D1045" i="1"/>
  <c r="K1045" i="1"/>
  <c r="E1045" i="1"/>
  <c r="F1045" i="1" s="1"/>
  <c r="H1045" i="1"/>
  <c r="J1045" i="1"/>
  <c r="L1045" i="1"/>
  <c r="F1046" i="1"/>
  <c r="M1046" i="1" s="1"/>
  <c r="M1045" i="1" l="1"/>
  <c r="H1044" i="1"/>
  <c r="D1044" i="1"/>
  <c r="O1044" i="1"/>
  <c r="J1044" i="1"/>
  <c r="L1044" i="1"/>
  <c r="E1044" i="1"/>
  <c r="F1044" i="1" s="1"/>
  <c r="N1044" i="1"/>
  <c r="K1044" i="1"/>
  <c r="G1044" i="1"/>
  <c r="B1044" i="1"/>
  <c r="D1043" i="1" l="1"/>
  <c r="B1043" i="1"/>
  <c r="O1043" i="1"/>
  <c r="E1043" i="1"/>
  <c r="K1043" i="1"/>
  <c r="N1043" i="1"/>
  <c r="G1043" i="1"/>
  <c r="J1043" i="1"/>
  <c r="H1043" i="1"/>
  <c r="L1043" i="1"/>
  <c r="M1044" i="1"/>
  <c r="F1043" i="1" l="1"/>
  <c r="M1043" i="1"/>
  <c r="K1042" i="1"/>
  <c r="B1042" i="1"/>
  <c r="E1042" i="1"/>
  <c r="N1042" i="1"/>
  <c r="L1042" i="1"/>
  <c r="D1042" i="1"/>
  <c r="O1042" i="1"/>
  <c r="H1042" i="1"/>
  <c r="G1042" i="1"/>
  <c r="J1042" i="1"/>
  <c r="K1041" i="1" l="1"/>
  <c r="H1041" i="1"/>
  <c r="E1041" i="1"/>
  <c r="L1041" i="1"/>
  <c r="B1041" i="1"/>
  <c r="N1041" i="1"/>
  <c r="O1041" i="1"/>
  <c r="J1041" i="1"/>
  <c r="G1041" i="1"/>
  <c r="D1041" i="1"/>
  <c r="F1042" i="1"/>
  <c r="M1042" i="1" s="1"/>
  <c r="F1041" i="1" l="1"/>
  <c r="M1041" i="1" s="1"/>
  <c r="D1040" i="1"/>
  <c r="L1040" i="1"/>
  <c r="J1040" i="1"/>
  <c r="G1040" i="1"/>
  <c r="E1040" i="1"/>
  <c r="K1040" i="1"/>
  <c r="B1040" i="1"/>
  <c r="H1040" i="1"/>
  <c r="N1040" i="1"/>
  <c r="O1040" i="1"/>
  <c r="F1040" i="1" l="1"/>
  <c r="M1040" i="1" s="1"/>
  <c r="E1039" i="1"/>
  <c r="J1039" i="1"/>
  <c r="H1039" i="1"/>
  <c r="L1039" i="1"/>
  <c r="O1039" i="1"/>
  <c r="K1039" i="1"/>
  <c r="N1039" i="1"/>
  <c r="D1039" i="1"/>
  <c r="G1039" i="1"/>
  <c r="B1039" i="1"/>
  <c r="J1038" i="1" l="1"/>
  <c r="G1038" i="1"/>
  <c r="B1038" i="1"/>
  <c r="H1038" i="1"/>
  <c r="N1038" i="1"/>
  <c r="E1038" i="1"/>
  <c r="L1038" i="1"/>
  <c r="K1038" i="1"/>
  <c r="O1038" i="1"/>
  <c r="D1038" i="1"/>
  <c r="F1039" i="1"/>
  <c r="M1039" i="1" s="1"/>
  <c r="F1038" i="1" l="1"/>
  <c r="M1038" i="1" s="1"/>
  <c r="D1037" i="1"/>
  <c r="N1037" i="1"/>
  <c r="J1037" i="1"/>
  <c r="G1037" i="1"/>
  <c r="O1037" i="1"/>
  <c r="B1037" i="1"/>
  <c r="K1037" i="1"/>
  <c r="E1037" i="1"/>
  <c r="F1037" i="1" s="1"/>
  <c r="L1037" i="1"/>
  <c r="H1037" i="1"/>
  <c r="N1036" i="1" l="1"/>
  <c r="E1036" i="1"/>
  <c r="O1036" i="1"/>
  <c r="K1036" i="1"/>
  <c r="B1036" i="1"/>
  <c r="L1036" i="1"/>
  <c r="J1036" i="1"/>
  <c r="D1036" i="1"/>
  <c r="G1036" i="1"/>
  <c r="H1036" i="1"/>
  <c r="M1037" i="1"/>
  <c r="F1036" i="1" l="1"/>
  <c r="M1036" i="1" s="1"/>
  <c r="H1035" i="1"/>
  <c r="K1035" i="1"/>
  <c r="N1035" i="1"/>
  <c r="E1035" i="1"/>
  <c r="L1035" i="1"/>
  <c r="G1035" i="1"/>
  <c r="B1035" i="1"/>
  <c r="D1035" i="1"/>
  <c r="J1035" i="1"/>
  <c r="O1035" i="1"/>
  <c r="E1034" i="1" l="1"/>
  <c r="O1034" i="1"/>
  <c r="H1034" i="1"/>
  <c r="N1034" i="1"/>
  <c r="D1034" i="1"/>
  <c r="J1034" i="1"/>
  <c r="B1034" i="1"/>
  <c r="G1034" i="1"/>
  <c r="K1034" i="1"/>
  <c r="L1034" i="1"/>
  <c r="F1035" i="1"/>
  <c r="M1035" i="1" s="1"/>
  <c r="B1033" i="1" l="1"/>
  <c r="K1033" i="1"/>
  <c r="L1033" i="1"/>
  <c r="H1033" i="1"/>
  <c r="J1033" i="1"/>
  <c r="O1033" i="1"/>
  <c r="N1033" i="1"/>
  <c r="G1033" i="1"/>
  <c r="E1033" i="1"/>
  <c r="D1033" i="1"/>
  <c r="F1034" i="1"/>
  <c r="M1034" i="1" s="1"/>
  <c r="F1033" i="1" l="1"/>
  <c r="M1033" i="1" s="1"/>
  <c r="O1032" i="1"/>
  <c r="K1032" i="1"/>
  <c r="H1032" i="1"/>
  <c r="J1032" i="1"/>
  <c r="L1032" i="1"/>
  <c r="N1032" i="1"/>
  <c r="G1032" i="1"/>
  <c r="E1032" i="1"/>
  <c r="B1032" i="1"/>
  <c r="D1032" i="1"/>
  <c r="F1032" i="1" l="1"/>
  <c r="M1032" i="1" s="1"/>
  <c r="J1031" i="1"/>
  <c r="N1031" i="1"/>
  <c r="G1031" i="1"/>
  <c r="E1031" i="1"/>
  <c r="K1031" i="1"/>
  <c r="H1031" i="1"/>
  <c r="O1031" i="1"/>
  <c r="L1031" i="1"/>
  <c r="D1031" i="1"/>
  <c r="B1031" i="1"/>
  <c r="G1030" i="1" l="1"/>
  <c r="N1030" i="1"/>
  <c r="B1030" i="1"/>
  <c r="L1030" i="1"/>
  <c r="D1030" i="1"/>
  <c r="J1030" i="1"/>
  <c r="K1030" i="1"/>
  <c r="E1030" i="1"/>
  <c r="F1030" i="1" s="1"/>
  <c r="H1030" i="1"/>
  <c r="O1030" i="1"/>
  <c r="F1031" i="1"/>
  <c r="M1031" i="1" s="1"/>
  <c r="M1030" i="1" l="1"/>
  <c r="L1029" i="1"/>
  <c r="H1029" i="1"/>
  <c r="O1029" i="1"/>
  <c r="E1029" i="1"/>
  <c r="N1029" i="1"/>
  <c r="K1029" i="1"/>
  <c r="J1029" i="1"/>
  <c r="G1029" i="1"/>
  <c r="D1029" i="1"/>
  <c r="B1029" i="1"/>
  <c r="F1029" i="1" l="1"/>
  <c r="M1029" i="1" s="1"/>
  <c r="D1028" i="1"/>
  <c r="G1028" i="1"/>
  <c r="E1028" i="1"/>
  <c r="K1028" i="1"/>
  <c r="B1028" i="1"/>
  <c r="H1028" i="1"/>
  <c r="L1028" i="1"/>
  <c r="O1028" i="1"/>
  <c r="N1028" i="1"/>
  <c r="J1028" i="1"/>
  <c r="J1027" i="1" l="1"/>
  <c r="L1027" i="1"/>
  <c r="O1027" i="1"/>
  <c r="E1027" i="1"/>
  <c r="H1027" i="1"/>
  <c r="G1027" i="1"/>
  <c r="N1027" i="1"/>
  <c r="B1027" i="1"/>
  <c r="D1027" i="1"/>
  <c r="K1027" i="1"/>
  <c r="F1028" i="1"/>
  <c r="M1028" i="1" s="1"/>
  <c r="J1026" i="1" l="1"/>
  <c r="H1026" i="1"/>
  <c r="D1026" i="1"/>
  <c r="E1026" i="1"/>
  <c r="N1026" i="1"/>
  <c r="G1026" i="1"/>
  <c r="K1026" i="1"/>
  <c r="L1026" i="1"/>
  <c r="B1026" i="1"/>
  <c r="O1026" i="1"/>
  <c r="F1027" i="1"/>
  <c r="M1027" i="1" s="1"/>
  <c r="F1026" i="1" l="1"/>
  <c r="M1026" i="1"/>
  <c r="E1025" i="1"/>
  <c r="O1025" i="1"/>
  <c r="L1025" i="1"/>
  <c r="N1025" i="1"/>
  <c r="G1025" i="1"/>
  <c r="H1025" i="1"/>
  <c r="J1025" i="1"/>
  <c r="K1025" i="1"/>
  <c r="D1025" i="1"/>
  <c r="B1025" i="1"/>
  <c r="B1024" i="1" l="1"/>
  <c r="O1024" i="1"/>
  <c r="N1024" i="1"/>
  <c r="G1024" i="1"/>
  <c r="H1024" i="1"/>
  <c r="K1024" i="1"/>
  <c r="E1024" i="1"/>
  <c r="J1024" i="1"/>
  <c r="D1024" i="1"/>
  <c r="L1024" i="1"/>
  <c r="F1025" i="1"/>
  <c r="M1025" i="1" s="1"/>
  <c r="F1024" i="1" l="1"/>
  <c r="N1023" i="1"/>
  <c r="O1023" i="1"/>
  <c r="B1023" i="1"/>
  <c r="E1023" i="1"/>
  <c r="K1023" i="1"/>
  <c r="J1023" i="1"/>
  <c r="D1023" i="1"/>
  <c r="H1023" i="1"/>
  <c r="G1023" i="1"/>
  <c r="L1023" i="1"/>
  <c r="M1024" i="1"/>
  <c r="F1023" i="1" l="1"/>
  <c r="M1023" i="1" s="1"/>
  <c r="B1022" i="1"/>
  <c r="E1022" i="1"/>
  <c r="L1022" i="1"/>
  <c r="O1022" i="1"/>
  <c r="H1022" i="1"/>
  <c r="D1022" i="1"/>
  <c r="N1022" i="1"/>
  <c r="G1022" i="1"/>
  <c r="K1022" i="1"/>
  <c r="J1022" i="1"/>
  <c r="F1022" i="1" l="1"/>
  <c r="M1022" i="1" s="1"/>
  <c r="L1021" i="1"/>
  <c r="B1021" i="1"/>
  <c r="N1021" i="1"/>
  <c r="J1021" i="1"/>
  <c r="K1021" i="1"/>
  <c r="E1021" i="1"/>
  <c r="G1021" i="1"/>
  <c r="O1021" i="1"/>
  <c r="D1021" i="1"/>
  <c r="H1021" i="1"/>
  <c r="F1021" i="1" l="1"/>
  <c r="M1021" i="1" s="1"/>
  <c r="J1020" i="1"/>
  <c r="D1020" i="1"/>
  <c r="O1020" i="1"/>
  <c r="N1020" i="1"/>
  <c r="E1020" i="1"/>
  <c r="G1020" i="1"/>
  <c r="B1020" i="1"/>
  <c r="L1020" i="1"/>
  <c r="H1020" i="1"/>
  <c r="K1020" i="1"/>
  <c r="F1020" i="1" l="1"/>
  <c r="M1020" i="1" s="1"/>
  <c r="H1019" i="1"/>
  <c r="O1019" i="1"/>
  <c r="G1019" i="1"/>
  <c r="N1019" i="1"/>
  <c r="L1019" i="1"/>
  <c r="D1019" i="1"/>
  <c r="K1019" i="1"/>
  <c r="B1019" i="1"/>
  <c r="E1019" i="1"/>
  <c r="J1019" i="1"/>
  <c r="F1019" i="1" l="1"/>
  <c r="M1019" i="1"/>
  <c r="K1018" i="1"/>
  <c r="D1018" i="1"/>
  <c r="B1018" i="1"/>
  <c r="J1018" i="1"/>
  <c r="O1018" i="1"/>
  <c r="N1018" i="1"/>
  <c r="G1018" i="1"/>
  <c r="E1018" i="1"/>
  <c r="L1018" i="1"/>
  <c r="H1018" i="1"/>
  <c r="F1018" i="1" l="1"/>
  <c r="M1018" i="1" s="1"/>
  <c r="G1017" i="1"/>
  <c r="N1017" i="1"/>
  <c r="J1017" i="1"/>
  <c r="H1017" i="1"/>
  <c r="K1017" i="1"/>
  <c r="B1017" i="1"/>
  <c r="O1017" i="1"/>
  <c r="D1017" i="1"/>
  <c r="E1017" i="1"/>
  <c r="L1017" i="1"/>
  <c r="F1017" i="1" l="1"/>
  <c r="M1017" i="1" s="1"/>
  <c r="L1016" i="1"/>
  <c r="H1016" i="1"/>
  <c r="D1016" i="1"/>
  <c r="G1016" i="1"/>
  <c r="K1016" i="1"/>
  <c r="J1016" i="1"/>
  <c r="N1016" i="1"/>
  <c r="B1016" i="1"/>
  <c r="O1016" i="1"/>
  <c r="E1016" i="1"/>
  <c r="F1016" i="1" l="1"/>
  <c r="M1016" i="1" s="1"/>
  <c r="G1015" i="1"/>
  <c r="H1015" i="1"/>
  <c r="O1015" i="1"/>
  <c r="L1015" i="1"/>
  <c r="J1015" i="1"/>
  <c r="E1015" i="1"/>
  <c r="B1015" i="1"/>
  <c r="N1015" i="1"/>
  <c r="D1015" i="1"/>
  <c r="K1015" i="1"/>
  <c r="F1015" i="1" l="1"/>
  <c r="M1015" i="1" s="1"/>
  <c r="N1014" i="1"/>
  <c r="D1014" i="1"/>
  <c r="H1014" i="1"/>
  <c r="E1014" i="1"/>
  <c r="G1014" i="1"/>
  <c r="K1014" i="1"/>
  <c r="J1014" i="1"/>
  <c r="L1014" i="1"/>
  <c r="O1014" i="1"/>
  <c r="B1014" i="1"/>
  <c r="F1014" i="1" l="1"/>
  <c r="B1013" i="1"/>
  <c r="J1013" i="1"/>
  <c r="K1013" i="1"/>
  <c r="O1013" i="1"/>
  <c r="L1013" i="1"/>
  <c r="N1013" i="1"/>
  <c r="H1013" i="1"/>
  <c r="D1013" i="1"/>
  <c r="G1013" i="1"/>
  <c r="E1013" i="1"/>
  <c r="M1014" i="1"/>
  <c r="F1013" i="1" l="1"/>
  <c r="M1013" i="1" s="1"/>
  <c r="O1012" i="1"/>
  <c r="J1012" i="1"/>
  <c r="E1012" i="1"/>
  <c r="N1012" i="1"/>
  <c r="G1012" i="1"/>
  <c r="D1012" i="1"/>
  <c r="L1012" i="1"/>
  <c r="H1012" i="1"/>
  <c r="B1012" i="1"/>
  <c r="K1012" i="1"/>
  <c r="H1011" i="1" l="1"/>
  <c r="N1011" i="1"/>
  <c r="O1011" i="1"/>
  <c r="E1011" i="1"/>
  <c r="G1011" i="1"/>
  <c r="L1011" i="1"/>
  <c r="B1011" i="1"/>
  <c r="J1011" i="1"/>
  <c r="D1011" i="1"/>
  <c r="K1011" i="1"/>
  <c r="F1012" i="1"/>
  <c r="M1012" i="1" s="1"/>
  <c r="F1011" i="1" l="1"/>
  <c r="M1011" i="1" s="1"/>
  <c r="H1010" i="1"/>
  <c r="K1010" i="1"/>
  <c r="B1010" i="1"/>
  <c r="E1010" i="1"/>
  <c r="O1010" i="1"/>
  <c r="N1010" i="1"/>
  <c r="G1010" i="1"/>
  <c r="J1010" i="1"/>
  <c r="L1010" i="1"/>
  <c r="D1010" i="1"/>
  <c r="E1009" i="1" l="1"/>
  <c r="H1009" i="1"/>
  <c r="L1009" i="1"/>
  <c r="D1009" i="1"/>
  <c r="J1009" i="1"/>
  <c r="O1009" i="1"/>
  <c r="G1009" i="1"/>
  <c r="N1009" i="1"/>
  <c r="K1009" i="1"/>
  <c r="B1009" i="1"/>
  <c r="F1010" i="1"/>
  <c r="M1010" i="1" s="1"/>
  <c r="O1008" i="1" l="1"/>
  <c r="E1008" i="1"/>
  <c r="G1008" i="1"/>
  <c r="K1008" i="1"/>
  <c r="H1008" i="1"/>
  <c r="N1008" i="1"/>
  <c r="D1008" i="1"/>
  <c r="J1008" i="1"/>
  <c r="B1008" i="1"/>
  <c r="L1008" i="1"/>
  <c r="F1009" i="1"/>
  <c r="M1009" i="1" s="1"/>
  <c r="O1007" i="1" l="1"/>
  <c r="B1007" i="1"/>
  <c r="J1007" i="1"/>
  <c r="K1007" i="1"/>
  <c r="G1007" i="1"/>
  <c r="N1007" i="1"/>
  <c r="L1007" i="1"/>
  <c r="E1007" i="1"/>
  <c r="H1007" i="1"/>
  <c r="D1007" i="1"/>
  <c r="F1008" i="1"/>
  <c r="M1008" i="1" s="1"/>
  <c r="F1007" i="1" l="1"/>
  <c r="M1007" i="1" s="1"/>
  <c r="E1006" i="1"/>
  <c r="B1006" i="1"/>
  <c r="K1006" i="1"/>
  <c r="N1006" i="1"/>
  <c r="H1006" i="1"/>
  <c r="L1006" i="1"/>
  <c r="J1006" i="1"/>
  <c r="O1006" i="1"/>
  <c r="G1006" i="1"/>
  <c r="D1006" i="1"/>
  <c r="L1005" i="1" l="1"/>
  <c r="B1005" i="1"/>
  <c r="D1005" i="1"/>
  <c r="K1005" i="1"/>
  <c r="J1005" i="1"/>
  <c r="H1005" i="1"/>
  <c r="G1005" i="1"/>
  <c r="O1005" i="1"/>
  <c r="N1005" i="1"/>
  <c r="E1005" i="1"/>
  <c r="F1005" i="1" s="1"/>
  <c r="M1005" i="1" s="1"/>
  <c r="F1006" i="1"/>
  <c r="M1006" i="1" s="1"/>
  <c r="K1004" i="1" l="1"/>
  <c r="G1004" i="1"/>
  <c r="L1004" i="1"/>
  <c r="O1004" i="1"/>
  <c r="H1004" i="1"/>
  <c r="E1004" i="1"/>
  <c r="N1004" i="1"/>
  <c r="D1004" i="1"/>
  <c r="B1004" i="1"/>
  <c r="J1004" i="1"/>
  <c r="H1003" i="1" l="1"/>
  <c r="O1003" i="1"/>
  <c r="N1003" i="1"/>
  <c r="J1003" i="1"/>
  <c r="K1003" i="1"/>
  <c r="G1003" i="1"/>
  <c r="D1003" i="1"/>
  <c r="L1003" i="1"/>
  <c r="E1003" i="1"/>
  <c r="B1003" i="1"/>
  <c r="F1004" i="1"/>
  <c r="M1004" i="1" s="1"/>
  <c r="F1003" i="1" l="1"/>
  <c r="M1003" i="1" s="1"/>
  <c r="K1002" i="1"/>
  <c r="G1002" i="1"/>
  <c r="B1002" i="1"/>
  <c r="L1002" i="1"/>
  <c r="N1002" i="1"/>
  <c r="H1002" i="1"/>
  <c r="E1002" i="1"/>
  <c r="J1002" i="1"/>
  <c r="D1002" i="1"/>
  <c r="O1002" i="1"/>
  <c r="F1002" i="1" l="1"/>
  <c r="M1002" i="1" s="1"/>
  <c r="K1001" i="1"/>
  <c r="J1001" i="1"/>
  <c r="B1001" i="1"/>
  <c r="H1001" i="1"/>
  <c r="E1001" i="1"/>
  <c r="L1001" i="1"/>
  <c r="O1001" i="1"/>
  <c r="N1001" i="1"/>
  <c r="D1001" i="1"/>
  <c r="G1001" i="1"/>
  <c r="F1001" i="1" l="1"/>
  <c r="M1001" i="1" s="1"/>
  <c r="J1000" i="1"/>
  <c r="G1000" i="1"/>
  <c r="L1000" i="1"/>
  <c r="E1000" i="1"/>
  <c r="H1000" i="1"/>
  <c r="N1000" i="1"/>
  <c r="B1000" i="1"/>
  <c r="K1000" i="1"/>
  <c r="D1000" i="1"/>
  <c r="O1000" i="1"/>
  <c r="D999" i="1" l="1"/>
  <c r="B999" i="1"/>
  <c r="J999" i="1"/>
  <c r="G999" i="1"/>
  <c r="O999" i="1"/>
  <c r="L999" i="1"/>
  <c r="N999" i="1"/>
  <c r="E999" i="1"/>
  <c r="F999" i="1" s="1"/>
  <c r="K999" i="1"/>
  <c r="H999" i="1"/>
  <c r="F1000" i="1"/>
  <c r="M1000" i="1" s="1"/>
  <c r="M999" i="1" l="1"/>
  <c r="D998" i="1"/>
  <c r="N998" i="1"/>
  <c r="G998" i="1"/>
  <c r="E998" i="1"/>
  <c r="B998" i="1"/>
  <c r="K998" i="1"/>
  <c r="O998" i="1"/>
  <c r="H998" i="1"/>
  <c r="J998" i="1"/>
  <c r="L998" i="1"/>
  <c r="F998" i="1" l="1"/>
  <c r="L997" i="1"/>
  <c r="E997" i="1"/>
  <c r="J997" i="1"/>
  <c r="N997" i="1"/>
  <c r="K997" i="1"/>
  <c r="B997" i="1"/>
  <c r="G997" i="1"/>
  <c r="D997" i="1"/>
  <c r="H997" i="1"/>
  <c r="O997" i="1"/>
  <c r="M998" i="1"/>
  <c r="F997" i="1" l="1"/>
  <c r="M997" i="1" s="1"/>
  <c r="B996" i="1"/>
  <c r="J996" i="1"/>
  <c r="K996" i="1"/>
  <c r="E996" i="1"/>
  <c r="G996" i="1"/>
  <c r="L996" i="1"/>
  <c r="H996" i="1"/>
  <c r="O996" i="1"/>
  <c r="D996" i="1"/>
  <c r="N996" i="1"/>
  <c r="F996" i="1" l="1"/>
  <c r="M996" i="1" s="1"/>
  <c r="K995" i="1"/>
  <c r="E995" i="1"/>
  <c r="L995" i="1"/>
  <c r="J995" i="1"/>
  <c r="H995" i="1"/>
  <c r="D995" i="1"/>
  <c r="B995" i="1"/>
  <c r="N995" i="1"/>
  <c r="G995" i="1"/>
  <c r="O995" i="1"/>
  <c r="L994" i="1" l="1"/>
  <c r="E994" i="1"/>
  <c r="N994" i="1"/>
  <c r="H994" i="1"/>
  <c r="J994" i="1"/>
  <c r="K994" i="1"/>
  <c r="O994" i="1"/>
  <c r="D994" i="1"/>
  <c r="G994" i="1"/>
  <c r="B994" i="1"/>
  <c r="F995" i="1"/>
  <c r="M995" i="1" s="1"/>
  <c r="L993" i="1" l="1"/>
  <c r="H993" i="1"/>
  <c r="O993" i="1"/>
  <c r="E993" i="1"/>
  <c r="K993" i="1"/>
  <c r="B993" i="1"/>
  <c r="G993" i="1"/>
  <c r="N993" i="1"/>
  <c r="D993" i="1"/>
  <c r="J993" i="1"/>
  <c r="F994" i="1"/>
  <c r="M994" i="1" s="1"/>
  <c r="J992" i="1" l="1"/>
  <c r="G992" i="1"/>
  <c r="K992" i="1"/>
  <c r="L992" i="1"/>
  <c r="N992" i="1"/>
  <c r="D992" i="1"/>
  <c r="B992" i="1"/>
  <c r="H992" i="1"/>
  <c r="E992" i="1"/>
  <c r="O992" i="1"/>
  <c r="F993" i="1"/>
  <c r="M993" i="1" s="1"/>
  <c r="F992" i="1" l="1"/>
  <c r="M992" i="1"/>
  <c r="B991" i="1"/>
  <c r="H991" i="1"/>
  <c r="O991" i="1"/>
  <c r="K991" i="1"/>
  <c r="G991" i="1"/>
  <c r="J991" i="1"/>
  <c r="L991" i="1"/>
  <c r="E991" i="1"/>
  <c r="N991" i="1"/>
  <c r="D991" i="1"/>
  <c r="F991" i="1" l="1"/>
  <c r="M991" i="1" s="1"/>
  <c r="G990" i="1"/>
  <c r="K990" i="1"/>
  <c r="N990" i="1"/>
  <c r="E990" i="1"/>
  <c r="D990" i="1"/>
  <c r="H990" i="1"/>
  <c r="J990" i="1"/>
  <c r="O990" i="1"/>
  <c r="L990" i="1"/>
  <c r="B990" i="1"/>
  <c r="L989" i="1" l="1"/>
  <c r="E989" i="1"/>
  <c r="N989" i="1"/>
  <c r="H989" i="1"/>
  <c r="B989" i="1"/>
  <c r="K989" i="1"/>
  <c r="J989" i="1"/>
  <c r="O989" i="1"/>
  <c r="G989" i="1"/>
  <c r="D989" i="1"/>
  <c r="F990" i="1"/>
  <c r="M990" i="1" s="1"/>
  <c r="F989" i="1" l="1"/>
  <c r="M989" i="1" s="1"/>
  <c r="O988" i="1"/>
  <c r="N988" i="1"/>
  <c r="K988" i="1"/>
  <c r="E988" i="1"/>
  <c r="G988" i="1"/>
  <c r="J988" i="1"/>
  <c r="L988" i="1"/>
  <c r="H988" i="1"/>
  <c r="D988" i="1"/>
  <c r="B988" i="1"/>
  <c r="O987" i="1" l="1"/>
  <c r="G987" i="1"/>
  <c r="J987" i="1"/>
  <c r="K987" i="1"/>
  <c r="E987" i="1"/>
  <c r="N987" i="1"/>
  <c r="H987" i="1"/>
  <c r="B987" i="1"/>
  <c r="L987" i="1"/>
  <c r="D987" i="1"/>
  <c r="F988" i="1"/>
  <c r="M988" i="1" s="1"/>
  <c r="F987" i="1" l="1"/>
  <c r="M987" i="1" s="1"/>
  <c r="G986" i="1"/>
  <c r="B986" i="1"/>
  <c r="K986" i="1"/>
  <c r="J986" i="1"/>
  <c r="O986" i="1"/>
  <c r="H986" i="1"/>
  <c r="N986" i="1"/>
  <c r="L986" i="1"/>
  <c r="E986" i="1"/>
  <c r="D986" i="1"/>
  <c r="F986" i="1" l="1"/>
  <c r="M986" i="1" s="1"/>
  <c r="D985" i="1"/>
  <c r="N985" i="1"/>
  <c r="B985" i="1"/>
  <c r="L985" i="1"/>
  <c r="O985" i="1"/>
  <c r="J985" i="1"/>
  <c r="K985" i="1"/>
  <c r="G985" i="1"/>
  <c r="H985" i="1"/>
  <c r="E985" i="1"/>
  <c r="F985" i="1" l="1"/>
  <c r="M985" i="1" s="1"/>
  <c r="O984" i="1"/>
  <c r="D984" i="1"/>
  <c r="K984" i="1"/>
  <c r="J984" i="1"/>
  <c r="N984" i="1"/>
  <c r="L984" i="1"/>
  <c r="G984" i="1"/>
  <c r="H984" i="1"/>
  <c r="E984" i="1"/>
  <c r="F984" i="1" s="1"/>
  <c r="B984" i="1"/>
  <c r="M984" i="1" l="1"/>
  <c r="H983" i="1"/>
  <c r="L983" i="1"/>
  <c r="K983" i="1"/>
  <c r="J983" i="1"/>
  <c r="E983" i="1"/>
  <c r="B983" i="1"/>
  <c r="N983" i="1"/>
  <c r="D983" i="1"/>
  <c r="G983" i="1"/>
  <c r="O983" i="1"/>
  <c r="O982" i="1" l="1"/>
  <c r="E982" i="1"/>
  <c r="K982" i="1"/>
  <c r="D982" i="1"/>
  <c r="B982" i="1"/>
  <c r="J982" i="1"/>
  <c r="H982" i="1"/>
  <c r="L982" i="1"/>
  <c r="N982" i="1"/>
  <c r="G982" i="1"/>
  <c r="F983" i="1"/>
  <c r="M983" i="1" s="1"/>
  <c r="H981" i="1" l="1"/>
  <c r="O981" i="1"/>
  <c r="N981" i="1"/>
  <c r="B981" i="1"/>
  <c r="E981" i="1"/>
  <c r="D981" i="1"/>
  <c r="K981" i="1"/>
  <c r="L981" i="1"/>
  <c r="G981" i="1"/>
  <c r="J981" i="1"/>
  <c r="F982" i="1"/>
  <c r="M982" i="1" s="1"/>
  <c r="E980" i="1" l="1"/>
  <c r="O980" i="1"/>
  <c r="B980" i="1"/>
  <c r="J980" i="1"/>
  <c r="N980" i="1"/>
  <c r="L980" i="1"/>
  <c r="G980" i="1"/>
  <c r="K980" i="1"/>
  <c r="D980" i="1"/>
  <c r="H980" i="1"/>
  <c r="F981" i="1"/>
  <c r="M981" i="1" s="1"/>
  <c r="L979" i="1" l="1"/>
  <c r="J979" i="1"/>
  <c r="D979" i="1"/>
  <c r="G979" i="1"/>
  <c r="N979" i="1"/>
  <c r="K979" i="1"/>
  <c r="B979" i="1"/>
  <c r="O979" i="1"/>
  <c r="E979" i="1"/>
  <c r="H979" i="1"/>
  <c r="F980" i="1"/>
  <c r="M980" i="1" s="1"/>
  <c r="F979" i="1" l="1"/>
  <c r="M979" i="1" s="1"/>
  <c r="K978" i="1"/>
  <c r="G978" i="1"/>
  <c r="L978" i="1"/>
  <c r="B978" i="1"/>
  <c r="N978" i="1"/>
  <c r="D978" i="1"/>
  <c r="H978" i="1"/>
  <c r="J978" i="1"/>
  <c r="O978" i="1"/>
  <c r="E978" i="1"/>
  <c r="F978" i="1" s="1"/>
  <c r="M978" i="1" l="1"/>
  <c r="D977" i="1"/>
  <c r="E977" i="1"/>
  <c r="G977" i="1"/>
  <c r="O977" i="1"/>
  <c r="N977" i="1"/>
  <c r="L977" i="1"/>
  <c r="K977" i="1"/>
  <c r="B977" i="1"/>
  <c r="H977" i="1"/>
  <c r="J977" i="1"/>
  <c r="F977" i="1" l="1"/>
  <c r="M977" i="1" s="1"/>
  <c r="H976" i="1"/>
  <c r="K976" i="1"/>
  <c r="D976" i="1"/>
  <c r="E976" i="1"/>
  <c r="L976" i="1"/>
  <c r="G976" i="1"/>
  <c r="J976" i="1"/>
  <c r="O976" i="1"/>
  <c r="N976" i="1"/>
  <c r="B976" i="1"/>
  <c r="F976" i="1" l="1"/>
  <c r="E975" i="1"/>
  <c r="O975" i="1"/>
  <c r="G975" i="1"/>
  <c r="D975" i="1"/>
  <c r="L975" i="1"/>
  <c r="J975" i="1"/>
  <c r="H975" i="1"/>
  <c r="N975" i="1"/>
  <c r="B975" i="1"/>
  <c r="K975" i="1"/>
  <c r="M976" i="1"/>
  <c r="E974" i="1" l="1"/>
  <c r="H974" i="1"/>
  <c r="B974" i="1"/>
  <c r="J974" i="1"/>
  <c r="L974" i="1"/>
  <c r="O974" i="1"/>
  <c r="D974" i="1"/>
  <c r="N974" i="1"/>
  <c r="K974" i="1"/>
  <c r="G974" i="1"/>
  <c r="F975" i="1"/>
  <c r="M975" i="1" s="1"/>
  <c r="G973" i="1" l="1"/>
  <c r="B973" i="1"/>
  <c r="E973" i="1"/>
  <c r="D973" i="1"/>
  <c r="N973" i="1"/>
  <c r="O973" i="1"/>
  <c r="J973" i="1"/>
  <c r="L973" i="1"/>
  <c r="K973" i="1"/>
  <c r="H973" i="1"/>
  <c r="F974" i="1"/>
  <c r="M974" i="1" s="1"/>
  <c r="F973" i="1" l="1"/>
  <c r="M973" i="1" s="1"/>
  <c r="O972" i="1"/>
  <c r="E972" i="1"/>
  <c r="G972" i="1"/>
  <c r="K972" i="1"/>
  <c r="J972" i="1"/>
  <c r="B972" i="1"/>
  <c r="L972" i="1"/>
  <c r="H972" i="1"/>
  <c r="D972" i="1"/>
  <c r="N972" i="1"/>
  <c r="D971" i="1" l="1"/>
  <c r="H971" i="1"/>
  <c r="L971" i="1"/>
  <c r="K971" i="1"/>
  <c r="N971" i="1"/>
  <c r="J971" i="1"/>
  <c r="B971" i="1"/>
  <c r="E971" i="1"/>
  <c r="F971" i="1" s="1"/>
  <c r="M971" i="1" s="1"/>
  <c r="G971" i="1"/>
  <c r="O971" i="1"/>
  <c r="F972" i="1"/>
  <c r="M972" i="1" s="1"/>
  <c r="K970" i="1" l="1"/>
  <c r="L970" i="1"/>
  <c r="G970" i="1"/>
  <c r="O970" i="1"/>
  <c r="D970" i="1"/>
  <c r="H970" i="1"/>
  <c r="N970" i="1"/>
  <c r="E970" i="1"/>
  <c r="B970" i="1"/>
  <c r="J970" i="1"/>
  <c r="F970" i="1" l="1"/>
  <c r="M970" i="1" s="1"/>
  <c r="B969" i="1"/>
  <c r="O969" i="1"/>
  <c r="H969" i="1"/>
  <c r="J969" i="1"/>
  <c r="G969" i="1"/>
  <c r="E969" i="1"/>
  <c r="D969" i="1"/>
  <c r="N969" i="1"/>
  <c r="L969" i="1"/>
  <c r="K969" i="1"/>
  <c r="F969" i="1" l="1"/>
  <c r="B968" i="1"/>
  <c r="H968" i="1"/>
  <c r="K968" i="1"/>
  <c r="J968" i="1"/>
  <c r="N968" i="1"/>
  <c r="E968" i="1"/>
  <c r="G968" i="1"/>
  <c r="L968" i="1"/>
  <c r="O968" i="1"/>
  <c r="D968" i="1"/>
  <c r="M969" i="1"/>
  <c r="F968" i="1" l="1"/>
  <c r="M968" i="1" s="1"/>
  <c r="B967" i="1"/>
  <c r="H967" i="1"/>
  <c r="G967" i="1"/>
  <c r="D967" i="1"/>
  <c r="L967" i="1"/>
  <c r="O967" i="1"/>
  <c r="J967" i="1"/>
  <c r="N967" i="1"/>
  <c r="K967" i="1"/>
  <c r="E967" i="1"/>
  <c r="F967" i="1" l="1"/>
  <c r="M967" i="1" s="1"/>
  <c r="J966" i="1"/>
  <c r="N966" i="1"/>
  <c r="E966" i="1"/>
  <c r="D966" i="1"/>
  <c r="K966" i="1"/>
  <c r="H966" i="1"/>
  <c r="B966" i="1"/>
  <c r="G966" i="1"/>
  <c r="O966" i="1"/>
  <c r="L966" i="1"/>
  <c r="D965" i="1" l="1"/>
  <c r="K965" i="1"/>
  <c r="N965" i="1"/>
  <c r="E965" i="1"/>
  <c r="F965" i="1" s="1"/>
  <c r="O965" i="1"/>
  <c r="L965" i="1"/>
  <c r="B965" i="1"/>
  <c r="J965" i="1"/>
  <c r="G965" i="1"/>
  <c r="H965" i="1"/>
  <c r="F966" i="1"/>
  <c r="M966" i="1" s="1"/>
  <c r="M965" i="1" l="1"/>
  <c r="D964" i="1"/>
  <c r="N964" i="1"/>
  <c r="K964" i="1"/>
  <c r="L964" i="1"/>
  <c r="O964" i="1"/>
  <c r="H964" i="1"/>
  <c r="B964" i="1"/>
  <c r="E964" i="1"/>
  <c r="J964" i="1"/>
  <c r="G964" i="1"/>
  <c r="F964" i="1" l="1"/>
  <c r="M964" i="1"/>
  <c r="N963" i="1"/>
  <c r="H963" i="1"/>
  <c r="E963" i="1"/>
  <c r="B963" i="1"/>
  <c r="O963" i="1"/>
  <c r="J963" i="1"/>
  <c r="K963" i="1"/>
  <c r="L963" i="1"/>
  <c r="G963" i="1"/>
  <c r="D963" i="1"/>
  <c r="C24" i="2"/>
  <c r="E24" i="2" s="1"/>
  <c r="D962" i="1" l="1"/>
  <c r="N962" i="1"/>
  <c r="O962" i="1"/>
  <c r="K962" i="1"/>
  <c r="G962" i="1"/>
  <c r="J962" i="1"/>
  <c r="L962" i="1"/>
  <c r="B962" i="1"/>
  <c r="E962" i="1"/>
  <c r="H962" i="1"/>
  <c r="F963" i="1"/>
  <c r="M963" i="1" s="1"/>
  <c r="B24" i="2"/>
  <c r="D24" i="2" s="1"/>
  <c r="F962" i="1" l="1"/>
  <c r="M962" i="1" s="1"/>
  <c r="G961" i="1"/>
  <c r="J961" i="1"/>
  <c r="H961" i="1"/>
  <c r="N961" i="1"/>
  <c r="D961" i="1"/>
  <c r="B961" i="1"/>
  <c r="K961" i="1"/>
  <c r="E961" i="1"/>
  <c r="L961" i="1"/>
  <c r="O961" i="1"/>
  <c r="F961" i="1" l="1"/>
  <c r="M961" i="1"/>
  <c r="N960" i="1"/>
  <c r="O960" i="1"/>
  <c r="D960" i="1"/>
  <c r="E960" i="1"/>
  <c r="H960" i="1"/>
  <c r="J960" i="1"/>
  <c r="B960" i="1"/>
  <c r="K960" i="1"/>
  <c r="L960" i="1"/>
  <c r="G960" i="1"/>
  <c r="F960" i="1" l="1"/>
  <c r="M960" i="1"/>
  <c r="K959" i="1"/>
  <c r="B959" i="1"/>
  <c r="O959" i="1"/>
  <c r="H959" i="1"/>
  <c r="G959" i="1"/>
  <c r="E959" i="1"/>
  <c r="N959" i="1"/>
  <c r="J959" i="1"/>
  <c r="D959" i="1"/>
  <c r="L959" i="1"/>
  <c r="F959" i="1" l="1"/>
  <c r="M959" i="1" s="1"/>
  <c r="E958" i="1"/>
  <c r="L958" i="1"/>
  <c r="J958" i="1"/>
  <c r="K958" i="1"/>
  <c r="H958" i="1"/>
  <c r="B958" i="1"/>
  <c r="O958" i="1"/>
  <c r="N958" i="1"/>
  <c r="D958" i="1"/>
  <c r="G958" i="1"/>
  <c r="O957" i="1" l="1"/>
  <c r="J957" i="1"/>
  <c r="L957" i="1"/>
  <c r="B957" i="1"/>
  <c r="N957" i="1"/>
  <c r="G957" i="1"/>
  <c r="E957" i="1"/>
  <c r="K957" i="1"/>
  <c r="H957" i="1"/>
  <c r="D957" i="1"/>
  <c r="F958" i="1"/>
  <c r="M958" i="1" s="1"/>
  <c r="F957" i="1" l="1"/>
  <c r="M957" i="1" s="1"/>
  <c r="G956" i="1"/>
  <c r="D956" i="1"/>
  <c r="K956" i="1"/>
  <c r="B956" i="1"/>
  <c r="J956" i="1"/>
  <c r="L956" i="1"/>
  <c r="H956" i="1"/>
  <c r="E956" i="1"/>
  <c r="F956" i="1" s="1"/>
  <c r="O956" i="1"/>
  <c r="N956" i="1"/>
  <c r="M956" i="1" l="1"/>
  <c r="B955" i="1"/>
  <c r="N955" i="1"/>
  <c r="J955" i="1"/>
  <c r="O955" i="1"/>
  <c r="D955" i="1"/>
  <c r="G955" i="1"/>
  <c r="H955" i="1"/>
  <c r="K955" i="1"/>
  <c r="E955" i="1"/>
  <c r="F955" i="1" s="1"/>
  <c r="L955" i="1"/>
  <c r="M955" i="1" l="1"/>
  <c r="G954" i="1"/>
  <c r="H954" i="1"/>
  <c r="K954" i="1"/>
  <c r="O954" i="1"/>
  <c r="J954" i="1"/>
  <c r="N954" i="1"/>
  <c r="L954" i="1"/>
  <c r="E954" i="1"/>
  <c r="B954" i="1"/>
  <c r="D954" i="1"/>
  <c r="F954" i="1" l="1"/>
  <c r="M954" i="1" s="1"/>
  <c r="O953" i="1"/>
  <c r="D953" i="1"/>
  <c r="H953" i="1"/>
  <c r="K953" i="1"/>
  <c r="B953" i="1"/>
  <c r="N953" i="1"/>
  <c r="E953" i="1"/>
  <c r="J953" i="1"/>
  <c r="G953" i="1"/>
  <c r="L953" i="1"/>
  <c r="F953" i="1" l="1"/>
  <c r="D952" i="1"/>
  <c r="E952" i="1"/>
  <c r="O952" i="1"/>
  <c r="H952" i="1"/>
  <c r="B952" i="1"/>
  <c r="K952" i="1"/>
  <c r="L952" i="1"/>
  <c r="N952" i="1"/>
  <c r="G952" i="1"/>
  <c r="J952" i="1"/>
  <c r="M953" i="1"/>
  <c r="F952" i="1" l="1"/>
  <c r="K951" i="1"/>
  <c r="N951" i="1"/>
  <c r="H951" i="1"/>
  <c r="J951" i="1"/>
  <c r="L951" i="1"/>
  <c r="B951" i="1"/>
  <c r="G951" i="1"/>
  <c r="D951" i="1"/>
  <c r="O951" i="1"/>
  <c r="E951" i="1"/>
  <c r="M952" i="1"/>
  <c r="F951" i="1" l="1"/>
  <c r="M951" i="1" s="1"/>
  <c r="N950" i="1"/>
  <c r="B950" i="1"/>
  <c r="O950" i="1"/>
  <c r="J950" i="1"/>
  <c r="H950" i="1"/>
  <c r="E950" i="1"/>
  <c r="K950" i="1"/>
  <c r="L950" i="1"/>
  <c r="G950" i="1"/>
  <c r="D950" i="1"/>
  <c r="N949" i="1" l="1"/>
  <c r="L949" i="1"/>
  <c r="E949" i="1"/>
  <c r="H949" i="1"/>
  <c r="J949" i="1"/>
  <c r="O949" i="1"/>
  <c r="B949" i="1"/>
  <c r="G949" i="1"/>
  <c r="D949" i="1"/>
  <c r="K949" i="1"/>
  <c r="F950" i="1"/>
  <c r="M950" i="1" s="1"/>
  <c r="F949" i="1" l="1"/>
  <c r="M949" i="1" s="1"/>
  <c r="B948" i="1"/>
  <c r="J948" i="1"/>
  <c r="G948" i="1"/>
  <c r="N948" i="1"/>
  <c r="H948" i="1"/>
  <c r="E948" i="1"/>
  <c r="O948" i="1"/>
  <c r="K948" i="1"/>
  <c r="L948" i="1"/>
  <c r="D948" i="1"/>
  <c r="D947" i="1" l="1"/>
  <c r="B947" i="1"/>
  <c r="K947" i="1"/>
  <c r="E947" i="1"/>
  <c r="H947" i="1"/>
  <c r="G947" i="1"/>
  <c r="L947" i="1"/>
  <c r="N947" i="1"/>
  <c r="J947" i="1"/>
  <c r="O947" i="1"/>
  <c r="F948" i="1"/>
  <c r="M948" i="1" s="1"/>
  <c r="F947" i="1" l="1"/>
  <c r="M947" i="1" s="1"/>
  <c r="H946" i="1"/>
  <c r="K946" i="1"/>
  <c r="O946" i="1"/>
  <c r="N946" i="1"/>
  <c r="E946" i="1"/>
  <c r="G946" i="1"/>
  <c r="J946" i="1"/>
  <c r="L946" i="1"/>
  <c r="B946" i="1"/>
  <c r="D946" i="1"/>
  <c r="F946" i="1" l="1"/>
  <c r="M946" i="1" s="1"/>
  <c r="K945" i="1"/>
  <c r="L945" i="1"/>
  <c r="E945" i="1"/>
  <c r="B945" i="1"/>
  <c r="H945" i="1"/>
  <c r="J945" i="1"/>
  <c r="O945" i="1"/>
  <c r="N945" i="1"/>
  <c r="G945" i="1"/>
  <c r="D945" i="1"/>
  <c r="F945" i="1" l="1"/>
  <c r="M945" i="1" s="1"/>
  <c r="L944" i="1"/>
  <c r="K944" i="1"/>
  <c r="E944" i="1"/>
  <c r="N944" i="1"/>
  <c r="H944" i="1"/>
  <c r="G944" i="1"/>
  <c r="O944" i="1"/>
  <c r="J944" i="1"/>
  <c r="D944" i="1"/>
  <c r="B944" i="1"/>
  <c r="L943" i="1" l="1"/>
  <c r="K943" i="1"/>
  <c r="G943" i="1"/>
  <c r="B943" i="1"/>
  <c r="N943" i="1"/>
  <c r="E943" i="1"/>
  <c r="D943" i="1"/>
  <c r="O943" i="1"/>
  <c r="J943" i="1"/>
  <c r="H943" i="1"/>
  <c r="F944" i="1"/>
  <c r="M944" i="1" s="1"/>
  <c r="B942" i="1" l="1"/>
  <c r="L942" i="1"/>
  <c r="D942" i="1"/>
  <c r="E942" i="1"/>
  <c r="F942" i="1" s="1"/>
  <c r="K942" i="1"/>
  <c r="J942" i="1"/>
  <c r="O942" i="1"/>
  <c r="G942" i="1"/>
  <c r="N942" i="1"/>
  <c r="H942" i="1"/>
  <c r="F943" i="1"/>
  <c r="M943" i="1" s="1"/>
  <c r="M942" i="1" l="1"/>
  <c r="G941" i="1"/>
  <c r="J941" i="1"/>
  <c r="H941" i="1"/>
  <c r="D941" i="1"/>
  <c r="E941" i="1"/>
  <c r="F941" i="1" s="1"/>
  <c r="O941" i="1"/>
  <c r="N941" i="1"/>
  <c r="B941" i="1"/>
  <c r="K941" i="1"/>
  <c r="L941" i="1"/>
  <c r="M941" i="1" l="1"/>
  <c r="B940" i="1"/>
  <c r="K940" i="1"/>
  <c r="G940" i="1"/>
  <c r="L940" i="1"/>
  <c r="D940" i="1"/>
  <c r="E940" i="1"/>
  <c r="J940" i="1"/>
  <c r="O940" i="1"/>
  <c r="H940" i="1"/>
  <c r="N940" i="1"/>
  <c r="F940" i="1" l="1"/>
  <c r="O939" i="1"/>
  <c r="G939" i="1"/>
  <c r="J939" i="1"/>
  <c r="L939" i="1"/>
  <c r="B939" i="1"/>
  <c r="H939" i="1"/>
  <c r="D939" i="1"/>
  <c r="E939" i="1"/>
  <c r="K939" i="1"/>
  <c r="N939" i="1"/>
  <c r="M940" i="1"/>
  <c r="F939" i="1" l="1"/>
  <c r="M939" i="1" s="1"/>
  <c r="L938" i="1"/>
  <c r="J938" i="1"/>
  <c r="H938" i="1"/>
  <c r="B938" i="1"/>
  <c r="D938" i="1"/>
  <c r="G938" i="1"/>
  <c r="O938" i="1"/>
  <c r="K938" i="1"/>
  <c r="N938" i="1"/>
  <c r="E938" i="1"/>
  <c r="F938" i="1" l="1"/>
  <c r="M938" i="1" s="1"/>
  <c r="L937" i="1"/>
  <c r="E937" i="1"/>
  <c r="O937" i="1"/>
  <c r="G937" i="1"/>
  <c r="N937" i="1"/>
  <c r="B937" i="1"/>
  <c r="D937" i="1"/>
  <c r="K937" i="1"/>
  <c r="J937" i="1"/>
  <c r="H937" i="1"/>
  <c r="F937" i="1" l="1"/>
  <c r="M937" i="1" s="1"/>
  <c r="O936" i="1"/>
  <c r="L936" i="1"/>
  <c r="B936" i="1"/>
  <c r="D936" i="1"/>
  <c r="N936" i="1"/>
  <c r="E936" i="1"/>
  <c r="F936" i="1" s="1"/>
  <c r="K936" i="1"/>
  <c r="J936" i="1"/>
  <c r="H936" i="1"/>
  <c r="G936" i="1"/>
  <c r="O935" i="1" l="1"/>
  <c r="B935" i="1"/>
  <c r="L935" i="1"/>
  <c r="D935" i="1"/>
  <c r="H935" i="1"/>
  <c r="J935" i="1"/>
  <c r="E935" i="1"/>
  <c r="K935" i="1"/>
  <c r="N935" i="1"/>
  <c r="G935" i="1"/>
  <c r="M936" i="1"/>
  <c r="F935" i="1" l="1"/>
  <c r="M935" i="1" s="1"/>
  <c r="H934" i="1"/>
  <c r="K934" i="1"/>
  <c r="N934" i="1"/>
  <c r="B934" i="1"/>
  <c r="D934" i="1"/>
  <c r="L934" i="1"/>
  <c r="G934" i="1"/>
  <c r="J934" i="1"/>
  <c r="O934" i="1"/>
  <c r="E934" i="1"/>
  <c r="F934" i="1" s="1"/>
  <c r="M934" i="1" s="1"/>
  <c r="H933" i="1" l="1"/>
  <c r="E933" i="1"/>
  <c r="O933" i="1"/>
  <c r="K933" i="1"/>
  <c r="B933" i="1"/>
  <c r="G933" i="1"/>
  <c r="J933" i="1"/>
  <c r="N933" i="1"/>
  <c r="D933" i="1"/>
  <c r="L933" i="1"/>
  <c r="F933" i="1" l="1"/>
  <c r="M933" i="1" s="1"/>
  <c r="J932" i="1"/>
  <c r="L932" i="1"/>
  <c r="O932" i="1"/>
  <c r="G932" i="1"/>
  <c r="D932" i="1"/>
  <c r="H932" i="1"/>
  <c r="E932" i="1"/>
  <c r="K932" i="1"/>
  <c r="B932" i="1"/>
  <c r="N932" i="1"/>
  <c r="F932" i="1" l="1"/>
  <c r="B931" i="1"/>
  <c r="O931" i="1"/>
  <c r="G931" i="1"/>
  <c r="L931" i="1"/>
  <c r="J931" i="1"/>
  <c r="N931" i="1"/>
  <c r="K931" i="1"/>
  <c r="E931" i="1"/>
  <c r="D931" i="1"/>
  <c r="H931" i="1"/>
  <c r="M932" i="1"/>
  <c r="B930" i="1" l="1"/>
  <c r="N930" i="1"/>
  <c r="J930" i="1"/>
  <c r="H930" i="1"/>
  <c r="K930" i="1"/>
  <c r="G930" i="1"/>
  <c r="O930" i="1"/>
  <c r="E930" i="1"/>
  <c r="D930" i="1"/>
  <c r="L930" i="1"/>
  <c r="F931" i="1"/>
  <c r="M931" i="1" s="1"/>
  <c r="F930" i="1" l="1"/>
  <c r="E929" i="1"/>
  <c r="L929" i="1"/>
  <c r="K929" i="1"/>
  <c r="H929" i="1"/>
  <c r="G929" i="1"/>
  <c r="O929" i="1"/>
  <c r="D929" i="1"/>
  <c r="B929" i="1"/>
  <c r="N929" i="1"/>
  <c r="J929" i="1"/>
  <c r="M930" i="1"/>
  <c r="D928" i="1" l="1"/>
  <c r="K928" i="1"/>
  <c r="O928" i="1"/>
  <c r="N928" i="1"/>
  <c r="E928" i="1"/>
  <c r="F928" i="1" s="1"/>
  <c r="H928" i="1"/>
  <c r="L928" i="1"/>
  <c r="J928" i="1"/>
  <c r="B928" i="1"/>
  <c r="G928" i="1"/>
  <c r="F929" i="1"/>
  <c r="M929" i="1" s="1"/>
  <c r="M928" i="1" l="1"/>
  <c r="J927" i="1"/>
  <c r="B927" i="1"/>
  <c r="L927" i="1"/>
  <c r="D927" i="1"/>
  <c r="G927" i="1"/>
  <c r="H927" i="1"/>
  <c r="N927" i="1"/>
  <c r="K927" i="1"/>
  <c r="E927" i="1"/>
  <c r="O927" i="1"/>
  <c r="F927" i="1" l="1"/>
  <c r="M927" i="1" s="1"/>
  <c r="N926" i="1"/>
  <c r="G926" i="1"/>
  <c r="O926" i="1"/>
  <c r="D926" i="1"/>
  <c r="K926" i="1"/>
  <c r="B926" i="1"/>
  <c r="J926" i="1"/>
  <c r="E926" i="1"/>
  <c r="F926" i="1" s="1"/>
  <c r="L926" i="1"/>
  <c r="H926" i="1"/>
  <c r="M926" i="1" l="1"/>
  <c r="B925" i="1"/>
  <c r="L925" i="1"/>
  <c r="O925" i="1"/>
  <c r="N925" i="1"/>
  <c r="D925" i="1"/>
  <c r="K925" i="1"/>
  <c r="G925" i="1"/>
  <c r="J925" i="1"/>
  <c r="H925" i="1"/>
  <c r="E925" i="1"/>
  <c r="F925" i="1" l="1"/>
  <c r="M925" i="1" s="1"/>
  <c r="G924" i="1"/>
  <c r="K924" i="1"/>
  <c r="H924" i="1"/>
  <c r="B924" i="1"/>
  <c r="D924" i="1"/>
  <c r="N924" i="1"/>
  <c r="E924" i="1"/>
  <c r="F924" i="1" s="1"/>
  <c r="L924" i="1"/>
  <c r="J924" i="1"/>
  <c r="O924" i="1"/>
  <c r="M924" i="1" l="1"/>
  <c r="G923" i="1"/>
  <c r="O923" i="1"/>
  <c r="E923" i="1"/>
  <c r="B923" i="1"/>
  <c r="D923" i="1"/>
  <c r="K923" i="1"/>
  <c r="N923" i="1"/>
  <c r="H923" i="1"/>
  <c r="L923" i="1"/>
  <c r="J923" i="1"/>
  <c r="F923" i="1" l="1"/>
  <c r="G922" i="1"/>
  <c r="L922" i="1"/>
  <c r="E922" i="1"/>
  <c r="K922" i="1"/>
  <c r="D922" i="1"/>
  <c r="H922" i="1"/>
  <c r="N922" i="1"/>
  <c r="O922" i="1"/>
  <c r="B922" i="1"/>
  <c r="J922" i="1"/>
  <c r="M923" i="1"/>
  <c r="K921" i="1" l="1"/>
  <c r="E921" i="1"/>
  <c r="N921" i="1"/>
  <c r="H921" i="1"/>
  <c r="O921" i="1"/>
  <c r="L921" i="1"/>
  <c r="B921" i="1"/>
  <c r="J921" i="1"/>
  <c r="D921" i="1"/>
  <c r="G921" i="1"/>
  <c r="F922" i="1"/>
  <c r="M922" i="1" s="1"/>
  <c r="K920" i="1" l="1"/>
  <c r="N920" i="1"/>
  <c r="J920" i="1"/>
  <c r="D920" i="1"/>
  <c r="B920" i="1"/>
  <c r="O920" i="1"/>
  <c r="E920" i="1"/>
  <c r="L920" i="1"/>
  <c r="G920" i="1"/>
  <c r="H920" i="1"/>
  <c r="F921" i="1"/>
  <c r="M921" i="1" s="1"/>
  <c r="F920" i="1" l="1"/>
  <c r="M920" i="1" s="1"/>
  <c r="L919" i="1"/>
  <c r="G919" i="1"/>
  <c r="H919" i="1"/>
  <c r="K919" i="1"/>
  <c r="N919" i="1"/>
  <c r="J919" i="1"/>
  <c r="O919" i="1"/>
  <c r="E919" i="1"/>
  <c r="D919" i="1"/>
  <c r="B919" i="1"/>
  <c r="F919" i="1" l="1"/>
  <c r="M919" i="1" s="1"/>
  <c r="N918" i="1"/>
  <c r="O918" i="1"/>
  <c r="E918" i="1"/>
  <c r="J918" i="1"/>
  <c r="K918" i="1"/>
  <c r="B918" i="1"/>
  <c r="G918" i="1"/>
  <c r="D918" i="1"/>
  <c r="L918" i="1"/>
  <c r="H918" i="1"/>
  <c r="G917" i="1" l="1"/>
  <c r="L917" i="1"/>
  <c r="K917" i="1"/>
  <c r="J917" i="1"/>
  <c r="H917" i="1"/>
  <c r="O917" i="1"/>
  <c r="D917" i="1"/>
  <c r="N917" i="1"/>
  <c r="E917" i="1"/>
  <c r="B917" i="1"/>
  <c r="F918" i="1"/>
  <c r="M918" i="1" s="1"/>
  <c r="F917" i="1" l="1"/>
  <c r="M917" i="1" s="1"/>
  <c r="N916" i="1"/>
  <c r="D916" i="1"/>
  <c r="L916" i="1"/>
  <c r="B916" i="1"/>
  <c r="O916" i="1"/>
  <c r="K916" i="1"/>
  <c r="E916" i="1"/>
  <c r="H916" i="1"/>
  <c r="G916" i="1"/>
  <c r="J916" i="1"/>
  <c r="F916" i="1" l="1"/>
  <c r="D915" i="1"/>
  <c r="H915" i="1"/>
  <c r="E915" i="1"/>
  <c r="G915" i="1"/>
  <c r="N915" i="1"/>
  <c r="B915" i="1"/>
  <c r="K915" i="1"/>
  <c r="L915" i="1"/>
  <c r="J915" i="1"/>
  <c r="O915" i="1"/>
  <c r="M916" i="1"/>
  <c r="F915" i="1" l="1"/>
  <c r="L914" i="1"/>
  <c r="G914" i="1"/>
  <c r="E914" i="1"/>
  <c r="J914" i="1"/>
  <c r="H914" i="1"/>
  <c r="N914" i="1"/>
  <c r="D914" i="1"/>
  <c r="K914" i="1"/>
  <c r="O914" i="1"/>
  <c r="B914" i="1"/>
  <c r="M915" i="1"/>
  <c r="F914" i="1" l="1"/>
  <c r="M914" i="1" s="1"/>
  <c r="B913" i="1"/>
  <c r="D913" i="1"/>
  <c r="L913" i="1"/>
  <c r="E913" i="1"/>
  <c r="H913" i="1"/>
  <c r="G913" i="1"/>
  <c r="N913" i="1"/>
  <c r="K913" i="1"/>
  <c r="J913" i="1"/>
  <c r="O913" i="1"/>
  <c r="F913" i="1" l="1"/>
  <c r="M913" i="1" s="1"/>
  <c r="N912" i="1"/>
  <c r="K912" i="1"/>
  <c r="B912" i="1"/>
  <c r="H912" i="1"/>
  <c r="O912" i="1"/>
  <c r="J912" i="1"/>
  <c r="G912" i="1"/>
  <c r="D912" i="1"/>
  <c r="E912" i="1"/>
  <c r="L912" i="1"/>
  <c r="F912" i="1" l="1"/>
  <c r="M912" i="1" s="1"/>
  <c r="E911" i="1"/>
  <c r="H911" i="1"/>
  <c r="G911" i="1"/>
  <c r="J911" i="1"/>
  <c r="L911" i="1"/>
  <c r="B911" i="1"/>
  <c r="N911" i="1"/>
  <c r="O911" i="1"/>
  <c r="D911" i="1"/>
  <c r="K911" i="1"/>
  <c r="J910" i="1" l="1"/>
  <c r="E910" i="1"/>
  <c r="D910" i="1"/>
  <c r="N910" i="1"/>
  <c r="H910" i="1"/>
  <c r="G910" i="1"/>
  <c r="B910" i="1"/>
  <c r="L910" i="1"/>
  <c r="K910" i="1"/>
  <c r="O910" i="1"/>
  <c r="F911" i="1"/>
  <c r="M911" i="1" s="1"/>
  <c r="N909" i="1" l="1"/>
  <c r="L909" i="1"/>
  <c r="B909" i="1"/>
  <c r="D909" i="1"/>
  <c r="G909" i="1"/>
  <c r="K909" i="1"/>
  <c r="J909" i="1"/>
  <c r="H909" i="1"/>
  <c r="E909" i="1"/>
  <c r="O909" i="1"/>
  <c r="F910" i="1"/>
  <c r="M910" i="1" s="1"/>
  <c r="F909" i="1" l="1"/>
  <c r="M909" i="1" s="1"/>
  <c r="E908" i="1"/>
  <c r="H908" i="1"/>
  <c r="D908" i="1"/>
  <c r="O908" i="1"/>
  <c r="N908" i="1"/>
  <c r="B908" i="1"/>
  <c r="J908" i="1"/>
  <c r="K908" i="1"/>
  <c r="G908" i="1"/>
  <c r="L908" i="1"/>
  <c r="H907" i="1" l="1"/>
  <c r="N907" i="1"/>
  <c r="J907" i="1"/>
  <c r="O907" i="1"/>
  <c r="E907" i="1"/>
  <c r="L907" i="1"/>
  <c r="G907" i="1"/>
  <c r="D907" i="1"/>
  <c r="B907" i="1"/>
  <c r="K907" i="1"/>
  <c r="F908" i="1"/>
  <c r="M908" i="1" s="1"/>
  <c r="F907" i="1" l="1"/>
  <c r="M907" i="1" s="1"/>
  <c r="B25" i="2" l="1"/>
  <c r="D25" i="2" s="1"/>
  <c r="C25" i="2"/>
  <c r="E25" i="2" s="1"/>
  <c r="B26" i="2" l="1"/>
  <c r="D26" i="2" s="1"/>
  <c r="C26" i="2"/>
  <c r="E26" i="2" s="1"/>
  <c r="C27" i="2" l="1"/>
  <c r="E27" i="2" s="1"/>
  <c r="B27" i="2"/>
  <c r="D27" i="2" s="1"/>
  <c r="V6" i="2" s="1"/>
  <c r="B28" i="2" l="1"/>
  <c r="D28" i="2" s="1"/>
  <c r="C28" i="2"/>
  <c r="E28" i="2" s="1"/>
  <c r="C29" i="2" l="1"/>
  <c r="E29" i="2" s="1"/>
  <c r="B29" i="2"/>
  <c r="D29" i="2" s="1"/>
  <c r="V7" i="2" s="1"/>
</calcChain>
</file>

<file path=xl/sharedStrings.xml><?xml version="1.0" encoding="utf-8"?>
<sst xmlns="http://schemas.openxmlformats.org/spreadsheetml/2006/main" count="8044" uniqueCount="7751">
  <si>
    <t>Chocó</t>
  </si>
  <si>
    <t>December 10, 2015, 2014:  A second rainy season started at the end of September 2014. In October, more than 52,000 people were affected and 24 were killed by events associated with increased rainfalls, such as floods, landslides and winter storms. By 24 Nov, more than 100,000 people had been affected and 44 killed. At the beginning of December, floods and landslides affected almost 9,000 people in Chocó</t>
  </si>
  <si>
    <t>Bay Area, and Sacramento, north coastal California</t>
  </si>
  <si>
    <t>December 12, 2014:  "Today's predicted, panic-inducing rain disaster is becoming a bit more disastrous now in its first few hours. As reported already, Montgomery BART Station had to shut down due to a power outage, which caused a fair bit of commute trouble. And there are photos streaming in of flooding all over the Bay Area, including many parts of SF."The Embarcadero was also closed this morning from AT&amp;T Park to Pier 39 because water started cresting the seawall, as KGO reports — and high tide isn't coming until about 2 p.m. It reopened at 9:15.
Elsewhere, it looks like flooding is already heavy in the San Bruno area, and the photo below, tweeted out by this guy, shows serious flooding on the 280 freeway that commuters were nonetheless trying to ford with their cars.Flooding is also being reported at Geary and Fillmore, and at Third Avenue and Lake Street. There's a flash flood warning in effect for pretty much the entire Bay Area until 9:30 a.m., and as CBS 5 reports, at least four local rivers were expected to top their banks today or tomorrow: the Napa, Russian, Navarro, and Sacramento Rivers. The worst flooding could be seen along the Russian River which is predicted to rise as much as 32 feet, flooding places like like Rio Nido Village, parts of River Road, and Mirable Park.
The storm has of course affected air travel, with long delays and cancellations at SFO, as the Chron reports.</t>
  </si>
  <si>
    <t>Eastern Sao Paulo</t>
  </si>
  <si>
    <t>December 11, 2014:  "Sao Paulo floodwaters leave cars submerged and stranded, Parts of Sao Paulo have been left flooded after heavy rain hit Brazil's largest city on Wednesday. The city had been struggling with one of the worst drought in decades earlier this year. Aerial footage shows abandoned cars submerged in the floodwater and entire streets turned into rivers. Sao Paulo (AFP) - Brazilian megalopolis Sao Paulo saw violent storms and heavy rains Wednesday, causing flooding and traffic chaos as authorities announced a state of alert in some parts of the city.The east of Brazil's richest and largest city, home to some 20 million people, was worst hit as roads became streams carrying vehicles along after the heavy dump, which followed months of the worst drought in decades. Traffic authorities said some roads were completely flooded, while some shops were badly damaged, although there were no casualties reported.Cars were overturned and piled up in parts of Sao Paulo, where streets were clogged with trees, branches and other debris."</t>
  </si>
  <si>
    <t>Northern Greece and along the country's northeastern borders with Turkey; Bulgaria</t>
  </si>
  <si>
    <t>December 12, 2014: "After heavy rain and flooding first struck over 1 week ago in northern and southern Bulgaria, the flood threat still remains across wide areas of southern Bulgaria.The same severe weather has been causing flooding in parts of northern Greece, where 5 people have died, and also in northern Turkey, in particular the city of Edirne.BulgariaThe provinces of Stara Zagora, Sliven, Haskovo, Pazardzhik, Plovdiv and Yambol are the worst affected. A state of emergency has been declared in municipalities in Stara Zagora and Plovdiv provinces. To make matters worse, flooding has interrupted the water supply in the municipalities of Svilengrad, Harmanli and Lyubimets in Haskovo province.Several houses in the village of Galabovo in Stara Zagora have been damaged by the flood water of the overflowing Sazlijka River. Levels of the river are extremely high in the area due to a controlled dam discharge.In other areas, residents of towns and villages can only hope river embankments and dams hold out. Several dams across the region are overflowing and levels of the Sazlyjka, Potoka and Maritsa rivers are ominously high.YambolIn Yambol province, the Kirilovo dam is threatening to overflow and flood the nearby town of Elhovo.Stara ZagoraIn Stara Zagora, dams threaten to inundate the towns or villages of Nikolaevo, Radnevo and Kazanlak. A road between Stara Zagora and Kazanlak has been closed due to flooding near the village of Yagoda situated near the Tundzha river. A state of emergency in the municipalities of Radnevo, Galabovo, Maglizh and Nikolaevo.HaskovoIn Haskovo Province, the town of Lyubimets which lies near to the Turkish border, is said to be flooded. Also near the Turkish border, the town of Svilengrad is facing severe floods as levels of the Martitsa river approach flood stage.PazardzhikFurther upstream, levels of the Maritsa are threatening to overflow in 6 municipalities of Pazardzhik Province.
PlovdivMeanwhile in Plovdiv Province, the Potoka river has burst its banks and flooded parts of Saedinenie. Several dams are also said to be close to overflowing in the region.Focus News Agency said:“A State of emergency has been declared in Saedinenie Municipality over the complicated situation caused by heavy precipitation,” said Mayor of the municipality Georgi Rumenov.The measure was needed after 4 dams in the region began to overflow and the Potoka River that passes through the town started to rise. A high number of houses have now been flooded. A crisis staff in the municipality is monitoring the situationDecember 11, 2014:  "Flooding after heavy rain drowns 2 in GreeceTHESSALONIKI, Greece (AP) -- Two men have drowned in northern Greece, bringing the death toll from severe flooding to four since the weekend.Authorities say one local resident was found dead Thursday in a swollen river in the Philadelpheia area, some 30 kilometers northwest of Thessaloniki.Another man drowned when the taxi he was riding in was swept away by a torrent near the town of Kilkis, 50 kilometers (30 miles) north of Thessaloniki. The taxi driver escaped unharmed.Two more deaths were attributed to flooding earlier in the week. Protracted, heavy rainfall this week has caused severe problems in northern Greece and along the country's northeastern borders with Turkey."...Greek news agencies are reporting that a further 2 people have died in floods in the country.The fatalities occurred in Thessaloniki and Kilkis, Central Macedonia, northern Greece. One of the victims was a man in his 40s who was found in the overflowing Galikos river in the Thessaloniki region. The other victims was reportedly a passenger who died in a taxi that had crashed into a swollen irrigation canal. The driver of the taxi managed to escape the vehicle....(from the Flood List"  December 8, 2014: "The situation remains adverse in all parts of Bulgaria that have suffered from the torrential rains in the last days. The Ministry of Environment and Water warned on Sunday that the levels of Maritsa river, in its middle and lower course, and that of river Tundzha are to remain high until December 12. Streets and ground floors of residential buildings have been flooded in the town of Yambol, private NOVA television station reports. The situation is worst in the town of Elhovo, where the level of river Tundzha reached a record level of 4.26 metres on Sunday afternoon. The industrial zone, several streets and houses along the river were flooded, with boats becoming the main means of transport. Several citizens of Elhovo protested that the discharge of the nearby Zhrebchevo dam coincided with the heavy rainfalls. Despite this, evacuation in Elhovo was not necessary. Although electricity in the region of Galabovo was restored on Saturday, street lighting had to be switched off, as the flooded substation was working to its limits, Focus news agency reported." December 5, 2014: "100s Evacuated after Floods in Southern BulgariaDECEMBER 5, 2014 BY RICHARD DAVIES IN EUROPE, NEWS  · 0 COMMENT 159580The heavy rain affecting parts of Italy earlier this week moved eastwards to drench several areas of Bulgaria yesterday.Flooding has been reported in the north west and south east of the country, affecting the provinces of Vidin, Burgas, Yambol, Haskovo and Sliven. Sofia news agency Novinite reported today that several rivers and dams had overflowed, including the Ticha dam in Shumen province in the north east.In Yambol, south east Bulgaria, around 100 people had to be evacuated after flooding in the Straldzha area. Also in Yambol, levels of the Tundzha River were dangerously high in Elhovo municipality, threatening the homes of around 200 people.Elsewhere in the south, floods have affected the municipalities of Topolovgrad, Simeonovgrad and Dimitrovgrad in Haskovo province. In the north west of the county, in Vidin province, around 30 villages were left without power or drinking water after a storm.</t>
  </si>
  <si>
    <t>Gaza</t>
  </si>
  <si>
    <t>November 28, 2014:  "The United Nations Relief and Works Agency (UNRWA) in Gaza, has declared an emergency in Gaza City, following extreme weather and severe flooding over the past 48 hours exacerbating the already poor humanitarian situation in the enclave, which is dealing with the aftermath of a last summer's conflict, and an acute fuel and energy crisis.“We are particularly concerned for those families still seeking adequate shelter and preparing for the winter months, and for the impact the flooding is already having on children unable to attend school,”said UNRWA's Director of Operations Robert Turner in Gaza on Thursday.No casualties or injuries have been reported, but hundreds of residents in the flooded areas around the Sheikh Radwan storm water lagoon have evacuated their homes. One UNRWA school and an UNRWA Collective Centre in Gaza City have been affected by the rising waters.The Agency has established an Area Emergency Operations room in Gaza City following contingency planning undertaken last week.As the largest UN agency in the Gaza Strip, UNRWA supplies emergency fuel to municipalities, water, sanitation and health facilities, partially through the WASH and Health clusters led by UN Children's Fund (UNICEF) and the World Health Organization (WHO).On Thursday, UNRWA provided 60,000 litres emergency fuel supplies to run back-up generators of pumping stations and portable pumps. The Agency is also prepared to provide adequate shelter to internally displaced refugees and others should there be a need.A coastal enclave, Gaza City is one of five areas in the Gaza Strip where UNRWA serves some 1.3 million Palestine refugees. Of the 18 UNRWA Collective Centres, 5 are in Gaza City and currently provide adequate shelter for some 7,000 people displaced by the recent conflict.
As a precautionary measure, many schools in Gaza City were closed on Thursday, affecting almost 65,000 students. Forty-three schools in the North Area of the Strip were also closed. Other UNRWA installations are being assessed, though no damage has yet been reported.
UNRWA is in close consultation with all of its partners, the Palestinian Government and the local municipality who are monitoring the level of rain across the Strip.The devastation that extreme weather can cause is not new for Palestinian families in Gaza. In December 2013, the fiercest winter storm the region has seen for many years, Alexa, hit the Strip, and brought torrential rains and widespread flooding that displaced thousand</t>
  </si>
  <si>
    <t>Southern France; Pyrenees-Orientales region</t>
  </si>
  <si>
    <t>December 1, 2014: "Portel-des-CorbiÃ¨res (France) (AFP) - The worst flooding in years in southern France has claimed five lives and forced more than 3,000 people to evacuate their homes, officials said Sunday.The latest victim was a 73-year-old man who died of heart failure in Rivesaltes, in the Pyrenees-Orientales region, when trying to force his car through a big dip in a road that was flooded.Along the banks of the Agly river in the same region, some 2,800 people had been evacuated by late afternoon Sunday, the government office there said.The flooding was considered already more serious than deadly overflows in 1999 and "we are evacuating residents within 200 metres (yards) of either side of the river," the government said.Another 560 people had already left their homes in Canet, Argeles-sur-Mer and Barcares, on the Mediterranean coast.</t>
  </si>
  <si>
    <t>Southern California</t>
  </si>
  <si>
    <t>December 4, 2014: "LOS ANGELES (AP) - A dayslong storm took a parting shot as it moved out of the drought-stricken state Thursday, dumping more heavy rain that triggered flash floods and stranded more than three dozen people in their cars in Southern California.Five vehicles got stuck shortly after 1 a.m. as several feet of mud and water roared over a rural road near Gilman Hot Springs about 80 miles southeast of Los Angeles, Riverside County fire officials said.A woman in one car was "hanging out of the passenger side of her vehicle screaming for help," California Highway Patrol Sgt. Adrian Horta said.Horta said he was able to steer his SUV alongside the car and pull the woman and her male companion out through a window on the road north of Hemet, a valley city surrounded by hills and mountains."The mountain slide had come down and it was about 4 feet deep," he told KCBS-TV.A swift water rescue crew rescued 12 other motorists. Over the next several hours, rescuers pulled 26 more people from cars in the Hemet and San Jacinto areas, county fire spokesman Lucas Spelman said. Several cars and SUVs remained stuck in mud, some with only their roofs exposed.Residents of eight nearby homes were evacuated as a precaution, and numerous roads in the inland region were closed, Spelman said.South in San Diego County, morning floodwaters sent a mudflow 80 feet wide into roads in the Alpine area.The diminishing Pacific system brought three days of rain to California. There was some flooding and evacuations near hillsides stripped bare by wildfires, but the Los Angeles area avoided major damage despite some huge rainfall totals. An exceptional 14.5 inches has fallen since Tuesday at Yucaipa Ridge in the San Bernardino Mountains, the National Weather Service said.Most other parts of the state received 2 to 4 inches of rain.
The storm dropped snow in mountains key to the state's water supply and made signature waterfalls flow at Yosemite National Park, including the 2,425-foot Yosemite Falls that had slowed to a trickle in mid-July.But the needed soaking also caused problems: likely opening a pair of sinkholes in San Francisco, including a 20-by-30-foot chasm in a neighborhood, and flooding freeways in Sacramento.The San Francisco Bay Area reached or exceeded normal annual rainfall totals for the first time in years.Just before the storm arrived, the Sierra Nevada snowpack - which accounts for most of the state's water supply - was at just 24 percent of normal for this time of year. But snow was building rapidly with reports of 10 inches of snowfall at elevations of 8,000 feet.That good news was tempered by a stark reality: California needs many more such storms to alleviate a three-year drought.</t>
  </si>
  <si>
    <t>Southern Morocco, Marrakesh</t>
  </si>
  <si>
    <t>December 3, 2014: "11 More Dead in Morocco Floods. A further 11 people have died in floods in Morocco, just 1 week after torrential rain caused flash floods in the south of the country, leaving as many as 36 people dead.The second spate of flooding came after heavy rainfall affected southern Morocco between 29 November and 1 December. The heavy rain had been forecast and flood warnings issued (see our report here).According to MAP, the Moroccan Interior Ministry said in a statement on Tuesday that 11 people have been killed due to inundations and collapsing houses in the latest floods. They also said that full mobilisation of emergency services, including air force, police and civil protection, helped to mitigate the impact of the flooding. Since 27 November 1,093 people had been rescued and 1,600 evacuated in the flood-stricken southern regions of Guelmim Es-Smara and Souss Massa Draa. Authorities had re-opened 9 national, 22 regional and 35 provincial roads that had been closed due to flood damage, ending the isolation of around 103 villages. The statement said that a further 356 villages remained cut off by floods." December 3, 2014: "By Soraya Dali-Balta
The winter season has hit Morocco this year with full force as heavy rains and floods invaded numerous southern cities and towns, causing numerous deaths and leading to a severe damage in the country's infrastructure.At least 40 people have reportedly been killed in the floods so far, while more than 200 have been rescued. Others, meanwhile, remain missing as search and rescue teams have been dispatched to look for them in hard to reach areas.The unprecedented downpour also gravely harmed the country's agricultural sector, destroyed tens of buildings and led to the collapse of bridges, in addition to completely isolating several neighbourhoods.As soon as the crisis hit the northern African country, Moroccan Red Crescent teams were ready to provide relief and rescue services to affected families and individuals through the organisation's local committees and through maintaining close contact with the central headquarters.Six hundred volunteers were mobilised and 50 local intervention teams were formed to respond to the emerging needs, as the organisation's warehouses were opened for the distribution of relief items such as blankets, mattresses, and hygiene kits aimed to 1,100 families.The National Society has also been collaborating with health, civil and military bodies to coordinate in relief services and in the delivery of food and non-food items, and in the provision of first-aid, transport and psycho-social support."Her Royal Highness Princess Lalla Malika, the chairperson of the organisation, has requested the mobilisation of all available resources to respond to the needs of people who were most affected by the floods in several parts of the country," the Moroccan Red Crescent Society said in a released statement.The first relief operations took place in the provinces of Ouarazate and Tinghir where 700 families were targeted. The Moroccan Red Crescent has also put under its disposal its basic preparedness stock, which is part of its contingency plan, to provide 2,100 families with basic urgent needs.Meanwhile, the National Society's volunteers got involved in providing medical services and organising health awareness and prevention campaigns in cooperation with several medical bodies. First aid posts were also set up to provide basic health services.The International Federation of Red Cross and Red Crescent Societies has been closely following up on the situation in Morocco, and has mobilised its operations teams to provide the necessary support for the Moroccan Red Crescent.The Federation has also allocated a Disaster Relief Emergency Fund (DREF) of 245,000 Swiss francs to procure and distribute food and non-food items to refill the basic stocks of the Moroccan National Society, and to provide essential services including first aid and psycho-social support.This year's unprecedented downpour surpassed 200 millimetres and led to the rise of water levels in rivers and in the flooding of valleys, an unfamiliar phenomenon which the country has not witnessed since the 1980s.</t>
  </si>
  <si>
    <t>Southern Thailand; Trang Province</t>
  </si>
  <si>
    <t>November 14, 2014: "The northeast monsoon has left at least 9 provinces in southern Thailand battling heavy rain and floods, as the country’s Interior Minister warns there could be more to come.Trang ProvinceTrang province in southern Thailand has been one of the worst affected areas after persistent heavy rain over the last 4 days caused flash floods across several southern provinces.Around 1,000 villagers in Trang have been evacuated since the flooding began. Houses and farmland have been damaged. The flood water level was almost two meters high, according to Nakhon Si ThammaratAt least 5 districts – Chawang, Chang Klang, Pipoon, Lan Ska, and Phra Phrom in Nakhon Si Thammarat also experienced severe floods that first began around 07 November 2014. More than 4,400 households and 12,000 people have been affected in the province.Nine Provinces AffectedBesides Trang and Nakhon Si Thammarat, the provinces of Patthalung, Songkhla, Krabi, Satun, Pattani, Yala and Narathiwat have also been affected. Some reports claim that flood waters have started to recede in Patthalung and Trang. However the heavy rain continues. Narathiwat saw 74 mm of rain fall in the last 24 hours.Ion 12 November, Interior Minister Gen Anupong Paochinda alerted the governors southern provinces to another wave of heavy rains between November 13-16 and instructed them to be prepared for possible disasters.
The provinces most likely affected are Krabi, Trang, Surat Thani, Nakhon Si Thammarat, Phatthalung, Songkhla, Yala, Pattani, Narathiwat and Satun.According to Gen Anupong, it is forecast that the northeast monsoon will pick up strength from tomorrow until November 16 and will, in turn, bring torrential rains to many areas of the lower southern region of Thailand. Surat Thani province is also likely to experience strong winds.
DDPM Director-General Chatchai Promlert has advised locals, whose homes are situated near waterways, on hill slopes or in lowlands, to closely follow weather forecasts and disaster warning</t>
  </si>
  <si>
    <t>Northern Italy</t>
  </si>
  <si>
    <t>November 14, 2014: "At least three people are presumed dead in flooding and landslides in northern Italy.Two elderly people are thought to be buried after their home was crushed in a mudslide.Another woman trapped in her home has died of a heart attack.The Mayor of Leivi, Vittorio Centanaro, told reporters: “The situation is really bad; it’s a tragedy. It’s a tragedy for the whole area. Every year we have to face this kind of situation.”The regions affected by the torrential rain and flooding include Tuscany, Lombardy, Liguria and Emilia-Romagna.Some towns are reported to have had more than 20 centimetres of rain in just 12 hours.High alert levels are expected to remain in place until at least Wednesday evening.Copyright © 2014 euronews"..."Floods and landslides continue to wreak havoc across northern Italy. Damage has been estimated at almost $150 million so far. Five people have died in the floods and landslides so far this month. This comes after the flood disasters in northern Italy, in particular Genoa, last month which left 3 people dead.The Liguria, Lombardy and Piedmont regions are worst affected. Rail traffic disruption is particularly prominent and new flood and landslide damage continues to be recorded throughout the affected areas. Parts of Milan have also been affected, where many schools have been closed as a result of the severe weather. The Seveso and Lambro rivers burst their banks and levels of the Po river are increasingly high. Meteoweb.eu reported last night that levels of the Po River in Piacenza stood at 6.8 metres, 20cm below flood stage. Piacenza is a city the Emilia-Romagna region of northern Italy. It is also feared that the high levels of the Po could affect parts of Venetia region. In the recent spate of severe weather, two people, said to be an elderly couple, died after torrential rain caused floods and landslides in northern Italy on Tuesday 11 November 2014. In a separate incident, a man was killed by a landslide outside his home in Crevacuore, Piedmont on 12 November.A man drowined in Moscazzano, south-east of Milan, yesterday while he was attempting to open a sluice gate to alleviate floding. Also yesterday, an elderly man drowned in Ispra, on the eastern shore of Lake Maggiore, in the province of Varese, in the Lombardy region..."Floods and landslides continue to wreak havoc across northern Italy. Damage has been estimated at almost $150 million so far. Five people have died in the floods and landslides so far this month. This comes after the flood disasters in northern Italy, in particular Genoa, last month which left 3 people dead....The Liguria, Lombardy and Piedmont regions are worst affected. Rail traffic disruption is particularly prominent and new flood and landslide damage continues to be recorded throughout the affected areas. Parts of Milan have also been affected, where many schools have been closed as a result of the severe weather. The Seveso and Lambro rivers burst their banks and levels of the Po river are increasingly high. Meteoweb.eu reported last night that levels of the Po River in Piacenza stood at 6.8 metres, 20cm below flood stage. Piacenza is a city the Emilia-Romagna region of northern Italy. It is also feared that the high levels of the Po could affect parts of Venetia region....In the recent spate of severe weather, two people, said to be an elderly couple, died after torrential rain caused floods and landslides in northern Italy on Tuesday 11 November 2014. In a separate incident, a man was killed by a landslide outside his home in Crevacuore, Piedmont on 12 November....A man drowined in Moscazzano, south-east of Milan, yesterday while he was attempting to open a sluice gate to alleviate floding. Also yesterday, an elderly man drowned in Ispra, on the eastern shore of Lake Maggiore, in the province of Varese, in the Lombardy region</t>
  </si>
  <si>
    <t xml:space="preserve">West Sumatra Jumat </t>
  </si>
  <si>
    <t>November 14, 2014:  Floods inundate almost a thousand houses in West Sumatra Jumat, (ANTARA News) - The floods have inundated 841 houses in Silaut Sub-District, South Pesisir District, West Sumatra Province, since Thursday night, following incessant rains that lashed the area, stated a Regional Disaster Management Board (BPBD) official.The flooding, which started at 10 p.m. local time, has risen to waist-high level, the BPBD Head of Emergency and Logistics Medi Yuherman revealed here on Friday.The inundated houses are located in the villages of Sungai Sirah, Sungai Serik, Sungai Pulai, Talang Binjai, Pasir Binjai, and Air Hitam. The flooding has severely affected the lives of 316 families in Air Hitam, 210 families in Sungai Serik, 200 families in Sungai Pulai, 50 families in Pasir Binjai, 43 families in Sungai Sirah, and 22 families in Talang Binjai, Yuherman remarked.</t>
  </si>
  <si>
    <t>Southeastern France</t>
  </si>
  <si>
    <t>November 14, 2014: "Five people have been killed and two are missing after torrential rains caused flooding in southern France.Four of the victims were camping when the campsite was washed away by flash floods in Lamalou-les-Bains.A fifth, a elderly woman, fell from a bridge into a raging river in Arnac.More than 400 firefighters, backed by police are at work helping the communities hit hardest by the flooding. Parts of southern France are experiencing intense storms and more rain is expected in the Languedoc-Roussillon, Herault and Gard regions.</t>
  </si>
  <si>
    <t>Athens</t>
  </si>
  <si>
    <t>October 27, 2014:http://floodlist.com/europe/athens-antalya-inundated-floods-strike-southern-europe</t>
  </si>
  <si>
    <t>Shabelle River, Heran Province</t>
  </si>
  <si>
    <t>November 14 2014: "According to African Union Mission to Somalia (AMISOM), the total number of people displaced by the recent flooding in Somalia has now risen to 21,000.The flooding struck in Beletweyne, in the Hiiraan region, South-central of Somalia, after the River Shabelle burst its banks in late October 2014.beledweyne floods somaliaShabelle River floods in Beledweyne, Hiran, Somalia, October 2014.Further heavy rainfall over the last 2 weeks has forced thousands more to leave their homes for higher ground. The affected families have settled in temporary shelters at a camp close to the AMISOM base camp, North Eastern Beletweyne.“We are looking at how we can evacuate them or offer medication, but they need much more than that. On the side of the food and so on, they are being provided with clean water by the use of water tankers but they need food and medicines urgently. There is possibility of water borne diseases outbreak, and they don’t have sanitation facilities”Aid agencies have warned that the floods are likely to worsen the already fragile food security situation, with at least 1 million people in urgent need of humanitarian assistance across Somalia. A statement by the Food Agriculture Organization released last week indicates that the floods have left large areas with crops submerged, further exposing the population to food insecurityNovember 12, 2014: "United Nations, Nov 12: The UN Office for the Coordination of Humanitarian Affairs (OCHA)  on Tuesday said that seasonal flooding in several regions of Somalia affected up to 50,000 people. "Humanitarian partners had pre-positioned emergencies supplies ahead of the flooding, allowing for rapid response," Xinhua quoted Farhan Haq, deputy UN spokesman, as saying at a daily news briefing here. Starting in October, heavy rains were reported in south-central Somalia and in upper parts of the Shabelle basin in the Somali-Ethiopian border. The floods casued due to the overflow of waters in Shabelle and Juba Rivers. "The regional climate outlook for the September-December rainfall season indicates an increased likelihood of above to normal rainfall over much of the Greater Horn of Africa," OCHA said.Read more at: http://www.oneindia.com/international/over-50000-affected-by-seasonal-floods-in-somalia-1559156.htmlOctober 27, 2014: http://floodlist.com/africa/2500-evacuated-shabelle-river-overflows-somalia...According to African Union Mission to Somalia (AMISOM), the total number of people displaced by the recent flooding in Somalia has now risen to 21,000. The flooding struck in Beletweyne, in the Hiiraan region, South-central of Somalia, after the River Shabelle burst its banks in late October 2014...Shabelle River floods in Beledweyne, Hiran, Somalia, October 2014. Further heavy rainfall over the last 2 weeks has forced thousands more to leave their homes for higher ground. The affected families have settled in temporary shelters at a camp close to the AMISOM base camp, North Eastern Beletweyne.Make shift houses in Internal Displaced Camp outside of Belet Weyne Capital of Hiran Region, Somalia on November 05, 2014 AU/UN IST / Photo Ahmed Qeys
Make shift houses in Internal Displaced Camp outside of Belet Weyne Capital of Hiran Region, Somalia on November 05, 2014 AU/UN IST / Photo Ahmed QeysMajor Ali Hussein, an AMISON spokesman said“We are looking at how we can evacuate them or offer medication, but they need much more than that. On the side of the food and so on, they are being provided with clean water by the use of water tankers but they need food and medicines urgently. There is possibility of water borne diseases outbreak, and they don’t have sanitation facilities”Aid agencies have warned that the floods are likely to worsen the already fragile food security situation, with at least 1 million people in urgent need of humanitarian assistance across Somalia. A statement by the Food Agriculture Organization released last week indicates that the floods have left large areas with crops submerged, further exposing the population to food insecurity.</t>
  </si>
  <si>
    <t>Southern India</t>
  </si>
  <si>
    <t>October 27, 2014: http://floodlist.com/asia/northeast-monsoon-floods-claim-5-lives-southern-india</t>
  </si>
  <si>
    <t>Canary Islands, Tenerife</t>
  </si>
  <si>
    <t>October 20, 2014: "Deadly Flash Floods in Tenerife. BY RICHARD DAVIES IN EUROPE, NEWS. At least one person has died in flash flooding that struck on the tourist island of Tenerife. Some local media reports claim that at as many as 5 people have died in flooding in the Canary Islands between 19 and 20 October 2014.Streets were turned to rivers as the eye of a storm passed over Tenerife and La Gomera islands, dumping 140 mm of rain on the Santa Cruz area of Tenerife in just 24 hours. Cars were submerged and tarmac ripped up from roads as raging flood water swept through the streets. Over 4,000 homes were left without power during the peak of the storm.</t>
  </si>
  <si>
    <t>Uttar Pradesh, Andhra Pradesh, Odisha states</t>
  </si>
  <si>
    <t>October 15, 2014: "Aftermath of Cyclone Hudhud – 18 Killed in Uttar Pradesh Floods  BY RICHARD DAVIES IN ASIA, NEWS. Tropical Cyclone Hudhud reportedly killed 24 people in the states of Andhra Pradesh and Odisha, after the storm’s 195km per hour winds left a trail of destruction in its wake.The cyclone also left a trail of heavy rain which has resulted in flooding in many parts of Uttar Pradesh as the weather system moved northwards over the last 2 days.After making landfall on 12 October 2014, the severe weather system drifted northwards over land bringing an area of low pressure area over Uttar Pradesh by late 13 October 2014. The weather system is expected to bring further rainfall over the next 24 hours.The Uttar Pradesh government say the heavy rainfall and flooding has left as many as 18 dead. Many houses and wide areas of crops have also been damaged or destroyed. Parts of the state capital Lucknow have been left under water.Rainfall in 24 Hour Period 14 to 15 October (according to WMO)Lucknow – 61.1 mm (beating previous high of 46.1 mm)
Gorakhpur – 126mm. Heavy rain was also seen in Nepal and Madhya Pradesh, where 77.8 mm of rain fell in 24 hours between 13 and 14 October in Satna.</t>
  </si>
  <si>
    <t>Guerrero and Oaxaca states</t>
  </si>
  <si>
    <t>October 20, 2014: "6 Killed in Floods in Guerrero, Mexico BY RICHARD DAVIES IN AMERICAS, NEWS  Heavy rainfall in the wake of Tropical Storm Trudy have caused flooding and mudslides in Guerrero and Oaxaca states in southern Mexico. Over 4,000 people have been evacuated and a state of emergency has been declared in 36 municipalities. our died in a mudslide in the municipalicyt of Ometepec. In the same area one man was swept away by a swollen river. The other death occurred in Tlacoachistlahuaca. Tropical Storm Trudy made landfall on 18 October near Marquelia, Guerrero. In its wake remains a slow moving area of low pressure that, according to Mexico’s weather service (Servicio Meteorológico Nacional) is likely to bring further heavy rainfall of between 15 mm to 30 mm of rain per hour early on 20 October 2014 in Guerrero and Oaxaca. Heavy rainfall is also expected in Veracruz, Tabasco, Campeche, Colima, Michoacán, Guerrero, Oaxaca and Chiapas.</t>
  </si>
  <si>
    <t xml:space="preserve"> Warrap State</t>
  </si>
  <si>
    <t>October 22, 2014: "More Flooding in South Sudan Leaves 4 Dead BY RICHARD DAVIES IN AFRICA, NEWS  ·Local media in south Sudan are reporting that floods in Warrap State have washed away around 40 houses , forcing people to evacuate for higher ground. The flooding came after 2 rivers in the state – the Jur and the Naar Alol – burst their banks.At least 4 people have been killed in the flooding which has affected the payams (counties) of Akon South, Kuach South, Kuach North, Gogrial, Akon North and Riau.This latest round of flooding comes after at least 10 people died earlier in October this year in the states of Eastern Equatoria, Unity and Jonglei.</t>
  </si>
  <si>
    <t>Palm Beach County</t>
  </si>
  <si>
    <t>October 22, 2014: "Florida – 5 Hours of Rain as Palm Beach County Floods Again4  BY RICHARD DAVIES IN NEWS, USA  · Record levels of rain have once again inundated areas of south east Florida. Parts of Palm Beach county were badly affected, in particular the city of West Palm Beach where roads were blocked and several cars stranded in the flood water.National Weather Service recorded the following rainfall levels:Port of Palm Beach – 9.13 inches (230 mm) Palm Beach – 8.21 inches (208 mm) Riviera Beach – 5.49 (140 mm) Lake Worth – 3.32 (84 mm) Palm Beach Airport – 2.64 (67 mm) Further north, NWS reported that by around 2.30 pm as much as 1.26” (32 mm) of rain had fallen at Vero Beach Airport. This breaks the record for the day, which was 0.97″ set in 1947. More Heavy Rain to ComeMore rain is expected over the next few days. According to National Weather Service, “deep tropical moisture will combine with a frontal boundary, currently stalled across central south Florida, to produce heavy rainfall each day through the end of the week”.Flood WarningsThe National Weather Service announced a flash flood warning for areas of Palm Beach County which has since been removed. However and southern Florida. Earlier today they said: NWS have made a statement regading potential flooding for today 22 October 2014.There is a potential for urban flooding today, mainly in the east coast metro areas, that have already received heavy rain over the last couple of days</t>
  </si>
  <si>
    <t>Nicaragua, Honduras, Guatamala</t>
  </si>
  <si>
    <t>October 22, 2014: "Torrential rain has poured across Nicaragua over the past few days, triggering widespread flooding and landslides.24 people have now been killed by the storms and more than 33,000 more have been made homeless.Nine of those who died were in the capital, Managua, on Thursday night when torrential rain caused a wall to collapse, crushing five homes.Many of those homeless people are now crammed into emergency shelters throughout the country.A number of rivers have overflowed their banks, including the Coco and Prinzapolka, in the east of the country.This has cut off thousands of people, mostly Miskito indigenous people, and the government has provided thousands of food kits to the region.The east coast of the country is one of the wettest parts of Central America. Between 2,500 and 3,750 mm of rain are expected here every year, which is far higher than many places including London, which expects 558mm, and is even more than Mumbai which receives an average of 2430mm.The rainy season in Nicaragua runs from May to November, and October is one of the wettest months of the year, so plenty more rain is expected in the coming weeks.With the ground already saturated, this raises the risk of more landslides, and there is also a concern that the flood water will lead to an increase in mosquito-borne diseases. October 20, 2014:  Flood Situation in Nicaragua Worsens – 24 Dead, 32,000 Displaced  BY RICHARD DAVIES IN AMERICAS, NEWS  · The flooding in Nicaragua that we first reported here has continued to affect the country, leaving 24 dead and 32,000 homeless. All 17 of Nicaragua’s departments have been affected.Over the last few days the flooding has affected parts of the capital Managua, where at least 9 people died after 4 houses collapsed in one of the city’s poor communities.The rain has been so relentless there is simply no place for the water to go. A report in Nicaraguan newspaper La Presna said “There is no end to the rain and the ground is saturated”.Local authorities say that over 4,500 homes have been damaged or destroyed. Over 5,000 are living in relief camps after being evacuated.There are now fears that the flooding and wet weather will increase mosquito populations and the risk of related disease.El Salvador, Honduras and Guatemala have all recently been affected by heavy rainfall in central America.  October 27, 2014: "5 Dead as Floods Strike in Guatemala and Honduras.  BY RICHARD DAVIES IN AMERICAS, NEWS. Guatemala has been hit by deadly floods for the second time in 3 weeks.The country has been hit once again with heavy rainfall – 68mm of rain fell in Port of San Jose in 24 hours between 16 and 17 October. Flooding and landslides have resulted in the death of at least 3 people.According to the country’s disaster management departs Coordinadora Nacional para la Reducción de Desastres (CONRED) flooding has affected the departments of Guatemala, Sacatepequez, San Marcos and Suchitepéquez, affecting around 16,000 people and damaging over 70 homes.The department of Guatemala is reported as worst hit. The three deaths occurred in the municipality of Chinautla, Guatemala department.In late September, severe flooding left 5 people dead ( http://floodlist.com/america/5-dead-floods-guatemala ) after heavy rainfall inundated areas of Escuintla, Chimaltenango, San Marcos, Baja Verapaz, Jutiapa, Huehuetenango and Guatemala departments</t>
  </si>
  <si>
    <t xml:space="preserve"> North and south-western Nicaragua</t>
  </si>
  <si>
    <t>October 10, 2014: "Floods in Nicaragua After 378 mm of Rain in 24 Hours By Richard Davies - Posted on October 10, 2014. A slow moving low pressure system moving from the Caribbean dumped record amounts of heavy rain on north and south-western Nicaragua on 9 October 2014, causing floods and landslides in the departments of Rivas, Granada, Chinandega and Rio San Juan.
As many as 6,000 people (800 families) have been affected. More than 500 people had to be evacuated and are now being houses in temporary accommodation. SINAPRED (Sistema Nacional para la Prevención, Mitigación y Atención de Desastres) reports that 24 houses have been completely destroyed in the floods, with a further 890 damaged. There are unconfirmed reports that over 20 families have been completey cut off by flooding near the Ochomogo River.A young girl, aged 5 years old, died when she was swept away in flood waters in the village of Santa Teresa, Ometepe Island.  Record Rainfall  According to a report by SINAPRED, the accumulated rainfall figures over 24 hours were above 60 mm in Masatepe, Masaya, Granada, and over 100 mm in Nandaime, Rivas Tola.  In Altagracia, Rivas Departmenr, 378 mm of rain fell in 24 hours between 08 and 09 October, breaking previous records</t>
  </si>
  <si>
    <t>Genoa</t>
  </si>
  <si>
    <t>October 11, 2014: "Flash floods inundate Genoa, 1 reported deadROME (AP) Flash floods have inundated the port city of Genoa, with two rivers bursting their banks and sending a torrent of water and mud down some streets. One person was confirmed dead in the overnight storm.Residents were left without electricity, schools were closed Friday and Italian news reports said a train had derailed due to the conditions.News reports said police divers recovered a body near where the Bisagno river overflowed. The water dumped more than a meter (three feet) of gray mud in parts of city and surrounding areas and sent parked cars tumbling into one another.
The Italian Red Cross said two rivers had overflowed and that some neighborhoods were cut off from rescuers. The Italian civil protection department warned more rain was on the way."</t>
  </si>
  <si>
    <t>Eastern Democratic Republic of Congo</t>
  </si>
  <si>
    <t>October 7, 2014: "4 Dead After Floods in Eastern Democratic Republic of the Congo Posted by Richard Davies on October 7, 2014 The eastern provinces of North Kivu and Katanga, Democratic Republic of the Congo (DRC), have experienced severe flooding over the last 3 days after heavy rainfall fell in the region. Three people have been killed in flood related incidents in North Kivu. Two people are still missing and around 8 have been injured. Local media report that 50 houses have been destroyed in the flooding. In Katanga province, one person has been killed by floods that struck in the port city of Kalemie, on the western shore of Lake Tanganyika, on 05 October 2014. The torrential downpour lasted just over one hour. One person, a young girl, is also reported as being injured after floods caused a house to collapse.Heavy rainfall across parts of western Africa means that flooding is likely to be seen there in the coming days. WMO are reporting massive amounts of rainfall in DRC’s western neighbours, Congo and Gabon. In 24 hours to 06 October, Djambala in Congo saw 938 mm of rain (according to WMO figures). Lambarene in Gabon saw 648 mm of rain in the 24 hours to 07 October 2014.</t>
  </si>
  <si>
    <t>Sabah, Malaysia</t>
  </si>
  <si>
    <t>October 8, 2014: "147 mm of Rain in 24 Hours Floods Parts of Sabah, Malaysia Posted by Richard Davies on October 7, 2014 Kota Kinabalu, the capital of the state of Sabah, located in East Malaysia, saw 147 mm of rain fall in the 24 hour period between 06 and 07 October 2014.In fact the heavy rain has been falling since Saturday 04 October 2014 and has inundated low lying areas across the state.Parts of Kota Kinabalu, Penampang, Inanam and Tuaran were said to be under 1 metre of water. Villages in Penampang district have been badly affected and many people have been evacuated to higher ground, away from the flooded areas. There are some unconfirmed reports that several houses have been swept away by flood water.Rain has been so heavy that local media are reporting that the Babagon dam has been overflowing, making the flood situation worse for local residents.</t>
  </si>
  <si>
    <t xml:space="preserve"> Metropolitan Manila and northern and central Philippine provinces</t>
  </si>
  <si>
    <t>September 21, 2014: "Thousands of people displaced by floods triggered by tropical storm Fung-Wong returned to their mud-caked homes in the Philippine capital Saturday as the death toll from the disaster rose to five officials said.A storm that brought torrential monsoon rains which flooded much of the Philippine capital gained strength and battered the country's northernmost provinces Saturday with heavy downpours and strong winds.It paralyzed the sprawling metropolis of more than 12 million people and nearby regions with roof-high floods chasing 83000 people from their homes according to the National Disaster Risk Reduction and Management Council.The Council reported that more than 700000 people were affected by Tropical Storm Fung-Wong in metropolitan Manila and in northern and central Philippine provinces. At least five people died.'We have no choice but to come back. We can't afford to rent an apartment' butcher's wife Lovi Barbosa 35 told AFP as she attempted to remove dirt from the floor of her home near a still swollen creek.She said she and her five children aged between two and 10 spent a sleepless night sat on the cold floor outside a tyre repair shop because the local school was already full of similarly displaced neighbors.Three weeks' worth of rain swamped the region on Friday state meteorologists said as the eye of the relatively weak storm brushed past the northern tip of the main island of Luzon more than 400 km away. The state weather service said Fung-Wong was forecast to hit Taiwan on Sunday.
Many of the areas hardest hit by floods such as Barbosa's neighbourhood are shantytowns illegally occupying the banks of rivers and other waterways.'Generally the floods have already subsided. People are starting to return to their homes' Alexander Pama executive director of the disaster council said Saturday.The bad weather left five people dead and one missing he told a news conference.The storm itself caused power outages across northern Luzon while rough seas left a small ferry off the central port of Cebu badly damaged on Friday Pama added.Navy rescuers along with nearby commercial ships retrieved 31 people from the stricken vessel Philippine Navy spokeswoman Commander Marineth Domingo told AFP.An average of 20 typhoons or major storms hit the Philippines each year killing hundreds and bringing misery to millions.Super Typhoon Haiyan bringing the strongest winds ever recorded on land left 7300 people dead or missing across the central Philippines in November last year.
In September 2009 Tropical Storm Ketsana dumped a month's worth of rain across Manila in just six hours unleashing the worst flooding in the capital in four decades and killing more than 460 people....September 19, 2014: "Emergency authorities in Manila evacuated residents from heavily inundated communities on Friday as quickly rising water levels swamped heavily populated areas.Tropical Storm Fung-Wong dropped a half month's rain in just six hours overnight, with winds of 85 kilometers per hour (50 miles per hour) and gusts of up to 100 kilometers per hour. At least three people have been killed."We're dealing with floods over a large area. Our local as well as our national responders are out there leading the rescue operations," Mina Marasigan, spokeswoman for the National Disaster Risk Reduction and Management Council, told the AFP news agency.Transportation, infrastructure crippledCivil aviation authorities said at least 40 domestic flights were canceled and six inbound international flights were diverted to different airports. Other flights were delayed.Flooded streets brought traffic in Manila to a halt, while thousands of ferry passengers were stranded as services were canceled. Presidential spokeswoman Abigal Valte said government work in the capital and 15 other provinces had been suspended.The city's eastern Marikina river valley appeared to be the worst-affected area. Water levels rose to at least a storey high at heavily populated communities near the river's banks.Marikina Mayor Del De Guzman said in an interview with GMA TV that 27,000 people had been evacuated from Marikina City."We are now on sweeping operations for those trapped by the floods. The rains were so heavy, so fast, some were not able to evacuate," he said, adding that the government was sending amphibious vehicles and boats to help those stranded</t>
  </si>
  <si>
    <t xml:space="preserve"> Meghalaya and Assam</t>
  </si>
  <si>
    <t xml:space="preserve">October 8, 2014: The toll in the flash floods and landslides in Meghalaya has risen to 59 with the recovery of one more body. Three people are still missing, an official said Tuesday. More than two lakh people were affected by the flood waters which submerged at least 1,172 villages and over 30,000 displaced have now been housed in 108 relief camps. "The official toll has gone up to 59 with the recovery of one more body from East Khasi Hills district. Three more people are still missing and the search is still on," Chief Secretary P.B.O. Warjri told IANS. "The situation has improved quite significantly in all the flood-affected areas of Garo Hills. The flood water has receded and the district authorities are on job to assess the exact cause of damages." Warjri said that many of the displaced people are still taking shelter in the relief camp. He said the government is providing food and other relief material to the affected flood people. The floods ravaged Meghalaya Sep 24 and continued for nearly a week. It was caused by cloudburst over Garo Hills. Chief Minister Mukul Sangma had earlier said that this was the "worst-flood that the people in Garo Hills have faced. We have not only lost precious lives but the quantum of damage is also very high". "There is so much we need to do now. We have been moved back 10 years in our development program due to the flood as major areas have been devastated by the floods. Everywhere we went, there were only sad stories to tell." Union Home Minister Rajnath Singh, who had conducted an aerial survey on the flood affected areas in Garo Hills, had assured to provide maximum assistance to the Meghalaya government. October 4, 2014: The situation in flood-hit Assam remains grim with nearly four lakh people still affected even though water levels were receding at most places in the state.According to the daily flood report by the Assam State Disaster Management Authority (ASDMA), 3.74 lakh people across three districts are still grappling with the crisis. ASDMA said that 204 villages in Goalpara, Kamrup Rural and Dhemaji districts were hit by the floods with 3.66 lakh people affected in Goalpara alone.Authorities are operating 18 relief camps and shelter homes where nearly 6,000 people have taken refuge. Nearly 50,000 hectares of crop area is still under water in Assam with over 37,000 hectares having been affected in Goalpara, hitting nearly 83,000 farming families.The Assam floods have claimed 44 lives with 20 of the casualties coming in Goalpara, followed by 16 in Kamrup Rural, six in Kamrup Metro and one each in the Morigaon and Dhubri districts. In Goalpara, 81,582 houses have been either fully or partially damaged in the flood.
ASDMA said there have been reports of severe damage to government infrastructure like schools, health centres and offices in many districts while a large number of roads and bridges, too, have been hit by the floods." </t>
  </si>
  <si>
    <t>Vanuatu</t>
  </si>
  <si>
    <t xml:space="preserve"> October 8, 2014:  Two days of torrential rain in Vanuatu has claimed one life and left more than 100 people homeless. Reports from Port Vila say the dead man was trying to rescue cattle trapped by the flooding of the Zono River near Bauerfield Airport on Efate when he was swept away.The heavy rains started on Monday night and by yesterday afternoon 158 millimetres of rain had fallen. The director of the Disaster Management Office, Shadrack Welegtabit, says the full extent of the damage is being assessed and will be known in the next few days."We had gone around yesterday and evacuated people with the Vanuatu Police and currently we are working with the Red Cross. We are distributing some of the food and tarpaulins and other items to some of the people who were evacuated to some evacuation centres yesterday."Vanuatu Disaster Management Office director Shadrack Welegtabit</t>
  </si>
  <si>
    <t>Eastern Equatoria's Magwi county, other locations in South Sudan</t>
  </si>
  <si>
    <t>October 9, 2014: "Bor — Thousands of people have been displaced and some 3,260 homes destroyed by heavy flood waters in Jonglei state's Twic East county. Seven schools and four primary health care units were also reportedly destroyed following three consecutive days of heavy rain from 3 to 7 October.According to county commissioner Dau Akoi, the dykes around the villages, some of which were constructed by the Jonglei Food Security Program (JFSP), a project implemented by Catholic Relief Service (CRS) with USAID funding, have been washed down. Akoi described the current situation in the area as a disaster."People are displaced to higher places in Baping and Dong. Houses fell and more will collapse in water. You rarely the see the ground, there is water all over," he told Sudan Tribune on Thursday.He said 17 villages in Nyuak, Kongor and Lith payams (districts) are badly affected by flooding. The raising levels of the Nile water is also threatening the county's primary dyke after rupturing it in three places.While community members in Kongor had repaired one of the holes, water was flowing freely in another two areas."The flow of water is heavy and dangerous to people who may try to close them. This even makes the situation worse," the commissioner said.Despite flooding across large areas of the county, the airstrip, which is being closely monitored by the community, has so far remained dry.Poor road conditions has cut transport from the county to the state capital of Bor, with travellers to Bor and Juba from Pangagor relying on flights.Traders are also dependent on flight to transport their goods to Panyagoor."...October 8, 2014: "South Sudan: Seven Killed in Heavy Floods in Magwi County. Torit — At least seven people drowned in flood waters following heavy rains in Eastern Equatoria's Magwi county over the weekend. Magwi county commissioner Ben Kingstone said that six people had drowned in Owinykibul and one in Atebi River, which passes through Pajok payam (district). The region was hard-hit by heavy rains at the beginning of this month."The heavy downpour was very devastating rainfall that took place around the beginning of the month. It has inflicted huge cost to some of my payams in the county," said Kingstone.The commissioner said that according to his information, the Atebi River had overflowed as a result of the heavy downpour, washing one person away as he attempted to cross.It's understood other local warned the victim not to cross the swollen river. A landslide was also reported in Lobone payam, causing damage to crops and properties, although no deaths were reported.Kingstone said the landslide had been triggered by heavy rains and had forced many locals to flee their homes. Owinykibul, where six people were washed away, recorded the heaviest toll.Kingstone disclosed that an assessments team of non-governments organisations had been formed to verify the damage caused by the rain and flood waters."When this thing happen, I call for [an] emergency meeting of all NGOs who were in the county and we agreed to formed a committee that are on the ground accessing the damages of the rain other than relying on rumour," he said.Kingstone said the best option currently was to relocate flood-affected people to safer areas in order to avoid further loss of life.He warned that ongoing rain in the region could cause further damage and increase the likelihood of more landslides.He said flood waters had also caused significant damage to bridges in Pajok and Owinykibul pay ams and has called for state government assistance as the county does not have the capacity to make the necessary repairs.The commissioner said that the build up of debris on roads and bridges posed a significant risk to vehicles and motorbikes attempting to cross.He has called for engineers at the state ministry of physical infrastructure and other responsible officers to undertake an immediate assessment of the damage. September 23, 2014: "By Ayuel Santino Manut
Thousands of residents of Warrap state in South Sudan have been displaced after heavy rains caused flash flooding that washed away entire villages, state officials and aid agencies said Tuesday.Benjamin Yaathdit Wol, the director of the South Sudan Relief and Rehabilitation Commission in Warrap state, said officials know of at least 6,100 people who have been impacted by the flooding in two of the state's six counties, and fear the total figure is much higher."We have two counties where we have figures: Tonj South, where the flood has affected 3,000 households and Tonj North where we have already witnessed 3,126 households" that have been affected, Yaathdit said.The floods also swept away livestock and destroyed crops, leaving people unable to provide food for themselves or their families,Tonj South County Commissioner William Wol Mayom said. In some places, the entire year's crop was damaged.Because of a lack of clean drinking water, many people are suffering from dehydration, and, as if that were not enough, some displaced people have been bitten by snakes, Mayom added.Aid officials said they have been able to reach some of the displaced in Tonj South, but have not yet been able to help people in Tonj North.Iresh Nyambiki, who works for Italian charity Collaborazione Comitato Medica in Tonj South, said huge numbers of people have been displaced."They are on the roadside... There is no food, no clothes. They do not have even mosquito nets," she said.The Italian charity's facilities have been flooded, impacting their ability to reach and help the displaced, she said.The rains are expected to continue until November</t>
  </si>
  <si>
    <t>Southwestern China; Sichuan and Guizhou provinces; megacity of Chongqing</t>
  </si>
  <si>
    <t>September 7, 2014: "Flooding in China's Chongqing Municipality Sept. 1. Zuma Press
BEIJING—Flooding in southwestern China over the past week has left 44 people dead and 18 missing, and caused damage to housing and crops, the Civil Affairs Ministry said Saturday.
Constant heavy rain since Aug. 31 has caused widespread destruction in Sichuan and Guizhou provinces, as well as the megacity of Chongqing, where all but one of the deaths occurred and all of the missing were reported.
The ministry said 121,700 people had been moved to temporary shelters and put the number of collapsed or heavily damaged houses at 42,000. It estimated total damage at more than 3.3 billion yuan ($538 million).
Southwestern China's mountainous terrain increases the chances of landslides brought on by the loosening of rain-saturated hillsides.
Seasonal rains cause major flooding around China most years. The worst in recent history was in 1998, when more than 4,000 people died, most of them along the Yangtze River.
The massive Three Gorges Dam has largely contained Yangtze flooding, but the problem persists in other parts of the country apart from the arid northwest.</t>
  </si>
  <si>
    <t>Sukhothai and Ayutthaya</t>
  </si>
  <si>
    <t xml:space="preserve">September 7, 2014: "INUNDATION Sukhothai and Ayutthaya hit hard by floodsThe Sunday Nation September 7, 2014 1:00 amThe flood situation in Sukhothai and Ayutthaya remains critical with hundreds of homes inundated, while a flash flood hit Chiang Rai's Muang and Mae Sai districts yesterday morning.Meanwhile, ML Sukhumbhand Paribatra, who resumed as Bangkok governor after the Court of Election Appeals dismissed an election fraud charge against him, yesterday checked progress of the city's flood-prevention measures.In Sukhothai, which has five districts declared as flood disaster zones, the situation remained critical yesterday, especially in Sri Samrong and Muang districts. The Yom River, taking in northern run-off at 1,400 cubic metres per second, continued to rise, while a 100-metre section of a flood wall in tambon Pak Kwae in Muang district broke and many areas of this tambon were under two-metres of water. Troops on flat-bottom boats helped evacuate residents at risk in Sri Samrong to safer ground.The situation looked unlikely to improve this weekend, as the Meteorological Department said a strong monsoon trough covering the upper part of Thailand would remain there. Disaster Prevention and Mitigation Department chief Chatchai Phromloet said that the state had put flood-mitigation measures in place and he was confident the disastrous floods of 2010 would not be repeated this year. 
Many farmers in water-retention areas in Bang Ban district in Ayutthaya hastily harvested their rice paddy in a bid to prevent more flood damage by northern run-off, Tambon Bang Ban Mayor Chukiat Boonmee said. Farmer Phang Khunwan, 51, whose rice crop was not yet ripe, said he harvested the paddy out of fear that all would be lost. In Phachi and Uthai districts, villagers lamented that off-season rice paddy in flood-hit fields would be ruined if the situation didn't improve within five days.In Uttaradit's Tha Pla district, 80 homes and farmland near Huay Nam Mhan canal were flooded by forest run-off yesterday.Strong torrents destroyed a bridge, a spillway and brought down several power poles, which led to a blackout in six villages in tambon Nam Mhan. This prompted residents to prepare to evacuate, as it brought back memories of a flood in 2006 when the area was also hit by a landslide.In Angthong's Pa Moke district, flood-prone tambon Phong Pheng has again been inundated, affecting 3,000 villagers. A flood aid centre was opened yesterday, with some 200 police, Army and provincial administrators, 20 flat-bottom boats, and four Humvees deployed to assist people hit by the flood.Up North, residents and business owners in Chiang Rai's Mae Sai district moved belongings to higher ground after parts of the Thai-Myanmar border, especially the Tambon Mae Sai municipality, was hit by a 30cm flood. A flash flood also caused inundation in many parts of Muang district.In Bangkok, BMA Department of Drainage and Sewerage director Adisak Khantee reported to Sukhumbhand that the city would have heavy rain in several areas over the weekend, while seasonal seawater inflows were expected at the end of the month. Adisak said the city had prepared to handle the situation with 166 water pump stations, 217 sluice gates, and seven drainage tunnels. He said city workers had cleared almost 100 per cent of waterways and sewage pipes. A total of 520 water pumps were installed at flood-prone spots, while staff at relevant facilities were on alert.Sukhumbhand said the situation was not worrisome because the Bhumibol, Sirikit and Pa Sak Jolasid dams were still at 30-40 per cent capacity. However, he urged Adisak's office to monitor the rainfall in order to handle any flooding in a timely manner. He said the city, being more equipped than the Highway Department and the Rural Roads Department, had received the National Council for Peace and Order's permission to handle Bangkok's flood-hit roads. Sukhumbhand later inspected the Bang Sue tunnel, which is under construction and slated for completion in September 2016. He said the Bt2.4 billion, 5.4m-wide tunnel, which can drain water into the Chao Phraya River at 60 cubic metres per second, would help prevent flooding in Chatuchak, Bang Sue, Huai Khwang, Ratchathewi, Phaya Thai and Lat Phrao.The Royal Irrigation Department urged residents in low-lying areas near the Chao Phraya who are outside flood barriers, to brace for flooding due to rising water levels. 
</t>
  </si>
  <si>
    <t>Region of Burgas, Bulgaria</t>
  </si>
  <si>
    <t>September 7, 2014: "Evacuation in the region of Burgas, Bulgaria, September 6. Photo by BGNES.
The current situation in the country poses no risk to people's lives and health, head of Bulgaria's Chief Directorate Fire Safety Nikolay Nikolov told Nova Tv, following the floods which claimed 3 lives, Saturday.
According to Nikolov, however, the situation with the people who were evacuated and accommodated in crisis centers is still grave - there is no food, water, convenience goods, medical supplies, Darik news reports.
"This is our main task today - to take care of those people. Everything else comes next – the drainage works, the inspections of houses and infrastructure, the state aid," Nikolov said. He noted that the critical sections and reservoirs are being monitored and there is currently no need for new evacuations.
"We continue to monitor the Maritsa River, but there is a substantial margin to the critical point," Nikolov said yet confirming that the river level increased last night"..."Floods kill 3 in southeastern Bulgaria Saturday
English.news.cn   2014-09-06 22:36:43     More  
SOFIA, Sept. 6 (Xinhua) -- Floods caused by heavy rains killed at least three people and broke bridges and dams in southeastern Bulgaria on Saturday morning, officials said.
Two victims, women at 69 and 21 years respectively, were drowned in their cars when a huge amount of water flooded the road from Burgas to Sozopol, Burgas municipality said on its website.
Rescue teams found the third victim of the floods, a 27-year-old man, in a caravan near the nearby village of New Panicharevo, the Ministry of Interior said in a press release.
Water also broke two bridges over Ropotamo River and the wall of a dam near Dimitrovgrad, flooded Primorsko airport, and dragged into the sea 50 boats from the fishing village south of Burgas.
On June 20, downpour-triggered floods killed 12 people in the Black Sea Port of Varna, and in late April, a swollen river swept away a car with a four-member family on board in southeastern Bulgaria."</t>
  </si>
  <si>
    <t>Southeast South Korea</t>
  </si>
  <si>
    <t xml:space="preserve">Nuclear Power Plant Shut Down after Floods in South Korea
Posted by Richard Davies on August 26, 2014
The weather system that caused severe floods in Japan last week has also left parts of South Korea experiencing huge amounts of rainfall and flooding.
At least 5 people have been killed in the floods that struck in the south east of the country on Monday 25 August 2014. Four other people are still missing after a bus was swept away in a flooded river in Changwon.
The worst affected areas are the densely populated cities in the south east, including Busan metropolitan area and South Gyeongsang Province, in particular the city of Changwon. Photos from social media show streets turned to muddy rivers as 1 metre deep flood waters rush through areas of Changwon and Busan.
The rain and flooding was so severe that Korea Hydro and Nuclear Power Co. (KHNP) decided to shut down the Gori-2 nuclear power plant as a safety precaution.
“As excessive water flowed into a building that takes in seawater to cool down turbine steam, we decided to manually halt the operation of the nuclear reactor for the safety of the electrical equipment,” the KHNP told Yonhap News Agency....FL-2014-000119-KOR Flood Korea Republic Flash floods brought on by heavy rain in southern South Korea have killed at least five people, officials say. </t>
  </si>
  <si>
    <t>Chiriquí Province, western Panama</t>
  </si>
  <si>
    <t>9 Killed in Panama after Chiriquí Viejo River Flood
Posted by Richard Davies on August 21, 2014
The flooding of the Chiriquí Viejo in the province of Chiriquí, western Panama, on Monday 18 August has left 9 people dead and several injured, according to local media reports. Many of the victims were children.
Sistema Nacional de Protección Civil (SINAPROC) in Panama say that the flooding has destroyed 27 houses leaving 116 people homeless. The homesless are curently being housed in temporary accomodation, inclidung a local gym and hotel. Around 40 other homes have been damaged. The flooding left the village of Cerro Punta completely cut-off after bridges were damaged and roads blocked by flood and landslide debris. SINAPROC have been carrying out rescues in the area since Monday 18 August 2014.
A state of emergency was declared for the flood hit areas in order to facilitate the rapid reconstruction of damaged infrastructure.</t>
  </si>
  <si>
    <t>San Pedro de Macoris, El Seibo and Hato Mayo provinces</t>
  </si>
  <si>
    <t xml:space="preserve">4,000 Displaced by Dominican Republic Floods
Posted by Richard Davies on August 25, 2014
The Emergency Operations Committee (COE) in Dominican Republic have said that almost 4,000 people have been displaced by recent flooding in the country after several days of heavy rainfall. One person has been reported as missing after he was swept away by flood water in Hato Mayor province.
The floods have damaged over 600 houses and left several communities cut off. Bridges, roads and power lines have also been damaged. The worst affected areas have been the eastern parts of the country, in particular the provinces of San Pedro de Macoris, El Seibo and Hato Mayo.
No relief centres or temporary accommodation have been set up for the displaced, who are all currently being housed by relatives or neighbours.
High rainfall levels have led to the overflowing of several rivers, including the Ozama and Soco. According to WMO, in a 24 hour period between 23 and 24 August 2014, 128 mm of rain fell in La Romana, Dominican Republic.
The heavy rain is a result of Tropical Cyclone Cristobal in the Caribbean which has affected other countries since 23 August, and is headed for the Bahamas, although has since weakened and been downgraded to a tropical storm.
Three people are reported to have died in flooding in Saint-Marc, Haiti. Flooding was also reported in Turks and Caicos islands.
</t>
  </si>
  <si>
    <t>NE Pakistan, NW India; Kashmir, Jammu, Srinagar provinces</t>
  </si>
  <si>
    <t>September 21, 2014: "(MENAFN - The Peninsula) The National Disaster Management Authority (NDMA) said yesterday that rescuers with boats and helicopters had evacuated about 50,000 people from south Punjab after raging floods inundated hundreds of villages there.
The NDMA said that death toll from rains and flooding in Punjab and other parts of the country had reached 346. It said floodwaters wreaked havoc in the Punjab province and were now passing through remote areas in Sindh.The floods have affected 1.7 million people apart from damaging standing crops in vast areas"...September 18, 2014: Pakistan rescues thousands as floods hit south
Published on NewsOK Modified: September 18, 2014 at 11:02 am •  Published: September 18, 2014 "ISLAMABAD (AP) — Pakistan's disaster management agency said Thursday it had evacuated thousands of people stranded in parts of the country's south after it was hit by floods, as the military air-dropped rations and civil authorities sent truckloads of supplies to the regions where waters were receding after wreaking havoc.
"Rescue crews are working round the clock to rescue people and ensure the provision of food and other supplies to flood-affected persons even in the remote villages," said Ahmad Kamal, the spokesman for the National Disaster Management Agency.He said the floods entered southern Sindh province Wednesday, making thousands of people homeless."The flood water has receded in various parts of Pakistan, and experts from the government are assessing damages," he said.Pakistani Prime Minister Nawaz Sharif in a series of visits to flooded areas promised that his government would rebuild homes, while damaged roads and other infrastructure would be restored by utilizing all resources. So far, Pakistan has not issued any international appeal for the flood victims.Heavy monsoon floods, which began Sept. 3 in Kashmir, have so far killed 523 people and affected 2 million in Pakistan and Indian-controlled Kashmir. Of those, 200 died in the India-controlled part of the Himalayan region, 64 in Pakistani-controlled Kashmir, as many as 246 people perished across Pakistan. Another 13 were killed in the northern Gilgit and Baltistan province"...September 7, 2014: "Flood peak from Jammu threatens key barragesarm bells rang in the affected regions after the Flood Forecasting Division (FFD) said a fresh peak of “extremely exceptional high flood” — 861,000 cusecs — had entered River Chenab at Marala from the India-held Jammu (Akhnoor). It was expected to rise to 900,000 cusecs before Sunday morning.According to the FFD, breaches would have to be made at Khanki and Qadirabad as the capacity of the two barrages was a mere 800,000 cusecs.The next 24 hours are crucial as we expect breaches at Khanki and Qadirabad to save the two barrages as the fresh peak exceeds their design capacity. The breaches will cause massive devastation,” Riaz Khan, an FFD official said.The first peak of around 700,000 cusecs had crossed the river at Marala on Friday. On Satur-day it crossed Khanki and Qadirabad headworks.The design capacity of the Marala headworks is 1.1 million cusecs and the limit of “exceptionally high flood” ends at 600,000 cusecs. “This situation is dangerous” Mr Khan said.Chenab saw a discharge of 1.1 million cusecs at Marala on Aug 26, 1957. The discharge wreaked havoc on its way to River Indus.According to the authorities, the fresh peak will pose a real danger at Khanki, where it was expected to reach in the small hours of Sunday, , and Qadirabad.Riaz Khan, the FFD official, said he feared breaches and spillovers from Marala to Khanki. “The peak in Chenab will cause high flood in Indus as it will merge into it after five days.”The FFD has advised the authorities in Gujrat, Faisalabad, Narowal, Mandi Bahauddin, Gujranwala and Sialkot districts to take precautionary measures to avoid any loss to life and property.
Earlier, the first peak of nearly 700,000 cusecs passed the River Chenab at Marala on Friday. Later it crossed Khanki and Qadirabad on Saturday.The discharge at Khanki by 9.30pm was 594,000 cusecs and at Qadirabad 621,000 cusecs and the water level was falling.A peak of 600,000 cusecs was recorded in River Jhelum at Mangla on Friday. But the inflow on Saturday fell to 150,000 cusecs.RAVI IN MEDIUM FLOOD: The FFD also reported medium flood in River Ravi at Jassar with a discharge of 80,000 cusecs. It expected the peak to travel to Shahdara by Sunday.Meanwhile, the monsoon low over Indian Punjab that wreaked havoc in north-eastern Punjab and Azad Jammu and Kashmir (AJK) over the past three days became insignificant after generating heavy rain in Sialkot and Gujranwala.The entire Gujranwala region, particularly Sialkot, Wazirabad and Zafarwal, were badly affected by the swollen Chenab river.As many as 11 people, including four women, were killed in Sialkot, three in Gujranwala, five in Kasur, three in Pasrur, and one in Narowal. The cause of deaths was either caving in of roofs or collapsed houses.SEVEN DIE IN LAHORE: It did not rain in Lahore on Saturday. But seven people, including two women and two minor girls, were killed in different parts of the city as the rain-soaked roofs of their houses collapsed.According to the Met office, the monsoon system almost dissipated before giving 163mm of rain in Sialkot, 74mm in Gujranwala and 37mm in Gujrat. Cities like Islamabad and Jhelum received light rain.Reports from north-eastern districts of Punjab indicated large-scale loss to property and crops in the Sialkot region. Floodwater entered scores of villages after reported breaches in Nullah Dek and Chenab at Qadirabad.Water spilled over the storm water channels in the region and entered Wazirabad, Kamonke, Pindi Bhattian and Jalalpur Bhattian. In Kamonke, the embankment of Nullah Mesri breached and its water entered the city.People began to shift over to safer places with the help of the army which is conducting rescue operations in worst-hit areas.Four people were killed in the Dertian area of Haripur district of Khyber Pakhtunkhwa when a house collapsed due to heavy rain late on Friday night.An official said the deceased, including two children, one woman and one man, belonged to the same family. The house collapsed after the area received heavy rain. Local people retrieved bodies from the rubble.Parts of Hazara division received heavy rains.In various parts of Azad Kashmir, another seven people lost their lives in rain-related incidents between Friday and Saturday"...September 7, 2014: "Monsoon floods kill nearly 300 in India, Pakistan
SRINAGAR, India (AP) Landslides and flash floods triggered by heavy monsoon rains have killed nearly 300 people in large swaths of northern India and Pakistan, officials said Sunday.Five days of incessant rains in Indian-controlled Kashmir have left at least 120 people dead in the region's worst flooding in more than five decades, submerging hundreds of villages and triggering landslides, officials said. In neighboring Pakistan, more than 160 people have died and thousands of homes have collapsed, with an official saying the situation was becoming a "national emergency."Rescuers in both countries were using helicopters and boats to try to reach tens of thousands of people stranded in their homes as floodwaters rose and submerged many villages.Rescue efforts in Srinagar, the main city in Indian Kashmir, were hampered by fast-moving floodwaters that submerged large parts of the city.The rains had stopped on Sunday, but officials said the spreading water from the overflowed Jhelum River was moving too fast to allow boats to reach many people stranded in Srinagar for much of the day. By evening, several boats had been deployed to start rescue efforts, said Omar Abdullah, Jammu and Kashmir state's top elected official.In many of Srinagar's neighborhoods, the water was about 4 meters (12 feet) deep, submerging entire houses. Stranded residents left their homes to move in with friends or relatives in safer areas."I'm in my 80s and I've never seen floods like this," said Ghulam Nabi, speaking through a window from the third story of his house in Srinagar's upscale Rajbagh section. "If this is how it is in my neighborhood, I cannot imagine the devastation in other areas."Floodwaters entered the first floor of the state's main maternity hospital, forcing more than 200 patients and attendants to move to higher floors of the building.Thousands of police officers and army rescue workers were fanned out across Jammu and Kashmir to help with relief and rescue efforts.
At windows and balconies, worried residents looked at the swirling waters and waited for help."The situation is extremely grim," top civilian official Rohit Kansal said. "We are not able to reach many people because the water is moving so fast."Indian Prime Minister Narendra Modi surveyed the flood-hit areas from a helicopter Sunday and promised the state federal help to deal with the devastation, which he described as a "national level disaster."Across Indian Kashmir, at least 450 villages have been submerged and 2,000 others have been affected by the floodwaters, officials said. All schools, colleges and offices have been shut, and electricity and drinking water supplies have been limited across the state.In Pakistan, 103 people have died in the eastern province of Punjab from the collapse of houses, flooding and electrocution, said Ali Imam Syed, a senior official in the province's rescue agency. He said more than 5,000 people had been rescued since Thursday, adding that three soldiers had gone missing during the rescue operation.Ahmed Kamal, spokesman for Pakistan's National Disaster Management Authority, said 48 people had died in the Pakistani-administered part of Kashmir and 11 in the adjacent Gilgit Baltistan area since the flooding began."Army helicopters and navy boats are rescuing people and taking them to safety from submerged villages in Punjab and affected areas of Kashmir," Kamal said.He said that the flooding had hit 286 villages in Punjab, as several rivers breached their banks, and that the crisis was rapidly becoming a "national emergency."Naeem Mushtaq, a 30-year-old farmer from Gujranwala district, said he and four other people climbed into trees when the floodwaters surged through their village on Saturday. They waited in the branches for more than 20 hours before rescuers reached them, he told an Associated Press reporter.More than 4,000 homes across Pakistan have collapsed, rendering thousands of people homeless.Pakistan's armed forces and civilian rescuers have mounted a massive operation using helicopters and boats to get villagers to safety. Kamal said 95 relief camps had been set up for those displaced by the flooding.Pakistan and India suffer widespread flooding each year during the monsoon season, which runs from June through September. In 2010, flash floods killed 1,700 people in Pakistan.Kashmir is divided between India and Pakistan, but claimed in its entirety by both countries."...September 4, 2014: "Jammu Kashmir Floods Continue
Posted by Richard Davies on September 4, 2014
The flood situation in Jammu and Kashmir continues after 3 days of heavy rain fell in the region. Rescue teams are working to help move those in vulnerable areas to higher ground.
The death toll has doubled since yesterday (see our original report here) and local reports now say that as many as 12 people have been killed in floods or landslides since 02 September 2014.
River levels are now extremely high and are posing a considerable flood threat for many communities. The River Jhelum is flowing four feet above the danger mark in Srinagar. Over 50 mm of rain fell in 24 hours between 03 ad 04 September in Srinagar. Moderate to heavy rain is expected to continue for at least 48 hours.
Many of the state’s districts have been affected, including: Poonch, Anantnag, Ganderbal, Rajouri, Reasi, Baramulla, Pulwama, Kulgam and Shopian.
Over 100 people rescued by emergency team working in the area so far. Some reports say that as many as 30 villages completely inundated and over 120 buildings destroyed or damaged. Disaster Management and rescue teams operating in all districts of Jammu region."...Sep 4, 9:12 AM EDT
SRINAGAR, India (AP) -- A bus carrying more than 50 wedding guests was swept away Thursday by a flooded stream in the Indian-held portion of Kashmir and all but three of the passengers were missing, officials said.
Police officer Rajesh Kumar said the three swam to safety and told rescuers that about 50 others were trapped in the bus.
Rescuers were searching for the bus but had not been able to locate it in the gushing waters. New landslides and heavy rains blocked access to the area, Kumar said.
Officials earlier said the bus was carrying about 70 people. "There is a lot of confusion," Kumar said.
The Press Trust of India news agency said the bride and bridegroom were among the missing people who were returning home from a wedding ceremony in a village in the Rajouri region, about 180 kilometers (110 miles) southwest of Srinagar, the main city in the Indian-held portion of Kashmir.
The region's wedding season has been disrupted by heavy rains and the worst floods in 22 years, and many ceremonies have been postponed.
At least 18 people have died in the past two days, and authorities on Thursday closed schools and stopped train services in the Kashmir valley. Meteorologists said the heavy rains were likely to continue for another two days.
Police officer Imtiyaz Hussain said the 18 victims were swept away by floodwaters or buried by mud from mountain slopes - 14 in the Jammu region and four in the Kashmir valley. They included a paramilitary officer whose bunker collapsed on him.
Soldiers and rescue workers used boats to move thousands of people to higher ground. At least 100 villages across the Kashmir valley were flooded by overflowing lakes and rivers, including the Jhelum river, which was up to 1.5 meters (4 feet) above its danger level, officials said.
Landslides and floods are common in India during the monsoon season, which runs from June through September.
Parts of Srinagar were also flooded. In Bemina, a large neighborhood, thousands of residents waded through ankle-high water that entered their homes.
Authorities evacuated 5,000 people from the neighborhood and 100 others were believed to be stranded there.
Kashmir is divided between India and Pakistan and claimed by both. They have fought three wars, two of them over control of Kashmir, since winning independence from Britain in 1947.  ....Flood alert sounded in Srinagar as Jhelum swells
September 04, 2014 10:23 IST
A flood alert was sounded in Srinagar city on Thursday as river Jhelum was flowing four feet above the danger mark after incessant rain, while 23 villages have been inundated by floods in south Kashmir districts of Anantnag and Kulgam.
Incessant rain over the past three days has wreaked havoc in many parts of the Valley with south Kashmir’s Anantnag and Kulgam districts the worst-hit.
“Flood alert has been sounded in Srinagar city and all emergency services have been pressed into service to meet the eventuality of a flood,” Deputy Commissioner, Srinagar, Farooq Ahmad Shah said.
He said the Jhelum at Ram Munshi Bagh in the city was flowing at 22 feet, which is four feet above the danger mark. Two persons were washed away at Aboora in Budgam district on Wednesday while nearly 100 persons trapped in flood waters in south Kashmir were evacuated to safety. September  September
A senior official said 23 villages in south Kashmir have been flooded so far. Some parts of Srinagar city along the banks of Doodh Ganga stream were flooded as the water was flowing over the banks.
Bone and Joint Hospital and adjoining residential areas of Barzullah, Natipora and Rambagh were flooded by the water.
Shah said the district administration has been monitoring the situation round-the-clock and taking steps to provide relief to the affected people. The patients at the Bone and JointHospital were shifted to the upper stories of the buildings following water-logging late on Wednesday night. The MET office has forecast more rains over the next 48 hours raising the possibility of more areas of Kashmir getting flooded.
An official of the weather office said Qazigund in south Kashmir received 156.7 mm rainfall in the past 24 hours up to 8.30 am on Thursday morning.
Srinagar recorded 52 mm rainfall in the corresponding period while Kupwara in north Kashmir received 119.4 mm rainfall</t>
  </si>
  <si>
    <t>Northern Bangladesh</t>
  </si>
  <si>
    <t xml:space="preserve">DHAKA, 2 September 2014 (IRIN) - Floods triggered by two weeks of intense rain have affected two million people in northern Bangladesh and left up to half a million homeless. While the country’s disaster response capacity has been enhanced in recent years, experts argue that with people displaced and crops destroyed the flooding is testing response mechanisms.
"Improvement has been made in regard to flood forecasting system but there is still lack of coordination among government agencies," Mahbuba Nasreen, director of the Institute of Disaster Management and Vulnerability Studies at Dhaka University, told IRIN. 
A 31 August situation report by the Ministry of Disaster Management and Relief said 17 of the country’s 64 districts have been affected. Six of these districts are expected to experience rising water levels this week, and Dhaka, the capital and home to 15 million people, may see flooding as well.
NGOs estimate that the floods have left 500,000 homeless and, according to the UN World Food Programme (WFP), “others, who have nowhere else to go, have remained in their flooded homes.”
Nasreen explained that part of the remaining weakness is due to Bangladesh’s Water Development Board being responsible for building and repairing embankments, which protect against floods, while the Ministry of Disaster Management and Relief is responsible for reacting to disasters. This, she argued, results in lack of coordination between the two agencies.
"One organization should look after the whole thing," she said. "There are still lots of things to do to improve [the] country's disaster response."
Immediate relief
According to government figures, 17 people have died due to drowning in the floods, and there have been 506 cases of pneumonia, 1,850 cases of diarrhoea and 540 cases of skin infections.
Residents in the affected districts told IRIN they were worried both about the short- and long-term consequences of the flooding as they struggled to find dry ground and watched their crops get washed away.
Abdul Mannan, a father of four and farmer in Pikan Village in Rangpur District, said: “Most of my lands are being inundated. I don’t know how can I manage basic things for my family in the coming days.”
Christa Räder, WFP representative in Bangladesh, told IRIN the agencies’ assistance has focused on the distribution of nutritious biscuits, which do not require cooking. “Since 24 August WFP has reached more than 50,000 people with nutritious biscuits in the flood- and river erosion-affected districts of the north,” she said, explaining that many people have fled their flood-hit homes and are now living on higher ground or embankments, without stoves or cooking utensils.
“This immediate food assistance is important as in the initial period after a flood people have no means to cook and depend on our ready-to-eat assistance,” she said, adding: “There are many more displaced people in the flood-affected areas who have not yet received immediate assistance.”
Fewer deaths
Some indicators suggest Bangladesh’s disaster response capacity has improved in recent years. While 17 people have died in this year’s floods, a similar round of flooding in 2007 killed 1,110 people, a flood in 1998 killed 1,050, and a flood in 1988 killed 2,379.
The government has modernized its Flood Forecasting and Warning Centre, which now gives up-to-date flood forecasting five days in advance (as opposed to an earlier threshold of three days), as well as information online and to people who call in.
Long-term concerns
Rezaul Karim Chowdhury, executive direct of the NGO Coast Trust, told IRIN the government’s response must also consider long-term relief measures.
Photo: WFP/Ranak Martin
Floods in Bangladesh have become less deadly, but millions affected still
“We urge government to provide shelters to the homeless families, to provide food supply until next March as they have lost the aman [main rice] crops, and double the various safety net programmes for the affected and marginalized, especially for the fishermen families, women- and child-headed households,” he said, referring to the government’s various “safety net” allowances for older people, widows, and people with disabilities, among others.
Floods in eastern Bangladesh in 2012 left thousands food insecure as water remained for prolonged periods and damaged crops severely.
According to Oxfam’s Bangladesh country director Snehal Soneji, this year’s flooding is also damaging agricultural land.
“The main crops aman and aush [the two main rice crops], jute and vegetables are completely damaged as most of the fields are under water for the last 17 days. Damage of main agriculture adversely affects livelihoods of the farmers in long run,” he said.
Other evidence points to infrastructure damage that will have short- and long-term impacts.
“A large number of hand tube-wells are estimated to have been contaminated by flood waters, forcing the affected population to seek alternative water sources,” the Bangladesh Red Crescent Society and International Federation of the Red Cross warned in a statement. “With the shortage of safe drinking water and proper sanitation facilities, the risk of diarrhoea and other water-borne diseases remain high.”
“Safe drinking water, hygiene kit, sanitation, cash-for-food are among the immediate needs at the time,” Soneji said, adding that Oxfam has provided hygiene kits to 600 households.
Meanwhile, Bangladesh’s disaster management and relief minister, Mofazzal Hossain Chowdhury Maya, insisted on a visit to affected areas that the government was responding effectively.
"No one will die without food," he said, addressing a relief distribution programme in northern Gaibandha District, state-run media reported....FL-2014-000117-BGD Flood Bangladesh Seasonal flooding has raised the water level along major rivers in Bangladesh, as of 25 Aug. Six districts in the northern part of the country have been affected. The Government has provided immediate relief to 27,000 households.  </t>
  </si>
  <si>
    <t>Detroit Michigan and surrounding region</t>
  </si>
  <si>
    <t>August 14, 2014; DETROIT — As Metro Detroit recovers from this week's historic flood, officials are scrambling to answer two key questions: What's the total damage, and who is going to pay to clean up the mess?With new reports of devastation coming in — the latest involving a half-dozen basements collapsing in Macomb County after the floodwaters receded — damage estimates will be tough to determine for awhile.But if the city of Warren is any indication, the price tag is going to be hefty, and government aid will be imperative.
Warren officials Thursday said Monday's heavy rains damaged 18,047 structures, whose total cash value is $1.2 billion. An overall damage estimate has not been determined, though it could be several hundred million based on that cash value.
Warren, which saw one-third of its homes damaged by the flood, was among the hardest hit cities in the metro area. Dearborn was on that list, too, getting drenched with six inches of rain that damaged roughly 40% of its homes and businesses, and shut down 75% of its roads.</t>
  </si>
  <si>
    <t>Assam</t>
  </si>
  <si>
    <t>August 17, 2014; More Than Two Hundred Villages Submerged By Floods In Assam; By Hemanta Kumar Nath; The Flood situation in Assam turned grim claiming the life of a child as flood waters submerged 250 villages in Assam's Lakhimpur, Dhemaji, Dhubri, Nagaon, Sonitpur and Golaghat districts following incessant rainfall in the state, officials said.
Water levels in the Brahmaputra and its tributaries crossed danger point in several areas of the state.
The flood situation in Lakhimpur district turned critical as flood waters of Subansiri, Ranganadi inundated 120 villages and washed away three embankments in the district.
Flood waters washed away a minor boy in Naoboisa area in the district on Saturday morning.
In Lakhimpur, more than one lakh people under seven revenue circles had effected in the first wave flood and flood effected people had took shelter at several embankments, National Highway, schools.
In Dhemaji, Sonitpur, Nagaon districts, more than 120 villages were submerged by flood waters and people took shelter in safer places.
Flood waters also submerged 80 percent of the area in Kaziranga National Park (KNP).
"Waters had entered at least 50 camps in the national park and animals had moved to nearest Karbi Anglong hills by crossing NH-37," a KNP official said....FL-2014-000117-IND Flood India As of 24 Aug, six states in northern India were affected by heavy flooding. The most seriously affected include Uttar Pradesh where 41 people have been killed, Uttarakhand where over 50 people have died, Bihar where 38,000 people were affected and Assam where 35,000 were displaced.</t>
  </si>
  <si>
    <t>Central and western regions</t>
  </si>
  <si>
    <t>Flooding in Niger Leaves 12 Dead; Posted by Richard Davies on August 15, 2014; Moroccan media are reporting that 12 people have been killed and nearly 30,000 affected by floods in Niger.
The information comes from a statement made on Thursday 14 August by the country’s Humanitarian Coordination Unit of the Prime Minister. The statement also said that over 4,000 houses have been damaged in the recent flooding. Over 2,000 hectares of crops have also been damaged. Food and other relief supplies have only reached around half of the flood victims so far.
Heavy rain has affected areas of Niger for the last few days. Currently the worst affected areas are central and western regions, although the heavy rain is now spreading across other parts of the country. Mainé-Soroa in the south east saw 60 mm of rain fall in the last 24 hours</t>
  </si>
  <si>
    <t>Bihar Province;  Bagha, Gopalganj, Madhubani, Sitamarhi, Supaul, Saharsa, Khagaria, Darbhanga and Madhepura districts</t>
  </si>
  <si>
    <t>August 24, 2014: The flood situation in Bihar worsened on Sunday with two more people losing their lives, taking the death toll to 36, while flood waters entered fresh areas, pushing up the number of affected districts to 17.
"One death each has been reported from Patna and Gopalganj district today taking the flood toll to 20. However, if deaths caused by house and riverbank collapse, electrocution, snakebites or drowning are taken into account, the toll will go up to 36," Disaster Management Department (DMD) Emergency Control Room in-charge C B Pandey said.
Over 18.2 lakh people in the state are now reeling under floods. Pandey also said flood waters from Mahananda river entered parts of Purnia district today taking up the number of affected districts to 17.
Nalanda, Darbhanga, Saharsa, Madhepura, Sheikhpura, Patna, Supaul, West Champaran, madhubani, Muzaffarpur, Sitamarhi, Sheohar, Araria, Gopalganj, Khagaria, Bhagalpur and Purnia are the affected districts now. Of these, Nalanda, Sheikhpura and Darbhanga are worst hit.
The DMD is running 146 relief camps to provide food and shelter to around 33,200 rescued and displaced persons. The number of people staying at the camps is decreasing as many have left to go to their relatives' places.
Seeing the trend of heavy rainfall in the Nepal catchment areas of several rivers flowing through Bihar, the Central Flood Control Room of the state Water Resources Department has issued a communique to all its chief engineers to keep their subordinates on alert and conduct intensive patrolling on the river embankments to negate any chance of breach.
Meanwhile, Chief Minister Jitan Ram Manjhi did an aerial survey of Nalanda district and held a meeting with Ministers, MLAs and senior officials at International Convention Centre in Rajgir over the flood situation.
The Chief Minister said the state government will not allow any scarcity of funds to hamper relief operations and directed the officials to prepare an estimate of all flood-related losses within 15 days....Floods in 9 Districts in Bihar, India; Posted by Richard Davies on August 16, 2014; The severe flooding and heavy rain in Nepal and northern India are having a significant impact on river levels downstream in the Indian state of Bihar.
So much so that that at least 100 villages have been flooded in the last 24 hours, according to Bihar’s Disaster Management Department. Crops, transport and communication infrastructure have also been affected. Teams from India’s National Disaster Response Force (NDRF) are working in the area in attempts to ensure safety. Currently the numbers of those who have moved from their homes to safer ground remain in the hundreds. Over 40,000 people were evacuated from their homes after the Nepal landslide earlier in August. The landslide had blocked the Sunkoshi river, raising fears that Bihar would be inundated once the blockage had been removed.
In the northern part of the state, levels of the major rivers, including Kosi, Gandak, Kamla Balan and Bagmati are all extremely high.
In some parts of the rivers have overflowed and inundated nearby villages in 9 districts. The affected districts include: Bagha, Gopalganj, Madhubani, Sitamarhi, Supaul, Saharsa, Khagaria, Darbhanga and Madhepura.
Sadly it seems there is more to come. The heavy rain has persisted in Nepal and the Disaster Management Department expect the situation to worsen over the next 2 days</t>
  </si>
  <si>
    <t>Bogor district of West Java; Bone Bolango regency of Gorontalo Province</t>
  </si>
  <si>
    <t>2 Dead, 600 Displaced after Floods in Indonesia, Posted by Richard Davies on August 16, 2014, Floods and deadly landslides struck in Indonesia on Friday 15 August 2014 after long periods of heavy rain. Two people were killed and hundreds displaced.
The fatalities occurred in a landslide in the Bogor district of West Java, Indonesia’s National Disaster Agency said.
Elsewhere in Indonesia, heavy rain also caused flash floods in the Bone Bolango regency of Gorontalo province where 600 had to evacuate their homes for safer ground. Several houses were damaged or completely destroyed in the deluge. Rail and road infrastructure has also been damaged. The floods came after a nearby river had burst its banks.
Indoenesia has been seeing high levels of rain for the last 7 days or more. On 11 August 2014 around 15,000 people were evacuated in Central Sulawesi after heavy rain prompted floods in the area. Jakarta, the nation’s capital and certainly no stranger to flooding, saw heavy rainfall and flash floods around the same time</t>
  </si>
  <si>
    <t>Fujian, Jiangxi, Hunan, Guangdong, Sichuan and Guangxi Zhuang regions; Guizhou</t>
  </si>
  <si>
    <t>27 Deaths after Floods in 7 Provinces of China, Posted by Richard Davies on August 17, 2014, The floods in China continue…
As we reported on 12 August 2014 the province of Guizhou was hit by severe flooding, leaving at least 8 people dead. Latest reports from China’s civil minstry say that 6 people are still missing. The ministry says that 379,000 people have been affected by floods there, with over 30,000 left without basic supplies.
However, four more days of torrential rain between 11 and 15 August have since swamped a total of 7 provinces in China, causing widespread flooding and at least 27 deaths in total. According to China’s civil affairs ministry, more that 770,000 people have been affected by the floods. The flood hit provinces include Fujian, Jiangxi, Hunan, Guangdong, Sichuan and Guangxi Zhuang Region, as well as Guizhou.</t>
  </si>
  <si>
    <t>Uttar Pradesh</t>
  </si>
  <si>
    <t>August 19, 2015; While the rest of the country was busy celebrating Janmashtmi and getting over the hangover of the 68th Independence Day celebrations, lakhs of people marooned in eastern UP villages were struggling and praying just to stay alive in the face of a ravaging onslaught of swirling waters from rivers flowing dangerously above their red (danger) marks.
Over a thousand villages are flooded in nine districts of east UP. As many as 31 people have died and about half a million are affected by the floods aggravated by the unannounced release of waters from Nepal. The worst-hit district in UP is Bahraich, which is cheek by jowl with Nepal. Over 200 villages are virtually submerged under water and lakhs have been displaced in this remote eastern UP district which has recorded the maximum number of deaths (15) due to floods. Official sources say Army helicopters have been dropping food packets in the affected villages there.
What is worse is that electricity supply to this vast swathe of eastern UP has been cut off so that no one gets electrocuted. If that was not bad enough, things are expected to get worse with the Met officials predicting heavy rainfall in UP's eastern parts in the coming days.
Shravasti, Balrampur, Sitapur, Lakhimpur Kheri, Gonda, Barabanki, Faizabad and Azamgarh are the other districts in the state that have been badly affected by the floods.
"We are doing our best to reach relief to the affected people," UP chief secretary Alok Ranjan told dna. He said at least six lakh hectares of land had been affected and over 600 houses had been washed away. So far, 17,000 villagers have been rescued and efforts are on to reach remote areas surrounded by flood waters, he added. The state government has released Rs51 crore as relief for the flash flood-hit districts, Ranjan informed.
The Centre has issued an "unprecedented flood situation" warning for the Rapti, which is flowing above the danger mark in eastern UP. It threads through densely populated parts of the state.
Chief revenue officer, Bahraich, Uday Shankar described the floods as unprecedented. "This is after 20 years that such floods are being seen in this district. The sudden release of water from Nepal gave no time to the villagers to prepare for evacuation. Many link roads and the main road connecting Bahraich to Shravasti are cut off. Most of the area is flooded due to the bloated Saryu," he said.
TV visuals show cattle, children and elders standing on embankments, swimming through flooded villages, marooned atop their submerged houses or being ferried by boats along with their bedding and gunny bags of wheat and grass.
A senior irrigation department official said despite relief work on a war-footing 60 villages of Bahraich were still inaccessible. Helicopters have been dropping food packets there, he said.
In Barabanki, the Ghaghra is dangerously on the rise. District magistrate Yogeshwar Ram Mishra said though the situation here was not as bad as in Bahraich, as many as 70 more villages here were affected on Sunday and 25 of them have completely been evacuated, with people living in tents at embankments with their families and cattle. "We are trying to evacuate villages and no deaths have occurred here till now," he said.
UP chief secretary blames Nepal
UP chief secretary Alok Ranjan has squarely blamed Nepal for the flash floods in eastern UP districts. "Rivers like Rapti and Ghaghra were over flowing because of excess release of water from Nepal. While the Rapti was over flowing because authorities in Bhalubang, Bhairahwa and Kusum barrages in Nepal released excess water, the Ghagra has swollen due to release of flood waters from Chisapani barrage in Nepal. The other terai rivers in spate are Saryu and Sharda," he told dna on Monday.
Ranjan said engineers of the irrigation department were monitoring the situation round the clock lest more fresh areas were inundated. The Nepal authorities never informed their UP counterparts in advance, he said, adding, "this could have given us some time to evacuate the villagers in time."
He said para-military forces had been pushed into service and Army had been asked to stand by. The UP government has called in Army choppers for rescue work while a team of NDRF has been rushed from Varanasi to Bahraich. Around 5,000 people were rescued by the PAC and NDRF teams, Ranjan said.
"Medical teams have been rushed to Bahraich while PAC has deployed 19 motorboats and 378 boats to rescue the people," he said21 Killed in Floods in Uttar Pradesh, India, Posted by Richard Davies on August 17, 2014, At least 21 people have died and 300,000 affected after 2 major rivers in Uttar Pradesh burst their banks.
River levels have increased after several days of heavy rain in the state and in the rivers’ catchment areas in Nepal. At least 65 people have died in floods in Nepal over the last few days. After days of torrential rain in Nepal, it was inevitable that authorities there would need to open barrages to release excess water and ease pressure on dams. This has since increased river levels in Uttar Pradesh.
According to the Times of India the barrages at Bhalubang, Bhairahwa and Kusum, as well as Chisapani, were opened some time between 15 and 16 August 2014.
River levels in Uttar Pradesh were already swollen by the heavy rainfall in the catchment area of the Himalayas. Since opening the barrages, the Rapti and Ghaghara rivers in Uttar Pradesh have both flooded, affecting around 300,000 people across 6 districts. Levels of the Sarayu and Sharda rivers are also dangerously high.
So far the districts affected are Bahraich, Shrawasti, and Lakhimpur Kheri, which have all been flooded by the Rapti river, and Barabanki, Siddharth Nagar and Faizabad, which have been inundated by the overflowing Ghaghara river.
There are some disturbing reports that as many as 300 people are missing across the two districts of Bahraich and Lakhimpur Kheri. District authorities fear the worst.
Alok Ranjan, chief secretary of Uttar Pradesh, confirmed on sunday 17 August, that at least 21 people have died in the floods.</t>
  </si>
  <si>
    <t>Western Nepal;  Surkhet, Dang, Banke, Bardiya and Salyan districts</t>
  </si>
  <si>
    <t>August 19, 2014: KATMANDU, Nepal –  Authorities in Nepal and neighboring India sent food, medical supplies and tents Monday to areas where monsoon floods have displaced thousands of people and killed at least 180 in recent days.
Four helicopters with relief supplies and medical workers were sent to cut-off villages in western Nepal, Jhanka Nath Dhakal of the National Emergency Operation Center said. Most roads into the area are submerged or damaged by flooding, preventing vehicles from passing.
Thousands of people are without shelter in 10 flooded districts, and local officials on Monday distributed rice and lentils and cooking pots to people who lost their homes. The area is mainly farmland where the poor live in mud and straw huts that wash away easily.
At least 100 people have died in Nepal since Thursday, and at least 84 have died in neighboring India due to torrential rains or overflowing rivers after dams were opened in Nepal, authorities said.
In northern India, at least 50 people have died in Uttarakhand state, many of them washed away as rivers overflowed, submerging villages and fields. Officials in neighboring Uttar Pradesh state reported 10 more deaths overnight, pushing its toll to 34.
People in the worst-affected villages were being evacuated to relief camps set up in government and school buildings, said Alok Ranjan, a government official in Uttar Pradesh.
State authorities said paramilitary soldiers in some 400 boats were helping to evacuate people from their homes after entire villages were marooned in northern Uttar Pradesh.
Several rivers overflowed after water was released from dams in Nepal, Ranjan said.
Nepal's Prime Minister Sushil Koirala appealed to both and domestic and foreign agencies to help flood victims there. The main opposition party in Parliament, the Communist Party of Nepal-Maoist, disrupted parliamentary proceedings and demanded that the government declare a national emergency.
Dhakal said the government was trying to send medical teams and supplies to prevent diseases such as cholera that can follow flooding. They are also distributing tents and plastic sheets to make temporary shelters, utensils to cook food and clothes for those who lost their belongings.
The June-September monsoon season often bring flooding to Nepal and neighboring India. The rains caused a landslide earlier this month that covered an entire village near Katmandu, killing 156 people.
Last year, more than 6,000 people were killed as floods and landslides swept through Uttarakhand state during the monsoon season. Heavy deforestation over the last few decades has made the area more vulnerable to landslidesNepal Floods – Death Toll Rises as Relief Operations Begin
Posted by Richard Davies on August 18, 2014
The number of victims of the floods in Nepal continues to rise. Latest new reports say there are still 136 people missing in the floods and that the death toll now stands at 101, Relief Operations, Nepal’s National Emergency Operation Center are carrying out rescue and relief operations for the victims of the recent floods that have affected much of western Nepal, Food and drink has been distributed to over 17,000 families spread across the districts of Surkhet, Dang, Banke, Bardiya and Salyan. The Nepal authorities are also working with local Red Cross volunteers to distribute medicine, clothing and blankets.
Many roads have been blocked by landslides and flood debris, making it difficult to reach many of the flooded villages. Work is under way to repair or clear roads and bridges.
The relief operation includes use of helicopters to deliver food, emergency supplies, medicine and medical workers to the affected areas. The helicopters have also been used to evacuate 100s of people from the worst affected areas.
Disease Outbreak in Binardiya
Local media are reporting that some flood victims in Bardiya are suffering from cholera, fever, diarrhoea and common cold. Those in less remote areas have been able to receive treatment. Health workers are concerned for those in the more remote areas of Bardiya, Banke and Kailali. The Himalayan Times says that if appropriate measures are not taken on time, it may lead to outbreak of cholera.</t>
  </si>
  <si>
    <t>Western and central Japan</t>
  </si>
  <si>
    <t>Record Rain Causes Floods in Western and Central Japan, Posted by Richard Davies on August 18, 2014,Flooding has struck in Kyoto, Ishikawa, Gifu and Hyogo prefectures after torrential rain in western and central Japan since Friday 15 August 2014., At least 3 deaths have been reported in the prefectures of Kyoto, Hyogo and Ishikawa. One man was swept away by flood water from a river in Fukuchiyama city on Sunday 17 August. Other victims died after landslides struck in Ishikawa and Hyogo prefectures. Three people were swept away by floods in Gifu prefecture. They were later rescued by police and emergency workers.
Japan Meteorological Agency say that a record amount of rain fell in Fukuchiyama City, Kyoto prefecture. In a 24 hour period from 16 to 17 August 2014, 303 mm of rain was recorded. Asahi Shimbun says that “hourly precipitation in Fukuchiyama totaled 62 mm”.
Flood water was over 1 metre in some areas of the city and thousands of homes have been inundated. Authorities in the city issued an evacuation advisory to over 80,000 residents on Sunday, which has since been cancelled</t>
  </si>
  <si>
    <t>Southern Highlands Province</t>
  </si>
  <si>
    <t>Urgent needs in flood-affected PNG. Updated at 7:48 pm on 22 July 2014The Disaster Coordinator in Papua New Guinea's Southern Highlands Province says more money is needed in order to help up to 40 thousand people affected by recent heavy floods.
Martin Pat says villages have been swept away by landslides, food gardens lost, and houses and roads washed away by the floods that have killed at least four people.
He says the 82 thousand US dollar mobilisation fund released by the government is about to be exhausted and more money is needed to get basic supplies to affected areas.
"Most of all these funds were spent on the chopper hire, doing rapid assessments. And the other area that we are spending money is on food, because we need basic food like cooking oil, rice, noodles, a bit of protein like tinned fish, that kind of thing, to the most affected areas. You're looking - out of the five electorates - four electorates were affected one way or another, either by landslide or flooding."
Martin Pat says the heavy rain hasn't eased, which is making it difficult to reach a lot of remote villages</t>
  </si>
  <si>
    <t>Hainan, Guanxi Provinces, northern Viet Nam</t>
  </si>
  <si>
    <t>Type of Event Ocean Storm - Typhoon
Location of Event Hainan Province, China
Date of Charter Activation 19 July 2014
Charter Requestor National Disaster Reduction Center of China (NDRCC)
Project Management National Disaster Reduction Center of China (NDRCC)
Description of the Event
Typhoon Rammasun made landfall in Hainan Province, China, at 07:30 (UTC) on 18 July 2014. 46 people have been reported killed and more than 100,000 people were forced to evacuate from the destruction caused by the storm.
China's Meteorological Administration reported that it was the strongest typhoon southern China had experienced in forty years. And it had already killed 94 people in the Philippines several days before it reached China.
The storm first made landfall in Wengtian Town of Wengchang City on Hainan Island with wind speeds at an estimated 216 km/h (134 mph) and had a devastating effect. It was reported that 90% of residential buildings were destroyed by the powerful storm. Rammasun also caused floods, and mudslides throughout the area.
Hainan experienced damage to electricity and telecommunications, and water supplies have been cut off in some parts of the island. Debris blocking roads caused disruption to relief efforts, but power is being restored to some of the affected cities, such as Haikou; the capital of Hainan Province.
The storm moved further northwest and made a second landfall in China at Fangchanggang in Guanxi Province on 19 July. It caused more damage along coastal cities and air and rail services were suspended until conditions improved.
The typhoon weakened to a tropical depression on 20 July, after moving north and inland over China. It also passed over northern Vietnam, bringing heavy rain and flooding.
There are concerns that a new typhoon developing in the Pacific, named Matmo, will follow in Rammasun's path...."Type of Event Flood
Location of Event Vietnam
Date of Charter Activation 18 July 2014
Charter Requestor UNITAR/UNOSAT on behalf of UN ESCAP
Project Management UNOSAT
Description of the Event
Super Typhoon Rammasun made landfall in northern Vietnam on 19 July 2014 with wind speeds as strong as 104 kp/h, causing widespread flooding and destruction.
While no casualties initially followed the typhoon, 16 people have been reported killed in the following days and the northern province of Quang Ninh was badly affected. Local authorities evacuated around 27,000 people before the storm arrived. Following Rammasun's landing, many more families were displaced and moved to safer areas.
The storm brought heavy rain, which caused flooding and landslides. Northern provinces have suffered power outages and high water levels with many rivers in Quang Ninh, Cao Bang, Lang Son, Ha Giang and Lao Cai Provinces posing a high risk of flashflooding.
Rammasun had earlier passed through southern China on its way to Vietnam, and had devastated the Philippines earlier in the week. It dissipated over Vietnam as it moved further north. Despite this, however, there are concerns that a new typhoon, named Matmo, will bring more rain and flooding to the area.</t>
  </si>
  <si>
    <t>Magadan Oblast, Russian Far East</t>
  </si>
  <si>
    <t xml:space="preserve">"Record Rain Floods Magadan in Russia’s Far East
Posted by Richard Davies on July 24, 2014
A record 170 mm of rain in 36 hours has hit the Magadan Oblast region in Russia’s Far East with widespread flooding, prompting authorities to declare a state of emergency.
Floods in Maagadan, Russia, July 2014. Photo: Alexey B Kurkino @ twitter
Floods in Maagadan, Russia, 23 July 2014. Photo: Alexey B Kurkino @ twitter
Magdan, the port town and administrative centre for the region of has been affected by the floods. The Magadanka River has been turned into a raging torrent. So much so that two Russian military jets which were part of a public display in the museum of military equipment have been washed away from their pedestals.
Flood Warning for Russian Far East
Russian Emergencies Ministry, EMERCON, has warned of possible floods across 5 regions in Russia’s Far East. Heavy rainfall between 22 July to 25 July will increase river levels in Magadan Oblast, Amur Oblast, Jewish Autonomous Oblast, Sakha (Yakutia) Republic and Khabarovsk Krai.
50 Days Under Water
In August last year, Russia’s Far East suffered what became known as the worst floods in a century. Vast areas of the region – 400,000 square miles – were under water for an epic 50 days or more.
</t>
  </si>
  <si>
    <t>Chhattisgarh and Odisha</t>
  </si>
  <si>
    <t>"Deadly Floods in Chhattisgarh and Odisha (Updated)
Posted by Richard Davies on July 25, 2014
Odisha Update:
3 bodies have been found in Bargarh district, Odisha. The bodies were in a car that was swept away in flood waters on Monday 21 July 2014. It is thought the driver was attempting to cross a bridge over the swollen Uttali river. There is also thought to have been a fourth passenger, although authorites are yet to recover a body.
The recovery of the 3 bodies brings the death toll of the recnet floods in Odisha to 6.
Original Report from 23 July 2014
Monsoon rain has brought deadly floods the central and eastern parts of India over the last few days, killing at least 5 people with 2 still missing.
Two deaths occurred in the state of Chhattisgarh, where around 300 villages have been flooded. Three people died in flooding in the neighbouring state of Odisha after rivers overflowed.
Chhattisgarh
Two days of heavy rain in the state of Chhattisgarh has left over 300 villages under water. Over 350mm of rain fell in just 48 hours, bringing the July total to 422.5mm. Further rainfall has been forecast for the state.
The worst affected districts are Gariyaband, Mahasamund, Kanker and Bastar. Two people have died as a result of the flooding, one in Mahasamund and another in Kanker where the Kotri river overflowed. Other rivers, including Sodur, Pari, Jonk, Tale, Indravati and Doodh have also burst their banks.
Odisha
Local media reports claim around 200 villages have suffered from flooding in the state of Odisha over the last few days, affecting over 50,000 people. Four days of heavy monsoon rain between 18 and 22 July 2014 increased rivers to danger levels and many have burst their banks. Jharsuguda saw 103mm of rain in 24 hours on 21 July. The worst affected areas are the districts of Jajpur, Keonjhar, Kalahandi and Bhadrak.
Odisha Disaster Rapid Action Force (ODRAF) and National Disaster Response Force have evacuated 15,000 people from the districts of Jaipur, Keonjhar and Bhadrak. Three people died in the floods, and another 2 are still missing in Kaptipada in Mayurbhanj district.
The most recent indications are that flood water in some areas has started to recede. Earlier today Special Relief Commissioner (SRC) said that levels of major rivers including Mahanadi, Kushabhadra, Baitarani, Budhabalang, Subarnarekha and Vansdhara were now below danger level. Levels of the Devi, Brahmani, Subarnarekha, Vansadhara and Rusikulya rivers are still above flood stage however.
The unfortunate location of Odisha leaves it vulnerable to floods from both tidal and river floods. The states coastla regions are regularly hit by cyclones and storm surges. The state’s rivers frequently overflow after heavy monsoon rainfall either in the state itself or further upriver.
Odisha suffered flooding from the fall out of cyclone Phailin in October last year when heavy rain caused the Baitarani, Budha Balanga and Subernarekha rivers to overflow. Earlier in the year, heavy monsoon rainfall had resulted in floods which affected around 250,000 people, mostly in the northern parts Odisha. Three people were reported as killed in flood related events."</t>
  </si>
  <si>
    <t>Southern Sudan and South Sudan;  Khartoum, Kassala, River Nile, North Darfur and White Nile;  Gezira, Northern, Sennar, North Kordufan, South Kordofan and West Darfur</t>
  </si>
  <si>
    <t>RefugeesSouth Sudan
United Nations High Commissioner for Refugees
3 SEPTEMBER 2014
Ethiopia: UNHCR and Partners Distribute Urgently Needed Aid to Flooded Camps in Ethiopia
Tweet
Share
Google+
Email
More
RELATED TOPICS
Refugees
Sudan: WFP Reduces Food Rations for Darfur...
International Organisations
Africa: New Study Shades Light On the Plight...
Ethiopia
Ethiopia: Egyptian FM Arrives in Ethiopia
Environment
Africa: Kenya Puts Africa On Map of Space-Ba...
Aid and Assistance
Central African Republic: Aid for More Than...
ADS BY GOOGLE
PRESS RELEASE
Addis Ababa, Ethiopia — The UN refugee agency and its partners have begun distributing urgently needed food to thousands of South Sudanese in flooded camps in western Ethiopia's Gambella region.
But humanitarian aid workers face major challenges providing assistance. The floods are also affecting the border crossings at Matar and Pagak and the Kule and Tierkidi camps, with many refugees making their way to drier ground.
In Leitchuor and Nip Nip, which together hold some 50,000 people, the continuing heavy rains have destroyed traditional shelters (tukuls) and temporary structures and forced refugees to move to higher ground, near the host community. UNHCR and the government have started to look at possible new sites where they can relocate the most vulnerable.
A rapid needs assessment, conducted last week by an inter-agency team, including UNHCR, found that both refugees and locals need food and water above all else. The situation is most serious at Nip Nip, because the floodwaters have made the road impassable and water tankers cannot reach the camp.
Based on the results of the needs assessment, the World Food Programme, with help from the government's refugee agency and UNHCR, has distributed general food rations, including sorghum, lentils and cooking oil. UNHCR is also distributing tents, plastic sheets, sleeping mats and hygiene and sanitation items in unflooded areas of Leitchuor and Nip Nip.
UNHCR and other humanitarian organizations working at the two camps are looking at the most effective ways to distribute more relief supplies, including water purification tablets, and how to help people access mobile health and nutrition clinics.
The refugee agency is also helping to step up mass information campaigns for the refugees, to give them daily updates on services available, the flood situation and advice on how to prevent outbreaks of disease.
The rains and floods pose serious public health threats because latrines and sanitation facilities have been destroyed. Malaria, Hepatitis E and cholera are the biggest threats. Médecins Sans Frontières completed a mass oral cholera vaccination campaign over the weekend in Gambella with help from UNHCR, the government and others.
More than 190,000 refugees have fled from South Sudan to Ethiopia, almost all of them to Gambella, since conflict flared last December, bringing the total number of South Sudanese refugees to more than 250,000........Sudan Floods Death Toll Rises to 77
Posted by Richard Davies on August 14, 2014
Fifteen states have now been affected by flooding in Sudan over the last month. The worst affected are Khartoum, Kassala, River Nile, North Darfur and White Nile. Also badly affected are the states of Gezira, Northern, Sennar, North Kordufan, South Kordofan and West Darfur.
IFRC  Sudanese Red Crescent  Kassala, Sudan. August 2014. The Gash River flooding has affected over 21,000 people in the Aroma locality alone, destroying houses, roads and bridges.
IFRC / Sudanese Red Crescent
Kassala, Sudan. August 2014.
The Gash River flooding has affected over 21,000 people in the Aroma locality alone, destroying houses, roads and bridges.
Local media report that the according to the Sudan Health Ministry, the death toll now stands 77, with 227 injured and over 36,000 families affected.
A recent news report from the Red Cross claims that over 28,000 houses have been destroyed in the floods.
IFRC  Sudanese Red Crescent Society  Khartoum State, Sudan. July 2014 What is left of Alnour Esmaiel’s home in Gadain area, Khartoum State.
IFRC / Sudanese Red Crescent Society
Khartoum State, Sudan. July 2014; The flood situation is now being complicated by the increase in diseases such as malaria, dysentery and diarrhoea.Aida Sayied, Sudanese Red Crescent’s health director, says the society’s staff and volunteers are working to support those affected by the floods. “We have opened a clinic in Gadain area of Khartoum State and we have been providing medicine. Unfortunately stocks ran out after one day,” he says. “We urgently need medicine to cater for patients coming in for treatment.”"Floods Cause Further Misery in South Sudan Refugee Camp; Posted by Richard Davies on July 25, 2014; Heavy rainfall, lasting around 30 hours according to some local reports, has left the refugee camp in Bentiu under 50cm of water. The camp is in a UN camp and houses around 50,000 people displaced by violence in the region.
The flooding has destroyed the temporary shelters that housed the displaced. Conditions are said to be extremely poor inside the camp – some have to sleep in flooded tents or shelters – but residents are reluctant to leave for higher ground outside the safety of the camp perimeter. Latrines and food supplies have also been damaged, causing grave concern among the relief agencies working in the camp. Disease and malnutrition, especially amongst the children, is widespread""South Sudan: Displaced People Stage Demonstration in Unity State As Flood Waters Destroy SheltersUN Warns of Looming S. Sudan Famine. Kampala — Internally displaced people (IDPs) in South Sudan's Unity state held a demonstration on Saturday, calling on the UN mission in South Sudan (UNMISS) to improve facilities at a protection site after heavy flood waters washed out temporary shelters at the camp.
Many of the victims and relatives of those sheltering at the Rubkotna camp have been sharing disturbing pictures on Facebook showing the damage caused by flooding.
A UN staff member working in the area who spoke on condition of anonymity told Sudan Tribune that the camp had been inundated by flood waters over the past four days.
He confirmed the demonstration over problems facing displaced people at the camp.
He told Sudan Tribune the situation had become dire as heavy rain continues to fall in the area, describing the situation for displaced people at the Rubkotna camp as life threatening.
"Yesterday (Saturday) I witness a woman giving birth in such [a] terrible situation, but lucky enough she was rushed to hospital in the UN and all went fine with her delivery," he said.
He has called on UNMISS to immediately step in to help prevent further flooding in the low-lying area, warning that the situation continued to go from bad to worse for residents at the camp.
SLEEPLESS NIGHTS
Maliah Ter, one of the displaced people sheltering at the UNMISS camp, says she hadn't slept for four days after heavy rain dislodged her family from shelters.
"We were sleeping in water for those having beds and those without beds kept standing the whole day and night because they have nowhere to go," Ter said in an interview with Sudan Tribune on Sunday. The situation has sparked fears of an outbreak of waterborne diseases.
Some 40,000 people are currently sheltering at the Rubkotna camp, according to the UN, the majority of them lost their homes after heavy fighting erupted between rebel and government forces in both Bentiu and Rubkotna.
The warring parties have been engaged in an armed struggle since mid-December last year after political tensions within the ruling SPLM turned violent.
Unity state has been a flashpoint for violence, with the capital, Bentiu, changing hands several times at the height of the conflict.
Reports show that more civilians are amassing at the UNMISS camp every day, driven out of their hiding places in the bush by hunger.
Aid agencies have warned of a humanitarian catastrophe unless the warring sides halt fighting on the ground.
The UN Security Council (UNSC) recently revealed that South Sudan is the most fragile state in the world and is facing a looming famine.</t>
  </si>
  <si>
    <t>State of Rio Grande do Sul; Uruguay River</t>
  </si>
  <si>
    <t xml:space="preserve">Type of Event Flood
Location of Event Rio Grande do Sul - Brazil
Date of Charter Activation 04 July 2014
Charter Requestor Brazilian Disaster and Risk Management National Centre (CENAD)
Project Management INPE
Description of the Event
Torrential rain in Rio Grande do Sul, Brazil, has caused flooding which has led to two deaths and an estimated 20,000 people evacuated.
Rio Grande do Sul is Brazil's most southern state, and borders Uruguay and Argentina. A state of emergency was declared in the state on 4 July 2014, following over a week of rain which began on 26 June. So far 115 towns and cities have been affected by the flooding across the state, which includes the state capital, Porto Allegre.
It is believed that the weather has been caused by the El Niño effect, which warms the Pacific Ocean and usually results in hot and wet summers for South America.
This latest flood follows on from another batch of torrential rain which affected southern Brazil, and particularly Rio Grande do Sul's nearby states of Santa Catarina and Paraná, in early June. The prolonged rainfall is expected to harm the area's agricultural production, due to saturated ground conditions. The Institute of Meteorology has reported that this was the wettest winter Brazil has experienced since 1983....18,400 Displaced in Rio Grande do Sul, Brazil
Posted by Richard Davies on July 11, 2014
Levels of the Uruguay River are so high in the Brazilian state of Rio Grande do Sul has declared a state of emergency for at least 131 municipalities. Declaring a state of emergency means that federal funds can be made available to local governments for aid and relief.
Torrential rain led to high river levels. The ensuing floods have displaced 18,400 people spread across the 157 towns and cities.
According to the Defesa Civil of Rio Grande do Sul, most of those who fled their homes were being sheltered by relatives and friends. Around 1,300 have been given shelter in public buildings such as sports arenas or schools.
The worst affected areas are Iraí and Barra do Guarita, mostly as a result of extremely high levels of the Uruguay River. Some local media reports claim levels have not been this high since 1983. River levels rose so rapidly few had time to prepare.///FL-2014-000083-BRA Flood Brazil Flooding had killed 10 people in southern Brazil's Parana state by 11 June 2014, and state officials declared an emergency in 130 cities. 
</t>
  </si>
  <si>
    <t>Sindhupalchok, Lalitpur and Chitwan districts of Nepal</t>
  </si>
  <si>
    <t>16 Killed in Nepal Floods in 2 Weeks
Posted by Richard Davies on July 14, 2014
At least 9 people have been killed in floods and landslides in Sindhupalchok, Lalitpur and Chitwan districts of Nepal over the last 2 days. Heavy rain has fallen across the central Nepal region since 13 July 2014. The latest spate of disasters comes after 7 people died between 7 and 8 July 2014 after floods in Dang, Rautahat and Udaypur, as reported by The Himalayan Times.
Floods have struck in various parts of Sindhupalchok district over the last 2 days causing landslides and damage to houses. Six of the victims were caught in their homes as landslides or torrential rainfall caused the buildings to collapse.
Two other victims were working in a quarry in Lele, Lalitpur when they were caught in a landslide. One other victim, a woman, was swept 300 metres downstream by flood water in Chitwan, where around 650 homes are said to have been flooded.</t>
  </si>
  <si>
    <t>Bhola District in the Division of Barisal, Bangladesh</t>
  </si>
  <si>
    <t>30 Villages Under Water in Bhola, Bangladesh
Posted by Richard Davies on July 14, 2014
As many as 30 villages in the Bhola District in the Division of Barisal, Bangladesh have been inundated after flood water from the overflowing Meghna River swept over broken dykes. The river levels had been swollen by recent rain fall, but also dramatically increased after a high tide on Sunday 13 July 2014.
According to local media reports, the floods have affected the upazilas (sub-districts) of Monpura and Charfashion. Houses, schools, mosques, farmland and fish enclosures have been flooded, with some areas are said to be under around 1 metre (over 3 feet of water). Transport has also been affected, particularly since many river ferry terminals and gangways are also under water.
Normally these areas are protected by a flood control dyke. The dyke in this area along the Meghna River is extremely be vulnerable to the river erosion. It is a constant battle for authorities such as the Water Development Board to repair and upgrade embankments. Large stretches of the Bhola District emabnkment collapsed last year and local residents are still awaiting its repair. Locals are blaming the current floods on the fact that no proper action has been taken to repair the dyke. It seems that poor planning meant that work to carry out repairs was only ordered as recently as last month – way too late to complete any substantial work before the rainy season.</t>
  </si>
  <si>
    <t xml:space="preserve"> Mendenhall Lake and River, Juneau, Alaska</t>
  </si>
  <si>
    <t>Jökulhlaup floods Mendenhall Lake and River
By Matt Miller and Rosemarie Alexander
Posted on July 11, 2014 at 10:03 am
Category: Government, Local Government, National Government, Recent News, Science &amp; Tech
Estimated reading time: 3 minutes, 2 seconds
Share This Post
Prev|NextFullscreen1 | 2
High water
High water on the Mendenhall River on July 11, 2014. (Photo by Rosemarie Alexander/KTOO)
Update: 12:40 p.m.
The city and borough of Juneau has closed View Drive and all roads leading into Meander Way, from Rivercourt Drive to Killewich Avenue along Riverside Drive.
The city is asking that all non-essential persons stay out of the area, as roads may become impassible due to flooding from the Mendenhall Lake and River.
Power may be shut off to isolated areas affected by flood waters.
The city also has closed the Brotherhood Bridge Trail, including the pedestrian bridge.
“Anywhere between 4 p.m. and 10 p.m. is our best guess for the peak,” says National Weather Service Meterologist Bob Tschantz.
He says people should stay away from the saturated banks of the Mendenhall River.
They get under cut by the water that’s running, and eventually the ground over the top just kind of sloughs off,” he says. “River bank erosion is a very big concern and you don’t want to be caught standing on the edge of the riverbank when it collapses into the river.”
Original story:
Wednesday evening’s jökulhlaup, or glacial outburst from Suicide Basin above Mendenhall Glacier, has prompted flood warnings for Mendenhall Lake and Mendenhall River.
As of 9:15 a.m. Friday, Mendenhall Lake was measured at 10.18 feet and Mendenhall River registered 12.1 feet, or over flood stage for both those water bodies.
The National Weather Service expects new records will be set before the Mendenhall Lake and Mendenhall River crest late Friday afternoon or early evening. Their forecast calls for the lake to peak at 11.99 feet, beating the previous record of 11.2 feet. The river is forecast to top out at 14.95 feet, breaking the old record of 13.8 feet.
Prior to Wednesday evening’s jökulhlaup, the Mendenhall Lake was measured at a level of between 5 and 6 feet and Mendenhall River was measured as between 8 and 9 feet.
“So, the campground is beginning to flood,” said meteorologist Rick Fritsch said during KTOO’s Morning Edition program on Friday. “If we don’t have water over the West Glacier Spur Road (at 5:30 a.m.) that goes past Skater’s Cabin, (then) it will soon be over that road as well.”</t>
  </si>
  <si>
    <t>Amazonas State; Northwestern Brazil; Careiro da Varzea; Manaus, Rio Negro</t>
  </si>
  <si>
    <t>10 July 2014 Last updated at 19:27 ET Share this pagePrint
ShareFacebookTwitter
Record floods in Brazil bring chaos to Amazon towns
By Donna Bowater
Amazonas, Brazil
A boat crosses a submerged football pitch
Careiro da Varzea in north-western Brazil has been flooded for more than a month
Continue reading the main story
Related Stories
Waterfall records biggest ever flow Watch
Aid pledged to Brazil flood-hit area
Heavy rains wreak havoc in Brazil Watch
Instead of football players, crossing the pitch is a small motorboat and passing through the goalmouth is the overflowing Rio Negro river.
The goalposts stand half submerged, now meaningless markers on an invisible field.
For more than a month, Careiro da Varzea in the Brazilian state of Amazonas has been under water in one of the worst floods on record.
It is one of almost 40 areas in Amazonas in an emergency situation or a state of calamity affecting more than 300,000 people.
Water pours through wooden bungalows in river communities, standing stagnant on the floors of their homes, bringing waterborne diseases and making access difficult without a boat.
Since the end of last year, heavy rains have pushed the Rio Negro, which flows into the Amazon, to emergency levels.
Map showing the Manaus region of Amazonas state in Brazil
Meanwhile, the biggest tributary of the Amazon, the Rio Madeira, reached record heights and caused the worst flooding for a century across more remote parts of north-west Brazil and northern Bolivia.
Experts say the water is expected to remain until the middle of July before eventually subsiding, leaving those who live on the river to rebuild their vulnerable homes.
"We consider a situation to be extreme when the river reaches the emergency level," explains Marco Antonio de Oliveira, who is the regional superintendent of the Brazilian Geological Service in Manaus, the capital of Amazonas.
"In this year's floods, the river reached emergency levels on 22 May. We have spent practically the whole of June above the emergency level.
"It's likely that this year, the time that the water has remained high and inside the homes of some of the poorest in Manaus will surpass 50 days."
A flooded town near Manaus, the capital of Amazonas state - June 2014
Many communities around Manaus, the capital of Amazonas state, have been under water for months
An abandoned home sits in the floodwater close to Manaus, Amazonas - June 2014
Those who live on the rivers around Manaus have been left fearing for their vulnerable homes
Local residents use makeshift bridges to move between the buildings in towns near Manaus - June 2014
Local residents are concerned about the lack of sanitation and have called on the government to act
The flooding of the Rio Negro has caused losses of more than $200 million real ($91m; £53m) so far - worse even than during the record floods of 2012.
From the air, it is possible to see whole swathes of towns on the banks of the Rio Negro marooned by the river.
Continue reading the main story
“
Start Quote
The federal government should do something. The promise was that people would be moved from here before the World Cup started”
Neto Carvalho
Local resident
And by boat, the damage to the homes is clear to spot.
Many communities living on the edge of Manaus, where streams known as igarapes weave their way from the river through the city, have been affected.
'Many people are suffering'
Neto Carvalho, 63, who has lived at the edge of an igarape for 20 years, filmed the worst of the flooding on his mobile phone.
"It started six months ago and it will take another six months for it to go down," he predicts.
"The water is very close. There's a lot of debris and we don't have any sanitation. The children who study on the other side [of the igarape] have to do a big detour to get to school.
"The federal government should do something. The promise was that people would be moved from here before the World Cup started. Many people are suffering."</t>
  </si>
  <si>
    <t>Sinja locality in the eastern Sudan state of Senna</t>
  </si>
  <si>
    <t xml:space="preserve">Sudan: Floods Wash Away Villages, Fires Destroy Palm Trees in Sudan
10 JULY 2014
RELATED TOPICS
Sudan
Sudan: Parts of West Darfur's New Airport...
Climate
Liberia: Stormy Rainy Season Exposes Road...
ADS BY GOOGLE
Khartoum — Torrential rains and the ensuing floods swept away 424 villages in Sinja locality in the eastern Sudan state of Sennar on Monday. In the Northern State, a massive fire that broke out on Tuesday spent hundreds of palm trees.
After torrential rains devastated the locality on Monday, the Sennar State government announced the state of emergency, and mobilised organisations to take the necessary measures. Authorities said that people in the locality sustained massive losses. Many houses collapsed, as well as a bridge.
</t>
  </si>
  <si>
    <t>North Island, Hikurangi Swamp area, north of Whangarei; Tangiteroria</t>
  </si>
  <si>
    <t>Good response to farmers' call for help
Kevin Ikin, Rural Reporter - kevin.ikin@radionz.co.nz
Updated at 4:19 pm on 14 July 2014
Tweet on Twitter Share on Facebook
The Northland Rural Support trust has had an immediate response to its call for emergency feed and grazing to help flood-stricken farmers in the region.
The trust has been closely monitoring the impact of the past week's storm and prolonged rainfall, and put out the call for help on Sunday.
Co-ordinator Julie Jonker said little grazing had been offered but farmers from as far away as Manawatu had offered to send feed, which was in short supply in Northland following the drought.
"We've got a perfect storm in that we've had a drought. People often use some of their winter supplements to get them through the drought period and now, when we were hoping for a mild, not-too-wet winter, we ended up with a flood as bad as the 2007 one that we had," she said.
"We also had those strong winds, and there was a lot of damage to infrastructure such as cow shed roofs blowing off, calf and hay sheds damaged, so chances are some feed supplements may have been damaged as well.
"We are still trying to quantify exactly what the damage is, not only financially but to the farmers involved."
Farmers in the flood-prone Hikurangi Swamp area, north of Whangarei, had been among the hardest hit, Ms Jonker said.
Up to 30 farms there were flooded, and at least nine more downstream at Tangiteroria.
Weeks to clear
One of the flooded Hikurangi Swamp farmers, Ben Smith, said up to 70 percent of his effective dairy farm was under water and it would take weeks for the water to clear.
"The worst of us will be three to four weeks, so we'll have dead pasture from then. Depending on how well spring treats us, we'll need eight weeks after that to get the first grazing off the pasture, so you're talking two or three months, basically," Mr Smith said.
Evan Sneath, a dairy farmer at Hukerenui at the top end of Hikurangi Swamp, said flood levels had dropped a little but he still had about 60ha of land under water, and he was waiting for local council approval to cut the flood banks to clear the water more quickly.
"What we're trying to do there is let the water off our land quicker so we can get back on and start getting stuff in - grass seed or whatever we're going put back into it, and also to try and keep water quality," Mr Sneath said.
"The longer the water sits on our farm, the water quality deteriorates rapidly and it gets to the point where, if it sits too long, there's no oxygen left in the water and, going back into the streams, it starts killing off fish life and everything."
Mr Sneath said he would also have to replace dead pasture, and he was making arrangements to truck in supplies of hay, silage and other supplementary feed.
"I'm doing that off my own bat but I'm also going to get in touch with Rural Support to try and look for some grazing for my young stock."
Farmers who can help with feed or grazing should contact the Northland Rural Support Trust on 0800-787-254.////Three rescued, one missing in floods
Updated at 10:05 pm on 12 July 2014
Tweet on Twitter Share on Facebook
Police have been describing how they and the fire service used helicopters, jet skis and inflatable boats to help rescue three people stranded by flood waters at the Haruru Falls on the Waitangi River early on Saturday morning.
One woman was swept away and is still missing.
She was staying at a rural property in Lilypond Lane west of Waitangi. Fire chief Alan Kerrisk said an eye-witness at the Bay of Islands property reported seeing the woman swept away, and air and land searches have found no trace of her.</t>
  </si>
  <si>
    <t>Rayong,  Chiang Rai, and Trang</t>
  </si>
  <si>
    <t xml:space="preserve"> "Flooding hits Rayong, plus Chiang Rai and Trang
The Nation July 14, 2014 1:00 am
Mountain run-off raced through several communities in Rayong's Muang district early yesterday, disrupting the lives of more than 3,000 people. "The damage is huge as the locals didn't expect the flashfloods," Chawalit Nitornrat, the provincial disaster chief said.
Floodwater was still 20-40 centimetres high on local roads, making them impassable for small cars. 
Mudslides toppled at least three power poles, knocking out electricity to more than 200 homes. 
Paiboon Iamsuwan, provincial weather chief, urged residents to closely follow weather reports.
"Watch out for possible landslides and flash floods," he said. 
Floods also hit other provinces. In Chiang Rai, more than 80 houses and a school were hit. In Trang, a partly damaged breakwater was blamed for flooding 20 homes at a seaside village.."
</t>
  </si>
  <si>
    <t>Southern China;  Hunan, Jiangxi provinces;  Guangxi Zhuang Autonomous Region</t>
  </si>
  <si>
    <r>
      <t>June 23, 2014:</t>
    </r>
    <r>
      <rPr>
        <sz val="8"/>
        <rFont val="Arial"/>
        <family val="2"/>
      </rPr>
      <t xml:space="preserve"> "14 dead, 337,000 Evacuated in Southern China Floods. Posted by Richard Davies on June 23, 2014. Further severe weather, floods and landslides have left 14 people dead and 4 missing in southern China.Yesterday the Chinese government said that the storms and heavy rainfall from 18 to 22 June 2014 affected nine southern provinces. 8,700 homes have been destroyed, 66,000 homes damaged and forced 337,000 people to evacuate. 42,000 hectares of crops have also been destroyed. Further heavy rainfall is forecast for the next 24 hours.
According to Xinhua:Seven people have died in central China’s Hunan Province, five in the eastern province of Jiangxi and two in Guangxi Zhuang Autonomous Region, south of the country. Hunan provincial civil affairs bureau confirmed that four people are missing.
Southern China has endured relentless severe weather conditions since 8 May 2014 where 3 people died after flooding in 5 southern provinces.
The flooding continued through May, resulting in a further 19 deaths. Earlier this month 25 people died after floods lasting a week hit much of southern China."June 23, 2014:  "Southern China has been hit by heavy rainfall which has brought widespread flooding. At least 26 people are known to have died and several are still reported as missing. In total, some 3 million people have been affected by flooding across the southern provinces.Yunan, Guangxi and Hunan provinces seem to have borne the brunt of the rainfall which is part of the seasonal rains caused by the Meiyu-Baiu weather front. This arises from a combination of low pressure over central China and the inflow of warm, moist air from Indonesia.
Flooding is an annual hazard as the Maiyu-Baiu front develops, but reports of a month’s worth of rain in just 24 hours from parts of Guangxi suggest that some areas have seen exceptionally heavy rain in recent days.
Agricultural output has been badly affected and total economic loses have been estimated at around $650 million.
The weather front migrates slowly northwards between June and mid-July, reaching the Yangtze river valley by the month’s end. 
Meanwhile, summer heat and humidity are encouraging severe storms further north in the country. In Hebei province Red Alerts were issued for the risk of hail and lightning and there have been reports of extensive crop damage caused by large hailstones."
</t>
    </r>
  </si>
  <si>
    <r>
      <t xml:space="preserve"> FL Flood
Number:  2014-000089
Country: IND India
June 25, 2014:</t>
    </r>
    <r>
      <rPr>
        <sz val="8"/>
        <rFont val="Arial"/>
        <family val="2"/>
      </rPr>
      <t xml:space="preserve"> "10,000 Displaced by Assam Floods. Posted by Richard Davies on June 25, 2014. Late June nearly always means floods in Assam, India. This year is no different, and Assam officials have reported that over 25,000 people have been affected by flooding over the last 2 days. Nearly 10,000 people have been displaced. Five relief camps in Darrang and Udalguri have been set up.The flooding is a result of the monsoon rains in Assam and Arunachal Pradesh. The monsoon is said to be late arriving this year, with many forecasters predicting it to bring 5% less rainfall than average. Even so, levels of the Brahmaputra river at Numaligarh and Jia Bhoreli river in Sonitpur are dangerously high. Heavy rainfall in Arunachal Pradesh – situated in the mountainous region to the north – often means problems for Assam. In particular heavy rainfall there feeds the Jia Bhoreli (Kameng) and the Dibang and Lohit rivers, which are tributaries of the Brahmaputra river.State Disaster Management Authority officials in Assam said that 9,528 people from around 43 separate villages in Assam have already left their homes to stay in relief camps and temporary accommodation after floods struck in four districts on Monday 23 June 2014. The four districts are Lakhimpur, Sonitpur, Darrang and Udalguri."</t>
    </r>
  </si>
  <si>
    <t>Southern Philippine province of Maguindanao</t>
  </si>
  <si>
    <r>
      <t>June 18, 2014:</t>
    </r>
    <r>
      <rPr>
        <sz val="8"/>
        <rFont val="Arial"/>
        <family val="2"/>
      </rPr>
      <t xml:space="preserve"> "COTABATO, Philippines, June 18 (Xinhua) -- More than 35,000 people were displaced by flooding caused by heavy rains in 12 low- lying towns in the southern Philippine province of Maguindanao, a local official said Wednesday.Autonomous Region in Muslim Mindanao (ARMM) Executive Secretary Laisa Alamia said Rio Grande de Mindanao, the country's longest river, overflowed starting June 13 due to heavy rains.Municipalities under flood waters include Mamasapano, Rajah Buayan, Ampatuan, Sultan sa Barongis, Datu Abdullah Sangki, Datu Piang, Datu Salibo, Shariff Saidona Mustapha, Pagalungan, Datu Montawal, Mother Kabuntalan and Northern Kabuntalan.Alamia said the Regional Disaster Risk Reduction and Management Council in ARMM is closely monitoring the situation.</t>
    </r>
  </si>
  <si>
    <t>South Dakota, Iowa, Illinois, Missouri, Minnesota</t>
  </si>
  <si>
    <t>Extent of farmland damage from floods trickles in
By JIM SUHR and JIM SALTER 
Associated Press
AP Photo
AP Photo/John Badman
ST. LOUIS (AP) -- As the rain-swollen Mississippi River carried on its plodding retreat Friday, western Illinois farmer Joe Zumwalt wasn't complaining about the flooding that wound up swamping a hundred or two of his 3,500 river-bottom acres of corn and soybeans.
Zumwalt lost all of it just a few years ago in 2008, when two of the region's levees couldn't hold back the engorged river, ultimately submerging tens of thousands of acres of farmland.
"I think what's happened this year is proof that the levees work," said Zumwalt, 36. "If you stand on the top of the levee and look at the amount of water being held back and the potential devastation that could have occurred, you have to feel pretty good."
The economic toll of Midwest flooding - typical of this time of year - only now is trickling in.
While officials say it's too early to estimate the flood's financial cost, the U.S. Department of Agriculture's Farm Service Agency says at least 383,000 acres of crops have been destroyed and 2 million damaged in Iowa and Illinois alone due to excessive rain, flash flooding, and flooding on the Mississippi River and its tributaries.
Crop damage in Missouri has not yet been reported to the USDA, Farm Service Agency spokeswoman Isabel Benemelis said.
The Federal Emergency Management Agency still is getting preliminary damage assessments from pounding upper Midwest storms that led to the flood, and from the flooding itself, spokeswoman Amanda Bicknell said.
"This is really a moving target," she said.
Buyouts of flood-prone property since the benchmark flood of 1993 - and newer, bigger levees - have limited damage this time around, even though this flood ranked among the 10 highest ever in several locations. Still, the flood has damaged roads and infrastructure, along with scattered homes and businesses.
The flood came at a bad time for farmers, with corn having been flourishing in the nation's midsection and soybean plants still maturing.
Around his fields near Illinois' Warsaw, Zumwalt had cause for jubilance: Crops on just 100 to 200 acres got ruined in the past week or two by Mississippi River water that weaseled its way under the levees. But the levees held, said the Hancock County Farm Bureau's president, and that's all that mattered.
"We're not talking about huge amounts of crop loss," he said. "By and large, the crops in our area look very good."
While retreating Friday in most places, the Mississippi still was 8 feet above flood stage in Grafton, Illinois, a town without a levee about 40 miles north of St. Louis. The river level there was expected to start dropping. Despite its lack of protection, damage there was minimal.
Both bridges closed by the flood have reopened. Traffic resumed Thursday afternoon at the Quincy (Illinois) Memorial Bridge. The Champ Clark Bridge at Louisiana, Missouri, was also open, but with one lane only, said Paris Ervin, spokeswoman for the Illinois Department of Transportation.
Impact of the Quincy bridge closing was minor because the town has two bridges. When the Louisiana bridge closed on Sunday, drivers on U.S. 54 had to go 35 miles north to Hannibal, Missouri, to cross the river.////June 25, 2014: "CHICAGO — Minnesota was besieged on Tuesday by some of its most widespread flooding in years. Water spilled onto streets in downtown St. Paul, crops of soybeans and corn were damaged and a state of emergency was declared in 35 counties.The flooding spanned vast regions of the state, from the Canadian border to Iowa. It was the result of an unusually heavy snowpack from winter, combined with torrential rain this spring and early summer that had filled lakes and wetlands. A major storm that brought close to six inches of rain last week in parts of the state pushed the already swollen Mississippi, Crow and St. Croix Rivers to their limits.“This is severe flooding, and in many different locations in the state, which I haven’t seen before,” Gov. Mark Dayton said in a telephone interview on Tuesday. “I’ve seen severe weather — tornadoes, flash floods and ice storms — but usually they impact one area of the state. This one is the whole state.”In St. Paul, the capital, the Mississippi River rose to a nearly 20-foot crest, forcing the closing of some roads. In Stillwater, drivers were diverted from a bridge that links Minnesota and Wisconsin. And in Delano, west of the Twin Cities, businesses close to the Crow River were quickly evacuated. Residents of Waterville in southern Minnesota resorted to sandbags to fight off the Cannon River.Officials expected the Mississippi River to crest in St. Paul on Thursday at 20.5 feet, the sixth-highest on record.“It’s been quite a historical flood for this area,” said Craig Schmidt, a service hydrologist for the National Weather Service. “We’ve got large, large areas of the state that are underwater. We’ve had some of our gauges hit record highs.”Weather experts said the flooding arrived unusually late in the year, leaving officials scrambling to control the high water with sandbags, flood walls and makeshift barriers.Mr. Dayton called it “a building emergency” and planned to continue traveling the state this week to visit communities and assess the damage. President Obama is expected to stop in Minnesota on Thursday for an unrelated event, and Mr. Dayton said that he intended to discuss the crisis with him.Elsewhere in the Midwest, flooding affected homes and businesses in South Dakota, Missouri and northwest Iowa. Roughly 150 homes in Iowa suffered major flood damage, officials said. The federal Department of Transportation has pledged $750,000 for the repair of flood-damaged Iowa roads.The mayor of St. Paul, Chris Coleman, declared a state of emergency there. In Newport, Minn., a small city along the Mississippi, a sand station was set up so that residents could make sandbags for their homes.Some city officials worried that infrastructure meant to protect cities from storms was hopelessly outdated.Deb Hill, the city administrator in Newport, said that a levee built more than 50 years ago to protect the town was in “terrible condition,” and only two feet from being breached.Even if it is not breached, if the water level in the river stays high, the levee could collapse from the continued pressure, she said.“Someday it will collapse,” she said. “We’re preparing for that. Will it go tomorrow or will it go 10 years from now? Everyone’s aware that it will go. It’s just all anxiety and anticipation.”
Vickie Mirenda, an owner of the Peppermint Twist Drive-In in Delano, Minn., said that her business was safely across the road from the Crow River, but that nearby businesses had shut down temporarily.Her restaurant was unusually busy on Tuesday, and customers could talk of nothing but the flooding, she said, and the storms that threatened the region.“Every time we see a black cloud, we get nervous,” Ms. Mirenda said. “I don’t know where else the water can go. We’re praying to keep the rain away.” "Minnesota Floods Continue. Posted by Richard Davies on June 25, 2014. Levels of the Minnesota and Mississippi rivers are expected to crest in the Twin Cities area over the next 2 days. The flood threat remains, in particular after further heavy rain in the north of the state yesterday. Local media say there are currently 8 state roadways or river crossings closed due to flooding across Minnesota. Governor Dayton and Minnesota’s Executive Council voted unanimously to extend the state of emergency in 35 counties of the state yesterday.
Rain in the North. Parts of northern Minnesota, including Marshall County, saw over 4 inches fall in 24 hours between 23 and 24 June 2014. The Middle River is reported to have burst its banks, affecting parts of the city of Middle River. Hastings. Meanwhile, south of the Twin Cities, the City of Hastings saw some flooding after the Mississippi broke its banks. Some roads are closed in the city, but as yet there are no reports of any damage to property.Yesterday river levels at Hastings stood at 17.85 feet, which is almost 3 feet above minor flood stage, and just under the major flood stage mark of 18 feet. However forecasters say the levels are still rising and the river is set to crest on Friday at around 19 feet.Costs. The city of St Paul claims it has spent $1.7 million on flood protection efforts since the floods first threatened around 10 days ago. In Delano, the authorities there say the flooding from the Crow River has caused around $250,000 damage already. Minnesota state has a new disaster fund of around $3 million and it is likely that federal help will be required.Iowa Floods Start to Recede. Elsewhere in the Midwest, the flood threat appears to be easing in Iowa. After something like three times the normal average rainfall last week (3.7 inches), flood water appears to be receding across much of Iowa. Although there are still many rivers with levels at flood stage, water levels are now dropping and most of the flooding is confined to roads, farmland and parks rather than homes or property." June 20, 2014: "NORTH SIOUX CITY, S.D. (AP) -- A swollen river that threatened homes where Iowa, Nebraska and South Dakota meet crested earlier and at a lower level than expected early Friday. Minnesota officials toured waterlogged areas of that state, saying the severity and breadth of flooding make a federal disaster request a near certainty.The less-serious crest of the Big Sioux River prompted crews take down sandbags and other containers blocking a section of Interstate 29 that acted as a temporary levee to protect an at-risk South Dakota city.The road, which Lt. Gov. Matt Michels said remained dry while closed, reopened Friday afternoon. But some buildings, farmland and roads remain flooded, Michels said."Do not drive on a road with water. It may not be there," he said.The National Weather Service had predicted earlier that the river would hit a record high around midday, but then said it crested at Sioux City, Iowa, around midnight a couple of feet below the previous record.
Days of thunderstorms upstream swelled the 420-mile-long river and threatened homes and businesses in the three surrounding states, including up to 400 in a neighborhood of North Sioux City, South Dakota.Craig Dam, 48, who owns Dam Auto Sales in Sioux City, Iowa, was relieved the water had started to drop. Dam spent part of Friday removing a 3-foot-high row of sandbags from the front and side of his house that friends, family, neighbors and students from a nearby high school put up on Thursday."People just came out to help," he said.Had the river overtaken the interstate, the plan was for the water to flow down his street and empty into an empty lot.The change in the crest was due to a large amount of water released Tuesday night when a levee failed upstream at Akron, Iowa, said Mike Gillispie, a hydrologist at the National Weather Service in Sioux Falls."Enough water went through the levee failure out into agricultural land there that it lowered the amount of water coming through at peak crest at Sioux City," he said.The river had been expected to crest at Sioux City about a foot above the 108.3-foot record set in 1969. Instead, it peaked at 105.6 feet and began dropping.As a result, the river in the Sioux City area will stay at a higher level longer than previously predicted, Gillispie said. He expects it to stay above the 99-foot flood stage, the level at which farmland around Sioux City is underwater, into Sunday or Monday.He said as long as the area doesn't get heavy rain over the next few days, the water should fall back below flood levels. While there is potential for scattered thunderstorms, he doesn't anticipate widespread rain.In Minnesota, heavy rains over several days left farm fields under water and roads washed out. Dams have failed and water has infiltrated homes. Four state parks have been fully or partially closed because of high water."The damage is really unprecedented and very widespread," Gov. Mark Dayton said.In Minneapolis, a large section of mud gave way on a cliff near the Mississippi River. The slide occurred not far from a hospital near the University of Minnesota's campus. Minneapolis Assistant Fire Chief Charles Brynteson said the hospital building is set on bedrock and is sound. Two motorists accelerated to safety as the mud and debris were falling."They very easily could have been trapped," he said. "It was close."Downstream, the Omaha Public Power District said it will reduce power as it prepares for rising water on the Missouri River. The district's Fort Calhoun nuclear power plant sits about 20 miles north of Omaha, and was surrounded by water during flooding three years ago.</t>
  </si>
  <si>
    <t>Eastern Bulgaria; Varna district of Asparuhov; Varna, Dobrich and Veliko Tarnovo</t>
  </si>
  <si>
    <r>
      <t>June 24, 2014:</t>
    </r>
    <r>
      <rPr>
        <sz val="8"/>
        <rFont val="Arial"/>
        <family val="2"/>
      </rPr>
      <t xml:space="preserve"> llegal logging accounts for 1/3 of the wood produced in the region of the flood-stricken Varna district of Asparuhovo, according to Agriculture Minister Dimitar Grekov.The Bulgarian Black Sea city of Varna reported a death toll of 12 and massive damage to the infrastructure and housing after heavy rain and severe flooding on Thursday.Speaking Tuesday in an interview for private TV station bTV, he informed 30% of a total of 1500 cubic meters of wood produced in the period 2010 – 2014 had been cut down without a permit.Grekov insisted that the amount of 1500 cubic meters of wood concerned a mere 3% of the forest areas and could not have caused the massive flooding which hit the Asparuhovo district on Thursday.He also pointed out that penalty statements had been issued for the illegal felling in the area and a number of people had been convicted.Bulgaria's Agriculture Minister, as cited by dnevnik.bg, stressed that the share of illegal felling was dropping and assured that the authorities were exercising stringent oversight.As regards the overall risk of flooding, Grekov said that dams across the country were filled to 70% of their capacity, with 30% free capacity.He made clear that controlled releases of flows from dams were being carried out where necessary.
Grekov said that the state-owned company Irrigation Systems, a structure of the Agriculture Ministry, was in charge of 190 dams across the country, of which only one was overflowing, the Pchelina dam, where repair works of facilities were underway"...June 24, 2014: "The damages from the floods that hit Bulgaria's Veliko Tarnovo, Kilifarevo, Debelets and the nearby villages have been estimated at more than BGN 10M.This amount includes damages to the infrastructure, people's homes, the Kilifarevski monastery, the Pass of the Republic and agricultural lands."These are the initial estimates. When we have the analysis of the commissions assessing the damage, which I expect to happen by the end of the day, we will announce the exact amount," the mayor of the municipality Daniel Panov said, as reported by Darik news.The cleaning of the bridge in the Pass of the Republic, as well as the disinfection of the flooded houses and streets begins on Tuesday.Daniel Panov has again urged residents of the municipality who are able to donate to do so. The flood victims need packaged foods such as rice, flour, pasta, as well as bedding, mattresses, household appliances, furniture. The donations can be made at three points in Veliko Tarnovo which will be open as of today."June 23, 2014: "The municipal administration of the flood-stricken city of Varna is calling for volunteers to continue clearing of the area during the workweek."Due to the start of the workweek, the number of volunteers involved in the cleaning of the Asparuhovo district has dropped dramatically," the municipal press center says.The city district, which suffered extensive damages in the floods last Thursday, still needs people to help in the cleanup operations after the tragedy, the message on the official Varna Municipality website reads.Varna Municipality asks citizens who are able and willing to engage in the reconstruction works in the area to turn to the district administration office in Asparuhovo.The Municipal Crisis Staff has also reported a shortage of sunscreen, hats, shovels and boots" "June 23, 2014: "une 23 has been declared a national day of mourning in Bulgaria for the victims of the floods in the Black Sea city of Varna and in Dobrich.National flags at all public institutions will fly at half-mast. All celebrations and public events are canceled.President Rosen Plevneliev will attend a prayer for the dead held in the Dormition of the Mother of God Cathedral in Varna, Monday. The official ceremony of mourning will be led by Varna and Veliki Preslav Metropolitan Yoan.A number of official memorial services will be held countrywide.The torrential rains on Thursday and Friday caused extreme floods in three Bulgarian regions – Varna, Dobrich and Veliko Tarnovo. The disaster claimed 11 lives in Varna's Asparuhovo district, two of the victims were children. One person died in Dobrich." June 20, 2014: "n Bulgaria, at least 14 people have reportedly died after torrential rains and floods hit the east of the country.A state of emergency has been declared in the port city of Varna, the scene of some of the worst destruction.Many drivers has to be rescued after sudden flash floods swept their cars away.Hundreds of locals have been left without electricity.Yanko Gospodinov, 65, has been living in Varna since 1971.“The floods have caused a lot of damage that will be difficult to repair…I don’t know where all this water has come from. It’s terrifying,” he said.In the centre of Bulgaria, rescue teams said many houses were flooded. Roads and footpaths remain covered in mud, rocks and branches.“Everywhere here was in water up to my waist. I was rescuing my animals one by one. Rabbits and a chicken died. I saved the goat and a little lamb. There are about 25 tonnes of water in the basement,” said Ivan Marinov, from Kilifarevo village.Bridges in many areas have been damaged and roads ripped apart.As the extreme weather is set to continue, many rivers are close to bursting their banks.</t>
    </r>
  </si>
  <si>
    <t>Southern Brazil, Parana State; Paraguay River and El Chaco region, Paraguay</t>
  </si>
  <si>
    <t>Paraguay River Levels Fall but Thousands Still Displaced
Posted by Richard Davies on July 10, 2014
According to Julián Báez, director of Meteorología e Hidrología in Paraguay, the levels of the Paraguay River in Asuncion have now started to fall. They peaked on Tuesday 8 July 2014 at 7.35 metres, then fell by 1 cm the next day. The measurement may be small, but levels are at least falling. In the lower basin area river levels are not expected to peak for another 2 days. In Pilar, the level stands at 8.43 metres and is expected to rise further.
El Niño Could Bring Similar Floods by November
Snr. Báez also said that he expected river levels to continue declining until October or November, when the rainy season starts. Forecasters believe Paraguay will see heavy rainfall in the last 3 months of this year as a result of El Niño. In other words, we could be seeing a repeat of the mass evacuations across the country in less than 6 months.
250,000 Affected across 10 Departments
Despite falling river levels, Paraguay’s National Emergency Secretariat (La Secretaría de Emergencia Nacional – SEN) reported yesterday that the number of people affected by the flooding of the Paraguay and Parana rivers amounted to almost 250,000. Those affected are in Asuncion, and the departments of Alto Paraguay, Concepción, Presidente Hayes, Boquerón, San Pedro, Alto Paraná, Central, Ñeembucú and Misiones.////Jul 3, 4:32 PM EDT
Paraguay's capital issues alert over floods
AP Photo
AP Photo/Jorge Saenz
World Video
Buy AP Photo Reprints
Multimedia
 Landless claim plots in Paraguay
Interactives
 An interactive timeline of deadly floods and a look at how mudslides form
ASUNCION, Paraguay (AP) -- Paraguayan officials warned on Thursday of a possible environmental disaster because a flooding river is threatening a dump site for toxic residues.
State environmental chief Marina Cristina Morales said the Paraguay river already has flooded the Cateura dump in the capital city of Asuncion. The river has risen nearly 6.5 feet (2 meters) above normal, though it was still 9 feet (2.8 meters) below the level of a containment site for toxic waste.
"If the river continues to rise we will likely be facing an environmental disaster," Morales said.
The lower house of Congress approved declaration of an environmental emergency alert on Thursday and the Senate was expected to also approve the use of more resources, including $1 million aimed at preventing the contamination.
The flooding, after days of torrential rains, already has forced the evacuation of about 300,000 people near the Paraguay and Parana rivers. Most of them were still evacuated Thursday, sheltered in camps of improvised tents.
Paraguay's weather service forecasts that the swollen rivers will begin to slowly recede back to their normal levels by August.////June 25, 2014: "Officials in Paraguay say floods caused by heavy rains have forced some 200,000 people across the country to leave their homes.
The country’s emergency service said Monday that an estimated 70,000 of the people who have escaped the rising waters are from the capital, Asuncion.Paraguay has seen heavy rainfall in recent weeks, which has caused the Paraguay and Parana rivers to overflow their banks.
The flooding has affected the departments of Neembucu, Alto Parana, Presidente Hayes and Alto Paraguay, as well as the municipalities of Ayolas and Asuncion. Rescue workers have set up some 60 government camps to shelter displaced families and have distributed clothes and foods among those affected by the floods.Meanwhile, the recent heavy rains have also affected Paraguay’s neighboring countries Argentina and Brazil.In Argentina, some 5,000 people have been forced out of their homes due to the flooding in the city of Formosa located at the border to Paraguay.This is while authorities in Brazil’s southern state of Santa Catarina said that the recent severe weather has caused an estimated 519 million reals (USD 233 million) in damage.In addition, the southern Brazilian state of Parana has been affected by torrential rains this month, which have caused the Iguazu River to break its banks. The flooding killed at least 13 people in the state and left thousands homeless." June 13, 2014: "FL-2014-000077-PRY ".."Paraguay, Brazil, Argentina all Hit by FloodsPosted by Richard Davies on June 13, 2014
Heavy rainfall has now led to flooding in Paraguay, Brazil and parts of north east Argentina. River levels, especially those of the Paraguay and Paraná rivers are dangerously high. Some stretches of the Paraná and Paraguay rivers have already burst their banks.
Brazil
11 people have now died in the flooding in the state of Paraná, where a total of 560,000 are reported to have been affected by flooding over the last week. The state of Santa Catarina is also affected. Further heavy rainfall is expected over the next few days.
Paraguay
2 people have been reported as killed in the flooding. A boy aged 10 drowned in flood waters near the Paraná River in Misiones Department yesdterday Thursday 12 June 2014, according to local police. As many as 160,000 have been affected in the country, with many of them in the capital Asunción. Further rain is expected, along with some strong winds and cold temperatures.
Argentina
The north eastern area of Argentina that borders Paraguay and Brazil is also experiencing flooding. The province of Misiones is worst affected, in particular Montecarlo, Puerto Piraí and Caraguataí. Roads and bridges have been damaged and thousands are believed to have been cut off from the outside world as a result. Further heavy rainfall has been forecast for the next 24 hours.
Iguazu Falls
As happened during flooding around the same time last year, authorities have closed the famous Iguazu Falls to tourists while water levels are so high. The safety of walkways around the falls has been compromised and the situation is considered to be too dangerous to allow tourists to the site.
2 Months of FloodingFlooding is farily frequent in this region of South America where the 3 countries meet. In fact the situation is very similar to the 2013 flooding of the Paraná River that  affected Paraguay, Argentina and parts of Brazil. One feature of last year’s floods to bear in mind was just how long they went on for. In 2013 the flooding lasted for almost 2 months, starting in early June and continuing through to the end of July.
1982 to 1983 Floods
One of the worst floods of the Paraná river was during 1982 to 1983. The flooding affected Paraguay, Brazil, Argentina and Bolivia. 600,000 people were displaced, and there were 170 casualties killed in the floods.
Chile
Although not directly related to the flooding of the Paraguay and Paraná rivers, Chile is also experiencing floods in central and southern regions. Around 1,600 people have been displaced, and roads have been damaged leaving some communities isolated.
Floods in the first few days of June this year left around 4,000 people stranded in central and southern Chile.The intense rains in Paraguay, which started in March 2014, have been unusually intense for the season, leading to severe floods in rural communities and urban areas. The effects have continued to be felt with the flooding from the rapidly rising Paraná river and Paraguay river. To date, 39,000 families (195,000 people) from five departments in the country have been affected by the flooding and require humanitarian support. The most recent rains registered in the upper basin of the Iguazú river have led to the overflowing of this riverbed and the subsequent increase of water levels in the Paraná river. This has led to the increase in the amount of water in the reservoir of the Itaipú and Yacyreta dams, which has required both dams to increase their water flow which in some cases has reached between 22,000 m?/s and 43,000 m?/s. As a consequence, the impact has been extreme for the riverside populations located in Alto Paraná, Misiones and Ñeembucú. 
Filed in: Americas Tags: Argentina, Brazil, Paraguay"   June 13, 2014: " Brazil Forecasts Heavy Rains in State Where Floods Already Have Killed 11 Disaster Areas Declared in 131 Cities and Towns in Paraná State" June 10, 2014: "Rio de Janeiro, June 10: Heavy rains and flooding in Brazil's southern state of Parana have claimed the lives of nine people and affected more then 51,418 residents across 74 towns, authorities said Monday. Torrential downpours that started Friday have damaged more than 5,000 houses and forced 3,650 people from their homes, in addition to cutting off several regional and federal highways, Xinhua quoted the civil defence department as saying. The state capital of Curitiba, one of 12 cities to host the 2014 Brazil World Cup which starts Thursday, registered the largest affected population, or some 15,213 people. Authorities declared a state of emergency in the worst-hit towns, Rosario do Ivai, in the northern part of the state, and Guarupava, in the south-central portion. Parana Governor Beto Richa announced Sunday that he was earmarking 6 million reals (about $3 million) to attend to the needs of the 74 towns affected by the heavy rains"" Paraná, Brazil – 3 Dead, 1000s Homeless
Posted by Richard Davies on June 10, 2014A state of emergency has been declared in over 70 municipalities in the southern Brazilian state of Paraná after heavy rainfall across the state led to widespread flooding. The neighbouring state of Santa Catarina has also been affected.Some reports claim the flooding has struck in at least 70 towns and cities in Paraná, including Campo Largo, Cascavel, Cruz Machado, Mallet, Pinhão, Reserva do Iguaçu and São Matheus do Sul, as well as the capital and World Cup host city of Curitiba. Although so far it seems Curtiba has been spared the worst, areas of the city including Uberaba, Cajuru, Boqueirão, Tatuquara and Santa Felicidade have seen some flooding and there are still fears that the two rivers in the city may overflow.Around 3,000 homes have been damaged or destroyed, displacing over 7,000 people. Bridges and roads have been washed away in the floods, and the military have been called in to carry out rescue missions and evacuations.Local authorities say that at least 9 people have died in the flooding. The deaths occurred Guarapuava, Sulinain, Medianeira, Laranjeiras do Sul, Campina do Simão and Curitiba."  "Asunción (Agenzia Fides) - At least 40 000 people have suffered serious damage due to the flooding which recently struck the western region of El Chaco, in Paraguay. According to data on behalf of the Secretariat for National Emergency (SNE), the heavy rains in the last 3 weeks which have fallen on this area of the South American country have caused the overflowing of the Pilcomayo River in the neighboring regions of Argentina, causing drownings in the center of El Chaco and isolating thousands of local families with their livestock. Currently 10 000 families are surrounded by water or are their homes are completely flooded and, given the negative forecasts for the next few days, it is feared that they could be become 40 000. This is the worst flood recorded in the area over the last 15 years. The district of Loma Plata, in the heart of the region, is one of the areas most seriously affected. Lack of food, drinking water and electricity. The SNE, the main government agency for assistance to the population in cases of natural disasters, will send about 44 000 pounds of food, clothing and plastic tents. The relief efforts have been made more difficult by the interruption of flooded roads. There are 3 000 supplies for the thousands of families who have suffered injuries, many of whom are temporarily in a shelter set up by SNE. (AP) (Agenzia Fides 18/4/2012)</t>
  </si>
  <si>
    <t xml:space="preserve"> Altai region, Khakassia Republic, and Altai Republic</t>
  </si>
  <si>
    <r>
      <t xml:space="preserve">June 7, 2014: </t>
    </r>
    <r>
      <rPr>
        <sz val="8"/>
        <rFont val="Arial"/>
        <family val="2"/>
      </rPr>
      <t>Hundreds of people have been evacuated and tens of thousands left without power after heavy floods struck southern Siberia. A state of emergency has been introduced in three regions.Those areas are the Altai region, Khakassia Republic, and Altai Republic, said Russian Emergencies Minister Vladimir Puchkov, who added that a “high alert” has been issued for two other regions - Tuva Republic and Buryatia Republic.Meanwhile, Puchkov also noted that other regions are at risk from the flooding - such as Sakha (Yakutia) Republic and the Amur region – due to the fact that rivers in southern Siberia have responded quickly to the heavy rains.</t>
    </r>
  </si>
  <si>
    <t>Chiapas, SE Mexico.W  Guatamala</t>
  </si>
  <si>
    <r>
      <t xml:space="preserve">June 7, 2014: </t>
    </r>
    <r>
      <rPr>
        <sz val="8"/>
        <rFont val="Arial"/>
        <family val="2"/>
      </rPr>
      <t>GLIDE entry (TC-2014-000071-MEX)  "BORIS formed off the Pacific coast of southern Mexico on 2 June and intensified into a Tropical Storm on 3 June. It made landfall in the morning of 4 June near Puerto Arista (Chiapas, Mexico), as a Tropical Storm, then moved inland weakening into a Tropical Depression. Late on 4 June it was a Low Pressure Area located over the state of Chiapas. In the last few days, it caused heavy rains in parts of south-eastern Mexico and Guatemala. As of 4 June, up to 16 000 precautionary evacuations had taken place in Chiapas (Mexico) and five people died in a landslide in the town of San Pedro Necta (Huehuetenango, western Guatemala).</t>
    </r>
  </si>
  <si>
    <t>Khorasan, Mazandaran and Semnan provinces</t>
  </si>
  <si>
    <r>
      <t xml:space="preserve">June 6, 2014: </t>
    </r>
    <r>
      <rPr>
        <sz val="8"/>
        <rFont val="Arial"/>
        <family val="2"/>
      </rPr>
      <t>"More Floods in Northern Iran Kill 3. Posted by Richard Davies on June 6, 2014 Just a few days after the floods in Khorasan province, where 3 women died on Friday 30 May 2014, more heavy rainfall has caused further flooding in the region.This time the worst affected provinces are Mazandaran and Semnan. So far 3 casualties have been reported. All three of the victims were killed in flooding on 04 June 2014.Over 2,000 homes have suffered some form of flood damage, and initial estimates say that over 1,000 hectares of farmland in Mazandaran province has also been damaged.
Authorities have ordered the evacuation of homes along river banks in the city of Neka, Mazandaran</t>
    </r>
  </si>
  <si>
    <t>Southern China, Guangdong Province</t>
  </si>
  <si>
    <r>
      <t xml:space="preserve">May 27, 2014: </t>
    </r>
    <r>
      <rPr>
        <sz val="8"/>
        <rFont val="Arial"/>
        <family val="2"/>
      </rPr>
      <t>"Flooding over the past week in southern China has killed 37 people, left six missing and forced almost half a million people from their homes, the government said Monday. The seasonal rains have fallen especially hard on the country’s manufacturing hub of Guangdong Province near Hong Kong, where 17 of the deaths were reported. At least 25,000 homes have been destroyed by the floodwaters and at least 440,000 people have been displaced, the Ministry of Civil Affairs said in a statement. More thunderstorms were forecast for Guangdong on Tuesda</t>
    </r>
  </si>
  <si>
    <t>Western districts of Sri Lanka</t>
  </si>
  <si>
    <r>
      <t>June 3, 2014,</t>
    </r>
    <r>
      <rPr>
        <sz val="8"/>
        <rFont val="Arial"/>
        <family val="2"/>
      </rPr>
      <t xml:space="preserve"> Floods, mudslides kill 22 in Sri Lanka COLOMBO, Sri Lanka (AP) -- At least 22 people have died in Sri Lanka from two days of floods and mudslides triggered by unusually heavy monsoon rains, officials said Tuesday.The Disaster Management Center said one person was reported missing and eight others were injured. About 2,500 people were forced to flee their homes to temporary camps.It said at least 14 people were killed in the western Kalutara district, where rocks smashed homes, destroying 44.
Roads and railroads were flooded in several areas, disrupting transport.....Glide entry (FL-2014-000070-LKA): "Heavy rainfall on 1 Jun 2014 caused extensive flooding in western districts of Sri Lanka, killing 23 people and affecting an estimated 44,000 people. Kalutara, Colombo and Gampaha were worst hit. Over 17,000 people were displaced in Kalutara, and extensive damage to roads and bridges has hampered relief efforts." </t>
    </r>
  </si>
  <si>
    <t>Baghlan provinc</t>
  </si>
  <si>
    <r>
      <t xml:space="preserve">June 7, 2014: </t>
    </r>
    <r>
      <rPr>
        <sz val="8"/>
        <rFont val="Arial"/>
        <family val="2"/>
      </rPr>
      <t>" Flash floods have killed more than 70 people in northern Afghanistan, washing away hundreds of homes and forcing thousands to flee, officials said Saturday warning that the death toll was expected to rise.The floods in a remote mountainous district of Baghlan province come a month after a landslide triggered by heavy rains buried a village and killed 300 people in a nearby region.By RFE/RL's Radio Free Afghanistan. Afghan officials say they have recovered more than 50 bodies from an area of Baghlan province hit by flash floods. Mahmood Haqmal, spokesman for the provincial governor said on June 7 that many other people are still presumed missing and the death toll could rise.The flooding hit the in Guzargah-e-Nur district of Baghlan province on June 6, forcing thousands to flee.Other officials have given higher estimates of the death toll.Guzargah-e-Nur district governor Noor Mohammad Guzar said the death toll was 66 and that the floods destroyed four villages.He said the water had washed away 2,000 residential houses, agricultural fields, and also killed thousands of cattle.Other local officials have put the preliminary death toll as high as 100.With reporting by AFP and AP</t>
    </r>
  </si>
  <si>
    <t>Hunan Province, including Guiyang, Shenzhen cities.</t>
  </si>
  <si>
    <r>
      <t xml:space="preserve">May 15, 2014: </t>
    </r>
    <r>
      <rPr>
        <sz val="8"/>
        <rFont val="Arial"/>
        <family val="2"/>
      </rPr>
      <t>"FL-2014-000062-CHN
Flood,China, People's Republic: One person was killed in a rain-triggered landslide while flooding has forced the relocation of another 10,000 residents in a county in central China's Hunan Province, local authorities said Saturday.A powerful rainstorm has wreaked havoc in south China over the past few days. Agricultural fields have become flooded, traffic has been brought to a standstill, and rescue teams have been dispatched to save trapped residents. Hunan province has born the brunt of the rainstorm, with 460,000 residents affected. In the village of Guangli, rains triggered devastating floods. Over 1,400 villagers had to be evacuated.Photo taken on May 10, 2014 shows flooded farmland in Wawutang Township of Suining County, central ChinaPhoto taken on May 10, 2014 shows flooded farmland in Wawutang Township of Suining County, central China's Hunan Province.  (Xinhua)
"I’m 82 years old. I’ve never seen such floods in my life." Guangli resident Xiao Zihe said.The floodwaters inundated the terraced field, forming a 500-meter yellowish waterfall."The flood overwhelmed over four hectares of farmland, including rice patties and other fields. The direct economic loss equals about 6 million yuan." Xiao Changan, party chief of Guangli Village, Tongkou County, said.After the outbreak of the flood, villagers were evacuated from dilapidated houses, while channels were dug up to save rice fields. But with heavy rain set to continue, Hunan province faces a daunting task.In southwestern Guiyang city, combined rain and hail left many people trapped. Between Friday night and Saturday morning, 100 different rescue teams were dispatched to help them. Residents were saved from powered-off elevators, out of flooded residential buildings, or out of stranded vehicles. Over 100 trapped residents were rescued.Southern Shenzhen city is also struggling to cope with the largest rainstorm in six years. Local authorities have issued a red warning, and the whole city has started an emergency alert. All middle schools, elementary schools, kindergartens have suspended classes. Workplaces have been advised to suspend or postpone working.Other parts of China have also not been spared from the severe weather. In the coastal city of Qingdao in east China, 18 people were killed and another three injured early Sunday morning after heavy rain caused a wall to collapse. The waterlogged wall fell on a makeshift house for staff at a processing site of a renewable resource company at Huangdao Island. Rescuers rushed to the site and concluded their search on Sunday afternoon. The three injured have been hospitalized.While some areas were drenched in the downpours, others were buried beneath dense snow. Due to a cold front from Siberia, rare snow fell over Shandan and Aksai counties in northwestern China. The snow was somewhat of a mixed blessing, helping relieve a drought in the region but leaving hundreds of drivers stranded on the highways. Local traffic authorities have sent teams to clear the ice and snow from the roads. Traffic is expected to return to normal on Monday.</t>
    </r>
  </si>
  <si>
    <t xml:space="preserve"> Khatlon Province,  Rudaki and Vahdat districts, southern regions,  Gonchi District of Sughd Province, northern region</t>
  </si>
  <si>
    <r>
      <t xml:space="preserve">May 15, 2014: </t>
    </r>
    <r>
      <rPr>
        <sz val="8"/>
        <rFont val="Arial"/>
        <family val="2"/>
      </rPr>
      <t>"FL-2014-000063-TJK Flood,Tajikistan:Heavy rainfall caused flooding and flash floods on 10 and 11 May 2014 in two provinces and two Direct Ruled District districts in Tajikistan. According to figures provided by the Committee of Emergency Situation and Civil Defense and the Red Crescent Society of Tajikistan, at least 1,072 families (5,360 people) have been severely affected by the floods , and around 425 people, who lost their homes have been temporarily sheltered in kindergartens, mosques, at their relatives and in neighboring villages. The affected areas stretch from Khatlon province to Rudaki and Vahdat districts in the south of the country, and in the northern region in Gonchi district of Sughd province. Also, nine bridges were destroyed; infrastructure and water pipes were heavily damaged. The road from Khatlon province to Badakhshan was cut off after some parts of the road had been washed away, resulting in the disrupting of the connection between two provinces</t>
    </r>
  </si>
  <si>
    <t>Marche region of central Italy</t>
  </si>
  <si>
    <r>
      <t xml:space="preserve">May 5, 2014: </t>
    </r>
    <r>
      <rPr>
        <sz val="8"/>
        <rFont val="Arial"/>
        <family val="2"/>
      </rPr>
      <t>"Floods Kill 2 in Marche, ItalyPosted by Richard Davies.Two people have lost their lives and around 250 evacuated in flooding that has affected parts of the Marche region of central Italy between 3 and 4 May 2014.The worst affected area is the town of Senigallia, although many areas of Marche have been hit after the Cesano River burst its banks, including Vallone and Chiaravalle. In some places the flood water was so high that cars were seen floating along the streets of Senigallia town</t>
    </r>
    <r>
      <rPr>
        <sz val="8"/>
        <color indexed="10"/>
        <rFont val="Arial"/>
        <family val="2"/>
      </rPr>
      <t>" May 4, 2014:</t>
    </r>
    <r>
      <rPr>
        <sz val="8"/>
        <rFont val="Arial"/>
        <family val="2"/>
      </rPr>
      <t xml:space="preserve"> "Streets have turned into rivers amid severe flooding in parts of central Italy.At least two people’s deaths are being linked to the floods in the Marche region, after the River Cesano burst its banks.The worst hit area was Senigallia, where whole streets were flooded and cars floated in muddy waters.Emergency services urged people not to leave their homes and to move to upper floors if necessary.Police and fire service helicopters have been coordinating rescue efforts, with weather forecasters predicting more unsettled weather in the coming days</t>
    </r>
  </si>
  <si>
    <t>Rufiji District in Coast Region</t>
  </si>
  <si>
    <r>
      <t>May 10, 2014:</t>
    </r>
    <r>
      <rPr>
        <sz val="8"/>
        <rFont val="Arial"/>
        <family val="2"/>
      </rPr>
      <t xml:space="preserve"> "Tanzania: Floods Cause Havoc in Rufiji
BY HARRIET KIAMA, 10 MAY 2014Kibaha — RAINS have affected four divisions of Rufiji District in Coast Region, leaving 22,000 people without food, after their crops were destroyed, District Commissioner (DC), Mr Nurdin Babu has confirmed.
The DC said that the divisions of Mkongo, Muhoro, Kikale and Ikwiriri have been badly affected. He said that the roads which include; Nyamwage to Utete, Ikwiriri to Mbunju, Mvuleni to Ruvu, Mkongo and Kilimani to Mlaki, as well as the road from Bungu to Nyamisati are not passable."The roads, culverts and bridges have all been destroyed. The road from Ikwiriri to Muyuyu and Mtunda is badly damaged along with the bridge making movement very difficult," he said.Mr Babu said that the 22,000 people are the families of farmers who were living in the valley and that his office had ordered them to leave, while arrangements to assist them are being made. made.
"We have contacted the Prime Minister's office for food and we have also asked for maize seeds so that they can grow their own food as soon as possible," he said.
The DC went on to say that three families at Muhoro village were evacuated after their houses were surrounded by flood waters and they were taken to the village offices before.
"These people are the livestock keepers our team rescued them," he explained. According to the Mr Babu, his office is focusing on school children who have to cross water to get to school, "We have asked people to help school children get to school safely and not charge them fees during this difficult time", he said. District authorities have formed a team to evaluate the extent of damage.</t>
    </r>
  </si>
  <si>
    <t>Bosnia,Serbia, Croatia</t>
  </si>
  <si>
    <r>
      <t xml:space="preserve">May, 23 2014.  </t>
    </r>
    <r>
      <rPr>
        <sz val="8"/>
        <rFont val="Arial"/>
        <family val="2"/>
      </rPr>
      <t>huge clean-up was in full swing in the Balkans on Friday after a week of cataclysmic floods that killed 51 people and sparked the biggest exodus since the 1990s wars. "All the floods that hit Croatia in recent history lasted for a shorter period. Complicating the clean-up operation in Bosnia was the possibility that some of the more than 120,000 landmines still littering the country 20 years after the war may have been dislodged. De-mining experts from the region were due to meet in Spacva, Croatia on Friday, the Bosnian news agency BHMAC reported, to work out an action plan.</t>
    </r>
    <r>
      <rPr>
        <sz val="8"/>
        <color indexed="10"/>
        <rFont val="Arial"/>
        <family val="2"/>
      </rPr>
      <t xml:space="preserve"> May 16, 2014:</t>
    </r>
    <r>
      <rPr>
        <sz val="8"/>
        <rFont val="Arial"/>
        <family val="2"/>
      </rPr>
      <t xml:space="preserve"> "PanARMENIAN.Net - State of emergency has been declared in parts of Bosnia and Serbia after the heaviest rain and worst floods since records began 120 years ago, BBC News reports.Overflowing rivers have burst into towns and villages, cutting off whole communities, while landslides have buried houses. At least three people have drowned.Army helicopters have been sent to evacuate thousands of stranded residents but reports say bad weather is hampering the rescue efforts.Serbia's Prime Minister Aleksandar Vucic said it was the "greatest flooding disaster ever". He said his government had appealed for help from the European Union, Russia and neighboring countries.Rescuers in Serbia say they have so far managed to evacuate around 4,000 people.In Bosnia, army helicopters have been trying to rescue residents, some of whom have been sitting on their roofs waiting for help.But reports say strong wind and rain may be hampering the efforts."We had to abort the mission because of the rainfall and winds. The weather is horrible and the helicopter has its limits," said rescue pilot Fahrudin Memic. "This is the most difficult mission I have ever participated in."Thousands of homes are without electricity. May 15, 2014: "SARAJEVO, ZAGREB, LJUBLJANA -- A large storm system that has engulfed the region and much of Europe beyond has caused flooding, strong winds, and damage in Bosnia, Croatia, and Slovenia.In Serbia, the government decided to declare a state of emergency.In Bosnia, water levels of Sava, Una, Sana, Bosna and other rivers are rising, while some residents are being evacuated by helicopters. In Bosnia's Serb entity, the RS, Doboj and Bijeljina are the hardest-hit towns. The Brčko District is also experiencing flooding from the Sava River. The rivers in central and northeastern parts of Bosnia reached their historic maximum levels, the authorities have said. The Sarajevo Canton is also dealing with the consequences of the heavy rainfall in the past 40 hours, with some neighborhoods left without electricity. 
In neighboring Croatia, gale force winds have forced the closure of the Zagreb-Split highway. Warnings have been issued that wind speeds will reach 80 to 90 kilometers per hour in northeastern parts and in Slavonia, and will only weaken in the night between Thursday and Friday. More rain is expected in Slavonia and Lika. In Slovenia, strong winds, expected to reach gusts of 100 kmph, have already ripped off roofs and trees in some areas of the country, with only the southwestern parts remaining unaffected</t>
    </r>
  </si>
  <si>
    <t>Bulgaria, Serbia, southern Romania</t>
  </si>
  <si>
    <r>
      <t>April 24, 2014:</t>
    </r>
    <r>
      <rPr>
        <sz val="8"/>
        <rFont val="Arial"/>
        <family val="2"/>
      </rPr>
      <t xml:space="preserve"> "A state of emergency was declared in the areas of Banja most affected.Water flooded households and other structures, including hospitals, and damaged water supplies in some neighborhoods. In the municipality of Kraljevo in central Serbia the damage from the flooding has been appraised at RSD 200 million, mostly to the road infrastructure, including roads and bridges. Torrential rains on Thursday caused the flooding of some neighborhoods in Čačak, where the power supply was also disrupted in places. The Valjevo-Osečina road in western Serbia was closed during the night, while one lane was opened in the morning. More than 160 homes and 700 hectars of land were flooded in Osečina when the Jadar River broke its banks. 
A rockslide near Valjevo also disrupted the Belgrade-Bar railroad during the night, but trains continued as scheduled this morning. 
MUP's Emergency Sector chief Predrag Marić said that the Ibar River near Račka and the Jadar near Lešnica are expected to rise on Friday, and that more rain is expected on Monday.</t>
    </r>
  </si>
  <si>
    <t>Dar es Salaam region</t>
  </si>
  <si>
    <r>
      <t>April 22, 2014:</t>
    </r>
    <r>
      <rPr>
        <sz val="8"/>
        <rFont val="Arial"/>
        <family val="2"/>
      </rPr>
      <t xml:space="preserve"> "SOME 41 people are feared dead as a result of floods caused by downpour that hit Dar es Salaam for about three days over the weekend, according to Dar es Salaam Regional Commissioner (RC) Saidi Meck Sadiki.Mr Sadiki, who by virtue of his position is the Chairman of the Regional Defence and Security Committee, noted, however, that so far 25 people have been confirmed by police to have died as a result of the floods."In Ilala District, there are two people who have been reported missing while 11 have been confirmed dead while in Kinondoni, there are seven confirmed deaths and 14 were reportedly buried before corroboration by the police.In Temeke, seven people perished. "I have directed the police to visit families of the 14 people reported dead to ensure that the said persons really died as a result of the floods as the search for other bodies continue," Mr Sadiki told this newspaper in a telephone interview.If the bodies of the two people said to be missing are found and the police verify that the 14 that were buried died as a result of the floods, then the death toll will come to 41, he noted.
The RC went on to issue a warning to residents who have been seen over the past two days returning to the flood-prone lowlying areas, urging them to think about their lives and property."There is an ongoing case in the courts filed by the residents, opposing eviction from the areas and thus there is nothing we can do for now.They should, however, mind about themselves, their families and property, which are at risk," Mr Sadiki warned.In another development, transport to upcountry regions resumed yesterday though on a slow pace, thanks to emergency repairs on the damaged infrastructure, particularly bridges that were wrecked by the heavy rains.The affected bridges include the one over River Ruvu along the Morogoro- Dar es Salaam Highway, Mpiji along the Dar es Salaam-Bagamoyo Road as well as Mzinga along Kilwa Road that connects Dar es Salaam and the southern regions of Lindi and Mtwara and some parts of Coast Region.As of yesterday morning, vehicles were allowed to pass through Ruvu and Mzinga while work was still going on at Mpiji, according to a statement issued by the Ministry of Works."For the past three days, officials at the ministry as well as the Tanzania National Roads Agency were working around the clock to connect Dar es Salaam to other parts of the country after bridges were washed away with rains," the statement read in part.It noted also that the Minister for Works, Dr John Magufuli, had suspended leave for all regional TANROADS managers and put off the agency's Workers' Council meeting that was scheduled to take place in Tanga earlier this week, so that all workers dedicate their time to the road and bridge repair work.
On Monday night, the minister visited the affected areas, including the Mkokozi Bridge that link Mji Mwema and Kongowe areas in the city, which was also affected.Meanwhile, the Territorial Traffic Police Commander, Mr Mohamed Mpinga, confirmed to 'Daily News' that buses at the Ubungo Bus Terminal (UBT) were allowed to start carrying stranded passengers starting Tuesday morning.
"Vehicles are now crossing over Ruvu and Mzinga Bridges though slowly, it is only Mpiji Bridge that is impassable though efforts are still underway to repair it," the traffic police boss explained.</t>
    </r>
  </si>
  <si>
    <t>Northwestern Afghanistan; Jowzjan Province, provincial capital Sheberghan, Qosh Tepa, Darzab, and Khoja Do Koh districts</t>
  </si>
  <si>
    <r>
      <t xml:space="preserve">May 6, 2014: </t>
    </r>
    <r>
      <rPr>
        <sz val="8"/>
        <rFont val="Arial"/>
        <family val="2"/>
      </rPr>
      <t>"Deadly Landslides and Floods in Badakhshan, Afghanistan. Posted by Richard Davies on May 6, 2014
Officials fear the death toll from a landslide that struck on 2 May 2014 in Abe Bareek village in Argo District, Badakhshan Province, could rise to as high as 2,500.The landslide came after several days of heavy rain in the area, and possibilities of further landslides remain extremely high.Abi Barik village is home to around 1,000 families. Initial reports suggest that at least 300 houses have been completely destroyed and 350 deaths have been confirmed by local officials. More thorough assessments of the damage are proving difficult due to the huge amount of mud and debris left by the landslide.Heavy monsoon rainfall that first began on 24 April has resulted in flooding in several provinces of northern Afghanistan, as reported by FloodList here.Reports now say that over 70,000 people across 10 different Afghanistan provinces have been affected by floods since late April. Over 1,000 homes have been destroyed and 3,000 damaged, leaving as many as 16,000 people displaced. Around 160 people have been killed by floods or landslides since late April, not including the most recent landslide disaster in Abi Barik village.The provinces affected by floods are:Takhar, Baghlan, Badakhshan, Jowzjan,Faryab,Sar-e-Pol,Balkh,Samangan,Herat,Badghis
Heavy rain and snow melt is still affecting parts of the country and flash flooding and landslides still remain a danger for many. Kabul has seen some flooding over the last few days</t>
    </r>
    <r>
      <rPr>
        <sz val="8"/>
        <color indexed="10"/>
        <rFont val="Arial"/>
        <family val="2"/>
      </rPr>
      <t>."April 27, 2014:</t>
    </r>
    <r>
      <rPr>
        <sz val="8"/>
        <rFont val="Arial"/>
        <family val="2"/>
      </rPr>
      <t xml:space="preserve"> "Afghanistan flooding kills more than 100 in north  KABUL, Afghanistan (AP) -- An official says flooding in northern Afghanistan has killed more than 100 people and driven hundreds more from their homes.The Afghan National Army was using helicopters to rescue people trapped by the waters and ferry food and water to remote areas.The Afghanistan National Disaster Management Authority official said Sunday that that 111 dead bodies have been found so far form Sari Pul, Zawzjan, Faryab and Badghis provinces. Around 20 other people are still missing. The official spoke by telephone on condition of anonymity because he is not an authorized spokesman.The floods were fed by heavy rains late in the week. The official said about 1,000 people have fled their villages, after losing their houses, crops and livestock. April 25, 2014: "Reports from northwestern Afghanistan say more than 80 people have been killed as a result of flash floods after two days of torrential rain. Thousands of people have been displaced and scores are missing. Authorities have dispatched helicopters to search for stranded villagers.Officials said April 25 that at least 43 people had been killed in Jowzjan Province, including at least 16 in the provincial capital Sheberghan.Dozens of others are missing after the floodwaters hit the Qosh Tepa, Darzab, and Khoja Do Koh districts.Deputy Governor Abdul Rahman Mahmoudi said nine villages in Darzab were destroyed.He described the floods as the worst in the area in 30 years.Local officials on April 25 also reported at least 33 flood-related deaths in Faryab Province, six in Sar-e Pul province, and eight in Badghis and Herat provinces."</t>
    </r>
  </si>
  <si>
    <t>Gulf Coast; Northeast Atlantic Coast</t>
  </si>
  <si>
    <r>
      <t>May 6, 2014: "</t>
    </r>
    <r>
      <rPr>
        <sz val="8"/>
        <rFont val="Arial"/>
        <family val="2"/>
      </rPr>
      <t>Florida Requests Federal Help After Floods Posted by Richard Davies on May 6, 2014
Florida Governor, Rick Scott, has requested the federal government assistance for Escambia and Santa Rosa counties. The governor requested a Major Disaster Declaration for Individual Assistance for the two areas which have been badly affected by severe weather over the last few days...The worst of the weather struck between 28 April and 2 May 2014, when torrential rainfall – some reports say as much as 2 feet (60cm) in 24 hours – left parts of Florida suffering from flash floods and the the Santa Fe and Choctawhatchee Rivers overflowing their banks. Local media report that Pensacola, Florida, saw the heaviest rainfall in 24 hours since the 1800s. One person was killed in the flooding and hundreds of others had to be rescued across northern parts of the state.
The Northern Florida Gulf Coast appeared to suffer the worst of the flooding. Governor Scott signed Executive Order 14-144, declaring a State of Emergency for those 26 Florida Counties on 30 April, but has since requested federal assistance for Escambia and Santa Rosa in order to help those communities – who are facing losses of $100 million – to get back to normal after.
Govenor Scott said that the flooding and severe weather has “caused significant damage to the businesses, homes, public infrastructure and transportation networks of the communities throughout the northern Gulf Coast region of Florida.” He continued “We must do everything we can to ensure that these families can get back on their feet, and this declaration would support those efforts,” FEMA reported that the wave of severe weather that struck across much of southern and central USA in late April and early May killed as many as 30 people. Alabama, Arkansas, Mississippi, Oklahoma, Tennessee and Iowa were all affected. A low pressure system brought strong winds, tornadoes, hail and torrential rain across the region." May 1, 2014: " A massive storm system that has pounded parts of the South and Midwest this week continued on its path of destruction Tuesday night, dropping upwards of 10 inches of rain on parts of the Florida panhandle and southern Alabama.Tornadoes from the deadly storms Monday and Tuesday left at least 35 people dead in Arkansas, Tennessee and Mississippi. In the Florida panhandle, one woman who apparently drove her vehicle into deep water was reported dead in Pensacola, according to the Florida Highway Patrol.The storms overnight brought heavy rainfall, massive flooding and tornado warnings to parts of the region.By morning, some incredible images were being posted on social media of roads demolished by the high waters and severe weather, flooded homes and stranded vehicles."</t>
    </r>
    <r>
      <rPr>
        <sz val="8"/>
        <color indexed="10"/>
        <rFont val="Arial"/>
        <family val="2"/>
      </rPr>
      <t xml:space="preserve"> April 29, 2014:</t>
    </r>
    <r>
      <rPr>
        <sz val="8"/>
        <rFont val="Arial"/>
        <family val="2"/>
      </rPr>
      <t xml:space="preserve"> "(Reuters) - The worst floods in decades deluged roads and engulfed homes and cars in Florida's Panhandle and coastal Alabama on Wednesday, the latest mayhem created by a tornado-packing storm system that has killed at least 34 people this week.Florida Governor Rick Scott declared a state of emergency for 26 counties inundated by as much as two feet (61 centimeters) of relentless rain over a 24-hour period, as severe thunderstorms raced across the northern part of the state.Emergency workers evacuated about 200 people in the Panhandle, Scott told reporters at an emergency operations center south of Tallahassee."This is devastating to this part of the state," he told CNN. "No-one anticipated it would just keep on raining and raining and raining ... We thought it was going to move on out."Ashton Hayward, the mayor of Pensacola, Florida, said some downtown areas of the Gulf Coast city, were up to four feet under water. On one block, all of the businesses were flooded, he said."One of my co-workers who lives nearby didn't see water coming into the house, and he turned around and he had rooms with stuff floating in them," said Adam Jones, 28, a Pensacola home theater technician. "The ground was so saturated ... it came right from under him."A portion of the Scenic Highway in Pensacola, which runs along a bluff 80 to 100-feet above sea level, collapsed in two places, causing a car and truck to fall about 40 feet, Hayward said. No injuries were reported.An elderly woman died late Tuesday in Escambia County after high waters submerged her car on a highway, the Florida Highway Patrol said.
In Gulf Breeze, located on a spit of land on Pensacola Bay, rescue crews evacuated 150 people from a 2-story apartment complex in six boats operated by Florida Fish and Wildlife officials. The rear of the complex was under five feet of water and ground floor units were flooded, one of the rescuers said."All accesses were flooded. People were panicky. They were afraid they were going to be cut off," said Fish and Wildlife spokesman Stan Kirkland.Bill Pearson, Escambia County public information officer, said emergency management received several reports of people being swept from their cars and those cases remain "unresolved."
Along Alabama's Gulf Coast, major county roads were flooded and several rivers overflowed after some areas got between 22 and 26 inches (56 and 66 centimeters) of rain in 24 hours, according to Mitchell Sims, emergency management director for Baldwin County."We were rescuing people out of cars, out of ditches, out of homes," Sims said. "We are still getting reports of people trapped."The flooding appears to be the worst in 30 years in the Panhandle, according to initial radar images of the rainfall, said Eric Esbensen, a National Weather Service meteorologist.Schools and roads were closed in several Panhandle counties including Escambia. State and county officials urged residents not to drive in the treacherous conditions of rising water, damaged roads and storm debris.</t>
    </r>
  </si>
  <si>
    <t>Southern Alabama, southern Mississippi</t>
  </si>
  <si>
    <r>
      <t>April 9, 2014:</t>
    </r>
    <r>
      <rPr>
        <sz val="8"/>
        <rFont val="Arial"/>
        <family val="2"/>
      </rPr>
      <t xml:space="preserve"> "TUSCALOOSA COUNTY, AL (WBRC) -
Overnight storms created flooding problems and led to wind damage in parts of Tuscaloosa County.Andrew Haygood, a driver there, says it's the worst flooding he's ever seen there.The big problem near Amerigas is the creek behind the business cresting, which led to most of the flooding. The water is so high dozens of 1,000 pound gas tanks started to float away this morning."We had about, I'd say 75 or so, I'd say were sitting outside the fenced in area we had back there. And at least half of those floated off," Haygood said around 8:30 a.m.Two miles west down Highway 82, some people living on Elbert Taylor Loop hadn't seen flooding like this in more than 10 years. Creek water behind their homes nearly circled some of them.Janie Hopkins says they packed old sand bags in front of the garage, but water still got inside the house. She says in years past, they got help with sand bags from the City of Northport, but that didn't happen this time."We called Northport to get them to bring me sandbags and they wouldn't do it. They said they don't do that anymore," Hopkins said.FOX6 News spoke to Northport City Administrator Scott Collins who said he was unaware of the issue but would check on it.In Buhl, Kim Strickland is glad neighbors were able to free her after a fallen tree trapped her inside her mobile home. Just after 2 a.m., the wind picked up and she got scared. But it was too late to leave. She decided to wait out the storm in a closet.The wind knocked a tree onto the trailer. Strickland was trapped and feared she'd die there alone. Then help arrived from neighbors Dustin Freemon and others arrived. Now she's safe, but in some pain."I'm very sore. I feel like I've been in a car accident. But I'm OK and I'm glad I'm alright," she said....Floods in Southern USA – 2 Killed, 100s Evacuated Posted on April 8, 2014....A trail of severe weather, predicted by forecasters last week, swept across many southern states in the USA yesterday (7 April 2014) and is expected to move northwards during the next ..</t>
    </r>
  </si>
  <si>
    <t>Western province of Neuquenr</t>
  </si>
  <si>
    <r>
      <t>April 9, 2014:</t>
    </r>
    <r>
      <rPr>
        <sz val="8"/>
        <rFont val="Arial"/>
        <family val="2"/>
      </rPr>
      <t xml:space="preserve"> "Heavy rain is not unusual in Argentina at this time of year.But inhabitants in the western province of Neuquen are experiencing their worst flooding in four decades, with severe disruption in several towns.At least 2,000 people in a number of Argentinian regions have had to flee their homes amid bad weather that has halted public transport and closed schools.No deaths have been reported so far.In April 2013, dozens of people were killed and hundreds left homeless in flash floods in Buenos Aires province.The capital has not been spared this year and was hit by a big electrical storm overnight</t>
    </r>
  </si>
  <si>
    <t>Honiara</t>
  </si>
  <si>
    <r>
      <t>April 9, 2014:</t>
    </r>
    <r>
      <rPr>
        <sz val="8"/>
        <rFont val="Arial"/>
        <family val="2"/>
      </rPr>
      <t xml:space="preserve"> "Death toll increases to 23 in Solomon Island floods. HONIARA--The death toll from flash floods in the Solomon Islands climbed to 23 on Tuesday, officials said, as aid agencies scrambled to distribute supplies to thousands left homeless by the disaster.Health kits were being handed out to 10,000 people sheltering in evacuation centers in the capital Honiara in a bid to prevent disease outbreaks, the U.N. Office for the Coordination of Humanitarian Affairs (OCHA) said.As many as 40 people are still missing in the Pacific island city after the Matanikau burst its banks Thursday following days of heavy rain, creating a torrent of water that swept away entire communities.Three military cargo planes filled with humanitarian supplies have arrived from New Zealand and Australia this week and OCHA said more aid was beginning to arrive now that Honiara's main airport had reopened....Save the Children New Zealand deployed Peter Jackson to the Solomon Islands. He writes from Honiara: Some of the biggest flash floods in memory have affected almost 40,000 people, and forced over 10,000 people out of their homes.Hospitals have been evacuated, access points cut-off, fresh water contaminated, and entire families separated. Whole suburbs have been drowned in water. People have reported seeing the bodies of dead children floating through floodwaters. At night, helicopters circle Honiara city, throwing out powerful beams of light, searching for missing ships and missing bodies. As we’re caught in traffic approaching a damaged bridge, my driver Manu points to a building across the road, "You see that building. There’s been a bad smell coming out of there. We pulled three bodies out last night.’Children are the most vulnerable during emergencies. "We remain very concerned about the risk of water-borne disease, including dengue" said Save the Children Solomon Islands’ Acting Country Director Dr Rudaba Khondker.Save the Children is working amazingly hard to get practical help to the people who need it most. We’re focussing on keeping children safe, which is often overlooked when you’re in the thick of a natural disaster such as this. And we’re preparing to help with the recovery effort, which we’ll continue with, long after the flood waters recede.</t>
    </r>
  </si>
  <si>
    <t>SADC region, Zambezi River</t>
  </si>
  <si>
    <r>
      <t>March 27, 2014:</t>
    </r>
    <r>
      <rPr>
        <sz val="8"/>
        <rFont val="Arial"/>
        <family val="2"/>
      </rPr>
      <t xml:space="preserve"> "Windhoek — With ongoing widespread rains in the SADC region the level of the Zambezi river is heading for the 5.50m mark before the beginning of April, which would mean more conditions of flooding in Namibia. Between Monday and Tuesday, the river level stood around 5.05m and 5.1m compared to last year's 5.71m around the same time. According to the Namibia Hydrological Services (NHS) daily bulletin released on Monday, the perennial rivers continue to rise significantly countrywide."The Zambezi river is maintaining its rapid rise and the river levels in Katima Mulilo have reached the critical range. The overflow in the Zambezi floodplains has started and easy access is inhibited. The Chobe river's spillage is pushing westwards into Liambezi lake," the NHS bulletin states.Taking into account the rapid rising water levels, Patrick Kompeli, the agricultural research technician in the Ministry of Agriculture, Water and Forestry yesterday said the Kalimbeza rice project is also poised for possible flooding within the next week or two, which would cause destruction to property and lead to a possible poor rice harvest.
"There is a possibility of the project being flooded if the river levels keep rising with the next two weeks. Fortunately, we already harvested the short rice varieties - Irga and Angola - last month. At the moment, there is only Supa in the field, which is the tall variety. Supa can normally survive the flood because of its tallness," he said. Supa is expected to be harvested around May.
Kompeli anticipated the project would harvest about 50 tonnes of the three rice varieties. "When you mill, you only get 60 percent of what you have harvested and only that rice can be sold, the rest (40 percent) is broken rice," he noted. Milling is expected to start next week once the new milling machine is installed. Further, the NHS also reported very good rains in the Cuvelai delta, with Oshikango being heavily affected by rain. In addition, the Hoarusib, Ugab, Omatako and Cuito catchment areas also received good rains.The NHS cautioned that as a consequence of heavy rains the road between Omafo and Okalongo which is under construction is very bad for driving, the road being slippery and difficult to overtake on."Flooding in the Cuvelai oshanas are mainly from a combination of localized rainfall, water coming from the head waters in Angola and soil saturation. The floodwaters have passed the northern border and contingency and preparedness plans need to be put into gear or action," warns the NHS.The NHS reported that the level of the Orange river on Namibia's southern border has also started to rise because of the flooding observed upstream one week ago, while at Brand Karos the level is rising rapidly."With the local soils already waterlogged due to good rains over the past weeks, extra flows from upstream of catchments will worsen the flooding situation," the NHS cautioned.  "From 01 March to 18 March 2014 the north-eastern parts of the country experienced heavy and extended rainfall which led to extensive flooding and landslides. As a result, over 7,000 people have been affected, with 3,525 displaced. The government of South Africa confirms 32 deaths have been reported with others still missing due to flash flooding. The most affected provinces include Limpopo, Mpumalanga, North West and Gauteng. Limpopo Province was worst affected with the municipalities of Lephalale, Mogalakwena, Modimolle, Bela-Bela, Thabazimbi, and Mookgopong in Waterberg District hardest hit. Most community members have evacuated or been evacuated to evacuation centre set up by Government in community halls, crèches, schools. Emergency Response Teams from government, private sector, military, NGOs and the red cross have been working together to evacuate flood affected communities." March 24, 2014: "Benguela — The Civil Protection and Fire Brigade rescued on Sunday two of the four dead bodies disappeared in the Cavaco River, rising to five the number of death bodies, victims of Cavaco river flood said the commander, Horácio da Silva. Speaking to Angop, the commander highlighted that the found bodies are both female and male, thus one child and from scout team and the other from mina community.Horácio da Silva informed that for the rescue operation were involved 100 people who are working since Saturday in order to find the other two missing bodies.However, the Civil Protection and Fire Service warn everyone to not crossing the river neither have bath in beaches nor river banks."</t>
    </r>
  </si>
  <si>
    <t xml:space="preserve">Southeast and Central Queensland; Yeppoon area, Capricorn Coast </t>
  </si>
  <si>
    <r>
      <t>March 27, 2014:</t>
    </r>
    <r>
      <rPr>
        <sz val="8"/>
        <rFont val="Arial"/>
        <family val="2"/>
      </rPr>
      <t xml:space="preserve"> "A number of people were rescued from flooded roads in south-east Queensland overnight Thursday as rain drenched the region.At the height of the overnight falls, power was cut to about 20,000 homes on the Gold Coast and two minor mudslides closed roads at Nambour on the Sunshine Coast.The State Emergency Service (SES) has received more than 200 calls for help in the past 24 hours across the south-east.Emergency crews saved a man found clinging to a tree at Fassifern, near Boonah, south-west of Brisbane.A swift-water rescue crew pulled the 52-year-old to safety around 3:30am (AEST).In another incident, a woman had to be rescued after her car got caught on a flooded road near the golf course at Gatton, east of Toowoomba.At Coleyville, south-west of Ipswich, a man and a woman were rescued from the roof of their caravan at 3:00am.Near Gympie a man stranded on the roof of his car in floodwaters at Moyne Picket Road was rescued about 6:00am.Duty manager John Von Nida says the man used his mobile phone to call for help. Water over road at Rosewood, west of Ipswich in south-east Queensland
"There was a creek crossing on Moys Creek Road and in his defence he was driving along in the dark and there was no signage up," he said."The road hadn't been flooded the night before and in the lights it was very hard to see the water, so he drove into the water and he got stuck in the car."He was sitting in the passenger's window sill when fire services arrived."Police Inspector Mick Neiland is urging people to stay off flooded roads."We'd just ask that people show a little bit more common sense when they're on the road in the conditions," he said.The Sunshine Coast Hinterland has had more than 200 millimetres of rain, while suburbs in Brisbane's west had more than 120mm, including Mount Coot-tha which recorded 133mm.Falls of up to 150mm were recorded overnight from the eastern Darling Downs into the south-east corner.""Emergency crews are mopping up after flash flooding across the Capricorn Coast in central Queensland.There has been more than 500 millimetres of rain around Yeppoon, north of Rockhampton, over two days.Several roads have been cut, and homes and shops in Yeppoon's CBD have been inundated.Livingstone Mayor Bill Ludwig says the council and State Emergency Service (SES) received hundreds of calls for help.
"This is probably some of the worst flooding that I've seen in 30 years in the main street and certainly a situation that was exacerbated by the fact that it coincided with the high tide," he said.Local SES controller Eddie Cowie said flash flooding swamped properties in Yeppoon overnight."From indications coming through from SES, I think that in the Yeppoon area or Capricorn Coast area, possibly ... several hundred houses [have been affected]," he said."Some of these houses have had at least several inches of water through them."I've heard reports of up to a foot of water that's come through as a result of this stormwater run-off."He said sandbags were unable to stop water pouring through shops and houses."There are businesses there that have had up to three and four inches of water through their entire business, which means that computers that were on the ground and electrical items have all been damaged beyond repair, I would assume, [plus] furniture, carpets," he said."Posted by Mark Lawson on March 28, 2014
As forecast after the heavy rain and floods along the Capricorn Coast, Queensland, on 25 to 26 March 2014, the storms and heavy rain moved along the coastline yesterday. Parts of the Gold Coast and Sunshine Coast areas saw flash floods.There were also power outages for around 20,000 homes on the Gold Coast and two minor landslides at Nambour. Several roads had to be closed as a result of flooding. Rainfall levels in the area in a 24 hour period were between 120mm in parts of Brisbane andaround 200mm in areas more inland. In more elevated areas in the region, places such as Springbrook saw higher rainfall levels of nearly 400mm in 24 hours. That rain may well find its way to lower areas over the next few hours"</t>
    </r>
  </si>
  <si>
    <t>Southern Mississippi, Wilkinson County</t>
  </si>
  <si>
    <r>
      <t>March 29, 2014:</t>
    </r>
    <r>
      <rPr>
        <sz val="8"/>
        <rFont val="Arial"/>
        <family val="2"/>
      </rPr>
      <t xml:space="preserve"> "CROSBY, MS (WAFB) -Floodwaters from heavy rains led to some people in southern Mississippi being rescued from their homes Friday morning.The Crosby Fire Department in Wilkinson County, MS, reported conducted "active high water rescues."Fire officials said residents living in the Buffalo River area off US 61 were affected by the flooding.They added they rescued people from about 50 homes.No injuries have been reported.The National Weather Service said the Crosby area received 6" to 7" of rain</t>
    </r>
  </si>
  <si>
    <t>Tokwe-Mukosi</t>
  </si>
  <si>
    <r>
      <t>March 29, 2014:</t>
    </r>
    <r>
      <rPr>
        <sz val="8"/>
        <rFont val="Arial"/>
        <family val="2"/>
      </rPr>
      <t xml:space="preserve"> "State-owned fixed telecommunications operator TelOne and its employees have donated goods worth US$10 000 to victims of flooding in Tokwe-Mukosi. Among the goods donated were two tonnes of mealie-meal, 300 litres of cooking oil, 600kg of sugar, 100kg of sugar beans, 10 boxes of soap, dried kapenta, salt, soya chunks, 200 blankets, exercise books, 20 tents, clothes and shoes.TelOne managing director Mrs Chipo Mutasa handed over the goods to Deputy Minister of Local Government, Public Works and National Housing Joel Biggie Matiza on Monday.At the handover ceremony, Mrs Mutasa rallied the nation to assist those in need. March 3, 2014:  "Changes to the Tokwe-Mukosi Dam's design made more than a decade ago could have contributed to the flaws that have caused the displacement thousands of families earlier this year, according to a recent report published by The Financial Gazette of Zimbabwe.
HydroWorld.com reported in February that more than 4,500 residents in areas downstream from Tokwe-Mukosi had been evacuated following heavy rains in Zimbabwe's Masvingo province after water began leaking through cracks in the dam's walls.
According to The Financial Gazette's report, French design firm Coyne et Bellier was first commissioned to provide a study for the dam and a hydropower plant in Fall 1967.
The idea was tabled during decades of political unrest before being resurrected in 1980, with Coyne et Bellier providing further studies in the mid-1980s. The group then proposed a concrete arch dam in 1992, though the design was changed after being deemed too expensive by the Zimbabwe government.
"[The design] was considered excessive and so the Designs Division of the Department of Water Development began a thorough investigation into the Coyne et Bellier design report and came up with a cheaper alternative in the form of a concrete-faced rock-filled dam," said a report released in 1998 -- the same year in which construction of Tokwe-Mukosi finally began.
The Zimbabwe National Water Authority has since said that Tokwe-Mukosi -- which is still being constructed -- will not collapse, though thousands of evacuees are still being sheltered in refugee camps sponsored by a number of multi-national relief organizations.</t>
    </r>
  </si>
  <si>
    <t>Luque, Mariano Roque Alonso, Lambaré, and  Limpio</t>
  </si>
  <si>
    <r>
      <t>February 26, 2014:</t>
    </r>
    <r>
      <rPr>
        <sz val="8"/>
        <rFont val="Arial"/>
        <family val="2"/>
      </rPr>
      <t xml:space="preserve"> "Heavy rains occurred on Feb. 25 flooded several houses affecting more than 3.500 people in Luque, Mariano Roque Alonso, Lambaré y Limpio. (Gov, 26 Feb 2014) </t>
    </r>
  </si>
  <si>
    <t>Bujumbura</t>
  </si>
  <si>
    <r>
      <t>February 21, 2014:</t>
    </r>
    <r>
      <rPr>
        <sz val="8"/>
        <rFont val="Arial"/>
        <family val="2"/>
      </rPr>
      <t xml:space="preserve"> "(CNN) -- At least 69 people, including children, have been killed in the central Africa nation of Burundi because of torrential rains, an aid group said Thursday.The rains have triggered mudslides, swept away some homes and caused others to collapse, the International Federation of Red Cross and Red Crescent Societies said in a statement.More than 180 people have been injured, the group said, adding that it would expect to see more casualties as rescue teams reach more of the affected areas.
The storm is causing chaos in and around the capital of Bujumbura.Close to 20,000 people have been displaced and more than 2,000 families have been left homeless, the aid group said. Roads and crops have also been damaged.
"Today, we call upon all charitable people who have historically shown solidarity with Burundi to again come forward. We need temporary shelter. We need hygiene kits and we need kitchen sets. People are destitute. We absolutely have to find the means to assist these people," said Pamphile Kantabaze, secretary general of the Burundi Red Cross Society.</t>
    </r>
  </si>
  <si>
    <t>Christchurch, including Avon River</t>
  </si>
  <si>
    <r>
      <t>March 5, 2014:</t>
    </r>
    <r>
      <rPr>
        <sz val="9"/>
        <rFont val="Arial"/>
        <family val="2"/>
      </rPr>
      <t xml:space="preserve"> "Flooding in Carrick Street, St Albans.Rain is finally starting to ease following the once-in-a-century storm that forced the evacuation of homes, caused slips and cut power to thousands of people across Canterbury.The squall is blazing up the country, bringing gale force winds to the lower North Island.Residents are being urged to avoid travel if possible while the Christchurch City Council scrambles to clear debris-strewn roads and help with stormwater drainage."Our people will be out there again tonight and the community can play their part by checking on their friends and neighbours just like they did during the earthquakes,'' Mayor Lianne Dalziel said.The Fire Service has been inundated with calls from residents reporting damage to their homes and flooding.They received 187 flooding-related callouts between 6am and 4pm southern fire communications shift manager Brent Dunn said."There was very heavy surface flooding - a lot of areas we couldn't even get to, just because it was so deep, the rivers were overflowing. It's just been a very busy day.''
MetService said 160mm of rain had fallen on Lyttelton in the past 24 hours.Police have evacuated 19 households from three streets after a landslip above a fuel storage area at the port.Homes in parts of Cressy Terrace, Park Terrace and Brittan Terrace were evacuated this afternoon and cordons are in place.The evacuations were precautionary and in response to the possibility of further slips in the area.The slip occurred earlier today below Brittan Terrace, with a cliff face collapsing into a bulk storage tank, police said.Emergency services were confident there was no danger to residents, with the wind dispersing any lingering fumes.
Flooding from the Avon River in the red zoned section of Dallington in Christchurch.</t>
    </r>
  </si>
  <si>
    <t>Majuro</t>
  </si>
  <si>
    <r>
      <t>March 6, 2014:</t>
    </r>
    <r>
      <rPr>
        <sz val="8"/>
        <rFont val="Arial"/>
        <family val="2"/>
      </rPr>
      <t xml:space="preserve"> "Hundreds of people in the Marshall Islands' capital of Majuro who sought temporary shelter after severe flooding have now returned home.The Marshall Islands is under a state of emergency following a high tide and storm surges on Monday.
Some parts of Majuro are barely 30 centimetres above sea level, and are often flooded during February and March when the region is prone to high tides.Our correspondent, Giff Johnson, says about 70 homes were damaged by the flooding.
"As of today most of the people who were in shelters in Majuro have left, gone home, I think at its peak there were about 900 people in shelters on Monday, Tuesday but that has apparently dropped to around 200 or maybe fewer."
Giff Johnson says relief efforts are continuing and officials are assessing damage in outer islands....</t>
    </r>
  </si>
  <si>
    <t>Johannesburg , Kliptown, Soweto; eastern South Africa, Zimbawe, and SE Mozambique; Kruger; Incomati River</t>
  </si>
  <si>
    <r>
      <t>March 10, 2014:</t>
    </r>
    <r>
      <rPr>
        <sz val="8"/>
        <rFont val="Arial"/>
        <family val="2"/>
      </rPr>
      <t xml:space="preserve"> "Johannesburg - Several areas in Johannesburg are flooded, the Gauteng provincial government said on Friday.
“Co-operative governance and traditional affairs' provincial disaster management centre (PDMC), together with emergency management services (EMS), are working round the clock to respond and offer aid in affected areas,” said PDMC head Elias Sithole.
The most affected areas in the province were the City of Johannesburg and Ekurhuleni.Temporary accommodation, food parcels and blankets were provided to people displaced by the floods.“About 70 shacks in the Vusimuzi informal settlement near Tembisa, in Ekurhuleni, were flooded, and about 25 displaced families were moved to the community hall,” Sithole said.The PDMC and the municipal disaster management centre (MDMC) in the area had also cleared flooded roads and school yards in the municipality.
“Blocked stormwater drainages were unblocked and the dammed water was able to flow, relieving the flooded roads.”
About 90 shacks in Kliptown, Soweto, had also been flooded due to heavy rains in the area.“About 200 community members had to be accommodated in the community hall and the PDMC provided blankets to the affected Kliptown community members,” Sithole said.The MDMC would remain on high alert over the weekend because the heavy rain was expected to continue.Human settlements, co-operative governance and traditional affairs MEC Ntombi Mekgwe urged people to avoid flood-prone areas.
“Unfortunately, floods are natural disasters and no human being can do a thing to prevent them. The best all of us can do is to work together to offer aid to those in need in times like these”, Mekgwe said. havoc in Kliptown, Soweto. And families whose homes were swept away by floodwaters are being sheltered in a community hall.   ....3/10/2014: "Emergency Management Services spokeswoman Nana Radebe said 158 people, including 30 families, had been displaced and had to leave their possessions to take refuge in the hall, where they were given food and blankets.When The Star visited Kliptown on Sunday, some of the residents’ belongings – soaked mattresses and damaged furniture – were strewn outside their homes.
Some of the shacks had been washed away, and small tracts of land were waterlogged. The narrow paths around the shacks were submerged and residents had to step on bricks to get into their homes.A pensioner, who didn’t want to be named, lost his ID book, his state pension card and antiretrovirals.He said the water level in the low-lying area where his shack is situated was waist deep.
“I’ve lost my ID… all my documents are gone. My bed is wet and broken, but I have to sleep here because if I don’t keep watch over my things, they’ll get stolen.”Matsietsi Mofokeng, one of the City of Joburg officials assisting the residents, said many of the flood victims were afraid to leave their possessions.The majority of families went to the community hall to get their meals, but returned to their homes for the night. Mofokeng said about 50 people, many of them children, slept in the hall.For Josephina Mokoena, getting to the hall, which is within walking distance from her shack, was too much of a struggle.The pensioner, who lives with her three grandchildren, lay on a single mattress on the muddy floor in her shack.The bottom half of her kitchen cupboards had been submerged in the floods.“That’s where the water came up to,” she said, lying on her mattress covered with a floral blanket smeared with mud.“My body’s sore and I’ve got chest pains… maybe I’ll go to the clinic tomorrow.”Mofokeng said it was always the same families whose shacks lay below the floodline that were affected by torrential rain.She added that plans were under way to move them to a safer area.Meanwhile, in Limpopo, heavy rains left at least one family in a crisis after a woman and her husband went missing on Friday.Sarah Viljoen and her husband Eric Sparrow were washed away after a nearby dam overflowed, swamping their indoor swimming pool at Kariba Lodge in Bela-Bela.A search team spent the weekend trying to find the elderly couple. The body of the 74-year-old Sparrow was found on Saturday, but the search for 69-year-old Viljoen continued on Sunday.Brigadier Hangwani Mulaudzi said the search party were doing their utmost to find her.And, as the country started to recover from last week’s heavy rains and flooding, Zimbabwe also felt the wrath of Mother Nature.On Friday, some reports said thousands of Zimbabweans had been displaced by heavy rain and flood damage, and that several people had drowned.Gift of the Givers said on Friday it had information that many people had drowned in Zimbabwe.The organisation’s founder and spokesman, Dr Imtiaz Sooliman, said thousands of people were also reported to have been displaced.The Zimbabwean government confirmed that five people had lost their lives and that about 2 500 were immediately at risk.Sooliman said his organisation would be sending a representative to Zimbabwe today to determine the extent of the flood damage.He added that volunteers were at the ready and that resources had been made available to provide relief to people affected by the floods.The Department of Roads and Transport in Limpopo said sections of main arterials had been washed away and warned drivers to exercise extreme caution.
A man and two children drowned in Mpumalanga on Tuesday, while at least 12 others had to be rescued from the rising floods.
In North West, about 150 households near Brits were affected by flooding on Thursday."  March 3, 2014: "Maputo — Last week's flooding in Namacurra and Maganja da Costa districts in the central Mozambican province of Zambezia destroyed 1,340 houses, the spokesperson for the Mozambican government, Deputy Foreign Minister Henrique Banze, told reporters on Tuesday.Torrential rains caused the Licungo river to burst its banks, submerging over 7,000 hectares of crops, 6,500 of which are regarded as lost. The floods had inundated 5,000 houses, 450 classrooms and seven health units. Roads in the two districts had become impassable.Taking the country as a whole, Banze said said that 5,000 families had been affected by heavy rains and flooding since the rainy season began in October.He said the government is seriously concerned at outbreaks of cholera reported in Zambezia and the neighbouring province of Nampula. 43 cases had been diagnosed, but so far there were no deaths.“Civic education and water purification measures are being taken so that other people are not affected by the disease”, said Banze.The government is continuing to monitor the situation, he added, and will take measures to ensure that the food and health needs of flood victims are met.The weather forecast for the next few days is continued rainfall throughout the country, but particularly in the central and northern provinces.However, there should be a slackening of the rains in the neighbouring countries where most of the major Mozambican rivers rise. Hence it is likely that the levels of those rivers will fall.“We must continue to monitor the northern and central zones because of the continuing heavy rains. In some cases the rivers are still above flood alert level”, said Banze.He guaranteed that the country's relief agency, the National Disaster Management Institute (INGC), remains in a state of readiness to respond to any emergency situation.</t>
    </r>
  </si>
  <si>
    <t xml:space="preserve">Southeastern France, western France, Pisa, Liguria, northwestern Italy </t>
  </si>
  <si>
    <r>
      <t>January 30, 2014:</t>
    </r>
    <r>
      <rPr>
        <sz val="8"/>
        <rFont val="Arial"/>
        <family val="2"/>
      </rPr>
      <t xml:space="preserve"> "Areas of Italy and France are on flood alert as heavy rain brings chaos to parts of Europe.Hundreds of people were forced to evacuate their homes in the Italian city of Pisa as the Arno river threatened to burst its banks on Friday.High seas are expected to cause widespread flooding along France's Atlantic coast.Meanwhile, deep snow drifts left dozens of people stranded in Serbia.Local officials declared a state of emergency and deployed rescue teams to help travellers trapped in their vehicles. Snow storms and strong winds have been sweeping across Eastern Europe.People stand on a bridge over the Arno river whose level rose following heavy rain over Pisa, on 31 January, 2014 The Arno river in Pisa threatened to burst its banks
Houses in Landerneau, western France, are flooded by the Elorn river on 31 January 2014, Houses in Landerneau, western France, have been flooded by the Elorn riverAn aerial view shows a flooded area after heavy rains near Pisa in this... January 31, 2014 Parts of the countryside near Pisa are completely submergedItalian media said a stretch of medieval wall measuring about 30m (95ft) in the town of Volterra, in the province of Pisa, collapsed as a result of heavy rain.The French department of Finistere, in the west of the country, was placed on red alert as forecasters warned of huge waves and extensive flooding. Ten other French departments were also on alert for rising water levels.At least two people died and scores had to be airlifted to safety after floods hit south-eastern France earlier this month.Severe storms have been battering Europe for much of January. January 20, 2014: "Torrential rainfall has flooded the French Riviera, leaving two people dead and one missing.
Officials said 4,000 homes in the department of Var in the southest of France have been left without power, and 150 people were airlifted to safety.
Local official Laurent Cayrel said one of the victims, a 73-year-old man, died in his basement, while the other was swept away in his car, both on Monday. The missing man was last seen on his boat.
Dozens of towns were closed across the region, which includes resorts such as Saint-Tropez and villages in Provence.
In the town of Hyeres, Mayor Jacques Politi spoke of "a historic flood."
Waters were reported to be receding early on Monday. French Prime Minister Jean-Marc Ayrault traveled to the area on Monday to inspect the damage.
Liguria awash
Several days of heavy rain have also caused floods and landslides in the northwestern coastal region of Liguria in Italy, where a 66-year-old doctor died after being washed away by floodwaters on his way to visit a patient.
Further inland, another man is missing near the city of Modena after he capsized in his rubber dinghy while trying to rescue people stranded by swirling waters there. Authorities have taken 600 residents in Modena to safety, media reported.
Last Friday, a train traveling to France derailed because of the floods. Two people were injured.
tj/mkg (dpa, AFP, AP)</t>
    </r>
  </si>
  <si>
    <t>Jakarta, Tangerang</t>
  </si>
  <si>
    <r>
      <t>January 30, 2014:</t>
    </r>
    <r>
      <rPr>
        <sz val="8"/>
        <rFont val="Arial"/>
        <family val="2"/>
      </rPr>
      <t xml:space="preserve"> "Jakarta, with a population of around 10 million, has suffered the brunt of annual flooding for the past several years, and the condition only tends to get worse with each passing year.In the current peak rainy season, which started in early January 2014, the floods in Jakarta have claimed 23 lives, displaced tens of thousands, and caused losses amounting to around one trillion rupiah.Taking stock of the current grim situation, officials, experts, and NGO activists have come out with various ideas on how to prevent floods in the future. The Jakarta administration and its neighboring districts announced various plans and projects, which are already operational or planned to be implemented, in order to deal with the inundation problem.Jakarta Governor Joko Widodo, also known as Jokowi, recently claimed that the capital city has built 1,900 absorption wells, while around two million wells are, in fact needed, to curb flooding.Out of 884 sewers and small rivers existing in the city, his administration has managed to clean up just 160 of them. Jokowi stated that he also plans to return the upstream area of the Ciliwung River in Puncak, Bogor, West Java, to its natural habitat as a water catchment area to prevent flooding in Jakarta, since the floodwaters mostly arise from the Bogor District."The floodwaters have indeed come here (Jakarta) from the area above (the upstream area of Ciliwung river). That is what needs to be overcome. The root problem lies there," he recently noted.The governor further explained that the citys public works office will focus on constructing river dikes, since one of the main factors that triggered the floods so far, are the weak condition of the dykes. "Therefore, this year, the public works office will focus on constructing dikes along the river banks," he emphasized, while inspecting a dike on the banks of the Ciliwung River.A new dike is being built on the western side of the Ciliwung River to curb floods and robs. On the occasion, Jokowi planted four trees along the Ciliwung River. There is also a plan to construct a channel to divert the waters of the Ciliwung River to the Cisadane River, but the Tangerang administration has raised an objection, as even now the Cisadane River often overflows and inundates the Tangerang city. 
Green and open spaces only account for five percent of Jakartas total area, while in line with the existing law, the city must allocate at least 30 percent. This is also one of the key contributing factors responsible for the annual flooding in Jakarta. angerang, Banten (ANTARA News) - Two inhabitants of Tangerang, Banten Province, died after being caught in flood waters that inundated the city in January."During the flooding in January, two inhabitants were killed after being swept away by floodwaters," Iksan Bakti, the head of the youths emergency response team of Tangerang, said here on Saturday.The victims were Lukman, 22, and a 62-year-old man identified by the initials UW.UW was swept away by floodwaters on January 20 and his body was discovered three hours later. Lukman was caught in the flood on January 29. His body was recovered on January 31, 2014.Heavy rains earlier this week triggered floods that inundated four housing complexes in Tangerang.The floodwaters, reaching heights of 2.5 meters, swept through the housing complexes of Total Persada, Puri Cipondoh Asri, Home Affairs Ministrys DDN housing and Ciledug Indah, according to Iksan Bakti.A number of roads, including Ciledug and Parung Serab, have also been flooded.A total of 1,270 families have been affected by floods in the four housing complexes in Tangerang District."About 1,270 families have been affected by the floods across four housing complexes," Iksan Bakti added.He pointed out that floods had affected Ciledug Indah 1 housing complex with 500 families, Home Affairs Ministrys DDN housing with 200 families, Puri Cipondoh Asri (70 families) and Total Persada (500 families).Meanwhile, the National Disaster Mitigation Agency (BNPB) reported that 137 people have died and 1.1 million been evacuated due to floods and landslides in Indonesia as of January 27.BNPB spokesman Sutopo Purwo Nugroho stated in a recent press release that floods and landslides may continue to occur until March, due to normal rain patterns in the country, with its peak expected between January and March, except in Maluku and Halmahere, where peak rainfall is seen between June and July. 
.</t>
    </r>
  </si>
  <si>
    <t>Top End, Northern Territory</t>
  </si>
  <si>
    <r>
      <t>February 6, 2014:</t>
    </r>
    <r>
      <rPr>
        <sz val="8"/>
        <rFont val="Arial"/>
        <family val="2"/>
      </rPr>
      <t xml:space="preserve"> "Ex-tropical cyclone Fletcher is unlikely to reform over the Northern Territory, but forecasters are warning heavy rains could cause more flooding.The Bureau of Meteorology says the tropical storm is no longer expected to merge with another low sitting south of Katherine.Instead Fletcher will further weaken while the other trough will track southwest towards Western Australia.However, heavy rainfall of up to 100 millimetres is expected to continue causing rivers across the Top End to flood and causing road closures.The Darwin and Daly rivers, Roper and McArthur rivers, north and eastern Victoria River and northern Barkley districts will be affected.The Daly River is continuing to rise with a peak of 13.7 metres, above a moderate flood level of 13.1m, expected on Thursday morning.There's a coastal wind warning for communities between Cape Don to Groote Eylandt with squalls of up to 83km/h and seas of up to 3m forecast.The weather bureau says the heavy rains and winds are likely continue in to lash the Top End next week.</t>
    </r>
  </si>
  <si>
    <t>Communities downstream of the Tokwe-Mukrosi Dam along Tokwe River; Bulawayo</t>
  </si>
  <si>
    <r>
      <t>February 5, 2014:</t>
    </r>
    <r>
      <rPr>
        <sz val="8"/>
        <rFont val="Arial"/>
        <family val="2"/>
      </rPr>
      <t xml:space="preserve"> "Thousands of families downstream of the Tokwe-Mukorsi Dam wall that partially collapsed yesterday due to heavy rains risk being swept away by rising waters, prompting Government to deploy more than 20 vehicles to relocate those in imminent danger. Government is on high alert after rising water levels caused a partial collapse of the dam wall, endangering over 2 000 families in the reservoir flood basin.After touring the dam yesterday, Masvingo Provincial Minister of State Kudakwashe Bhasikiti said, "There is high danger that if water continues to rise the dam wall can crack and flood thousands of people and property downstream."We are still mobilising resources to evacuate the families and ensure that they have make-shift shelter and food. We have managed to secure tents from humanitarian organisations."Local Government, Public Works and National Housing Minister Dr Ignatius Chombo urged communities downstream of Tokwe-Mukorsi Dam to move at least two kilometres from Tokwe River. Masvingo's provincial leadership appealed to Government for US$9 million to evacuate endangered families in the flood basin. The families are being moved to the Chingwizi area of Nuanetsi Ranch. The CPU said in a statement on Monday that areas likely to be affected included Ngundu, Gororo, Nyahombe, Tokwane and Triangle."Communities downstream of the Tokwe-Mukrosi Dam along Tokwe River and its tributaries are at risk of flooding and must take necessary precautions to avoid danger," Minister Chombo said.At least 400 families needed to be evacuated immediately and a further 4 000 would be moved in due course, the Minister said.In a statement, national police spokesperson Chief Superintendent Paul Nyathi said: "The ZRP is appealing to people residing in low-lying areas, in particular those settled along the Tokwe River, south of Tokwe-Mukorsi Dam wall, to move to higher ground with urgency...."Unusually heavy rains have caused havoc across much of Bulawayo, damaging houses and roads but have most importantly improved the dire water situation in the city.Our correspondent Lionel Saungweme told us above normal rains caused widespread flooding and damage to several homes, particularly in the high density suburbs of Magwegwe and Luveve.The heavy rains have also increased the inflow into the reservoirs and dams that supply Bulawayo with water. The improvement in the water position in the city had brought cheer to the residents and the farming community.The Bulawayo city council announced it has lifted water restrictions with immediate effect following significant inflows into the city's six supply dams.Saungweme said in some parts of the city there were traffic jams due to waterlogging as vehicles had to negotiate flooded streets after choked drains flooded the road network.Residents and pedestrians were seen wading through streets flooded by rain and overflowing drains.'Council had just repaired most of the roads and the flooding has damaged the same roads again,' Saungweme said.Elsewhere ten villagers in Gutu East district were airlifted by an Airforce of Zimbabwe helicopter after they spent over six hours marooned at a flooded Ruti Dam on Sunday. The villagers from Chitsa and Gudza communal lands spent over six hours on top of trees.Reports say they were picking up fish falling from the flooded dam wall, as heavy rains continue to pound Masvingo, one of the provinces experiencing long periods of extremely hot weather and dry conditions.On Saturday, a couple in Chiredzi spent the whole night on top of rocks after they were also marooned in Mungwezi River. Jayson Mavuvu and his wife Esther Bhunu were marooned while they were coming back from their in-laws.</t>
    </r>
  </si>
  <si>
    <t>Muzarabani</t>
  </si>
  <si>
    <r>
      <t>February 5, 2014:</t>
    </r>
    <r>
      <rPr>
        <sz val="8"/>
        <rFont val="Arial"/>
        <family val="2"/>
      </rPr>
      <t xml:space="preserve"> "Farai Kuvirimirwa — VILLAGERS in Muzarabani have resorted to using makeshift bridges while some are sleeping in trees because of floods that have hit the low lying area. The floods recently swept bridges, completely cutting off communication between some villages. Mr Nokai Chitagu of Chadereka village said some pupils have since stopped attending classes because bridges that linked their homesteads and schools succumbed to the heavy rains."Our children last attended school three weeks ago as the bridges which protected them from crocodiles have collapsed. The crocodiles are migrating from the rivers to bushes which pose a serious threat to them. We are in need of maize seed and fertilisers because what had been earlier distributed to us has been swept away by the heavy rains," he said.Muzarabani North legislator Cde Alfred Mufunga said areas severely affected include Chadereka, Ndove, Bore, Museredza which have become risky because wild animals including lions and crocodiles are invading residential areas where livestock and people are under threat."All the 13 bridges in the constituency have been destroyed and they need urgent attention. Villages have been isolated and its now difficult to render assistance."Crops including cotton and maize have been swept away by floods and when it rains water reaches the window level in some schools which affect pupils. We are asking for the National Parks and Wildlife Authority to dispatch rangers to assist in relocating the wild animals," Cde Mufunga said.Last month, Mr Stephen Patukani from Muringazuva Village survived a crocodile attack while another woman died after another reptile bit her leg and part of her waist.</t>
    </r>
  </si>
  <si>
    <t xml:space="preserve"> La Paz, Beni, Santa Cruz and Cochabamba; Beni province in northeastern Bolivia</t>
  </si>
  <si>
    <r>
      <t>February 5, 2014:</t>
    </r>
    <r>
      <rPr>
        <sz val="8"/>
        <rFont val="Arial"/>
        <family val="2"/>
      </rPr>
      <t xml:space="preserve"> "Reuters Torrential rain and floods in Bolivia have killed 38 people and left many homeless, said the government on Thursday, as forecasters predicted more heavy rainfall with the north of the Andean country again likely to be the worst affected.The Ministry of Defense said it had flown in food aid and the army was evacuating families from the worst affected regions, such as the Amazonian and cattle-rearing department of Beni, northeast of the capital La Paz.Around 100,000 head of cattle are threatened and some 6,000 hectares of crops have been destroyed, around 0.2 percent of Bolivia's total, the government said.More than 40,000 households have been affected by the heavy seasonal rains since October, around five times more than last year, with the central and northern regions of the country hardes" "Torrential rain and floods in Bolivia have killed 38 people so far this year and left many homeless, the government has said.The Ministry of Defense said on Thursday that more than 40,000 families have been affected by the rains and the flooding since October, Reuters reported.The ministry said it had sent in food aid and the army was evacuating families from the worst affected regions, such as Beni province in northeastern Bolivia.The government also said around 100,000 head of cattle are threatened and some 6,000 hectares of crops have been destroyed, around 0.2 percent of Bolivia's total.The rainy season in Bolivia usually lasts until March, increasing the chances of even worse floods, especially in the north of the Andean country..February 2, 2013: LA PAZ, Bolivia (AP) Bolivian officials say flooding in the Amazon region is so heavy that people in dozens of communities are stranded on rafts.Presidential Minister Juan Ramon Quintana tells government radio station Patria Nueva that says officials are trying to evacuate people whose homes are under water, but continuing rain on Saturday has complicated the task.Quintana says 12 tourists are stranded at an ecotourism resort outside the rain-drenched town of Rurrenabaque, though eight others managed to reach the town, where Quintana is overseeing rescue efforts. Officials did not say where the tourists are from.President Evo Morales said Friday that many people had resisted evacuation because they feared losing their livestock.Intense rains and flooding have killed 30 people in Bolivia since the start of November..."Bolivia government has declared national emergency after floods and landslides claimed lives of 30 people and displaced 21,000 families over the past few weeks.Fatalities are from La Paz, Beni, Cochabamba, Chuquisaca,Tarija and Potosì areas of Bolivia.Floods and landslides in Bolivia have affected more than 80 municipalities.Landslide in Caranavi area, about 180 kilometers from La Paz in Bolivia claimed lives of 16 people in September 2013."..Bolivia - Floods (SENAMHI, National Naval Hydrographic Service, Local Media)As of 2 February, local authorities quoted in Bolivian media report that the number of families affected by the rainfall and the consequent floods, river overflows and landslides has reached 28 500 countrywide. Worst affected are the areas of Beni, northern La Paz and the Cochambamba tropics. In Rurrenabaque there were reports of people trapped on islands, while evacuations were still ongoing.Since 30 January, the National Naval Hydrographic Service has issued a Red Alert for river overflows in the departments of Pando, Beni, west and northern La Paz, northeastern Cochambamba and eastern Santa Cruz</t>
    </r>
  </si>
  <si>
    <t>Southern Andean Cusco region</t>
  </si>
  <si>
    <r>
      <t>January 3, 2014:</t>
    </r>
    <r>
      <rPr>
        <sz val="8"/>
        <rFont val="Arial"/>
        <family val="2"/>
      </rPr>
      <t xml:space="preserve"> " Torrential rain in Peru’s southern Andean Cusco region earlier this week led to landslides, severe flooding and around 16,000 people left isolated and several hundred homeless.According to local authorities, the area has seen constant rainfall for the last 15 days, but it had been particularly heavy for around several hours on 31 December and 1 January. This resulted in dangerously high levels of the Quillabamba River, which eventually burst its banks on Wednesday 1 January 2014. Homes were damaged or destroyed and people were forced to evacuate.The heavy rainfall also led to a landslide in a settlement near the Quellomayo river. Local media reports that as many as 100 people were affected, in particular around 25 homeless families who had made temporary accommodation near the landfall site. Six houses in the nearby village also collapsed and the flooding and landslide blocked local roads.In the small town of Quellouno, in La Convencion province, the local mayor has declared a state of emergency after sever flooding there. The region is remote and flooding has left communities isolated. Emergency and rescue teams have been sent to the area and work has begun to repair and strengthen river banks."</t>
    </r>
  </si>
  <si>
    <t>Nelson and Carroll Counties, Kentucky</t>
  </si>
  <si>
    <r>
      <t>December 22, 2013:</t>
    </r>
    <r>
      <rPr>
        <sz val="8"/>
        <rFont val="Arial"/>
        <family val="2"/>
      </rPr>
      <t xml:space="preserve">  Four people die in Kentucky flood waters in two accidentsFRANKFORT, KY (WAVE) - Emergency officials in Nelson and Carroll Counties notified Kentucky Emergency Management (KYEM) in Frankfort that they recovered four drowning victims from flood waters this morning in two separate accidents.Nelson County officials were called to investigate a vehicle trapped in flood waters of the Rolling Fork River along Walter Hall Road and Dee Dee Road, near New Hope, Kentucky.Initial reports are that the vehicle drove into the water with five people inside. Two escaped and three were trapped. The bodies of those three were recovered and have been turned over to the Nelson County Coroner. The other two victims were taken to Flaget Memorial Hospital to be treated for hypothermia.The names of the victims have not been released. They are between the ages of 30 and 60 and from Marion County.There was another drowning near Carrollton, along Gilgal road, where a person was trapped underneath a four-wheeler when it overturned in a creek. The victim's body has been recovered and turned over to the Carroll County Coroner.</t>
    </r>
  </si>
  <si>
    <t>Saint Vincent and the Grenadines, St. Lucia</t>
  </si>
  <si>
    <r>
      <t>December 26, 2013:</t>
    </r>
    <r>
      <rPr>
        <sz val="8"/>
        <rFont val="Arial"/>
        <family val="2"/>
      </rPr>
      <t xml:space="preserve"> "KINGSTOWN, Saint Vincent and the Grenadines, Dec. 26 (UPI) -- Heavy rains, flooding and landslides have killed eight people in St. Vincent and five in St. Lucia, emergency officials said.
Five members of one St. Vincent household died when a hill collapsed on their house, I-Witness News reported.A 2-year-old girl, along with her aunt, Kesla James, 18, were also killed when they were washed away by floodwaters.The National Emergency Management Organization said 50 percent of residents in St. Vincent were without water as a result of the floods.Eight homes were destroyed and 10 others were damaged, NEMO officials said, but those figures were expected to rise.In St. Lucia, the victims included a police officer, Calvin Stanley Louis, who died after a wall fell on his while he was trying to assist locals who had become stranded, the Caribbean Media Corp. reported.The Water and Sewerage Company said the weather has left most of the island without water....At least eight people have died in heavy rains and floods on the eastern Caribbean island of St. Vincent, officials said Wednesday.The government's National Emergency Management Organization said that one of those who died is an 18-year-old college student. One man was reported missing.The rains and flooding prompted Prime Minister Ralph Gonsalves to cut short a family vacation that had taken him to England and Rome, and he was due to return home Thursday. Photos posted by the Vatican showed that Gonsalves had met with Pope Francis.People also lost their homes. In the heavily hit area of North Leeward in northwest St. Vincent, where a family of five died when a house crashed into their home, about 40 people showed up at a school converted into a shelter. Nicole Bonadies-Baker from the Education Ministry said that she expected more people to seek refuge there.There was also extensive flooding and damage elsewhere in the eastern part of the Caribbean. Police in the nearby island of St. Lucia say that a man died there when a wall fell on him.Traditional Christmas Eve midnight religious services were cancelled and several churches in the capital of Castries opened their doors to stranded people."It's the worst Christmas I will ever spend," said Jude Francis, his clothes soaked from the rains.St. Lucia Prime Minister Kenny Anthony described the damage as an emergency and a major setback for the country." ''I don't think I can recall when we have had such heavy rainfall on the eve of Christmas," he said.In the nearby island of Dominica, dozens of homes and at least two hotels were evacuated and several roads were blocked by mudslides.The cluster of thunderstorms came as the small islands were crowded with holiday tourists. Showers were expected to linger over the British Virgin Islands, Puerto Rico and the Dominican Republic throughout Wednesday. </t>
    </r>
  </si>
  <si>
    <t>Southeast states of Minas Gerais and Espirito Santo</t>
  </si>
  <si>
    <r>
      <t>December 27, 2013:</t>
    </r>
    <r>
      <rPr>
        <sz val="8"/>
        <rFont val="Arial"/>
        <family val="2"/>
      </rPr>
      <t xml:space="preserve"> "Rio de Janeiro (ANTARA News/Xinhua-OANA) - The death toll from heavy rains and flooding in Brazils southeast states of Minas Gerais and Espirito Santo climbed to 45, local Civil Defense authorities said Thursday.As many as 27 people were confirmed dead in Espirito Santo and 18 in Minas Gerais, according to the latest Civil Defense report.More than 60,000 people were forced to leave their homes due to widespread flooding and landslides in Espirito Santo, where 52 of the states 78 towns declared a state of emergency. In Minas Gerais, 25 towns declared a state of emergency.In a radio interview on Wednesday, Espirito Santo State Governor Renato Casagrande said the days-long storm was the biggest natural disaster in the history of the state.Minas Gerais had yet to appeal for federal aid, while a contingent of relief workers composed of army troops, firefighters and the National Security Force was dispatched to Espirito Santo after local authorities requested federal help with search and rescue efforts.The Fire Force was also helping rescue people from remote and isolated locations.The Brazilian Health Ministry was planning to send more helicopters, ambulances, relief workers and medicine to the disaster-hit areas.Earlier in the day, the government published a presidential decree to facilitate the flow of federal aid to disaster zones by cutting down on red tape.Rainstorms are common in the summer season of southern Brazil. A deadly storm in Rio de Janeiro state claimed more than 900 lives in January 2011.
(U.C003)
Editor: Priyambodo RH  RIO DE JANEIRO—Soldiers and rescue workers raced Friday to reach isolated towns in southeast Brazil where flooding and landslides have left at least 43 dead and more than 70,000 homeless in recent days, after unusually heavy seasonal rains.
President Dilma Rousseff was flown over parts of Minas Gerais on Friday with state Gov. Antonio Anastasia. She pledged access to emergency funds for mayors in towns and cities where disaster areas or states of emergency had been declared. The funds will be distributed by...Brazil Floods – Espirito Santo Situation Worsens
Posted by Mark Lawson on December 23, 2013
Last week we reported on the flash floods and landslides across south east Brazil. The worst affected states were Minas Gerais and Espírito Santo. Six people had died in a landslide caused by flooding and heavy rainfall in Minas Gerais.
The heavy rainfall has continued over the weekend, especially in the state of Espírito Santo, which saw 85mm if rainfall in just 24 hours in Vitoria between 21 and 22 December. The heavy rainfall has resulted in widespread severe flooding and further landslides. Further heavy rainfall is forecast for the next 24 hours at least
COPYRIGHT © 2013</t>
    </r>
  </si>
  <si>
    <t>North Sumatras Langkat district</t>
  </si>
  <si>
    <r>
      <t>December 31, 2013:</t>
    </r>
    <r>
      <rPr>
        <sz val="8"/>
        <rFont val="Arial"/>
        <family val="2"/>
      </rPr>
      <t xml:space="preserve"> "Langkat, N Sumatra (ANTARA News) - Incessant rains in the past few days have triggered floods on Monday, inundating three sub-districts in North Sumatras Langkat district.The floods occurred after Wampu and Batang Serangan rivers overflowed their banks, stated Head of the Langkat District Disaster Mitigation Board Hardianul Zally. Gebang, Wampu, and Tanjungpura are the three sub-districts affected by the floods.In Gebang sub-district, 354 houses located in Paluh Manis, Air Hitam, and Pekan Gebang villages were flooded, he claimed.On Sunday, the local authorities have set up a command post to assist the victims in flood-stricken villages, he noted."The exact number of flood-affected houses in Wampu and Tanjungpura sub-districts is still not available. But, we have received a report that several places were flooded," he remarked.Head of Wampu sub-district Persadanta informed that the floods inundated 608 houses, including 176 in the Petumbukan village, 323 in the Stabat Lama Barat village, and 109 in the Bingei village."The figure is expected to increase, as our officers are still evaluating the number of flood-affected houses," he noted.In Tanjungpura sub-district, the floods inundated some 100 houses after Batang Serangan and Wampu Rivers broke their banks, claimed Tanjungpura sub-district Head Surianto.</t>
    </r>
  </si>
  <si>
    <t>Central and southern Scotland, Wales, Ireland, southern England</t>
  </si>
  <si>
    <r>
      <t>December 27, 2013:</t>
    </r>
    <r>
      <rPr>
        <sz val="8"/>
        <rFont val="Arial"/>
        <family val="2"/>
      </rPr>
      <t xml:space="preserve"> "Seven people have been airlifted from a flooded farm in Dumfries and Galloway after torrential rain led to disruption in several parts of Scotland.Four children were among those rescued by a Royal Navy helicopter after being trapped for about six hours at Nithside Farm near Closeburn.Homes had earlier been evacuated at Kirkconnel, in Dumfries and Galloway, and New Cumnock in East Ayrshire.Flooding also caused disruption on the rail network and several road closures.Police in Dumfries and Galloway warned drivers not to travel unless it was "absolutely necessary".While all the main trunk routes were said to be passable with care in the area, many minor routes were closed or disrupted and some cars were abandoned.With more rain forecast on Tuesday morning, police said further flooding and disruption was possible.The Scottish Environment Protection Agency had more than 30 flood warnings in place on Monday evening.The seven people who were trapped upstairs at Nithside Farm - a father, four children under the age of eight and two holidaymakers - were rescued at about 19:00.Two dogs were also rescued, and all those involved were said to be safe and well.Elsewhere, heavy rain and winds of almost 80mph battered parts of Wales, affecting roads and train services.Flooding at Lesmahagow in South Lanarkshire.Cars became stuck in flood water under the M74 at Lesmahagow in South Lanarkshire
Met Office amber "be prepared" warnings for parts of Dumfries and Galloway and Ayrshire have now been lifted but yellow "be aware" warnings remain in place for these areas and much of central and southern Scotland.There is also a yellow warning for wind in Wales, north-west and north-east England, Yorkshire and Humber, the East Midlands, south-west England and London and the South East.There are yellow warnings for rain in Wales, Northern Ireland and south-west England.In Scotland, Dumfries and Galloway and parts of Ayrshire have been worst affected.In the village of Carsphairn, in Dumfries and Galloway, residents described the conditions as some of the worst they had experienced in 40 years.Police said major roads across the region were affected by flooding including the A74(M) at Greenhillstairs, the A76 at Kirkconnel and the A75 at various points.Residents had to leave their homes in the village of Kirkconnel
About 40 houses in the St Conal's Square area of Kirkconnel were evacuated and a rest and welfare centre has been set up at the village's Miners Hall.Police said the village of Moniaive was almost cut off at one point due to flooding on the A702, and a family had to be evacuated from a bungalow which was cut off by flood water.Firefighters used rescue boats to assist with the evacuations.Homes in Port Logan and Newton Stewart also had to be evacuated.The Whitesands in Dumfries has flooded after the River Nith burst its banks. Electricity supply to this area has also been affected.The Scottish Fire and Rescue Service (SFRS) said it had attended 55 incidents which involved flooding or water rescues in the Strathclyde and Dumfries and Galloway area between 08:00 GMT and 18:00 GMT on Monday.Kelloholm in Dumfries and Galloway. Emergency services were called out to deal with flooding in Kelloholm, Dumfries and Galloway
One woman had to be rescued from a stranded car in Moffat.A number of properties were evacuated in Dundee after a landslide.Police Scotland said heavy rain had caused a wall to collapse at the rear of Gardner Street at about 16:00.No-one was injured, but properties were evacuated as a precautionary measure and some roads were closed in the area.Police Scotland said eight people had been evacuated from their homes in Mansefield Road in New Cumnock, and a further six homes were evacuated in the Leggate area.Police, fire crews and staff from the council and Scottish Water and Scottish Gas remained at the scene.In Glasgow, the M77 southbound entry slip was closed because of flooding at Junction 2 Barrhead Road.Trains from London Euston station to Edinburgh and Glasgow were disrupted by flooding.Virgin Trains said there were no services running between Carlisle and Carstairs, because of flooding between Lockerbie and Carstairs.Flooding in KirkconnelHomes were evacuated in Kirkconnel as a result of the flooding
Flooding in Carsphairn
Residents in Carsphairn in Kirkcudbrightshire said conditions were poor
River Irvine in Kilmarnock
The River Irvine burst its banks in Kilmarnock in Ayrshire.
BBC News
NI floods warning: sandbag collection in east Belfast
BBC News  - ‎16 hours ago‎ 
About 3,000 sandbags have been handed out in east Belfast on Saturday in preparation for potential flooding. Heavy rain and strong winds have been predicted by the Met Office for Sunday and Monday, and a flood alert remains in place. The sandbag ...
BBC News
Flood water affects all major roads into Yeovil
BBC News  - ‎11 hours ago‎ 
They said the A359 and A37 were impassable and drivers ignoring road closure signs were getting stuck. Thousands of acres of the Somerset Levels are also completely submerged and the Environment Agency has brought in extra pumps from around the ...
Irish Independent
Clean-up begins for devastated flood-damaged communities across Ireland
Irish Independent  - ‎Jan 3, 2014‎ 
There had been fears the high tide at 12.30pm would cause serious flooding to the shops and homes on the Clontarf Rd where the promenade walkway had flooded yesterday for the first time since 2004. In preparation, a ring of sandbags had been installed ...BBC News
Scotland weather: Tidal surge flood problems mount
BBC News  - ‎22 hours ago‎ 
Huge waves have been crashing over the lighthouse at Ardrossan, where the coastguard described conditions as "horrendous".BBC News
UK weather: Gloucestershire pub 'still open' after floods
BBC News  - ‎16 hours ago‎ 
High tides and strong winds have brought flooding to Wales and western England as officials warn of a continuing threat in parts of the UK.</t>
    </r>
  </si>
  <si>
    <t>Southeast provinces; Nakhon Si Thammarat, Songkhla, Narathiwat, Phatthalung, Trang</t>
  </si>
  <si>
    <r>
      <t>December 3, 2013:</t>
    </r>
    <r>
      <rPr>
        <sz val="8"/>
        <rFont val="Arial"/>
        <family val="2"/>
      </rPr>
      <t xml:space="preserve"> "Heavy rainfall caused by the NE Monsoon since 20 November has caused floods in the SE provinces of Thailand, notably in Nakhon Si Thammarat, Songkhla, Narathiwat, Phatthalung, Trang. After a brief respite, heavy rainfall resumed on 5 December. More than 200,000 people are estimated affected since the beginning of the floods. December 8, 2013: "Disaster Prevention and Mitigation Department chief Chatchai Phromlert reported yesterday that floods had receded in the seven provinces of Prachuap Khiri Khan, Chumphon, Ranong, Surat Thani, Satun, Yala and Pattani - an indication that the flood situation in the south was beginning to improve.However, he added that Nakhon Si Thammarat, Songkhla, Phatthalung, Trang and Narathiwat remained flooded, with more than 122,227 people in 29 districts affected. In those provinces where floodwaters have receded, authorities are inspecting the damage to local property, Chatchai said. He urged people living in flood-affected areas near hillsides and waterways to closely monitor weather forecasts and disaster warnings. People in urgent need of assistance could call the 1786 help-hotline, available 24 hours a day, he said.Meanwhile, six communities on the Kolok River in Narathiwat's Sungai Kolok district, which are still under 1-1.5 meter of water, were told to brace for more runoff from Sukhirin district last night. Many residents were evacuated to a shelter and their belongings moved to higher ground. Local authorities have reported a sharp increase in cases of stress and depression, especially among children, as prolonged floods take their toll. State officials said schools and government offices in the district remained closed...BANGKOK (AP) -- Thai authorities said Tuesday that floods have killed more than 20 people and affected areas across the country over the past two weeks, though experts say there is little risk of a repeat of the devastation that occurred during record floods two years ago.
Thirty-two out of 77 provinces have experienced flooding since mid-September and 23 people have been killed, the Disaster Prevention and Mitigation Department said in a report, adding that 25 provinces still have flooding.
It said more than 2.8 million people were affected by the floodwaters and 15,254 had been evacuated from their homes.
Deputy Prime Minister Plodprasop Suraswadi said Thailand was not at risk from the remnants of Tropical Storm Wutip, which reached the northeast on Tuesday. However, he said the country should be ready for other storms.
In 2011, Thailand suffered its worst flooding in half a century. More than 800 people were killed and 6 million hectares (14.8 million acres) of agricultural, industrial and residential lands were devastated. Many of the country's industrial estates, which export electronic parts, auto parts and hard disk drives, were swamped, as were large parts of Bangkok.
Authorities have downplayed concerns of a repeat.
"Thanks to the dredging of the canals and the weather, at this point there is nothing to panic about," Bangkok Gov. Sukhumbhand Paribatra tweeted Monday night. "Currently the water level in the Chao Phraya River is still low, so there's nothing to worry."
Experts also say it is unlikely the capital will see major flooding this year.
"It is not worrisome as the situation is very different from 2011," said Seree Supratid, the director of a climate and disaster center at Bangkok's Rangsit University. .</t>
    </r>
  </si>
  <si>
    <t>Havana</t>
  </si>
  <si>
    <r>
      <t>December 3, 2013:</t>
    </r>
    <r>
      <rPr>
        <sz val="8"/>
        <rFont val="Arial"/>
        <family val="2"/>
      </rPr>
      <t xml:space="preserve"> "Torrential rains pelted the city of Havana, Cuba, for three days, leaving behind flooded streets and crumbling homes. In all, 227 buildings had collapsed totally or partially, killing two people. Portia Siegelbaum reports"</t>
    </r>
  </si>
  <si>
    <t>South-east Niger, Komadougou River</t>
  </si>
  <si>
    <r>
      <t>December 3, 2013:</t>
    </r>
    <r>
      <rPr>
        <sz val="8"/>
        <rFont val="Arial"/>
        <family val="2"/>
      </rPr>
      <t xml:space="preserve"> "More than 15,000 people urgently need relief aid in south-east Niger after the Komadougou River - which most of the year was practically dried out - burst its banks and flooded their communities, the United Nations humanitarian wing said today."The seasonal flooding began a month ago and caught locals and authorities largely unprepared, as water in the river rose to an unprecedented level in mid-November," said Jens Laerke, spokesperson for the UN Office for the Coordination of Humanitarian Affairs (OCHA).Briefing the press in Geneva, he said that humanitarian workers on the ground in Niger have reported that people need food, water purification, sanitation supplies, and access to health care.Mr. Laerke said the Government of Niger is leading the emergency relief operation, with the support of UN agencies and other humanitarian partners, and had already distributed 94 tons of food. Authorities had also identified sites to which affected populations could relocate."Meanwhile, the flooding continues and at least 20 more villages are at risk," he warned, explaining that farmland is also under water, triggering concern for people's long-term food security situation.
In addition, floods have affected transport systems and paralyzed local trade, which is an important source of income for people living along the border with Nigeria. He noted that while authorities report an increase of food imports from Nigeria, prices rose dramatically; for example, the price of a 100 kilogramme bag of flour had gone up by 30 per cent.</t>
    </r>
  </si>
  <si>
    <t>Kuala Lumpur, east coast states of Pahang and Terengganu; Johor in the south</t>
  </si>
  <si>
    <r>
      <t>December 5, 2013:</t>
    </r>
    <r>
      <rPr>
        <sz val="8"/>
        <rFont val="Arial"/>
        <family val="2"/>
      </rPr>
      <t xml:space="preserve"> "9,000 evacuated and one killed in Malaysia floods. KUALA LUMPUR--Floods in Malaysia caused by heavy rains have left a teenager dead and forced authorities to evacuate thousands of people, officials said Wednesday. Some 19,000 people have been relocated to evacuation centers set up in schools in the east coast states of Pahang and Terengganu and Johor in the south, an official and news reports said.A 17-year-old boy who was fishing with his father in Terengganu drowned after being swept away in a swollen river, a state police official said.A Meteorological Department official said river levels continued to rise due to the high tide and water being released from dams, but the body expected rain to ease in the flood-hit areas.“It's still raining today, but we expect the rain to stop by tomorrow,” he told AFP. “Then the situation will improve.”The department issued an “orange” alert for Pahang and Terengganu on Monday, warning residents to be prepared for a possible evacuation.  FL-2013-000148-MYS
Flood,Malaysia: Floods in Malaysia caused by heavy rains have left a teenager dead and forced authorities to evacuate thousands of people
</t>
    </r>
  </si>
  <si>
    <t>Eastern England coast, northern European coast</t>
  </si>
  <si>
    <r>
      <t>December 8, 2013:</t>
    </r>
    <r>
      <rPr>
        <sz val="8"/>
        <rFont val="Arial"/>
        <family val="2"/>
      </rPr>
      <t xml:space="preserve"> "Hundreds of people in Britain mopped up flooded homes yesterday after a powerful storm that scoured northern Europe with hurricane-force gusts kicked up the biggest tidal surge in 60 years, swamping stretches of shoreline.Rising seas prompted evacuations along the eastern English coast, with 1400 properties flooded and at least a half-dozen communities at great risk of exceptionally high tides and large waves.In London, the Thames Barrier - a series of huge metal plates that can be raised across the river - closed for a second time in as many days to protect the city from the surge.Environment Secretary Owen Paterson said there would be "exceptionally high tides" this weekend, though they were not expected to reach Friday's levels, when water swamped seaside promenades and flooded homes.In the town of Hemsby in eastern England, several houses fell into the sea as waves eroded cliffs.Britain's Environment Agency said sea levels in some areas exceeded those in a 1953 flood in which hundreds died. But flood defences and evacuation warnings meant that only two people were killed in storm-related accidents.Accidents linked to the storm that roared across Europe have killed at least eight people, from Britain to Sweden, Denmark and Poland.Traffic ground to a halt on icy highways and train service was cancelled in large parts of Sweden. Tens of thousands of people lost electricity. Strong winds knocked down the city of Vaxjo's Christmas tree.Scores of flights were cancelled at airports in Sweden, Denmark, Norway, Germany and Poland. More than 1000 people spent the night at Copenhagen Airport where 200 flights were cancelled Thursday and about 70 on Friday.Strong winds threatened a collection of Viking ships recovered from the bottom of a Danish fjord in the 1960s and put on exhibition.Museum workers boarded up the expansive windows of the Viking Ship Museum in Roskilde, west of Copenhagen, amid fears water from the fjord would rise and shatter the glass.Police in Denmark ordered the evacuation of people in the towns of Frederikssund and Frederiksvaerk, northeast of Copenhagen, because of imminent flooding. The towns lie on the Roskilde fjord, which has seen water levels rise noticeably.Hamburg Airport, where almost all flights were cancelled on Friday, was open for business but cautioned that there would be cancellations because of wind and snow.Trains northward from Hamburg to Denmark and some other destinations were cancelled.Tidal floods that hit Hamburg in the early morning were akin to those that drenched the city in 1962, causing the worst flooding in living memory. But higher and better coastal defences along the North Sea these days have meant the impact of this week's storm on the city has been negligible, with no reports of major damage or loss of life.Meanwhile, wind farms in Germany reaped benefits from the storm. The country's vast network of on- and offshore wind turbines produced 25,205.8 MW of electricity, the equivalent of 25 nuclear plants and almost 35 per cent of the country's total energy output in one hour"  Some flooding in Rotterdam, Dordrecht as storm clean-up begins. December 6, 2013: "A number of streets close to the river in Rotterdam and Dordrecht have been flooded following the combination of strong winds and high tides, according to media reports on Friday.The water is up to knee-high in parts of Rotterdam close to the rivers and areas of Dordrecht's historic centre are under water. There are also reports of localised flooding in nearby Maasluis.A temporary dyke on the Oude Maas river under the Botlekbrug broke through over a three-metre stretch on Friday morning, leading to traffic diversions. The dyke had been built because of roadworks on the bridge.In Zeeland, the water level along the main sea dykes reached 3.99 metres above normal, the highest recorded since the great storm of 1953 which killed nearly two thousand people.Weather forecasters say winds remain strong in coastal areas and there will localised snow and hail showers at times.The emergency services received 2,700 calls about damage during the height of the storm, as it moved over the Netherlands between 16.00 and 20.00 hours. In total, over 3,700 damage reports were made by 23.00 hours.
</t>
    </r>
  </si>
  <si>
    <t>Northeast Puntland</t>
  </si>
  <si>
    <r>
      <t>November 18, 2013:</t>
    </r>
    <r>
      <rPr>
        <sz val="8"/>
        <rFont val="Arial"/>
        <family val="2"/>
      </rPr>
      <t>Thousands of people in northeast Puntland, Somalia are coming to grips with the effects of the cyclone that hit the area between the 8-10 November.The storm has left several areas inaccessible and cut off from communication, making it difficult to determine the real scale of the damage. The most recent death toll stands at more than 100 and it is estimated that over 100,000 livestock have been lost, threatening the livelihoods of tens of thousands of people.The Somali Red Crescent Society mobilized its volunteers to evacuate people to safer ground and to provide first aid services. Volunteers are also collecting and burying dead livestock in an effort to stave off the breakout of disease.
As water levels began receding and roads became passable, the Somali Red Crescent Society dispatched two mobile health clinics and an additional vehicle to support rescue operations.
The International Federation of Red Cross and Red Crescent Societies (IFRC) is also stepping in to assist with emergency response efforts.
"IFRC has deployed a team to assist the Somali Red Crescent to carry out assessments and initial response in the northeast area of Puntland," said Kwame Darko, health delegate for IFRC's Somalia delegation.
"We also sent in non-food items such as kitchen sets, tarpaulins, blankets, sleeping mats, jerry cans and soap, initially for 100 families. We will increase this based on the assessment results."
With fears of an outbreak of waterborne diseases, the IFRC will also deploy a water and sanitation specialist from the Regional Disaster Response Team (RDRT), as well as a health specialist from the Somali Red Crescent to take part in the assessment mission. The full RDRT remains on stand-by to be deployed to Puntland and Somaliland if needed.
This week's efforts will be concentrated in carrying out assessments in the eight most affected districts in the Nugal and Bari regions. Relief items will then be distributed based on the needs of affected families.
This cyclone is just one of the many silent disasters occurring around the world, most of which usually go unreported in international media and are often out of the public eye, failing to attract sufficient funding and resources to provide essential humanitarian aid. However, for those affected, the consequences are catastrophic with lives and livelihoods lost.
An average of 91 per cent of Red Cross and Red Crescent disaster responses involve small or medium-sized disasters or health emergencies throughout the world.</t>
    </r>
  </si>
  <si>
    <t>Riyadh, other parts of the Kingdom including northern Border Province</t>
  </si>
  <si>
    <r>
      <t>November 19, 2013:</t>
    </r>
    <r>
      <rPr>
        <sz val="8"/>
        <rFont val="Arial"/>
        <family val="2"/>
      </rPr>
      <t>MENAFN - Arab News) At least 15 people have died and eight others are reported missing in flash floods caused by heavy rains in Riyadh and other parts of the Kingdom in the last 24 hours.
The Civil Defense Department said Monday that it had received more than 7,000 calls for help from different regions following rains. "We have rescued over 800 stranded people, while 450 vehicles have been pulled out from flooded areas," it said in a statement. The department has urged the public to be cautious following weather forecasts for more rains in the next three days.Col. Saeed Sarhan, the department's spokesman in Makkah, said the Presidency of Meteorology and Environment has forecast the formation of thunderclouds over the southern Makkah region, Qunfuda and Al-Laith, as well as Makkah and Taif.Deaths resulting from rain-related accidents were reported across the Kingdom, sources said.
Civil Defense officers found the body of a missing Filipino worker in the Northern Border Province on Monday. He was reported missing after his truck fell in deep waters on a damaged road. Three workers including two Filipinos and an Arab who were traveling with him, survived."They suffered minor injuries and were taken to hospital for treatment," said Maj. Abdul Rahman Al-Ahmari, deputy spokesman of Civil Defense in the region. Flash floods had washed away the entire road surface and the ground had also caved in before the truck attempted to cross it, eyewitnesses said. The Civil Defense received a report of four missing workers on Monday morning, he said. "There were light to heavy rains in many parts of the Makkah region, including Meesan and Adham," Sarhan said, adding that his department had not received any emergency calls for help during rains.The Civil Defense said efforts were under way to find the eight missing people who were washed away in flash floods. The department rescued 121 citizens and residents in Riyadh on Monday, including eight families.</t>
    </r>
  </si>
  <si>
    <t>Central and northern Vietnam; six central provinces,  Binh Dinh</t>
  </si>
  <si>
    <r>
      <t>November 19, 2013:</t>
    </r>
    <r>
      <rPr>
        <sz val="8"/>
        <rFont val="Arial"/>
        <family val="2"/>
      </rPr>
      <t xml:space="preserve">"The death toll from flooding caused by heavy rains in central Vietnam has risen to 41, with about 80,000 people forced from their homes, disaster officials say.The National Floods and Storms Control Agency said in a statement that the floods had affected more than 400,000 houses, but added the flood waters have mostly receded, allowing many residents to return home. The heavy rains began on November 14.The officials said the deaths occurred in six central provinces. Binh Dinh was the worst-hit province with 18 people dead. Another five people are missing.The floods also injured 74 people and damaged 4,300 hectares of rice paddies and other crops, the agency said.Vietnam is prone to floods and storms, with hundreds of people killed each year.
</t>
    </r>
  </si>
  <si>
    <t>Obia, Uras, on Sardinia</t>
  </si>
  <si>
    <r>
      <t>November 19, 2013:</t>
    </r>
    <r>
      <rPr>
        <sz val="8"/>
        <rFont val="Arial"/>
        <family val="2"/>
      </rPr>
      <t xml:space="preserve">"OLBIA (Italy) (AFP) - Italian emergency workers searched house by house on the island of Sardinia on Tuesday after a Mediterranean cyclone triggered flash floods, leaving 18 people dead and forcing thousands to seek emergency shelter.Rivers broke their banks at the height of the storm on Monday, sweeping away bridges, bringing down power lines and flooding hundreds of homes -- some of them in low-lying rural areas that have yet to be reached."We are looking inside homes, inside basements, particularly in outlying areas," Gianfranco Galaffu, local director of the civil protection agency for the worst affected northern part of the island, told AFP."There is a lot to do. The activity is frenetic. For now we are taking care of the most acute emergencies," he said, adding that personnel and equipment were being sent in from other parts of Sardinia and mainland Italy.Thousands were displaced by the flooding, said Environment Minister Andrea Orlando."Around 2,700 people had to leave their homes and are staying in community shelters or with their families," said Orlando, speaking in front of Italy's parliament.The minister announced that an earlier death toll of 17 had risen to 18.A government meeting on Tuesday declared a state of emergency for the island and allocated 20 million euros ($27 million) for emergency assistance, while the regional government provided five million euros.A few people -- estimated at between two and four by different officials -- were still reported missing.Rescuers said that more victims could be found in flooded homes or cars and that around 20,000 people had been affected.Soldiers and navy personnel were deployed in the region, as local rescue services said their efforts were being hampered by the damage to roads. Rescue dogs were also being used, officials said."We are focusing on essential operations: saving human lives, assisting displaced people and clearing road access," Prime Minister Enrico Letta told a press conference after an emergency cabinet meeting.'An absolutely extraordinary event'"This was an absolutely extraordinary event," Letta said, with one expert telling AFP that a storm of such intensity and with such high rainfall had not been seen on the picturesque holiday island "for centuries".The port city of Olbia, a popular destination in the summer months, was swept by floodwaters which receded on Tuesday, and hotels, sports halls and private homes were being used to shelter displaced people.Many local residents voiced anger saying they had not been warned sufficiently about the impending storm but the civil protection agency rejected the criticism, saying the area had been placed on red alert.The victims included four children and an entire Brazilian family of four living in a basementThree people from another family were also killed when a road bridge collapsed onto their van near Olbia, while a mother and daughter were found dead in a car that was swept away in the city by surging waters.A 64-year-old woman died in her flooded home in Uras in the southwestern part of the island, while her husband was hospitalised suffering from hypothermia.The heavy rain and high winds meanwhile shifted to the regions of Calabria and Campania in southern Italy and officials said they were monitoring the level of the River Tiber in Rome.
The holiday village of Sellia Marina in Calabria had to be evacuated, ferry services from Naples to the islands of Capri, Ischia and Procida were disrupted and St Mark's Square in Venice was under water.Silvio Saffioti, head of the fire brigade for Sardinia, said that "many pump trucks" to remove floodwaters were themselves stuck in flooded areas.Civil protection agency chief Franco Gabrielli said the island was "unprepared" for the flooding, caused by 440mm (17.3 inches) of rain in the past 24 hours alone -- almost half the amount that usually falls on average in Italy over an entire year."I have found a lot of willingness, a bit less organisation," Gabrielli said after flying into Olbia, where he was overseeing rescue operations.Experts blamed unregulated construction and poor maintenance of waterways for the flooding and said the problem was all over Italy, not just Sardinia."The area was not well managed," said Claudio Rafanelli, an expert on geological risks."You cannot build in flood plains and you have to keep the rivers clear. We are really behind on this."
</t>
    </r>
  </si>
  <si>
    <t>Austin, Texas</t>
  </si>
  <si>
    <r>
      <t>November 7, 2013:</t>
    </r>
    <r>
      <rPr>
        <sz val="8"/>
        <rFont val="Arial"/>
        <family val="2"/>
      </rPr>
      <t>"Residents are reeling from the deadly rush of water on Halloween.
Creek rose to historic high of 41 feet
Flash flood measured at twice the force of Niagara Falls
At least four dead and 1,200 homes damaged in flood
AUSTIN – It's a Halloween nightmare that won't go away.Tirso Perez awoke to find shin-high water streaming into his living room. Outside, walls of water washed over his street and rolled into his lawn.A week later, Perez's neighborhood and many others are still reeling from the flooding as residents and volunteers dig out from the mud-caked destruction.After propping up his two Chihuahuas – Chico and Gizmo – on a bed, Perez, 76, and his wife, Maria, 72, pushed their way to their front lawn and into waist-high water. It was the beginning of a harrowing three-hour ordeal that ended with rescue crews in a boat plucking the pair from a neighbor's roof."I've lived here 30-something years and never seen anything like that," said Perez, a retired state worker.This week, residents tried to locate tool sheds, cars and pets that floated miles away in the flood. Others pulled soggy sheetrock from homes.Austin Mayor Lee Leffingwell declared a local state of disaster Monday.The neighborhoods near Austin-Bergstrom International Airport were overwhelmed in the early morning hours of Oct. 31 when water from nearby Onion Creek surged past its banks and rolled into their streets, filling homes within minutes.They were caught in a historic flash flood with more force and volume of water than the city has ever seen. The flood killed at least four people – including a woman and her 8-month-old son who were swept away in their car – damaged more than 1,200 homes and sent hundreds of residents fleeing to higher ground.A torrential rainstorm that stalled over a limestone watershed prone to flash floods led to the flooding, said Wendy Morgan, a city spokeswoman. Onion Creek rose 11 feet in 15 minutes and crested at a record 41 feet, sending walls of water into surrounding neighborhoods. The previous record for Onion Creek, set in 1869 and again in 1921, was 38 feet, Morgan said.The recent flood had a flow rate of 120,000 cubic feet per second – nearly twice the force of Niagara Falls, she said."It was flattening trees. It was moving boulders. It was pushing cars around like they were pieces of paper," Morgan said. "It was a huge volume of water. There was no standing up to this flood.""I'm still in shock," said Carmen Perez, Tirso Perez's daughter, who lost a home on the same street as her father. "It all happened within 15 minutes. It was that fast."Immediately after the flood, the American Red Cross of Central Texas opened two shelters that accepted 60 displaced residents, said Jose Dominguez, a spokesman with the group. That number has since dwindled to 45, he said. The Red Cross has not received any state or federal funding, he said."The biggest need right now is permanent housing," Dominguez said. "It happened in the middle of the night. People didn't expect to be woken up to such devastation."The water started to flow into neighborhoods around 5 a.m. Oct. 31 and intensified until around 10 a.m., Morgan said. The water came on so hard and fast that it overwhelmed two river sensors in Onion Creek, she said. Emergency response teams were dispatched to manually measure the rising water.Earlier that morning, the National Weather Service had issued a flash flood emergency warning for the area — the first one Austin has ever received, she said."We knew we had a record flood coming," Morgan said. "What surprised us was the volume of water."Emergency officials were thrown off because they had endured a drought for so long, said Toni Grasso, another Austin spokeswoman. "It overwhelmed our resources," Grasso said of the flood. "No one anticipated this."Viola Brown was asleep the morning of the flood when a neighbor called to say water was rising against her front door. She should come to the neighbor's two-story home, the neighbor said.Brown, 70, packed her glasses, keys and a change of clothes into a plastic bag and headed to the neighbor's house. Halfway there, a surge of water knocked her down. She crawled to a stop sign, stood and held on for the next three hours, singing church hymns and praying as the water rose to her chest, she said."I thought, 'This will pass soon,'" Brown said. "But it didn't."Instead, the current strengthened, ferrying branches, uprooted trees and the tops of submerged cars past her, she said. Dogs and deer paddled frantically in the dark water around her.Finally, an Austin police helicopter spotted her and lowered a rescue worker on a cable to her. He wrapped her in an emergency lifesaver and hoisted her to the helicopter, which flew her to higher ground. For now, Brown sleeps on an air mattress at a Red Cross shelter. She's debating whether to try to rebuild her home or move to Houston with family members. Mostly, she's happy to be alive, she said."God brought me through that," Brown said. "He'll bring me through something else.</t>
    </r>
  </si>
  <si>
    <t>Leyte, other islands in Central Philippines</t>
  </si>
  <si>
    <r>
      <t>November 10, 2013:"</t>
    </r>
    <r>
      <rPr>
        <sz val="8"/>
        <rFont val="Arial"/>
        <family val="2"/>
      </rPr>
      <t>A high level emergency warning has been issued in China over Typhoon Haiyan, which was approaching China and Vietnam on Saturday.The China State Flood Control and Drought Relief Headquarters has been involved in the evacuation of some residents from areas which have been pinpointed as being in danger from high winds and floods.The headquarters has urged people in the provinces of Hainan and Guangdong to to be aware that Haiyan is bearing down.Residents of Guangxi Zhuang Autonomous Region have also been told to upgrade their preparedness.
The central and southern parts of Hainan and Sansha city have already experienced torrential rain in the front of the typhoon.All fishing boats from the area are believed to have returned to port.The China National Marine Environmental Forecasting Center has raised to grade three warnings for very high seas and waves generated by typhoon Haiyan.China has a four-level typhoon emergency response system.Level one calls for a top emergency response, while level four represents the lowest.Meanwhile, in Vietnam, in the area that sits halfway between Hanoi and Ho Chi Minh City, more than 200,000 people have been ushered into storm shelters to try to duck the worst effects of the approaching storm.
Mass evacuations have taken place in at least four central coastal provinces where storm shelters are now overloaded with people.170,000 soldiers have been put on standby to assist people who are affected after the typhoon hits.
Many schools have closed to allow families to find a shelter or higher ground.Typhoon Haiyan has been assessed by meteorologists as one of the most powerful typhoons ever to hit the area between the Philippines and Vietnam.
It has already caused massive destruction in the Philippines with around 10,000 people dead in just one area.
Officials have said they fear more people may have perished in the province of Leyte, where there are many small islands and outlying areas.Hundreds of thousands of people are reported displaced from their homes.
Tacloban on Leyte Island was badly hit with most houses totally destroyed.Many of them were flattened by the massive storm surge that accompanied Typhoon Haiyan. At times, waves were registered as high as 15 metres.There is no clean water, electricity or fresh food.Looting has been reported from some parts of Tacloban.Thousands of troops have been deployed to the area but are being hampered by damage to roads and power poles.The US announced on Saturday it would provided the Philippines with naval and aviation resources to help with relief efforts.</t>
    </r>
  </si>
  <si>
    <t>Jonglei State</t>
  </si>
  <si>
    <r>
      <t>November 10, 2013:"</t>
    </r>
    <r>
      <rPr>
        <sz val="8"/>
        <rFont val="Arial"/>
        <family val="2"/>
      </rPr>
      <t>Bor — The state capital of South Sudan's Jonglei state is facing floods of the same magnitude as floods in September which displaced hundreds of people.Rains from Tuesday until Thursday displaced most of the residents from the Akony-bany, Dhiam-dhiam and Thon-buor areas of Bor. Parts of Lakyak, Panjak and Nigil were also flooded.Ayen Akoi, one of those forced to evacuate their home, told Sudan Tribune that the flood water has "come again with the same speed and volume [as September]. I am now packing to move out of this place, Malual-chat is the best option".The South Sudan Red Cross in Bor was reported to have been involved in the evacuation process.Local reports indicate the White Nile River burst its bank near Bor, resulting in water pouring into residential areas through canals dug in 1970s for a rice irrigation scheme.Government institutions including the ministry of physical infrastructure, gender, child and social welfare and the office of the census have been flooded as well as, Hai-machuar market, where water is above the knees of those trying to walk throught the area.Local people were actively involved in blocking and diverting the flow of water but their attempts proved largely futile. Since the flooding began the government has not been seen attempting to address the issue.Jonglei and Western Bahr el Ghazal were among the states seriously affected by flooding this year.Out of the 200,000 flood affected in South Sudan, about 117,000 people managed to receive assistance from humanitarian agencies according to a recent United Nations report.</t>
    </r>
  </si>
  <si>
    <t>Bihar</t>
  </si>
  <si>
    <r>
      <t xml:space="preserve">October 15, 2013 </t>
    </r>
    <r>
      <rPr>
        <sz val="8"/>
        <rFont val="Arial"/>
        <family val="2"/>
      </rPr>
      <t>"PATNA: Seven people - three at Lalganj, two at Kaimur and one each in Madhepura and Khagaria - were killed when their houses collapsed due to impact of heavy rain and storm in the last two days. The moderate rain, which began on Sunday, picked up throughout the day lashing almost all districts in the state. The situation is likely to worsen as the weather office predicted a deluge in north and south Bihar districts in the next 24 hours. 
All major rivers, including Kosi and Gandak, are above the red marks. In Patna, heavy rains caused waterlogging in several colonies forcing people to remain indoors and postponing immersion of idols of Durga on Vijaya Dasjami day. Movement of railways between Muzaffarpur and Hajipur section remained suspended for more than six hours as trees feel down at several places between the two stations. 
Chief Minister Nitish Kumar called a meeting of senior officials and held a video conference with DMs and SPs. He reviewed relief and rescue measures in the low lying areas along the banks of Kosi and Gandak. The meeting, which was attended by water resources development minister Vijay Kumar Chaudhury, chief secretary Ashok Kumar Sinha, disaster management principal secretary Vyas, discussed measures following fresh alert by the Met office which forecast heavy rains in North and Central Bihar in the next 48 hours. 
Members of the NDRF were sent to Gaya and Ara from Patna. Four more teams have been rushed to North Bihar following threat to the embankments of rivers. 
Sources said Begusarai received maximum rain of 218 mm, followed by Purnia (106 mm), Katihar (103 mm), Muzaffarpur (93 mm), Vaishali (85 mm). Patna received 78 mm and other districts too witnessed rains in the excess of 70 mm. 
The rains damaged properties and standing crops, while power supply was disrupted in several districts, they said.</t>
    </r>
  </si>
  <si>
    <t>Ancash, Cuzco, Huanuco and Pasco</t>
  </si>
  <si>
    <r>
      <t xml:space="preserve">October 11, 2013 </t>
    </r>
    <r>
      <rPr>
        <sz val="8"/>
        <rFont val="Arial"/>
        <family val="2"/>
      </rPr>
      <t>"Flooding Spreads in PeruLIMA – The flooding, mudslides and highway blockages due to intense rains spread Sunday to the Peruvian regions of Ancash, Cuzco, Huanuco and Pasco with thousands of people reported to be affected, officials said.Ten kilometers (6.2 miles) of the highway linking the town of Kepashiato with the Valley of the Apurimac and Ene rivers, or VRAE, region are covered with mud and stones from landslides in recent hours, the governor of La Convencion, a province in the Cuzco region, Oscar Rodriguez Monterroso, told Radio Programs del Peru, or RPP.“There are businessmen and people who are making trips and domestic tourists who are visiting the archaeological sanctuary of Machu Picchu through this zone and who, upon becoming stranded, have had to walk for several hours,” the governor said.
Last year, the ancient Inca citadel of Machu Picchu was affected by the overflowing of the Vilcanota River and had to closed to the public for two months so that the train line leading to it, which had been damaged by flooding, could be repaired.
Officials, however, so far have not said that they are going to have to take measures of this kind at Machu Picchu, which this year will celebrate the 100th year of its discovery.Fifty towns in Ancash located on the so-called Huaylas and Conchucos routes have been rendered incommunicado by several mudslides that buried the roads this past week, emergency management officials told the El Comercio newspaper.In Ancash, one of the country’s main tourist attractions, the snow-covered Pastoruri mountain has reduced its schedule for visits by mountaineers to just the morning hours because of the presence later in the day of electrical storms and heavy rain.Meanwhile, in the region of Huanuco, the overflowing of the Pachitea River has left 550 people affected in the Yuyapichis district, in the province of Puerto Inca, because of the flooding of 110 homes, as well as an unknown number of crop fields.In the region of Pasco, at least 65 communities in the districts of Puerto Bermudez and Ciudad Constitucion remain under water after the overflowing of the Pichis River, emergency management officials said.The intense rains have prevented the operation of helicopters in the area to accelerate the delivery of humanitarian aid, forcing the emergency management office to send some 25 tons of food, clothing, and construction materials by land.There are 5,000 people affected in Pasco between those who lost their homes and all their possessions and others who suffered more minor damage, but all of them need food and medical attention to prevent the spread of disease, officials said.."</t>
    </r>
  </si>
  <si>
    <t>Stabat, Batang Serangan, Secanggang, Wampu, and Padang Tualang in Langkat District, North Sumatra</t>
  </si>
  <si>
    <r>
      <t xml:space="preserve">October 8, 2013  </t>
    </r>
    <r>
      <rPr>
        <sz val="8"/>
        <rFont val="Arial"/>
        <family val="2"/>
      </rPr>
      <t>Langkat, North Sumatra (ANTARA News)- Floods affected 4,249 houses in the sub-districts of Stabat, Batang Serangan, Secanggang, Wampu, and Padang Tualang in Langkat District, North Sumatra."Some 4,249 houses have been inundated since the past three days," Agussalam, an official of the Langkat disaster mitigation agency, said here on Tuesday.Floodwaters reaching a height of up to one meter submerged 2,106 houses in Stabat, 910 in Batang Serangan, 547 in Padang Tualang, 431 in Secanggang, and 155 in Wampu.Thousands schools were also flooded, forcing students to stay at home until the floods subsided."Schools are closed for temporary because the school areas are flooded following the overflowing of Sei Bengking River," Ikhsan, a local resident, said.Meanwhile, it was reported earlier that floods, up to one-metre deep, affected 710 houses at Sei Bamban and Batang Serangan villages in Langkat District, North Sumatra, until Monday morning."As many as 710 houses have been submerged due to the flood waters," said spokesperson for the Langkat District Disaster Mitigation Board Agussalim on Monday.The area became flooded on Sunday, and 910 houses at Karya Jadi, Sei Bamban and Batang Serangan villages were affected. However, the number of flooded houses decreased to 710 on Monday morning, he said.Many residents of worst-hit Sei Bamban and Batang Serangan villages were seen taking refuge on Monday morning, he added."Two hundred families at Karya Jadi village have returned home to clean their houses," he said.Ramlan Lubis, chief of the Batang Serangan village, said the one-metre deep flood waters have submerged some of the houses in the village.</t>
    </r>
  </si>
  <si>
    <t>South-eastern province of Fujian, Zhejiang, Shanghai</t>
  </si>
  <si>
    <r>
      <t xml:space="preserve">October 8, 2013  </t>
    </r>
    <r>
      <rPr>
        <sz val="8"/>
        <rFont val="Arial"/>
        <family val="2"/>
      </rPr>
      <t>"Shanghai city officials have closed more than 60 parks and the city zoo as residents wade through flood waters after heavy rains hit the financial hub in the aftermath of Typhoon Fitow.The official Xinhua News Agency said that Shanghai had been hit with 152 millimetres (six inches) of rain, the highest single-day total since 1961.Xinhua said that although the typhoon landed on Monday in the south-eastern province of Fujian, the neighbouring province of Zhejiang has been hit the hardest, with the death toll now at six. Schools have been closed and power and transportation disrupted throughout the province.In its capital city of Hangzhou, the water level for the scenic West Lake has risen 280 millimetres (11 inches), flooding lakeside walkwaysAccording to the authorities, the ﬂoods also caused structural damage to houses, roads, schools and health facilities</t>
    </r>
  </si>
  <si>
    <t>Warrap State, Wanalel River</t>
  </si>
  <si>
    <r>
      <t xml:space="preserve">October 9, 2013  </t>
    </r>
    <r>
      <rPr>
        <sz val="8"/>
        <rFont val="Arial"/>
        <family val="2"/>
      </rPr>
      <t>"Juba, South Sudan — An inter-agency assessment conducted in Tonj South County in Warrap State identiﬁed about 3,300 people displaced after Wanalel River burst its banks. The assessment team identiﬁed water and sanitation, household items, emergency shelter, health, nutrition, education and protection as the most urgent needs for the ﬂood-affected communities. Efforts by aid orga nizations to deliver assistance were challenged by lack of access as the road network has deteriorated in most parts of Gogrial West and Tonj East and South countries. In Tonj South, the road between Tonj town and Thiet Payam has been cut off by ﬂooding from Wanalel River. This means that people cannot access the market. In Gogrial West County the road from Kuajok to Wunrok is impassible but authorities were working on improving road access. Aid organizations working with local authorities are now mobilizing to respond to the identiﬁed needs of the affected people as soon as access improves.
According to the authorities, the ﬂoods also caused structural damage to houses, roads, schools and health facilities</t>
    </r>
  </si>
  <si>
    <t>Luzon</t>
  </si>
  <si>
    <r>
      <t xml:space="preserve">October 14, 2013  </t>
    </r>
    <r>
      <rPr>
        <sz val="8"/>
        <rFont val="Arial"/>
        <family val="2"/>
      </rPr>
      <t>"Philippine typhoon kills 13, floods rice fields. Typhoon Nari slammed into the Philippines late Friday with 94 mph winds, flooding villages and farms, causing Secretary of State John Kerry to call off his trip.
MANILA, Philippines — A typhoon that flooded villages and farms in the Philippines' major rice-growing region Saturday has killed at least 13 people, officials said.
Power outages affected Aurora province, where Typhoon Nari made landfall late Friday, and five nearby provinces due to downed pylons and emergency shutdowns that were intended to prevent accidents.
Nari slammed into the coast with 94 mph winds and gusts of up to 116 mph. Weather forecaster Meno Mendoza said Nari weakened after hitting the mountains in Aurora then quickly blew across the rice-growing central plains of Luzon.
More than 2,500 people were evacuated from coastal villages before the typhoon struck, said provincial disaster officer Amado Elson Egargue.
Civil defense Maj. Rey Balido said the 12 fatalities in four provinces included a man who was electrocuted, a police officer who was buried in a landslide while waiting for deployment to a rescue mission in Pampanga province, four people who drowned in floodwaters and five who were hit by falling trees. The body of a fisherman was recovered, but three others remain missing, he said</t>
    </r>
  </si>
  <si>
    <t>26 of 77 provinces</t>
  </si>
  <si>
    <r>
      <t xml:space="preserve">October 14, 2013  </t>
    </r>
    <r>
      <rPr>
        <sz val="8"/>
        <rFont val="Arial"/>
        <family val="2"/>
      </rPr>
      <t xml:space="preserve">"As of Oct 13, parts of 25 provinces remain flooded, bringing the number of affected households to 337,190 and causing 42 fatalities.The Interior Ministry’s Disaster Prevention and Mitigation Department revealed on Sunday that the floods, still ravaging 116 districts, led to the evacuation of 982,799 people.The sitution in 17 provinces improved, it said, including Chiang Mai, Mae Hong Son and Prachuab Khiri Khan. 
Unlike in 2011, many of the affected provinces in this year are in the Northeast and the East. Deputy Prime Ministr Plodprasop Suraswadi was in Buri Ram on Sunday. A number of 258,597 people in 22 districts in the northeastern province were reportedly affected. Vast agricultural fields - 189,808 rai of rice plantation fields and 48,595 rai for other crops - were devastated. An informed source said Prachin Buri's Muang Prachin Buri, Prachantakham, Sri Maha Pho, Sri Mahosote and Ban Sang districts continued to suffer from rising floods as of press time. The source quoted DPMD officials as saying some areas of Kabin Buri district were suffering from power cuts and many places were under up to 2.5 to 3.5 metres of water. Also there was no drainage because Bang Pakong River, which Prachin Buri River runs into, was brimming over. DPMD chief Chatchai Promlert said yesterday that from September 17, floods had hit 41 provinces affecting 3,496,630 people, damaging 20,542 homes and submerging 3,254,417 rai of farmland. So far, 37 deaths have been reported. Though the waters have subsided in 12 provinces, 29 still remain submerged with as many as 1,792,519 people being affected, Chatchai said. Meanwhile, Bangkok Metropolitan Administration (BMA) deputy city clerk Sanya Cheenimit warned residents, particularly those living outside the city's flood barrier zone, of rising water levels in the Chao Phraya River due to seasonal seawater inflows from October 15-17. Inspecting Bangkok Noi's Santichon Songkhro Community and the 3.5-meter-high flood barrier along Chao Phraya River, Sanya said the 400-family community was flooded on Tuesday because water had flowed through the 500-metre-long unfinished section. Water level in Ratchasan district in Chachoengsao rose by 10cm on Sunday, forcing local residents to evacuate from their home. Due to the shortage of boats, some had to resort to any floatable materials.    Thai flood claims 39 lives - Bangkok, Oct 13 : The flood, caused by monsoon and depression, has affected Thailand since mid September, killing 39 people and affecting 26 of 77 provinces, officials said Saturday."&gt;
</t>
    </r>
  </si>
  <si>
    <t>East coast, Odisha coast</t>
  </si>
  <si>
    <r>
      <t xml:space="preserve">October 14, 2013  </t>
    </r>
    <r>
      <rPr>
        <sz val="8"/>
        <rFont val="Arial"/>
        <family val="2"/>
      </rPr>
      <t>Bhubaneshwar:  Heavy rain in the aftermath of Cyclone Phailin, which struck the Odisha coast over the weekend and has since dissipated, has triggered massive floods in several districts in the state. Over 2.5 lakh people have been marooned in Balasore, which along with Mayurbhanj, are the worst-hit.
Here are the latest developments: 
The situation in Balasore "is critical," according to PK Mohapatra, the state's Special Relief Commissioner, as flood waters from the Budhabalanga and Subarnarekha rivers inundated scores of villages.
Nearly half of Baripada town in the neighbouring Mayurbhanj district has also been submerged due to a worrying rise in water levels in the river.
Teams from the Army, Navy and Air Force, besides central disaster management agencies, have been deployed for rescue and relief operations in region. "We are starting air-dropping of food packets in Balasore district immediately... The flood situation in the district is a cause of concern," state Revenue and Disaster Management Minister SN Patro said. (Read)
The death toll in the state due to the impact of the cyclone has risen to 27 after four people were killed today due to the floods in Mayurbhanj and Bhadrak districts.
Three villages in Ganjam district, which bore the maximum brunt of the monster storm which hit the state on Saturday evening, have also been completely submerged, stranding nearly 10,000 people. A local MLA in the district has, in fact, demanded for the Army and Air Force to be called in to evacuate people. (Track updates)
Power services in Ganjam have been completely wrecked, while five lakh homes have been partially or completely destroyed. "It will take us a minimum of one week, maybe even two weeks to get power back," collector of Ganjam district Krishan Kumar said.
The loss arising out of the devastation unleashed by the cyclone has been pegged at more than Rs. 3,000 crore in Ganjam alone. Fishermen have suffered massive losses as their nets, boats and catamarans have been damaged, the Collector said. (Full coverage)
Chief Minister Naveen Patnaik, who visited relief camps in the cyclone-ravaged district today, was greeted by angry villagers who complained against lack of relief materials and demanded compensation. He has ordered payment of Rs. 500 each to those affected even as the administration will begin distribution of ration that will be supplied free of cost for the next two months. "We will provide them money for rehabilitation and for crop damage... We are taking care of drinking water supply," he said.
Mr Patnaik also spoke to Prime Minister Manmohan Singh today and informed him about the post-cyclone situation and the state government's initiatives to bring back normalcy in the affected districts. He also requested the PM for technical support of Central power sector units for restoration of the power infrastructure in the state.
A part of National Highway 5, connecting Kolkata and Chennai, was blocked by several villagers today who were also agitating against the lack of relief material. Bhubaneswar: An unprecedented and timely evacuation drive, said to be the country's biggest ever, ensured minimum casualties as Cyclone Phailin slammed into coastal Odisha on Saturday evening. 23 people, including two in neighbouring Andhra Pradesh, have died in the aftermath of the "very severe" storm, which has since weakened.
"The first priority was to save precious human lives and to a great extent we have achieved that," Odisha Chief Minister Naveen Patnaik told NDTV. (Watch) But now, with Phailin moving further inland, there is flood threat in Mayurbhanj and Baripada districts of Odisha and neighbouring states of Chhattisgarh, Jharkhand and Bihar.
As Phailin passed through Odisha, nearly half of Baripada town was submerged due to a rise in water levels in the river, causing panic among the people. Several villages too were inundated as river Baitarani rose past the danger mark.
According to the National Disaster Management Authority (NDMA), the cyclone is now closer to Chhattisgarh-Odisha border and very heavy rains are expected over north Chhattisgarh, Jharkhand, Bihar, east Uttar Pradesh, West Bengal and Sikkim in the next 48 hours. (Read)
Heavy rains and surging seawater, accompanying Phailin, the strongest storm to hit the country in more than a decade, flattened tens of thousands of thatched homes, destroyed more than five lakh hectares of crops and knocked out power lines in Odisha.
The worst affected area, around the coastal town of Gopalpur where the eye of Phailin came ashore packing winds of 200 kilometres an hour, was still without power as emergency services rushed to help people living there. Hundreds of workers from the country's National Disaster Response Force fanned out across the region, clearing away fallen trees from roads, mangled power poles and other debris.
The Indian Meteorological Department or IMD, whose predictions for the cyclone were consistently below those from foreign meteorologists who foresaw higher wind speeds and greater damage, comparable to the 2005 Hurricane Katrina, stood vindicated. (Read)
"After the exaggerated manner in which international agencies tried to portray it (the cyclone and disaster), the IMD has done an excellent job," said M Shashidhar Reddy, vice chairman of the National Disaster Management Authority.</t>
    </r>
  </si>
  <si>
    <t>Mekong River, including Battambang, Banteay Meanchey, Kampong Thom and Kratie provinces</t>
  </si>
  <si>
    <r>
      <t xml:space="preserve">NOvember 10, 2013: </t>
    </r>
    <r>
      <rPr>
        <sz val="8"/>
        <rFont val="Arial"/>
        <family val="2"/>
      </rPr>
      <t>"The deaths in Cambodia's flash floods over the past four weeks have climbed to 122, a senior disaster control official said on Monday. "The flood in Mekong river has killed 122 people so far and affected some 1.5 million people," Nhim Vanda, vice-president of the National Committee for Disaster Management (NCDM), told Xinhua. Besides, some 250,000 hectares of paddy field have been submerged. The flood has also damaged national and gravel roads, he said. Cambodia flood deaths climb to 122 "Water has receded in most of the flooded areas on Monday, but four provinces - Battambang, Banteay Meanchey, Kampong Thom and Kratie - are still suffering," he added.</t>
    </r>
  </si>
  <si>
    <t>Central Colorado, Rocky Mountain Front Range and foothills; Boulder, Lyons, Longmont, Lafayette, Broomfield, Colorado Springs</t>
  </si>
  <si>
    <r>
      <t xml:space="preserve">September 12, 2013  </t>
    </r>
    <r>
      <rPr>
        <sz val="8"/>
        <rFont val="Arial"/>
        <family val="2"/>
      </rPr>
      <t xml:space="preserve">"LYONS, Colo. (AP) -- Heavy rains and scarring from recent wildfires sent walls of water crashing down mountainsides early Thursday in Colorado, cutting off mountain towns, forcing the University of Colorado to cancel classes, and leaving at least three people dead.Boulder County was hit hardest, with up to 6 inches of rain falling over 12 hours. But flooding was reported all along the Front Range, from Colorado Springs to north of Fort Collins.
Capt. John Burt of the Colorado State Patrol said a storm cell moved over the mountains during the night, headed east over the Plains, then circled back around. The National Weather Service warned of an "extremely dangerous and life-threatening situation" throughout the region as the flooding forced people from their homes and caused mud and rockslides in some areas."Move to higher ground now. Act quickly to protect your life," the Weather Service warned throughout the morning.Boulder Office of Emergency Management spokeswoman Gabrielle Boerkircher said many roads were blocked and volunteers were trying to help stranded people until emergency crews could arrive.
Boerkircher told The Associated Press one person was killed when a structure collapsed in the tiny town of Jamestown. Boulder County Sheriff Joe Pelle said another person was also found dead in northern Boulder.
"We're trying to get to Jamestown," Boerkircher said of a mountain community northwest of Boulder. "A lot of towns need assistance, and we cannot get through."Two other structures in the area were also damaged and may have collapsed.
To the south, Colorado Springs spokeswoman Kim Melchor said police conducting flood patrols found a body in Fountain Creek on the west side of the city early Thursday.
National Weather Service meteorologist Bob Kleyla said a 20-foot wall of water was reported in Left Hand Canyon north of Boulder, and a firefighter radioed he was trapped in a tree. He said rescuers were trying to get through, but were blocked by debris.
In Broomfield, U.S. Highway 287 collapsed when a culvert washed out, dumping three vehicles into the rushing water. Three people were rescued and had minor injuries.
Near Lyons, about 2 feet of water was standing on U.S. Highway 36 as a normally shallow creek known for trout fishing flooded its banks.
At least one earthen dam gave way southeast of Estes Park, the gateway to Rocky Mountain National Park, and water levels could rise downstream as authorities release more water to keep more dams from giving way.
A National Guard helicopter requested to help pull people from their homes hasn't been able to take off because of fog and low cloud cover throughout the area.
Flash flood warnings were issued for multiple counties in the region, including Jamestown and the Fourmile wildfire burn area.
Flash flood emergencies were also issued downstream from the Front Range mountain areas, including Fort Lupton, Dacono, Plateville and other farming areas as debris piled up near bridges.
An evacuation center for the mountain residents has been sent up in nearby Nederland, officials said.
Meanwhile, about 400 students in a dorm at the University of Colorado in Boulder were evacuated and classes were canceled Thursday and Friday because of the flooding.
Mudslides and rockslides were reported in several areas, with parts of U.S. 6, Boulder Canyon, Colorado 14 and U.S. 287 all reporting problems and temporary blockages during the evening Lefthand Canyon was reported blocked by one of the many slides.
Boulder police dispatchers were receiving calls of flooded homes and streets and submerged cars
</t>
    </r>
  </si>
  <si>
    <t>Kaduna State, Kaduna metropolis; Ungwan Boro, Narayi, Ungwan Maigero, Ungwan Romi, Gonin Gora, Tudun Wada, Kigo New Extension, Nasarawa, Ungwan Rimi, Romi, Kabala Doki and Karatudu.</t>
  </si>
  <si>
    <r>
      <t xml:space="preserve">Sepember 12, 2013  </t>
    </r>
    <r>
      <rPr>
        <sz val="8"/>
        <rFont val="Arial"/>
        <family val="2"/>
      </rPr>
      <t>"Hundreds of people have been rendered homeless in Kaduna State, following the destruction of their homes by a heavy downpour which lasted for about 15 hours. Several parts of Kaduna metropolis were flooded with travellers on the busy Abuja-Kaduna Highway stranded as the bridge connecting the road was submerged.The rain, which started at about 8p.m. on Tuesday, did not stop until about 1p.m. yesterday, sweeping away many homes, while several were submerged.Some of the areas affected included Ungwan Boro, Narayi, Ungwan Maigero, Ungwan Romi, Gonin Gora, Tudun Wada, Kigo New Extension, Nasarawa, Ungwan Rimi, Romi, Kabala Doki and Karatudu.Residents in flood-prone areas said they were taken unawares. A resident in Ungwan Romi said they were almost killed when their house collapsed."We survived by miracle. We were sleeping when the rain was falling, then after sometime, a part of the room collapsed. I quickly woke my family up and we ran inside the rain to one of our relation's place that was safe," he said.However, officials of the state Emergency Management Agency (SEMA) could not comment on the incident, saying the agency was still assessing the disaster.The spokesman of the agency Abubakar Adamu Zakari, said in a telephone interview, that he was too busy to give details of the flood, adding that the disaster displaced a lot of people."I am very busy now. So, I am not in a position to give you details of the affected areas, the destructions and the people displaced. We are still assessing the damage, you can call me tomorrow" he said.Meanwhile, as the rainy season draws to a peak, the National Emergency Management Agency (NEMA) has requested the state governments and all other stakeholders to match their commitments with action towards addressing the challenges of flood, especially now that some communities are already being devastated by the disaster.The Director General of NEMA, Muhammad Sani Sidi, said the early action would prevent reoccurrence of the huge losses suffered from the 2012 flood. He spoke in Abuja, while receiving a delegation from the World Bank that visited the headquarters of the agency.</t>
    </r>
  </si>
  <si>
    <t>Extreme eastern Romania; Cudalbi, 200 km NE of Bucharest, near border with Moldova</t>
  </si>
  <si>
    <r>
      <t xml:space="preserve">September 12, 2013  </t>
    </r>
    <r>
      <rPr>
        <sz val="8"/>
        <rFont val="Arial"/>
        <family val="2"/>
      </rPr>
      <t>"By ALISON MUTLER Associated Press BUCHAREST, Romania (AP) -- Eight people have died and hundreds have been evacuated in remote eastern Romania as torrential rains caused flash flooding, officials reported Thursday.Authorities said some 700 houses were flooded after 12 villages were hit by a six-hour downfall that began Wednesday evening and equaled the region's average rainfall for two months.Six people drowned, one is missing and two others had fatal heart attacks amid the deluge, local official Nicolae Bacalbasa said Thursday. Authorities were still searching flooded homes for more possible victims in the region, some 200 kilometers (125 miles) northeast of Bucharest near the country's border with Moldova.Forty-five people were rescued from the floodwaters and 330 people were evacuated from their homes, the Interior Ministry reported. Roads in the area were impassable Thursday.The worst-hit village was Cudalbi, where 500 houses were flooded, 200 people were evacuated and one person died, Bacalbasa said. Two people died in the village of Cuca, and two others died in Costache Negri, where 100 houses were flooded.Prime Minister Victor Ponta sent a deputy to view the area and called an emergency meeting Thursday to discuss the situation.More rain is forecast for the coming days."</t>
    </r>
  </si>
  <si>
    <t>Extreme southern China; Hunan, Guangxi and neighboring Guangdong provinces</t>
  </si>
  <si>
    <r>
      <t xml:space="preserve">August 20, 2013  </t>
    </r>
    <r>
      <rPr>
        <sz val="8"/>
        <rFont val="Arial"/>
        <family val="2"/>
      </rPr>
      <t>"Heavy rains initiated by a typhoon have triggered landslides in southern China that have buried homes and vehicles and killed dozens of people, as the number of dead or missing from recent flooding in the country surged past 200. Heavy rains killed 21 construction workers as flooding spread to northwest China, state media reported on Wednesday.
Sudden rainstorms and hail battered Haixi in Qinghai province, "washing away" the workers on Tuesday evening, the official Xinhua news agency said."The workers were repairing a construction site at the time when the tragedy happened," it added. A search for three missing people was under way.Authorities said at least 85 people in county's northwest were confirmed dead, 105 missing, and some 3.74 million people had been affected by the severe weather.The worst-affected province was Liaoning, where Xinhua quoted Guo Shouying, 54, as saying: "Floodwater gushed out of the embankments and my mother was swept away."The neighbours heard her desperate calls for help, but the flood was so huge that no one dared to swim into the water to rescue her."Another 49 people have perished in Hunan, central China, and in the southern provinces of Guangdong and Guangxi, where vehicles were covered in mud and rocks along a mountain highway, the ministry of civil affairs announced.The flooding has destroyed homes and sent rivers of mud flowing into city streets. Residents scrambled to escape the rising waters, using makeshift rafts and any implements they could find, including inflatable paddling pools, to flee. Many had to climb trees to avoid being swept away.Chinese Premier Li Keqiang called for "persistent efforts" to save victims from what Xinhua described as "the worst floods in decades".Nearly 3,000 military personnel were mobilised to help with the relief efforts.Rains brought by last week's Typhoon Utor have caused severe flooding across Hunan, Guangxi and neighboring Guangdong province. In Guangdong, 22 people have died and eight were missing in flooding since Friday.By Tuesday morning, a total of 105 people were reported dead and 115 missing in the extreme south and northeast.In the deadliest incident, torrential rains over the last week caused the Nei River in northeastern Liaoning province to overflow near the city of Fushun, sweeping away homes, roads and utilities and leaving 54 people dead and 97 missing.Flooding hits China each summer, but heavy rains have brought greater than usual levels of destruction in some areas.</t>
    </r>
  </si>
  <si>
    <t>Northwest China,  Qinghai Province</t>
  </si>
  <si>
    <r>
      <t xml:space="preserve">August 20, 2013  </t>
    </r>
    <r>
      <rPr>
        <sz val="8"/>
        <rFont val="Arial"/>
        <family val="2"/>
      </rPr>
      <t>"A flash flood has swept through a construction site in the north-western Chinese province of Qinghai, killing at least 21 workers, state media reported.Rescuers are still searching for three workers missing after the disaster in Wulan county, the official Xinhua News Agency said. Seven injured people were taken to hospital.The remote region lies amid high mountains 1,500 miles west of Beijing, where flash floods are a frequent threat to residents and adventurers drawn by the towering peaks.Elsewhere in China, heavy flooding in the extreme south and north-east has left more than 200 dead or missing in recent days.Flooding and landslides in the south have been chiefly caused by rains brought by last week's Typhoon Utor. Another storm is bearing down on Taiwan and is expected to hit mainland China on Thursday</t>
    </r>
  </si>
  <si>
    <t>Manila and environs; Luzon</t>
  </si>
  <si>
    <r>
      <t xml:space="preserve">August 20, 2013 </t>
    </r>
    <r>
      <rPr>
        <sz val="8"/>
        <rFont val="Arial"/>
        <family val="2"/>
      </rPr>
      <t xml:space="preserve"> (CNN) -- Heavy rain continued to lash the northern Philippines on Wednesday, a day after flooding put more than half of the Manila region under water.The relentless monsoon rains, intensified by a tropical storm at sea, have so far led to eight deaths.More than 280,000 people have fled from their homes, authorities said.The muddy flood waters have swamped roads and buildings, bringing life in many areas to a standstill.La Mesa Reservoir, in a densely populated area of the Manila region, is overflowing, the national disaster agency reported, prompting the evacuation of thousands of residents from surrounding neighborhoods.The water at several other dams in the region is near critical levels, it said.
More than 500 areas across 78 municipalities and cities on the main island of Luzon have been reported as flooded, the disaster agency said Wednesday. A state of calamity has been declared in three provinces, three cities and eight municipalities, it said.Widespread disruptionBrought about by days of fierce rain, floods have disrupted air and land transportation, and caused the closure of schools, businesses and nonemergency government offices.
At one point Tuesday, as much as 60% of the Manila metropolitan region was flooded, the United Nations Office for the Coordination of Humanitarian Affairs said in a report. The region, known as Metro Manila, has about 12 million residents.
The waters later subsided, leaving about 20% of Metro Manila under water, the U.N. office said</t>
    </r>
    <r>
      <rPr>
        <sz val="8"/>
        <color indexed="10"/>
        <rFont val="Arial"/>
        <family val="2"/>
      </rPr>
      <t xml:space="preserve">.  </t>
    </r>
    <r>
      <rPr>
        <sz val="8"/>
        <rFont val="Arial"/>
        <family val="2"/>
      </rPr>
      <t>"(CNN) -- Heavy rain continued to lash the northern Philippines on Wednesday, a day after flooding put more than half of the Manila region under water.The relentless monsoon rains, intensified by a tropical storm at sea, have so far led to eight deaths.
More than 280,000 people have fled from their homes, authorities said.The muddy flood waters have swamped roads and buildings, bringing life in many areas to a standstill.La Mesa Reservoir, in a densely populated area of the Manila region, is overflowing, the national disaster agency reported, prompting the evacuation of thousands of residents from surrounding neighborhoods.The water at several other dams in the region is near critical levels, it said.
More than 500 areas across 78 municipalities and cities on the main island of Luzon have been reported as flooded, the disaster agency said Wednesday. A state of calamity has been declared in three provinces, three cities and eight municipalities, it said.Widespread disruptionBrought about by days of fierce rain, floods have disrupted air and land transportation, and caused the closure of schools, businesses and nonemergency government offices.At one point Tuesday, as much as 60% of the Manila metropolitan region was flooded, the United Nations Office for the Coordination of Humanitarian Affairs said in a report. The region, known as Metro Manila, has about 12 million residents.
The waters later subsided, leaving about 20% of Metro Manila under water, the U.N. office said.
Lorie Pascua, said she and her family had been trapped since Monday in their house in Cavite, one of the hardest hit provinces near Manila.
"The water in our village surrounding our house was over six feet high for three days." she said. "It was raining nonstop."
Pascua, 75, said the family's house wasn't flooded but the waters around it prevented them from leaving.
Residents living along a creek in the family's area of the city of Bacoor had to be relocated to dry ground, she said.
"It floods here all the time but this is the worst so far," Pascua said</t>
    </r>
  </si>
  <si>
    <t>NE China, including Fushun City, Liaoning Province</t>
  </si>
  <si>
    <r>
      <t xml:space="preserve">August 20, 2013  </t>
    </r>
    <r>
      <rPr>
        <sz val="8"/>
        <rFont val="Arial"/>
        <family val="2"/>
      </rPr>
      <t>"Worst flood in decade causes havoc in NE China.  The bodies of 78-year-old Bai Hengshu and his wife Wang Chengzhen were dug out of the thick mud debris in the floor of their house.Tears streaming, Liu Fang, their daughter-in-law, filled a pot with rainwater to wash away the silt debris covering their faces.The elderly couple was buried by debris in their house on Henan Street in Nankouqian Township after flood water suddenly inundated their house on Friday evening. Two younger sons and neighbors retrieved their bodies on Sunday afternoon.By 4 p.m. Monday, 85 people were confirmed dead and 105 were missing in the worst flood to hit northeast China in more than a decade. Some 3.74 million people were affected. In worst-hit Fushun City, Liaoning Province, floods have left 54 dead and 97 missing.Nankouqian Township, one of the hardest-hit areas in Qingyuan Manchu Autonomous County, saw precipitation of 449 mm on Friday, about half of Fushun City's average annual rainfall. Xinbin Manchu Autonomous County and Fushun County, also under the jurisdiction of Fushun City, were also seriously affected.Floodwater from the Hunhe river devastated many houses in Nankouqian. Only three walls of villager Sun Xiaoxia's house remained standing, and the roof completely collapsed into the mud debris following the havoc.Sun said she left home and visited her relatives before the flood arrived. Seven of Sun's family members, including her husband and children, are unaccounted for. She feared her family members might have been buried in the debris.More than 30 soldiers were removing the debris and searching for her family. Neighbors and local township officials tried to comfort the sorrowful mother."On Friday, my father went to Fushun City to visit a relative. I visited my mother in her home. On Friday evening, I returned to my own house to cook. Later, floodwater gushed out of the embankments and my mother was swept away," said 54-year-old Guo Shouying, a resident of Nanzamu Township in Xinbin."The neighbors heard her desperate calls for help, but the flood was so huge that no one dared to swim into the water to rescue her," Guo said in tears.The body of her 73-year-old mother, Tang Rumei, was found about 100 meters away from her home the next day."One hand pressed her nose and her mouth was wide open, she was probably choked by water," said Guo.President Xi Jinping has demanded all-out efforts to put people's lives first in combatting the floods. Premier Li Keqiang has also urged local authorities to relocate people and help them during the post-flood reconstruction.
More than 120,000 people, including nearly 10,000 soldiers, have joined the rescue and relief efforts in Fushun City."The dead cannot be revived. Those alive should be strong and go on with their lives. The disaster is very serious, but we can live through it with help from each other," said Zhao Guogang, 54, in Nankouqian Township."We picked some grain from the collapsed houses and the government also distributed drinking water and food," said Xu Yan, who is anxiously waiting for information about his father and daughter in the same township. The two were washed away in the floods and remain missing.Official data show that floods have forced the relocation of 360,000 people, toppled more than 60,000 houses and affected 787,200 hectares of farmland in the northeast region. In Russia: "Floods affecting a big swathe of Russia's far east will cost the authorities billions of roubles in compensation - payments that could have been avoided if lessons had been learnt from similar disasters in the past.
The Amur and Zeya rivers, near the Chinese border, burst their banks near the town of Blagoveshchensk after torrential rain.
"Thirty years of dry weather made people forgetful, and they started building in places where there is a risk of flooding," says Pyotr Osipov, an ecologist for the environmental group WWF in the Amur region.
He remembers the record flooding of 1984, when the Zeya spilled across a wider area than today. But since then more villages and towns have grown up along the banks. Somehow people believed there would be no more floods.
"We had the river pouring deep into the floodplains, as far as 15km (nine miles). It is no surprise, as the river bed formed over thousands of years without human involvement," Mr Osipov says.
He argues that the authorities should have moved people from risky areas long ago. Now they will have to do it anyway - but also spend money on compensation.
Lawyer Boris Burdeyev looks at floods
Lawyer Boris Burdeyev says people were let down by complacent local officials
Boris Burdeyev, a 30-year-old lawyer, is outraged. "Why did they give permission to build here?" he asks.
His house, in the village of Vladimirovka near Blagoveshchensk, used to be a long way from the river, but is now submerged up to its windows.
"This isn't some kind of shanty town - all the houses were built legally, with official approval," he says. He built his home four years ago at a cost of about 3m roubles (£58,000; $91,000). He does not know if it will be habitable after the water subsides.
Local authorities are paying about $300 each to those forced to flee affected areas. There is a promise of more compensation to come from the central government. It all depends on the value of their lost property and possessions, and could stretch to tens of thousands of dollars per person.
Threat of looting
But Yelena, who works for a local nursery, cannot say how much she will get in compensation, if anything.
"You have to prove what property you had, you have to present papers, photos."
Russia map
Although herself a flood victim, she helps other evacuees, who have been temporarily housed in a nursery school. Her own house, which she and her husband built in Vladimirovka, is now under water.
It was made of timber and was too close to the river, she says. A brick house would have survived, but theirs will be totally ruined.
There is more to worry about than the floodwaters. "Looters are already working hard," says Yekaterina from the village of Grodekovo.
For the past 10 days she and her child have been staying at the nursery where Yelena works. Yekaterina's parents are still in the flooded village. "They practically live up on the roof, surrounded by chickens, rabbits… and looters," she said.
But local residents say looting incidents have been rare. Grigory Nikishin, director of a holiday village in Belogorye, 20km upstream from Blagoveshchensk, said: "We had a few attempts in the first days of flooding, but our security people and police chased them off."
However, he decided to stay behind with several employees to keep watch over half-submerged buildings. "All the ground-floor rooms are under water. The floors, tiling, linoleum is going to be ruined. All will have to be redone," he said.
The Straits Times
Publication Date : 20-08-2013
Heavy rains lashing China's northeast and Russia's far east have not only unleashed massive floods but also looked to have stirred up bad blood, as the neighbours accuse each other of channelling unwanted water across the border.
The worst flooding seen in years has affected 3.7 million people and caused at least 72 deaths in China's northeast and prompted the evacuation of up to 100,000 in the Russian region.
Torrential rain in the past few weeks has burst the banks of the Amur River, which is called Heilongjiang in Chinese. The river runs through both countries and forms the border between the Chinese province of the same name and Russia's Amur, Khabarovsk and Jewish autonomous areas.
State broadcaster China Central TV (CCTV) said Russia's release of floodwater into the Amur has exacerbated the situation downstream in China. The water level of Heilongjiang near Jiayin county has risen by 30cm daily since August 7, CCTV reported last Saturday.
Some Chinese netizens have also hit out at Russia. "Treating our Heilongjiang province as a reservoir for flood water. What a great ally!" wrote a netizen nicknamed "The Happy Life Of A Ghost" on Sina microblog, referring to Russia.
Said Ma Airong, 50, a hostel owner from Heilongjiang's Mohe county bordering Russia: "When they release water from their reservoir, we are affected."
Four years ago, she told The Straits Times, she and other villagers were forced to flee to higher ground to escape the rising water.
Russian officials, in turn, have pointed the finger at China.
Vladimir Stepanov, head of Russia's National Crisis Management Centre, said in Moscow last week that most of the water causing the floods came from China, according to the Voice of Russia. If China keeps releasing water from its reservoirs into the Amur River, water levels could rise by 50 per cent, he added.
As of Sunday, 8pm Russian time, the Amur River near the city of Khabarovsk hit 6.49m, the highest since 1897. Radio Free Europe quoted Russia's chief health inspector Gennady Onishchenko, who warned on Sunday that flood waters from contaminated rivers in China are bringing harmful microbes and pollutants into the region.
However, Beijing played down talk of discord, with the Ministry of Water Resources saying on Sunday that both sides are working well together to fight the disaster. It noted that water inflow into Bureya Reservoir, in Russia's Far East, reached 5,050 cubic m per second last Friday, but Russia kept it at around 1,000 cubic m per second. 
"When flooding hit its Zeya and Bureya rivers, (Russia) made a strong effort to hold the flooding in its reservoirs, greatly reducing the flood pressure on the main stream of the Heilongjiang," it said in comments carried by China Daily.</t>
    </r>
  </si>
  <si>
    <t>Punjab, Sindh, and Baluchistan</t>
  </si>
  <si>
    <r>
      <t xml:space="preserve">August 20, 2013 </t>
    </r>
    <r>
      <rPr>
        <sz val="8"/>
        <rFont val="Arial"/>
        <family val="2"/>
      </rPr>
      <t>"Pakistani authorities say about 140 people have lost their lives due to heavy rains and ensuing floods over the past three weeks.“The rains affected 931,074 people, killed 139 and wounded 804 others,” AFP quoted a senior National Disaster Management Authority official as saying on Wednesday. The unnamed official went on to explain that the heavy downpours and flash floods have hit about 4,000 villages, destroying over 13,000 houses across the flood-stricken country. 
According to the official, about 243 relief camps have been set up mostly in the central province of Punjab, southern province of Sindh, and the southwestern province of Baluchistan. Pakistan regularly suffers from flooding during the monsoon season, which usually runs through July and August. The country suffered the worst floods in its 66-year history in 2010, when floods killed nearly 1800 people and affected 21 million." ...Heavy monsoon rains triggering floods have affected nearly 1 million people and killed 139 others across Pakistan in the last three weeks, disaster management officials said today.
“The rains affected 931,074 people, killed at least 139 and wounded 804 others,'' a senior National Disaster Management Authority (NDMA) official told AFP.
He said that the rains had hit 3,826 villages and destroyed 13,262 houses all over the country.
Around 243 relief camps have been set up to help people, mostly in the central province of Punjab, the southern province of Sindh and the southwestern province of Baluchistan, the official said.
Further heavy monsoon rains are expected in Pakistan next month, but the NDMA is fully prepared for any eventuality, he said.—AF</t>
    </r>
    <r>
      <rPr>
        <sz val="8"/>
        <color indexed="10"/>
        <rFont val="Arial"/>
        <family val="2"/>
      </rPr>
      <t xml:space="preserve">
</t>
    </r>
  </si>
  <si>
    <t>Karen and Mon states, southern Burma; southern Thailand</t>
  </si>
  <si>
    <r>
      <t xml:space="preserve">August 1, 2013  </t>
    </r>
    <r>
      <rPr>
        <sz val="8"/>
        <rFont val="Arial"/>
        <family val="2"/>
      </rPr>
      <t>"The Irrawaddy: Floods affect 37,000 in Karen, Mon states . Floods in southern Burma’s Karen and Mon states have worsened in recent days and are now affecting more than 37,000 people, while at least one person was killed, officials said on Thursday. They warned that heavy rains would continue in coming days.Aung Kyaw, assistant director of the relief department at the Ministry of Social Welfare, Relief and Resettlement, said 79 relief camps had been set up by Karen State authorities in 12 townships and sub-township for families displaced by the floods.“We evacuated 33,490 people and have settled them at camps that we set up,” he said, adding that Minister of Social Welfare, Relief and Resettlement Nyan Tun was visiting the stricken area to coordinate relief operations.Days of torrential downpours caused the Salween River to burst its banks and flood large areas in both Karen and Mon states this weekend, and flooding continued to worsen in recent days.Aung Kyaw said the town of Myawaddy, on the Burma-Thailand border, was among the worst-affected areas, adding that the Thai border town of Mae Sot had also been badly flooded.Thein Zaw, Myawaddy Township administrator, said landslides had hit the road between Myawaddy and the Karen State capital Hpa-an at 10 places, adding that all road transport between the towns had been blocked for five days. The road winds through the Dawna Mountain Range.“Road engineers from Naypyidaw arrived today to start clearing the road, but I don’t know how long it will take,” he told The Irrawaddy on Thursday. “If we continue to lack transportation, commodity prices in both towns will go up.”In Mon State, Belin Township is badly affected and some 4,000 people have seen their homes inundated, according to local National League for Democracy member Kyaw Myo Min. He said a third of all villages in the district had been affected after water levels began to rise on Sunday night.
“We found one dead body while we were delivering food donations. About 2,000 people are now staying in camps. Totally, about 4,000 people were affected by flooding,” he said, adding that authorities were handing out small rice rations and dry clothing.“There are many people who are stuck in their homes and we handed them our food donations,” he said, adding that on Thursday water levels started to recede in Belin Township.Director of the Meteorology and Hydrology Department Chit Kyaw warned however, that heavy rains would resume in coming days in southern Burma and water levels could rise again.“Depending on the exact amount of the rain, the [southern] area could experience floods again,” he said. “We are warning people who stay near the river that they should not sleep at their houses or they should move away and sleep other people houses to avoid the danger of quickly rising water.”
A warning in government newspaper The New Light of Myanmar said water levels in the Salween River would continue to rise until Friday afternoon, when they could reach to about 1.42 meter above danger levels. It also warned that the Ngawun River in The Irrawaddy Delta could rise to 88 cm above danger levels.Overland and river transport between southern Burma and Thailand has been affected by the flooding, bringing cross-border trade to a halt. The Bangkok Post reported that border traders were losing approximately US $3.3 million per day due to the flooding.Roads between Rangoon, the Mon State capital Moulmein and Dawei port in Tennaserim Division have been blocked in recent days as routes were flooded and a bridge collapsed.Tala Mon Bus Company said transport between the cities had stopped for two days before resuming on Thursday afternoon.One truck driver said he and many colleagues had been stranded at a flooded road some 80 kilometers from Dawei. “No one could travel on the roads. We had to sleep for two nights in our trucks after a bridge collapsed,” he said. Nearly 25,000 people have been evacuated to makeshift camps after floods ravaged eastern Myanmar, an official said Wednesday, as relief teams struggled to reach remote areas inundated by water.Flood waters have risen dramatically after several days of heavy rain in Karen State forcing thousands to flee to nearly 80 relief camps, Chum Hre, director of the social welfare, relief and resettlement department told AFP.“Altogether 24,499 flood victims have been evacuated” in Karen State, he said, adding hundreds more had been displaced in Mon and Rakhine states.“It is very difficult to reach some of the disaster–hit places because of the bad weather and landslides,” he said, adding that helicopters had been deployed.Heavy rains also inundated areas across the border in Thailand.Seven Thai provinces remained flooded on Wednesday, the Interior Ministry said in its daily update.Three people have died since Monday after they were hit by trees felled by fast–moving water, it added.In Thailand’s western town of Mae Sot, which borders the flood–hit area of Myanmar, waters have receded in the town centre but remain high in outlying areas, especially near the frontier checkpoint.“The situation has returned to normal in Mae Sot city,” Pramote Chantasri, of Mae Sot City Municipality told AFP.“The worst was on Monday after four days of heavy rain in the mountains,” he said, adding the bridge between the two countries remains open.Parts of Thailand and Myanmar are inundated each year during the monsoon period, which ends in October.Deadly floods in 2011 left more than 800 dead in Thailand, inundating swathes of the country for months, deluging parts of the capital and taking a heavy toll on the country’s lucrative manufacturing industry.</t>
    </r>
  </si>
  <si>
    <t>Southern Missouri and Kansas</t>
  </si>
  <si>
    <r>
      <t xml:space="preserve">August 6, 2013  </t>
    </r>
    <r>
      <rPr>
        <sz val="8"/>
        <rFont val="Arial"/>
        <family val="2"/>
      </rPr>
      <t>"(Reuters) - A four-year-old boy was dead and a woman believed to be his mother was missing after flash flooding in central Missouri that closed an Interstate highway on Wednesday and triggered some evacuations.
"It appears they were washed out of their vehicle when it was swept from a small tributary into a larger creek," said Sergeant Dan Crain, a spokesman for the Missouri State Highway Patrol in Rolla, adding that the vehicle had been found.The identities of the boy and woman, presumed to be mother and son, were not released. Authorities said they had been swept off a county road in their car on Tuesday and a search for them was underway near Waynesville, Missouri.Heavy periodic rain from late Monday through Wednesday morning caused major flooding in and near Waynesville, about 130 miles southwest of St. Louis, and evacuations of some homes and buildings.Missouri Governor Jay Nixon declared a state of emergency on Tuesday and on Wednesday he sent 50 military police from the Missouri National Guard to help residents and protect property in flooded areas.Rains caused a rapid rise in the Gasconade River, flooding parts of Interstate 44 and led to parts of the highway being closed, according to the Missouri Department of Transportation. TOPEKA, Kan. – The Kansas Red Cross is continuing its relief efforts to flood victims across the state, and bracing for more rain later this week.“In the days and weeks to come, the Kansas Red Cross will be coordinating with emergency officials and local community partners to help residents impacted by the flood and to brace for the possibility of more flooding,” said Bryan Saindon, Regional Disaster and Program Officer . “The Red Cross will keep shelters open as long as needed, in addition to providing supplies and clean-up kits to those affected by the flood.”The Kansas Red Cross has provided shelter, supplies and clean-up kits to flood victims in Lindsborg, Hutchinson, Ellinwood, Emporia, and Pittsburg and will continue assessing needs and replacing supplies in the days to come. In addition, the disaster action teams will continue to prepare for more rain and possible floodi</t>
    </r>
  </si>
  <si>
    <t xml:space="preserve"> Zeya district of the Amur Region</t>
  </si>
  <si>
    <r>
      <t>September 12, 2013:</t>
    </r>
    <r>
      <rPr>
        <sz val="8"/>
        <rFont val="Arial"/>
        <family val="2"/>
      </rPr>
      <t xml:space="preserve"> More flooding feared as waters rise in Russia’s Far East. Military reinforcements are rushing to the city of Komsomolsk-on-Amur in Russia’s Far East over the risk of levees failing and submerging thousands of people in water.
The city’s flood defenses stretch over 5 kilometers long and are 8 meters high. They consist sandbags and earth, is next to the area which risks to be swept by fierce floodwaters. The level of water in the city of Komsomolsk-on-Amur has risen to 9 meters 13 centimeters, and is expected to reach its peak over the next few days. “Every time the situation appears to be under control, it worsens, in many cases setting new records,” RT’s Lynsey Free reported from the city. picture taken on September 6, 2013, shows cars riding along a dam in the Russian Far East city of Komsomolsk-on-Amur. (AFP Photo)Some 3,000 people are being evacuated from the city. Ten temporary shelters have been established to accommodate them. “It's not the same Amur [River] anymore, it’s almost an Amur sea, with its width ranging from 20 to 30 kilometers and over 1,000 kilometers in length,” said Yury Varakin, head of the emergency situations department at Russia’s Hydro-Meteorological Center. The situation on the ground remains very tense, with the flooding affecting not only houses, but also farmlands. As a result, locals’ livelihoods have been hit hard by the flooding.Essential food supplies have also been wiped out by the disaster.Residents have already endured two months of intensive flooding, and there seems no end in sight. Rescue workers are doing their job in extreme conditions: in the darkness, chest-deep in water. Over 45,000 people and 7,000 pieces of equipment are involved in tackling the crisis.Nearly 100,000 people have been affected by the disaster, and up to 16,000 people have already been evacuated. Deputy Prime Minister Yury Trutnev said Wednesday that Russia’s federal government is providing $360 million in aid to parts of the Far East devastated by the raging flash floods.August 6, 2013  "Flooding in Russia’s far-eastern Amur Region, where about 1,500 residents have been forced to flee their homes, is only expected to worsen in the coming days"MOSCOW, August 6 (Itar-Tass) - The Russian Defense Ministry will help to the residents of the Amur River Region that were affected from the flood, the press service of the ministry told Itar-Tass on Tuesday.“Russian Defense Minister General Sergei Shoigu decided to assign the forces from the Eastern Military District to help clean up the aftermaths of a flood in the Amur River Region,” the Defense Ministry noted. “The engineering units of the 35th Army of the Eastern Military District are advancing to help to the residents of the most flood-hit settlements in the Zeya district of the Amur Region,” the ministry said.The task force of the Eastern Military District of over 40 units of special engineering machinery and over 80 servicemen, who will participate in building a bridge across Urkan River, and the repairs of a washed-out railway track and the restoration of the traffic.A dangerous flood situation has emerged in the Amur region over long heavy rains and escapage from the dam lake of the Zeya hydropower plant. Tens of settlements were affected in the flood. Over 1,500 people, including 440 children were evacuated from the disaster area. The emergency situation regime is in effect in the flood-hit region.</t>
    </r>
  </si>
  <si>
    <t>Central Punjab province, southwestern Baluchistan, southern Sindh, Khyber Pakhtunkhwa, Kashmir, Pakistan; Kabul, Khost, Konar, Paktia and Nangarhar provinces, Afghanistan</t>
  </si>
  <si>
    <r>
      <t xml:space="preserve">August 6, 2013 </t>
    </r>
    <r>
      <rPr>
        <sz val="8"/>
        <rFont val="Arial"/>
        <family val="2"/>
      </rPr>
      <t xml:space="preserve"> "Death toll from heavy rains, flooding up to 80 in Pakistan; 75 in Afghanistan. A senior Pakistani disaster management official says the death toll from heavy rains that caused flash floods and collapsed houses has risen to 80 over the past four days. The deaths reported by Brig. Kamran Zia on Tuesday spanned the entire country. He says 12 were in the northwest's semiautonomous tribal region, 10 in neighboring Khyber Pakhtunkhwa province, and three in the Pakistan-held part of the disputed Kashmir region. Zia, a member of the National Disaster Management Authority, said 15 people died in central Punjab province, 18 in southwestern Baluchistan, and 22 in southern Sindh. Af...Local authorities continue rescue efforts following Pakistan floods. New York, Aug 7 : The United Nations humanitarian wing reported Tuesday that local authorities in Pakistan are continuing their rescue and relief efforts in areas affected by flash flooding following recent monsoon rains....SLAMABAD: Torrential rain and floods across Pakistan have claimed 80 lives in the last four days and have displaced more than 81,000 people, the government said today.National Disaster Management Authority (NDMA) said that 22 people were killed in southern province of Sindh.It also said that 18 people have been killed in Balochistan, 15 in Punjab, 10 in Khyber-Pakhtunkhwa and 12 in tribal areas along the Afghan border. Three people were killed in the Pakistan occupied Kashmir. So far at least 36 people have also been injured. The number of affected villages has also increased to 333, with majority 275 in Punjab, followed by 28 in Balochistan and 15 each in Sindh and Khyber Pakhtunkhwa. NDMA said more than 81,000 people have been displaced due to rain and floods. Majority of 66,000 are in Punjab, the biggest province. Government has set up 15 relief camps where more than 2,600 people are living. 
More rain is expected in the next 24 hours, according to NDMA. Meanwhile today, heavy rain lashed capital Islamabad, flooding many roads and choking the flow of the traffic in early rush hours.The authorities told the UN Office for the Coordination of Humanitarian Affairs (OCHA) that the monsoon rains have killed an estimated 80 people, injured 36 others and displaced more than 81,000 so far.The rains have also ravaged thousands of acres of standing crops and caused huge damage to houses and infrastructure, OCHA spokesperson Jens Laerke told reporters in Geneva, adding that further monsoon rains are forecast for later this month."Pakistani authorities continue rescue and relief activities in affected areas, particularly Balochistan, Khyber Pakhtunkhwa, Punjab and Sindh provinces," said Laerke. "They have not requested international assistance at this stage. OCHA and humanitarian partners are closely monitoring the situation and stand ready to assist if required."The UN World Health Organization (WHO) will provide emergency health and diarrhoeal disease kits, water purification tablets and malaria medicine for 5,000 people. Other humanitarian agencies have also offered their support and stand ready to assist.Meanwhile, UN agencies and partners are working with local authorities to reach people with live-saving aid in neighbouring Afghanistan, where flash floods have affected at least 13 villages in Kabul province in the last few days and dozens of people have reportedly died.
The UN World Food Programme (WFP) will provide two months of food rations, while the UN Children's Fund (UNICEF) is working with the partner agency International Organization for Migration to provide water and sanitation support.
KABUL -- Afghan officials say rescue operations are under way in Kabul and several eastern provinces, where heavy floods have killed dozens of people. Afghanistan's Defense Ministry said some 500 troops were taking part in rescue operations.The ministry said army helicopters transferred at least 225 people in affected villages to safe areas.The floods caused by torrential rains mainly affected areas in Kabul, Khost, Konar, Paktia and Nangarhar provinces. At least 19 people, including women and children were killed in Nangarhar alone on August 3.Officials say dozens were still unaccounted for, and hundreds of houses, and many bazaars and businesses were inundated.Forecasts show heavy rains will continue in the region for another two weeks</t>
    </r>
  </si>
  <si>
    <t>Khartoum, Dafur, and five other states</t>
  </si>
  <si>
    <r>
      <t xml:space="preserve">September 12, 2013: </t>
    </r>
    <r>
      <rPr>
        <sz val="8"/>
        <rFont val="Arial"/>
        <family val="2"/>
      </rPr>
      <t>"Juba, South Sudan — More than 100,000 people have been displaced by flooding in six of South Sudan's 10 states, and with the rain still coming down, the numbers are expected to rise, relief officials said Wednesday.
The United Nations Office for the Coordination of Humanitarian Affairs (OCHA) said flooding has displaced people in Warrap, Unity, Upper Nile, Northern and Western Bahr el Ghazal, and Jonglei states.Warrap state is the worst hit with more than 43,000 people impacted by the flooding, nearly half of them in Twic county, National Relief and Rehabilitation Commission Chairman Peter Lam Both said.In Jonglei state, more than 30,000 people were forced to flee their homes, acting governor Gabriel Gai Riam said."We have evacuated the affected persons or communities to high ground, and some of them to schools," he said, adding that emergency crews have been called in to dig tunnels to channel water away from people's dwelling places.Emergency workers have been able to reach only about 800 of the families in Warrap with emergency shelters, food and water purification tablets, and have distributed some 41,000 doses of anti-malaria drugs in anticipation of a spike in the number of cases of the disease, which is transmitted by mosquitos hatched in stagnant water, officials saidAugust 20, 2013: " BRUSSELS, Aug. 20 (UPI) -- The European Commission said Tuesday it was mobilizing assistance to help meet the needs of the thousands of people affected by massive flooding in Sudan.The European Commission said it estimates at least 147,000 people in Sudan were affected by severe flooding in recent weeks. The commission said more than half of the people suffering live in the central state of Khartoum.European Commissioner for Crisis Response Kristalina Georgieva said the European community has provided more than $100 million in assistance to Sudan since last year. Most funding involves support for training humanitarian workers and establishing stockpiles of emergency supplies."I am confident that the government of Sudan will rapidly allow humanitarian organizations to access the affected areas," she said in a statement Tuesday. "It is crucial that assessments can be carried out urgently to understand the level and type of assistance required."Georgieva made no mention of security and human rights concerns in Sudan.The U.N. High Commissioner for Refugees said this month it was forced to scale back its operations in strife-torn Darfur because work permits for 20 of its staff members were not renewed.The U.S. State Department said the decision raised serious concerns about Khartoum's commitment to peace, adding the incident was "particularly unfortunate."  WAM ABU DHABI, 19th August, 2013 (WAM)-- The UAE Red Crescent Authority (RCA) today distributed more amounts of blankets, mattresses and water storage units to people displaced by flash floods in the hardest-hit areas east of River Nile in the state of Khartoum.RCA will send a relief convoy to the state of Al Gazira, another state where floods uprooted thousands of people and forced displaced the families in some areas to camp along roads in the open. RCA's effort today targeted the Umm Oushosh area where floods swept a houses forcing the evacuation of people to less-affected areas.The Ambassador of the UAE to Sudan, Hassan Ahmed Sulaiman Al Shehhi, took part in the effort along with the head of RCA's delegation to Sudan, Salim Sultan Al Suwaidi, the Secretary of the Sudanese Red Crescent Society, Othman Ja'far, as well as a large number of volunteers. In statements to local and Arab media, Ambassador Al Shehhi said, "The leadership and people of the UAE stand by the people of Sudan in the current circumstances and are making all possible efforts to mitigate the suffering caused by the flash floods." "The UAE RCA-led relief operations convey the sincere feelings of Emiratis towards their Sudanese brothers, send a message of love and peace from the UAE people to the Sudanese people and reflect the increasingly strong ties between the two peoples," the UAE Ambassador added. RCA will send more aid to the affected areas and will launch rehabilitation and development programmes for people affected by the floods.For his part, Ja'far, said the ambitious joint relief effort by RCA and the Sudanese Red Crescent Society is based on a survey which determined the urgent needs in the states hit by the floods including the Khartoum, River Nile, Northern State, Al Gazira, Sennar, the Red Sea, Blue Nile and Southern Darfur states. Waterproof coats and blankets for more than 56,000 people, clean water storage units, mosquito nests, cooking utensils and tools and some 3000 first-aid kits are urgently needed in the flood-hit areas, according to Ja'far who cited recent estimates."RCA has been at the forefront of relief operations during humanitarian assistance and disaster response," Ja'far said adding that the consequences of the floods are severe and require the mobilisation of more support, cooperation and coordination with the partners. The hardest hit areas include the states of Khartoum, Gazira, Northern and River Nile," the IFRC said in a statement. "Some displaced families, mostly women and children, are camping along the tarmac road, others have found shelter staying with relatives who have homes on higher ground." According to IFRC recent assessments, the flooding has affected some 125,000 people, destroyed almost 14,000 houses and damaged 6,850. More than 5,600 latrines were in a state of collapse   Floods in Sudan have killed at least 15 people in the past two weeks and left almost 100,000 more homeless, officials said." August 11, 2013. "More than 20,000 houses have been destroyed or badly damaged after heavy rains pounded suburbs of the capital Khartoum.Thousands of people have also been displaced in a north Ugandan border town of Elegu after floods washed away their homes. Uganda shares a border with South Sudan, which is Sudan's neighbour to the south.The floods struck after a nearby river overflowed its banks following hours of torrential rains.Elegu is a vibrant border town with businesses from local bars to lodges, and markets with cross-border trade between Uganda and South Sudan.Moses Okello, who owned rental houses in the town, said they had been destroyed with nothing to salvage."There is no way now. We are stuck. We have nowhere to start," he said.Sarah Ninsiima, another victim whose bar and lodges got submerged, said she had no roof over her head and wondered what she would do next."That day I wanted to go to another place, we were told this place usually floods during rainy season. I heard people screaming that the floods were coming, only to realize the water was knee high and it was on the beds," said Ninsiima.The floods have heightened fears of a cholera outbreak as locals say all the pit latrines were washed away and people have to use bushes as toilets.The Ugandan Red Cross has so far delivered a few essentials like blankets and food, but many people remain homeless.F"</t>
    </r>
    <r>
      <rPr>
        <sz val="8"/>
        <color indexed="10"/>
        <rFont val="Arial"/>
        <family val="2"/>
      </rPr>
      <t xml:space="preserve"> August 7, 2013  </t>
    </r>
    <r>
      <rPr>
        <sz val="8"/>
        <rFont val="Arial"/>
        <family val="2"/>
      </rPr>
      <t>"Nairobi — Some Sudanese have taken to the internet in a fundraising drive for 100,000 people displaced by flash floods and heavy rains in Khartoum, Darfur and five other states, while others are calling for the overthrow of the government which they blame for the disaster.The United Nations said 11 people had been killed and 98,500 displaced by flooding between August 1 and 4. Other sources are reporting up to 38 deaths due to drowning, houses collapsing, lightning and electrocution.Young Sudanese have started an online fundraising campaign called Al Nafeer, Arabic for 'rushing to work', to provide aid for those affected.More than 14,000 houses were destroyed or damaged by flooding in the four-day period, the United Nations said. Homeless families urgently need emergency shelter, health, water and sanitation services.Khartoum - where the White Nile and Blue Nile rivers meet - and neighbouring River Nile states are the worst affected, accounting for 88,735 of those displaced and 10 of the deaths, the United Nations said. KHARTOUM DROWNINGThe June to September rains regularly cause flooding in Sudan."Every year the rain fills ditches and wadis and the Nile flows over, and a lot of people who insist on building their homes in flood-prone areas suffer some form of damage or another," wrote blogger Reem Gaafar.The last major flood was in 2007 when 365,000 people's homes were destroyed or damaged and scores died from diarrhoea.Internet users are accusing the government of failing to prepare or respond adequately.#Khartoumisdrowning &amp; no one seems to care," tweeted a Sudanese woman in Britain, dalliasd. "The govt is doing zilc."</t>
    </r>
  </si>
  <si>
    <t>Baringo</t>
  </si>
  <si>
    <r>
      <t xml:space="preserve">August 7, 2013  </t>
    </r>
    <r>
      <rPr>
        <sz val="8"/>
        <rFont val="Arial"/>
        <family val="2"/>
      </rPr>
      <t>"The number of people displaced by floods in Baringo has increased to more than 5,000 while several homes have also been swept away in the region. Human rights official in the region Harun Ole Mpaka says three hospitals and five schools have been submerged by the floods in areas around Lake Baringo which burst its banks. Area County Commissioner Benard Leparamarai says the government has sent officials to monitor the situation and offer necessary assistance."</t>
    </r>
  </si>
  <si>
    <t>Ayolas, Misiones, Alto Parana. Parana River.</t>
  </si>
  <si>
    <r>
      <t xml:space="preserve">8 July 2013  </t>
    </r>
    <r>
      <rPr>
        <sz val="8"/>
        <rFont val="Arial"/>
        <family val="2"/>
      </rPr>
      <t>"Heavy rains have caused the Paraguay and Parana rivers to overflow. Almost 4,000 people were evacuated in Asunción, and four departments are now under a state of emergency due to flooding...June 27, 2013, "Thousands people have been evacuated in Paraguay flooding due to overflow of the Parana River.More than 3,000 people have been evacuated only in Ayolas, Misiones, Presna Latina reported.Alto Parana and Misiones are believed worst affected by floods.Police, firefighters have moved the people to different shelters in safer place.Paraguay flooding could affect 2,000 households over the next few days, Paraguay National Emergency official told a local radio.Paraguay Emergency Service has provided flood relief materials to Alto Parana. Tents and food have been send to affected families..."MONTEVIDEO, July 10 (Xinhua) -- The current flood affecting Paraguay have caused the evacuation of some 13,000 families from the banks of rivers Parana and Paraguay, the Secretary of National Emergency (SNE) said Wednesday.
Some 60,000 people are being affected by the rivers' overflow, SNE operation director Aldo Saldivar said.
Floods affect several zones in Asuncion, capital of Paraguay, and some 1,000 families there have been evacuated and will remain displaced for at least 24 or 48 hours more, the SNE official said.
Paraguay's president-elect Horacio Cartes, who will be sworn- in on August 15, delivered aid to the affected people last Tuesday and urged officials to leave behind "speeches" on the issue and go inside "the action field.
The river’s water level in the region has reached close to six meters. The continuous rise of Parana River would lead the government to declare a state of emergency.
The 1982-83 Paraguay flooding caused by El Niño had affected parts of Brazil, Argentina and Bolivia. Flood damage was around $3 billion.
Original post: Natural Disasters List June 27, 2013..FL Flood
Number:  2013-000076
Country: PRY Paraguay
Location: 
Date (Y-M-D):  2013-7-9
Time: 
Duration: 
Magnitude: 
Information Source: IFRC
Comments:  Heavy rains have resulted in a significant increase in the Parana river flow in Brazil, increasing pressure on the reservoir of the Itaipu dam, which releases water flow onto Paraguayan territory. This situation affects people located in the low areas of Paran? or close to the river beds in the Departments of Alto Paran?, Misiones, Itap?a and ?eembuc?. The situation is further aggravated due to the convergence of the Parana and Paraguay rivers which is flooding surrounding communities such as Paso de Patria, Mayor Martinez, Cerrito, Villalb?n and General D?az. Meteorological reports predict continued rains in the basin of the Igua?u and Parana rivers for the next few days, specifically in the departments of Canindey?, Alto Paran?, while Brazil's Parana state could receive more moderate rainfall. In response to the floods, the executive board of the Paraguayan Government has issued the Decree No. 11.313 by which ?Emergency is declared in Misiones, High Paran? and ?eembuc? departments affected by flooding and water overloads of water runways and emergency measures are taken" for 90 days from 27 June 2013. Around 2,360 families are affected to date in the three departments."  Floods in Argentina
Posted by Mark Lawson on July 1, 2013
Last week the Paraná river in Paraguay broke its banks and the floods forced 800 people from their homes. The Paraná runs along the border between Paraguay, Argentina and Brazil. Heavy rainfall, at around 10cm per day, has been falling for around 10 days in the region.
There are now reports that the heavy rains that swelled the levels of the Paraná have also brought water levels in the Iguazú river to high levels. The flow of the Paraná is said to be 3 times the norm, and the Iguazú is as much as 11 times higher than the normal flow at this time of year.
Flooding has now affected various parts of Argentina, including the provinces of Corrientes, Chaco and Santa Fe. Reports claim that around 10,000 people have been evacuated from the area while the river levels pose such a threat. Evacuation teams made up of police, fire department staff and volunteers have been helping with the evacuations. Those displaced have been taken to relief camps on higher ground.
The floods haven also hit the world famous Iguazú Park in Argentina, home of the Iguazú Falls, forcing the authorities to close parts of the national park to visitors on 27th June and dangerous areas – most of the walkways around the “Garganta del Diablo” track – will remain closed until it is deemed safe enough for tourists to return. Walkways over the river have been covered in debris and flood water. All sightseeing boat tours have also been suspended. The floods and high river levels are expected to last around 7 days.</t>
    </r>
  </si>
  <si>
    <t>Central regions; Kangwon Province, North Hwanghae Province, South Phyongan Province;  South Hamgyong, North Hwanghae and Kangwon provinces</t>
  </si>
  <si>
    <r>
      <t xml:space="preserve">August 6, 2013: </t>
    </r>
    <r>
      <rPr>
        <sz val="8"/>
        <rFont val="Arial"/>
        <family val="2"/>
      </rPr>
      <t>" The UN's World Food Programme said on Tuesday it had begun distributing 460 tonnes of maize to victims of major floods in North Korea that have killed more than 30 people.
The aid is aimed at addressing the "immediate food needs" of around 38,000 people living in areas of serious crop devastation, the WFP said in a statement.
Each person will receive 400 grams of maize per day for a month, it said.
Exceptionally heavy seasonal rain in mid-July resulted in flooding in many parts of North Korea, with some areas recording twice the average monthly rainfall in just three days.
The North Korean authorities have so far reported 33 deaths, with 18 people missing.
The International Federation of the Red Cross Crescent Societies (IFRC), which is carrying out relief work in the affected areas, says up to 50,000 people have been displaced by the floodwaters, which have destroyed more than 13,000 hectares of farmland.
Early crops, including potatoes, have perished and the July flooding is expected to have "a longer term impact on food security", the IFRC said in a recent report that noted the "severe disruption" of public access to safe water.
Decades of deforestation and decrepit infrastructure have left North Korea particularly vulnerable to floods, which led to some 170 deaths last summer
Read more: http://www.foxnews.com/world/2013/08/06/un-sends-food-aid-to-38000-n-korea-flood-victims/?utm_source=feedburner&amp;utm_medium=feed&amp;utm_campaign=Feed%3A+foxnews%2Fworld+%28Internal+-+World+Latest+-+Text%29#ixzz2bLGQHlpR"</t>
    </r>
    <r>
      <rPr>
        <sz val="8"/>
        <color indexed="10"/>
        <rFont val="Arial"/>
        <family val="2"/>
      </rPr>
      <t xml:space="preserve"> July 12, 2013</t>
    </r>
    <r>
      <rPr>
        <sz val="8"/>
        <rFont val="Arial"/>
        <family val="2"/>
      </rPr>
      <t>: " Flooding by downpour and heavy rains has brought damage to the central areas of the DPRK.According to the results of an initial survey, torrential rain from 14:00 Tuesday and 18:00 Thursday left two persons dead.120 blocks of dwelling houses were destroyed or submerged in Kangwon Province, 19 in North Hwanghae Province and 15 in South Phyongan Province.An estimated 760 people were left homeless.Meanwhile, more than 1,720 hectares of farmland were inundated in South Hamgyong, North Hwanghae and Kangwon provinces...AFP © Two killed, hundreds homeless in North Korean floods.  SEOUL (AFP) - Two people were killed and hundreds left homeless after heavy rains pounded North Korea over the past three days, state media said on Saturday."Flood damage occurred in the central DPRK," (North Korea) the Korean Central News Agency said, citing preliminary tallies compiled as of late Friday.Large swathes of farmland were flooded in the provinces of South Hamkyong, North Hwanghae and Kangwon, KCNA said.Poor weather makes it harder for the communist state to feed its 24-million-strong population as it lacks advanced agricultural technology and infrastructure.In August last year, Typhoon Bolaven wrought havoc in the North, leaving 48 people dead and more than 50 injured or missing. In addition to the casualties, more tha</t>
    </r>
  </si>
  <si>
    <t>South China, Guangxi Zhuang Autonomous Region</t>
  </si>
  <si>
    <r>
      <t>July 14, 2013</t>
    </r>
    <r>
      <rPr>
        <sz val="8"/>
        <rFont val="Arial"/>
        <family val="2"/>
      </rPr>
      <t>: "Eight tourists were killed and five others injured after a flood hit a scenic area in South China's Guangxi Zhuang Autonomous Region on Sunday, local authorities said.The accident occurred around 3:35 pm at Paradise Valley in the Yao Autonomous County of Jinxiu, when an upstream dam collapse triggered a flood, according to the fire department of the city of Laibin, which administers the county.Rescuers have recovered eight bodies so far. The injured have been sent to a hospital in neighboring Mengshan County.Authorities are working to verify the number of people who went missing during the flood.Ten rescuers, aided by two local residents, are searching for the missing.".</t>
    </r>
  </si>
  <si>
    <t>Southeast China, Fujian Province</t>
  </si>
  <si>
    <r>
      <t>July 16, 2013</t>
    </r>
    <r>
      <rPr>
        <sz val="8"/>
        <rFont val="Arial"/>
        <family val="2"/>
      </rPr>
      <t>: "Hundreds of thousands of people in southeast China have been evacuated after a powerful typhoon barreled into the region, packing strong winds and heavy rain.Typhoon Soulik made landfall in China's Fujian province Saturday afternoon after sweeping across Taiwan.The typhoon comes as China is already battling torrential rainfall across large parts of the country, especially in Sichuan province. Some 200 people have been killed in floods, the worst in some areas of Sichuan in 50 years.Soulik forced the evacuation of some 300,000 people in Fujian and the cancellation of flights and train service in the province, as well as in neighboring Zhejiang.Xinhua news agency said almost 31,000 ships were called back to port and 20 flights cancelled. The news agency said Soulik dropped 10 inches of rain on Fujian's port city of Xiamen over the weekend.Earlier, Soulik cut off power to 520,000 homes in Taiwan, uprooting trees and blocking traffic.Soulik was blamed for two deaths in Taiwan from one in China".</t>
    </r>
  </si>
  <si>
    <t>Western China, Sichuan Province</t>
  </si>
  <si>
    <r>
      <t>July 16, 2013</t>
    </r>
    <r>
      <rPr>
        <sz val="8"/>
        <rFont val="Arial"/>
        <family val="2"/>
      </rPr>
      <t>: "Torrential rain and landslides in western China have left more than 200 people dead or missing in recent days, state media and the government said.Floodwaters surging through Sichuan province have swept away bridges, houses and hillsides.It is the worst flooding in 50 years in some areas, with more than 100,000 people forced to leave their homes" "July 12, 2013: "BEIJING, China - A group of Vietnamese tourists who became trapped by a landslide amid deadly weeklong storms that have killed at least 86 people have reached a major town, state media reported Sunday.At least 100 tourists, including the 38 Vietnamese, became trapped Friday night in the northwest province of Gansu after a landslide cut off traffic, China's official Xinhua News Agency said. They were en route to a nature reserve in Sichuan province, which has been hit the hardest by the storms, and had reached accommodation by later that night following road repair work to free them.They finally arrived in the central city of Xi'an on Sunday morning, but have cancelled their travel plans, Xinhua said, citing local authorities. A man on duty at Xi'an city government Sunday said he had no information to share. The whereabouts of the remaining tourists was unknown.Sichuan has reported at least 48 storm-related deaths over the past week. A massive mudslide that struck a scenic resort outside the city of Dujiangyan in Sichuan on Wednesday killed 43 people, the ruling Communist Party's People's Daily said Saturday.An entire hillside collapsed onto clusters of holiday cottages where city dwellers escape summer heat, a survivor told Xinhua.Flooding in Sichuan was the worst in 50 years for some areas, with more than 220,000 people forced to evacuate.Mudslides and flooding are common in China's mountainous areas, killing hundreds of people every year, but in some areas the current floods are already the worst in half a century.In the northwest province of Shaanxi, 23 people died in landslides or house collapses. At least 12 workers were killed in the northern province of Shanxi when a violent rainstorm collapsed an unfinished coal mine workshop. Another three people were drowned in a car in Hebei province outside Beijing.</t>
    </r>
  </si>
  <si>
    <t>Borikhan district, Borikhamxay province of Laos</t>
  </si>
  <si>
    <r>
      <t>June 27, 2013</t>
    </r>
    <r>
      <rPr>
        <sz val="8"/>
        <rFont val="Arial"/>
        <family val="2"/>
      </rPr>
      <t>: "Many families in Borikhan district, Borikhamxay province of Laos, may experience a shortage of rice in the coming months after their rice stores were damaged by recent flash flooding.Heavy rain last weekend caused the Nam Xan river to rise rapidly. It broke its banks in many places, flooding houses and rice barns and inundating croplands.Some livestock were also swept away in several villages of the district, according to the provincial disaster management office.More than 1,500 families were affected by the flooding but the authorities have yet to estimate the cost of the damages, because access remains difficult in some areas and they are awaiting information from district officials.The flooding peaked at around 3am on Monday, with the floodwaters beginning to recede on Tuesday, but some families with houses in low lying areas are still isolated.Many families are now cleaning the silt from their houses but no assistance has been forthcoming for the affected villagers as yet, provincial disaster management authorities reported yesterday.Numerous roads and tracks remain underwater, making travel and transport difficult. The new road linking Pakxan district, the capital of Borikhamxay province, to Xieng Khuang was closed on Monday after a landslide blocked the road in Borikhan district.The landslide is about one kilometre from the urban centre of Borikhan, according to a report from the provincial route management section Deputy Head, Chanthaboun Mokhasombath.Many buses and other travellers using the road had to wait all day Monday at the site of the landslide before the provincial public works and transport department finally cleared the soil from the road, which opened to traffic on Tuesday morning.“However, people who are using this route to travel between Borikhamxay and Xieng Khuang provinces may still experience difficulties and delays because, although the soil was cleared, further subsidence may see the road blocked again,” Chanthaboun said.“We are stopping work every hour to allow traffic to pass. Ongoing rainfall is causing us problems but we are working as hard as possible to ensure the road stays open,” he assured motorists.Rain will continue to fall across the country this week, with heavy rains forecast for some areas and isolated showers and drizzle for others, according to the Meteorology and Hydrology Department.This year, the rains arrived in early May, slightly earlier than the average annual onset in the middle of the month, Head of the Weather Forecasting and Aeronautical Meteorology Division, Vandy Duangmala, reported.Rainfall has been persistent since last weekend, with some parts of the country experiencing heavy downpours and localised flooding.".</t>
    </r>
  </si>
  <si>
    <t>Dhemaji district, other parts of Assam, NE India</t>
  </si>
  <si>
    <r>
      <t>July 14, 2013:</t>
    </r>
    <r>
      <rPr>
        <sz val="8"/>
        <rFont val="Arial"/>
        <family val="2"/>
      </rPr>
      <t>" Flood affects 12 more villages in Assam. While the flood waters receded in Bongaigaon and Sivsagar districts of Assam, fresh inundation occurred at a dozen villages in Nagaon even as four districts continued to reel under the impact of floods on Sunday. "Fresh inundation has occurred in 12 villages in the low lying areas of Samaguri revenue circle of Nagaon district," Assam State Disaster Management Authority said in its daily bulletin.At present, Dhemaji, Jorhat, Nagaon and Morigaon districts are still affected by flood waters. A total of six relief camps are operational and are giving shelter to around 1,500 people.ASDMA, however, said the situation in some areas, including the world's largest river island Majuli, has improved marginally in the last 24 hours."The flood waters receded in Bongaigaon and Sivasagar district," it added.The report also said the Brahmaputra in Jorhat and Dhubri districts, and its tributaries Dhansiri at Numaligarh and Jia Bharali at NT Road Crossing in Sonitpur district were flowing over the danger mark. The first wave of floods this season since mid-May has affected nearly 1.5 lakh people in about 500 villages across 12 districts in the state.
Last week, the flood situation in the state turned alarming with the Brahmaputra destroying 60 houses in an erosion in Morigaon district. Massive erosion also took place in Bhuragaon and Mayong revenue circles of the district. The flood has so far claimed one life in Morigaon district. It has also hit the KazirangaNational Park and Pobitora Wildlife Sanctuary. An elephant and an antelope perished in Nagaon district.So far, the flood waters have destroyed standing crops like rice in around 7,000 hectares of agricultural land. The 12 affected districts are Dhemaji, Tinsukia, Chirang, Nagaon, Golaghat, Jorhat, Kamrup, Karimganj, Lakhimpur, Morigaon, Sivasagar and Bongaigaon.Meanwhile, the International Fund for Animal Welfare-Wildlife Trust of India (IFAW-WTI) has provided 35 boats for anti-poaching patrolling to the KazirangaNational Park that houses more than 70 per cent of the world's one horned rhinoceros".."GAUHATI, India (AP) -- The worst monsoon floods in a decade to hit a remote northeastern Indian state have killed more than 80 people and forced around 2 million to leave their homes, officials said Monday.
Nearly half a million people are living in relief camps that have been set up across Assam state, Prime Minister Manmohan Singh told journalists in Gauhati, Assam's capital. The rest of the 2 million displaced have moved in with relatives or are living in the open, sheltering under tarpaulin sheets.
Assam officials say 81 people have been killed over the past four days. Most of them were swept away when the mighty Brahmaputra River overflowed its banks and flooded villages. Sixteen people were buried in landslides triggered by the rains.
At least 11 people were missing in six districts, the state disaster management agency said in its bulletin.
Air force helicopters were dropping food packets and drinking water to marooned people, Singh said after surveying the flood-hit districts.
Army soldiers used boats to rescue villagers from rooftops of flooded homes.
Teams of doctors have opened health clinics in the 770 relief camps that had been set up across Assam, one of India's main tea-growing states. The hilly tea growing areas have not been affected, but lower rice fields have been washed away.
Thousands of cattle have perished after being swept away by the raging water or getting stuck in the mud. The stench of rotting animal carcasses was adding to the woes of the people in tents at the relief camps, officials said.
In the worst-hit Dhemaji district, raging waters of the Brahmaputra River swept away entire villages.
Officials said the entire Majuli island, one of the world's largest river islands, was awash as water levels in the Brahmaputra rose above the danger level.
"This is one of the worst floods to hit Assam," Singh said. He announced the national government would give immediate assistance of 5 billion rupees ($90 million) to the state.
Railway workers were working round the clock to restore train services disrupted after railway tracks became submerged in flood water.
"Restoration of the railway line is a priority," Singh said.
Officials say the situation was expected to improve over the next few days as the rain was tapering off and water levels were beginning to recede.
Monsoon floods hit Assam, with a population of 26 million people, almost every year, with heavy rains swelling the Brahmaputra and its innumerable tributaries that crisscross the state."</t>
    </r>
    <r>
      <rPr>
        <sz val="8"/>
        <color indexed="10"/>
        <rFont val="Arial"/>
        <family val="2"/>
      </rPr>
      <t>. June 27, 2013</t>
    </r>
    <r>
      <rPr>
        <sz val="8"/>
        <rFont val="Arial"/>
        <family val="2"/>
      </rPr>
      <t>: "Assam has been hit by floods with 25 villages in flood-prone Dhemaji district inundated on Wednesday, official sources said.The situation it is feared could deteriorate with the water level of Jiadhol river, a tributary of Brahmaputra, rising alarmingly following heavy rainfall in neighbouring Arunachal Pradesh.The flood water has inundated 25 villages under Noruathan and Ghughua circles in west Dhemaji affecting more than 30,000 people, the sources said adding the residents have left their homes and taken shelter in the highlands.There has, however, been no report of any casualty or injury so far.The Dhemaji district administration has directed the concerned authorities to provide relief to the affected people, the sources added".</t>
    </r>
  </si>
  <si>
    <t>Southern Alberta, Calgary, Medicine Hat</t>
  </si>
  <si>
    <r>
      <t>June 27, 2013</t>
    </r>
    <r>
      <rPr>
        <sz val="8"/>
        <rFont val="Arial"/>
        <family val="2"/>
      </rPr>
      <t>: "Parts of the city's center were still without power, and most shops, hotels and businesses were closed for a fifth consecutive day."It's kind of spooky, it's so quiet," said Calgary resident Don Usselman, a remediation technologist, as he carried hoses to help pump out a basement. "But it's snapping back real quick. We are quite a resourceful lot."City authorities have said it is still too early to estimate the costs of the floods in southern Alberta that left three people dead, devastated entire communities and forced at least 100,000 people from their homes in Calgary and elsewhere.But they will far exceed C$400 million ($381 million) in damage caused by a flood in 2005, known at the time as the "flood of the century".Although 60 percent of the downtown area now has power, Gianna Manes, chief executive of utility Enmax, said full restoration would take a number of days, given that tTwo lanes of the Trans-Canada Highway have opened west of Calgary after flooding destroyed part of the roadway near Canmore last week."While this is the first step, we are in it for the long haul," said Alberta Transportation Minister Ric McIver.He said there remains a number of challenges in rebuilding highways, homes and communities throughout southern Alberta.Officials are warning drivers that the highway is still not in top condition and the speed limit has been lowered to 60 km/h.Elderly woman drowned in her homeA Calgary woman who was found dead her home in an evacuation zone died of drowning, an autopsy has confirmed.The 83-year-old woman was found by friends in her Erlton home Sunday. They had returned to check on her at her ground level residence.She had been contacted by police in person last Thursday about the mandatory evacuation, and all indications are that the woman was going to comply with the order.“Certainly this is tragedy for the family, for the friends, for the neighbours of the woman who passed away,” said Calgary Mayor Naheed Nenshi at a press briefing Wednesday afternoon.It was also announced Wednesday that the state of emergency in Calgary would be extended for eight more days, bringing the total of 21.“What that means is that we continue to have the ability to respond quickly, and flexibly,” said Nenshi.A state of emergency means that a municipality can circumvent bylaws, implement lane reversals on roads and spend money without pre-approval by council.The provincial act also gives the city power to conscript resources as needed.When explaining what that means, Nenshi used the example of a fence that needs reinforcing.“We can go to the Home Depot and steal their fence, and use it without asking,” said Nenshi.Power updates
Enmax CEO Gianna Manes said Wednesday afternoon that Mission, Cliff Bungalow, Beltline and Victoria Park are all expected to have power restored by 10 p.m. MT."Certain buildings in this area may still have water in the basement and those individual buildings will not be able to have power to them until the building is dry," said Manes.In the downtown core, five out of seven power zones had been re-energized, though only 30 per cent of buildings are ready to have power restored.Across the city, there are still at least 11,000 people out of their homes, down from 100,000 at the peak of the crisis.Water tables a stumbling block
“We’re starting to see the water tables start to drop, which stops the continued infiltration, where as soon as you pump something up it fills back up,” said Bruce Burrell, Calgary Emergency Management Agency director.But Burrell warned that progress is likely to slow down. He compared progress to sponges, where work done up to now was like squeezing out a damp sponge and work being done now is like dealing with a sopping wet sponge.McLeod Trail, a major Calgary road leading into downtown, was reopened at 6:30 a.m. MT, but Memorial Drive and all bridges over Elbow River remain closed, said Burrell.Eighty per cent of roads have been reopened across the city, said Burrell on Wednesday morning.The Bow is still flowing at three times its normal rate, double the rate in 2005, said Nenshi.Towing in flood-affected areas
The city will start towing vehicles that are blocking access for flood-support equipment in affected areas.City officials are now asking people to go to nine Community Support Centres that have been set up, rather than tape paper requests to their homes. (Jeff McIntosh/Canadian Press)Previously, people had been told to put a sign in their window or make a 311 request if they needed to have power restored or water pumped out of their home.Now the city is asking people to stop putting signs in their windows, and instead to access one of nine Community Support Centres that were set up Wednesday morning. Requests through the 311 phone line or app will still be processed, but Burrell suggested that the centres would be more responsive because they are in the communities where requests originate.The centres will have representatives from Calgary police, fire, water resources, waste and recycling, development and building approvals and ATCO for utility and energy needs.They have been set up in communities most ravaged by the floods and will be open from 9 a.m. to 10 p.m. MT, said Burrell.Sewage in the Bow RiverThe flooding has forced the city to dump raw sewage into the Bow River.The Bonnybrook Wastewater Treatment Plant was inundated with floodwater, say city officials.Mayor Naheed Nenshi said the city's other two plants are still operating, but municipalities downstream have been warned about the problems at Bonnybrook.“There is some sewage discharge into the river, which is not uncommon in conditions like this, and the important thing is the folks downstream know how to deal with it, just as we're dealing with it when it comes to us from upstream.”The city says the Bonnybrook plant is not meeting provincial standards right now, and it's working with Alberta Environment on the problem.Nenshi said the city’s two other plants are operating safely and communities downstream have been warned about the problem.</t>
    </r>
    <r>
      <rPr>
        <b/>
        <sz val="8"/>
        <rFont val="Arial"/>
        <family val="2"/>
      </rPr>
      <t xml:space="preserve">
</t>
    </r>
  </si>
  <si>
    <t>Chhattisgarh's Bastar region</t>
  </si>
  <si>
    <r>
      <t>June 17, 2013</t>
    </r>
    <r>
      <rPr>
        <sz val="8"/>
        <rFont val="Arial"/>
        <family val="2"/>
      </rPr>
      <t>: Heavy monsoon rains since June 11 in Chhattisgarh's Bastar region have inundated dozens of villages and marooned about 8,000 people, mostly tribals, government officials said Saturday.All major rivers in the region, including Bastar's lifeline Indravati, have been flowing above the danger mark, which prompted authorities to rescue 300 families from catchment areas of the river. Two people were swept away by the swollen Indravati Saturday.
Reports from Bastar, Dantewada and Bijapur districts, confirm that at least 8,000 people have been marooned by the floods.
Bastar region, which is spread out in over 40,000 sq km areas, has been cut off from neighbouring Odisha by road due to incessant rain and overflowing roads.Meanwhile, the Chhattisgarh government has instructed authorities to launch rescue and relief operation in Bastar on a war footing.</t>
    </r>
    <r>
      <rPr>
        <b/>
        <sz val="8"/>
        <rFont val="Arial"/>
        <family val="2"/>
      </rPr>
      <t xml:space="preserve">
</t>
    </r>
  </si>
  <si>
    <t>South Island, Otago</t>
  </si>
  <si>
    <r>
      <t xml:space="preserve">June 18, 2013: </t>
    </r>
    <r>
      <rPr>
        <sz val="8"/>
        <rFont val="Arial"/>
        <family val="2"/>
      </rPr>
      <t>"Flooding in North Otago's Waitaki Valley has been described as the worst seen in close to 40 years, and Waitaki District Mayor Alex Familton says the floodwaters have "scoured" rural roads."The shoulders of roads are dangerous. There's rubble about and there is still in places water on the roads, so people will need to be very, very careful driving."It would be "costly" to fix the damage, Mr Familton told Radio New Zealand."I've seen some of the roads this morning and the water runoffs have caused a lot of damage - there's culverts that are blocked."State Highways 82 and 83 were still closed, he said.Some rural residents were still cut off by flooded rivers."That is not serious and water levels are receding very quickly - in fact it's quite a pleasant day forming here.
"I can see today as a day where we'll regain our shape somewhat, but we still have to be somewhat wary because there'll be a cold break coming through later on tomorrow, which won't help the situation at all," Mr Familton said.Yesterday, the State Hwy was closed from Otematata to Oamaru, with a lot of back roads closed due to major surface flooding and some were completely washed out and impassable.The Otiake River bridge was under water and the Otematata river was flowing above bridge level. Kurow police Constable Craig Bennett said, in that area, water levels were higher than road markers on the side of the road.Despite the closure of Grants Rd, one driver attempted to get through and found herself stuck in her vehicle."The water is not only deep, it is cold," Mr Bennett, who helped pull her out, said.While some tourists were insisting on passing through, Mr Bennett said locals had been taking heed of Civil Defence media advice and acting responsibly.In areas around the Otematata river, water was coming up to the door handles of 4WD vehicles."There's some pretty hard farmers that know that area well and are staying put," he said.The Kurow Racecourse is being dubbed by locals as Lake Kurow."The amount of water that's flowing down is unbelievable," he said.The old Waitaki Bridges were holding up reasonably well, with the worst flows south of Kurow."Meridian do a fantastic job of an even flow," he said.State Hwy 82 was also closed - "jet boat only passable" - and the Waihao Forks Bridge was also over flowing.Mr Bennett said he'd heard from a farmer in the area who hasn't seen flooding this bad for 35 to 40 years.He said it had been great to see the locals come together in a time of crisis, with flooding no barrier for Meals on Wheels - which were delivered by tractor yesterday.He urged people to follow Civil Defence advice and make sure they had enough provisions or contact emergency services.The Otago Regional Council said, in a statement, most North Otago rivers have peaked, but are expected to remain at high levels for at least 24 hours..""Many Otago rivers are continuing to run at flood levels, causing widespread surface flooding. Further rain is expected. This will cause many rivers to remain high for at least the next 24 hoursTaieriThe Taieri River is continuing to rise and is expected to remain at flood levels for at least 24 hours.Henley residents are advised that flood levels will be elevated tonight by high tides that may cause flooding in this area.As expected, water is flowing into the East Taieri upper pond of the Lower Taieri Flood Protection Scheme. The spillway gates have been lowered in accordance with standard operating procedure.Silver StreamThe Silver Stream is not expected to flow over the Gordon Road spillway.Lower CluthaThe Lower Clutha is rising steadily and will remain high as water from upper catchments drain into it.PomahakaThe Pomahaka River is at flood alert level and is expected to remain high for the rest of the day into tomorrow.North Otago catchmentsMost North Otago rivers have peaked, but are expected to remain at high levels for at least 24 hours.Central OtagoThe Manuherikia River is running high at 110 cumecs and is steady.Dunedin streamsFlows in the Water of Leith and Lindsay Creek are higher than normal, but are not expected to cause surface flooding.Otago Regional Council(ORC) flood managers are monitoring river levels and providing up to date river level and rainfall information on the ORC water info webpage www.orc.govt.nz/waterinfo or by phoning 0800 426 463.</t>
    </r>
  </si>
  <si>
    <t>Northern India, Uttarakhand, Himachal Pradesh, Uttar Pradesh</t>
  </si>
  <si>
    <r>
      <t>July 15, 2013:</t>
    </r>
    <r>
      <rPr>
        <sz val="8"/>
        <rFont val="Arial"/>
        <family val="2"/>
      </rPr>
      <t>" A total of 5748 people missing after last month's floods in northern India are presumed dead, authorities say.Anyone still untraced would be declared dead to allow the government to start paying their families compensation, Uttarakhand state Chief Minister Vijay Bahuguna."We will issue the list later today," he said in state capital Dehradun on Monday.The government would pay 500,000 rupees ($A9218) for each victim, he said.Heavy monsoon rains in mid-June caught thousands of pilgrims visiting Hindu shrines in the Himalayan region, tourists and locals, triggering devastating landslides and flash floods.The earlier confirmed death toll was around 900.</t>
    </r>
    <r>
      <rPr>
        <sz val="8"/>
        <color indexed="10"/>
        <rFont val="Arial"/>
        <family val="2"/>
      </rPr>
      <t xml:space="preserve">"July 14, 2013: </t>
    </r>
    <r>
      <rPr>
        <sz val="8"/>
        <rFont val="Arial"/>
        <family val="2"/>
      </rPr>
      <t>"Dehradun, An all party meeting was held here on Sunday to decide the next course of action on the devastation caused by flash floods in Uttarakhand.Last month, Uttarakhand was ravaged by a cloud burst and a heavy downpour, which resulted in floods that claimed over a 1000 lives, displaced tens of thousands, breached river banks and caused landslides that destroyed property worth millions.The meeting was attended by leaders from several political parties, including state chief minister Vijay Bahuguna, state disaster management minister Yashpal Arya, former chief minister Ramesh Pokhriyal Nishank and Union Water Resources Minister Harish Rawat.After the meeting, Arya said: "I have stated that we have formed our reconstruction team. All aspects of the disaster will come under the categories of reconstruction and resettlement. Keeping all aspects in mind, we are moving forward in the right direction. I admit that it is a great challenge in front of us, but it is our main priority to overcome it.""We have suggested that the government formulate a short term and a long term policy. Right now, there are people who fighting for survival, who have no clothes to wear or no shelter over their heads, it is about assisting them. What are we doing for them? What are we doing for their children? They homes and properties have all been destroyed. We need to overcome the devastation that has been caused," said BJP leader and former chief minister Ramesh Pokhriyal Nishank.The disaster had been described as a Himalayan Tsunami by media</t>
    </r>
    <r>
      <rPr>
        <sz val="8"/>
        <color indexed="10"/>
        <rFont val="Arial"/>
        <family val="2"/>
      </rPr>
      <t xml:space="preserve">" .June 27, 2013: </t>
    </r>
    <r>
      <rPr>
        <sz val="8"/>
        <rFont val="Arial"/>
        <family val="2"/>
      </rPr>
      <t>"NELONG (INDIA-CHINA BORDER): A strategic road connecting much of the forward areas of Uttarkashi to the China border has been destroyed in the devastating rains and landslides in Uttarakhand and is expected to remain shut for many months.
The high-altitude road that is several kilometers long and considered the lifeline for reaching the border areas in this difficult terrain has been damaged at various points. At many places, it has just been washed away, at others, big boulders have broken down the road completely.The ghosts of 1962 war are still dancing in these parts of the border. The treacherous terrain, and the recent landslides, have yet again exposed the extreme folly of not developing the region because of a lopsided fear of Chinese military waves sweeping in through good roads. It was the defeat by the Chinese military that prompted the government not to develop road networks along the China border, but today that decision is haunting the lives of thousands and strategic military posts.
According to local sources, the only way to approach the border posts now is through helicopters, which is also not very easy considering that it is a difficult, high-terrain area. Alternate routes on the treacherous terrain is also very difficult, and not sufficient to carry a large number of Army men or supplies.
When asked for its comments, Army headquarters in New Delhi said the Dharali-Nelong stretch, north of Harsil, has witnessed landslides which are normal there. It said all the roads in the area have been washed away, but "foot movement and connectivity are there".Officers who were on their way to the post have been stranded and are currently helping in relief and rescue operations at Harsil, one of the last cantonment areas in the region. Sources said while adequate supplies and ration was there at the post, a delay in constructing the road could lead to constraints going forward.The bad weather in the area and the difficult terrain is expected to make this task difficult, and with the monsoon rains around, not much headway is expected here. With winter setting in thereafter, it gets more difficult as the whole area gets engulfed in heavy snow.Sources said a team specially brought in to construct bunkers in the border post had also been stranded. These have Army men from the Engineers Corps.The story of Nelong's single road and its destruction represents the strategic fallouts of deadly rains and landslides of last week. The single most important road on the Badrinath stretch, Rishikesh-Joshimath-Badrinath-Mana road is also broken at various locations. The story isn't very different in other stretches in Uttarakhand. And on the rest of the border with China, it would only take a heavy downpour to expose the poor Indian infrastructure, compared to the sleek connectivity up to the last post on the China side".</t>
    </r>
    <r>
      <rPr>
        <sz val="8"/>
        <color indexed="10"/>
        <rFont val="Arial"/>
        <family val="2"/>
      </rPr>
      <t xml:space="preserve"> Thousands stranded in parts of northern India awaited rescuers on Wednesday as floods caused by heavier-than-usual monsoon rains killed at least 150 people in worst-hit Uttarakhand.Prime Minister Manmohan Singh announced a 10-billion-rupee aid package for the state after he and Congress president Sonia Gandhi did an aerial survey of the flood-hit region.“The government will not spare any effort in rescue and relief operations,” Singh said on his official Twitter account, adding the large-scale devastation they witnessed was “most distressing”.“The priority for the authorities at the moment is to rescue the stranded and provide urgently needed succour to those most in need of it,” he said.This year, the rains are at least twice as heavy in northwest and central India as the annual monsoon rains covered the whole country faster than usual....  June 18, 2013: </t>
    </r>
    <r>
      <rPr>
        <sz val="8"/>
        <rFont val="Arial"/>
        <family val="2"/>
      </rPr>
      <t>"Over 70,000 tourists and pilgrims are stranded at various locations due to floods and landslides in Uttarakhand. The death toll has reached 60 in the state. The good news is that the water level of Bhagirathi in Uttarkashi and Ganga in Rishikesh had begun to recede and rains may reduce in next three days. Meanwhile, the holy temple town of Kedarnath was the worst hit by floods and thousands of tourists were stranded in adverse weather conditions. Three ITBP personnel and two policemen were killed during a rescue operation in Kedarnath. Uttarkashi, which is transit point for pilgrimage to Kedarnath and Badrinath was also badly hit. The town witness another bridge over river Bhagirathi being washed away. Nearly 200 camps have been set up for those stranded. Rudraprayag was the worst-hit, where 20 people perished and 73 buildings, including 40 hotels along the banks of the Alaknanda, were swept away by the waters of the river. About 70,000 pilgrims, bound for Kedarnath, Badrinath, Gangotri and Yamunotri, are stranded in Rudraprayag, Chamoli and Uttarkashi districts with the famous char dham yatra still suspended due to massive damage to the road network. About 27,040 devotees are stranded in Chamoli, 25,000 in Rudraprayag and 9,850 in Uttarkashi, disaster management authorities said. Copters deployed More than a dozen helicopters have been deployed in Uttarakhand and Himachal Pradesh for relief and rescue operations in the monsoon-ravaged two hill states and all stranded people are expected to be evacuated soon, informed Union Home Secretary R K Singh, this evening. He said food, medicines and blankets were air-dropped in remote areas of Uttarakhand and Himachal Pradesh for the flood-affected people. "We have provided seven helicopters to Uttarakhand. The state government has also hired four private helicopters. We are providing helicopters to Himachal Pradesh. Hopefully, all stranded people will be evacuated today," Singh said. Due to bad weather, the helicopters started operating only this morning. 50 pilgrims have been rescued from Kedarnath and brought to Gupt Kashi. Further sorties are in progress to evacuate the stranded. Highways linking Delhi and Haridwar, Rishikesh and Yamunotri and Gangotri and the Badrinath National Highway are blocked for now. There are about 20 roadblocks leading to Badrinath due to landslides and flash floods. To get details of tourist movement and rescue operations contact Uttarakhand Disaster Control Room: 0135-2710334, 0135-2710335, 0135-2710233. Why so many pilgrims caught in the hills? The monsoon generally hits north India by June end. But the movement of clouds was such that the entire country was covered with monsoon by June 16, a good month ahead of its schedule date for the first time since 1961. The rains caught everyone napping and brought about miseries to thousand of pilgrims, who would have normally finished their pilgrimage by month-end. Meanwhile, intensity of rains will come down in the next 3-4 days, and bring respite to the region." "At least 23 people have been killed in northern India after torrential rain and flooding led to homes plunging into the River Ganges and roads being washed away.More than a dozen people died in the Rudraprayag district of Uttarakhand state, while another 50 people were missing, said officials.A landslide triggered by the monsoon rains, which arrived weeks ahead of schedule, buried a bus, killing three in Almora district.Heavy rains eroded the soil along the swollen river, plunging several houses into the water.At least three people were washed away when a three-storey apartment building toppled into the water and was carried away by the swift-moving current, said government spokesman Amit Chandola.Many residents in the town of Yamunagar in northern Haryana state said they were trapped by the floods.The death toll from flooding and landslides triggered by heavy rain in northern India has risen to 70, media reports say.At least 45 people have died in Uttarakhand state, while flood-related deaths have also been reported in Himachal Pradesh and Uttar Pradesh.
Over 150 buildings in Uttarakhand have been damaged, and at least one building washed away.Some 75,000 pilgrims on their way to shrines in the region are stranded.At least 15 people were killed in flood-related incidents in Uttar Pradesh after floods in Saharanpur district, state-run broadcaster Doordarshan reported.And in Himachal Pradesh, at least 10 people were killed in landslides in Kinnaur district.Officials in Uttarakhand, the worst-hit state, said several people were missing and a number of vehicles and a stationary helicopter had been swept away by floods.</t>
    </r>
  </si>
  <si>
    <t>Missouri, Arkansas, Illinois</t>
  </si>
  <si>
    <r>
      <t xml:space="preserve">May 23, 2013: </t>
    </r>
    <r>
      <rPr>
        <sz val="8"/>
        <rFont val="Arial"/>
        <family val="2"/>
      </rPr>
      <t>Sheriff among 5 dead from Ark. flood
Sheriff Cody Carpenter drowned while attempting to rescue two women who were trapped by the severe storm
LITTLE ROCK — The body of a Scott County sheriff was found dead Friday after Arkansas Department of Emergency Management reported the officer and a game warden missing during a flood rescue response several hours earlier.Sheriff Cody Carpenter and Joel Campora were responding to a 911 call in the midst of severe storms that caused flooding Thursday, according to THV11, when they arrived by boat to a home with two female victims.The bodies of the two women were also found, as well as a fifth woman who died when floodwaters overtook her car, according to ABC 8.Keith Stephens with the Arkansas Game and Fish Commission said he’s certain both men had been wearing life jackets during the rescue.Carpenter had been with the Scott County Sheriff's Office since 1997 and was elected sheriff in 2004.</t>
    </r>
  </si>
  <si>
    <t>Including Prague, Budapest, other major cities; Danube, Elbe, and other rivers</t>
  </si>
  <si>
    <r>
      <t xml:space="preserve">June 17, 2013: </t>
    </r>
    <r>
      <rPr>
        <sz val="8"/>
        <rFont val="Arial"/>
        <family val="2"/>
      </rPr>
      <t>"Three large barges were sunk over the weekend in a desperate effort to plug a massive breach in an Elbe River dike just east of Berlin. The operation became necessary due to continued flooding of several villages behind the break. It appears to have been successful.The fight against the record floods that have struck Germany over the last two weeks is largely over, with rivers having returned to their banks and clean-up well underway. But in one part of the eastern state of Saxony-Anhalt, the battle continued over the weekend -- and it was one in which authorities were forced to come up with an unorthodox method to plug a breach in an Elbe River dike just east of Berlin.On Saturday, two barges were sunk using explosives at a gap in a levee in an attempt to stop floodwaters from continuing to flow into the countryside. On Sunday, an additional barge was sunk at the site to block up the final 20 meters (66 feet) of the 90 meter breach. Helicopters carrying oversized sandbags and pieces of concrete then filled in around the sunken boats. Officials on Sunday evening said that the gap had been 80 percent sealed as a result of the operation.
The spectacular fix became necessary after the dike gave way last week, flooding several small towns behind the dike and resulting in thousands of people being evacuated. Now that the water has ceased flowing from the swollen Elbe through the gap in the levee, the flooded area behind it has begun to slowly shrink. Still, some 145 square kilometers of land (56 square miles) remain under water.
It was the first time ever in Germany that sunken ships were used to plug a hole in a dike. The barges were carefully maneuvered into place before explosives on board were detonated so as to ground the craft. Then, several helicopters began flying gigantic sacks of sand to the site to prevent the barges from drifting away."It was an extremely difficult and risky operation," Saxony-Anhalt Governor Reiner Haselhoff told German news agency DPA. "But we had to do something and to try everything in our power to stop the water."
Captain Thomas Peter, who maneuvered the barges into position, said: "We'd never done such a thing before. But we're not crazy. We were able to half-way assess the situation."Elsewhere on the Elbe River on Monday, officials reported that water levels were well down from their peaks and were continuing to drop.</t>
    </r>
    <r>
      <rPr>
        <sz val="8"/>
        <color indexed="10"/>
        <rFont val="Arial"/>
        <family val="2"/>
      </rPr>
      <t>" May 23, 2013:</t>
    </r>
    <r>
      <rPr>
        <sz val="8"/>
        <rFont val="Arial"/>
        <family val="2"/>
      </rPr>
      <t xml:space="preserve"> "Worst floods in a decade hit Czech Republic* Six killed in Czech Republic, two dead in Austria* Flooding also affects Germany, Austria, Slovakia* German Chancellor Merkel to visit flooded area* Insurers brace for big compensation payouts By Jason Hovet and Jana Mlcochova. PRAGUE, June 3 (Reuters) - Volunteers piled up sandbags to keep a swollen river from overwhelming the Czech capital's historic centre on Monday after floods across central Europe forced factories to closed, drove thousands from their homes and killed at least eight people.Six people died in the Czech Republic from the worst flooding in a decade and a state of emergency was declared, while in Austria two people died and another two were missing.The flooding, which also affected parts of Germany, Slovakia, Hungary and Poland, sent shares in reinsurers Munich Re and Hannover Re down by about 2.5 percent, with markets anticipating big claims from property owners once the waters recede.The flooding arose from several days of torrential rainfall. In some places two months worth of rain fell in just a few days.Carmaker Volkswagen temporarily shut its plant in Zwickau, in the eastern German state of Saxony, because the flooding stopped workers reaching the factory.In the centre of the west German town of Passau, people took off their shoes and rolled up their trousers to walk through the ankle-deep water.The last time central Europe saw similar floods was in 2002, when 17 people were killed in the Czech Republic, and damage estimated at 20 billion euros ($26 billion) was inflicted.Officials in Prague, the Czech capital listed by the U.N. cultural agency as a World Heritage Site, said they did not anticipate the waters of the Vltava river would reach 2002 levels.But they were taking no chances. They shut the metro system and, in streets near the river, soldiers put up metal fences - the sort of flood defences ordered after the disaster 11 years ago. Elsewhere, volunteers built walls of sandbags.Tigers at Prague zoo were tranquilised and moved out of an enclosure at risk from flooding.Czech officials said the flood defences in Prague should hold, but that the river level was likely to rise again on Tuesday morning. "The story is not yet over here," said Czech Environment Minister Tomas Chalupa.CAFES SUBMERGED The Charles Bridge, a favourite spot for tourists that dates to the 14th century, was closed. Tree trunks floated by in the muddy brown water. A riverside path that is below street level, is usually populated with cyclists and people sitting at cafes, was under water on Monday.
"We left England yesterday and it was sunny and warm. We didn't expect this, we don't even have our raincoats," said British tourist Alison Tadman, who came to Prague with her husband, Adrian, to celebrate her 47th birthday.She and her husband were sheltering in a McDonald's restaurant. "We're pretty disappointed," she said.
Some of the worst flooding was around the Danube river, which starts in Germany and winds its way through countries including Austria, Slovakia and Hungary on its way to the Black Sea. The river was swollen by heavy rain at the weekend.In Germany, the interior minister flew to flood-hit regions on Monday and Chancellor Angela Merkel was preparing to go on Tuesday, government spokesman Steffen Seibert said.How her government responds to the emergency could have some bearing on the outcome of a nationwide election in September.Shipping was stopped on parts of the Danube and Rhine rivers in Germany, and along the entire Austrian stretch of the Danube, because of the high waters. The rivers are important arteries for moving grains, coals and other commodities.
Thousands of people living in low-lying areas in Austria and the Czech Republic had to be evacuated from their homes. In the Austrian town of Schaerding, a duck swam across a road intersection, past the gates of a flooded cemetery.The flooding killed five people in the Czech Republic over the weekend and on Monday the death toll went up to six - a worker electrocuted while trying to switch off a flooded electricity transformer 50 km (30 miles) east of Prague, the Czech news agency CTK reported.In the Austrian city of Salzburg, 160 passengers were put up overnight in army barracks after the floods stranded their train. Austrian Foreign Minister Michael Spindelegger told reporters the situation in some areas was "very fraught."The risk on Monday was that the flood danger could follow the course of the Danube river downstream to other European countries along its route.Workers erected flood barriers along the banks of the Danube where it passes through the Slovak capital, Bratislava, and police shut several roads."We are getting bad news from Germany and Austria. We have to do all we can to protect ... the capital," Slovak Prime Minister Robert Fico said.In Hungary, whose capital Budapest also sits on the banks of the Danube, state media quoted Gyorgy Bakondi, head of the National Disaster Authority, as saying that 400 people were working on flood defences.He said water levels in the river could reach or even exceed the height seen in the record flooding in 2002.Some climate scientists cited a possible link between extreme weather such as flooding and climate change. The warmer the air, the more moisture it holds. A study last year by a United Nations panel of scientists said heavy rainfalls will become more common in this century. BERLIN — Raging waters from three rivers have flooded large parts of the southeast German city of Passau following days of heavy rainfall in central Europe.A spokesman for the city's crisis center said Monday that the situation was "extremely dramatic" and waters are expected to rise further by midday to their level highest in 70 years.
Herbert Zillinger told The Associated Press that much of the city was inaccessible except by boat and electricity supplies have been shut off as a precaution.At least four people have reportedly died and nine are missing due to floods in Germany, Austria, Switzerland and the Czech Republic in recent days.</t>
    </r>
  </si>
  <si>
    <t>Counties of Hedmark, Oppland, Buskerud and Telemark</t>
  </si>
  <si>
    <r>
      <t xml:space="preserve">May 23, 2013: </t>
    </r>
    <r>
      <rPr>
        <sz val="8"/>
        <rFont val="Arial"/>
        <family val="2"/>
      </rPr>
      <t>Description Nearly 300 homeowners were evacuated during the night, as were others farther south in Eidsvoll and in several other communities around southern Norway as rain and snowmelt turned rivers and creeks into uncontrollable torrents. In Eidsvoll, northeast of Oslo, around 40 homeowners were told to leave their homes because of fears a dam further upslope would burst. Others were evacuated in the counties of Hedmark, Oppland, Buskerud and Telemark as officials categorized this year’s spring flooding as the worst since 1995, so far.It may get even worse, with more rain predicted and more rapid melting of snow and ice at higher elevations. Instead of beginning to melt slowly at the end of winter, this year’s unusually cold spring kept the snow and ice frozen well into May. When temperatures suddenly soared last week, the annual run-off quickly turned into the gushing torrents now threatening so many areas that emergency crews were struggling to keep up with demand.
The pumping of flooded cellars quickly became a lower priority on Wednesday as crews worked to prevent more damage by trying to divert the deluge. Roads and major highways were blocked and closed all over southern Norway, with the heavily trafficked E6 highway through Gudbrandsdalen closed in several places. The list of closed roads was so long that radio announcers on Norwegian Broadcasting (NRK) referred listeners to the state highway department’s website for the full list that was constantly being updated (external link, in Norwegian: “Stengt” means closed).
State railway NSB and railroad Jernbaneverket were also facing enormous challenges, with tracks washed out in numerous places or covered by mud- and rockslides. Main train routes through Gudbrandsdalen and Osterdalen that connect Oslo and Trondheim had to be shut down and NSB couldn’t provide alternative bus transport because adjacent roads were blocked as well. The Kongsvinger line to Oslo re-opened, however, providing some good news for commuters Thursday morning, but passengers were warned of delays throughout the day. Several long-distance truck drivers had to spend the night in or around Hamar because of highway closures that trapped them where they were, not least because their vehicles are too large to drive on the narrower secondary roads that were being used for detours. In addition to the evacuations in Eidsvoll and Kvam, around 20 homeowners were ordered to leave their homes in Nesbyen and 43 in Nord-Aurdal.
There were reports they may never be allowed to return and will be forced to rebuild in other areas because of the increased incidence of flooding in recent years. Insurance companies were launching a debate over whether other policy holders should be expected to effectively pay for the losses suffered by those who insisted on rebuilding in areas hit by floods just two years ago. Politicians are expected to tackle the issue when the immediate crisis was over." "Flooding forces people from homes in Norway
Euro News Thursday 23rd May, 2013
Hundreds of people have been evacuated from their homes after heavy rain caused flooding in southeastern Norway. In Nesbyen, a mudslide reached properties, filling some basements with water. A river overflowed its banks in Kvam, sending water through the centre of the village. Around 250 people had to be evacuated. Roads and rail services have also been affected by the bad weather, including the busy E6 highway, which links Oslo to the Mjosa region and northern parts of the country"</t>
    </r>
  </si>
  <si>
    <t>Iowa</t>
  </si>
  <si>
    <r>
      <t xml:space="preserve">June 2, 2013: </t>
    </r>
    <r>
      <rPr>
        <sz val="8"/>
        <rFont val="Arial"/>
        <family val="2"/>
      </rPr>
      <t xml:space="preserve">"Rivers in eastern Iowa continued to rise overnight, as residents braced themselves for worse problems Saturday morning.In Marshalltown this morning: River crests and protections holdThe Iowa River at Iowa City gained a foot of water in the past 24 hours. It’s now at 24 feet, 2 feet above the flood stage, and is expected to crest at 25 feet next Friday.The Cedar River at Cedar Rapids is currently at 17.4 feet and is expected to crest at 18.5 feet Sunday.On Monday, Gov. Terry Branstad and Lt. Gov. Kim Reynolds will tour the affected areas in eastern Iowa, along with the Iowa Homeland Security and Emergency Management Division. They will tour New Hartford, where officials fear a levee break in 2008 could repeat itself, and then conduct an aerial survey of the region.Downriver from Iowa City, residents are concerned what will happen if the Coralville Reservoir overtops the spillway next weekend, as the Army Corps of Engineers is predicting.“I have no idea what the Coralville dam may do,” said Ron Durbin, mayor of Wapello in Louisa County.In Columbus Junction, also in Louisa County, City Clerk Julie Heindel said officials and local businesses are meeting twice a day to assess the situation, and the public is invited to attend. The town is also posting updates on its website.
The last major flooding of the area, in 2008, “is still fresh in their minds,” Heindel said. “They see us start doing prep mode, and they do get a little panicky, so we do try to keep their fears calm.”Brandi Cambron lives a quarter-mile from the Skunk River levee in Wever, in Des Moines County, where the river has topped the flood stage by more than 6 feet. “It’s kind of nerve-wracking,” she said. “Everything’s just moving fast.”And the rivers are continuing to rise. Isolated showers and possible thunderstorms are predicted for this afternoon and evening in eastern Iowa, although they won’t produce as much rainfall as the storms last week did, according to the National Weather Service.Sunday night through Monday night should be dry, and then a slight chance of precipitation returns Tuesday and Wednesday.“Any little bit of additional rainfall would probably” cause the rivers to rise further, said meteorologist David Cousins, “but you probably won’t have as dramatic an effect” as last week" </t>
    </r>
    <r>
      <rPr>
        <sz val="8"/>
        <color indexed="10"/>
        <rFont val="Arial"/>
        <family val="2"/>
      </rPr>
      <t xml:space="preserve">  May 28, 2013: </t>
    </r>
    <r>
      <rPr>
        <sz val="8"/>
        <rFont val="Arial"/>
        <family val="2"/>
      </rPr>
      <t>"Weekend storms brought up to 10 inches of rainfall to portions of Iowa, according to the Iowa State University department of agronomy. There were reports of cities in Iowa receiving more than 5 inches of rainfall in a 24-hour period.Grinnell received at least 4.5 inches of rain Saturday. This heavy rainfall caused the city’s sewer system to become inundated with water, according to a news release from the Poweshiek County Emergency Management office and the city of Grinnell.The release stated several Grinnell residents experienced flooding in their houses’ basements. The city is working with the Iowa Department of Natural Resources to drain the water, the release ". Also, as of May 28, at least 22 river gauging stations in Iowa were showing status of "above flood stage".</t>
    </r>
  </si>
  <si>
    <t>San Antonio, Texas</t>
  </si>
  <si>
    <r>
      <t xml:space="preserve">May 27, 2013: </t>
    </r>
    <r>
      <rPr>
        <sz val="8"/>
        <rFont val="Arial"/>
        <family val="2"/>
      </rPr>
      <t>"Three people were killed and hundreds were rescued after an historic rainfall event over the weekend sent severe floods through the streets of San Antonio, Texas.The National Weather Service (NWS) reported 12.20 inches of rainfall drenched the city from Friday into Saturday (May 24-25) with 9.87 inches of that coming Saturday morning alone.The 9.87 inches of rainfall was the second highest daily amount ever on record to fall in the city, according to the NWS. The result of the record rainfall, widespread floods that inundated roads, highways, homes and businesses.The San Antonio River at Loop 410 rose to a new record high, topping 34.2 feet early Saturday, some 22 feet above its flood stage of only 12 feet.KSAT-TV reported search and rescue crews recovered the bodies of three people who were swept away in the floods on Saturday.Aerial view of widespread flooding in the San Antonio, Texas area after record rainfall early Saturday. (May 25, 2013)Emergency officials said a 29-year-old woman died after she tried to climb out of her vehicle that became surrounded by flood waters early Saturday. Her body was found against a fence down the creek.A 60-year-old woman drowned while attempting to cross a overflowing creek in her vehicle early Saturday. San Antonio firefighters said they climbed on top of her car and tried to break a window to get her out. However, the woman and her car were washed downstream.
The body of 18-year-old Avron Adams was found Sunday near Cibolo Creek, where he was last seen with friends, said David Harris, an official with the city of Schertz, near San Antonio.Dozens of people had to be evacuated due to floods and other issues, and San Antonio Fire Chief Charles Hood noted there had been about 250 water rescues in the first 15 hours of Saturday.The NWS said a weak and nearly stationary upper level disturbance over Central Texas from Friday into Saturday combined with abundant tropical moisture over the region to lead to the excessive rainfall and flooding."</t>
    </r>
  </si>
  <si>
    <t>Cali</t>
  </si>
  <si>
    <r>
      <t xml:space="preserve">May 27, 2013: </t>
    </r>
    <r>
      <rPr>
        <sz val="8"/>
        <rFont val="Arial"/>
        <family val="2"/>
      </rPr>
      <t>"Some 10 neighborhoods in the north and east of Cali were flooded Sunday after heavy rainfall hit Colombia’s third largest city.The excessive water additionally caused the city’s drainage system to collapse, which consequently flooded streets and homes, and uprooted tress.Areas most affected were those located in the north and east of the city.Locals also reported landslides blocking the motorway connecting the city to the Pacific coast and the city’s main eastern ring road."</t>
    </r>
  </si>
  <si>
    <t>Most of Island, including Columbo</t>
  </si>
  <si>
    <r>
      <t xml:space="preserve">May 15, 2013: </t>
    </r>
    <r>
      <rPr>
        <sz val="8"/>
        <rFont val="Arial"/>
        <family val="2"/>
      </rPr>
      <t>TC-2013-000060-LKA Tropical Cyclone,Sri Lanka: Tropical Cyclone Mahasen caused unusually heavy rains without making landfall in Sri Lanka starting on 13 May 2013, which triggered flash floods and mudslides. At least seven people were killed and two are missing, while another 115,000 were forced to flee flooded homes. Rains subsided by 15 May as the cyclone moved away...At least seven people have been killed and two are missing in floods and mudslides following heavy rain across Sri Lanka.
The country's Disaster Management Centre says a tropical cyclone east of the island did not make landfall but has caused unusually heavy rain in the past two days which has triggered flash floods.Five of the dead drowned in flooding while two were buried in mudslides.Some 13 people have been injured while another 115,000 have been forced to flee flooded homes.The weather department said rains subsided by Wednesday afternoon as tropical Cyclone Mahasen moved away.It is now threatening to make landfall between Bangladesh and Myanmar, and hundreds of thousands there have been told to move to safer areas.
Sri Lanka depends on monsoon rains for irrigation and power generation, but the seasonal downpours frequently cause deaths along with damage to property.</t>
    </r>
  </si>
  <si>
    <t>S. China, especially Guangdong Province, Guizhou province</t>
  </si>
  <si>
    <r>
      <t>May 27, 2013:</t>
    </r>
    <r>
      <rPr>
        <sz val="8"/>
        <rFont val="Arial"/>
        <family val="2"/>
      </rPr>
      <t xml:space="preserve"> "BEIJING, May 27 – China is stepping up monitoring of water levels in its rivers and reservoirs, the government said, after rainstorms hit the south earlier this month and left dozens of people dead or missing.Parts of southern China are prone to rainstorms during spring and summer.Pictures from Guizhou province at the weekend showed people trying to push cars along roads wheel-deep in muddy brown water, and people wading through water halfway up their thighs.Torrential rains this month, sometimes accompanied by hail, had killed 55 people and left another 14 missing by May 17, according to the latest available official national toll from the ministry of civil affairs.New storms struck nine provinces and municipalities across the country over the weekend, with the levels of some rivers exceeding danger lines, said the ministry of water resources.Authorities have ordered local governments to increase reservoir and dyke patrols to “stamp out risks”, it said in a statement on Sunday.“We can never slacken over anti-flood work,” it said, adding the rains were moving to the east.Last year 673 people were killed and 159 went missing in floods across the country</t>
    </r>
    <r>
      <rPr>
        <sz val="8"/>
        <color indexed="10"/>
        <rFont val="Arial"/>
        <family val="2"/>
      </rPr>
      <t>.May 16, 2013: "</t>
    </r>
    <r>
      <rPr>
        <sz val="8"/>
        <rFont val="Arial"/>
        <family val="2"/>
      </rPr>
      <t>33 dead, 12 missing in S China storms  BEIJING, May 16 (Xinhua) -- Thirty-three people have died and 12 others were reported missing in the latest round of rain- and hailstorms that have swept south China, the country's civil affairs and disaster reduction authorities said Thursday.Since Tuesday, rainstorms have triggered flooding and landslides in some places, according to sources with the Ministry of Civil Affairs and the National Committee for Disaster Reduction.The ministry and committee both initiated a level-IV disaster relief response and sent work teams to worst-hit Guangdong Province on Thursday night.On Thursday, the State Flood Control and Drought Relief Headquarters also dispatched two work teams to Guangdong and Jiangxi provinces to direct flood control efforts.In Guangdong, rainstorms battered 173 townships in five cities, including the provincial capital Guangzhou, on Wednesday and Thursday, triggering heavy flooding in some areas, the Guangdong Provincial Flood Prevention and Drought Relief Headquarters said.The water levels of some rivers in Guangdong have surpassed warning lines, and an offshoot of the Beijiang River saw the worst flooding in a century, according to the headquarters.A total of 650,000 people in the province have been affected by the heavy rains and 2,675 houses have been destroyed.As of 11 a.m. Thursday, 19 meteorological stations in Guangdong had reported precipitation measuring over 250 mm. Qujiang District, Shaoguan City, saw the highest precipitation, at 339.8 mm."The heavy rainfall in a short time and prolonged precipitation in some areas can easily trigger flooding and landslides," said Zhang Dong, a chief forecaster with the Guangdong Provincial Meteorological Station.The rainstorms are expected to continue until Friday morning in Guangdong, then weaken before heavy rainfall returns to many parts of the province on Saturday, according to the station.</t>
    </r>
  </si>
  <si>
    <t>SE Bangladesh, coastline, border areas with Burma/Myanmar</t>
  </si>
  <si>
    <r>
      <t xml:space="preserve">May 16, 2013: </t>
    </r>
    <r>
      <rPr>
        <sz val="8"/>
        <rFont val="Arial"/>
        <family val="2"/>
      </rPr>
      <t>"A tropical storm has lashed coastal areas of Bangladesh, killing 12 people, destroying thousands of huts and forcing up to a million people to flee.Officials had prepared for a cyclone, but the storm, called Mahasen, weakened considerably before making landfall.The storm hit Patuakhali district on Thursday with heavy rain and wind of up to 100km/h (60mph).Early reports suggest Muslim Rohingya living in camps on both sides of the Burma border were spared the worst.The United Nations had warned that 8.2 million people were at risk from Mahasen in Bangladesh, Burma and north-east India.Several Indian states issued storm alerts and warned people to take precautions against severe weather conditions.The storm weakened over the Bay of Bengal, however, and forecasters say it is likely to dissipate within 24 hours.Loudspeakers on trucks have been issuing warnings in Cox's BazarThe Bangladeshi government said it had evacuated 956,672 people from coastal areas to more than 3,200 cyclone shelters.Officials broadcast warning messages before Mahasen hit.Airports in Chittagong and the resort town of Cox's Bazar were closed, and Chittagong's port also remains closed, says the BBC's Sanjoy Majumder in Chittagong.The Bangladeshi authorities earlier raised the danger level to seven out of 10 for low-lying areas around Chittagong and Cox's Bazar.The cyclone covered more than 175km in nine hours before hitting the coast, Bangladesh's Meteorological Department said.A storm surge destroyed thousands of huts and caused flooding in coastal areas.All schools, colleges and some hotels have been declared cyclone shelters, and most were packed overnight.'Race against time'
In Burma, there were fears for tens of thousands of Rohingya Muslims living in camps in low-lying areas of Rakhine state.They were displaced by ethnic violence last year and many were reluctant to move from the camps.One refugee, Hla Maung, said he had lost his mother and two young daughters during the clashes between Muslims and Buddhists last year, and would not move from the camp."I lost everything. I don't want to go anywhere. I'll stay here. If I die, I want to die here," he said.Burmese Planning Minister Tin Naing Thein said that in all, more than 166,000 people had been relocated.In the event, the storm changed course and appears to have caused only minor damage in Burma.Cyclone Mahasen earlier hit Sri Lanka, causing floods and mudslides that killed at least seven people, according to the country's Disaster Management Centre.At least 50 Rohingya Muslims drowned on Tuesday when boats evacuating them from the path of the cyclone capsized off western Burma. A 1991 cyclone that slammed into Bangladesh from the Bay of Bengal killed an estimated 139,000 people and left millions homeless. In 2008, Myanmar’s southern delta was devastated by Cyclone Nargis, which swept away entire farming villages and killed more than 130,000 people. Both those cyclones were much more powerful than Mahasen, which hit land with maximum wind speeds of about 100 kph (62 mph) and quickly weakened, said Alam, the meteorological official.By the time it hit Chittagong and Cox’s Bazar, wind speeds had plunged to 25 kph (16 mph), Alam said. The storm then dissipated entirely, he said.Bangladesh’s government said at least 10 people were killed by the storm across the nation’s vast coastal region, most either from the collapse of mud walls or hit by fallen trees.Related heavy rains and flooding in Sri Lanka were blamed for eight deaths earlier this week.At least eight people — and possibly many more — were killed in Myanmar as they fled the cyclone Monday night, when overcrowded boats carrying more than 100 Rohingya capsized. Only 43 people had been rescued by Thursday, and more than 50 were still missing.</t>
    </r>
  </si>
  <si>
    <t>Southern Somalia</t>
  </si>
  <si>
    <r>
      <t xml:space="preserve">May 9, 2013: </t>
    </r>
    <r>
      <rPr>
        <sz val="8"/>
        <rFont val="Arial"/>
        <family val="2"/>
      </rPr>
      <t xml:space="preserve">"Flash floods from heavy rains in southern Somalia have killed seven children, displaced 50,000 others and inundated 6,400 hectares of farmland in parts of the Horn of Africa nation, the UN said on Thursday.UN Office for Coordination of Humanitarian Affairs (OCHA) Somalia Public information officer Roberta Russo said the flooding, which began during the main rainy season, has affected Baidoa, Jowhar, Miido and Lower Shebelle areas of southern Somalia."So far we have seven children who have been killed and about 50,000 people have been displaced because of the main rainy season started in March," Russo told Xinhua by telephone in Nairobi.The UN humanitarian agency said thousands of Somalis have been rendered homeless after flash floods triggered by days of heavy rainfall pounding parts of Middle Shebelle areas of southern Somalia.Russo said the locals have not heeded warnings for them to move to higher grounds because of protecting their assets."They (locals) have preferred to remain behind to protect their assets instead of being evacuated from the areas affected by the flooding or where water levels are high," she said.According to OCHA, parts of the country particularly the south were affected by flooding following heavy rains across Somalia and the Ethiopian highlands."The Juba and Shabelle river basins continued to receive moderate to heavy rains during the month. These floods have led to loss of property, damage to infrastructure and displacement of people," Russo said.Russo also said the flooding has been exacerbated by the locals who cut into river embankments to irrigate their land.She said humanitarian partners are supporting flood-affected communities with several activities, including pumping water from flooded areas, provision of non food items, water purification and rebuilding river banks to allow people to go back to their homes."The good news is that we managed to intervene in most of the areas which have been affected by the flooding. We are providing clean water to avoid an outbreak of cholera," Russo said. May 8, 2013: Mogadishu — Torrential downpours in recent weeks have caused the Shabelle River to overflow its banks in the Somali regions of Hiran, Middle Shabelle and Lower Shabelle, leaving hundreds of families homeless and desperate for local and international aid agencies to help.Hiran Governor Abdi Farah Laqanyo said slow rescue responses to the flooding have frustrated his administration, and he accused international and local organisations of ignoring a humanitarian crisis facing hundreds of families who have fled to the area near Beledweyne."I call on [organisations] to act in a humanitarian manner to help those who have been adversely affected and displaced, because the rain and the undammed river have interrupted movement within residential areas of the city, which is surrounded by rocky highlands," he told Sabahi."Locals also find it difficult to go shopping, as water is sweeping piles of mud, garbage and rock into damaged homes and streets, resulting in the spread of conditions such as acute diarrhoea, malaria and malnutrition," he said.Most of the dams along the Shabelle River collapsed or fell into disrepair after civil war broke out in 1991, the governor said. Floods have crippled public life and destroyed crops, huts and small buildings, while contagious disease, malnutrition and poverty have afflicted villagers.Governor of Lower Shabelle Abdiqadir Mohamed Nur said rain and floods have inundated several homes in Janaale and Wanlaweyn, damaging property and prompting owners to evacuate. Residents have turned to the municipalities and relief agencies for help and healthcare, as sewage mixed with flood water has caused a public health crisis, he said.The Shabelle River flooding has immobilised the town of Beledweyne and inundated dozens of villages, banana plantations and cornfields. Four children have perished in the town, he said."We have registered traffic accidents and the collapse of fragile buildings as floods terrorise residents who have repeatedly asked for suitable accommodations before this season's tragedy because they knew the dilapidated buildings would not endure," Nur told Sabahi.Deqa Nurani Said, a 32-year-old mother of eight in Wanlaweyn, said she took refuge in a public primary school, but hundreds of other residents were sleeping in the open, near the main roads. No organisations have offered relief and rescue services or medical assistance, or attempted to help move affected families, she said."We run the risk of famine and disease and temperatures are very low," she told Sabahi. "Rains have continued to fall heavily over the past couple of weeks. Hundreds of residents have been forced to evacuate their homes, as floods have inundated all of the homes and warehouses in the town, which does not have any highlands to save them from the flowing flood water. We have also not seen any water-disposal operations or re-construction of riverbanks."Middle Shabelle Governor Abdi Jinow Alasow said floods have forced residents in Jowhar to flee at night after water flooded their huts. Floods also cut off roads, telephone lines and electricity, isolating residential neighbourhoods.Alasow said he saw hundreds of families living in the streets. Life in Jowhar has come to a standstill at many main intersections, he said, and sewage has overflowed because there are no sewers."The town of Jowhar, which is famous for cultivating rice and vegetables, has gone through some truly harrowing nights due to heavy rains, which have flooded the river," he told Sabahi. "The city has never seen such a large amount of rainfall. Eight hours of rainfall were enough to submerge all the streets of the old town, some of which have turned into swamps."
</t>
    </r>
  </si>
  <si>
    <t>Aceh District</t>
  </si>
  <si>
    <r>
      <t>May 11, 2013: "</t>
    </r>
    <r>
      <rPr>
        <sz val="8"/>
        <rFont val="Arial"/>
        <family val="2"/>
      </rPr>
      <t xml:space="preserve">JAKARTA, May 11 (UPI) -- Thousands of people have been driven from their homes by flash flooding in Indonesia's Aceh district, officials said Saturday.The floods followed five days of downpours, the Jakarta Globe reported."People have fled to safe areas, and in some places, the floodwater has started to recede," Kamarsyah, the South Aceh deputy district head, told Antaranews.com. "We still need tents for the refugees."No deaths were reported as of Saturday as a direct result of the flooding. A 5-year-old boy was killed in the village of Miten in West Simeulue when a coconut tree fell on his home, and one person was missing after a motorboat operated by the South Aceh Disaster and Mitigation Agency sank.Aceh on the northern end of the island of Sumatra was close to the epicenter of the 2004 Indian Ocean earthquake and was hit hard by the tsunami that followed.
</t>
    </r>
  </si>
  <si>
    <t>Sakha Republic, Yakutsk</t>
  </si>
  <si>
    <r>
      <t>May 15, 2013: "</t>
    </r>
    <r>
      <rPr>
        <sz val="8"/>
        <rFont val="Arial"/>
        <family val="2"/>
      </rPr>
      <t>The Moscow Times More than 190 people were evacuated from their homes as emergency workers sought to counter spring flooding Wednesday in the northern Sakha republic.More than 50 new houses were flooded in Srednekolimsk, a remote town of 3,525 people located on the left bank of the Kolyma River, 1,485 kilometers northeast of the regional capital, Yakutsk, RIA-Novosti reported.The Emergency Situations Ministry dispatched several helicopters to carry out urgent works in the area, including dropping explosives to destroy ice on the river and allow the resumption of the flow of water.The ministry said earlier that more then 120 houses belonging to 387 people, including 126 children, have been flooded in the diamond-producing region since the flooding began last week.</t>
    </r>
  </si>
  <si>
    <t>Balkh province</t>
  </si>
  <si>
    <r>
      <t>April 24, 2013:</t>
    </r>
    <r>
      <rPr>
        <sz val="8"/>
        <rFont val="Arial"/>
        <family val="2"/>
      </rPr>
      <t xml:space="preserve"> -- 13 killed in Afghan floodsBig News Network (IANS)Wednesday 24th April, 2013 Heavy rains and floods have killed 13 people, including two kids, while leaving hundreds of people homeless in Afghanistan's Balkh province, police said Wednesday."The natural disaster of flooding hit parts of Sholgara and Kashandi districts last night during which 13 people including two children lost their lives," Xinhua quoted police official Shir Jan Durani as saying.
Besides destroying scores of houses and leaving hundreds homel</t>
    </r>
  </si>
  <si>
    <t>Red River Valley, Minnesota, North Dakota, USA, and southern  Manitoba, Canada</t>
  </si>
  <si>
    <r>
      <t>April 26, 2013:</t>
    </r>
    <r>
      <rPr>
        <sz val="8"/>
        <rFont val="Arial"/>
        <family val="2"/>
      </rPr>
      <t xml:space="preserve"> FARGO, N.D. -- President Obama has approved an emergency declaration for flooding in North Dakota.The move announced Friday afternoon authorizes federal agencies to coordinate all disaster relief effort and makes money available to help with the flood fight. Emergency protective measures will be provided with 75 percent federal funding.The declaration specifically mentions the counties of Cass, Grand Forks, Pembina, Richland, Traill and Walsh.Residents in Fargo and Cass County are preparing for a flood that could be one of the top five of all-time. It's expected to flood many of the 600 roads and 300 bridges in the county.North Dakota Gov. Jack Dalrymple made the request earlier this week for the emergency declaration. The state's congressional delegation made an appeal in a letter sent to Obama earlier Friday.</t>
    </r>
  </si>
  <si>
    <t>Central Midwestern USA</t>
  </si>
  <si>
    <r>
      <t>April 28, 2013:</t>
    </r>
    <r>
      <rPr>
        <sz val="8"/>
        <rFont val="Arial"/>
        <family val="2"/>
      </rPr>
      <t xml:space="preserve"> Flood victims along Wabash get Red Cross aid HOWARD GRENINGER | Tribune-Star DRESSER – With water receding Friday from many roads, the American Red Cross Wabash Valley Chapter continued an effort to visit families impacted from flooding along the Wabash River.Red Cross volunteers Richard and Janet Atkins drove a disaster relief vehicle through Dresser, directly on the west side of the Wabash River from Terre Haute, to provide cleanup kits – which include chloride, gloves, mop and broom – and bottled water to affected residents.The volunteers visited a dozen families in the morning and visited about six more families in the early afternoon in Dresser.John Brock was thankful for the aid.“Our well is still underwater,” Brock told the Tribune Star. “The water and cleaning stuff will help out. I think the Red Cross is doing a good job.“This the second time it has been bad with flooding, since I have been here. I have been here since 2009,” Brock said...."(CBS News) In the Midwest, a cycle of torrential storms is sending rivers over their banks.The flooding started last week along the Mississippi, Illinois and Red rivers. It may not be as bad as first feared, but no one is breathing easy yet either.A levee breach in Lincoln County, Mo., turned Bob's Creek into a raging river. The floodwaters have taken aim at the town's 30 homes."You don't really know, but you got to be prepared," one man said.Flooding has hit parts of nine Midwest states. The Illinois River, in Mason County, reached through front doors and windows."You think you're OK 'cause they tell you it's crested and everything, and right away within eight hours overnight here it was in my house up a foot deep in the basement," one resident said.  Midwest braces for record-breaking flooding..April 27, 2013: "It has been a water-logged week throughout much of the Midwest. Chicago saw the wettest April on records that caused extensive flooding, and in Michigan dozens of homes were damaged by high waters on a major river. The weather continues as residents in the hardest hit areas guard their properties with sandbags."Apil 23, 2013: "Severe flooding in six Midwestern states has forced evacuations, inundated homes, shut down bridges and left a number of Americans dead. And meteorologists expect looming storms to dump more rain on the flooded cities.Five Americans are dead as a result of the severe weather conditions, which brought heavy downpours that flooded basements, forced evacuations and prompted residents to build makeshift levees and sandbag walls.In Clarksville, Missouri, residents are hurriedly trying to keep the Mississippi from spilling over, placing sandbags on the edges of the rising river section.In Michigan, the state university is flooded, its campus drowned in a river of rainwater that has turned its athletic field into a lake. In Indiana, levee breaks have caused further damages as the infrastructure failed to hold back the ferocity of the storm water.Some towns in Indiana saw 14 feet of water -- record flood levels that haven't been experienced since 1958.The Illinois River and the Mississippi have risen so high that barges struck bridges, broke away, and became submerged. Barge shipping was temporarily brought to a halt, slowing the transportation of coal and grain.
</t>
    </r>
  </si>
  <si>
    <t>Southern Saudia Arabia, UAE, Oman</t>
  </si>
  <si>
    <r>
      <t>May 8, 2013:</t>
    </r>
    <r>
      <rPr>
        <sz val="8"/>
        <rFont val="Arial"/>
        <family val="2"/>
      </rPr>
      <t xml:space="preserve"> "RIYADH, Saudi Arabia, May 8 (UPI) -- Massive efforts are under way in Saudi Arabia to find three people missing in heavy rains and floods in which at least 25 people have died, officials say.Civil defense officials say 6,800 people have been rescued and 4,700 evacuated during rains that have been ongoing for 12 days, Gulf News reported Wednesday.Search and rescue operations have been assisted by a number of technological programs, including the ability to locate the source of a call, Civil Defense Director Saad al-Tuwaiijiri said.He said more than 700 teams had been deployed through a well-conceived emergency plan."We were well prepared thanks to the surveys and studies we had carried earlier and that helped us identify high-risk areas and eventually succeed in limiting the casualties and the consequences of the heavy rains and floods," Tuwaiijiri said</t>
    </r>
    <r>
      <rPr>
        <sz val="8"/>
        <color indexed="10"/>
        <rFont val="Arial"/>
        <family val="2"/>
      </rPr>
      <t>.
April 29, 2013:</t>
    </r>
    <r>
      <rPr>
        <sz val="8"/>
        <rFont val="Arial"/>
        <family val="2"/>
      </rPr>
      <t xml:space="preserve"> Torrential downpours have caused flash-flooding across parts of the Middle East. The worst of the rain began to develop across the southern half of the Arabian Peninsula three days ago.Qatar remains on the northern edge of a line of heavy showers which stretch from central parts of Saudi Arabia, through the UAE and right across Oman. This unsettled weather has tended to edge northwards then and south, spreading the rain across a greater area for a time, but essentially it is stuck over the same area. At times there has also been heavy rain affecting Yemen leading to the flooding shown in some these pictures. Rainfall totals have been in the range of 30 to 50mm over a 24 hour period. The heaviest rain reported is 51mm at Qalhat, which lies 170km to the southeast of Muscat. This unusually wet weather is expected to remain across the region for much of this week with signs of drier weather finally returning by Friday.</t>
    </r>
  </si>
  <si>
    <t>Middle Shabelle Province</t>
  </si>
  <si>
    <r>
      <t>April 12, 2013:</t>
    </r>
    <r>
      <rPr>
        <sz val="8"/>
        <rFont val="Arial"/>
        <family val="2"/>
      </rPr>
      <t xml:space="preserve"> Mogadishu — Thousands have been rendered homeless in Somalia's Middle Shabelle province after river floods, triggered by days of heavy torrential downpour, hit parts of Mahaday town, the southern war-torn country, Garowe Online reports.According to the local authority, heavy rains caused the Shabelle River to burst its banks, making floods to Mahaday town and the nearby villages forcing some 4,000 families to flee their housed. The rains, coming ahead of Go'a season which is expected to fall later this month.Victims of the floods expressed extreme concern that they would suffer from waterborne diseases if help was not coming soon."People in Mahaday are mostly suffering because nobody is providing any alternative to them," Ma'alim Bule Aden, one of the city's residents, described the situation to Garowe Online via phone.He appealed to the local and international aid agencies for emergency humanitarian assistance to many in need.Last year, in 2012, similar floods caused havoc in Somalia's central and southern regions. One of the worst hit areas included the central town of Beledweyne in region of Hiiran, where people and their animals have been swept away by flash flood water.</t>
    </r>
  </si>
  <si>
    <t>Northwestern Albania</t>
  </si>
  <si>
    <r>
      <t>April 11, 2013:</t>
    </r>
    <r>
      <rPr>
        <sz val="8"/>
        <rFont val="Arial"/>
        <family val="2"/>
      </rPr>
      <t xml:space="preserve"> "OBOT, Albania (AP) -- Villagers in northwestern Albania are running out of patience after their homes have been surrounded by floodwaters for a month.They blame their ills on the operators of major hydropower dams that discharged vast quantities of water to keep levels manageable, and said Thursday the government has done little to ease their plight."They get millions of euros selling the electricity produced by this water you see in my yard," farmer Hil Gjocaj said in Obot village, 120 kilometers (75 miles) northwest of the capital, Tirana. "But not a cent of that money has come here to protect me and my business from the water."The 51-year-old pointed in disgust to a water-covered greenhouse. Inside, his pepper plants - in which he has invested about 1,000 euros ($1,300) - lay under waters as placid as a lake's.Submerged orange and lemon groves stand around, while dry pockets that rise above the water here and there are covered in parked cars.A month after heavy rains started, more than 700 houses in the Shkoder district remain surrounded by three feet (about a meter) of floodwater, although their residents stayed on as most buildings are dry inside. About 15,000 acres (6,000 hectares) of land are waterlogged, and rafts or small boats are the only mode of transportation.Obot lies five kilometers (3 miles) from the national road. To cover that distance now takes half an hour by small boat. Most of the houses are two-story constructions, many built in the past two decades by returning immigrants - more than 1 million of whom left the impoverished Balkan country after the fall of Communism in 1990, to seek a better future in the west or neighboring Greece.Their choice of a site may not have been the best. The area has experienced severe floods three times in the past four years, and serves as a basin for surrounding regions.
Pellumb Dani, an official at the Shkoder prefecture, said Thursday that the area is prone to flooding whenever there is heavy rain, particularly as the country's three main hydropower stations that cover 95 percent of domestic electricity needs are built on the nearby Drini River.When it rains a lot, operators are forced to discharge water to lessen the load on dams that could otherwise crack. That goes downstream and floods the surrounding countryside. Dani said the volume of water entering the area in recent days was at times nearly twice as much as can be naturally absorbed or carried away by rivers.But farmers in Obot alleged that power authorities tried to stock up a lot of water in the dams during the summer, and the sheer volume of winter rain took them by surprise, quickly bringing reservoir water to near-dangerous levels."There has never been flooding in spring," 83-year old Pjeter Gjocaj said from a verandah on his water-surrounded house. "Me and the women have been imprisoned here for a month."Power company officials weren't immediately available for comment.Authorities have been sending food and drinking water to flood victims, but farmers say their main concern is food for their livestock."Flooding came at a time when we were to cut the grass (for fodder). Many cows or sheep are on the brink of death," said Denard Franja, a farmer who has started a side business as a boatman. "Authorities have compensated us only for the first floods in 2010. This time they have not come at all."Regional authorities have promised around 600 tons of fodder imported from Montenegro will arrive in the next few days.</t>
    </r>
  </si>
  <si>
    <t>Buenos Aires Province</t>
  </si>
  <si>
    <r>
      <t>April 12, 2013:</t>
    </r>
    <r>
      <rPr>
        <sz val="8"/>
        <rFont val="Arial"/>
        <family val="2"/>
      </rPr>
      <t xml:space="preserve"> "BUENOS AIRES: Damage from last week's record rains and flooding in Argentina exceeded $5 billion, according to officials, who said on Sunday that more than 350,000 people suffered losses in property."More than 350,000 of our neighbours were affected directly or indirectly by the storm, which caused 2.6 billion pesos (five billion dollars) in damage," according to a press release by the Telam government news agency.Officials said 59 people are confirmed to have died in the disaster, after two days of storms unleashed torrential rains which led to historic flooding.Flooding submerged cars and sent people scrambling to rooftops for safety, inundating Buenos Aires and the city of La Plata, some 60 kilometres (40 miles) south of the capital.Authorities said the storm damaged some 60,000 homes in La Plata -- about a quarter of all the dwellings in the city of nearly one million people. The population of Buenos Aires, where the storm damage was not quite as severe, is about 16 million.President Cristina Kirchner set three days of national mourning in honour of the victims which was due to end on Sunday.Several days after the disaster, officials on Sunday were continuing to distribute water, food, clothing and medicine to those in need.The storms drenched Buenos Aires Monday into Tuesday, then dumped a staggering 40 centimetres (16 inches) of rain fell on La Plata during a two-hour period one day later, knocking out phone and power lines and leaving about half the city in the dark. Flood waters reached two meters (seven feet) in some places, turning roadways into raging rivers."</t>
    </r>
    <r>
      <rPr>
        <sz val="8"/>
        <color indexed="10"/>
        <rFont val="Arial"/>
        <family val="2"/>
      </rPr>
      <t xml:space="preserve"> April 3, 2013:</t>
    </r>
    <r>
      <rPr>
        <sz val="8"/>
        <rFont val="Arial"/>
        <family val="2"/>
      </rPr>
      <t xml:space="preserve"> The governor of Argentina's Buenos Aires province says at least 25 people have been killed by flooding overnight, bringing the overall death toll from days of torrential rains to 31.Gov. Daniel Scioli says many of the deaths involved people who drowned after trying to take shelter in their cars in Tolusa, a suburb of the provincial capital of La Plata.Argentina's YPF oil company says the rains also flooded the country's largest refinery, causing a fire that took hours to put out. The refinery has suspended operations as a result, and the company says it has a team evaluating how to get it restarted again
</t>
    </r>
  </si>
  <si>
    <t>Including Port Louis</t>
  </si>
  <si>
    <r>
      <t>April 1, 2013:</t>
    </r>
    <r>
      <rPr>
        <sz val="8"/>
        <rFont val="Arial"/>
        <family val="2"/>
      </rPr>
      <t xml:space="preserve"> 11 killed in flash floods in Mauritius capitalPORT LOUIS, Mauritius (AP) -- Officials say flash floods blamed on climate change killed at least 11 people in the capital of the Indian Ocean island of Mauritius.Officials said most drowned in rivers of water that rose swiftly Saturday in a pedestrian underpass and an underground car park.Torrential downpours slammed Port Louis. The meteorological office reported 152mm (6 inches) of rain fell in less than an hour. It warned there could be more storms.Prime Minister Navinchandra Ramgoolam declared Monday a day of mourning. On national radio Sunday he blamed climate change for the floods.He said there also was heavy property damage.National TV showed people clinging to each other as they waded through hip-high water in a central street. L'Express newspaper showed cars floating away.
</t>
    </r>
  </si>
  <si>
    <t>South Sudan's Jonglei State; areas along the Nile River</t>
  </si>
  <si>
    <r>
      <t>April 1, 2013:</t>
    </r>
    <r>
      <rPr>
        <sz val="8"/>
        <rFont val="Arial"/>
        <family val="2"/>
      </rPr>
      <t xml:space="preserve"> Bor — Over 12,000 people have been displaced by floods that resulted from heavy rains in various parts of South Sudan's Jonglei state, an official told Sudan Tribune.Twic East county commissioner Dau Akoi, March 29, 2013 (ST)The worst affected areas, according to Twic County East commissioner, Dau Akoi, were people living in the lowlands of within Jalle, Twic East, Maar and Lith payams (districts).He said the rise in water levels from the Nile River and unrepaired dyke in the area, mainly caused the heavy flooding."The threat is even worse this year because the flood water at the dyke is still at 1.5 to 2 meters high and the forthcoming rains, a month away, will exacerbate the current situation", the commissioner said Saturday.Akoi, in a message extended to Sudan Tribune, urged residents, humanitarian agencies and well wishers, to support current initiatives to repair the dyke, in order to avert impending flood-related crisis.Last year, a dyke under repair broke, instantly a person near Nyuak payam, prompting state authorities to step up efforts to have it repaired.Since then, the Lutheran World Federation (LWF), the state and the community have launched a fund-raising campaign, seeking to mobilise money to renovate the facility. LWF has reportedly contributed up to 55% of the much-needed funds</t>
    </r>
    <r>
      <rPr>
        <sz val="8"/>
        <color indexed="10"/>
        <rFont val="Arial"/>
        <family val="2"/>
      </rPr>
      <t xml:space="preserve">
</t>
    </r>
  </si>
  <si>
    <t>Western Kenya, Coastal region and parts of Rift Valle; Turkana, Pokot, Baringo and parts of Marakwet; Sofia Boma village in Taita Taveta County; Kerio Valley; Nairobi-Nakuru highway near Naivasha town; Kisumu;  Murang'a, Nyeri, and Kiambu counties</t>
  </si>
  <si>
    <r>
      <t xml:space="preserve">April 26, 2013: </t>
    </r>
    <r>
      <rPr>
        <sz val="8"/>
        <rFont val="Arial"/>
        <family val="2"/>
      </rPr>
      <t>"Over 10,000 families have been rendered homeless by floods in Central region, Kenya Red Cross officials have said.Red Cross official in-charge of Central and upper Eastern region Gerard Bombe said the most affected parts are Murang'a, Nyeri and Kiambu counties.He said over 2,000 acres under maize, bananas and beans plantation have also been destroyed by the floods."The worst hit by floods and mudslides include Murang'a, Laikipia, Nyandarua, Thika and Nyeri where a number of families have been displaced," he added.Bomber said that in Murang'a alone, over 200 acres of land have been destroyed by floods and there are fears that more could be destroyed as heavy rains continue to be experienced in the region.Bombe and other Red Cross officials together with county government representatives toured some of the worst hit areas and they donated blankets and mosquito nets to residents.Deputy governor Gakure Monyo, who led the delegation, said his office will employ water harvesting measures in the lower part of Murang'a which has been the most affected by floods.Speaking at Kamahuha ward in Maragua where some houses were swept away and farms marooned by the rising water, Monyo said residents living in landslide and flood prone areas should vacate immediately."I appeal to residents who are still living in landslide prone areas to be very observant and move to higher grounds for their own safety," he said.He added that the county government will immediately form a disaster management committee to assess infrastructure and domestic damage caused by the floods.Monyo said the floods have already claimed six people in Murang'a and left damages worth hundreds of thousands of shillings</t>
    </r>
    <r>
      <rPr>
        <sz val="8"/>
        <color indexed="10"/>
        <rFont val="Arial"/>
        <family val="2"/>
      </rPr>
      <t>" April 12,2013:</t>
    </r>
    <r>
      <rPr>
        <sz val="8"/>
        <rFont val="Arial"/>
        <family val="2"/>
      </rPr>
      <t xml:space="preserve"> "Floods have killed 36 people countrywide in the past few weeks. Government data indicates that over 2, 000 households have been displaced and infrastructure worth millions destroyed. Special Programs PS Andrew Mondoh says the government is taking appropriate steps to help the victims affected and also ensure no more lives are lost." "Uganda: Rains Wash Away Bridges in Tororo".Several bridges and culverts have been swept away by the current torrential rains in Tororo district, cutting off links between some sub-counties and Tororo town.The worst hit sub-counties are Magola and Iyolwa after culverts along the route from Iyolwa junction trading centre to Iyolwa sub-county headquarters were washed away on Monday.The Uganda National Roads Authority Tororo station engineer Chris Opuch in a statement said the road has temporally been closed to allow emergency repairs."The management of UNRA Tororo hereby informs the general public that due to the heavy rains, the road from Iyolwa stage to Nambogo is temporally closed. The public is hereby advised to use alternative roads and efforts are being made to put the sections affected in order," Opuch said.The district engineer Robert Okello blamed the occurrence to encroachment into the swamps by the farmers especially rice growers who have ended up destroying all the vegetation that would help to reduce on the force of the floods.In Osukuru sub-county, some families have also been displaced after their houses collapsed and several acres of food crops submerged by the floods.The most affected area include Abwanget and Ngelechom villages.The Abwanget LC1 chairman Dominic Odungu Emodo said acres of food crops were destroyed by floods after River Malaba burst its banks causing houses including pit latrines to give way.He said the calamity is likely to lead to an outbreak of famine and diseases."We have never experienced this kind of disaster in our village, am worried that there is going to be serious outbreak of famine unless government comes to our rescue," Odungu said.He said children no longer go to schools and cattle farmers have lack where to graze their animals."NAIROBI, April 10 -- At least 32 people were killed and 18,633 others displaced by flash floods caused by heavy rains in Kenya, the East African nation's Red Cross Society (KRCS) said Wednesday.The KRCS also reported 14 people were injured and six others missing in the floods."Several parts of the country especially the Coast and Western Kenya regions have been affected by flooding following an increased heavy downpour countrywide," the humanitarian agency said in a statement issued in the capital Nairobi.The government has advised people living in flood prone areas to move to higher ground following the heavy rains in many parts of the country.Widespread destruction of property and infrastructure has also resulted, as well as disruption of key activities such as farming and education.The most affected regions are in Western Kenya, Coastal region and parts of Rift Valley where heavy rains have washed away bridges and rendered many roads impassable, making difficult efforts to reach thousands of people made homeless by the floodingThe development comes as meteorological department says depressed and poorly distributed rainfall is expected over most parts of the country during March-May "Long-Rains" season.According to Kenya Meteorological Department (KMD), this is likely to be more pronounced in the Arid and Semi-Arid Lands (ASALs). It said the western and central counties including Nairobi as well as the Coastal strip are likely to experience enhanced rainfall.April 2, 2013: Over 5,000 people have so far been forced to relocate from their homes due to floods in Turkana, Pokot, Baringo and parts of Marakwet. Elgeyo Marakwet County Commissioner Muhammed Birik says they have moved families in areas prone to landslides and would be assisted with temporary shelter and food."SIXTY-SIX cattle have been killed and a number demolished or marooned in Kisumu over the past week following the heavy rains.In Homabay county, about 50 homes have been submerged and a missing child is feared dead.Emmanuel Owako, Kenya Red Cross assistant secretary general in charge of West Kenya region said 76 houses have been destroyed in different locations in the district, displacing many families who have since been moved to evacuation centres."Another 130 houses have been affected with some about to collapse as well as crops swept away and others submerged," said Owako.He said that in Rangul location in Nyakach, 44 houses collapsed with 10 families currently camping at Kanyalwal primary School."Furthermore, at least 13 goats and 18 sheep as well as 27 cows also died during the heavy downpour," Owako said.He said households have also been affected in Asao location leaving 8 goats dead and 32 houses collapsed."The affected families are currently camping at Kagwela, Miruka, Asao and Urudi Primary Schools," said Owako.In the larger Nyakach area Owako said at least 639 households have been affected."The most common destruction in these areas is collapsed latrines, contamination of water sources, destruction of houses, farms and food stores, and death of livestock," he noted.The officer said transport has been affected due to impassable roads.He said learning institutions have also been affected leading to low attendance in schools.Owako said they have conducted assessments in the affected areas, sensitized communities on hygiene issues, water treatment and alertness to avoid loss of lives.
"The Kenya Red Cross Society has also been distributing non-food items in the affected areas," he said. "More families are moving from areas hit by floods in Kerio Valley to avoid landslides. Elgeyo Marakwet County Commissioner Muhammed Birik says the government has ordered all those still living in risky areas to move to higher ground as heavy rains intensify . Displaced families will also be given relief food and other items" "A section of the Nairobi-Nakuru highway near Naivasha town has been closed down indefinitely after a bridge collapsed due to the ongoing rains. A section of the road was left hanging dangerously after part of the bridge near Kayole estate was washed away by floods.The flash floods left a trail of destruction in Naivasha town and its suburbs sweeping away property and flooding nearby schools and homes. Issuing the directive, the PS in the ministry of roads Michael Kamau said that all heavy vehicles should use the Mai Mahiu road. Addressing the press, the PS said that a contractor had been identified and works to repair the bridge would start immediately. He attributed the damage to a burst dam in the area adding that one lane of the highway would be open to small vehicles only." April 1: A few days after the long awaited rains began pounding Taita Taveta County, Voi residents are feeling its effect as floods wreak havoc in most parts of the town.An elderly woman died following the floods at Mabomani village in the outskirts of Voi town.Police said that they were still investigating the cause of the death.Reports indicate that more than 40 families have been left homeless after their houses were flooded with more than 200 people suffering the wrath of the floods.The most affected area was Sofia Boma village where many houses were submerged after heavy rains.Drainage systems in the town and roads were cut off by the raging floods which also left several pit latrines submerged.The residents lamented they were counting heavy losses after their vital documents and property were destroyed by the floods.</t>
    </r>
    <r>
      <rPr>
        <sz val="8"/>
        <color indexed="10"/>
        <rFont val="Arial"/>
        <family val="2"/>
      </rPr>
      <t xml:space="preserve">
</t>
    </r>
  </si>
  <si>
    <t>Central Spain, including Castille and Leon</t>
  </si>
  <si>
    <r>
      <t>April 2, 2013:</t>
    </r>
    <r>
      <rPr>
        <sz val="8"/>
        <rFont val="Arial"/>
        <family val="2"/>
      </rPr>
      <t xml:space="preserve"> CIUDAD REAL, Spain, April 2 (UPI) -- Two people died and hundreds were trapped after torrential Easter rain caused rivers to flood over their banks in central Spain, authorities said.A bridge in Ciudad Real, just south of Madrid, collapsed when the Yeguas river overflowed Monday. Two people died while trying to cross the bridge in a van as it caved in, thinkSpain said.At least 125 people have been evacuated from a camping and caravan park after the Mundo river overflowed its banks and left them trapped, thinkSpain said.A young man was missing and feared dead in Valladolid, and was likely washed away by the raging Pisuerga River.Most of the north-central region of Castille and Leon remained on red alert due to flooding caused by the Duero River overflowing, thinkSpain said</t>
    </r>
    <r>
      <rPr>
        <sz val="8"/>
        <color indexed="10"/>
        <rFont val="Arial"/>
        <family val="2"/>
      </rPr>
      <t xml:space="preserve">
</t>
    </r>
  </si>
  <si>
    <t>Peruvian regions of Ancash, Cuzco, Huanuco and Pasco; Bolivia</t>
  </si>
  <si>
    <r>
      <t>March 17, 2013:</t>
    </r>
    <r>
      <rPr>
        <sz val="8"/>
        <rFont val="Arial"/>
        <family val="2"/>
      </rPr>
      <t>Flooding Spreads in PeruLIMA – The flooding, mudslides and highway blockages due to intense rains spread Sunday to the Peruvian regions of Ancash, Cuzco, Huanuco and Pasco with thousands of people reported to be affected, officials said.Ten kilometers (6.2 miles) of the highway linking the town of Kepashiato with the Valley of the Apurimac and Ene rivers, or VRAE, region are covered with mud and stones from landslides in recent hours, the governor of La Convencion, a province in the Cuzco region, Oscar Rodriguez Monterroso, told Radio Programs del Peru, or RPP.“There are businessmen and people who are making trips and domestic tourists who are visiting the archaeological sanctuary of Machu Picchu through this zone and who, upon becoming stranded, have had to walk for several hours,” the governor said.Last year, the ancient Inca citadel of Machu Picchu was affected by the overflowing of the Vilcanota River and had to closed to the public for two months so that the train line leading to it, which had been damaged by flooding, could be repaired.Officials, however, so far have not said that they are going to have to take measures of this kind at Machu Picchu, which this year will celebrate the 100th year of its discovery.Fifty towns in Ancash located on the so-called Huaylas and Conchucos routes have been rendered incommunicado by several mudslides that buried the roads this past week, emergency management officials told the El Comercio newspaper.In Ancash, one of the country’s main tourist attractions, the snow-covered Pastoruri mountain has reduced its schedule for visits by mountaineers to just the morning hours because of the presence later in the day of electrical storms and heavy rain.
Meanwhile, in the region of Huanuco, the overflowing of the Pachitea River has left 550 people affected in the Yuyapichis district, in the province of Puerto Inca, because of the flooding of 110 homes, as well as an unknown number of crop fields.In the region of Pasco, at least 65 communities in the districts of Puerto Bermudez and Ciudad Constitucion remain under water after the overflowing of the Pichis River, emergency management officials said.The intense rains have prevented the operation of helicopters in the area to accelerate the delivery of humanitarian aid, forcing the emergency management office to send some 25 tons of food, clothing, and construction materials by land.There are 5,000 people affected in Pasco between those who lost their homes and all their possessions and others who suffered more minor damage, but all of them need food and medical attention to prevent the spread of disease, officials said.The rains will be more intense in the remainder of the month and at the beginning of February, weather service regional chief Ada Ramos told El Comercio...Thousands evacuated in Bolivia and Peru from Flooding</t>
    </r>
  </si>
  <si>
    <t>Azore Islands</t>
  </si>
  <si>
    <r>
      <t>March 14, 2013:</t>
    </r>
    <r>
      <rPr>
        <sz val="8"/>
        <rFont val="Arial"/>
        <family val="2"/>
      </rPr>
      <t xml:space="preserve">Portugal’s Azores islands continue to face harsh weather conditions after the islands were hit by floods on March 14. Cars, homes and roads have been destroyed. On Terceira Island, one person has been injured and 30 people had to be rehoused
</t>
    </r>
  </si>
  <si>
    <t>Southwestern France, Perpignan</t>
  </si>
  <si>
    <r>
      <t xml:space="preserve">March 9, 2013: </t>
    </r>
    <r>
      <rPr>
        <sz val="8"/>
        <rFont val="Arial"/>
        <family val="2"/>
      </rPr>
      <t>PERPIGNAN, France, (UPI)  A government minister declared a "state of natural catastrophe" after floods killed least one person and destroyed hundreds of homes in southwestern France.Ecology Minister Delphine Batho toured the area Thursday and Friday after the rains that caused the flooding subsided, Radio France Internationale said. She visited a factory that was under nearly 2 feet of water after the Agly River spilled over its banks.One woman was found dead when she ignored warning signs and attempted to ford a small road that had been covered in water outside Perpignan, France. She was found drowned in her car a few hundred yards downstream, officials said.
In all, about 750 people were evacuated</t>
    </r>
    <r>
      <rPr>
        <sz val="8"/>
        <color indexed="10"/>
        <rFont val="Arial"/>
        <family val="2"/>
      </rPr>
      <t xml:space="preserve">.
</t>
    </r>
  </si>
  <si>
    <t>Southern Spain, Andalusia,  district of Mogon, Villa franca de Cordoba</t>
  </si>
  <si>
    <r>
      <t xml:space="preserve">March 13, 2013: </t>
    </r>
    <r>
      <rPr>
        <sz val="8"/>
        <rFont val="Arial"/>
        <family val="2"/>
      </rPr>
      <t>MADRID, March 13 (UPI) -- Flooding in southern Spain has prompted the evacuation of more than 200 people, authorities in Andalusia said.Regional officials said the Guadalquivir and Aguacebas rivers were causing most of the problems, The Local.se reported Wednesday.The district of Mogon evacuated 180 people while 40 residents of Villafranca de Cordoba were forced to leave their homes.An emergency plan was put into effect in Ecija in Seville province after several streets in the lower town became impassable.The Genil River in Palma del Rio flooded farming areas.Weather forecasters said conditions were expected to improve across Andalusia Wednesday but Cadiz would remain on yellow alert due to strong winds.</t>
    </r>
  </si>
  <si>
    <t>Caprivi Strip, Namibia</t>
  </si>
  <si>
    <r>
      <t xml:space="preserve">February 26, 2013: </t>
    </r>
    <r>
      <rPr>
        <sz val="8"/>
        <rFont val="Arial"/>
        <family val="2"/>
      </rPr>
      <t>"FL-2013-000028-NAM: The Zambezi river levels reached 6.31m on 11 March 2013 as compared to the normal levels at 4.21m. The flooding caused damage to the homes, roads, dams, fields and destroyed livestock and livelihoods, with the majority of the houses in the flood plains inundated. The road networks have been cut off, making it difficult for the communities to access essential services such as clinics. Some of these clinics were also inundated and had to be closed. According to the findings of the rapid assessment led by the government, 4,000 families, including 4,527 children, are impacted by the floods, with up to 2,500 families already evacuated to different relocation camps as of 12 March 2013.</t>
    </r>
  </si>
  <si>
    <t xml:space="preserve"> Northern town of Kumanovo</t>
  </si>
  <si>
    <r>
      <t xml:space="preserve">February 26, 2013: </t>
    </r>
    <r>
      <rPr>
        <sz val="8"/>
        <rFont val="Arial"/>
        <family val="2"/>
      </rPr>
      <t>"Macedonia flooding kills 1, leaves homes inundated...SKOPJE, Macedonia (AP) -- Extensive flooding has hit Macedonia after three days of heavy rain, leaving one man dead, bridges wiped out and homes and fields inundated Tuesday.Police said a 51-year-old man drowned in the northern town of Kumanovo after being swept away Monday while trying to cross a river. His body was discovered Tuesday by rescue crews in the mountainous Balkan nation.Roughly 300 homes were flooded in the village of Josifovo, 100 kilometers (60 miles) south of the capital of Skopje. Hundreds more houses and commercial buildings were inundated in the southern village of Dabile, where the fire brigade was evacuating elderly residents.The central Pistica dam was described as being in a "critical" situation, with authorities concerned it could collapse. Nearby, thousands of hectares (acres) of fields were flooded and 20,000 people were without electricity in the town of Sveti Nikole, the National Crisis Management Center said.A swollen river swept away two bridges in the central part of the country, stranding a village of 1,500 people, while rockslides in several parts of eastern Macedonia blocked roads. Authorities also urged the 40,000 residents in the central town of Stip not to drink tap water due to the contamination of wells by floods.Meteorologists said the rain would not stop until Thursday.</t>
    </r>
  </si>
  <si>
    <t>Extreme southern Thailand</t>
  </si>
  <si>
    <r>
      <t xml:space="preserve">February 28, 2013: </t>
    </r>
    <r>
      <rPr>
        <sz val="8"/>
        <rFont val="Arial"/>
        <family val="2"/>
      </rPr>
      <t xml:space="preserve">"Floods continued to wreak havoc in the deep South yesterday, with roads submerged, schools closed and at least 130 people evacuated.In Narathiwat, flood water has covered several areas and disrupted the lives of about 6,500 residents. In the worst-hit spots, water levels soared to 1.5 metres.Officials yesterday evacuated 28 people in hard-hit areas to the Tessabarn 4 School, which is serving as an evacuation centre, raising the number of evacuees there to 158.Although days-long downpours eased yesterday, flooding has not subsided. At least four schools in Narathiwat's Muang and Rangae districts have suspended classes indefinitely, after 24 roads were flooded to a depth of 50-80 centimetres.Officials are using pumps in a bid to clear the roads.Typical of the many vulnerable residents who are suffering was Juan Jornsuwan, a 36-year-old visually impaired woman lamented that flooding was making her life even harder.In Songkhla, two districts were yesterday declared flood-hit zones. In Rattaphum district, 4,240 people were struggling with floods and 2,240 rai of farms and 320 rai of paddy fields were inundated."The damage has reached well over Bt9 million," said Songkha's disaster prevention and mitigation chief So Hemakul.He said that while Rattaphum had been declared a flood-hit zone, the Klong Hoi Khong district had been declared a storm-hit zone.
"The storm has damaged many houses in Klong Joi Khong," said So, who pledged to deliver help quickly to those affected.
</t>
    </r>
  </si>
  <si>
    <t>Central and southeastern Queensland: Darling Downs, Bioela, Loweood, Brightview, Lawnton; northern New South Wales</t>
  </si>
  <si>
    <r>
      <t xml:space="preserve">March 4, 2013: </t>
    </r>
    <r>
      <rPr>
        <sz val="8"/>
        <rFont val="Arial"/>
        <family val="2"/>
      </rPr>
      <t>"An emergency flood alert for northern Dalby on Queensland's Darling Downs has been cancelled as heavy rain continues to affect the state's south.Dozens of homes have been flooded in Dalby with the Myall Creek peaking at 3.21 metres overnight and breaking its banks.The district disaster coordinator says areas north of Nicholson Street will experience flood levels similar to January 2011.Western Downs Mayor Ray Brown says the exact number of homes inundated by floodwater is still unclear."The northern part of Dalby we cannot get to the airport, where our air support can come in on the helicopters," he said."It looks like it is stagnant at the moment, the water levels, so it was only about 50 to 70 millimetres below the January 2011 levels, so there is a fair indication of an enormous amount of water there."Cr Brown says accommodation was set up at the local showgrounds last night, but there were no forced evacuations."Unfortunately we have had a few of these over the last four or five years," he said."[I'm concerned] about making sure our people [are] safe. That is the key issue here."Ergon have actually gone through and cut power off but that is a safety issue," he said."Our staff are monitoring it at the moment. It certainly is a concern with the enormous amount of water going through the town."Lockyer sparedThe Lockyer Valley, west of Brisbane, appears to have survived its latest flood without any significant damage.An emergency alert was issued last night warning residents to evacuate if they needed to.But local disaster manager David Mazzaferri says the threat has now passed and the alert has been cancelled."We've actually had three flood events now since January 26, so there are a lot of residents out there that are concerned," he said."The good thing about it is we are monitoring the situation very closely in the coordination centre and at this stage all of the rivers have peaked and are now subsiding so we've had no reports of any property inundation."Everyone appears to be safe and sound."Floodwaters also cut roads and isolated properties near Biloela in central Queensland.Banana Shire Mayor Ron Carige says one family is stuck on a roof and does not want to be rescued."We do have one family that are stranded on their roof, they're fine and they will sit it out," he said.Flooding in North Burnett forced farmers to tip 12,500 litres of milk down the drain.Mayor Don Waugh says tankers cannot get through flooded roads to pick up milk from dairy farms in the Monto area.He says the producers had to throw out 7,500 litres on Thursday and they lost another 5,000 litres today."This is a cost the dairy farmers really can't afford," he said."And it's imposting greatly on their operation and viability. So we really feel badly about this and it's just unfortunate that we can't get those tankers in."Rooftop rescue  Emergency services say there were up to a dozen swift water rescues in the states south-east.Six people were rescued from on top of a flooded car near Lowood west of Brisbane.A swift water rescue crew used a boat to retrieve the group, which included a baby and two children, from Brightview at midnight.Another couple was rescued from a park in Lawnton, in Brisbane's north, about the same time.And it took about three hours for paramedics to reach a woman needing to be taken to hospital in Brisbane's west.They had to cross about a dozen flooded causeways to reach the woman in Upper Brookfield.Conditions were unsuitable for a helicopter evacuation.The Bureau of Meteorology says wet weather will persist in the state this week.Up to 150 millimetres of rain has fallen on the Gold Coast, Sunshine Coast hinterland and northern parts of Brisbane over the past 24 hours.Senior forecaster Peter Otto says most of the showers are now over the bayside and to the north."Mostly around the Brisbane eastern suburbs and towards the Sunshine Coast," he said."We will see that rain break up into showers during the afternoon, so we will get that bit of sun try to peak through, and then in to tomorrow I think we'll have some sunny periods."There will still be showers around and they should last throughout the week, but nothing as widespread as what we've seen over the weekend."Hundreds of people in northern New South Wales are isolated due to heavy rain and flooding.....The NSW State Emergency Service (SES) says around 1,500 residents in the Richmond and Tweed areas are cut off and a severe weather warning is in force for the region.The SES has received more than 100 calls for help with trees down and leaking roofs.SES spokeswoman Jennifer Finlay says minor flood warnings are in force for several rivers."We should see the rain easing up, probably by later today, that should give a lot of those rivers a chance to come down," she said."We've got many rivers on a minor flood warning at the moment ... hopefully those will go down fairly fast...February 26, 2013: .Rains from Tropical Cyclone Rusty caused flooding that killed at least one person and left another missing in Australia's Queensland state, authorities said. Queensland, in the northeast part of the country, was on flood alert Monday. Weather officials said southeastern sections of the state could get up to 8 inches of rain in the next two days from the Category 2 storm, the Australian Broadcasting Corp. reported. Officials said Rusty could become a Category 4 storm, with wind gusts topping 125 mph. Forecasters said the path of the slow-moving cyclone was difficult to predict. -</t>
    </r>
  </si>
  <si>
    <t>Kelantan, Terengganu and Perak</t>
  </si>
  <si>
    <r>
      <t xml:space="preserve">February 28, 2013: </t>
    </r>
    <r>
      <rPr>
        <sz val="8"/>
        <rFont val="Arial"/>
        <family val="2"/>
      </rPr>
      <t xml:space="preserve">"KUALA LUMPUR: The number of flood evacuees in Kelantan, Terengganu and Perak increased to 5,167 as on Thursday morning.A total of 2,637 people have been evacuated in Kelantan, up from 1,072 as at last night; while 2,346 have moved out of their homes in Terengganu (up from 2,334) and 184 are at relief centres in Perak (178 last night.)The Kelantan government official portal reported that the evacuees in the state were being housed at 26 relief centres in seven districts.It attributed the sudden rise in the number of evacuees to the Sungai Golok in Rantau Panjang bursting its banks.The Pasir Mas district has the most number of evacuees, at 1,832, many of them from villages located close to Sungai Golok in Rantau Panjang.The National Security Council portal said the evacuees in Terengganu were being accommodated at 28 relief centres, 25 of them in the Besut district, two in Setiu and one in Hulu Terengganu.The 184 evacuees in Perak are staying at two relief centres, in the Manjung and Perak Tengah districts. </t>
    </r>
  </si>
  <si>
    <t>Musi Banyuasin regency, South Sumatra</t>
  </si>
  <si>
    <r>
      <t xml:space="preserve">February 21, 2013: </t>
    </r>
    <r>
      <rPr>
        <sz val="8"/>
        <rFont val="Arial"/>
        <family val="2"/>
      </rPr>
      <t>:Floodwaters up to two metres deep have forced around 600 villagers of the Air Baluy hamlet in Sangadesa district, Musi Banyuasin regency, South Sumatra, to flee from their homes as rivers overflowed in the last two weeks.The floods have also reportedly affected five other regencies - Banyuasin, Muara Enim, Musi Rawas, Ogan Ilir, and Ogan Komering Ulu Timur - and inundated a total of 20,973 houses in the six regencies. The villagers have temporarily taken up shelter in houses and school buildings in nearby villages that escaped the flooding. “Musi Banyuasin is the worst hit area. We have declared an emergency flooding situation in the area,” said South Sumatra Social Agency head Apriyadi in Palembang on Wednesday. 
Apriyadi said that the administration had yet to calculate the total financial loss caused by the disaster. 
The social agency, he continued, had distributed 55 tons of rice, 800 boxes of instant noodles, canned fish and clothes. 
“We have also established a number of posts at the border of Musi Banyuasin and Musi Rawas,” Apriyadi added. 
Apriyadi said that this flooding was the worst since the 2007 disaster. The flooding, he said, was caused by non-stop heavy rains and widespread deforestation in the area. 
As of Wednesday, road access to Musi Rawas was still cut off by flooding, said South Sumatra Disaster Mitigation Agency (BPBD) Yulizar Dinoto. 
Despite the magnitude of flooding, no casualties were reported according to South Sumatra Health Agency head Mat Dani. He said that he had also sent medical teams to take care of flood victims. 
In Legok subdistrict, Telenaipura district, Jambi, the 240 families affected by a flash flood in December requested additional shelter as the four tents that had been provided were simply insufficient. 
Jambi Legislative Council speaker Effendi Hatta, who visited the flood victims on Tuesday, said that he would ask the administration to provide more tents. 
Meanwhile, the remains of two residents of Gitgit village in Bali’s Buleleng regency were found under the debris of a landslide that closed the main road connecting Singaraja and Denpasar on Tuesday night.
Members of the search and rescue team discovered the bodies of Gede Mertada, 35, and Gede Mulyawan Atmaja, 27, underneath mud and other materials on Wednesday morning.
It was reported that the two men, together with other residents of the village, had been working to clear the road of debris from an earlier landslide when another landslide occurred.
I Putu Dana, the head of the Buleleng BPBD, said that the landslides affected a 5-metre stretch of road and had carried heaps of mud, rocks, fallen trees and trash into almost all parts of Gitgit village, which is located on the main Singaraja-Denpasar road.
Gitgit and the neighboring villages near Bedugul resort, an area bordering Tabanan and Buleleng regencies, are very vulnerable to natural disasters because of their geographical and geological positioning. 
The villages are in the hilly areas of Mount Batukaru, surrounded by three major lakes - Beratan, Tamblingan and Buyan - as well as a vast forested area. 
“Almost every year, landslides, flooding, strong winds and other natural disasters occur here, claiming lives, affecting farms and livestock,” explained Dana.
Buleleng is one of the most disaster-prone regencies in Bali, along with Bangli and Karangasem.
Illegal logging, land conversion for farming and the natural topography have contributed to frequent landslides in these areas.
Authorities in the Krasnodar region, which will host the 2014 Winter Games in the Black Sea resort of Sochi, have been under pressure since July floods killed over 170 people in the region, including more than 150 in the town of Krymsk. Locals have complained that that there was no proper early warning system in place to alert the population.
Three Krymsk officials have been detained and suspected of failing to properly warn the residents about the coming floods. But Krasnodar Region Governor Alexander Tkachyov, who faced a barrage of criticism for mishandling the floods, has managed to keep his post.
Read more: http://www.wsvn.com/news/articles/world/21008333001373/at-least-4-people-die-in-floods-in-southern-russia/#ixzz2MReeH8ik</t>
    </r>
  </si>
  <si>
    <t>Novomikhailovsky</t>
  </si>
  <si>
    <r>
      <t xml:space="preserve">February 20, 2013: </t>
    </r>
    <r>
      <rPr>
        <sz val="8"/>
        <rFont val="Arial"/>
        <family val="2"/>
      </rPr>
      <t>:"At least four people have been killed overnight in flash floods in Russia's Black Sea region, officials said Wednesday.The Emergency Situations Ministry said in a statement that the people died late Tuesday night in the village of Novomikhailovsky. About 1,500 people have been evacuated from the area, and 600 houses were flooded. Electricity was cut off, leaving more than 11,000 people without power.
Officials said that the flood came after torrential rains caused the local river to burst its banks.
Investigators said they have identified two of the four casualties as a woman, 44, from St. Petersburg and a 46-year-old man from Krasnodar. Police said that they were driving late Tuesday night when their car was washed into a river and sank.
Authorities in the Krasnodar region, which will host the 2014 Winter Games in the Black Sea resort of Sochi, have been under pressure since July floods killed over 170 people in the region, including more than 150 in the town of Krymsk. Locals have complained that that there was no proper early warning system in place to alert the population.
Three Krymsk officials have been detained and suspected of failing to properly warn the residents about the coming floods. But Krasnodar Region Governor Alexander Tkachyov, who faced a barrage of criticism for mishandling the floods, has managed to keep his post.
Read more: http://www.wsvn.com/news/articles/world/21008333001373/at-least-4-people-die-in-floods-in-southern-russia/#ixzz2MReeH8ik</t>
    </r>
  </si>
  <si>
    <t>Northern part of Sulawesi island</t>
  </si>
  <si>
    <r>
      <t xml:space="preserve">February 18, 2013: </t>
    </r>
    <r>
      <rPr>
        <sz val="8"/>
        <rFont val="Arial"/>
        <family val="2"/>
      </rPr>
      <t>:"Indonesia floods, landslides claim 17 Four children were among 17 people killed over the weekend in central Indonesia after heavy rains triggered floods and landslides, officials said on Monday.The children,aged between two and nine, died along with 13 adults when flooding and landslides hit the northern part of Sulawesi island early Sunday, provincial disaster management agency spokesman Howke Makawarung told AFP."We recorded 17 people killed. All bodies were found on Sunday,'' he said, adding that heavy rains had hit three areas, including the North Sulawesi provincial capital of Manado which saw water levels up to four metres.
Water, which inundated around 5,000 houses in Manado, had receded by Monday and residents had begun cleaning up their homes.
A landslide which hit the city killed a six-year old boy."He was taking a bath in the morning when a landslide suddenly struck his house,'' the capital deputy mayor Harley Mangindaan told AFP.Indonesia is regularly affected by deadly floods and landslides during its wet season, which lasts for around six months.Environmentalists blame logging and a failure to reforest denuded land for exacerbating flooding.
Heavy rains caused flooding in the capital Jakarta in January that left 32 people dead and at its peak forced nearly 46,000 to flee their homes.</t>
    </r>
  </si>
  <si>
    <t>Batang Buluh and Rokan rivers in Rokan Hulu regency, Riau</t>
  </si>
  <si>
    <r>
      <t xml:space="preserve">February 12, 2013: </t>
    </r>
    <r>
      <rPr>
        <sz val="8"/>
        <rFont val="Arial"/>
        <family val="2"/>
      </rPr>
      <t>:"The Jakarta Post, Pekanbaru, Riau..At least 3,452 from among a total of 21,000 flood victims affected by inundations from the Batang Buluh and Rokan rivers in Rokan Hulu regency, Riau, have been evacuated to safer ground.“They are some of the 21,000 people affected by the major flooding, which was sparked by the Batang Buluh and Rokan rivers [bursting their banks],” the head of Rokan Hulu's Regional Disaster Mitigation Agency (BPBD), Aceng Herdiana, said on Sunday night.“In Kepenuhan Hulu district, the number of people affected reached 2,317, while in Kepenuhan Barat district, numbers of displaced people reach 1,450,” Aceng said as quoted by Antara news agency.Houses belonging to some 1,229 families in Rambah district have been inundated and in Bonai Darussalam district, floodwater breached the homes of 1,355 families, he said.
“The total number of flood victims in the inundated districts is 5,033 families comprising 21,000 people, 3,452 of whom have been evacuated,” added Aceng. (rkh)</t>
    </r>
  </si>
  <si>
    <t>Throughout Papua New Guinea</t>
  </si>
  <si>
    <r>
      <t>February 12, 2013</t>
    </r>
    <r>
      <rPr>
        <sz val="8"/>
        <rFont val="Arial"/>
        <family val="2"/>
      </rPr>
      <t xml:space="preserve">:"FL-2013-000017-PNG
Flood,Papua New Guinea: Continuous rains have caused severe flooding and landslide in some areas of throughout the country leaving people most vulnerable  Sandaun Province – Landslides and flooding in January 2013..landslides affected more than 6,700 people in the following villages and hamlets…A total of 40 houses were completely destroyed and others partially destroyed.  Access remains very difficult and is preventing accurate assessments…Continuous rainfall have caused heavy floods which affected  about 908 people in Yakamul, Paup and Afua villages in the Aitape/Lumi District…Morobe Province –Disasters occurred in various districts, including floods, landslides and conflicts in and around the Lae City…Western Highland Province..A total of three houses were completely destroyed by the landslide and two partially destroyed in the community along the Kala River…Jiwaka Province..heavy rainfall caused the river to flood its banks into the surrounding areas…Oro Province – Large scale flooding in November 2012 to present ..The widespread flooding in Oro Province since November 2012 continues in 2013. Areas severely affected include Oro Bay, Kokoda, Mamba, Gira, Eia, Waria, Tufi, Musa (Karaisowu, Karaiso, Foru and Guruguru) and especially coastal villages and communities located at the mouth of the Major Rivers Girua, Mamba, Gira, Eia, Embogu, Kumusi, Ope and others…Papua New Guinea: Floods &amp; Landslides bout 27,000 people were affected as per the Provincial Administration Report. A total of 21 houses were washed away by the flood. Food gardens, cash crops and cemeteries are inundated with flood water. Water sources have been contaminated by mud and debris and the likely outbreak of waterborne diseases and malaria is high at water-logged areas…Central Province…The heavy rains and flood caught the people by surprise as they had been experiencing a dry spell for a very long time. The flash floods swept away the food gardens and cash crops while the people took refuge 
on higher grounds…National Capital District (NCD) ….Heavy rains since the beginning of 2013 caused major floods in some parts of the city with some damages 
and lost property.
</t>
    </r>
  </si>
  <si>
    <t>Pacific coast of southern Peru; wesern Bolivia; Arequipa; Atacama Desert</t>
  </si>
  <si>
    <r>
      <t>February 12, 2013: :</t>
    </r>
    <r>
      <rPr>
        <sz val="8"/>
        <rFont val="Arial"/>
        <family val="2"/>
      </rPr>
      <t>"HEAVY Amazonian rain have triggered floods in the Peru rainforest leaving 31 dead and 32 injured, reports children’s charity Plan International.Nearly 80,000 villagers have been hit after the latest cloudburst saw almost five inches of rain fall in as many hours.Roads have been washed away, crops swamped and homes wrecked as rivers overflow and flood villages.“The increase in the volume of rivers and the lack of natural coverage caused by erosion leads to floods and landslides,”Plan’s emergency response manager Samuel Gastanaga. “Damage is done to houses, agricultural areas and roads, isolating the population.”The government has declared a state of emergency in the Arequipa and Cusco regions.Schools and health clinics have been damaged also, along with other essential services in remote areas.Aid workers for Plan are on stand- by in case the government requests help in reaching some of the survivors.“If necessary, Plan has the capacity for a rapid and coordinated response with corresponding authorities in the affected areas,” says Mr Gastanaga</t>
    </r>
    <r>
      <rPr>
        <sz val="8"/>
        <color indexed="10"/>
        <rFont val="Arial"/>
        <family val="2"/>
      </rPr>
      <t>.'February 10, 2013</t>
    </r>
    <r>
      <rPr>
        <sz val="8"/>
        <rFont val="Arial"/>
        <family val="2"/>
      </rPr>
      <t>:" LIMA, Peru (AP) — Record rain in the southern Peruvian city of Arequipa has caused serious flooding that authorities say has killed at least six people and inundated hundreds of homes in the South American country's second-largest city. A regional meteorologist quoted by the Andina state news agency says nearly five inches of rain fell on Arequipa during a seven-hour period that began Friday afternoon.Police officer Cesar Villegas told The Associated Press by phone Saturday that homes were destroyed and cars flipped over by surging floodwaters in the city of 800,000 residents. Video broadcast on Peruvian television showed muddy torrents tearing apart dirt streets.Regional Gov. Miguel Guzman said in a TV interview that at least two bridges have collapsed and several outlying towns are cut off.TORRENTIAL rain has been creating havoc along the Pacific coast side of South America, with flooding causing the deaths of at least six people in Peru.In the southern city of Arequipa, thousands of people were left without electricity and drinking water.In Bolivia, nearly 9,000 families across the country were affected by flooding, said the authorities.A downpour in the Andean region of Chile has also led to fresh water shortages in the capital, Santiago.Authorities say four million people were affected by the cuts to freshwater supplies caused by landslides near San Jose de Maipo.They reportedly contaminated two rivers that supply the city's water plants.Aguas Andinas water company said it would start restoring the supply on Saturday night and expected to bring it back to normal by Sunday afternoon.Last week, even Chile's Atacama desert, one of the driest places in the world, suffered with heavy rain. Three weeks ago, another contamination of the river Maipo left at least two thirds of the 5 million residents of the capital without water.In Peru, authorities have declared a state of emergency in Arequipa.The national meteorological service said that the bad weather brought down the equivalent of three months of rain in about seven hours."It's a record of records. There are no records of an event of this magnitude", the local director of the service, Sebastian Zuniga, told the Andina news agency.At least two bodies were found in a car that submerged in the mud after a road collapsed.More than 48,000 people are said to have been affected by the rain.Torrential rain has also fallen over most regions in neighbouring Bolivia.Nearly 9,000 people are said to have been affected and crops lost to the rain.
Last week, Brazil announced it would send 500 tonnes of rice to aid Bolivians hit by the natural disaster.</t>
    </r>
  </si>
  <si>
    <t>Northeast and central districts</t>
  </si>
  <si>
    <r>
      <t>February 1, 2013</t>
    </r>
    <r>
      <rPr>
        <sz val="8"/>
        <rFont val="Arial"/>
        <family val="2"/>
      </rPr>
      <t>:" Flooding due to extremely heavy rains has affected the North-East and Central districts of Botswana since mid-January 2013. In Dukwi Refugee Camp, around 120 shelters housing 325 refugees were damaged by high waters. Sewage systems in the camp were also affected.</t>
    </r>
  </si>
  <si>
    <t>Seychelles</t>
  </si>
  <si>
    <r>
      <t>February 1, 2013</t>
    </r>
    <r>
      <rPr>
        <sz val="8"/>
        <rFont val="Arial"/>
        <family val="2"/>
      </rPr>
      <t>:": Seychelles, hit by a series of rare floods and landslides, declared a state of emergency on 28 Jan 2013 and appealed for international aid through the Ministry of Foreign Affairs and the UN Resident Coordinator's Office. Although only three districts on the main island of Mahe have been affected, with 106 people displaced to temporary shelters and 50 houses destroyed, response capacity is very limited.</t>
    </r>
  </si>
  <si>
    <t>Queensland</t>
  </si>
  <si>
    <r>
      <t>February 1, 2013</t>
    </r>
    <r>
      <rPr>
        <sz val="8"/>
        <rFont val="Arial"/>
        <family val="2"/>
      </rPr>
      <t>:"As floodwaters rose near Rockhampton and warnings of flash flooding were issued in New South Wales, Queensland was yesterday counting the soaring cost of this week's disaster.
Vast areas of the state were inundated, forcing thousands of evacuations, destroying homes, isolating communities and devastating farms still struggling to recover from the 2011 floods.
Agricultural organisations warned many farms might not survive.
Six people died in the floods, and search and rescue teams were yesterday still checking for more possible victims in hard-hit areas of North Bundaberg, 400km north of Brisbane.
The floods also ripped away many of the repairs and rebuilding of roads, bridges and other infrastructure carried out since 2011 as well as causing new damage that already appears to be overtaking the cost of the earlier disaster.
State Premier Campbell Newman said the bill had already topped A$2.4 billion ($3 billion) and was still climbing, exceeding the A$2.38 billion impact of 2011.
Insurers estimate the cost of the almost 26,000 claims received so far at A$290 million.
Newman said a permanent fix was needed to protect communities from regular floods and other disasters.
"We can't accept that our communities can be flooded every couple of years," he said. "We can't accept that's how life has to be lived."
Newman warned the cost would be huge, requiring a wide range of measures including the rethinking of developments, relocating parts of some towns, new levees and more flood mitigation dams.
The full scale of the week's inundation is only now emerging as waters recede and roads reopen, allowing access to areas isolated by floodwaters.
Some areas remain at risk. At Rockhampton, 600km north of Brisbane, the Fitzroy River was expected to peak at 8.5m late last night, below the 2011 peak but likely to affect more than 1000 properties.
Water was rising in some suburbs late yesterday, but authorities were hopeful most homes would escape.
The Condamine River was also still rising, cutting off the Western Downs town of Condamine. The small communities of Toobeah and Bungunya, near Goondawindi on the NSW border, were also isolated.
In Bundaberg, the worst-hit area where about 2000 homes were flooded, some residents were yesterday allowed back to devastated areas of the city's north as waters receded.
Access remained difficult and limited, with roads severely damaged. On one road floodwaters had gouged a 100m-long trench, 2m deep.
Power, water and sewerage had been cut, with no indication of when they would be repaired.
A packed town meeting yesterday was told that 10 properties in the area had been destroyed and about 30 severely damaged.
Bundaberg Council chief executive Peter Byrne said damage was severe, with one home washed onto the road and another missing.
"What I'm saying to you the gravity of the situation is dire," he said.
Journalists from Brisbane's Courier Mail, allowed into the stricken suburbs under police escort, described scenes of devastation: homes wrecked, some ripped from their foundations, and cars and trucks trapped in a quagmire of mud.
One weatherboard house had been driven 400m down the street and wrapped around a power pole. All that remained of others were brick remnants. A church had also been destroyed.
Southwest of Bundaberg, the town of Gayndah remained without power.
At Gympie, 160km north of Brisbane, residents and business owners returned yesterday to survey damage after about 150 properties were flooded when the Mary River broke its banks.
The Queensland Farmers' Federation estimated the losses at A$100 million across crops, sugar, cotton, orchards and dairy and pig farms.
Chief executive Dan Galligan warned disaster aid was inadequate and many farmers could not recover, causing severe and prolonged economic impact on communities already battered by natural disasters</t>
    </r>
  </si>
  <si>
    <t>Limpopo river basin in southern provinceof  Gaza; also in  Zimbawe along border with South Africa; KwaZulu-Natal in South Africa; also northern Mozambique</t>
  </si>
  <si>
    <r>
      <t>February 11, 2013: "</t>
    </r>
    <r>
      <rPr>
        <sz val="8"/>
        <rFont val="Arial"/>
        <family val="2"/>
      </rPr>
      <t xml:space="preserve">Thirty people have died in recent days due to floods in northern Mozambique, local authorities said on Monday.
Amancio Nhantumbo of the Mozambique National Disaster Management Institute (INGC) said the flood-related deaths occurred in the province of Nampula and were caused mainly by “drowning, acute diarrhoea and lightning”.Nearly 2 000 homes have been destroyed in the area, INGC said, with thousands of displaced families living in resettlement camps.Nampula authorities were carrying out compulsory evacuations of residents living in low-lying areas at risk of further flooding.In southern Mozambique, floods have killed 105 people and displaced 150 000 since the beginning of the rainy season in October.Meanwhile, Cahora Bassa hydroelectric CEO Antonio Muxanga told reporters that transmission lines carrying electricity to South Africa were under threat and could collapse at any time.The United Nations emergency humanitarian fund today announced it will distribute more than $5 million to provide life-saving assistance to hundreds of thousands of people who have been affected by the recent floods in Mozambique.Heavy rains last month led to massive flooding in the southern part of the country, killing 105 people and displacing some 150,000. Hundreds of houses were destroyed and crops and infrastructure severely damaged.In a news release, the Office for the Coordination of Humanitarian Affairs (OCHA) said the Government and its partners have already allocated $10 million to cope with the emergency. However, given the scale of the disaster, more resources are required for those who lost everything in the floods.The funds, $5.13 million in total, will be distributed from the UN Central Emergency Response Fund (CERF), which is managed by OCHA, to various UN agencies to provide basic needs and services such as shelter, food, medical aid, water, sanitation and hygiene, and logistical protection to those in need.“While much has been done, much more is needed. These CERF funds will go a long way in ensuring that assistance is provided to those who need it most,” said the UN Resident Coordinator in Mozambique, Jennifer Topping.
The World Food Programme (WFP) will receive $2.3 million, and more than $1 million will be allocated to the UN Children’s Fund (UNICEF) and the International Organization for Migration (IOM), respectively. A further $820,000 will be given to a joint UNICEF/UN Population Fund (UNFPA)/World Health Organization (WHO) project" </t>
    </r>
    <r>
      <rPr>
        <sz val="8"/>
        <color indexed="10"/>
        <rFont val="Arial"/>
        <family val="2"/>
      </rPr>
      <t>January 31, 2013</t>
    </r>
    <r>
      <rPr>
        <sz val="8"/>
        <rFont val="Arial"/>
        <family val="2"/>
      </rPr>
      <t>: Maputo, Mozambique - The United Nations says the death toll from the flooding in Mozambique has risen by seven to at least 55 people.The U.N. said Thursday that heavy rains in northern and central Mozambique have displaced 19 000 more people, raising the total number of displaced by floods the past two weeks to nearly 170 000.
The Mozambican government said there is a shortage of food for flood victims in southern Mozambique. Luis Nhala, a health official, said that residents are eating food that has mixed with contaminated flood water, which is resulting in cases of diarrhoea and vomiting.</t>
    </r>
    <r>
      <rPr>
        <sz val="8"/>
        <color indexed="10"/>
        <rFont val="Arial"/>
        <family val="2"/>
      </rPr>
      <t>"January 15, 2013</t>
    </r>
    <r>
      <rPr>
        <sz val="8"/>
        <rFont val="Arial"/>
        <family val="2"/>
      </rPr>
      <t>:"MAPUTO, Jan 22 – Mozambique authorities on Tuesday considered the evacuation of 50,000 people after heavy rainfall in the flood-struck south, where hundreds died in a major deluge over a decade ago, an UN aid agency said.
The waters have killed 35 people since the start of the rainy season last October — 13 in January alone — and eight major rivers are above alert levels.
“The alert level is five metres (16 feet). Yesterday it reached six (metres). If it will go one more metre then it will create a big problem,” said Hanoch Barlevi, local emergency specialist at the United Nations Children’s Fund (UNICEF).
“If this scenario happens, the community that is going to be affected is around 50,000 people,” he told AFP.
The southern Africa nation is experiencing the heaviest rainfall since devastating floods in 2000 killed around 800 people and affected millions.
According to Barlevi, authorities have since developed sophisticated disaster management systems, so a repeat of the tragedy is unlikely.
From Sunday to Monday almost 185 millimetres (over seven inches) of rain poured over the Limpopo river basin in southern province Gaza, where the most vulnerable communities live.
Rains in neighbouring countries also swelled rivers, and authorities opened the sluices from two dams in the south to lower dangerous levels.
Coastal Mozambique is home to nine international river basins, making it especially vulnerable to flooding. Although the rainfall has stopped in most areas, the risk of flooding remains high as waters arrive from further inland.
“Unfortunately there are always consequences from the entire region and not only in Mozambique. The rain stops but the effects come a few days later,” Barlevi explained.
Mozambique’s disaster management teams are set to meet later Tuesday to decide on evacuations.   Beitbridge Bureau — ZIMBABWE and South African border authorities were yesterday forced to stop both vehicular and human traffic after the bridge at the Beitbridge Border Post was flooded on Sunday night.
The border was only open to travellers after 3am when the waters subsided.
The torrential rains also claimed the lives of three children aged between four and nine years when the houses they were sleeping in collapsed.
Authorities at the border post were forced to stop traffic after the flooded Limpopo River left the New Limpopo Bridge inaccessible.
The bridge links Zimbabwe and South Africa.
The bridge was temporarily closed for three hours at midnight on Sunday.
It was only reopened at around 3am when the water had subsided.
Border authorities from both countries had to harmonise traffic control systems to ensure the safety of motorists.
They also temporarily suspended movement of heavy vehicles over the bridge.
The Old Limpopo Bridge was safe for pedestrians though the situation was under close monitoring by the authorities.
The children's deaths bring to five the number of people who have died in Beitbridge District due to torrential rains that started last week.
Two people drowned, one along Bubi River and another one in a pond in the town.
Forty-two more people were stranded at Chituripasi Village 10, under Chief Elsh Matibe's area.
Their huts were destroyed by heavy rains that hit the area on Saturday and Sunday.
Authorities had also dispatched an Air Force of Zimbabwe helicopter to assist stranded villagers yesterday afternoon.
Beitbridge Civil Protection Unit chairman Mr Simon Muleya said the situation was terrible. Three children were killed in separate incidents when their homes collapsed during heavy rains in Limpopo over the weekend, authorities said.
Vhembe district municipality spokesperson Matodzi Mulaudzi said on Sunday the municipality's disaster management team received the reports about the deaths of two boys and a girl on Sunday morning. 
"A helicopter was sent to a house in Mutele D Village, where it was reported that a girl was killed after a house collapsed on her on Sunday morning," said Mulaudzi.
The helicopter was sent after the municipality's disaster management team was unable to gain access to the village in their vehicles because Mutele River was overflowing. Two other children were killed in two separate villages in Malamule.
Police spokesperson Colonel Ronel Otto confirmed the death of two boys who were killed when their homes collapsed in Malamulele on Saturday night and Sunday morning.
Mpumalanga police spokesperson Colonel Leonard Hlathi said three people were killed when lightning struck their houses in Piet Retief during heavy thunderstorms on Saturday morning.
Also in Mpumalanga, an eight-year-old boy was believed to have been swept away in Tonga by the streams and a 67-year-old woman killed after her mud-constructed house fell on her.
'Hardest hit'
"The Tonga area near Komatipoort has been hardest hit by the bad weather in the province with three vehicles having been reported as being swept away by the Nkomazi River," said Hlathi. 
These included a traffic department vehicle, with an unconfirmed number of occupants, an ambulance with two paramedics inside, and a private car with two occupants inside. Hlathi said the paramedics were rescued by members of the police water wing.
"Two occupants in the private vehicle were rescued by members of the South African National Defence Force," he said.
Other survivors were rescued after they managed to hold on to the trees on the side of the roads until help was found.
KwaZulu-Natal provincial spokesperson Lennox Mabaso said some roads had to be closed on Saturday after heavy rains blocked several drainage systems in the northern parts of the province.
"A disaster management team was mobilised and sent to eMpangeni to clear several roads where the water drainage systems were blocked," said Mabaso. He said a disaster management team had since been activated and was monitoring the situation.
Assessing the damages
On Friday, 31 houses were flooded at Kanana in the North West, officials said on Sunday. Provincial spokesperson Lesiba Kgwele said a disaster management team was assessing the damages. 
"No other serious crisis were reported including at our borders where we were expecting an influx of visitors from Botswana for the Cup of African," said Kgwele.</t>
    </r>
  </si>
  <si>
    <t>Nairobi; Nyanza and North Rift regions</t>
  </si>
  <si>
    <r>
      <t>January 15, 2013</t>
    </r>
    <r>
      <rPr>
        <sz val="8"/>
        <rFont val="Arial"/>
        <family val="2"/>
      </rPr>
      <t xml:space="preserve">:"CWS situation report: Kenya flooding. Floods in the past two weeks following a long drought have left more than 20 people dead, houses destroyed and large stretches of agricultural land devastated due to flooding and resulting landslides. (The parched land cannot absorb the sudden water.) 
Hundreds of families have been displaced in the floods, which have occurred during post-New Year festival time. The capital of Nairobi, as well as the Nyanza and North Rift regions, have all been affected.
In the Rift Valley region of Marakwet, where CWS is responding, at least 10 people, including three children, have perished in the landslides.
"Red Cross and Government personnel with assistance from villagers made frantic efforts to look for survivors, some of who were rushed to nearby medical centers for treatment. Rescue efforts are still on despite ongoing rain in the affected areas," said Sammy Mutua, CWS East Africa emergency coordinator.
Andrew Chekonga, a long-time driver with the CWS East Africa regional office and an eyewitness to events in his village, said it was it was devastating to see members of his community buried alive. Three children are among those who were buried alive by mudslides in the area. 
It is very difficult to predict the losses right now," Chekonga said. "The waters have not receded and there is still more rain predicted. It is extremely cold out here and I have counted 165 children and about 335 people totally displaced and living in the open.  They urgently need something to keep themselves warm." 
Rains are expected to continue through January, officials said.
Anderson Vishalona, a village headman from Chikwawa District, said that floodwaters had already had a severe impact on crops in his area. Farmers who recently applied fertilizer to their maize crops are complaining that the rain waters have washed it off. 
Mafuleka is urging farmers to not apply fertilizers until the heavy rains have subsided and, in the longer term, to opt for crops other than maize that are more resilient. Southern Malawi is prone to seasonal flooding and drought.
Floods could worsen
In Namasalima, a low-lying area of Zomba District, huge tracts of maize fields have been washed away by the floodwaters. Lyness Kasani, 83, is one of about 600 residents in the area whose houses and crops have been damaged. She recalled waking up in the middle of the night to find rainwater cascading down her bedroom wall. “The floor was flooded with water, and I had to use an umbrella throughout the night as my roof gave up and rain poured inside the house,” she told IRIN. 
In Nsanje, a low-lying area that also experienced heavy flooding in early 2012, resident Gilbert Kaunda described how he saved a young boy about to be swept away by floodwaters. “He held on to branches, crying, as the waters lifted him up and down till I managed to reach and pull him to safety,” he told IRIN. “Had I not been there, he would surely have been swept away by the water.”
Nsanje District Commissioner Rodney Simwaka says displaced people in the area are in dire need of food, blankets and tents.
With the rains forecast to continue over most of Malawi for the next 10 days, flood conditions could worsen. </t>
    </r>
  </si>
  <si>
    <t>Phalombe, Mangochi, and Nsanje districts, Southern Malawi</t>
  </si>
  <si>
    <r>
      <t>January 17, 2013</t>
    </r>
    <r>
      <rPr>
        <sz val="8"/>
        <rFont val="Arial"/>
        <family val="2"/>
      </rPr>
      <t xml:space="preserve">:"BLANTYRE, 17 January 2013 (IRIN) - Several months of heavy rains in Malawi are threatening to undo any gains that farmers in the south may have made following a prolonged dry spell.At least 9,000 households have been affected by flooding since October 2012, according to Gift Mafuleka, deputy director for the Department of Disaster Management Affairs. The flooding has so far resulted in three deaths and significant damage to property and crops. Mafuleka told IRIN that her department is carrying out an assessment to determine more accurately the extent of flood-related damage and the needs of those affected. Displacement and damage
The hardest-hit areas are Phalombe, Mangochi, and Nsanje districts, all in the south of the country and in the same region that, only months ago, had been suffering from too little rain. The resulting poor harvests had left nearly 2 million people without enough food to get them through the lean season, according to an October 2012 assessment by the Malawi Vulnerability Assessment Committee (MVAC).
Now, as heavy rains continue, farmers and officials fear the floodwaters will damage crops and worsen hunger.
In Phalombe, thousands of people have been displaced by flooding, and many have evacuated to makeshift shelters in schools and churches. One school alone is sheltering 1,400 people, according to Davi Chibani, assistant district risk management officer, who is on the ground coordinating rescue and relief efforts. Other temporary camps are sheltering hundreds each. 
Chibani says that if the rains do not subside soon, severe crop damage and another year of poor harvests is likely. 
Anderson Vishalona, a village headman from Chikwawa District, said that floodwaters had already had a severe impact on crops in his area. Farmers who recently applied fertilizer to their maize crops are complaining that the rain waters have washed it off. 
Mafuleka is urging farmers to not apply fertilizers until the heavy rains have subsided and, in the longer term, to opt for crops other than maize that are more resilient. Southern Malawi is prone to seasonal flooding and drought.
Floods could worsen
In Namasalima, a low-lying area of Zomba District, huge tracts of maize fields have been washed away by the floodwaters. Lyness Kasani, 83, is one of about 600 residents in the area whose houses and crops have been damaged. She recalled waking up in the middle of the night to find rainwater cascading down her bedroom wall. “The floor was flooded with water, and I had to use an umbrella throughout the night as my roof gave up and rain poured inside the house,” she told IRIN. 
In Nsanje, a low-lying area that also experienced heavy flooding in early 2012, resident Gilbert Kaunda described how he saved a young boy about to be swept away by floodwaters. “He held on to branches, crying, as the waters lifted him up and down till I managed to reach and pull him to safety,” he told IRIN. “Had I not been there, he would surely have been swept away by the water.”
Nsanje District Commissioner Rodney Simwaka says displaced people in the area are in dire need of food, blankets and tents.
With the rains forecast to continue over most of Malawi for the next 10 days, flood conditions could worsen. </t>
    </r>
  </si>
  <si>
    <t>Jakarta</t>
  </si>
  <si>
    <r>
      <t>January 17, 2013</t>
    </r>
    <r>
      <rPr>
        <sz val="8"/>
        <rFont val="Arial"/>
        <family val="2"/>
      </rPr>
      <t>:"JAKARTA, Indonesia--Indonesia's army deployed rubber boats in the capital's business district on Thursday to rescue people trapped in floods that inundated much of the city of 14 million people. The president was pictured standing in water up to his shins — his trousers rolled up — at the palace waiting for the arrival of Argentina's leader on a state visit.
The floods were the most widespread to hit Jakarta in recent memory. Authorities said at least four people were killed and 20,000 evacuated. Many more homes were inundated following around five hours of heavy overnight rain that coursed through rivers already swollen by a long monsoon season.
Few areas in the city were spared, from wealthy suburbs to riverside slums and gleaming downtown business blocks. Offices and schools were deserted and traffic ground to a halt. The international airport was operating normally, but travelers were finding it hard to get there.
“This is horrible,” said Yanitha Damayanti, a bank teller stranded downtown. “For the first time in my life, downtown Jakarta has flooded.”
The city has long been prone to floods, but successive governments have done little to mitigate the threat.
Deforestation in the hills to the south of the city, chaotic planning and the rubbish that clogs the hundreds of rivers and waterways that crisscross the city are some of the factors behind the floods. The city's vulnerability exposes the country's poor infrastructure even as it has posted impressive economic growth in recent years.
President Susilo Bambang Yudhoyono and the country's foreign minister were pictured standing in water up to their shins at the presidential palace waiting for the arrival of Argentina's President Christina Kirchner, who is on a state visit. The meeting of the two leaders apparently went ahead.
“I have no problem with the palace being flooded, “Yudhoyono said. “The most important thing is the people are protected.”
In some places, water levels were up to 2 meters (6 1/2 feet) high. Seen from above, the main road through the heart of the city resembled a muddy river. Even as authorities struggled to rescue those trapped and provide them food and shelter, some were thinking of the economic cost.
“This is an extraordinary disaster,” said Syamsuddin Basri. “I had to cancel many important business deals.”"</t>
    </r>
  </si>
  <si>
    <t>West Bank, Palestine; Jordan; Syria</t>
  </si>
  <si>
    <r>
      <t>January 10, 2013</t>
    </r>
    <r>
      <rPr>
        <sz val="8"/>
        <rFont val="Arial"/>
        <family val="2"/>
      </rPr>
      <t>:"Snow and heavy rains had fallen over most Syrian cities in the past day, the state-run SANA news agency reported Wednesday.
Snow was forecast for Thursday in eastern Syria and over the mountains.
Temperatures were running 5 to 10 degrees Celsius (9 to 18 degrees Fahrenheit) below average for this time of year across Syria, Lebanon, Jordan and Israel, CNN forecaster Brandon Miller said.So far this winter, the region had seen above-average temperatures, he said.Winds have been strong, in some cases blowing more than 70 kph (43 mph), which makes the wind chill much colder than the air temperature.But in one ray of hope for those shivering in tents, Wednesday and Thursday are expected to be the coldest days before the weather clears up and temperatures rebound by the end of the week.West Bank
More than 500 Palestinians have been injured and more than 400 homes submerged by floodwater this week from a storm that struck the West Bank area, Palestinian media reported.
The flooding claimed the lives of two women who were in a taxi that was swept away, a Palestinian medical official told CNN.
"All of a sudden, floods started carrying the vehicle and sweeping it in the (path) of the fast-moving floods over in a valley," Dr. Ghassan Hamdan said.
The Command of National Security Forces announced Wednesday evening a state of emergency, the Palestinian news and information agency WAFA reported.
Civil defense forces were searching for a man from the Tulkarm area village of Attil who had been seen leaving his stranded car on Tuesday, WAFA said.
The rains damaged dozens of homes and property throughout the West Bank.
More than 530 people were rescued in Salfit province, WAFA said.
The Palestine Weather Service attributed the cold to a polar air mass accompanied by thunderstorms and hail that hit the area.."</t>
    </r>
  </si>
  <si>
    <t>Central, eastern, and northern provinces</t>
  </si>
  <si>
    <r>
      <t xml:space="preserve">January 15, 2013: </t>
    </r>
    <r>
      <rPr>
        <sz val="8"/>
        <rFont val="Arial"/>
        <family val="2"/>
      </rPr>
      <t>"Sri Lanka floods hit over 500 thousand people. At least 52 dead and 8 missing
by Melani Manel Perera
The most serious damage is reported in the Eastern Province and the Northern Province. At the moment, the Church and local NGOs distribute aid in the 71 government refugee camps. More than 5,370 homes destroyed.
Colombo (AsiaNews) - At least 503,406 people from 137,019 families have been affected by monsoon floods and landslides in Sri Lanka over the past month. According to data from the Meteorology Department and Disaster Management Centre (DMC), more than 5,370 houses were destroyed while 33,571 were dpartially amaged. So far, the death toll stands at 52 dead and eight missing.
To date the government has set up 71 camps for 7,409 people (1,970 families in total). To help the displaced, the Church, local NGOs and aid associations are distributing dry rations and cooked meals.
The worst affected area is that of the Eastern Province, with 404,930 persons (109,632 families in total) because it is most exposed to torrential rains. 10 refugee camps have been set up there. In the Northern Province, more than 83,080 persons belonging to 23,122 families have been affected by the monsoon. Many of them have found refuge in 12 evacuation centers set up by the government.
According to the DMC, in the coming days flooding could also affect the Central and Southern Provinces.</t>
    </r>
    <r>
      <rPr>
        <sz val="8"/>
        <color indexed="10"/>
        <rFont val="Arial"/>
        <family val="2"/>
      </rPr>
      <t>January 10, 2013</t>
    </r>
    <r>
      <rPr>
        <sz val="8"/>
        <rFont val="Arial"/>
        <family val="2"/>
      </rPr>
      <t>:"Floods have returned to Sri Lanka after the lapse of a week pushing the death toll to 46 and threatening to return thousands of people who have recently left relief camps, an official said here on Wednesday.Fresh rains in the central part of the country have inundated towns including Nuwara Eliya, which is a popular tourist destination.The heavy rains that began around December 17 2012 gave a short respite in the New Year but have returned bringing with it threats of landslide and flash floods.The Metrological Department has predicted more wet weather in the days to come and warned fishermen against venturing out to sea."We are monitoring the situation. There have been reports of floods from the central parts of the country, which are likely to spread in the next few days," confirmed Disaster Management Center spokesman S. Kumara.The number of relief camps housing those earlier displaced had dwindled to 22 from the original 174 by this week. In the 174 camps there were 56,747 persons from 15,281 families and 53,812 persons from 14,693 families in 152 evacuation centers have already returned to their homes, local media reported.Over 339,258 persons from 91,708 families were affected by the inclement weather with 46 deaths in December. Seven persons are still reported as missing."</t>
    </r>
  </si>
  <si>
    <t>Central Amazon region; Ancash, Cuzco, Huanuco and Pasco regions</t>
  </si>
  <si>
    <r>
      <t>January 3, 2013</t>
    </r>
    <r>
      <rPr>
        <sz val="8"/>
        <rFont val="Arial"/>
        <family val="2"/>
      </rPr>
      <t>:"Further torrential rain has wreaked havoc in the central Amazon region of Peru, displacing hundreds of families, devastating local crops and demolishing public infrastructure.Emergency workers were called to assist people stranded in flooded streets as water levels reached up to three metres.Overflowing flowing river waters uprooted trees and forced some residents to abandon their riverside homes in search of higher ground"LIMA – The flooding, mudslides and highway blockages due to intense rains spread Sunday to the Peruvian regions of Ancash, Cuzco, Huanuco and Pasco with thousands of people reported to be affected, officials said.Ten kilometers (6.2 miles) of the highway linking the town of Kepashiato with the Valley of the Apurimac and Ene rivers, or VRAE, region are covered with mud and stones from landslides in recent hours, the governor of La Convencion, a province in the Cuzco region, Oscar Rodriguez Monterroso, told Radio Programs del Peru, or RPP.
“There are businessmen and people who are making trips and domestic tourists who are visiting the archaeological sanctuary of Machu Picchu through this zone and who, upon becoming stranded, have had to walk for several hours,” the governor said.
Last year, the ancient Inca citadel of Machu Picchu was affected by the overflowing of the Vilcanota River and had to closed to the public for two months so that the train line leading to it, which had been damaged by flooding, could be repaired.
Officials, however, so far have not said that they are going to have to take measures of this kind at Machu Picchu, which this year will celebrate the 100th year of its discovery.
Fifty towns in Ancash located on the so-called Huaylas and Conchucos routes have been rendered incommunicado by several mudslides that buried the roads this past week, emergency management officials told the El Comercio newspaper.
In Ancash, one of the country’s main tourist attractions, the snow-covered Pastoruri mountain has reduced its schedule for visits by mountaineers to just the morning hours because of the presence later in the day of electrical storms and heavy rain.
Meanwhile, in the region of Huanuco, the overflowing of the Pachitea River has left 550 people affected in the Yuyapichis district, in the province of Puerto Inca, because of the flooding of 110 homes, as well as an unknown number of crop fields.
In the region of Pasco, at least 65 communities in the districts of Puerto Bermudez and Ciudad Constitucion remain under water after the overflowing of the Pichis River, emergency management officials said.
The intense rains have prevented the operation of helicopters in the area to accelerate the delivery of humanitarian aid, forcing the emergency management office to send some 25 tons of food, clothing, and construction materials by land.
There are 5,000 people affected in Pasco between those who lost their homes and all their possessions and others who suffered more minor damage, but all of them need food and medical attention to prevent the spread of disease, officials said.
The rains will be more intense in the remainder of the month and at the beginning of February, weather service regional chief Ada Ramos told El Comercio.</t>
    </r>
  </si>
  <si>
    <t>Central Mindanao</t>
  </si>
  <si>
    <r>
      <t>January 8, 2013</t>
    </r>
    <r>
      <rPr>
        <sz val="8"/>
        <rFont val="Arial"/>
        <family val="2"/>
      </rPr>
      <t>:"ANILA - A total of 636 families or 3,180 individuals were displaced by flooding in southern Philippines due to continuous rains brought by the low pressure area (LPA), the National Disaster Risk Reduction and Management Council (NDRRMC) said Tuesday.The affected residents came from Sarangani, Compostela Valley provinces and General Santos City, the agency said. Sixty two families have been evacuated.  NDRRMC said its operations center is still on red alert status and has been continuously monitoring and disseminating weather advisories.Early Tuesday, the LPA was estimated based on all available data at 340 kilometer southeast of Davao City embedded along the intertropical convergence zone affecting Mindanao, the weather forecasting agency said""GENERAL SANTOS CITY—Relentless rains for the past few days led to flooding in 15 villages here and in Sarangani and South Cotabato provinces.In other parts of Central Mindanao, authorities are on alert for floods and landslides.
Jose Mariano Gonzalez, General Santos City administrator, convened the city disaster risk reduction management council on Tuesday to map out plans to deal with flooding in the villages of Lagao, Bula and Baluan here, where flooding has reached waist-deep.
In Glan, Sarangani, flood also submerged the villages of Poblacion, Big Margus, Ilaya, Santa Cruz and Pangyan, according to Chief Insp. Jaime Tabucon, the town police chief.In Norala, South Cotabato, at least 79 hectares of rice fields were destroyed when floods also hit seven villages there.In North Cotabato, Kidapawan City Mayor Rodolfo Gantuangco said residents of at least four villages known to be landslide-prone have been alerted as the rains continued.Gantuangco said residents living near rivers and creeks had been told to constantly monitor water levels.
In Magpet, North Cotabato, authorities are also on alert for floods and landslides as the rains continued on Tuesday.
Magpet Mayor Efren Pinol said at least 17 villages in his town were declared landslide-prone.
He said landslides have stricken the villages in the past. Aquiles Zonio and Williamor Magbanua, Inquirer Mindanao</t>
    </r>
  </si>
  <si>
    <t>Palawan Province</t>
  </si>
  <si>
    <r>
      <t>January 4, 2013</t>
    </r>
    <r>
      <rPr>
        <sz val="8"/>
        <rFont val="Arial"/>
        <family val="2"/>
      </rPr>
      <t>:"130 families in Palawan evacuated amid floods brought by 'Auring'At least 130 families in two areas in Palawan province were evacuated from their homes amid floods brought by Tropical Storm Auring (Sonamu), disaster management officials said Friday.The National Disaster Risk Reduction and Management Council said the 130 families—about 400 people—were from Bataraza and Quezon towns, radio dzBB's Glen Juego reported.NDRRMC executive director Benito Ramos was quoted in the report as saying the floods in Quezon and Bataraza reached up to three feet.Of the 130 families evacuated from their homes, 100 families or 300 people were from Bataraza, while 30 families or 100 people were from Quezon.Tropical Storm Auring made landfall over the southern tip of Palawan early Friday, with state weather forecasters saying it may exit the Philippine area of responsibility by Friday afternoon.Southern Palawan was placed under Storm Signal No. 2 while the rest of Palawan was placed under Storm Signal No. 1.A separate report by dzBB's Palawan affiliate James Viernes said at least two fishing boats were reported to have sunk off the province's south area.
Other areas flooded
 The NDRRMC said Auring also caused flash floods at Panitian village in Quezon town in Palawan at 12:30 a.m. Friday, prompting the evacuation of 150 people to the Panitian High School.A flooding incident was also reported in Iraan village in Rizal town in Palawan at 1 a.m. Friday.On the other hand, floods were also reported in:Valencia City, Bukidnon at 5:55 a.m. Thursday. At least 57 people were evacuated to the city gym and barangay covered court.Asuncion, Davao del Norte at 5:35 p.m. Thursday, affecting 10 villages.Also, at least 791 families or 1,405 people were preemptively evacuated in Valencia in Bukidnon, Dipolog City, and Palawan.
'Pablo' victims
Meanwhile, NDRRMC's Ramos alerted teams in areas hit by Tropical Cyclone Pablo (Bopha) last December to be on the lookout for bodies of victims.
 Ramos was quoted in a report by dzBB's Glen Juego that the land could soften due to rain from Auring and the bodies of those still missing could surface.The report said at least 800 are still missing, while 1,067 were left dead in Pablo's wake.</t>
    </r>
  </si>
  <si>
    <t>Northern and eastern Malaysia; Kelantan, Terengganu and Kedah states</t>
  </si>
  <si>
    <r>
      <t>January 7, 2013</t>
    </r>
    <r>
      <rPr>
        <sz val="8"/>
        <rFont val="Arial"/>
        <family val="2"/>
      </rPr>
      <t>:"Flooding from monsoon rains hit northern and eastern Malaysia as thousands of victims in a southern state waited for waters to recede in homes inundated weeks ago, news reports said Monday.Villages and towns in Kelantan, Terengganu and Kedah states began reporting floods following heavy rains over the weekend, with at least 600 people evacuated to relief centers so far, the Bernama national news agency reported.Eastern Sabah state on Borneo Island was also hit, and at least three houses were swept away in raging river waters that rose to dangerous levels, The Star newspaper reported.The sultanate of Brunei, which borders Sabah, was experiencing flash floods in its largest district, Belait, where waters have risen to 1 meter (3 feet), witnesses said. Some 300 people are stranded in one village, and nearby roads are impassable by car, they said.Malaysia’s Meteorological Department issued a red alert late Sunday night warning of widespread heavy rain in eight Malaysian states in the north and east, and moderate rains in other areas, including the capital city of Putrajaya and Malaysia’s largest city, Kuala Lumpur.The bad weather was expected to last at least until Wednesday in the worst-hit areas, the department said on its Web site.A national disaster management spokesman could not be immediately reached for further details.More than 16,000 people remained in relief centers in the southern state of Johor, where heavy rains caused major rivers to overflow in late December, killing at least 17, blocking roads and railway lines and disrupting the power supply. Officials have called it the worst flooding in southern Malaysia in a century.Shahrizat Abdul Jalil, Malaysia’s women, family and community development minister, told the New Straits Times that many in Johor were rendered homeless and lost everything. “I have seen poverty but never like this,” she said, appealing for more volunteers to help and promising more government funds for relief efforts.."</t>
    </r>
  </si>
  <si>
    <t>South Sulawesi province</t>
  </si>
  <si>
    <r>
      <t>January 7, 2013</t>
    </r>
    <r>
      <rPr>
        <sz val="8"/>
        <rFont val="Arial"/>
        <family val="2"/>
      </rPr>
      <t>:"JAKARTA, Jan. 7 (UPI) -- The death toll from floods in South Sulawesi province, Indonesia, rose to eight, an official said Monday.
"Three people died in Gowa, two in Pangkep, two in Jeneponto and one in Barru," the Disaster Mitigation Agency official said.
Heavy rains the past few days caused flooding across Indonesia, The Jakarta Post reported.Agency officials said more than 15,000 families in the province were affected by the flooding.Tkachyov wrote on his Twitter account Wednesday that this time people had been evacuated well in advance."MAKASSAR: The floods in South Sulawesi had claimed the lives of eight people as of Monday, while a number of areas are still engulfed by floods, despite the receding water level. When questioned on Monday, South Sulawesi Disaster Management Agency (BPBD) head Mappagio said that the victims were either swept away by floods or drowned. “Three people were killed in Gowa regency, two in Pangkajene Islands (Pangkep) regency, two in Jeneponto and a person in Barru regency,” said Mappagio.However, data released by the Sulawesi Search and Rescue Agency (Basarnas) recorded four victims each in Gowa, Maros, Panglep and Jeneponto.A number of locations were still engulfed in floods, as water levels varied between 30 centimeters and 1.3 meters, such as in Antang subdistrict; and Manggala, Biringkanaya, Tamalanrea and Panakkukang districts.</t>
    </r>
  </si>
  <si>
    <t>Russia's Black Sea Region;  village of Novomikhailovsky</t>
  </si>
  <si>
    <r>
      <t>January 7, 2013</t>
    </r>
    <r>
      <rPr>
        <sz val="8"/>
        <rFont val="Arial"/>
        <family val="2"/>
      </rPr>
      <t>:"MOSCOW (AP) -- At least four people have been killed overnight in flash floods in Russia's Black Sea region, officials said Wednesday.The Emergency Situations Ministry said in a statement that the people died late Tuesday night in the village of Novomikhailovsky. About 1,500 people have been evacuated from the area, and 600 houses were flooded. Electricity was cut off, leaving more than 11,000 people without power.Officials said that the flood came after torrential rains caused the local river to burst its banks.Investigators said they have identified two of the four casualties as a woman, 44, from St. Petersburg and a 46-year-old man from Krasnodar. Police said that they were driving late Tuesday night when their car was washed into a river and sank.Authorities in the Krasnodar region, which will host the 2014 Winter Games in the Black Sea resort of Sochi, have been under pressure since July floods killed over 170 people in the region, including more than 150 in the town of Krymsk. Locals have complained that that there was no proper early warning system in place to alert the population.Three Krymsk officials have been detained and suspected of failing to properly warn the residents about the coming floods. But Krasnodar Region Governor Alexander Tkachyov, who faced a barrage of criticism for mishandling the floods, has managed to keep his post.
Tkachyov wrote on his Twitter account Wednesday that this time people had been evacuated well in advance.
(Copyright 2012 by The Associated Press. All Rights Reserved.)
Read more: http://www.wsvn.com/news/articles/world/21008333001373/at-least-4-people-die-in-floods-in-southern-russia/#ixzz2HM4lu5D5</t>
    </r>
  </si>
  <si>
    <t>Durbank; Clairmont; KwaZulu</t>
  </si>
  <si>
    <r>
      <t>December 12, 2012</t>
    </r>
    <r>
      <rPr>
        <sz val="8"/>
        <rFont val="Arial"/>
        <family val="2"/>
      </rPr>
      <t>:"Durban - Three children died when two shacks collapsed in heavy rains in Durban, eThekwini metro police said on Tuesday.
Spokesman Eugene Msomi said a shack collapsed in Chatsworth's Bayview informal settlement and another in Clairmont on Monday night.
Two children died at Bayview informal settlement and one died in Clairmont.
In related events, six children and an adult are missing after being trapped on an island in the Umzinto River, near Durban, the National Sea Rescue Institute (NSRI) said on Tuesday.
On Monday evening, the NSRI's Durban sea rescue crew were requested to help after heavy rains in the area swelled rivers, spokesman Craig Lambinon said in a statement.
“Due to excessive flood torrents on the river these seven people could not be reached....”
He said police search and rescue crews resumed the search on Tuesday morning.
Three other people were rescued from the iFafa Club Marina Resort, south of Umzinto.
Police helped three more people to safety in KwaMashu, Durban. Lambinon said.
“They had scrambled up scaffolding, to escape flood waters, on a construction site after abandoning their vehicle on the flooded bridge.”
Police, fire and rescue services, and the uThukela Municipality would continue to monitor the area. - Sapa
Share on facebook Share on twitter Share on email Share on print More Sharing Services
1
l.</t>
    </r>
  </si>
  <si>
    <t>Six of the country’s nine provinces; Matale, central Sri Lanka, is the worst affected district.</t>
  </si>
  <si>
    <r>
      <t>December 18, 2012</t>
    </r>
    <r>
      <rPr>
        <sz val="8"/>
        <rFont val="Arial"/>
        <family val="2"/>
      </rPr>
      <t>:" COLOMBO, 18 December 2012 (IRIN) - More than 6,000 people have been evacuated following heavy rain and flooding across parts of Sri Lanka, say officials.“The number will likely increase,” Pradeep Kodipilli, assistant director of the Sri Lankan Disaster Management Center (DMC), told IRIN on 18 December in Colombo, noting flood warnings remain in effect across 10 of the country’s 25 districts - Galle, Matale, Kandy, Nuwara Eliya, Polonnaruwa, Badulla, Baticaloa, Hambantota, Moneragala and Kurunegala.“In Kurunegala the water level continues to increase and the Sri Lankan Navy has been deployed to conduct rescue operations.”According to DMC, 6,312 persons (1,791 families) are now in 29 evacuation centres, mostly schools and community centres, after being forced from their homes, mainly in the last 24 hours.To date, some 20,000 people have been affected across six of the country’s nine provinces, DMC reported, with close to 600 homes damaged or destroyed.Of the nine deaths reported, eight occurred in Matale, central Sri Lanka, the worst affected district.Access to affected communities, however, has resumed after a number of roads were made impassable due to landslides. “We have reached all the affected areas, but rescue operations by the Sri Lankan armed forces are continuing,” said Kodipilli.Rain across the island is expected to continue over the next 24 hours which could result in further landslides over the next couple of days, Sri Lanka’s Meteorological Department reported.“People should be careful about possible floods, landslides, earth slips and rock falls,” said Minister of Disaster Management Mahinda Amaraweera.According to the UN Office for the Coordination of Humanitarian Affairs in Colombo, the situation at the moment appears largely under control.</t>
    </r>
  </si>
  <si>
    <t>Northeast of England, North Wales and Northamptonshire; Wales, Scotland</t>
  </si>
  <si>
    <r>
      <t>December 15,2012:</t>
    </r>
    <r>
      <rPr>
        <sz val="8"/>
        <rFont val="Arial"/>
        <family val="2"/>
      </rPr>
      <t xml:space="preserve"> "15/12/2012 - 09:47:03Residents of sheltered housing in Scotland were among those evacuated after coastal flooding.
High tides and severe weather led to 25 people being taken from complexes at Stonehaven in Aberdeenshire.
They were taken to St Bridget’s Hall in the town, where a rest centre was set up.
Further north at Peterhead, about 30 people were evacuated from properties in the Roanheads area.
Some stayed with friends while others were given accommodation at a hotel, according to Aberdeenshire Council.
People at a care home in Huntly, which sits inland at the River Deveron, were told to prepare to leave but later given the all clear.
Willie Munro, of Aberdeenshire Council, said: “Trained council staff and emergency services personnel are on hand at St Bridget’s Hall to provide support for the people who have been evacuated.
“High tide in Stonehaven has passed and, while we continue to monitor the levels of the River Carron closely, there are currently no concerns that the river will flood.”
Authorities took the action because of unusually high waters, which also affected other parts of Scotland.
In Wick, on the far north coast, roads were closed and fishing boats were damaged in high winds.
About 12 cars were moved from a car park when a strong surge breached a river bank, police said.
Several roads were closed by debris thrown up by the waves. "</t>
    </r>
    <r>
      <rPr>
        <sz val="8"/>
        <color indexed="10"/>
        <rFont val="Arial"/>
        <family val="2"/>
      </rPr>
      <t>November 29, 2012</t>
    </r>
    <r>
      <rPr>
        <sz val="8"/>
        <rFont val="Arial"/>
        <family val="2"/>
      </rPr>
      <t xml:space="preserve">:"  Floods in England and Wales have killed four people, brought misery to hundreds of home, and seriously disrupted travel and business as the torrential rain heads towards the North Sea.The body of an elderly woman, the fourth victim to the torrential rain, was recovered by firefighters in the city of St Asaph on Tuesday from her flooded house, local media reported.The current wet weather has followed the wettest April and June on record in all parts of Britain.Despite the British government's effort to fund many flood prevention initiatives since the Second World War, flooding seems to have hit the headlines more than it did only a couple of decades ago."I think it is a combination of climate change and development ... Whether it's man-made global warming or whatever, the climate is changing, and we are having more extreme weather patterns," said Mike Tavener, flood risk manager of the Council of York City in northern England, where river waters rose to record levels this year.Paul Copping, chief executive of the Flood Defense Forum, a nationwide charity focused on tackling the dangers of flooding also said Britain was now getting more violent bursts of rain than in the past as a result of climate change."Because weather patterns have changed, places that weren't at risk in the past now are at risk," he said."Over the past 20 years the number of insurance claims as a result of surface water flooding has gone up significantly," he added.Sitting at the point where the Rivers Nidd, Foss, Swale and Ure join to form the River Ouse, the York city has always been threatened by the danger of flooding after heavy rainfalls, wet spells or snow, as the swollen rivers run to the sea...November 27, 2012: "Prime Minister David Cameron is visiting flood-hit areas as many parts of the country struggle to deal with rising water levels in the wake of heavy rainfall.With 227 flood alerts and 183 flood warnings in place across England and Wales, the Environment Agency has urged many communities - in the north east of England, North Wales and Northamptonshire in particular - to remain vigilant.On the roads, there was disruption for thousands of drivers, while train services were subject to hold-ups in the West Country. The North East also experienced rail problems, with buses having to replace trains on some routes. Meanwhile, councils have placed thousands of tonnes of sandbags, water pumps and emergency accommodation at the ready.
</t>
    </r>
  </si>
  <si>
    <t>Johor, Negri Sembilan; Selangor</t>
  </si>
  <si>
    <r>
      <t>December 2, 2012</t>
    </r>
    <r>
      <rPr>
        <sz val="8"/>
        <rFont val="Arial"/>
        <family val="2"/>
      </rPr>
      <t>:"  KUALA LUMPUR: Johor dan Negri Sembilan are among three states hit by floods again with the number of victims at 150 Sunday morning, including in Selangor.According to the National Security Council's flood news portal, Negri Sembilan has the highest number of evacuees at 71 from 27 families followed by Selangor at 58 from 17 families, while Johor has 21 from six families.
The portal also reports that the affected area in Negri Sembilan is Kampung Jimah Lama in Port Dickson with Sekolah Rendah Kebangsaan Jimah Lama turned into an evacuation centre.In Selangor, the affected areas are Jalan Kebun and Bukit Changgang in Kuala Langat with Dewan Genting Sanyen as the evacuation centre, while in Johor the affected areas are Kampung Spang Loi and Kampung Awat in Segamat with each of the area's community hall serving as the evacuation centre.Meanwhile, the Drainage and Irrigation Department has urged residents in some areas in Perak, Negri Sembilan, Johor and Pahang to be on the alert as the water levels in the rivers have exceeded the warning levels.The areas involved are around Sungai Plus in Kampung Lintang, Kuala Kangsar in Perak, Sungai Rembau in Titian Bintangor, Rembau in Negri Sembilan, Sungai Muar in Buloh Kasap, Segamat in Johor, and Repas Dam, Bentong and Sungai Triang di Triang, Bera in Pahang.
As at 9.30am, the water level reading at Sungai Plus in Kampung Lintang, Kuala Kangsar was at 54.53 metres, Sungai Rembau in Titian Bintangor, Rembau (6.53 metres), Sungai Muar in Buloh Kasap, Segamat (8.77 metres), and Repas Dam, Bentong and Sungai Triang in Triang, Bera (113.67 metres and 34.10 metres respectively), which were all above the warning levels. - Bernama</t>
    </r>
  </si>
  <si>
    <t>Northeaster Argentina, Corrientes; West, central and eastern Buenos Aires province</t>
  </si>
  <si>
    <r>
      <t>December 3, 2012</t>
    </r>
    <r>
      <rPr>
        <sz val="8"/>
        <rFont val="Arial"/>
        <family val="2"/>
      </rPr>
      <t>:"BUENOS AIRES, Dec 3 (Reuters) - Rains expected to hit Argentina's grains belt this week will sustain the floods that
have fanned global supply worries by swamping and blocking access to key soy, corn and wheat areas, local experts said on
Monday. Importers need all the South American grains they can get after a string of disappointing harvests from global
breadbaskets Russia, the United States and Australia. International grains prices have soared this year on theback of thin supplies and growing food demand while Argentine farm output - particularly in key agricultural province Buenos Aires - has come under pressure from months of heavy rains. Even normal rainfall at this point poses a problem in Argentina, the world's top exporter of soyoil and soymeal. "West, central and eastern Buenos Aires province are flooded. This is flat land that does not have enough slant toward the ocean to drain off. Logistics are in chaos because the floods are crisscrossing over the roads," said Anthony Deane, head of consultancy Weather Wise Argentina" November 29, 2012: "BUENOS AIRES – One man lost his life in a storm in the province of Corrientes, raising the death toll to six from the intense rains deluging northeastern Argentina, which have forced more than 10,000 people to be evacuated, media reports Sunday said.
The 30-year-old man died Saturday after the motorcycle he was operating hit a light pole during a heavy rainstorm that increased flooding in the zone, knocked over light poles and trees, ripped roofs off homes and caused electricity outages for several hours, police said.
“The storm drains can’t cope. There will have to be large investments made to prevent these deeds of nature,” Corrientes Mayor Carlos Vignolo said.
The rains once again are affecting northeastern Argentina, where the heaviest rainfall in the last 50 years has already resulted in more than 10,500 evacuations and fears of a surge in various diseases.
Besides Corrientes, where on Saturday more than 100 millimeters (3.9 inches) of rain fell in less than three hours, flooding also affected the provinces of Entre Rios, Chaco and Santa Fe.
The flooding has caused the streets, which are submerged, to become filled with trash and dead animals, especially fish and mice, which – in turn – has sparked fears that there could be a possible spread of infectious diseases.
The weather service on Sunday warned that more storms are probable in Santa Fe and Entre Rios, a situation that greatly concerns the local population.
The storms could “reach a heavy or severe intensity and bring heavy rainfall, wind gusts and hail,” the weather service said."</t>
    </r>
  </si>
  <si>
    <t>Western province of Balikesir</t>
  </si>
  <si>
    <r>
      <t>December 4, 2012</t>
    </r>
    <r>
      <rPr>
        <sz val="8"/>
        <rFont val="Arial"/>
        <family val="2"/>
      </rPr>
      <t>:" Flash floods triggered by heavy rains in Turkey's western province of Balikesir have killed one person and caused severe property damage, local newspaper Today's Zaman reported Monday.
Many houses, workplaces and streets were damaged by floods Sunday after it began raining on Saturday in Edremit and towns in Balikesir, said the report, adding that a 73-year-old woman was swept away by flood waters after she went outside to check a garden wall which had collapsed due to the torrential rains.
The woman's body was found early Monday by a rescue team, according to the report.
Meanwhile, the Canakkale-Izmir Highway and the road between Balikesir's Gomec and Ayvalik towns were closed to traffic due to the floods."</t>
    </r>
  </si>
  <si>
    <t>Southern Midaneo Island</t>
  </si>
  <si>
    <r>
      <t>December 4, 2012</t>
    </r>
    <r>
      <rPr>
        <sz val="8"/>
        <rFont val="Arial"/>
        <family val="2"/>
      </rPr>
      <t>:" By By JIM GOMEZ Associated Press
MANILA, Philippines (AP) - At least 43 villagers and soldiers drowned in a southern Philippine town Tuesday when torrents of water dumped by a powerful typhoon cascaded down a mountain, engulfing emergency shelters and an army truck, officials said. The deaths raised the toll from one of the strongest storms to hit the country this year to at least 74.Gov. Arturo Uy said rain from Typhoon Bopha accumulated atop a mountain and then burst down on Andap village in New Bataan town in hard-hit Compostela Valley province. The victims included villagers who had fled from their homes to a school and village hall, which were then swamped by the flash flood. An army truck carrying soldiers and villagers was washed away, according to Uy and army officials."They thought that they were already secure in a safe area, but they didn't know the torrents of water would go their way," Uy told DZBB radio.He said the confirmed death toll in the town was likely to rise because several other bodies could not immediately be retrieved from floodwaters strewn with huge logs and debris.Bopha slammed into Davao Oriental province region at dawn, its ferocious winds ripping roofs from homes and its 500-kilometer (310-mile) -wide rain band flooding low-lying farmland.The storm, packing winds of 140 kilometers (87 miles) per hour and gusts of up to 170 kph (106 mph), toppled trees, triggered landslides and sent flash floods surging across the region's mountains and valleys.Two entire provinces lost power and more than 100 domestic flights were canceled. About 60,000 people fled to emergency shelters.Twenty-three people drowned or were pinned by fallen trees or collapsed houses in Davao Oriental province's coastal town of Cateel, which had the most deaths after New Bataan, Davao Oriental Gov. Corazon Malanyaon told the ABS-CBN TV network, citing police reports.Some towns in the province were so battered that no roofs remained on buildings, Malanyaon said.The other deaths included three children who were buried by a wall of mud and boulders that plunged down a mountain in Marapat village, also in Compostela Valley. Their bodies were wrapped in blankets by their grieving relatives and placed on a stage in a basketball court."The only thing we could do was to save ourselves. It was too late for us to rescue them," said Valentin Pabilana, who survived the landslide.In Davao Oriental, a poor agricultural and gold-mining province about 1,000 kilometers (620 miles) southeast of Manila, an elderly woman was killed when her house was struck by a falling tree, said Benito Ramos, who heads the government's disaster-response agency.The other victims either drowned or were hit by trees, he said, adding that the death toll was expected to rise.While some 20 typhoons and storms normally lash the archipelago nation annually, the southern provinces battered by Bopha are unaccustomed to fierce typhoons, which normally hit the northern and central Philippines.A rare storm last December killed more than 1,200 people and left many more homeless and traumatized, including in Cagayan de Oro city, where church bells pealed relentlessly on Tuesday to warn residents to scramble to safety as a major river started to swell.Officials were taking no chances this year, and President Benigno Aquino III appealed on national TV on Monday for people in Bopha's path to move to safety and take storm warnings seriously.</t>
    </r>
  </si>
  <si>
    <t>Venice, Rome, Tuscany, Umbria</t>
  </si>
  <si>
    <r>
      <t>November 14, 2012</t>
    </r>
    <r>
      <rPr>
        <sz val="8"/>
        <rFont val="Arial"/>
        <family val="2"/>
      </rPr>
      <t>: One of Rome's most historic bridges was closed on Wednesday as the swollen Tiber River roared through the capital and flooded outlying neighbourhoods.The Tiber's muddied waters rose to fill some of the supporting arches of the Ponte Milvio, or Milvian Bridge, threatening to engulf a pedestrian walkway and submerging trees.The bridge, whose current version dates to 1850, marks the spot of a previous bridge where in 312 the emperor Constantine defeated his rival Maxentius in one of the most pivotal battles of ancient Roman history.High embankment walls protected the rest of central Rome but the Tiber and Aniene rivers broke their banks north of the city, flooding farmland and parts of smaller towns.In Rome's northern outskirts, drainage pipes, irrigation canals and sewers backed up, flooding streets that feed into the country's main north-south highway and blocking traffic.  (Reuters) - Three people died when their car fell off a collapsed bridge on Tuesday, as flooding battered central Italy for a third straight day, forcing part of Italy's main north-south highway to close.  Water levels were receding, however, in Venice, the lagoon city and Unesco world heritage site that at the weekend saw its sixth-worst flooding since records began in 1872.St Marks' Square, one of the lowest lying areas of the city, where some tourists were able to swim in high water on Sunday, was returning to normal, a city official said. ..The flooding alert was now centred for the area north of Rome, where officials feared the Tiber and Aniene rivers could burst their banks in low-lying areas outside the centre of the capital.The centre, however, was not expected to see damage because of high embankment walls and because the capital itself had not been hit by heavy rain for the past two days.The two men and one woman who died in Tuscany were local electricity workers. Their deaths brought the toll to four in flooding that has damaged many homes and stores as well as thousands of acres of farmland.One of the hardest hit areas was the Maremma zone of southern Tuscany, where flooding washed out many secondary roads, forced hundreds of people to leave their homes, and isolated several towns.The main A-1 highway was closed in parts of Tuscany, where it runs close to rivers.
At least four people were killed when torrential rains caused rivers to burst their banks in Italy’s province of Tuscany, news reports said on Wednesday.Two days of heavy rains also rode roughshod over the provinces of Lazio, Liguria and Umbria, causing power cuts and transport disruptions there.In another development, floods in Venice have left 70 percent of the historic port city under water.At least 3 die in floods in ItalyAccording to preliminary information, 3 people have died in central Italy as a result of flooding caused by heavy rains.According to local authorities, two men and one woman were killed when their car fell off a collapsed bridge into a river.In the regions of Umbria and Tuscany rivers burst their banks due to several days of unending rains.
Italy hit by rainsPouring rains that occurred in Italy last weekend caused landslides in several cities in the northern and central regions of the country.In some provinces the mud-stream was 1.5 metres deep. The rain destroyed several bridges, caused problems with electricity supply and locked dozens of people inside their own cars.The elements also caused serious damage to agriculture, The Corriere della Sera reports.70% percent of Venice floodedA combination of heavy rains and strong winds has led to a sharp rise in the water level in the Italian city of Venice.As a result of flooding, or "high water", as the locals call it, about 70 percent of the city is flooded.The city authorities have announced a state of emergency and have closed schools, other public institutions and travel routes.The city administration is urging citizens not to leave their homes and to remain on the upper floors.
In addition to Venice, other cities on the west coast of northern Italy have been hit by the unusual weather.
In the region of Tuscany emergency services have already evacuated 200 people from dangerous areas.Storms that hit northern and central Italy at the weekend caused huge damage, washing out roads and isolating towns in southern Tuscany. Four people died there, including three electric company workers whose car fell off a collapsed bridge.Farmers' lobby Coldiretti said rain, flooding and landslides in central and northern Italy may have caused up to 100 million euros in damage to agriculture.The storms whipped the Adriatic on Sunday, causing some of the worst flooding in the past 150 years in the lagoon city of Venice. St Marks's Square and other low-lying areas were under so much water that some tourists were able to swim there.Officials said the situation in Venice was returning to normal.A section of the main A-1 north-south highway that had been closed between the Lazio and Umbria regions was reopened to passenger traffic on Wednesday but still closed to heavy vehicles.</t>
    </r>
  </si>
  <si>
    <t>Southern Spain, Malaga</t>
  </si>
  <si>
    <r>
      <t>November 17, 2012</t>
    </r>
    <r>
      <rPr>
        <sz val="8"/>
        <rFont val="Arial"/>
        <family val="2"/>
      </rPr>
      <t>: "Spain's meteorological agency has placed the southern region bordering the Mediterranean on alert due to torrential rain that has submerged the downtown area of the region's capital city.Malaga, on the Costa del Sol, one of Europe's most popular beachside tourist destinations, has endured almost five inches 5 inches (13 centimetres) of rain from midnight to midday Saturday, the agency said.Television footage showed torrents of water plunging rapidly downhill through streets and the city's main shopping quarter chest-deep in muddy water with hours more heavy rain still expected to fall.The rain caused large traffic jams as tunnels and boulevards flooded. Local media reports said the coast had also been hit by a mini-tornado"</t>
    </r>
  </si>
  <si>
    <t xml:space="preserve"> Johor, Selangor, Perak and Malacca</t>
  </si>
  <si>
    <r>
      <t>November 6, 2012</t>
    </r>
    <r>
      <rPr>
        <sz val="8"/>
        <rFont val="Arial"/>
        <family val="2"/>
      </rPr>
      <t>:PETALING JAYA: The floods in Johor, Selangor, Perak and Malacca worsened with more than 4,000 people evacuated due to continued heavy rains.The authorities have also issued a warning on heavy rain in several areas in Johor and Pahang “surpassing the warning mark” while several rivers in Johor and Selangor have breached the danger level.The National Security Council, in its website (portalbanjir.mkn.gov.my) said 4,242 evacuees were moved to 29 relief centres as at 8pm yesterday, compared with 3,675 on Monday evening.Johor continued to be the worst-hit area with 1,979 evacuees, followed by Selangor (1,947), Perak (203) and Malacca (113).The council said in preparation for floods, 5,068 relief centres able to hold up to 1.3 million evacuees had been prepared.
The council has also set up a Facebook account (www.facebook.com/informasibencana) and twitter account (www.twitter.com/@portalbanjir) to enable the people to get information on the flood situation.
Meanwhile, the Department of Irrigation and Drainage's website reported that three rivers in Selangor, Johor and Sarawak had breached the danger mark.
It listed Sungai Langat at Bukit Changgang, Sungai Selangor at Rantau Panjang and Sungai Lenik at Ladang Chaah as “Danger: River water levels have passed the danger mark”.
“The surrounding areas could be at risk of flooding. Residents in the area are urged to exercise caution,” it said.
It also listed three rivers Sungai Rembau at Titian Bintangor in Negri Sembilan, Sungai Salim and Sungai Permai Jaya in Sibu as having surpassed the warning level.
Mass Rapid Transit (MRT) Corporation Sdn Bhd meanwhile said that it had put in place flood mitigation plans following flash floods near its construction site at Section 16 in Petaling Jaya.
The company's director of strategic communications and public relations Amir Mahmood Razak said the plans put in place by its contractors were aimed at keeping drainage at all its construction sites clear of rubbish to ensure such incidents do not recur.
“We also have our Emergency Response Team on standby with machines to monitor all drainage systems local to the sites, and assist DBKL to immediately clear debris, if any, from drains,” he said.</t>
    </r>
  </si>
  <si>
    <t>Andhra Pradesh, Tamil Nadu states</t>
  </si>
  <si>
    <r>
      <t>November 6, 2012</t>
    </r>
    <r>
      <rPr>
        <sz val="8"/>
        <rFont val="Arial"/>
        <family val="2"/>
      </rPr>
      <t>:"New Delhi (CNN) -- Flooding in southern India in the wake of a tropical cyclone has killed 25 people in the past few days and driven tens of thousands of others from their homes, authorities said Tuesday.
The severe weather has caused flooding affecting 5,250 square kilometers (2,000 square miles) of agricultural land in the state of Andhra Pradesh, according to Vinod Kumar, an official at the state's disaster management department.
Cyclone Nilam roared into India's southeastern coast last week, killing at least 15 people in the state of Tamil Nadu and running a large oil tanker aground on the shore near Chennai.
The storm had already been drenching coastal areas with rain as it loitered over the sea north of Sri Lanka before it made landfall. It brought more than a month's rainfall in just a few of days, according to CNN meteorologist Ivan Cabrera.
The "high impact, long duration" nature of the downpours "overwhelmed the rivers and streams" and led to the disastrous flooding, Cabrera said.
About 70,000 people in Andhra Pradesh, which is north of Tamil Nadu, have been relocated to temporary shelters, Kumar said Tuesday. The flooding has killed 25 people in the state, he said.
The full extent of the damage to crops won't be known until after the flood waters recede, according to authorities.
Tropical cyclones tend to occur in the Bay of Bengal and the Arabian Sea during the April-to-June and September-to-November periods.
A violent tropical storm killed at least 23 people in southeastern Bangladesh last month. And a powerful cyclone that hit India and Bangladesh in May 2009 killed at least 180 people.
CNN's Jethro Mullen in Hong Kong contributed to this report.""HYDERABAD, India: The death toll from floods in the southern Indian state of Andhra Pradesh has reached 45, officials said on Wednesday, amid continuing efforts to provide relief to marooned villagers.
Downpours triggered by a cyclone that hit the coast further south last week have left hundreds of villages inundated and nearly 70,000 people in relief camps set up across the state for stranded people.At least 45 people have died and 1,300 houses have been damaged by the flooding, a state government official who declined to be named told AFP.Although flood water was receding, remote villages in the Godavari region and two other coastal districts continued to reel from the devastating rains.Officials said they were trying to provide relief to flooded villages and restore rail and road traffic.Standing paddy and cotton crops also suffered extensive damage due to the unseasonal rainfall.State chief minister N. Kiran Kumar Reddy on Tuesday visited flood-hit areas and vowed to provide help for the victims, especially farmers whose crops have been destroyed.Prime Minister Manmohan Singh has asked Reddy to "constantly monitor the situation", a statement from his office said.In September this year two million people were forced to flee their homes in the northeastern state of Assam after floods triggered by heavy monsoon rains."</t>
    </r>
  </si>
  <si>
    <t>Northern Vietnamese coast; central Philippines</t>
  </si>
  <si>
    <r>
      <t>October 29, 2012</t>
    </r>
    <r>
      <rPr>
        <sz val="8"/>
        <rFont val="Arial"/>
        <family val="2"/>
      </rPr>
      <t>:"Hong Kong (CNN) -- As Hurricane Sandy lashes the East Coast of the United States with wind and rain, Southeast Asia is dealing with the trail of death and damage from a powerful storm that has killed at least 30 people in the region over the past few days.
Superstorm Sandy threatens 'catastrophe' of a lifetime
Tropical Storm Son-Tinh was moving northeast along the northern Vietnamese coast on Monday after tearing the roofs off hundreds of houses and breaching flood defenses overnight, the state-run Vietnam News Agency (VNA) reported.
Son-Tinh was at typhoon level when it thumped into northern Vietnam late Sunday with winds as strong as 133 kilometers per hour (83 mph). It left three people dead and two injured, according to an initial estimate from the Office of the National Search and Rescue Committee reported by (VNA).
More than a 1,300 rescue workers and soldiers have been deployed to work with local authorities on search and rescue efforts in the aftermath of the storm, VNA said.
Helicopters were on standby for a search and rescue mission for an oil rig with 35 people on board that became disconnected from its towboats miles out at sea amid strong waves generated by the storm, according to VNA.
And five people were missing Sunday after winds from Son-Tinh sank an engineering vessel near a cargo terminal in Sanya, a city on the southern Chinese island of Hainan, China's state-run news agency Xinhua reported.
Son-Tinh is expected to gradually weaken over the course of Monday, regional weather agencies said. At least 260,000 people in Vietnam had been relocated to safer areas as it approached Sunday.
The storm had already killed 27 people when it swept across the central Philippines during the second half of last week, causing flash floods and landslides, according to the Philippine National Disaster Risk Reduction and Management Council. Nine people remain missing, the council said Monday.
East Asia is buffeted for several months a year by heavy storms that roll in from the western Pacific Ocean. In August, a big typhoon, named Bolaven, killed more than 60 people on the Korean peninsula.</t>
    </r>
  </si>
  <si>
    <t>Eastern Cape municipalities; Ndlambe municipality,  Port Alfred, Kenton-on-Sea and Bathurst, Makana municipality, Grahamstown</t>
  </si>
  <si>
    <r>
      <t>October 29, 2012</t>
    </r>
    <r>
      <rPr>
        <sz val="8"/>
        <rFont val="Arial"/>
        <family val="2"/>
      </rPr>
      <t>:"Eastern Cape - Several Eastern Cape municipalities have declared themselves disaster areas following last week’s heavy rain, which resulted in an estimated R1 billion in damage, mostly to roads and infrastructure.
Some of the areas hardest hit said this week they did not have the funds in municipal budgets to deal with the damage from the floods, which claimed at least 12 lives.
Some areas received more than 400mm of rain over just a few days, resulting in roads and bridges washing away, houses and buildings being damaged, and many people being displaced.
Eastern Cape education spokesman Malibongwe Mtima said seven schools, mostly primary schools, had reported being damaged last weekend. Teaching had however continued this week, since the damage had been mostly partial.
The provincial government has started proceedings to declare the province a disaster area, while some municipalities have already made disaster declarations on a local level.
Shane Brown, acting head of safety and security for Nelson Mandela Bay, which includes Port Elizabeth, said damage estimates of between R300 million and R600m had been received.
Most of the damage was on an infrastructural level, including to roads, bridges and stormwater systems.
He said the mayoral committee had recommended that the area be declared a disaster area, but added that this was also being done on a provincial level.
Assistance had been rendered to more than 4 000 people between the start of the rains last week and yesterday morning. Nelson Mandela Bay mayor Zanoxolo Wayile said earlier this week that “the impact [of the floods] on the municipal budget will be devastating”.
Ted Pillay, municipal manager of the Cacadu district municipality, said five of the nine local municipalities which fall under its control had been severely affected.
The Ndlambe municipality, which includes Port Alfred, Kenton-on-Sea and Bathurst, had been hardest hit, with major damage to roads and municipal and provincial infrastructure. Severe damage to homes in the poorer areas as well as the more affluent areas had been recorded, and those whose homes were flooded, or in some cases “flattened”, were being housed in community halls.
The Makana municipality, which includes Grahamstown, was next hardest hit, with the majority of damage done to the road network.
Pillay said some homes had experienced some flooding, but that no one was forced from their homes as a result.
In Kouga, which includes Jeffreys Bay and St Francis Bay, the biggest damage was also done to roads. A bridge in St Francis Bay was washed away, leaving residents cut off. “
The ATMs are starting to run out of money there, and the petrol stations are running out of fuel,” he said.
In the Sunday’s River and Koukamma municipalities, access roads had been “terribly affected”, Pillay added. This presented a “big problem” because these were major agricultural areas.
Huge damage to the N2 near Grahamstown would take months to fix, he said, adding that it was possible the road would need to be realigned, since it would be difficult to fill the damaged portions.
The R72 in the Ndlambe area was damaged in three different places, and repair work was currently under way.
Only light vehicles could use the road, meaning trucks had to take long detours.
In addition, Pillay said, the road closures and damages meant residents were spending more on fuel because some of the detours were “hundreds of kilometres long”, forcing taxi fares up too.
Ndlambe, Kouga and Sunday’s River had all declared themselves disaster areas, while the Cacadu district municipality had declared disasters in all five municipalities.
Pillay estimated the combined damage for his municipality and the Nelson Mandela Bay Municipality could equal or exceed R1bn.
Earlier this week, Eastern Cape MEC for Local Government and Traditional Affairs Mlibo Qoboshiyane said the damage was likely to carry a price tag of more than R1bn, with damage in Nelson Mandela Bay estimated at R600m. Early estimates for Ndlambe and Kouga municipalities released this week were R500m and R97m respectively.
“Local government doesn’t have a budget of this magnitude, and you declare a state of disaster because you need national help,” Pillay said.</t>
    </r>
  </si>
  <si>
    <t>Wawa, nearby Michipicoten First Nation, northern Ontario</t>
  </si>
  <si>
    <r>
      <t>October 29, 2012</t>
    </r>
    <r>
      <rPr>
        <sz val="8"/>
        <rFont val="Arial"/>
        <family val="2"/>
      </rPr>
      <t>:"CTVNews.ca Staff 
Officials in the northern Ontario town of Wawa estimate that damage from a record amount of flooding in the area will run into the tens of millions of dollars.
The town has been under a state of emergency since late Thursday, when heavy rains washed out the area’s main roadways and damaged the local hospital as well as a car dealership, which crumbled into a large sinkhole.
In a statement released Saturday afternoon, town officials said that while the rain stopped some 36 hours ago, “the runoff continues to cause severe problems” as they go about assessing the extent of the damage.
“Wawa is a large area, and we are now only beginning to understand the depth of the damage due to this flooding,” Wawa Mayor Linda Nowicki said in the statement.
Nowicki said she has asked the province for “materials and equipment” to help repair local roadways. The mayor has requested that the Ministry of Municipal Affairs and Housing declare Wawa a disaster area so the town may qualify for extra assistance.
The ministry told The Canadian Press that it is reviewing the town’s circumstances and communicating with local officials.
None of the town’s 3,000 residents was injured in the flooding. However, the heavy rains caused a creek to overflow and wash out a large section of Highway 17, which leads into town.
The main road through town, Highway 101, was closed, as was another road that leads to the nearby Michipicoten First Nation, a community of 700 people southwest of Wawa.
"They have no access in or out," Nowicki told The Canadian Press.
An evacuation order was issued for the community, and rescue workers spent Saturday airlifting the elderly and those in need of medical care to Wawa.
The rest of the community is expected to be evacuated in the coming days.
Police said Saturday that phone service, including access to 911, remains out in Dubreuilville, Hawk Junction and Missinabie.
While officials assess the damage, they did say that parts of Highway 17 could reopen within days.
The town said in its statement that the southbound portion leading to Sault Ste. Marie could reopen in two days, while northbound lanes to White River may remain closed for at least another week
Read more: http://www.ctvnews.ca/canada/northern-ontario-flooding-may-cause-millions-in-damage-1.1013338#ixzz2Ai4oeZq6</t>
    </r>
  </si>
  <si>
    <t>US Atlantic coast from Florida to southern New England (storm surge); most of east-central USA (inland flooding); Haiti, Cuba, Jamaica</t>
  </si>
  <si>
    <r>
      <t>November 3, 2012:</t>
    </r>
    <r>
      <rPr>
        <sz val="8"/>
        <rFont val="Arial"/>
        <family val="2"/>
      </rPr>
      <t xml:space="preserve"> LITTLE FERRY, N.J. (AP) — The streets of Little Ferry, a borough about 7 miles from Manhattan, are lined with black trash bags and once-prized possessions destroyed by a swell of water brought by Superstorm Sandy.
Likes the neighboring towns of Carlstadt and Moonachie, also located near the Hackensack River, Little Ferry was devastated Oct. 29 when six dirt berms broke from the pressure of a tidal surge. Officials say the water rose five feet in 45 minutes.
Lola Palmerini says she has lived in Little Ferry for nearly 40 years and has never before had water enter her house. But last week the 79-year-old and her husband had to be rescued by the National Guard.
She says, “It’s a bad dream. I woke up this morning and cried and cried.”
October 29, 2012:"FORT LAUDERDALE, Fla. (WSVN) -- Crews continue to work on the flooding problems brought on by Hurricane Sandy in Broward County.
Bulldozers are rebuilding the barricades that Sandy's surge knocked down along A1A in Fort Lauderdale, Monday, but residents remain stuck. "We can't get our cars out, the waves come over the wall, they knock all these dunes down by the time you wake up in the morning, and it takes about four hours for the water to clear, and then it's all sand," said Emily Rowe.
Beach front residents have been waking up a whole lot closer to the ocean. "All of a sudden, sure enough, it's even worse than it was the night before, and we wake up, and it's about a foot higher up our wall," said Rowe.
Fortunately, the City of Fort Lauderdale came to the rescue overnight with sandbags for many residents. "This is ours, this one I made myself, and this is from the city," said Isaac Cohens.
Volunteers with the American Red Cross stopped by with sandwiches for those stranded north of Sunrise Boulevard.
On Miami Beach, standing storm surge shut down the Whole Foods on 10th Street between West Avenue and Alton Road. "In the center of the street in A1A, I mean it was up to about here, and then against the wall on the sidewalk about two to three feet above the sidewalk," said Mark Campbell.
Sandy surprised even the most veteran coastal dwellers with her rocky surf. "Seeing the waves break so far out, I've never seen that before," said Rowe.
A coastal flood warning remains in effect for Broward County"        "The rain and strong winds will continue throughout the day, but the risk of major flooding has subsided for Hampton Roads, according to the National Weather Service.
Water reached about 6.76 feet at high tide this morning at Sewells Point in Norfolk. Forecasters had predicted the crest would be between 6.8 feet and 7.3 feet and that this morning's high tide would be the worst for the duration of the storm. Flooding occurs when the waters reach above 6 feet at Sewells Point.
“The one this morning was the one we had to watch out for,” said National Weather Service meteorologist Jeff Orrock.
The next high tide will be about the same “as the highest high tide you’d normally see in a year,” Orrock said. In other words, expect some minor flooding.
By tomorrow afternoon, when winds will shift out of the southwest and start pushing the water out, boaters and residents in low-lying areas should see a lower than normal low tide, Orrock said. Boaters will need to move their vessels before the 4 p.m. low tide, Orrock said.
Residents in Camden and northern Currituck counties already are seeing the waters recede instead of rise. Three days of strong northerly winds had sucked most of the water out of tidal rivers and creeks, leaving plenty of room for rain runoff      ORT-AU-PRINCE, Haiti –  As Americans braced Sunday for Hurricane Sandy, Haiti was still suffering.
Officials raised the storm-related death toll across the Caribbean to 65, with 51 of those coming in Haiti, which was pelted by three days of constant rains that ended only on Friday.
As the rains stopped and rivers began to recede, authorities were getting a fuller idea of how much damage Sandy brought on Haiti. Bridges collapsed. Banana crops were ruined. Homes were underwater. Officials said the death toll might still rise.
"This is a disaster of major proportions," Prime Minister Laurent Lamothe told The Associated Press, adding with a touch of hyperbole, "The whole south is under water."
The country's ramshackle housing and denuded hillsides are especially vulnerable to flooding. The bulk of the deaths were in the southern part of the country and the area around Port-au-Prince, the capital, which holds most of the 370,000 Haitians who are still living in flimsy shelters as a result of the devastating 2010 earthquake.
Santos Alexis, mayor of the southern city of Leogane, said Sunday that the rivers were receding and that people were beginning to dry their belongings in the sun.
"Things are back to being a little quiet," Alexis said by telephone. "We have seen the end."
Sandy also killed 11 in Cuba, where officials said it destroyed or damaged tens of thousands of houses. Deaths were also reported in Jamaica, the Bahamas and Puerto Rico. Authorities in the Dominican Republic said the storm destroyed several bridges and isolated at least 130 communities while damaging an estimated 3,500 homes.
Jamaica's emergency management office on Sunday was airlifting supplies to marooned communities in remote areas of four badly impacted parishes.
In the Bahamas, Wolf Seyfert, operations director at local airline Western Air, said the domestic terminal of Grand Bahamas' airport received "substantial damage" from Sandy's battering storm surge and would need to be rebuilt.
</t>
    </r>
  </si>
  <si>
    <t>Russia's North Caucasus region of Dagestan</t>
  </si>
  <si>
    <r>
      <t>October 10, 2012</t>
    </r>
    <r>
      <rPr>
        <sz val="8"/>
        <rFont val="Arial"/>
        <family val="2"/>
      </rPr>
      <t>:"Floods kill 7 in Russian Caucasus: officialRussia: Seven people were killed when overnight torrential rain unleashed heavy flooding in Russia's North Caucasus region of Dagestan, officials said Wednesday.
The flooding in the ancient Caspian Sea city of Derbent affected hundreds of homes with 1,120 people in the affected area, the regional branch of the Emergencies Ministry said in a statement.
"Seven people have been killed," it said.Devastating floods in July in the town of Krymsk at the other end of the Caucasus mountains to the west killed 172 people and raised questions about the authorities' handling of disasters</t>
    </r>
  </si>
  <si>
    <t>Yaroungou and Moula refugee camps, southern Chad</t>
  </si>
  <si>
    <r>
      <t>October 13, 2012</t>
    </r>
    <r>
      <rPr>
        <sz val="8"/>
        <rFont val="Arial"/>
        <family val="2"/>
      </rPr>
      <t>:"N'djamena — The UN refugee agency said on Friday it has started transferring thousands of Central African Republic refugees from flooded camps in southern Chad to a new site situated on higher ground.
The operation began on Monday and the refugees are being moved from the Yaroungou and Moula camps, which together host 17,000 people. The refugees were forced into exile in 2003 and 2008 due to political instability and armed conflict in the Central African Republic (CAR)."We have moved 1,687 refugees in seven convoys to the new site at Paris-Sara. We organize convoys twice daily and expect to complete the relocation by the end of the month, assuming new rainfalls do not hamper movement," UNHCR spokesperson Melissa Fleming said.
"Our hope is that the relocation will be a welcome break for the refugees of Yaroungou and Moula, where heavy seasonal rains have been causing extensive damage over the past three years," she added.In the Moula camp, some 260 hectares of farmland are flooded. At Yaroungou, the floodwaters have destroyed 85 percent of the maize and rice crops. Stockpiles of food and seeds have also been wiped out as most of Chad is affected by flooding.
Heavy rains this year have caused serious damage in sites for refugees and internally displaced people across southern and eastern Chad. According to UNHCR estimates, it will cost US$3.5 million to rehabilitate damaged camp infrastructure.Chad currently hosts more than 300,000 refugees in 18 camps. Twelve of the camps are in the east and host some 260,000 Sudanese refugees originating from Sudan's Darfur region. The other six camps in the south house some 60,000 people from Central African Republic. In addition to the refugees, there are 83,000 internally displaced Chadians staying in camps in the east and also receiving UNHCR assistance."Despite the immense humanitarian needs in Chad, it is one of our least funded operations, with only 25 percent of our budget of US$177 million received so far," Fleming said.</t>
    </r>
  </si>
  <si>
    <t>All eight regions of the country, including the large regions of Tillabery, Dosso and Niame</t>
  </si>
  <si>
    <r>
      <t>October 13, 2012</t>
    </r>
    <r>
      <rPr>
        <sz val="8"/>
        <rFont val="Arial"/>
        <family val="2"/>
      </rPr>
      <t>:"NIAMEY, Niger (AP) — A top official in Niger said the country's recent floods have killed 91 people and caused significant damage.The director of the cabinet, Aghaly Abdoulkader, said all eight regions of the country are affected by the floods, including the large regions of Tillabery, Dosso and Niamey. The floods have damaged fields, rice paddies, water points, schools, health centers, roads, bridges and dams, he said. In addition large quantities of food have been destroyed and many cattle have washed away.Twelve irrigation schemes in the Niger River valley, totaling 7,536 acres were completely flooded after a major river surge recently</t>
    </r>
  </si>
  <si>
    <t>Behshahr, Mazandaran province; Sari, Qaemshahr and Babol as well as outlying rural areas</t>
  </si>
  <si>
    <r>
      <t>October 13, 2012</t>
    </r>
    <r>
      <rPr>
        <sz val="8"/>
        <rFont val="Arial"/>
        <family val="2"/>
      </rPr>
      <t xml:space="preserve">:"7 Dead in Mazandaran Floods
A deadly deluge, triggered by heavy downpours, killed at least seven people in the northern city of Behshahr, Mazandaran province. 
Flood inundated streets and houses in Qanbar Abad district of Behshahr--leaving hundreds of people stranded. 
Flash waters also uprooted trees and power lines and caused damage to public and private property. The scale of the damage was yet to be assessed. 
Emergency and relief workers have been sent to the flood-stricken area to help residents. 
Torrential rains began to batter the region on Friday night. 
The showers affected three other cities of Sari, Qaemshahr and Babol as well as outlying rural areas. 
Workers managed to rescue some 390 people to safety in those cities. Mahmoud Mozaffar, a senior official in Iran’s Red Crescent Society, said flood waters have washed away six villages. 
In neighboring Golestan province, 30 villages were also submerged by rising waters. As local officials said, around 70 relief groups have been working round-the-clock to evacuate people from flooded areas.
</t>
    </r>
  </si>
  <si>
    <t>Central Somalia’s Hiiraan Region; Shabelle River</t>
  </si>
  <si>
    <r>
      <t>September 24, 2012</t>
    </r>
    <r>
      <rPr>
        <sz val="8"/>
        <rFont val="Arial"/>
        <family val="2"/>
      </rPr>
      <t xml:space="preserve">:"BELETWEYNE/NAIROBI, 1 October 2012 (IRIN) - Several people have been killed and thousands displaced after heavy rains in central Somalia’s Hiiraan Region caused the Shabelle River to burst its banks. The worst affected areas are around the town of Beletweyne, the provincial headquarters of Hiiraan. "Flooding in Beletweyne took place late at night between 27 and 28 September… While flooding along the river wateris not uncommon at this time of year, the amount of rainfall over such a short period could not have been anticipated. There was 188mm of rain overnight," Russell Geekie, head of public information for the UN Office for the Coordination of Humanitarian Affairs, told IRIN in an email. The night’s 188mm of rain is equivalent to the area’s yearly average rainfall. "We estimate that 3,500 families have been displaced from Beletweyne town… A number of people have been killed in the flooding," he added. Fatality estimates range from six to over 20. Government officials in the area have urged aid agencies to assist the population, expressing concern about the possibility of waterborne diseases if help is not forthcoming. "We are homeless and, worst of all, do not have food to eat and let alone medical care, so we are requesting the agencies to come and help us," said Asha Elmi, a resident of Beletweyne whose home was destroyed by the floods. Humanitarian response ready According to OCHA's Geekie, the main humanitarian needs include temporary shelter, latrines, fresh water and food. Floods will likely destroy crops, delay the harvest, and contribute to outbreaks of malaria and other waterborne diseases"While we were caught off guard by the severity of the rain last week, we had been planning for anticipated flooding. Humanitarians had set up a flood task force," he said. "With funding from the Common Humanitarian Fund, UNICEF and local NGOs had prepositioned supplies in regional hubs, including water, chlorine and aquatabs [water purification tablets], which a local NGO is already distributing. We anticipate that we will be able to meet people's other basic needs in coming days and weeks.” The African Union Mission in Somalia (AMISOM) has also been in the area, distributing food and moving flood victims to higher ground. Further floods expected Geekie warned that the 'Deyr' rains, the short rains that typically fall between October and December, have only just begun, and that there is risk of further flooding and suffering. "While this is expected to have an overall positive impact on the humanitarian situation in Somalia by contributing to an expected above-average harvest, the short-term consequences that we are witnessing are very serious," he added. "According to the Somalia Water and Land Information Management (SWALIM)… the rains will have the potential to bring suffering to hundreds of thousands of people living around the Shabelle and Juba rivers. Floods will likely destroy crops, delay the harvest, and contribute to outbreaks of malaria and other waterborne diseases." SWALIM, which is managed by the UN Food and Agriculture Organization, is working to alert communities about possible floods and how to mitigate their consequences. Mitigating measures include closing intentional breaches in riverbanks, which are used to irrigate crops. The service has also warned of possible flooding in other areas of the country, including the town of Jowhar - 90km north of the capital, Mogadishu - where the river level is at "full crest", and other riverine towns in the Lower Shabelle Region and in central and northeastern areas of the country. 
</t>
    </r>
  </si>
  <si>
    <t>Unity State; areas near state capital Bentiu; nine of South Sudan's 10 states;  Jonglei, Lakes, Northern Bahr el Ghazal, Unity and Upper Nile</t>
  </si>
  <si>
    <r>
      <t>September 24, 2012</t>
    </r>
    <r>
      <rPr>
        <sz val="8"/>
        <rFont val="Arial"/>
        <family val="2"/>
      </rPr>
      <t>:" Bentiu — The Deputy Governor of Unity State, Michael Chiengjiek Geay, says citizens living near the state capital Bentiu will face severe hunger after floods destroyed most farms in the area.Six of the nine counties in the state have reported with poor harvests due to unusually heavy rains since June, according to the official.Geay said he expects that Payinjiar, Mayiandit, Leer, Guit, Parieng, Mayom Countues could experience and Bentui town could face shortages and called upon the citizens in the areas affected to replant their crops as the severe flooding comes to an end.He said authorities are working and observing the situation and the outcome of harvest in October."We are encouraging those who are heavy affected by floodwater to never give up to replant some crops in their farms after drying", said Geay. Authorities in the state had already informed the UN agencies to consider the flood victims in their plans to deliver relief assistance in the state. He warned the public to use the resources they have wisely due to the low production this year.In its weekly humanitarian summary the United Nations Office for the Coordination of Humanitarian Affairs (OCHA) said that flooding from seasonal rains incidents has been reported in nine of South Sudan's 10 states.The worst affected areas are "parts of Jonglei, Lakes, Northern Bahr el Ghazal, Unity and Upper Nile."The OCHA report said that "most floods so far have not warranted major humanitarian interventions due to their predictable and localized nature. The humanitarian community continues to monitor the situation and conduct rapid needs assessments to determine any need of humanitarian assistance for flood-affected people."Surveillance of flood-affected counties across South Sudan has been enhanced and an Emergency Flood Task Force has been established by the Ministry of Health. The report adds: "Access to some flood-affected areas remains limited due to weak infrastructure affected by the heavy rains. In Jonglei and Unity states, assessment missions have been delayed due to insecurity in the areas of the reported flooding."The UN estimates that 2.4 million people in South Sudan will be food-insecure this year with a total of 4.7 million at risk of food insecurity.Veronica Nyanen Reat, one of the flood victims in Bentui told Sudan Tribune that many people could face starvation if the government and non-governmental organizations did not provide assistance.Unity State has faced numerous challenges since South Sudan halted oil production in January when Juba accused Khartoum of confiscating crude as it passed through northern pipelines.The state, which borders neighbouring Sudan, has also suffered from Khartoum's decision to close the new international border for trade, accusing Juba of backing rebels in South Kordofan.In April Sudanese warplanes bombed the state during a brief conflict over the contested Heglig area.
Despite a September 22 deadline set by the United Nations Security Council no breakthrough has been reached between the two sides despite months of peace talks centering oil, disputed areas, and demarcation and demilitarization of the border in Ethiopia and a summit between the presidents of the two countries.</t>
    </r>
  </si>
  <si>
    <t>Northern England;  Pennine and Cheviot catchments</t>
  </si>
  <si>
    <r>
      <t>September 26, 2012</t>
    </r>
    <r>
      <rPr>
        <sz val="8"/>
        <rFont val="Arial"/>
        <family val="2"/>
      </rPr>
      <t>: "More than 300 homes have been flooded in the north of England in two days, as almost twice the average rainfall for September drenched the Pennine and Cheviot catchments and streamed off both sides.
Boats ferried residents to safety from St Helen's in Lancashire and Morpeth in Northumberland, where defences installed after disastrous flooding in 2008 failed to contain the river Wansbeck.
Transport was devastated as parts of the M6 and the East Coast main line became temporary rivers, and swirling underground water left a block of town houses in Newburn, Newcastle, seemingly on stilts as earth round the foundations was swept away. Police cordoned off the building amid fears it could collapse and last night the area around it was said to be like a "ghost town" after a power failure.
An old fishing village in the Footdee or "Fittie" area of Aberdeen was covered in a white foam as wind and rain drove a thick froth of plankton and sea-spume inland. The city council said the coating was "unusual but harmless" and it would be swept up by environmental teams if any was left after the rain.
An easing of the downpour in the central Pennines, turning to a fine mist by mid-afternoon on Tuesday, saved the centre of Leeds and the much-flooded Calder valley town of Hebden Bridge from serious damage. Sandbags were everywhere in Hebden Bridge and pumps on standby, while emergency teams from the Environment Agency in Leeds ran a round-the-clock clearing of drains and watercourses.
The agency warned, however, that further flooding was likely in Yorkshire, the north-west and north Wales overnight before the obstinate centre of low pressure finally crept off the fells and turned its attention to the Midlands and south. The Meteorological Office warned that their turn would be on Wednesday as the weather backtracked down the course it took over the weekend. There are 219 flood warnings in place.
The yo-yo pattern is the result of two weather systems – a warm front from the Atlantic and a colder one drawn from north of Scotland meeting – and dumping persistent rain. Although some areas have experienced gusts of up to 70mph, the reluctance of the dismal weather to move off north and east is also due to a weaker jetstream than usual at this time of the year.
The Environment Agency has notified 75,000 properties of the serious risk of flooding since Sunday, but in spite of the failure at Morpeth – whose recovery was used as a model for Cockermouth when the Cumbrian town was ravaged by floods three years ago – defences held up well at Ripon, Tadcaster, Dewsbury, Appleby-in-Westmorland and other former trouble spots.
David Jordan, director of operations, said: "Our thoughts are with those whose homes have been flooded this week. Flooding has a devastating impact on property and possessions...."</t>
    </r>
  </si>
  <si>
    <t>Alaska;  Talkeetna; south along Kenai River</t>
  </si>
  <si>
    <r>
      <t>September 26, 2012</t>
    </r>
    <r>
      <rPr>
        <sz val="8"/>
        <rFont val="Arial"/>
        <family val="2"/>
      </rPr>
      <t>: "ANCHORAGE, Alaska (AP) -- Floodwaters receded Saturday from much of the tourist town of Talkeetna, giving residents a chance to begin cleaning the muddy mess left behind -- but officials warned that the danger hadn't passed and advised that people boil their water.
About 200 miles south, in Cooper Landing on the Kenai Peninsula, the Kenai River had yet to crest and the National Weather Service extended a flood warning until Monday afternoon saying that the river will continue rising. Residents of one subdivision were told to be ready to evacuate.
Forecasters said rain would continue falling Sunday, making it tough to predict how high waterways would rise on the peninsula and when they'll crest.
The outlook seemed a bit better in Talkeetna. Rivers and streams draining from the Talkeetna Mountains had crested and water levels fell steadily Friday night, the weather service said. Meteorologists said they don't expect rainfall to significantly increase river levels there, but a flood warning remained in effect for the area as many waterways remained above flood stage.
The Talkeetna River crested at 15.65 feet on Friday, just below the level considered major flooding. It had receded to 12.5 feet by Saturday afternoon, just above the 12-foot flood mark. Only two streets in Talkeetna remained flooded, the Anchorage Daily News reported (http://bit.ly/UDvlWG).
Talkeetna is the last stop for climbers heading to Mount McKinley, North America's tallest mountain. It also has an eclectic population, and has long been purported to be the inspiration for the Alaska town in the TV series, "Northern Exposure."
Longtime residents told the Daily News that flooding was the worst they'd seen in more than 30 years. Still, emergency responders said it could've been worse.
"Luckily, we didn't have any buildings float away," said Mike Krepel, who runs the Talkeetna Historical Society Museum with his wife, Jenny.
Krepel used a large pump to drain the museum's flooded first floor.
"It blew its way in pretty quick," Krepel said. "We don't think we lost anything important, but we were going pretty hard for several hours."
Flooding has caused problems over a wide swath of Alaska this week, from Talkeetna to the port town of Seward, 175 miles to the south.
Department of Transportation crews have been working to protect several bridges on the Glenn Highway from fast-moving water. The road is one of two land routes out of populated areas in Anchorage and Wasilla, and the only one in southern Alaska.
The Alaska Railroad was closed through Wednesday as crews repair tracks and bridges, including a 500-foot stretch that was left dangling when the ground beneath it washed out about 35 miles north of Talkeetna.
The American Red Cross of Alaska has opened three shelters in recent days, and a fourth was opened Saturday at the state fairgrounds in Palmer, about 40 miles northeast of Anchorage, where evacuees could park recreational vehicles.
Gov. Sean Parnell declared a state disaster Friday for communities hard-hit by recent storms. The declaration covers the Kenai Peninsula Borough, which includes Seward, and the Matanuska-Susitna Borough, which includes Talkeetna, Wasilla and several other towns, the governor's office said.
It was too soon to estimate damage and no injuries have been reported.
"We're just waiting for the next storm to come in, and then we'll start the rodeo all over again," said Vickilee Fenster, a spokeswoman for the Mat-Su Borough's Emergency Operations Center"</t>
    </r>
  </si>
  <si>
    <t>Delta State; Niger River; Oko community; Benue and Kaduna states, Taraba, much of Nigeria is affected</t>
  </si>
  <si>
    <r>
      <t xml:space="preserve">December 12, 2012: </t>
    </r>
    <r>
      <rPr>
        <sz val="8"/>
        <rFont val="Arial"/>
        <family val="2"/>
      </rPr>
      <t>Asaba — Delta State University, DELSU, Abraka, Technical Committee on the impact of the recent flooding in Delta State, has said that 231 communities were submerged by flood in 12 local government areas during the period of the disaster.A member of the Committee, Prof. Chris Orubu, disclosed this while presenting the highlight of the report to Delta State Governor, Dr. Emmanuel Uduaghan. The committee is chaired by the Vice-Chancellor of DELSU, Prof. Eric Arubaye.Meanwhile, Governor Uduaghan, has flagged off the distribution of cassava stems and farm implements such as cutlasses and hoes to select farmers from the flood ravaged areas of the state at Oleh.After the flag-off, the committee, headed by Justice Francis Tabai, distributed yam seedlings to five flood ravaged areas, namely, Ndokwa East, Ndokwa West, Oshimili North, Oshimili South and Aniocha South at the Oshimili South arcade, Asaba.Prof Orubu told the governor in Asaba, that the Technical Committee went to the field, designed a questionnaire and administered it to people in order to have first hand information on the flood</t>
    </r>
    <r>
      <rPr>
        <sz val="8"/>
        <color indexed="10"/>
        <rFont val="Arial"/>
        <family val="2"/>
      </rPr>
      <t xml:space="preserve">". November 14, 2012: </t>
    </r>
    <r>
      <rPr>
        <sz val="8"/>
        <rFont val="Arial"/>
        <family val="2"/>
      </rPr>
      <t>"Historic flooding in Nigeria that has affected 7 million people, displaced 2.1 million and killed 363 between July and October of 2012, has become a disaster of unprecedented "scale or magnitude," according to Oxfam's deputy regional humanitarian coordinator in Nigeria, Dierdre McArdle, who urged that the imminent massive food and disease crisis will require more help from international organizations</t>
    </r>
    <r>
      <rPr>
        <sz val="8"/>
        <color indexed="10"/>
        <rFont val="Arial"/>
        <family val="2"/>
      </rPr>
      <t>."...November 8, 2012:</t>
    </r>
    <r>
      <rPr>
        <sz val="8"/>
        <rFont val="Arial"/>
        <family val="2"/>
      </rPr>
      <t xml:space="preserve"> ABUJA - The recent floods in Nigeria have claimed 363 lives and displaced 2,157,419 people, the National Emergency Management Agency (NEMA) said on Monday.The floods between early July and late October destroyed houses and affected more than 7 million residents, damaging farmland and social infrastructure such as electric cables, coal mines and railways.Among the affected, 2,157,419 Internally Displaced Persons (IDPs) were registered and 18,282 people have been treated for various degrees of injuries sustained in floodsOctober 15, 2012: 19 people dead in Taraba floodsThe floods also destroyed no fewer than 10,000 houses while an expert warns of impending doom in SouthNovalga Danhabu, Executive Secretary, Taraba State Emergency Management Agency (SEMA), on Sunday noted that 19 people has been confirmed died in the flooding that ravaged some areas of the state in the month of September.Danhabu stated this in Jalingo and added that the deaths were recorded in eight local government areas.He said the local governments were: Ardo Kola, Gassol, Kurmi, Ibi, Karimlamido, Lau, Wukari and Sardauna.The executive secretary said that over 80,000 farmlands were destroyed while over 28,000 people were either internally displaced or missing in the disaster.Danhabu said the flood also destroyed no fewer than 10,000 houses and 3,000 livestock in the affected areas.He said that other infrastructure like markets, culverts, bridges, schools, churches, mosques as well as clinics were washed away.The executive secretary warned the public, especially those living near river banks to vacate to higher grounds to avoid further destruction as weather experts had predicted more rainfall.Floods may wipe out South-West, South-South Meanwhile, an expert in flood management and control, Dr. Akingbola Omigbodun has warned of the possibility of floods wiping out Abeokuta and parts of Lagos State, both in the South West geo-political zone, and a substantial part of the South South Zone.According to Omigbodun, the chance of this disastrous development may occur in the event that there is a collapse of the Oyan Dam, which is north of Abeokuta; just as the subsisting process of releasing water from the Lagdo Dam in Cameroon, if sustained, would only continue to worsen the already terrible flooding conditions in the S/South zone.Omigbodun, stated this in a letter addressed to the Ministries of Environment, Water Resources as well as to the office of the Minister of Justice and Attorney General of the Federation, painted a frightening picture of what could happen in the event that the Oyan Dam collapses because of the huge volume of water it continues to hold:"The dam is north of Abeokuta. Just imagine water that has been trapped, about 10 stories high, breaking a barrier and flowing downwards to Abeokuta. You asked what would happen!"What you would have would be a major disaster Just imagine water 10 stories high rushing downwards. It would wipe out everything on its path. That is what would happen should the Oyan Dam collapse and with the way water is being held back by the authorities of the Ogun/Osun River Basin Development Authority, anything can happen", he warned.The flood management and control expert pointed out that some of the major reasons dams are built are not being addressed by those who should manage the dams.According to Omigbodun, dams are built for purposes of irrigation and power generation, but these dams are not being used for these purposes and the way water is released 'wholesale' makes the ordinarily bad flooding situation worse for Nigerians.He described a similar scenario happening in the north eastern flank of the country where, he said, waters from the Lagdo Dam in Cameroon contribute dangerously to the downward river force of the River Benue."The waters from the Upper Volta into the River Niger and the waters from the Lagdo Dam in Cameroon which rush into the River Benue, with the confluence at Lokoja, all come downwards to the Niger Delta and the states of the S/South zone. Yes the situation in that zone is very terrible but it would get worse because the force of the water is still moving downwards""WARRI/LAGOS, 10 October 2012 (IRIN) - Some 1.3 million Nigerians have been displaced and 431 have died in what the authorities say is the worst flooding in over 40 years, with 30 of the country’s 36 states affected since July, according to the National Emergency Management Agency (NEMA).Heavy rain has submerged much of Delta and Bayelsa states in the southwest, affecting some 350 communities and making 120,000 people homeless, according to the state authorities and the Nigerian Red Cross (NRC).Flooding started in Plateau State in central Nigeria in July, spread through Borno, Cross River, Ebonyi, Nassarawa, Bauchi, Gombe, Katsina and Kebbi states in August, hit Taraba Benue, Niger, Kaduna and Kano in September, before affecting Delta and Bayelsa states in September and October.Thousands of people who had sheltered in dozens of temporary displacement sites in Delta and Bayelsa states have had to flee once again as they have been flooded, forcing agencies to build new ones on higher ground. In Bayelsa’s capital, Yenagoa, 3,000 people are sleeping in the Ovom State Sports Complex.Thousands of houses, some 20 health clinics and five hospitals, as well as dozens of schools, churches and government buildings have been destroyed or damaged in Delta State. Six of Bayelsa’s eight districts were flooded, according to Emenike Umesi, NEMA’s zonal coordinator in Port Harcourt.October 3, 2012: "ABUJA, Oct. 2 (Xinhua) -- At least 148 people died as a result of flooding in 21 states in Nigeria, a top official with the Nigerian Red Cross Society (NRCS) said on Tuesday. Head of disaster management for the organization Umar Mairiga made this known in Abuja, adding that 64,000 others had been rendered homeless by the floods. About 10,000 victims had been targeted for assistance, he told reporters, noting that heavy rains in recent weeks had.." "AWKA – The flooding in Anambra State has worsened with the victims abandoning their homes in droves and sending Save Our Soul, SOS messages to the state government to come to their aide.The state government has already received assistance from the Nigerian Army and the Navy to assist in the evacuation of victims trapped in their areas and as at 5.00 pm yesterday, Osomala and Ogbakuba communities at Ogbaru, as well as Anaku in Ayamelum local government areas had been cut off and government afficials assessing the situation were using canoe to do so.The government has also closed down all schools in the affected local government areas and some commissioners and special advisers had been deployed to monitor the evacuation of people to the camps.Parts of Anaku town, as well as the multimillion naira Ekene Dili Chukwu farms have been submerged At Umuerum town, over 70 houses are submerged already, while  two houses submerged earlier have collapsed.Public buildings that have also been submerged include Ataka Primary School, Umuerum, Skills Aquisition Centre, Umueru, Akwa MFS Primary School, Umuerum, FADAMA Rice Mill, Umuerum and the newly built Umuerum Health Centre. More cassava and rice farms went under the water yesterday in the area.Secretary to the State Government, SSG, Mr. Oseloka Obaze, in a memo to the governor said: “Our greatest fear is that if the flood continues for  a few more days, the entire community will be submerged because the town is almost on a table land. More so, the Omor-Umuerum road which is their only access route is already affected and will soon become impassable.”More than 3,000 flood victims in Delta have been relocated to temporary camps by the Nigerian Red Cross Society, its Secretary, Mr Francis Agarivbie, has said.Agarivbie told the News Agency of Nigeria (NAN) on Tuesday in Asaba that the victims were resettled at three camps established by the state government in Asaba, Ashaka and Osisa in the Ndokwa East Local Government Area of the state.He said that the Asaba camp was accommodating more than 2,000 persons, Ashaka 800, while Osisa was providing home for about 500 victims.Agarivbie said that the Asaba camp was becoming too congested, adding it would soon be upgraded to accommodate more victims.He commended the state government for providing relief materials, including blankets, mattresses, standby generators and food for the victims.He appealed to the state government to provide the organisation with more boats and buses, adding that more persons were still trapped in the affected communities."We still need more boats and buses to urgently evacuate the flood victims who are still trapped in the various communities," he said.It would be recalled that the disaster which occurred on Sept. 24 in some communities across the state destroyed residential homes and rendered hundreds of people homeless.The affected communities included Oko-Amakom, Oko-Anala, Oko-Ogbele and Power-line in the Oshimili South Local Government Area of the state.Other communities affected were Aboh, in the Ndokwa East Local Government Area, Benekuku, Ase, Asaba-Ase, and Okpai in Ndokwa East. (NAN)September 26, 2012: "NO fewer than 20 coastal communities in Delta State, including the state headquarters of Nigeria Immigration Service in Asaba, have been swept by flood.The Immigration office located on Asaba-Benin highway, has been overtaken by flood from the overflowing River Niger. It was, however, not immediately ascertained if vital documents were destroyed in the office. Officers of Immigration Service, who reported for duty were seen in canoes, trying to access their offices.Oko community made up of Oko-Ogbele, Oko-Amakom and Oko-Anala appeared to be the worst hit.Meanwhile, there is fear of outbreak of epidemic in the flood-ravaged Obuwari settlement, also refereed to as Mile I, in Sagbama, headquarters of Sagbama Local Government Area, Bayelsa State.Though no fewer than 300 buildings, including public and private schools in the area, had been sacked by the flood, which is now threatening to invade the Miles II and III sections of the town, some of the affected families were yet to vacate their submerged homes, which are littered with floating human and household wastes.Though the areas, like several other communities on the bank of Forcados River, are subjected to perennial flooding, the rising volume of water has been a source of grave concern to the natives, many of whom are now exposed to the vagaries of the elements.Some of the boreholes and surface wells from where the natives source their drinking water have been submerged by the flood, the impact of which has eroded several septic tanks in the area leaving them exposed.A concerned native, Mr. Reuben Adou, while lamenting the plight of the affected families, said unless urgent remedial steps were taken by the authorities, there might be an outbreak of epidemic in the areas as some of those displaced were still relying on the polluted water from their boreholes and wells for drinking and domestic use.Also speaking, another indigene, Ogbo Akpoeyi, described the flooding as the worst in recent times, noting that the last time they experienced such incident was in 1999.He pleaded with the authorities to find a lasting solution to the flood menace and save them the bitter experience of losing all their life savings and property in one swoop to the flood."</t>
    </r>
  </si>
  <si>
    <t>Assam, northeastern India</t>
  </si>
  <si>
    <r>
      <t xml:space="preserve">October 15, 2012: </t>
    </r>
    <r>
      <rPr>
        <sz val="8"/>
        <rFont val="Arial"/>
        <family val="2"/>
      </rPr>
      <t>"For 11-year-old Jesmina Begum, daughter of Abdul Motin of Atigaon, a village in the flood-ravaged Morigaon district in central Assam, commuting to school has become not only difficult but also dangerous in the recent weeks.“We know that five children drowned in a boat capsize on Tuesday. But what to do? We can’t stop going to school,” Jesmina said.The floods have washed away the road to their village and also a bridge. “Now we go to school on a boat, paying Rs 2 for each trip to cross the Pakariya river,” Jesmina said, alighting from the small country boat that belongs to Hamidul Islam, a resident of the village. The Pakariya’s floodwaters have considerably receded, but the river is yet to move back to its original channel.Jesmina is one among dozens of children of Atigaon, Hariyapar, Kalbari, Bori, Karchowa, Gagolmari and other villages in the district who had been travelling dangerously on tiny country boats to cross the Pakariya.Hasnara Khatun (11) of Hariyapar, Elisa Khatun (12), Nazneen Sultana (10) and Nurul Amin (13) — all of Kalbari — Umeda Begum (10) of Karchowa, Amirul Islam (12) of Gagolmari, Rupa Begum (10) of Atigaon, have been forced to take this dangerous trip twice a day to make it to Balimukh Lower Primary School — the only school for a cluster of about half-a-dozen villages, established in 1958.They were aware of the danger as five children drowned on the way to school in two boat accidents on Tuesday. These children were on boats ferrying people across due to two breaches on the road caused by the swelling Pakariya. The children killed in Tuesday’s accidents included three girls — Akhtara Begum (9), Samsul Nehar (11), Noor Zaman (9) — and Sheikh Farid (9) and Habibur Rahman (8)"</t>
    </r>
    <r>
      <rPr>
        <sz val="8"/>
        <color indexed="10"/>
        <rFont val="Arial"/>
        <family val="2"/>
      </rPr>
      <t xml:space="preserve"> September 30, 2012:</t>
    </r>
    <r>
      <rPr>
        <sz val="8"/>
        <rFont val="Arial"/>
        <family val="2"/>
      </rPr>
      <t xml:space="preserve"> "Nearly one lakh people were affected in Meghalaya Sunday after the swollen Brahmaputra and Jingiram rivers submerged over 100 villages, an official said. No loss of life has been reported so far.The Jingiram, one the major rivers in the Garo Hills, caused havoc due to the sudden back flow of the Brahmaputra, inundating the low-lying areas."About 91,000 people have been affected by the flash flood in 114 villages in the plains of Garo Hills due to the sudden back flow of the Brahmaputra river," West Garo Hills' Deputy Commissioner Pravin Bakshi told IANS.He said that about 40,000 people have been displaced after several households and agricultural crops, particularly the paddy, were submerged, he added.The Rajabala police outpost also has been affected with the flood waters rushing into it."We have requisitioned 10 boats for rescuing people," he said.Bakshi said that 14 relief camps had been set up."We have also geared up to provide relief to the flood affected people for five days, while the agriculture officials had also surveyed the damaged crops," he said."</t>
    </r>
    <r>
      <rPr>
        <sz val="8"/>
        <color indexed="10"/>
        <rFont val="Arial"/>
        <family val="2"/>
      </rPr>
      <t xml:space="preserve"> September 26, 2012</t>
    </r>
    <r>
      <rPr>
        <sz val="8"/>
        <rFont val="Arial"/>
        <family val="2"/>
      </rPr>
      <t>: "AFP India: Fresh rains hampered a military air operation to help flood victims in northeastern India, where more than two million people have been forced from their homes, officials said Wednesday.Disaster management chiefs overseeing the aid effort in Assam state also said the number of people killed in flood-related incidents had reached 18 with five more such casualties reported in the last 24 hours.It is the third time this year that the region has been hit by mass flooding.Families stranded by the flood waters said they were close to starvation because the few relief packages that had been flown in were not enough to go round.The defence ministry said heavy-lift helicopters were conducting up to 10 air drops a day, each containing up to 1.5 tonnes of food, medicine and aid material.But it admitted the relief operation was struggling because there was no let-up in the weather during what is the back-end of the monsoon season."Rains and strong river currents are hampering relief and rescue operations by soldiers and Indian Air Force helicopters," defence ministry spokesman S.S. Phogat said in Guwahati, Assam's largest city.Phogat said he was unable to put a figure on the number of people rescued so far from their homes."Our priority right now is to rescue trapped people and reach food and medicines to those affected," he told AFP.Mother-of-three Rupamoni Payeng said it was the third time this year she had fled to an elevated section of land on the submerged island of Majuli to escape flooding."We had to come here in June and August," she told AFP by phone, huddled inside a tarpaulin tent with the rest of her family.She said the mood among other flood victims on the island, which is around 350 kilometres (220 miles) from Guwahati, was getting desperate."We have not got any relief supplies from the government and are almost starving," she said."Some food packets were dropped by helicopters, but there was a mad scramble and only a few managed to collect."The latest bulletin from Assam's disaster management department said the number forced to flee their homes had risen to two million, up by around 200,000 on the previous figure.At least 19 of oil-rich Assam's 27 districts had been left under water, including 2,600 villages, the agency said. Some 400,000 hectares (988,400 acres) of crops were affected and 55 breaches of river banks had been recorded."This is a preliminary estimate and details can be established only after the floods recedes," Assam agriculture minister Nilomoni Sen Deka told AFP.The remote state, rocked by ethnic violence last month, has been flooded three times in the last four months by the Brahmaputra River.Assam's worst floods in recent years came in 2004 when 200 people were killed and five million people forced to flee their homes.Rain is continuing to also pound adjoining Arunachal Pradesh state, where the Brahmaputra flows into India from its starting point in bordering Tibet.Wildlife has been affected with the floodwaters submerging the 430-square-kilometre (166-square-mile) Kaziranga National Park in eastern Assam, home to the world's largest concentration of endangered one-horned rhinos.Authorities have asked truckers and other drivers on a nearby national highway to drive at less than 40 kilometres (25 miles) an hour to reduce the risks for wildlife fleeing the floods.Flooding from the Brahmaputra has also hit parts of neighbouring Bangladesh, where officials say nearly 250,000 people have been trapped by the rising waters.In Kurigram district, which borders Assam, more than 200,000 people have been trapped in their homes, district administrator Habibur Rahman told AFP."The flood situation is worsening, with the Brahmaputra rising more than a foot (25 centimetres) in the last 24 hours. We've geared up relief for the flood-affected people," he said.  "                   September 25, 2012: ":GUWAHATI/ITANAGAR: With five more deaths reported from Anjaw district in Arunachal Pradesh bordering China, the death toll in the Northeast floods rose to 21 on Tuesday. In the week since the current wave of deluge hit the region, four lakh people have been displaced in the whole of Northeast, with 16 lakh people affected in 14 districts of Assam. Rising Brahmaputra in Guwahati threatened to flood Fancy Bazar, the prime business hub of the region. "Brahmaputra in Guwahati is currently at 50.65 meters, which is above the danger mark. In Dibrugarh, it has reduced in the last few hours. Hopefully, the situation will improve," said Khagen Deka, executive engineer of Assam's state water board. The National Disaster Response Force, the State Disaster Response Force, the army and the IAF are engaged in rescue and relief operations. The situation in Majuli island on the Brahmaputra was described as "very dangerous". Agriculture minister Nilamani Sen Deka, who did an aerial survey of the flood-hit areas, said, "Almost every part of Majuli is deluged. We are evacuating people who have taken shelter on high lands and embankments." There are close to 1.7 lakh people in Majuli, Asia's largest fresh water river island. It's inhabited by several tribal communities and has always been under threat of floods and erosion. It's also the seat of neo-Vaishnavite culture. According to the Brahmaputra Board, annual erosion during floods has wiped out more than 225 sq km of the island in the last 90 years. Army or IAF choppers could not land on Majuli to supply relief materials as the place is under water. "The situation in the island Majuli is not suitable for landing. Army and IAF choppers carried out five sorties on Tuesday and air dropped about 1.5 tonnes of food packets and packaged drinking water," defence PRO Lt-Col SS Phogat said. Military aircraft of Gajraj Corps dropped food packets in flood-hit areas of Sonitpur district. "The Specialized Flood Relief Task Forces of Gajraj Corps have rescued 8,300 flood-affected people till Tuesday. Almost 2000 kg of food and relief materials were distributed among rescued people by these task forces," the defence PRO said. The floods have left the states of Assam and Arunachal reeling under landslides and broken communication links. In Arunachal, Border Roads Organization is working on a war-footing to repair the highways but authorities said the damage is extensive and will take a few more days. Sadia subdivision in Tinsukia town also bore the fury of the flood forcing the administration to use Indian Air Force and army helicopters to air drop food materials for the affected people"</t>
    </r>
  </si>
  <si>
    <t>Central Sichuan city of Suinin; other areas in Sichuan</t>
  </si>
  <si>
    <r>
      <t>September 15, 2012</t>
    </r>
    <r>
      <rPr>
        <sz val="8"/>
        <rFont val="Arial"/>
        <family val="2"/>
      </rPr>
      <t>: "Torrential rains swept over southwestern China’s Sichuan Province on Sept. 9 and 10, killing at least seven people, and left many missing in cities and counties still recovering from the devastating 2008 earthquake.
As much as 333 millimeters (about 13 inches) of rain, fell in the town of Qinggang, located in Shehong County of Suining City, triggering floods, according to Sichuan Online, the website of Sichuan Daily. It downed power lines and phone lines, as well as disrupted water supplies in some areas in the province.
The central Sichuan city of Suining was hit the hardest, with four reported deaths. Three people were also reported missing. One person was struck by lightning and the others drowned.
The hardest-hit areas include the eight cities and counties of Guangyuan, Mianyang, Deyang, Chengdu, Ziyang, Suining, Nanchong, and Bazhong, according to multiple Chinese-language reports. Three were killed in Shaba Town of Guangyuan City, the Sichuan Online report said.
Advertisement
During the 2008 earthquake in Sichuan, more than 68,000 people died. Many of the deaths were blamed on poor infrastructure and shoddily constructed buildings.
Ms. Xu of Shehong told The Epoch Times that the county was quickly submerged in chest-high water. Almost every house she saw was flooded. The water level was reported by Sichuan Online to be as high as about 2 feet on some main roads.
Floods washed away a 20-ton oil storage tank in Dongyue Township in Shehong, resulting in an oil leak. A lightning strike triggered an explosion and an accompanying fire, injuring two people.
A local, who declined to be named, told The Epoch Times that heavy rain inundated the city of Mianyang. It started falling Sept. 10 in the early morning and has not stopped yet.
Internet screenshot of recent floods in Sichuan Province.
The rain disrupted basic services for many in the city, including electricity, telecommunications, and water.
“In a decade, I have not encountered such heavy rain. Buckets are coming down,” a villager from Santai County in Minyang told The Epoch Times.
Chinese officials said the rains and floods adversely affected approximately 83,000 in 27 townships in Santai. Seven elementary schools in the county are at risk of collapse due to the rains</t>
    </r>
  </si>
  <si>
    <t>Northern province Sukhothai</t>
  </si>
  <si>
    <r>
      <t>September 17, 2012</t>
    </r>
    <r>
      <rPr>
        <sz val="8"/>
        <rFont val="Arial"/>
        <family val="2"/>
      </rPr>
      <t>: "Floods hit north Thailand Flooding raged into the heart of the northern province Sukhothai yesterday, just a few days after Thai Prime Minister Yingluck Shinawatra visited the province and declared the situation there would soon return to normal.
Despite the use of many pumps and other flood-prevention efforts, floodwater levels rose about 50 centimetres in the economic zones of the province.Officials, as of press time, were still struggling to fill breaks and leaks in the embankment along the Yom River. They initially thought their giant sandbags and gabions would be able to block the water from flowing into the town and causing inundation.
The Provincial Waterworks Authority's Sukhothai branch was flooded and tap-water services to locals were disrupted.
The Yom River also damaged earthen embankments in many other areas of Sukhothai's Sri Samrong and Sawankhalok districts, flooding people living in riverside communities.Schools in seriously flooded areas would be closed down temporarily, officials said.A representative of Princess Ubolratana Rajakanya yesterday visited Sukhothai's Muang district to hand out 500 sets of relief items to flood victims.Deputy Sukhothai Governor Smith Palawatwichai said that during the past week, about 6,000 people in Muang Sukhothai Thani Municipality had been hit by the flooding.In his capacity as head of the Water and Flood Management Committee (WFMC), Science Minister Plodprasob Surassawadee yesterday convened a videoconference with officials and 36 provincial governors.The conference took place after Yingluck received reports that the embankment in Sukhothai had been breached again."The prime minister is worried about the lives and property of people. So, she has constantly monitored the situation," Plodprasob said.He said authorities were taking care of all provinces, not just one particular province."The government is now fighting not just against natural floods but also against people's fears [about possible flooding]," Plodprasob lamented. "We are trying to create public confidence in the government's water-management ability."Deputy Prime Minister and Interior Minister Yongyuth Wichaidit complained that some media outlets were exaggerating the flood situation, especially in Sukhothai."In fact, it's not as serious as some newspaper headlines have suggested," he said.
According to Plodprasob, authorities have mobilised all resources including the latest technologies in tackling the water-related threats. "The results of our ongoing battle will come out in a month or two," he said, adding, "I believe the situation will not go beyond our control."
Hydro and Agro Infomatics Institute director Royol Chitdon, who sits on a WFMC subcommittee, said the volume of water in the Yom River in Sukhothai's Sri Satchanalai district had already dropped from 1,500 cubic metres per second to just 1,200 cubic metres. He said the Yom River had overflowed slightly in Sawankhalok district.
"We will be expediting the flow of water into the sea via the Chao Phraya and Tha Chin rivers," he said.
On the water situation in Bangkok, Royol said rain would likely continue till today, but would soon ease. "That means authorities will have time to drain water into the sea before a low-pressure ridge brings more downpours to Bangkok later this month," he said.
Bangkok Governor MR Sukhumbhand Paribatra said that in the face of heavy rain, some low-lying areas in the capital could be flooded. He said during the past three days, rainfall ranged between 130 and 150 millimetres.
A total of 10 provinces, out of 77 provinces, mostly in the upper part of the country were hit by flood, Thai authority reported on Saturday morning.
The Disaster Prevention and Mitigation Department reported on Saturday that about 140,000 people from about 53,000 household were affected by floods since the flood started in mid August.
The 10 provinces are central province of Sukhothai, Phitsanulok, Nakhon Sawan, Chainat, Suphan Buri, Ang Thong, Ayutthaya, northeastern province of Chaiyaphum, northern province of Lampang and southern province of Ranong.
Almost 272 square kilometers of farmland were affected by flood</t>
    </r>
  </si>
  <si>
    <t>Naseerabad and Jaffarabad districts, Baluchistan</t>
  </si>
  <si>
    <r>
      <t xml:space="preserve">October 13, 2012: </t>
    </r>
    <r>
      <rPr>
        <sz val="8"/>
        <rFont val="Arial"/>
        <family val="2"/>
      </rPr>
      <t xml:space="preserve">"The (UN) Office for the Coordination of Humanitarian Affairs (OCHA) says that the flash floods in Pakistan's Sindh, Punjab and Balochistan provinces in early last month had triggered a humanitarian crisis which continues to unfold," UN spokesman Martin Nesirky told reporters in New York Friday."Nearly 270,000 people have been displaced, with nearly half a million houses having been damaged and huge amounts of crops lost, " Nesirky said at a daily news briefing in New York.Monsoon rains and flooding in Pakistan have killed at least 400 people and injured nearly 3,000 others, during this year's rainy season, reports said in late September.In southeastern Pakistan's Sindh province, 239 people have been killed by rising flood-waters. Massive monsoon rains that have swept across the country have caused many rivers and streams to overflow. A total of 5 million people are thought to have been affected in some way by the floods.In recent years, Pakistan has struggled to cope with the annual rainfall and </t>
    </r>
    <r>
      <rPr>
        <sz val="8"/>
        <color indexed="10"/>
        <rFont val="Arial"/>
        <family val="2"/>
      </rPr>
      <t>resulting floods. It needs international help to provide people with food, water and housing, said the reports."The Office has established a humanitarian coordination center for operations in Sindh province and has deployed staff to support the response in Balochistan," Nesirky said.The UN Children's Fund (UNICEF) estimates that 3,200 schools have been damaged, disrupting schooling for half a million children, he said. "UNICEF says that it is reaching tens of thousands of children and families with safe water, hygiene supplies, malnutrition screening and treatment.September 30, 2012:  "</t>
    </r>
    <r>
      <rPr>
        <sz val="8"/>
        <rFont val="Arial"/>
        <family val="2"/>
      </rPr>
      <t>Floods resulting from monsoon rains have killed more than 400 people and affected another 4.5 million across Pakistan.According to CNN, Ahmed Kamal of the National Disaster Management Authority (NDMA) said the flooding started on August 22. More than 15,000 villages have been hit by the floods, and many houses have been damaged or destroyed in the past five weeks.Most of those affected by the latest floods — 2.8 million — are in Sindh province, in Pakistan's south, reported BBC News. Nearly 890,000 have been affected in Punjab province and 700,000 people have been hit" September 25, 2012: THE death toll from torrential rains and subsequent flooding across Pakistan has risen to 372, disaster authorities say.Nearly 4.5 million people have also been affected by the monsoon deluges, which have destroyed or damaged over 275,000 houses.Officials blame collapsing structures for most of the human losses.Sindh is the hardest hit province where more than half the casualties took place, followed by the central province of Punjab, according to details issued by the National Disaster Management Authority on Tuesday.The rains, which began in late August, affected a total area of 700,000 hectares across the country, causing significant damages to farmland and cattle herds.Government rescue teams backed by the military are trying to reach out to the stricken people with tents, tarpaulins and other relief items, as efforts continue to drain flood waters from large swathes of land.</t>
    </r>
    <r>
      <rPr>
        <sz val="8"/>
        <color indexed="10"/>
        <rFont val="Arial"/>
        <family val="2"/>
      </rPr>
      <t>" ...September 18, 2012</t>
    </r>
    <r>
      <rPr>
        <sz val="8"/>
        <rFont val="Arial"/>
        <family val="2"/>
      </rPr>
      <t>: "Islamabad -Pakistan authorities were struggling on Monday to provide relief to more than 600 000 people affected by floods and torrential rains in the south-western province of Baluchistan, officials said.Attaullah Mengal of the Provincial Disaster Management Authority said Naseerabad and Jaffarabad districts were the worst hit by heavy rains that started last week.“More than 100 000 people are still trapped in Sohbatpur area of Jaffarabad,” Mengal said. “We are trying to reach over 600 000people directly and indirectly affected by the rains and floods.”He said 57 people had been killed across the province, and appealed to international aid agencies.Other badly hit areas include Sibi, Jhal Magsi, Kachi, Dera Murad Jamali, Dera Allahyar, Manjopur and Manjoshori, he said.The provincial government also sought help from the army to move people to safer places and airlift food supplies to the isolated.The meteorological department warned the authorities to prepare for more rain across the country."
Baluchistan is among the least-developed regions of Pakistan.
The National Disaster Management Authority said the phase of monsoon rains starting in mid-August had killed at least 217 people, destroyed or damaged more than 15 000 houses and affected 260 000 acres of farmland.
In 2010, Pakistan's worst floods that killed 2 000 people, affected about 20 million and submerged one-fifth of the country. - Sapa-dpa
Among those fleeing their homes are pregnant women, disabled, elderly and orphans.
“People are being forced to drink unsafe water, which could lead to a health crisis in the affected area,” says Mr Kunduru.</t>
    </r>
  </si>
  <si>
    <t>Uttarakhand state</t>
  </si>
  <si>
    <r>
      <t xml:space="preserve">September 25, 2012: </t>
    </r>
    <r>
      <rPr>
        <sz val="8"/>
        <rFont val="Arial"/>
        <family val="2"/>
      </rPr>
      <t>"The European Union (EU) Tuesday announced Rs.14 million as assistance to victims of flash floods and landslides in Uttarakhand that killed 32 people last month.
According to an EU statement, the aid is expected to reach around 5,000 people whose livelihood was affected and whose properties were totally or partially destroyed."...</t>
    </r>
    <r>
      <rPr>
        <sz val="8"/>
        <color indexed="10"/>
        <rFont val="Arial"/>
        <family val="2"/>
      </rPr>
      <t>September 18, 2012</t>
    </r>
    <r>
      <rPr>
        <sz val="8"/>
        <rFont val="Arial"/>
        <family val="2"/>
      </rPr>
      <t>: "FLASH flooding has triggered landslides in northern India leaving 33 dead and 35 missing, reports children’s charity Plan International.Heavy monsoon rains swamped Uttarakhand state, in the foothills of the Himalayas.Dozens of homes were flattened across eight villages in the early hours of the morning, killing villagers in their sleep.“Houses were buried in the debris of mud and rocks and many lives of both people and livestock were lost as a consequence,” says Plan’s emergency response manager in India Murali Kunduru.“According to the local residents, there are 36 people still buried in the debris whose bodies haven’t been recovered.”A six-strong team of aid workers has been deployed by Plan to assess the needs of survivors in the worst hit areas.Four roads connecting villages were washed away, hampering efforts to get food and other supplies to families.More than 400 villagers have been evacuated and are being temporarily housed in a college."
Among those fleeing their homes are pregnant women, disabled, elderly and orphans.
“People are being forced to drink unsafe water, which could lead to a health crisis in the affected area,” says Mr Kunduru.</t>
    </r>
  </si>
  <si>
    <t>Pakau Njogu in the North Bank Region, and many other in Jarra Soma, in the Lower River Region</t>
  </si>
  <si>
    <r>
      <t>September 5, 2012</t>
    </r>
    <r>
      <rPr>
        <sz val="8"/>
        <rFont val="Arial"/>
        <family val="2"/>
      </rPr>
      <t>:  The torrential rains that continue to pounce on scores of villages in the rural Gambia continue to cause severe flooding, thus affecting the livelihoods of the local dwellers. Latest reports reaching this paper have it that heavy floods have destroyed some compounds in Pakau Njogu in the North Bank Region, and many other in Jarra Soma, in the Lower River Region, after more than 24 hours of torrential rains on Saturday.
Reports indicated that nearly 41 people, most of them women and children, have been affected, thus causing temporal displacement without food and proper shelter. The situation has put the entire family of Gibriel Jallow of Pakau Njogu and Muhammed Jawla of Jarra Soma in desperate situations, as they are currently sheltered in the village's nursery school and neighborhoods.
Narrating their conditions to this reporter in an interview, one of the victims, Gibriel Jallow, said the downpour caused devastations, saying it impacted negatively on his family. He told the Daily Observer that all his belongings including food and shelter perished as a result of the downpour. "My family and I lost virtually everything in our compound. As I speak to you, my family and I are being sheltered at a nursery school in the village," Jallow indicated, while appealing to the National Disaster Management Agency (NDMA), and other philanthropists to come to their aid.
In Jarra Soma, this reporter spoke with another victim of the floods, Muhammed Jawla, who also told the Daily Observer that his housecollapsed during the downpour. He said the foodstuff and other valuables were not also spared. "I lost everything in the house, that I have just completed constructing after years of hard struggle to settle down," Muhammed said.</t>
    </r>
  </si>
  <si>
    <t>Portions of Rift Valley Province</t>
  </si>
  <si>
    <r>
      <t>September 5, 2012</t>
    </r>
    <r>
      <rPr>
        <sz val="8"/>
        <rFont val="Arial"/>
        <family val="2"/>
      </rPr>
      <t>:  Nakuru — Thousands of people have been displaced in parts of Kenya's Rift Valley Province as floodwaters continue to submerge houses and schools and destroy crops.
They are among more than 240,000 people throughout eastern Africa are estimated to be affected by seasonal flooding.
An estimated 642 households have been affected by flooding in the Kenyan districts of Baringo and Marigat, with at least five schools being submerged, according to data from the Kenya Red Cross Society (KRCS).
The floods have caused latrines to overflow, contaminating water sources. "I have no better water to drink. I have to use what is readily available, even if I am aware of the risk of contracting diseases," Lydiah Kuyale, a resident of Loropil Village in Marigat, told IRIN as she fetched flood water for domestic use.
Kuyale's retail kiosk was among those inundated. But even as her family seeks refuge at a neighbour's house, her main worry is her son's education.
"If the classes remain submerged, how will my son get to school?" she asked. Her son is set to take the final primary school exam later this year.
Chicken farmer John Ledapana is also assessing his losses after most of his poultry were swept away by the floodwaters, leaving him with only six 3-week-old chicks.
Emergency measures
In Marigat District, two rivers that feed Lake Baringo have breached their banks, overflowing into neighbouring villages. Lake Baringo has extended its banks by up to 1.km, according to the KRCS, which warned that a further 290 families are at risk of displacement if the rains continue.
The agency recommended that the river beds be excavated to improve water retention in the rivers and that dams be constructed upstream to control the volume of water reaching the lake.
According to the KRCS, the affected families are in need of emergency food supplies after at least 26 hectares of maize - which had been ready for harvesting - were destroyed. Fodder, beans and water melon crops have also been ruined.
The delivery of relief items such as medicine, blankets, tents and mosquito nets has been hampered by poor road conditions.
Medical supplies and equipment have also been destroyed by floodwaters in some dispensaries, even as affected populations are threatened by waterborne diseases. "We can only go to the district hospital in Marigat, but it is hard to raise the 400 Kenya shillings (US$ 4.7) transport expenses," said a resident.
During a recent visit to a medical camp hosted by KRCS in Ngambo Village, most of the sick children were found to be suffering from diarrhoea, upper respiratory tract infections and septic wounds.
"Adults have the same problems but at a lesser number than the children," Evelyn Lorgisoi, a volunteer clinical officer, told IRIN.
Mudslides
In the neighbouring Baringo District, another 46 families are living in tents after being displaced by mudslides that struck the Sacho and Kabarnet areas. The mudslides killed two children, ages 12 and 15, and injured seven other people.
The displaced are now seeking refuge in the Kabasis, Kituro, Tartar and Timboiywa areas.
KRCS has identified 407 other families at risk of being affected by mudslides.
About 9 hectares of crops have been destroyed by the mudslides], and some roads have been rendered impassable, said Rift Valley Regional Disaster Management Officer Kennedy Mulama.
"Volunteers are also supporting communities through the dissemination of early warning systems for immediate evacuation of people on noticing signs of mudslides," said Mulama.</t>
    </r>
  </si>
  <si>
    <t>Acholi districts of Agago, Kitgum, Lamwo and Pader, northern Uganda</t>
  </si>
  <si>
    <r>
      <t>September 7, 2012</t>
    </r>
    <r>
      <rPr>
        <sz val="8"/>
        <rFont val="Arial"/>
        <family val="2"/>
      </rPr>
      <t xml:space="preserve">:  (IRIN) - Floods have forced at least 15,000 people to leave their homes in northern Uganda, where the deluge has destroyed houses, crops, roads and bridges.The Acholi districts of Agago, Kitgum, Lamwo and Pader are the most affected, with Agago alone having a total of 3,492 households affected, almost 13,000 hectares of crops inundated and some 2,000 latrines destroyed, according to a report by its district disaster management office.“The situation is certainly bad. It’s worrying. There is fear of an outbreak of certain diseases and food insecurity as a result of the heightened rains and flooding,” Ugandan State Minister for Relief, Disaster Preparedness and Refugees Musa Ecweru told IRIN. 
“Several areas have been cut off. People are uprooting their food crops from the gardens due to fear of them getting rotten. This is going to cause food insecurity and starvation in a few months.” 
Ecweru said that the impassable roads have hindered access to some of the treatment centres for patients suffering from nodding disease in the region.In 1996, as the Ugandan government fought the Lord’s Resistance Army rebellion, almost the entire population of the Acholi region was compelled to move into overcrowded and poorly serviced “protected villages”.They only began to return to their homes in significant numbers 6 years ago. Since then, many international aid agencies have left or scaled down their presence in the region as the level of emergency humanitarian need declined.“We are working with the ministries of health, works, education, agriculture, water and environment to respond to the situation,” said Ecweru, adding that the government was going to dispatch immediate relief items such as medicines and disinfectant to prevent disease outbreaks.
Neighbouring regions such as Karamoja, Lango and Teso have similarly been affected by the rains, which started in early July and increased in intensity in late August. 
“The situation [in Acholi region] is marked by increasing desperation while more suffering is anticipated,” said Jackson Odong, a research and advocacy officer at the Makerere University, who is based in Acholi.
“The families whose shelters were destroyed currently live in debilitating conditions. Shelter kits containing tarpaulins, buckets, mosquito nets, blankets and tents are a necessity,” he told IRIN.
The floods have also affected the reopening of several schools. 
Augustine Asiire, the Agago resident district commissioner, said other urgent needs included food, utensils, safe water and portable latrines. She named the worst affected areas in her district as Adilang, Kalongo, Lamio, Omot, Paimol, Parabongo and Wol.
The floods are likely to negatively affect several reconstruction programmes in the region such as the National Agricultural Advisory Services, the Northern Uganda Social Action Fund and other projects under northern Uganda's Peace, Recovery and Development Plan, according to a late August rapid assessment by Makerere University's Refugee Law Project.
This assessment warned that perennial flooding in the region could precipitate further conflict. 
“Affected communities have to cope with neighbouring households displaced and searching for shelter, grazing land, food items, land for cultivation and source [s] of livelihood generally,” it said.
“Returning to camps could instigate an increase in land disputes, as vacant land invites encroachment and illegal land grabbing,” the assessment added.
An estimated 50,000 households, comprising about 300,000 people, were affected by flooding in 2007 in northern Uganda.
so/aw/am/rz
</t>
    </r>
  </si>
  <si>
    <t>North Hwanghae Province,  South Phyongan Province, South Hwanghae Province</t>
  </si>
  <si>
    <r>
      <t>September 7, 2012</t>
    </r>
    <r>
      <rPr>
        <sz val="8"/>
        <rFont val="Arial"/>
        <family val="2"/>
      </rPr>
      <t>:      17-20 August rains Torrential rains hit North Korea again between late 17 August and early 20 August, causing at least six deaths and destroying more than 530 buildings in the southern region of the country. Three people were killed in North Hwanghae Province, three people were also killed in South Phyongan Province, and an unknown number of people were killed in South Hwanghae Province.[9]
[edit]Typhoon Bolaven
: Typhoon Bolaven (2012)
In North Korea, heavy rains from the storm triggered significant flooding and many landslides in late August.[10] In South Hamgyong Province, at least 100 homes were flooded by the storm.[11] KCNA reported wind speeds of more than 108 km/h (67 mph) in North and South Hwanghae, South Hamgyong, South Pyongan and the city of Nampho, and waves as high as 1.11 m (3.6 ft) in the sea of Kimchaek.[12] Widespread damage took place throughout the country as a result of the storm. At least 6,700 homes were destroyed and approximately 101,000 hectares (250,000 acres) of crop and rice fields were flooded. Additionally, 16,730 trees were downed and 880 public and industrial buildings were severely damaged. In all, at least 48 people were killed and 21,800 others were left homeless.[13]        TC-2012-000159-PRK
Tropical Cyclone,Korea, Dem P Rep: Typhoon Bolaven hit the Democratic People?s Republic of Korea on 28 Aug 2012, worsening the extensive flooding caused by successive torrential rains and tropical storms since July. Preliminary information released by the government indicate that as of 3 Sep, at least 59 persons are dead, 5,766 houses have been destroyed or damaged and 2192 houses are submerged. Up to 52,299 hectares of crop land were submerged, buried or washed away, aggravating the food situation in the country..South offers to help flood-hit North Korea
South Korea has proposed sending emergency relief aid to North Korea, the first such offer since relations sank into a deep freeze after the death of the North's leader last December.
The South's Red Cross chief sent a proposal on Monday, calling for talks with North Korea on aid shipment, the Unification Ministry, which handles cross-border affairs, said on Friday.
Official aid from the South to the North often goes through the Red Cross as a matter of formality.
South Korea last sent such aid two years ago, although civilian groups have been allowed to ship aid to the impoverished North despite high cross-border tensions.
.
Pyongyang's state news agency said earlier that floods in June and July left 569 people dead or missing and washed away or inundated 65 280 hectares of cropland.
A strong typhoon which hit the Korean peninsula last Tuesday killed 48 people and damaged at least 50 000ha of farmland in the North, it said on Monday.
North Korea suffers chronic food shortages, with the situation exacerbated by floods, droughts and mismanagement. During a famine in the mid to late-1990s, hundreds of thousands died. win typhoons renewed fears of a humanitarian crisis in North Korea, where poor drainage, widespread deforestation and crumbling infrastructure can turn even a routine rainstorm into a catastrophic flood.
Typhoon Bolaven struck the North on Tuesday and Wednesday, submerging houses and roads, ruining thousands of acres of crops and triggering landslides that buried train tracks – scenes that are all too familiar in this disaster-prone nation. A second major storm, Typhoon Tembin, pounded the Korean Peninsula with more rains Thursday before dissipating.
The storms came with North Korea still recovering from earlier floods that killed more than 170 people and destroyed thousands of homes. That in turn followed a springtime drought that was the worst in a century in some areas.
The disaster relief group AmeriCares announced late Thursday that enough emergency antibiotics and medical supplies to treat 15,000 North Koreans would be airlifted to the country as early as this week in coordination with North Korean officials. Damage to 69 hospitals and clinics suffered during the earlier floods has left 700,000 North Koreans without access to health care at a time when scores are fighting off the threat of infection while living in temporary shelters, the group said in a statement.
Other foreign aid groups said they were standing by in Pyongyang, but had not received new requests for help from the North Korean government. They had little information on the extent of damage and were relying on reports from state media. The country’s wariness toward the outside world, as well as a primitive rural road system, means aid may be slow arriving, if it is allowed to come at all.
“These fresh storms, coming just a few weeks after the serious flooding – they do raise concerns because we see parts of the countryside battered again that have already been left in a vulnerable state,” said Francis Markus, spokesman for the International Federation of Red Cross and Red Crescent Societies in East Asia.
Tembin’s strong winds and hard rain pounded South Korea on Thursday as residents of some cities waded through streets flooded with murky, knee-deep water. The storm moved off the peninsula’s east coast overnight. The national weather agency in Seoul predicted some cities in southern North Korea could see up to 80 mm (3.15 inches) of rain, but North Korea didn’t immediately release details on rainfall, deaths or damage from the latest storm.
The earlier storm, Bolaven, left 20 people dead or missing in South Korea. It killed three people and left 3,300 people homeless in North Korea, the country’s official media reported."</t>
    </r>
  </si>
  <si>
    <t>Nghe An, Ha Tinh, and Thanh Hoa; northcentral region</t>
  </si>
  <si>
    <r>
      <t xml:space="preserve">September 7, 2012: </t>
    </r>
    <r>
      <rPr>
        <sz val="8"/>
        <rFont val="Arial"/>
        <family val="2"/>
      </rPr>
      <t>Torrential rains since Monday in coastal areas have killed at least six people and left three others missing, the Central Steering Committee for Flood and Storm Control reported this morning. Rains and floods have inundated more than 1,200 houses, 10,500 hectares of crops and swept away 11 bridges in the province, said local authorities. Landslides have also damaged most of the province's major traffic routes, isolating its mountainous areas.HA NOI -- Torrential rains since Monday in coastal areas have killed at least six people and left three others missing, the Central Steering Committee for Flood and Storm Control reported this morning.
Rains and floods have inundated more than 1,200 houses, 10,500 hectares of crops and swept away 11 bridges in the province, said local authorities. Landslides have also damaged most of the province's major traffic routes, isolating its mountainous areas.
Nghe An topped the list of casualties with three deaths and five people injured.
Ha Tinh and Thanh Hoa reported one and two deaths, respectively, while thousands of houses in these areas were also flooded, crops subsided and roads damaged, according to the local departments for agriculture and rural development.
Meanwhile, the Central Hydro-meteorological Forecasting Centre has warned that the north central region may suffer more flash floods and landslides over the weekend.</t>
    </r>
  </si>
  <si>
    <t>Southern Mississippi and Louisiana</t>
  </si>
  <si>
    <r>
      <t>September 4, 2012 –</t>
    </r>
    <r>
      <rPr>
        <sz val="8"/>
        <rFont val="Arial"/>
        <family val="2"/>
      </rPr>
      <t xml:space="preserve"> "Tens of thousands of customers remained in the dark Monday in the U.S. states of Louisiana and Mississippi, days after Isaac inundated the Gulf Coast with a deluge that still has some low-lying areas under water.Most of those were in Louisiana, where utilities reported more than 100,000 people without power as of Monday morning. Thousands also were without power in Mississippi and Arkansas.
Thousands of evacuees remained at shelters or bunked with friends or relatives.Meanwhile, inspectors from the Federal Emergency Management Agency are out trying to get a handle on losses.President Barack Obama was to visit Louisiana on Monday, a day ahead of the Democratic National Convention. He will meet with local officials, tour storm damage, and view response and recovery efforts before addressing reporters at Saint John the Baptist Parish, the White House said. Republican presidential nominee Mitt Romney visited the state Friday. Obama's Homeland Security Secretary, Janet Napolitano, visited Bay St. Louis, Mississippi, and Slidell, Louisiana, on Sunday.
"We are part of a team to make sure Hurricane Isaac is put to rest as soon as we can for all those affected," Napolitano said. "In the meantime, please know all of us are thinking about those in Louisiana who are without their homes or without their businesses."
At least seven people were killed in the storm in the U.S. — five in Louisiana and two in Mississippi.
More than 2,800 people were registered at various state, local and Red Cross shelters in Louisiana, down from around 4,000 earlier. State officials were uncertain how many people would eventually need longer-term temporary housing. Kevin Davis, head of the state's emergency office, said that housing would likely include hotels at first, then rental homes as close as possible to their damaged property.
Progress was evident in many places, though lingering flooding remained a problem in low-lying areas.
Crews in the town of Lafitte intentionally breached a levee Sunday night in an effort to help flooding there subside, Jefferson Parish Councilman Chris Roberts told The Times-Picayune.
Much of Plaquemines Parish, a vulnerable finger of land that juts into the Gulf of Mexico, remained under as much as 5 feet of water, Parish President Billy Nungesser said. The Category 1 hurricane walloped the parish, and for many, the damage was worse than that from Katrina in 2005."</t>
    </r>
  </si>
  <si>
    <t>Adamawa state, eastern Nigeria; Kogi state</t>
  </si>
  <si>
    <r>
      <t>September 25, 2012:</t>
    </r>
    <r>
      <rPr>
        <sz val="8"/>
        <rFont val="Arial"/>
        <family val="2"/>
      </rPr>
      <t xml:space="preserve"> "More than 3, 000.00 people are still trapped in various communities in the oil rich Ibaji Local Government Area of Kogi State as more water hit the area due to rampaging flood.
Several residents were evacuated to Idah, the nearby local government, when the Niger River over flowed its bank in the wake of flood that ravaged the state recently.
Few days on however, residents who were not lucky to be evacuated on time are living in terrible condition in several communities across the local government area, Daily Trust learnt.
"As we speak, more than 3000 people are still trapped in Odeke, Echenyo, Ubale, Unale and many other communities in Ibaji land", Chief Dominic Unane, the Onu of Odeke told Daily Trust on telephone yesterday.
Also, the liaison officer to the local government, David Ogwu, said the council had to hire speed boats to evacuate residents who are trapped at different locations to camps in Idah Local Government Area"...</t>
    </r>
    <r>
      <rPr>
        <sz val="8"/>
        <color indexed="10"/>
        <rFont val="Arial"/>
        <family val="2"/>
      </rPr>
      <t>.September 18, 2012:</t>
    </r>
    <r>
      <rPr>
        <sz val="8"/>
        <rFont val="Arial"/>
        <family val="2"/>
      </rPr>
      <t xml:space="preserve"> "Following the massive floods in the state in the last few days, the Adamawa State Government has indefinitely postponed the resumption of schools in the state for the new academic year.The state, which has appealed to the Federal Government and other private and multilateral organisations for assistance, said 89 schools have been washed away by the floods in recent weeks.
The floods, which are ravaging many states in the North, leading to the displacement of thousands from their homes and the death of dozens of people, is threatening to cut off the state from other parts of the country, as the two culverts on the Yola-Gombe Road, situated at Ngbalang, near the Numan bridge-head, were partially washed away on Friday.September 5, 2012: " YOLA, Nigeria (AP) -- Officials said new flooding in Nigeria has killed at least 11 people.Hassan Mijinyawa, a spokesman for Taraba state, said Monday that those killed came from the Karim Lamido area of the state. He said the dead included university students serving required youth service time after their graduation.
Mijinyawa said the flooding came after neighboring Cameroon released water from a dam. Officials say flooding in neighboring Adamawa state, also blamed on the water release from the dam, has killed at least 15 people in recent days.
Nigerian emergency management officials say Cameroon alerted Nigeria before opening the dam.
Nigeria also is experiencing its annual rainy season. Flooding recently killed at least 68 people in Plateau state in central Nigeria.
Maroua, Cameroon (CNN) -- Flooding in Cameroon's Far North Region has killed nearly 30 people and affected more than 26,000 others, officials said Monday.
More than 4,000 people in the Logone and Shari division were displaced, and more than 22,000 people in the region of Maga, Mayo-Danay division, also have been affected.
Communication Minister Issa Tchiroma Bakary described the flooding as "a calamity," and he called for urgent action to save lives, livestock and property. Dana FM, a local radio station, said the death toll will grow as bodies are collected and identified. For the past few weeks, there has been no sign of the flood easing.
The floodwaters have submerged areas like Benoue, Faro, Louti and Mayo. Homes, crops and barns have been destroyed and herds of livestock killed. Heavy rainfall that has lasted nearly a month has fractured the Lagdo Dam, causing the Benoe River to flood nearby villages.
Cameroon's government has dispatched a military contingent to the area to help and evacuate victims, and the government of Morocco sent food and other aid Saturday.
Aid agencies like Plan International Cameroon and the United Nations Population Fund are concerned about the potential spread of infectious diseases such as cholera and malaria. About 3,000 people have been hospitalized, and tents have been erected to house victims.
Demian Toh, a Red Cross official, told CNN that food supplies are running low and the tents are inadequate for the tens of thousands of displaced flood victims. Toh said there were serious concerns about malnutrition among women and children.
In 2010, flooding in northern Cameroon triggered an outbreak of cholera that claimed nearly 6,000 lives, according to official estimates.
In neighboring Nigeria, dozens of dead bodies have been found floating in remote areas of Adamawa state. Officials there are blaming Cameroon for not alerting them before excess water was released from the Lagdo Dam.
The disaster is being called the worst flooding in Cameroon in more than 60 years. Opposition party member Paul Ayah Abine said the casualties and the insufficient aid given to the thousands of victims show clearly that the government has a fragile emergency unit that cannot predict and respond quickly to natural disasters.
August 27, 2012: "Flooding this rainy season in various parts of Nigeria, Africa's most populous nation with some 160 million people, had already killed dozens. The toll includes more than 60 people left dead in two separate floods in Plateau state in the country's centre.Seasonal flooding also affects the west African region, with 2010 having been a particularly harsh year.
Flooding in eastern Nigeria has killed at least 10 people and displaced an estimated 20,000 following heavy rains and the release of water from a dam in neighbouring Cameroon, an official said Monday."The flooding swept away more than 40 villages and killed at least 10 people while many others are still missing," said Shadrach Daniel, head of the emergency management agency in Nigeria's Adamawa state, where the flooding occurred."There are now around 20,000 displaced people sheltering in temporary camps who are in dire need of basic provisions like food, water, clothing and blankets."He said water was released from the Lagdo dam on Friday in neighbouring Cameroon after officials there warned Nigeria several weeks ago. The opening of the dam led to flooding along the Benue River in Nigeria."The people along the Benue River were advised to leave but did not heed the warning," he said."Thousands of hectares of crops and homes were destroyed in the flooding. We have started a situation assessment to see how best we can assist the affected people."Flooding this rainy season in various parts of Nigeria, Africa's most populous nation with some 160 million people, had already killed dozens. Much of the country has been affected by heavy seasonal rainfall.The toll includes more than 60 people left dead in two separate floods in Plateau state in the country's centre.In July, at least three people were killed by flood waters some 150 kilometres (90 miles) north of the economic capital Lagos in Ibadan, an area of southwestern Nigeria where 102 died following torrential rains last year.
</t>
    </r>
  </si>
  <si>
    <t>Ningxia Hui Autonomous Region</t>
  </si>
  <si>
    <r>
      <t>August 27, 2012:</t>
    </r>
    <r>
      <rPr>
        <sz val="8"/>
        <rFont val="Arial"/>
        <family val="2"/>
      </rPr>
      <t xml:space="preserve"> "SHIZUISHAN, Ningxia - Six tourists died and more than 30 were evacuated after a flash flood that soaked a mountain ravine in Northwest China's Ningxia Hui autonomous region Saturday, local authorities said.
The flash flood, triggered by torrential rains in Inner Mongolia Autonomous Region, hit the Leek Ravine in the Helan Mountain that borders Inner Mongolia's Alxa League and Shizuishan city of Ningxia at 12 pm, Ningxia's regional drought relief and flood control headquarters said in a statement.
Nine tourists were washed away while playing near a waterfall in the ravine. Six of them were found dead by rescuers and the other three were hospitalized with injuries, it said.
At least 30 other tourists were evacuated to the city proper for safety considerations, said Xu Dongtao, an officer with Ningxia's fire prevention headquarters who led the rescue operation.
More than 100 officers and fire fighters joined the search and rescue.
</t>
    </r>
  </si>
  <si>
    <t>Pakistan-administered Kashmir; Khyber Pakhtunkhwa</t>
  </si>
  <si>
    <r>
      <t>August 27, 2012:</t>
    </r>
    <r>
      <rPr>
        <sz val="8"/>
        <rFont val="Arial"/>
        <family val="2"/>
      </rPr>
      <t xml:space="preserve"> FF-2012-000148-PAK
Flash Flood,Pakistan: Flash floods and landslides triggered by heavy rain have killed at least 26 people and destroyed hundreds of houses in northern Pakistan. PESHAWAR, Pakistan — Pakistani officials say heavy monsoon rains that triggered flooding in the country’s north have caused at least 26 deaths.
An official at the State Disaster Management Authority, Khawaja Zia, said torrential rains that started Wednesday have killed 17 people and damaged about 500 homes in the Pakistan-held Kashmir region.  Flash floods and landslides triggered by heavy rain have killed at least 26 people and destroyed hundreds of houses in northern Pakistan.
The worst of the flooding has taken place in Pakistan-administered Kashmir, where Prime Minister Chaudhry Abdul Majeed said at least 17 people have been killed and nine others injured in six districts since Monday.
"Some 685 houses and 125 shops have been damaged and roads washed away," Mr Majeed said, adding that a request has been made to the federal government for financial help.
Irshad Bhatti, a spokesman for the country's National Disaster Management Authority, said the extent of the damage was still being assessed.
The majority of the deaths in Kashmir came when buildings collapsed due to the rains, and a further nine people died in flooding in the northwestern province of Khyber Pakhtunkhwa, officials said.
Adnan Khan, an official from the Khyber Pakhtunkhwa, said he feared the death toll there could rise.
"Dozens of families have suffered and their houses were destroyed, several people are still missing" Khan said.
Weather officials are predicting heavy rain in the next three days and rescue teams are closely monitoring the situation, Bhatti said.</t>
    </r>
  </si>
  <si>
    <t>Port-au-Prince, other areas</t>
  </si>
  <si>
    <r>
      <t>August 27, 2012:</t>
    </r>
    <r>
      <rPr>
        <sz val="8"/>
        <rFont val="Arial"/>
        <family val="2"/>
      </rPr>
      <t xml:space="preserve"> In Haiti, Isaac left behind severe flooding in the capital, Port Au Prince. At least seven people are reported dead from the storm….TC-2012-000152-HTI
Tropical Cyclone,Haiti: Tropical Storm Isaac hit Haiti on 25 Aug 2012, killing at least 19 people. 15,000 people had to be evacuated and 335 homes were destroyed</t>
    </r>
  </si>
  <si>
    <t>Katsina State; four local governmental areas; Bosso and Zunguru, Niger state</t>
  </si>
  <si>
    <r>
      <t>September 18, 2012: "</t>
    </r>
    <r>
      <rPr>
        <sz val="8"/>
        <rFont val="Arial"/>
        <family val="2"/>
      </rPr>
      <t>Another round of flood yesterday rendered 2, 850 people homeless and destroyed about 187 homes, a farm house and worship centre in Kaduna.According to the statistics made available to LEADERSHIP by a senior officer of the National Emergency Management Agency (NEMA), Baba Ali Mohammed, no fewer than 187 houses, a Living Faith Church and a farm house were flooded following a heavy rainfall that engulfed Gonigora and Ungwar Romi communities.According to the NEMA statistics, about 2,850 people from almost 518 households were displaced and are now taking refuge in neighbouring houses."Only 20 people, mostly women, were camped at the Universal Basic Education (UBE) Primary School, Ungwar Romi," it said.LEADERSHIP checks also revealed that a makeshift pedestrian bridge linking Ungwar Romi and Karatudu collapsed, crippling activities between the two communities while Tefan Farms Nigeria Enterprises lost 5,850 fowls and 21,000 fish and feed item worth N2.5 million to the flood.Areas worst affected are School Road, Dokaji, Sarki, Fulani and Alkali streets where a larger number of the buildings were erected few metres from the riverbanks, making them prone to flood disaster.A public servant, Mr Lucky Inanse, narrated his ordeal: "My house was completely submerged. In fact, this is double tragedy for me; angry mobs burned down my house in Zaria during the last year post election"</t>
    </r>
    <r>
      <rPr>
        <sz val="8"/>
        <color indexed="10"/>
        <rFont val="Arial"/>
        <family val="2"/>
      </rPr>
      <t xml:space="preserve"> .September 6, 2012: </t>
    </r>
    <r>
      <rPr>
        <sz val="8"/>
        <rFont val="Arial"/>
        <family val="2"/>
      </rPr>
      <t>"No fewer than seven persons died while thousands of houses and 146 farmlands were destroyed in the recent floods in Katsina State.The Executive Director of the state Rehabilitation and Emergency Relief Agency (RERA), Alhaji Hassan Rawayau, disclosed this in an interview with the News Agency of Nigeria (NAN) on Thursday in Katsina.Rawayau said that 15 of the 34 local government areas of the state were worst-hit and gave the names of the areas affected as Mai'adua, Kusada, Kurfi, Batsari, Safana, Jibia, Katsina and Bindawa.Others were Kankia, Ingawa, Dutsi, Daura, Sandamu, Matazu and Mani local government areas.According to him, two persons died in Safana, Mani and Daura local government areas respetively and one person Kurfi council area."Thousands of houses were damaged by the floods in all the affected local government areas, while 146 farms were destroyed in Kusada area."The director said that the agency had resettled victims in Randawa village of Mani local government area in a primary school compound, adding that efforts were ongoing to send relief materials to the victims.He also said that millions of naira worth of relief materials donated to the state by the National Emergency Relief Agency (NEMA) would soon be distributed to the victims.Rawayau appealed to the victims to consider the flood disaster as the act of Allah. NAN</t>
    </r>
    <r>
      <rPr>
        <sz val="8"/>
        <color indexed="10"/>
        <rFont val="Arial"/>
        <family val="2"/>
      </rPr>
      <t>" August 27, 2012:</t>
    </r>
    <r>
      <rPr>
        <sz val="8"/>
        <rFont val="Arial"/>
        <family val="2"/>
      </rPr>
      <t xml:space="preserve"> ""rFour persons have lost their lives to flood in Bosso and Zungeru of Niger State following heavy rain over the weekend.LEADERSHIP learnt yesterday that two brothers, Abubakar and Abdullahi Gwaibaita of Gungel village of Bosso local government area died on their way back from farm. Two Fulani herdsmen were swept away by flood along their grazing route in Zungeru of Wushishi local government area of the state.Houses, rice and sugarcane farmlands in Wuya Kede, Wuya Kanti, Batati and Muregi in Mokwa local government area of the state were also flooded.        Four persons have been confirmed dead and hundreds of houses destroyed in the devastating floods that swept through four local government areas of Katsina State.LEADERSHIP gathered yesterday that three persons died in the flood disaster that occurred in three villages of Safana local government area while a middle -aged lady died in the flood at Kurfi local government area.
The executive director of Katsina State Relief and Rehabilitation Agency (RERA), Hassan Rawayau, told our correspondent that the situation was pathetic, adding "the magnitude of the destruction is alarming".
Rawayau, who is the acting chairman of the state flood and emergency committee, however, declined to comment on measures being taken by the state government, insisting that his committee would soon submit its report.
He said, "I cannot say precisely what the Katsina State government will do for now unless we compile our report after assessing the entire situation and submit it to government for further necessary action."
The latest incident came barely two days after a heavy downpour destroyed 1,400 houses in Maiadua local government area of Katsina State. More rains washed away no fewer than 100 houses and over 130 farmlands at Kofa and Tulani villages of Kusada local government area of the state in overnight floods at the weekend.
Relevant Links
Floods Kill 19
Massive Floods Mean More Misery for Country's Poor
Floods Destroy Over 700 Homes in Katsina - LG Headquarters Sacked
Eight people who sustained injuries are receiving treatment at the Kankia General Hospital and Katsina General Hospital.
A victim, Musa Mannir, who lost his house and some domestic animals, said he had not witnessed such heavy rain in his over 40 years on earth.
He said: "I have lost virtually everything I have laboured for in the whole of my life but am grateful to Allah that no life was lost," and appealed for support.
Among early sympathisers to the victims was the transition management committee chairman of Kusada local government, Alhaji Mansur Murnai, who constituted a 12-man committee to assess the destruction and pledged the council's resolve to provide support to the victims. Murnai urged them to see the disaster as ordained by God and directed the local government's department of works to provide estimates for the construction of drainages in the area.
The minority whip of Katsina State House of Assembly, Alhaji Shehu Dalhatu Tafoki (CPC, Faskari), has urged the state government and relevant stakeholders to assist the victims in a press statement he issued sympathising with the victimsLafia, Katsina, Minna, Yola — Floods wreaked havoc in several states in the North at the weekend, killing at least 15 people in Adamawa State and another four in Niger State.
Hundreds of homes and farmlands were destroyed in floods in Katsina State, while roadways and bridges were submerged in Nasarawa State.
The Adamawa flood affected 36 villages in 13 local government areas and was partly caused by the release of excess water from the Lagdo Dam in Cameroon, emergency authorities said.
A local diver said apart from the 15 people who died, as many others were declared missing.
"In Yola we counted three corpses, Numan 2, Demsa 3, Guyuk 4, Michika 2, and the list goes on," he said, asking not to be named.
Apart from the Cameroon dam water release, torrential rainfall in the affected areas worsened the floods, head of the Adamawa State Emergency Management Agency, Mr Shadrach Daniel, said.
Hundreds of acres of farmlands were submerged in Mayo-Belwa, Song, Fufore, Yola South, Yola North, Shelleng, Lamurde and Numan local government areas wasting farm produce worth millions.
Relevant Links
Floods Leave Eight Dead, 100 Houses Destroyed in Katsina
Massive Floods Mean More Misery for Country's Poor
Floods Destroy Over 700 Homes in Katsina - LG Headquarters Sacked
Daniel said over 20,000 people have so far been rendered homeless by the incident across the three senatorial districts of the state.
He confirmed that people died but said he could not give figures.
"Farm lands, houses and livestock were affected by the flood which was caused by the release of the water from Lagdo Dam and the heavy rainfall in the state," he said.
"We are now going round the affected local government areas for proper assessment of the situation. All I could say is that the flood killed many people in the affected local government areas.
"As I talk to you now, I was just informed that there were corpses on the water floating, we are yet to compile the exact casualty."
He said SEMA has erected two transit camps at Gwadabawa and Limawa in the state capital for the floods survivors.
Red Cross officials are also helping victims across the 13 local government areas, state secretary Abubakar Ahmad said.
"We have deployed our volunteers in each of the affected 13 local government to assist the affected families," Ahmad said.
"Many lives were recorded to have been lost, ours is to rescue and give first aid assistance," he added but failed give a specific death toll.
Yearly floods occur in these areas, and residents yesterday urged the government to talk to the Cameroon authorities to delay their annual water releases into the dry season.
"The Nigeria government should halt this, let the (Cameroon dam) water be released during dry season not in this period," said Yola resident Samaila Dankole.
Daily Trust learnt that the government of the Northern Province of Cameroun had earlier told the Adamawa State Government of the excess water release.
Also, the state government on its part warned people living near river banks in the state to relocate to avoid possible flooding.
"What is more worrisome is the resistance by the people to vacate the flooded areas," said the SEMA executive secretary.
Four killed in Niger floods
In Niger State, four people were reported to have died in floods caused by heavy rainfall at the weekend in Bosso and Wushishi local government areas.
Two brothers, Abubakar and Abdullahi Gwaibaita of Gungel village in Bosso LGA, were killed on their way home from farm, locals told Daily Trust yesterday.
The brothers were trapped in the bush as the foot path to home got flooded but when they attempted to cross over they were washed away to nearby Langau where their dead bodies were recovered.
Also, two herdsmen were drowned in flood waters while walking through a grazing route in Zungeru, Wushishi LGA and were killed.
Meanwhile homes as well as rice and sugarcane farmlands in Wuya Kede, Wuya Kanti, Batati and Muregi all in Mokwa local government area of the state were flooded.
Katsina: 8 injured, 100 homes destroyed
In Katsina State, at least 100 houses and 146 farms have been destroyed by flood in Kofa and Tofani villages in Kusada Local Government Area.
Eight people also sustained injuries during the flood which occurred on Friday in the two villages.
The flood was said to have destroyed 85 houses and 95 farms in Kofa village and 15 houses and 51 farms in Tofani village.
The victims were said to be squatting with their neighbours in the affected villages.
"Shortly after the flood, we visited the affected villages to sympathise with the victims," caretaker chairman Alhaji Mansur Murnai said.
"The local council has set up a 12-man committee to assess the magnitude of the disaster."
In an earlier flood incident in the state, about 1,400 houses were destroyed and 150 animals killed in Mai'adua Local Government Area.
Bridges submerged near Keffi
Torrential rains at the weekend submerged two bridges in the outskirts of Keffi in Nasarawa State, forcing travelers to change routes.
The flooded bridges are in Angwan Manyo, near Garaku, along Keffi-Akwanga raod; and Bokoko along Keffi-Junction-Agwada road.
The rain ceased by day break, but the devastation disrupted vehicular traffic till Friday afternoon when the waters receded.
"I began my journey from Lafi by daybreak. I was held up at the Angwan Manyo bridge for three hours. I crossed only after the water receded," traveler Buhari Jibrin told Daily Trust.
State commissioner for works, Engr. Wada Yahaya Mohammed, who was on his way to inspect the completion of work on the Bokkoko bridge which was recently washed off, run into the Friday flood.
"The entire area was flooded. You wouldn't know if there was a bridge there," he said.
The floods in the Northern states came days after an alert issued by the Federal Ministry of the Environment which said at least 23 states across the country would be affected by floods.</t>
    </r>
  </si>
  <si>
    <t>Dakar, major cities in interior</t>
  </si>
  <si>
    <r>
      <t>August 27, 2012:</t>
    </r>
    <r>
      <rPr>
        <sz val="8"/>
        <rFont val="Arial"/>
        <family val="2"/>
      </rPr>
      <t xml:space="preserve"> "DAKAR, Senegal —
The Ministry of the Interior says that at least six people drowned this weekend, when torrential rains flooded the Senegalese capital of Dakar, as well as major cities in the interior.
Ministry spokesman Adjutant Mbaye Sady Diop said that the city's drainage system failed under the onslaught of water. The floodwaters inundated most of the capital's neighborhoods, including National Highway No. 1, which connects the capital to the rest of the country.
News portal Seneweb.com showed pictures of flooded mosques, and of women wading in hip-high water. On Monday, there was a bank of sand on many of the roads in Dakar, the residue of the receding liquid.
Senegal's seaside capital has faced flooding nearly every year. Especially hard-hit are its low-lying suburbs which were built on wetlands."</t>
    </r>
  </si>
  <si>
    <t>Kawkareik, Kyain Seikgyi, Hpa-an townships; Karen State, Salaween River; Irrawaddy Region, Darka River</t>
  </si>
  <si>
    <r>
      <t xml:space="preserve">August 27, 2012: </t>
    </r>
    <r>
      <rPr>
        <sz val="8"/>
        <rFont val="Arial"/>
        <family val="2"/>
      </rPr>
      <t>"At least 85,000 people in Burma have fled their homes as the worst monsoon flooding in years submerged hundreds of thousands of hectares of rice fields, a government relief official said Saturday.
Heavy rains over the last few weeks caused the inundation, which primarily affected the country's southern delta region, said Soe Tun, a member of the government's emergency response team.
Around 70,000 people have been displaced in the delta and are being housed at 219 emergency relief centres set up at schools and monasteries, he said. Another 15,000 people have been displaced elsewhere in the country, and more than 240,000 hectares of rice fields have been swamped, he said.
Annual monsoon rains often cause flooding in the region, and this year's are the heaviest since 2004, Soe Tun said.</t>
    </r>
    <r>
      <rPr>
        <sz val="8"/>
        <color indexed="10"/>
        <rFont val="Arial"/>
        <family val="2"/>
      </rPr>
      <t xml:space="preserve">" </t>
    </r>
    <r>
      <rPr>
        <sz val="8"/>
        <rFont val="Arial"/>
        <family val="2"/>
      </rPr>
      <t xml:space="preserve">Hong Kong (CNN) -- Torrential rain in Myanmar has forced thousands to flee their homes and flooded hundreds of thousands of acres of rice paddies, media reports and aid workers say.
Two weeks of heavy monsoon rain caused the flooding, which has primarily affected the Irrawaddy Delta region close to the capital Yangon.
Around the port city of Pathein, 236,000 people had been affected, with 35,000 moved to temporary relief camps in schools, monasteries and churches, said Denis De Poerck, director of program operations for Save the Children in Myanmar.
He said the families that had not fled were living on the upper floors of their homes and long boats were the main form of transport.
The government, private benefactors and the World Food Program had provided food rations to flood victims, he added.
"What people need now is non-food items -- clothing, cooking pots and utensils," he told CNN by telephone from Yangon.
The state-run New Light of Myanmar reported that President Thein Sein on Sunday visited Bago, another flood-hit area east of the capital, to provide assistance to some of the victims.
De Poerck added that the United Nations estimated that 200,000 acres of rice paddies had been destroyed and 55,000 acres remained under water. One acre is around the size of an American football field.
Myanmar often suffers from flooding during the monsoon season but in the areas assessed by Save the Children locals said the floods were the worst since 1997." </t>
    </r>
    <r>
      <rPr>
        <sz val="8"/>
        <color indexed="10"/>
        <rFont val="Arial"/>
        <family val="2"/>
      </rPr>
      <t xml:space="preserve"> August 17, 2012:</t>
    </r>
    <r>
      <rPr>
        <sz val="8"/>
        <rFont val="Arial"/>
        <family val="2"/>
      </rPr>
      <t xml:space="preserve"> "Monsoon rains continue to damage crops and disrupt lives in Burmese townships and villages, with heavy rains in central and eastern Burma destroying thousands of acres of rice.
 Farmers hit hard by the heavy rains told Karen News that a total of 9,500 acres of farms in Kawkareik and Kyain Seikgyi townships were destroy by the latest flooding.
“All of our paddy fields are completely swamped,” said one farmer in the affected area. “The water level is still high and has not dropped yet.”
Since July 22, the rains and the flooding have prevented many farmers from working their fields.
“Paddy [rice] can only survive for about 10 days under water and will be destroyed if swamped – our paddy is damaged beyond saving even if the floodwaters drop now,” the farmer said.
Monsoon season in Burma normally runs from late April to early October. Floods and landslides are common at this time and the severe weather conditions include cyclones.
Earlier this month the Karen State Chief Minister, Zaw Min, said that as many as 6,000 people have been left homeless after severe flooding in Hpa-an Township.
Residents said the flood warning levels in the Salween River have been rising since July and had started to flood and swamp nearby houses. 
Other areas in Karen State affected by flooding include Hlaingbwe, Kama Maung, Shwe Gone and Kyain Seikgyi townships, according to Karen News. 
In recent weeks, flooding has occurred in the Irrawaddy, Pegu, Tenasserim and Rangoon areas and in Karen, Mon and Arakan states.</t>
    </r>
  </si>
  <si>
    <t>Western Japanese region of Kansai; Uji, Kyoto Prefecture</t>
  </si>
  <si>
    <r>
      <t>August 20, 2012:</t>
    </r>
    <r>
      <rPr>
        <sz val="8"/>
        <rFont val="Arial"/>
        <family val="2"/>
      </rPr>
      <t xml:space="preserve"> "FL Flood Number:  2012-000139 Country: JPN Japan Location:  Date (Y-M-D):  2012-8-14..Comments:  At least one person was killed and two went missing as torrential rainfall struck several prefectures of the western Japanese region of Kansai which saw hourly rainfall of about 100 mm"  "Torrential rains and a violent storm knocked the wind out of the Obon festival for the Kinki region, where one person has died and two are feared missing due to the heavy floods. In Uji, Kyoto Prefecture, 69-year old Eizo Nishiyama and his wife were swept away along with their home when the swollen Shizugawa River burst its eastern banks. Landslides and tornado-force winds are further causing damage in the region.
The floods also claimed a concrete bridge just upstream from the Nishiyama home. Thirty Ground Self-Defense Force personnel have been pressed into service to locate the couple. Several prefectures of the western Japanese region of Kansai have asked almost 1000 people to evacuate their homes and to move to safer grounds. The region experienced hourly rainfall of about 100 mm on Tuesday morning.
Three residential zones of Otsu City in Shiga Prefecture have been declared unsafe and authorities have asked residents to evacuate. In Nara Prefecture the local police rescued a group of junior students who could not move forward during their trek in the Kii Mountains. The weather bureau has warned against heavy rainfall that may trigger further floods and landslides in a wide area of Kansai. Be safe people.</t>
    </r>
  </si>
  <si>
    <t>Jonglei's capital, Bor, and surrounding area; all three states, Sudan</t>
  </si>
  <si>
    <r>
      <t xml:space="preserve">August 27, 2012: </t>
    </r>
    <r>
      <rPr>
        <sz val="8"/>
        <rFont val="Arial"/>
        <family val="2"/>
      </rPr>
      <t>FL-2012-000150-SDN
Flood,Sudan: Sudan has experienced enhanced rainfall as projected by Sudan Meteorological Authority (SMA) and ICPAC forecast in June 2012. The amount of rainfall that have been received since the beginning of the rain season is highest ever recorded in the last six years. The rains, which started in second week of July with increasing intensity, are expected to continue until September 2012. Flooding has so far displaced approximately 154,074 people in all the states of Sudan;</t>
    </r>
    <r>
      <rPr>
        <sz val="8"/>
        <color indexed="10"/>
        <rFont val="Arial"/>
        <family val="2"/>
      </rPr>
      <t>"   August 20, 2012:</t>
    </r>
    <r>
      <rPr>
        <sz val="8"/>
        <rFont val="Arial"/>
        <family val="2"/>
      </rPr>
      <t xml:space="preserve"> Bor — Jonglei's capital, Bor, and surrounding areas are flooded, following heavy rains that began at the beginning of August.
James Kur, from Pakuau near Bor said his home had become a "pool of fish". This led him and his family to construct a dike in an attempt to save their property.
Many residents are blaming the local government for failing to provide sufficient drainage along the state's roads.
The Akony-Bany community dug a trench across the road in order to lower the water-level, making the road impassible for vehicles.
Many residents are now homeless.
Ajah Alier, whose home was demolished last month, told Sudan Tribune, she had been relocated to an area which is now flooded.
"They are forcing our children die. How can a child live in such conditions?" asked Ajah.
In some parts of Bor there are 30cm of water.
On Sunday, due to the poor condition of the road a truck loaded with over 40 tons of beer from Juba over turned at Malual-Agorbar, just 13km from Bor, according to traffic police officers in Bor.
Unity state flooding has also caused large scale displacement and authorities in neighbouring Sudan are on high alert after flooding caused the deaths of 32 people..
In August Duk county commissioner, Elija Mochnom, said 17,000 people have been displaced by flooding in his jurisdiction."El-Fasher — Over 2,500 houses and a number of government facilities collapsed on Saturday due to the heavy rains and floods in El-Fasher.
Witnesses told Radio Dabanga that the torrential rains on Saturday lasted more than three hours, which resulted in the massive collapse of homes and government facilities. In addition, a bridge collapsed which separated the IDP camps from the city.
Witnesses said the the water flooded the western market and the market of Hajer Gaddoa next to the stadium in the downtown area. A witness pointed out that transport between the northern and southern parts of the town is now only possible via one bridge which is located in the downtown area.
IDP camps were severely hit by the floodings; more than 300 homes collapsed in Zamzam camp, 150 in Abu Shouk camp and another 100 in Abuja camp. An activist of Zamzam camp told Radio Dabanga that rainwater flooded the camps and led to the displacement of more than 300 families.
In addition to damaging food stocks and properties of the displaced. The activist appealed to the local authorities and humanitarian organizations to speed up the help for IDPs in Zamzam camp.
Mayor Yahya Mohamed Adam, from Abu Shouk IDP camp, told Radio Dabanga that the heavy rains and floods led to the collapse of more than 150 homes. He emphasized the complete collapse of homes in square 23. An activist in Abuja camp added that more than a hundred families were left displaced as a result of the rains and floods."</t>
    </r>
  </si>
  <si>
    <t>Niamey,  Niger River, Banga Banda, Dossa Region, other locations</t>
  </si>
  <si>
    <r>
      <t>September 6, 2012: "</t>
    </r>
    <r>
      <rPr>
        <sz val="8"/>
        <rFont val="Arial"/>
        <family val="2"/>
      </rPr>
      <t>As humanitarian agencies mobilize emergency aid in support of the victims of Niger's recent floods, the United Nations Development Programme (UNDP) is working with UN agencies and the Government to assess needs and kick-start early recovery activities.
Heavy rains and the exceptional increase in the water level of the Niger River has led to heavy flooding across this already poverty-stricken country. Around 400,000 people have been affected, at least 52 people are reported to have died and 15,000 homes, mostly made of mud bricks, have collapsed. Agricultural land, harvests and cattle stocks have also been destroyed.Most of the victims have taken refuge in schools or with families living outside of the flooded areas. The Tillabéry region, situated north of the capital Niamey, is the hardest hit with 167,097 people affected.The disaster comes as the country struggles to cope with food insecurity, an invasion of locusts, a cholera epidemic, and a complex emergency in neighboring Mali that has caused thousands of refugees to cross the border into Niger.The World Food Programme (WFP), the UN Children's Fund (UNICEF), the UN Refugee Agency (UNHCR), the Red Cross of Niger and local humanitarian partners are supporting the Government's efforts to provide food, water, shelter and emergency healthcare to the victims. It is estimated that 20,000 households are in urgent need of these services.UNDP has been working with these organizations to assess needs, manage the resulting data and plan a transition from emergency support to long-term development. As part of this effort, UNDP will be dispatching experts to assess early recovery needs in the four most heavily affected regions, all of them situated in the southern and south-western parts of the country.UNDP will also mobilize US$1 million to support the reconstruction and rehabilitation of homes, schools, health centers, wells and small-scale irrigation infrastructure, while supporting smallholder farmers and pastoralists by providing cattle and farming equipment.To help the country to prepare and minimize the impact of future natural disasters, UNDP helped to conduct a nationwide vulnerability study and trained 60 institutions involved in the management and prevention of crises and natural disasters"</t>
    </r>
    <r>
      <rPr>
        <sz val="8"/>
        <color indexed="10"/>
        <rFont val="Arial"/>
        <family val="2"/>
      </rPr>
      <t xml:space="preserve"> ."Flooding kills 4, destroys crops in Benin
  SHARE BOOKMARKPRINTEMAILRATING
By AFP
Posted  Tuesday, September 4  2012 at  03:34
Heavy rains that flooded the Niger River along the northern border of the West African nation of Benin have killed at least four people and destroyed farmland, officials said on Monday.
News of casualties and flood damage in Benin came after authorities in neighbouring Niger announced last week that at least 52 people had been killed and nearly 400,000 displaced by flooding there since mid-July.
"Four people have already lost their lives following flooding in certain areas of northern Benin (Karimama and Malanville), along the border with Niger, due to strong rains which led to the overflowing of the Niger River," the interior ministry said in a statement.
Interior Minister Benoit Degla said a number of hectares of farmland had been destroyed and warned the situation could worsen.
West Africa often sees heavy flooding during the rainy season. In 2010, Benin recorded 43 deaths, with some 700,000 people affected."August 27, 2012: </t>
    </r>
    <r>
      <rPr>
        <sz val="8"/>
        <rFont val="Arial"/>
        <family val="2"/>
      </rPr>
      <t>" Niger's extreme floods have killed at least 44 people and left 125,000 more homeless. The United Nations' Office for the Coordination of Humanitarian Affairs said that at their last count, the flooding had destroyed 14,000 homes and 7,000 crop fields across the country, BBC News reported. The floods have also affected parts of Burkina Faso, damaging crops and homes there as well. The first international aid planes, carrying 35 tonnes of mosquito nets, tents and other relief items, arrived in Niamey Sunday, Agence France Presse reported. "It is the first humanitarian aid plane. Others are due to follow," said the World Food Programme's representative in Niger, Denise Brown.More from GlobalPost: African countries threatened by food crisis attempt to contain pricesNiger's government has declared a state of emergency over the floods, and has requested urgent food aid for at least 200 people, the South African Press Association reported. The floods began when the Niger River burst its banks, BBC News reported. Plan International's Niger director Rheal Drisdalle said earlier this month that the river reached levels "not seen since the 1920s." West Africa is usually hit by major flooding during its rainy season, especially the low-lying countries such as Nigeria, Niger, Ghana, Benin, Sierra Leone and Senegal, SAPA reported"</t>
    </r>
    <r>
      <rPr>
        <sz val="8"/>
        <color indexed="10"/>
        <rFont val="Arial"/>
        <family val="2"/>
      </rPr>
      <t xml:space="preserve">  August 20, 2012:</t>
    </r>
    <r>
      <rPr>
        <sz val="8"/>
        <rFont val="Arial"/>
        <family val="2"/>
      </rPr>
      <t xml:space="preserve"> "Niamey, Niger – Severe flooding has reached the capital Niamey over the holy Islamic Ramadan holiday weekend of Eid-ul-Fitr displacing thousands of people and destroying numerous homes.The Meteorological Centre at the Diori Hamani International Airport in Niamey said that overnight Saturday 161mm of rain fell. The heavy rainfall caused the Niger River to burst its banks in sections of the capitalHomes in the Banga Banda neighbourhood, located along the west bank of the river collapsed, from a combination of incoming river water on one side and fresh water flooding from rainfall on the other side.Just two weeks ago, half a year’s worth of rain fell in the Dossa Region (140km from the capital) in just 24 hours destroying thousands of homes and leaving at least 75,000 people homeless. All these people were affected by the Sahel Food Crisis and many of their farms with the 2012 crops were destroyed.In Banga Banda, Tahirou Hamadou, 35, lost his home to the flood waters.“This has ruined my Ramadan weekend. There was nothing to celebrate. In the 30 years that I have lived in this house the river has never come so far and we have never had such flooding,” said Hamadou.“Three days ago we saw the river level rising, so we built a dyke from sandbags but when the flood from the rainfall breeched the dyke, my house started to fall and I took my family and 2-year old daughter and ran,” added Hamadou.He and thousands are sheltering in schools across the capital. Displaced persons at CEG School reported as many as nine families camping out in a single classroom.
Plan International’s Regional Disaster Risk Manager, Roland Berehoudougou, who visited some of the affected areas, said Plan is scheduled to meet with government authorities to be briefed on the extent of the situation.“We need to know what the immediate needs of the flood victims are and whether the government will request external assistance. We are also concerned that with the start of the new school year just weeks away so many schools all over the country are unavailable because they are being used as emergency shelters,” says Berehoudougou.He said this was not just an isolated incident as Niger is currently coping with four simultaneous emergencies: the Sahel Food Crisis, the Malian refugee crisis, a cholera outbreak and devastating floods.
</t>
    </r>
  </si>
  <si>
    <t>Chhattisgarh, Bastar division,  Doodh River</t>
  </si>
  <si>
    <r>
      <t>August 20, 2012:</t>
    </r>
    <r>
      <rPr>
        <sz val="8"/>
        <rFont val="Arial"/>
        <family val="2"/>
      </rPr>
      <t xml:space="preserve"> "Torrential rains for the past 50 hours affected life in Chhattisgarh, specially in Bastar division, as water from the swollen Doodh river entered shops and houses at Kanker, flood control room officials said Monday.
Principal Secretary of Revenue and Disaster Management department B.L. Agrawal told IANS: "The government is continuously monitoring the situation in the affected areas and necessary arrangements have been put into place. Flood control rooms in all the district headquarters have been asked to remain on alert round-the-clock."
According to officials of the flood control room at Mantralaya, heavy rains have led to rivers being in spate, affecting traffic on at least half a dozen routes.
In the state capital Raipur, nearly 400 bus services have been terminated due to rains and flood waters inundating roads to Raipur.
Local meteorological department officials said that due to a strong system active in the Bay of Bengal, major parts of Chhattisgarh are receiving heavy rains.
Keshkal and Narayanpur districts registered 260 mm and 230 mm rain, respectively, during the last 50 hours affecting traffic on the Raipur-Jagdalpur route.
Saraipali and Basna districts, bordering Odisha, registered 180 mm and 170 mm rains during last 48 hours due to which the Jonk river is in spate, affecting traffic on the Raipur-Odisha route.
Half a dozen routes including Baloda Bazaar, Saraipali, Basna, Rajim-Mainpur and Chhura have been affected, snapping road links with Raipur.
In Kanker, about 50 houses collapsed and a woman, Parwati Markam, was washed away in the flash flood from the Doodh river.
The road connecting Kanker with Narayanpur was inundated, affecting transportation.
Three houses collapsed at Narayanpur. A stop dam at Chhote Sunari village was washed away."</t>
    </r>
  </si>
  <si>
    <t>Southwest China's Sichuan province; Chengdu, Mianyang, Deyang cities</t>
  </si>
  <si>
    <r>
      <t>August 20, 2012:</t>
    </r>
    <r>
      <rPr>
        <sz val="8"/>
        <rFont val="Arial"/>
        <family val="2"/>
      </rPr>
      <t xml:space="preserve"> "CHENGDU, Aug. 20 (Xinhua) -- Three people have died and 10 others remain missing following rain-triggered floods and geological disasters that have battered southwest China's Sichuan province since Friday, the local government said Monday.
The latest round of rainstorms and mudslides has forced the evacuation of 14,600 people in 21 counties, the provincial government's flood prevention office said in a press release Monday night.
Most parts of the province were battered by heavy rains over the weekend. As of 8 a.m. Monday, precipitation had topped 100 mm in 11 cities, including the provincial capital of Chengdu, it said.
Floodwater has destroyed nearly 100 homes and destroyed 4,440 hectares of crops and 13 hydropower stations, the press release said.
In the worst-hit areas, traffic and power were also cut off.
The provincial government has sent relief teams to hard-hit areas in the cities of Mianyang and Deyang."</t>
    </r>
  </si>
  <si>
    <t>Mambilla Plateau in Sardauna local government area of Taraba State</t>
  </si>
  <si>
    <r>
      <t>August 5, 2012:</t>
    </r>
    <r>
      <rPr>
        <sz val="8"/>
        <rFont val="Arial"/>
        <family val="2"/>
      </rPr>
      <t xml:space="preserve"> "No fewer than 3,000 people have been displaced by flood and landslides following three days of torrential rains on the Mambilla Plateau in Sardauna local government area of Taraba State. Crops, forestry plants, houses and livestock valued at over N200 million have been destroyed.The chairman of the council, Dr. David Jeduwa, confirmed in an interview with our correspondent in Jalingo that several villages in Magu ward were swept away as a result of the rains which came down in an unusual pattern on Sunday, Monday and Tuesday this week.He disclosed that an initial estimate has put the total losses and damage caused by the devastation from the rains at over N200 million while many residents have been rendered homeless.He pointed out that villages such as Naso, Zango, Magu, Mayo-Nyebbe, Kan-Iyaka and Ngelnyaki, among several others, were either completely swept away by the flood or partially cleared by the water from River Mayo-Nyebbe which overflowed its banks as a result of the downpour.Jeduwa disclosed that landslides have also buried vast farmlands, footpaths, and grazing reserves measuring several kilometers, adding that several hectares of maize, groundnut, beans and cocoyam as well as plantations of banana, Eucalyptus, plantain and pears have been buried too.
The chairman further explained that more than 100 cows and other livestock were either killed in the flood or struck by lightning.He said a councilor from the affected ward lost 40 cows, while one Alhaji Bakochi lost about 70 due to the devastating effect of the rain.Nguldi Zangon-Ajiya, an 85-year-old man from the area who lost his house and livestock to the devastation and now taking refuge in a relation's house in Nguroje, told LEADERSHIP that he never witnessed such a downpour in his life.LEADERSHIP reliably gathered that many of those displaced are now living with their relations in nearby uphill villages, while others were housed in primary school buildings.Jeduwa appealed to the state government and the National Emergency Management Agency (NEMA) to come to the aid of those affected as according to him, the magnitude of the devastation was beyond the capacity of his council.."</t>
    </r>
  </si>
  <si>
    <t>Northeast China;  Jiangsu and Shandong provinces</t>
  </si>
  <si>
    <r>
      <t>August 5, 2012:</t>
    </r>
    <r>
      <rPr>
        <sz val="8"/>
        <rFont val="Arial"/>
        <family val="2"/>
      </rPr>
      <t xml:space="preserve"> "Northeastern China floods in typhoon's wakeAsia News Network Saturday 4th August, 2012People are moved to safety in Gaizhou, Liaoning province, on Saturday after flooding triggered by torrential rain brought by Typhoon Damrey. Ma Chengguang for China Daily."After 12 hours the two typhoons hit 10 provinces of the east coast. Worst damage in the provinces of Jiangsu and Shandong, where two people died. Thousands of homes destroyed, tens of thousands more have suffered serious damage. Premier Wen Jiabao warns: focus on disaster prevention.
Beijing (AsiaNews / Agencies) - More than 800 thousand displaced people, forced to flee their homes after the devastating passage of two typhoons that hit -  12 hours apart from each other - at least 10 provinces of the east coast of China. Damrey and Saola caused two deaths and damaged thousands of homes. Meanwhile, experts warn that in the coming days, the area will be affected by more heavy rains that may cause additional damage. .For meteorologists, typhoon Damrey - from 1949 to today the most powerful to have hit north of the Yangtze River - will arrive in Beijing, still struggling with the flood emergency. However, it has already caused - along with Tropical Storm Saola, which had previously hit Taiwan and the Philippines, killing at least 40 people - 867 thousand displaced in 10 provinces bordering on the east coast, the most affected are the Jiangsu and Shandong.
The two victims are native of Shandong, where at least one thousand houses have collapsed and 23 thousand others suffered serious damage. In Jiangsu, a hundred houses collapsed and about 2,800 were damaged. The China Meteorological Department (CMD) reports that from 1949 to date there was a similar event in only two cases, with two typhoons in quick succession - 12 hours apart- they to hit the same area. It was in 2006 when Saomai and Bopha hit to 24 hours apart from each other.
Damrey and Saola were downgraded to a tropical storm overnight and took different directions, the first to the north and the second to the west. However, Premier Wen Jiabao on a visit to Hubei Province issued a warning to officials and city governments, to improve the sewage system - chiefly responsible for the disaster in Beijing - and flood prevention systems. "We need to really learn from these experiences," said the Prime Minister in a press briefing.</t>
    </r>
  </si>
  <si>
    <t>Southern Scotland</t>
  </si>
  <si>
    <r>
      <t>August 5, 2012:</t>
    </r>
    <r>
      <rPr>
        <sz val="8"/>
        <rFont val="Arial"/>
        <family val="2"/>
      </rPr>
      <t xml:space="preserve"> "Southern Scotland hit by flooding. Emergency services are dealing with flooding in southern Scotland.Police said some roads in Jedburgh in the Borders are closed after flash flooding hit the area following heavy rain today.Lothian and Borders Fire and Rescue have five pumping appliances and a high-volume pump in the centre of the town, where the High Street has been hit by flooding.The fire service is liaising with police and Borders Council to deal with the incident.The Met Office has issued amber "be prepared" warnings of slow-moving heavy showers through the day in south-west Scotland, Lothian and Borders and Strathclyde.It said flooding is likely in places.Yellow "be aware" warnings have been issued for the Highlands, Western Isles, Central Scotland, Tayside and Fife.The Scottish Environment Protection Agency has issued 10 flood alerts across Scotland.."</t>
    </r>
  </si>
  <si>
    <t>Central Darfur and el- Geneina</t>
  </si>
  <si>
    <r>
      <t xml:space="preserve">August 20, 2012: </t>
    </r>
    <r>
      <rPr>
        <sz val="8"/>
        <rFont val="Arial"/>
        <family val="2"/>
      </rPr>
      <t xml:space="preserve">" Bentiu — Bentiu town, the Unity state capital, is under threat as heavy rains continue to fall, as its citizens flee for higher ground.
On Wednesday night in rains which began at 4.00pm and continued until midnight, more than 500 homes were flooded and thousands of people are now waiting to flee the area.
Residents claim that 600 more homes are currently at risk. Daresalam village is the worst hit area along with Kalibalek, Biemrouk, Dere and Kordapdap.
On Wednesday Sudan Tribune witnessed a number of people fleeing the area, wading through 50cm of water to settle along the roads. Many are without food or clean drinking water and expressing concern about the threat of malaria and water-borne diseases.
Nyapini Pech abandoned her house with her five children and was seated on the road. She called on the South Sudan government for assistance, saying that without it, "there is no way out".
Koang Dak Teny whose house is now submerged, called upon the government to dig drainage channels.
John Puot Keah director for the state ministry of social development said they mobilised staff on Wednesday who will establish what relief is needed within Benitu and will call on non-governmental organisations to assist in the distribution of food aid.
There are plans to dig a drainage canal, according to Keah.
Flooding since June has displaced thousands of people throughout South Sudan. The flooding will not only displace people but will destroy vital crops </t>
    </r>
    <r>
      <rPr>
        <sz val="8"/>
        <color indexed="10"/>
        <rFont val="Arial"/>
        <family val="2"/>
      </rPr>
      <t>"August 6, 2012:</t>
    </r>
    <r>
      <rPr>
        <sz val="8"/>
        <rFont val="Arial"/>
        <family val="2"/>
      </rPr>
      <t xml:space="preserve"> Garsela — At least 5 IDP (Internally Displaced Persons) children have lost their lives. And the fate of more than 13 people remains unknown after floods swept through the area.The floods were caused by the heavy torrential rains of the past two days.In addition to the destruction of food supplies in the displaced camps of Garsela, Wadi Saleh, and Bindassey in central Darfur and el- Geneina, hundreds of homes have collapsed. A female activist from camp Jabalain in Garsela told Radio Dabanga that the torrential rains and floods that swept through the camps in the region left 5 children dead, and the fate of more than 13 people remains unknown.More than 800 families have been displaced and around 11 livestock were left dead. The female activist pointed out that the bodies of unidentified drowned people were recovered nearby the affected areas. She added that the people in Garsila buried the bodies.She also told Radio Dabanga that Siqia village south of Garsila had been destroyed completely, and the inhabitants have fled to the highlands. The activist called upon humanitarian agencies to provide emergency relief for the displaced."</t>
    </r>
  </si>
  <si>
    <t>Orissa, Odisha's Kalahandi district</t>
  </si>
  <si>
    <r>
      <t>August 6, 2012:</t>
    </r>
    <r>
      <rPr>
        <sz val="8"/>
        <rFont val="Arial"/>
        <family val="2"/>
      </rPr>
      <t xml:space="preserve"> "About 2,000 people who were taken to safer places a day ago due to overflowing of Hati river in Odisha's Kalahandi district returned home Monday as the flood water receded, an official said.The people evacuated have returned to their home as the water has receded, Special Relief Commissioner P.K. Mohapatra told reporters.The residents of about five villages located in the low-lying area were housed in a nearby school building, after the river flowed about four feet above a bridge at Junagarh town, about 450 km from here. Vehicular traffic was also disrupted on National Highway-26 (NH-26) from Bhawanipatna to Junagarh.Vehicular traffic on NH-26 has been restored, said Mohapatra.Due to low pressure area formed over northwest Bay of Bengal and adjoining areas of north Odisha and West Bengal, heavy rainfall has occurred in some parts of the state during the last three days.More rain has been forecast in the state during the next two days"</t>
    </r>
  </si>
  <si>
    <t>Uttarakhand</t>
  </si>
  <si>
    <r>
      <t>August 6, 2012:</t>
    </r>
    <r>
      <rPr>
        <sz val="8"/>
        <rFont val="Arial"/>
        <family val="2"/>
      </rPr>
      <t xml:space="preserve"> "Four labourers who were declared dead in the recent flash floods in Uttarakashi district have been reported alive, a top official said on Monday."We had declared four labourers of Assi Ganga Hydel project along with 19 workers as dead after the calamity. And now, four persons have been reported alive," said R Rajesh Kumar, district magistrate of Uttarkashi.Kumar said all the four had been washed away by the Assi Ganga river, a tributary of the Bhagirathi. The four were later found alive on the banks of Bhagirathi river by locals near Uttarkashi town, he said.Kumar clarified that 19 other workers who were reported dead would remain in the list of dead persons.However, one more death has been reported due to rains in the district and with this the death toll in the Uttarkashi cloudburst stands at 28, Kumar said, adding that six people are still missing.Meanwhile, ITBP along with police personnel on Monday continued to search for the missing persons after incessant rains left 31 dead and scores of others homeless in Uttarakhand"..."Source: Member // ACT Alliance - Switzerland.  Around midnight of 4 August 2012, cloud bursts triggered flash floods and land-slides along the river Assi Ganga and caused loss of life and destruction of houses and infrastructure, in the Uttarkashi district headquarters and surrounding areas. 34 people are reported to have been killed and at least 100 are missing[1]. The national highway to Gangotri is closed due to landslides in various places. Incessant rainfall has worsened the situation. The meteorological office has sounded an alert for heavy rains and flash floods for the next 24 hours....CASA has been operating in the state for many decades through its development programme and has responded to all major disasters in the area. CASA has established an efficient partnership with local organizations and created a forum called the “Mountain Forum”. Given the extensive damage and destruction in CASA’s operational areas and the request from the government and partner agencies, it has been decided to intervene through ACT support."</t>
    </r>
    <r>
      <rPr>
        <sz val="8"/>
        <color indexed="10"/>
        <rFont val="Arial"/>
        <family val="2"/>
      </rPr>
      <t>The government has launched relief and rescue operations and has sent food packets to the affected people. Nearly 250 families have already been taken to safer areas in the different areas of Uttarkashi and Chamoli districts.Efforts are on to reopen blocked highways leading to Chardham yatra as scores of pilgrims are still stranded at various places in Uttarkashi, Rudraprayag and Chamoli districts.Last year, the government had suspended the Chardham Yatra to all the four shrines -- Badrinath, Kedarnath, Gangotri and Yamunotri -- following heavy landslides and torrential rains for nearly a week"  "Death toll from flash floods in India rises to 31NEW DELHI -- The death toll from flash floods in India's mountainous northern state of Uttarkhand rose to 31 on Sunday, as rescue teams stepped up operations to find survivors and provide relief to victims. 
The floods due to heavy rains are the worst to hit the state in three decades. Homes, bridges and a large portion of the main highway in Uttarkashi district were swept away late Friday. The next day, police gave the death toll in the region as 10.“The death toll has now increased to 31 as over 20 workers from a hydropower plant in the region who were missing are now confirmed dead,” local disaster management chief DS Patwal said by telephone Sunday</t>
    </r>
  </si>
  <si>
    <t>Flood prone areas of Yellow river in Shanxi and Shaanxi provinces</t>
  </si>
  <si>
    <r>
      <t>July 29, 2012:</t>
    </r>
    <r>
      <rPr>
        <sz val="8"/>
        <rFont val="Arial"/>
        <family val="2"/>
      </rPr>
      <t xml:space="preserve"> " More than 40,000 people have been relocated in China after water level in a major river rose alarmingly, the authorities said.They have been relocated from the flood prone areas of Yellow river in Shanxi and Shaanxi provinces.
The water level in the river and its tributaries has been rising rapidly due to torrential rains, the Global Times reported Saturday.
The Poyang Lake, China’s largest freshwater lake, has also seen its water-level exceed the warning level."</t>
    </r>
  </si>
  <si>
    <t>Central  and eastern Costa Rica</t>
  </si>
  <si>
    <r>
      <t>July 29, 2012:</t>
    </r>
    <r>
      <rPr>
        <sz val="8"/>
        <rFont val="Arial"/>
        <family val="2"/>
      </rPr>
      <t xml:space="preserve"> "Floods force evacuations in Costa Rica
1 death reported, 4 people missing
Author: From Djenane Villanueva For CNN
Published On: Jul 29 2012 03:07:16 PM CDT  Updated On: Jul 30 2012 12:40:52 AM CDT
Heavy rains in central and eastern Costa Rica have triggered floods that have forced evacuations and may be responsible for at least one death, relief workers said Sunday.
Four people are missing, down from eight earlier, according to Freddy Roman, a spokesman for the local Red Cross.
The government has declared a "yellow alert" in various parts of Cartago, a central province where one person was reported dead, said Roman. The person was rescued after a landslide, but died on the way to the hospital from injuries and heart failure, he said.
A yellow alert is also in effect for parts of Limon, an eastern province.
More than 1,500 people have taken refuge at shelters and others are waiting to be rescued, according to the Red Cross.
"We have reports of people trapped in their houses that have been flooded by overflow from the Chirripo River, also of several communities that are isolated in other parts of Limon," said Guillermo Arroyo, director of operations of the Costa Rican Red Cross.
Heavy rain is typical this time of year in Costa Rica, where the rainy season runs roughly from May-Novembe"</t>
    </r>
  </si>
  <si>
    <t>Central  and northern portions of the country; Manila; southern province of Maguindanao</t>
  </si>
  <si>
    <r>
      <t xml:space="preserve">August 5, 2012: </t>
    </r>
    <r>
      <rPr>
        <sz val="8"/>
        <rFont val="Arial"/>
        <family val="2"/>
      </rPr>
      <t>"MANILA: The death toll from week-long floods in the Philippines caused by a typhoon has risen to 45, with nine more bodies recovered in the past 48 hours, authorities said on Sunday.Monsoon rains continued to pound large parts of the country while some areas in Manila and surrounding towns remained knee-deep in floodwater, the civil defence office said.Typhoon Saola did not hit the Philippines directly but passed near its northeast, causing storm surges from Manila Bay that swamped parts of the capital.It also toppled power lines and damaged many roads and bridges.After wreaking havoc on the Philippines, the typhoon blew into Taiwan late last week, where it killed at least six people..</t>
    </r>
    <r>
      <rPr>
        <sz val="8"/>
        <color indexed="10"/>
        <rFont val="Arial"/>
        <family val="2"/>
      </rPr>
      <t>".July30, 2012:</t>
    </r>
    <r>
      <rPr>
        <sz val="8"/>
        <rFont val="Arial"/>
        <family val="2"/>
      </rPr>
      <t xml:space="preserve"> "Three people have died in flooding caused by tropical storm Saola in the central Philippines.Torrential rain brought on by the storm and the south-west monsoon have caused more flooding and landslides in the central and northern parts of the country.Landslides have been reported in the mountainous Cordillera region while flood waters have swamped communities in the capital Manila and several nearby provinces.Nearly 13,000 people were evacuated in Manila on Monday, with rain causing three major dams to spill over on Sunday night.In the country's northern and central provinces, five ships have run aground with rescue operations ongoing to bring passengers ashore.
Over the weekend, rain blanketed most of the Philippines, forcing the cancellation of at least 15 domestic flights.The storm was over the Philippine Sea by late afternoon Monday, 260 kilometres off the northernmost Batanes islands and heading slowly towards Taiwan"Print Email Facebook Twitter MoreCyclone floods 20 villages in PhilippinesBy Shirley Escalante in ManilaPosted July 29, 2012 17:45:06MAP: Philippines. A tropical cyclone in the southern Philippines has caused flooding in up to 20 villages.Dozens of families have been evacuated in the southern province of Maguindanao because of heavy flooding caused by torrential rains from Cyclone Saola.A passenger ship ran aground in the central province of Cebu, but the nearly 200 passengers and crew have been rescued.Rains have blanketed most of the Philippines over the weekend, forcing the cancellation of at least thirteen domestic flights on Sunday.With winds of up to 100 kilometres an hour, Cyclone Soala is now moving north-west towards Taiwan and China</t>
    </r>
  </si>
  <si>
    <t xml:space="preserve"> North and South Phyongan provinces, many other areas in the country</t>
  </si>
  <si>
    <r>
      <t xml:space="preserve">August 6, 2012: </t>
    </r>
    <r>
      <rPr>
        <sz val="8"/>
        <rFont val="Arial"/>
        <family val="2"/>
      </rPr>
      <t xml:space="preserve"> "The official Korean Central News Agency said on Saturday that floods also displaced about 212,200 people and submerged more than 160,000 acres of farmland between late June and the end of July.The flooding occurred on the heels of a severe drought and renewed concerns about North Korea's ability to feed its people. In June, the United Nations said two-thirds of the country's 24 million people were facing chronic food shortages.The World Food Program said earlier this week that it is sending emergency food aid to the North's flood-ravaged parts.
In a statement published on its website on Friday, the United Nations aid body said the emergency assistance will provide the flood victims in the destitute country "with an initial ration of 400 grams of maize per day for 14 days." It did not say when the food would arrive in North Korea.
A United Nations mission which recently visited the affected regions found considerable damage to maize, soybean and rice fields, the WFP statement said."Severe floods have killed up to 169 people and injured 144 in North Korea since July, state KCNA news agency reported. Another 400 people have gone missing in the floods that hit four regions of the country and destroyed crops in an area of 65,000 hectares.UN experts, who came to North Korea this week to estimate damages, consider that the country is likely to face hunger due to crops losses.Under UN estimates, about two thirds of the population in North Korea faces shortage of food and pure water.The floods, caused by recent downpours and typhoons, also hit North Korean mining industry as water flooded tens of coal mines in two large coal deposits in the country's north. Coal production accounts for over 80 percent of North Korean fuel-energy balance.North Korea's agricultural sector has been repeatedly hitting by floods and droughts from mid-1990s.
--IANS/RIA Novosti" "ANJU, North Korea—North Korean children waited in line with buckets in hand as Red Cross officials handed out clean drinking water in the city of Anju less than a week after floods swept through buildings and homes, raising concerns that an outbreak of disease could put the death toll well past 170.The heavy monsoon rains that pounded Anju in South Phyongan province, about 65 kilometers (40 miles) north of Pyongyang, early last week triggered the worst flooding in the city's history, local officials told The Associated Press. Residents clambered onto rooftops to escape the rising waters and resorted to traveling by boat.Since late June, 169 people have been killed, 400 were left missing and some 212,200 people were homeless due to flooding, state media reported Saturday. Vast swaths of farmland remain submerged, possibly threatening the harvest in a country already suffering from food shortages, the United Nations said.Anju was inundated with 40 centimeters (16 inches) of rain on July 29 and 30, state media said. It was among the three hardest-hit areas in North Korea, with 45 percent of the city's population affected, the U.N. resident coordinator's office in Pyongyang said Thursday after making field visits to flood-stricken regions. Some 36,000 Anju families do not have clean water and nearly two-thirds of the region's farmland was flooded, the U.N. said.The U.N. called for immediate food assistance, and said providing clean water
and health care were crucial to preventing an outbreak of diseases following the breakdown of water supply systems and the flooding of wells. The first shipment of U.N. emergency food aid was being distributed, the World Food Program said Saturday.On Saturday, AP reporters who traveled to Anju found a city in recovery mode on a sunny day.Residents lined up with buckets to receive clean water from Red Cross Society officials clad in red vests. Others carried away big boxes filled with medical kits, kitchen sets and blankets. But it's not enough to meet the needs of local residents, said Choe Yong Chol, head of the Anju branch of the Red Cross Society.The Red Cross has set up two water purification units, but they are capable of providing clean water for only a few thousand people per day, said Kim Song Il, head of the Red Cross' water and sanitation unit. He warned that there is a chance of an outbreak of disease among people still drinking contaminated water.U.N. and other international organizations are providing emergency items, such as tents, but they are not reaching people in some flooded areas because access to roads and railways hasn't been restored, North Korean officials said.In addition to running out of emergency supplies, the Red Cross was bracing for more heavy rainfall expected in the next few days, Red Cross Society official Yu Ju Yong told AP.The torrential rain follows a period of protracted drought that has raised concerns about the effect the severe weather will have on the country's farms" .July 30, 2012: "Hong Kong (CNN) -- Heavy rain across large swathes of North Korea has caused widespread flooding and killed dozens of people, state media reported, with warnings of more damage still to come.The downpours have been rolling over the impoverished country for more than a week, sweeping away crops and destroying buildings, the state-run Korean Central News Agency (KCNA) said in reports over the weekend. As of Saturday, 88 people had died and 134 had been injured, KCNA said. It reported that more than 5,000 houses had been destroyed or damaged and 12,030 homes inundated, leaving almost 63,000 people homeless.And the torrential rain persisted into Monday, causing further chaos."Most areas of the DPRK are expected to suffer big damage from continuous downpour accompanied by thunder and storm," KCNA reported Monday, using the abbreviation of the country's official name, the Democratic People's Republic of Korea.But the agency hasn't provided an update of damage and deaths resulting from it since Saturday.The destruction of farmland is of particular concern in a country that struggles to feed itself.About 4,800 hectares (11,900 acres) of cropland had been washed away by Saturday, KCNA said, and more than 25,700 hectares submerged.Employees from humanitarian groups that operate inside North Korea describe severe malnourishment on a large scale. A deal earlier this year for the United States to ship food aid to the country fell apart after the regime went ahead with a controversial rocket launch.
The highest numbers of deaths so far from the flooding were reported in areas of South Phyongan province, northeast of the capital, Pyongyang.
The heavy rains Sunday hit Pyongyang, as well as North and South Phyongan provinces. The capital is the richest and most developed part of the country, used as a showcase by the secretive, nuclear-armed regime. The provinces tend to be poorer and have weaker infrastructure.
By Saturday, a total of 91,809 square meters (51,700 square feet) of road surface had been destroyed by the rain, KCNA reported.</t>
    </r>
  </si>
  <si>
    <t>Plateau state; Jos</t>
  </si>
  <si>
    <r>
      <t>July 23, 2012:</t>
    </r>
    <r>
      <rPr>
        <sz val="8"/>
        <rFont val="Arial"/>
        <family val="2"/>
      </rPr>
      <t xml:space="preserve"> "Plateau Governor Jonah Jang on Tuesday condoled with families and survivors of the Sunday floods which killed scores and swept away houses.Jang, who was represented by Water and Resources Commissioner Idi Waziri, on the visit to the affected areas, expressed regrets at the disaster and prayed that such would not be witnessed again."From our records, the tragic incident claimed 32 lives and 370 houses with 50 persons still unaccounted for. This is sad."The governor said that a committee had been constituted to assess the flood sites for immediate action and for the provision of relief materials and camps."I (Waziri) am a member of the community and we will give feed-backs to the governor when we are done with assessing the sites where this disaster occurred," he said.The Chief Imam of Jos Central Mosque, Sheikh Zakariya Balarabe, who received the representative of the governor, expressed gratitude over the visit, and said that the incident would help to unite adherents of both religions.He said that the Muslims had no intention of Islamising Plateau as was being alleged, adding that they were all under the leadership of the governor."We do not have the intention of Islamising Plateau. We want a leader who would be our spokesman through whom we shall access the governor," he said.The Intervention Officer of Jamatu Nasril Isam, Sambo Shuibu, who gave an update, disclosed that two temporary camps had been set up to accommodate victims of the flood.He said that one of the camps was located at the Muslim Community Education Centre Rikkos, where 431 persons are camped, while the second is located at the Gangare Secondary School where 371 registered victims are camped.He said that the victims were in urgent need of drugs, food and bedding, and commended the National Emergency Management Agency (NEMA) for its prompt response.The commissioner later visited the flood sites in Tudun-Osi where he met some of the victims, and also visited the two camps for displaced people in Rikkos and Gangare.Waziri said that government would sensitise the community leaders to the dangers of building houses on waterways as River Rikkos would always wash anything on its path each time it overflows its banks.He further promised that when the water ways are vacated, the government would erect proper drainage to avert a recurrence."os — Nine additional corpses were yesterday discovered out of the 50 that were declared missing in an overnight search organised by members of the National Emergency Management Agency (NEMA) around Kwanan Shagari, an outskirts of Jos city.North-central's Zonal Coordinator of NEMA Abdulsalam Mohammed, who visited the Rikkos and Gangare refugee camps, said NEMA had responded to calls from people around the area when the water waves swept the areas.Mohammed said "Jana'iza was conducted for the nine people this morning (yesterday) at Rikkos. The water had swept them to the area where we found them. These nine people were part of the people that were declared missing on Monday."NEMA distributed hundreds of relief materials such as mats, blankets, cooking utensils as well as food items to the camps at Rikkos and Gangare.Daily Trust gathered that over 600 people were yesterday registered at the Muslim Community Education Centre in Rikkos while 180 families were registered at the LEA Primary School in Gangare. The camp leader in Rikkos, Malam Auwal Danladi, said "people in the camps are still traumatised but NEMA had helped with mats, blankets, and enough food items."The camp leader at the Gangare camp Abdul Majid Abdul Lateef explained that the refugees at the LEA Gangare have had to move to the next building which is Government Secondary school Gangare, due to rising number of displaced persons.""JOS, Nigeria (AP) – Authorities in central Nigeria say a flood triggered by heavy rains killed at least 35 people. Several other Jos residents remain missing and rescue forces expect the death toll to rise further.The flood waters washed away many homes in the area, often built with mud, leaving some 200 residents displaced. Nigeria is currently experiencing its annual rainy season, which comes with torrential rains that challenge the country’s infrastructure...Local officials said that an additional 35 people have been reported missing and that the death toll is expected to rise, though rescue efforts are ongoing.The Red Cross is assisting local authorities with rescue efforts."Rainwater and water from the Lamingo dam, which overflowed, swept across several neighborhoods in the city," the head of the Red Cross in Plateau Manasie Phampe told the BBC."We are still searching for more bodies, [and] as many people have been declared missing."floods have displaced several thousand people, who are now staying in government buildings in Jos, while Nigeria's National Emergency Management Agency has launched a relief operation in the disaster zone.</t>
    </r>
  </si>
  <si>
    <t>Manila and environs</t>
  </si>
  <si>
    <r>
      <t>July 23, 2012:</t>
    </r>
    <r>
      <rPr>
        <sz val="8"/>
        <rFont val="Arial"/>
        <family val="2"/>
      </rPr>
      <t xml:space="preserve"> "Two die, six missing in flood-hit PhilippinesMANILA -- Two people were killed and six others are missing in the Philippines as floods inundated parts of Manila and nearby areas while a storm tore through the country's north, authorities said Saturday. The civil defense office said rescuers are on standby to help residents evacuate if necessary as creeks and open sewers in the capital overflowed from overnight rains, swamping nearby slums and causing traffic jams.The rains began to ease by midday after plunging some areas in knee-deep waters, but civil defense chief Benito Ramos said he could not rule out further flooding as runoff from nearby mountains descends into Manila Bay.“All that rain up there would eventually find their way here,” he told AFP, referring to the mountains to the east of Manila.“We have CCTV cameras to monitor the (Manila) rivers' water levels, and we have 44 evacuation centers ready and stocked with food and other items by our local government units,” Ramos said.Army reservists would be called up to help should evacuations become necessary, he said, while stressing there was no need for large-scale evacuations at the moment.Local officials in the metropolis of 14 million declared a school holiday as intense rains that Ramos said averaged 30 millimeters (1.2 inches) per hour swamped parts of the capital and nearby areas.The state weather service said the rainfall exceeded 40 millimeters in some areas of Manila.Ramos said a man had drowned at a swollen creek in the northern town of Naguilian while rescuers retrieved the body of a man who fell into a river late Friday in Lumban, near Manila.Four fishermen are missing in stormy waters off the northern town of Bolinao, while two children were missing after being swept away in other rivers, he added.A minor storm was moving away from the country's northwest coast on Saturday after dumping rain across the north, Ramos said.However the state weather service said the bad weather in the capital was mostly caused by a seasonal monsoon.y"</t>
    </r>
  </si>
  <si>
    <t xml:space="preserve"> Gorontalo, Sulawesi</t>
  </si>
  <si>
    <r>
      <t>July 23, 2012:</t>
    </r>
    <r>
      <rPr>
        <sz val="8"/>
        <rFont val="Arial"/>
        <family val="2"/>
      </rPr>
      <t xml:space="preserve"> Gorontalo: Hundreds of houses in Gorontalo were flooded over the last two days, as of Sunday evening.The flood caused by the overflowing of Serdadu tributary from Bulango River forced hundreds of residents of Moodu and Heledulaa villages to evacuate to nearby IAIN Sultan Amai student apartments.Tahir Laendeng, head of the logistics section of the Gorontalo Natural Disaster Mitigation Agency (BNPB), said at least 586 people had been taking refuge at the apartments since Saturday.Some of the evacuees had forced themselves to return home as the flood water began to recede, he said.Aside from Moodu and Wongkaditi, other inundated neighborhoods included Kota Timur, Gorontalo city, according to Anshar, a local resident“The flood was triggered by the overflowing of Bulango River,” he said as quoted by the Antara news agency.Rain has fallen in Gorontalo over the past few days and has triggered landslides in Bone Bolango regency"</t>
    </r>
  </si>
  <si>
    <t>Southern and eastern Georgia; Gurjaani, Lagodekhi and Telavi municipalities of Kakheti Region, Akhaltsikhe (incl. Vale town), Adigeni and Aspindza municipalities of the Samtskhe-Javakheti Region and Bulachauri village in Dusheti district of the Mtskheta-Mtianeti Region</t>
  </si>
  <si>
    <r>
      <t>July 23, 2012:</t>
    </r>
    <r>
      <rPr>
        <sz val="8"/>
        <rFont val="Arial"/>
        <family val="2"/>
      </rPr>
      <t xml:space="preserve"> FF-2012-000120-GEO
Flash Flood,Georgia: The southern and eastern parts of Georgia (Gurjaani, Lagodekhi and Telavi municipalities of Kakheti Region, Akhaltsikhe (incl. Vale town), Adigeni and Aspindza municipalities of the Samtskhe-Javakheti Region and Bulachauri village in Dusheti district of the Mtskheta-Mtianeti Region) were severely hit by rains, hail and storm on 19 July 2012. Over 1,200 families have been severely affected, roads were blocked, and further rains are predicted. Water has flooded houses, farmlands, orchards, and vineyards, and roads, power and communication lines have been disrupted.."</t>
    </r>
  </si>
  <si>
    <t>Beijing</t>
  </si>
  <si>
    <r>
      <t>July 23, 2012:</t>
    </r>
    <r>
      <rPr>
        <sz val="8"/>
        <rFont val="Arial"/>
        <family val="2"/>
      </rPr>
      <t xml:space="preserve"> "The heaviest rain storm in 60 years to hit the Chinese capital has killed at least ten people and caused widespread chaos.
Streets were flooded and 80,000 people were stranded at the city's main airport.The storm started on Saturday afternoon and continued late into the night.The Beijing city government said on its official website that at least 37 people had died, saying 25 drowned, six were crushed in collapsing homes, five electrocuted and one struck by lightning.Chinese media said other deaths were caused by electric shocks from downed power lines and drowning without giving an exact breakdown.More than 500 flights were cancelled at Beijing's Capital International Airport, the Beijing News said.However, the subway system was largely unaffected, aside from being swamped with people desperate to get home and unable to use cars, buses or taxis.The city received about 170mm of rain on average, though a township in Fangshan District to Beijing's west was hit by 460mm of rain.Questions are being raised about whether the city's push for modernisation came at the expense of basic infrastructure such as drainage networks.Rescuers are still searching buildings that collapsed during Saturday night's torrential downpour and some roads that were covered in waist-deep water remain closed."</t>
    </r>
  </si>
  <si>
    <t>Hubei</t>
  </si>
  <si>
    <r>
      <t>July 24, 2012</t>
    </r>
    <r>
      <rPr>
        <sz val="8"/>
        <rFont val="Arial"/>
        <family val="2"/>
      </rPr>
      <t xml:space="preserve">" Torrential rains have ravaged 17 provinces across China, killing at least 95 people, including 37 in Beijing municipality and affecting over 6 million people over the past three days, officials said on Tuesday. Natural disasters caused by the downpours have affected about 6.23 million people in 264 counties in 17 provincial areas and forced the evacuation of about 567,000 people, the Ministry of Civil Affairs said. The ministry reported 37 deaths in Beijing municipality, 17 deaths and 21 missing in Hebei province, 8 deaths and two missing in Sichuan province, six deaths and four missing in Yunnan province, five deaths in Chongqing municipality, four deaths and one missing in Shanxi province, three deaths in Inner Mongolia autonomous region, three deaths and 14 missing in Shaanxi province. Twelve people were killed in other Chinese provinces. 
Rainstorms also destroyed 29,000 houses and damaged another 55,000, state-run Xinhua news agency reported. National disaster relief and civil affairs authorities initiated a fourth-grade emergency response and sent teams to the worst-affected Beijing and Hebei on Sunday to direct relief work. In addition, national authorities also initiated a fourth-grade emergency response in Chongqing on Monday afternoon. The latest round of storms that started July 21 have affected 890,000 residents of 17 counties in Chongqing, according to local civil affairs bureau. Local disaster relief and civil affairs authorities have allocated 5 million yuan (about USD 782,834) of emergency relief funding, 710 tents, and 3,275 quilts to the flood-ravaged regions. </t>
    </r>
    <r>
      <rPr>
        <sz val="8"/>
        <color indexed="10"/>
        <rFont val="Arial"/>
        <family val="2"/>
      </rPr>
      <t>""July 16, 2012:</t>
    </r>
    <r>
      <rPr>
        <sz val="8"/>
        <rFont val="Arial"/>
        <family val="2"/>
      </rPr>
      <t xml:space="preserve"> "BEIJING, July 16 (Xinhua) -- The Chinese government initiated a level four emergency response plan, the lowest level in the country's emergency disaster response system, on Monday morning in response to recent floods in central China's Hubei province.The National Commission for Disaster Reduction and the Ministry of Civil Affairs (MCA) has dispatched teams to help with relief work, said a statement posted on the MCA's website Monday.Downpours and floods since July 9 have left eight people dead and about 2.44 million people affected in Hubei, according to the provincial civil affairs department.The floods have toppled 4,500 houses and forced 140,000 people to evacuate or seek emergency aid"</t>
    </r>
  </si>
  <si>
    <t>Southern Texas, Houston area (north suburbs)</t>
  </si>
  <si>
    <r>
      <t>July 16, 2012:</t>
    </r>
    <r>
      <rPr>
        <sz val="8"/>
        <rFont val="Arial"/>
        <family val="2"/>
      </rPr>
      <t xml:space="preserve"> "By JUAN A. LOZANOAssociated PressHOUSTON (AP) - Officials say historic rainfall levels that drenched the Houston area this week flooded dozens of homes but probably also resulted in the end of drought conditions in Southeast Texas.Francisco Sanchez of the Harris County Office of Homeland Security and Emergency Management says less than 100 homes were flooded after Cypress Creek, located in the northwest part of the Houston area, rose above its banks after getting about 14 inches of rain over the past couple of days.Gary Whitaker Jr., a resident near Cypress Creek, says street flooding in his neighborhood was receding Friday.Victor Murphy, a climate expert with the National Weather Service, says thanks to this week's rain, he expects next week's U.S. Drought Monitor to show there is no drought in Southeast Texas.Copyright 2012 The Associated Press. All rights reserved. This material may not be published, broadcast, rewritten or redistributed."</t>
    </r>
  </si>
  <si>
    <t>Fukuoka Prefecture; Oita, Kumamoto and Fukuoka prefectures, Kyushu Island</t>
  </si>
  <si>
    <r>
      <t>July 16, 2012:</t>
    </r>
    <r>
      <rPr>
        <sz val="8"/>
        <rFont val="Arial"/>
        <family val="2"/>
      </rPr>
      <t xml:space="preserve"> " Tokyo (CNN) -- Extraordinarily heavy rains have left hundreds of people cut off and at least 28 dead on the southern Japanese island of Kyushu, local authorities said Monday, and more storms could be on their way.The torrential rain has wreaked havoc across three prefectures on Kyushu over the past several days, causing mudslides, flooding houses and swelling rivers to dangerous levels. People have been killed after being buried in their homes by landslides and swept away by overflowing rivers. By Monday, 28 people had died as a result of the the extreme weather, and a further four are missing, according to local authorities in the prefectures of Oita, Kumamoto and Fukuoka. The overwhelming majority of deaths were in Kumamoto.The downpours have damaged homes across the region and prompted the temporary evacuation of thousands of people, authorities said.Hundreds of people also remain cut off by mudslides and fallen trees. Local governments have been sending in food and other relief items to the isolated areas via helicopters and teams traveling on foot. At times, the rain has reached levels never experienced before in the region, the Japan Meteorological Agency said. In one part of Kumamoto, the equivalent of one month's rain fell in the space of just eight hours last week, it said."...(BNA) Casualties resulting from flash floods in Kyushu Island southwest of Japan left at least 26 dead and more than three thousand people stranded in the region.The Japanese Meteorological Agency reported that rainfall recorded 100 mm per hour in various parts of Kyushu in the period from Wednesday to Sunday.Also, Kumamoto province witnessed rainfall of more than 800 mm within four days. An approximate 650 mm of rainfall occurred in various cities in at least two Japanese provinces.The Disaster Resilience and Fire Department reported that more than 2800 houses have been submerged or destroyed by floodwater</t>
    </r>
    <r>
      <rPr>
        <sz val="8"/>
        <color indexed="10"/>
        <rFont val="Arial"/>
        <family val="2"/>
      </rPr>
      <t>" .July 10, 2012:</t>
    </r>
    <r>
      <rPr>
        <sz val="8"/>
        <rFont val="Arial"/>
        <family val="2"/>
      </rPr>
      <t xml:space="preserve"> "FL-2012-000114-JPN Flood,Japan: Record rainfall continued to strike the southwest Japan on 4 July, causing mudslides and floods and prompting authorities to issue evacuation advisories for areas in Kyushu. 237 households in Fukuoka Prefecture had reported their houses were flooded."</t>
    </r>
  </si>
  <si>
    <t xml:space="preserve"> Lowland regions of Azerbaijan.</t>
  </si>
  <si>
    <r>
      <t>July 10, 2012:</t>
    </r>
    <r>
      <rPr>
        <sz val="8"/>
        <rFont val="Arial"/>
        <family val="2"/>
      </rPr>
      <t xml:space="preserve"> "Heavy rains in lowland regions of Azerbaijan seriously damaged the economy of Goychay region.APA reports that the houses in Garamaryam and the surrounding villages were flooded.Representative of Goychay Region Executive Power for Garamaryam village Seymur Gasimov said that as a result of heavy rains, Garayazi irrigation canal collapsed. As a result, crops areas, houses and stalls were flooded. More than 100 houses were flooded. 6 bridges passing over Yekekhana, Garayazi, Garamaryam and Shahsoltanli irrigation canals collapsed.Flows damaged Kurdmashi reservoir in Ismayilli region, which supplies drinking water to the above-mentioned villages. As a result, there was a problem in supplying these villages with drinking water. Strong flow turned over electric poles, therefore the electric power supply in the above-mentioned villages was stopped.In addition, as a result of heavy rains, the part of the Baku-Shamakhi-Yevlakh highway passing through the territory of Garamaryam village was closed at 01.30 about three hours. The bridge on this road was in disrepair condition.Currently Goychay Emergency Situations Commission counts the damage of people"</t>
    </r>
  </si>
  <si>
    <t>Bihar's Saharsa and Supaul districts.</t>
  </si>
  <si>
    <r>
      <t>July 22, 2012:</t>
    </r>
    <r>
      <rPr>
        <sz val="8"/>
        <rFont val="Arial"/>
        <family val="2"/>
      </rPr>
      <t xml:space="preserve"> "At least nine people have been killed and 3 lakh affected by floods in Bihar as major rivers continue to overflow after crossing the danger mark at several places in the state.According to officials of the state disaster management department, eight  people have been killed in Muzaffarpur district and one person was killed in West Champaran district.The floods have affected more than 3 lakh people in half a dozen north Bihar districts due to heavy rains in the catchment areas and heavy discharge into the rivers from Nepal in last few days.The floodwater has entered over 100 villages forcing people to abandon their homes. Official said Gandak, Kosi [ Images ], Bagmati, Amla Balan rivers are flowing above the danger mark and are a threat to hundreds of thousands of people living in villages near embankments.People have moved to safer places. They have taken shelter on the high-rise embankments, national highways and in government buildings, officials said.Bihar Water Resources Development Minister Vijay Kumar Choudhary said all embankments were safe and there was no need to panic. Bihar Chief Minister Nitish Kumar directed the water resources department to ensure extra vigil on vulnerable embankments of swollen rivers.</t>
    </r>
    <r>
      <rPr>
        <sz val="8"/>
        <color indexed="10"/>
        <rFont val="Arial"/>
        <family val="2"/>
      </rPr>
      <t>"July 6, 2012:</t>
    </r>
    <r>
      <rPr>
        <sz val="8"/>
        <rFont val="Arial"/>
        <family val="2"/>
      </rPr>
      <t xml:space="preserve"> "Hundreds of people in Bihar's Saharsa and Supaul districts were forced to abandon their homes as dozens of villages were flooded after heavy discharge into the Kosi river from Nepal, officials said Thursday."The floodwater has already entered dozens of villages in two districts following incessant rains in catchment areas (in Nepal) and heavy discharge into the Kosi (by Nepal)," the official said. The floodwater is posing a threat to the river's embankments and endangering thousands of villagers who are spending sleepless nights due to fear.An official of the water resources development department said that more than 100,000 cusecs water was discharged into the Kosi river from Nepal in the last 24 hours. Two days ago also, a heavy discharge resulted in raising the river's water level. According to an official of the state disaster management department here, hundreds of people have taken shelter on the high rise embankments, national highways and in government buildings in view of the Kosi's rising water level since Monday.However, Saharsa district magistrate Misbah Bari told IANS over telephone that there was no need to panic. "The situation is under control and district officials are keeping close vigil on the embankments," he said.Bihar Water Resources Development Minister Vijay Kumar Choudhary said all embankments were safe and there was no need to panic.The state government has asked engineers and district officials to keep a 24-hour vigil.Choudhary said the eastern Kosi embankment, which had breached in 2008, flooding five districts of northern Bihar, was safe.In 2008, over three million people were rendered homeless in Bihar when the Kosi river breached its bank upstream in Nepal and changed course. It was said to be the worst flood in the state in the last 50 years.</t>
    </r>
  </si>
  <si>
    <t>Northern Province of Samsun</t>
  </si>
  <si>
    <r>
      <t xml:space="preserve">July 6, 2012: </t>
    </r>
    <r>
      <rPr>
        <sz val="8"/>
        <rFont val="Arial"/>
        <family val="2"/>
      </rPr>
      <t>"The number of people killed in flash floods that hit Turkey's northern province of Samsun rose to 10 Thursday afternoon after rescue teams found the body of a 9-year- old boy, local newspaper Today's Zaman reported.Torrential rains hit the coastal Black Sea province of Samsun on Wednesday, triggering flash floods in many parts of the province, which killed at least 10 people, including seven children, said the report.There is reportedly another person missing as search and rescue teams continue their efforts in the area, it added.
The downpour caused Mert River to overflow late Tuesday, inundating nearby homes and shops and stranding cars in the Canik district of Samsun. An apartment building complex built by the Housing Development Administration of Turkey was greatly affected by the deluge, and the ground and first floors in many of the buildings were flooded.</t>
    </r>
  </si>
  <si>
    <t>Southern Krasnodar Region.</t>
  </si>
  <si>
    <r>
      <t xml:space="preserve">July 16, 2012: </t>
    </r>
    <r>
      <rPr>
        <sz val="8"/>
        <rFont val="Arial"/>
        <family val="2"/>
      </rPr>
      <t>"CHARLES CLOVER in Moscow. A CATASTROPHIC flash flood that killed at least 164 people in southern Russia on July 7th may have been exacerbated by badly planned road construction, according to scientists studying satellite images of the disaster.The flood, in which an estimated 50 million cubic metres of water swept through the southern town of Krymsk, was the first significant natural disaster of Russian president Vladimir Putin’s third term.The government’s response has been strongly criticised, with the emergency situations ministry saying last week that residents had not been properly warned of the impending floodwater, despite an alarm system that highlighted the danger at least four hours previously.The main cause of the flood was record rainfall, with at least 221mm of rain in the 24 hours beforehand. However, many Krymsk residents believe a discharge of water from the Neberdzhaisk reservoir, south of the town, could have caused the flood, or at least contributed to its strength.The popular hypothesis is that water was released intentionally from the reservoir to prevent water from overflowing into another nearby town.Lev Denisov, head of the laboratory of remote sensing at the Institute of Geography of the Russian Academy of Sciences, has another theory which experts say offers a more probable explanation.The flood’s force, he said, was caused by water being channelled through small openings in a raised highway south of the city.Using photographs taken from the International Space Station, his team pieced together the path of the floodwater, which he said built up behind a seven-metre-high road embankment south of the town, as well as a raised railway, by late evening on July 6th.The waters were held back by logjams of debris, which temporarily clogged eight narrow bridge openings.“When the pressure became too high, the debris clogs burst, unleashing this wall of water,” Mr Denisov said.He said the height of the flood water was similar to the height of the highway embankment – seven metres – and dismissed the theory that the floods were caused deliberately.He criticised the construction of the highway and railway, however, which he said should have had wider bridge openings to prevent the build-up of floodwater. – (Copyright The Financial Times Limited 2012)"...As informed earlier, the July 7 floods inundated close to 5,000 homes in the Krai’s three cities—Gelendzhik, Krymsk, and Novorossiysk—and several villages. And according to latest data, a total of 171 persons died—159 in the Crimean Oblast (Region), 2 in Novorossiysk, and 10 in Gelendzhik. And close to 24,000 people were affected by the floods."</t>
    </r>
    <r>
      <rPr>
        <sz val="8"/>
        <color indexed="10"/>
        <rFont val="Arial"/>
        <family val="2"/>
      </rPr>
      <t xml:space="preserve"> June 30, 2012: </t>
    </r>
    <r>
      <rPr>
        <sz val="8"/>
        <rFont val="Arial"/>
        <family val="2"/>
      </rPr>
      <t>"Mon Jul 09 2012 03:00:19 GMT-0600 (MDT) by IANS. Moscow, July 9 (IANS/RIA Novosti) Russia is holding a day of national mourning Monday for the victims of devastating flash floods that hit the southern Krasnodar region over the weekend.At least 171 people, many of them elderly, were killed in Russia’s worst floods in living memory, officials say.The town of Krymsk was worst hit, after heavy rains dumped as much as 30 cm of water Friday night, the region’s average rainfall for two months. The authorities admitted people were given little warning about the impending disaster.“Not all of the population was warned in due time,” Emergencies Minister Vladimir Puchkov told a meeting Monday. “Mistakes were made by local authorities and certain departments.”President Vladimir Putin ordered an inquiry after flying over the affected area in a helicopter Saturday. Police have launched a separate investigation into whether the deaths were caused by negligence.It was the worst disaster since Putin was elected for a third term in a disputed poll earlier this year. TV footage showed thousands of homes in the town almost completely submerged, with residents forced to take refuge in trees or on rooftops. Krasnodar region Governor Alexander Tkachyov has dismissed allegations that the seven-meter waves flood was caused by the opening of sluice gates at a local reservoir.Most of the deaths occurred in Krymsk, a town of some 57,000, but casualties were also reported in the Black Sea resort of Gelendzhik and the port town of Novorossiysk.More than 22,000 people were affected by the floods, and around 5,000 homes inundated, authorities said.".</t>
    </r>
  </si>
  <si>
    <t>Inner Mongolia, Zhejiang, Fujian, Jiangxi, Hubei, Hunan, Guangdong, Guangxi, Chongqing, Sichuan and Guizhou.</t>
  </si>
  <si>
    <r>
      <t xml:space="preserve"> June 30, 2012: </t>
    </r>
    <r>
      <rPr>
        <sz val="8"/>
        <rFont val="Arial"/>
        <family val="2"/>
      </rPr>
      <t>"At least 50 people have died and 42 others are missing following floods triggered by strong rainfall which has been battering many parts of China for 10 days, according to the ministry of civil affairs.Over 10 million people were affected till Friday morning by downpours in 399 counties in Inner Mongolia, Zhejiang, Fujian, Jiangxi, Hubei, Hunan, Guangdong, Guangxi, Chongqing, Sichuan and Guizhou, with about 1.25 million in urgent need of aid, reported China Daily citing the ministry.Torrential rain also toppled 34,000 houses, damaged another 89,000 houses and rendered 738,000 hectares of crops unharvestable in these regions, resulting in direct economic losses worth over 10 billion yuan (about $1.6 billion).According to the ministry, some of the affected provinces have been battered by numerous rounds of heavy rain since April.While other usually water-starved regions, including Inner Mongolia region, have witnessed record level of rains that have ruined many of their crops, it added.Meanwhile, storms were expected to arrive in Guangxi between June 30 and July 1 following the upcoming tropical depression Duksuri, according to a local observatory forecast".</t>
    </r>
  </si>
  <si>
    <t>Western province of Ghor</t>
  </si>
  <si>
    <r>
      <t xml:space="preserve">June 26, 2012: </t>
    </r>
    <r>
      <rPr>
        <sz val="8"/>
        <rFont val="Arial"/>
        <family val="2"/>
      </rPr>
      <t>"CHIGHCHIRAN, Afghanistan, June 23 (Xinhua) -- Up to 24 people were killed and nine other injured in heavy rains and flash floods in Afghan western province of Ghor on Saturday, a provincial government spokesman said."The heavy rains showered several districts in Ghor province earlier today, which caused heavy foods. As a result 24 people have been killed and nine others injured so far as we know," spokesman Abdul Hai Khatibi told Xinhua.The flood has also washed away several houses and destroyed farmlands in the province, some 400 km west of Kabul, he further said.He also said the flood has damaged parts of the supportive wall of "Munar-i- Jam", a 65-meter tall minaret, which is a UNESCO World Heritage Site in the country.A total of seven people were killed and over 20 missing in flooding in the northeastern Badakhshan province on Friday".</t>
    </r>
  </si>
  <si>
    <t>Interior British Columbia</t>
  </si>
  <si>
    <r>
      <t xml:space="preserve">June 26, 2012: </t>
    </r>
    <r>
      <rPr>
        <sz val="8"/>
        <rFont val="Arial"/>
        <family val="2"/>
      </rPr>
      <t>"SICAMOUS, B.C. — Residents and emergency officials in British Columbia’s flood-ravaged Interior are cleaning up and bagging sand after weekend storms forced hundreds from their homes, left one man dead, and damaged homes and property.Almost 700 people across the province have been evacuated, while more than 1,000 have been placed on evacuation alert, meaning they’ll have to leave at a moment’s notice.Weeks of rapid snowmelt and wet weather caused river levels to rise in the B.C. Interior, the Kootenay region and the Fraser Valley, and a weekend of heavy rain and violent thunderstorms pushed many rivers and creeks in those areas to the brink.".</t>
    </r>
  </si>
  <si>
    <t>Chittagong and  Bandarban districts</t>
  </si>
  <si>
    <r>
      <t>July 2, 2012</t>
    </r>
    <r>
      <rPr>
        <sz val="8"/>
        <rFont val="Arial"/>
        <family val="2"/>
      </rPr>
      <t>:" Raising the toll to 106 deaths this week, searchers pulled out 15 bodies on Thursday that had buried under mud and debris after landslides and floods caused by monsoon rains in southern Banglades</t>
    </r>
    <r>
      <rPr>
        <sz val="8"/>
        <color indexed="10"/>
        <rFont val="Arial"/>
        <family val="2"/>
      </rPr>
      <t xml:space="preserve">". June 26, 2012: </t>
    </r>
    <r>
      <rPr>
        <sz val="8"/>
        <rFont val="Arial"/>
        <family val="2"/>
      </rPr>
      <t>"Over 100,000 people in Chittagong and around 2,000 families in Bandarban districts in southeastern Bangladesh were marooned as flood situation there worsened yesterday.The flood snapped vehicular movement on the Chittagong-Bandarban highway for the second consecutive day.Keranihat, Baitul Ijjat, Amtali, Anu Majhir Dokan, Kaliaish, Bara Duara areas in Satkania uapzila of Chittagong; and Army Para, Sher-e-Bangla Nagar, Islampur, Member Para areas in Bandarban were flooded, according to local sources.Two rivers -- Sangu and Dolu -- were flowing over the normal level due to the huge run-off from the hills and many more villages were being flooded, officials of Bandarban district administration said.Bandarban Disaster Management Committee met yesterday afternoon and directed the local administration to distribute food and water to the flood-affected people, said Md KM Tariqul Islam, Banadarban deputy commissioner (DC).The DC added that many areas in the city were inundated yesterday morning and many families were forced to take shelter in schools and government buildings.Bandarban Municipal Mayor Md Jabed Reza said 11 shelters were set up in the affected areas and food, water, and other daily necessaries were distributed among the flood-stricken people".</t>
    </r>
  </si>
  <si>
    <t>Central Florida and Florida Panhandle</t>
  </si>
  <si>
    <r>
      <t xml:space="preserve">June 26, 2012: </t>
    </r>
    <r>
      <rPr>
        <sz val="8"/>
        <rFont val="Arial"/>
        <family val="2"/>
      </rPr>
      <t>"(Reuters) - Tropical Storm Debby weakened as it drifted eastward over Florida on Tuesday, dumping more rain on flooded areas and sending thousands of people fleeing from rising rivers.After stalling in the Gulf of Mexico, the storm was finally moving but was expected to take two more days to finish its wet slog across Florida.Emergency managers in Pasco County on Florida's central Gulf Coast ordered a mandatory evacuation for 14,000 to 20,000 people living between the Anclote and Pithlachascotee Rivers. The Anclote rose from 9 feet (2.7 metres) before Debby's approach to more than 27 feet (8.2 metres) on Tuesday, well above major flood level, Pasco County spokesman Eric Keaton saidWater was ankle-deep to head-high in the evacuation area. Emergency crews had to use boats to reach stranded residents in some areas, and 106 Pasco County homes had been damaged."The city has always been prepared for a water event, but I think Mother Nature woke us up as to how fast she can operate," Keaton said.The storm was piling up coastal waters and pushing them inland, preventing the rainwater from draining out to sea."
Nearly 20 inches (51 cm) of rain has fallen in two days on Wakulla County, a Gulf Coast county famed for its natural springs. Roads were under water in many parts of the surrounding "Big Bend" area where the Florida Panhandle meets the peninsula.
Parts of Interstate 10 were closed between the capital, Tallahassee, and the Atlantic coast city of Jacksonville. The storm left 29,000 people without power across the central and northern parts of the state, emergency managers said.
Forecasters at the National Hurricane Centre said Debby could bring another 4 to 8 inches (10 to 20 cm) of rain and possibly tornadoes to north Florida and southeast Georgia in the next two days.
Debby's top winds weakened to 40 miles per hour (65 km per hour), just over the threshold to remain a tropical storm. It was expected to weaken further as the centre moved ashore, but could strengthen back into a tropical storm as it crossed into the Atlantic Ocean, the forecasters said.
The centre of circulation was still in the Gulf of Mexico, about 35 miles (55 km) west-northwest of Cedar Key, Florida. But Debby was a large and ragged storm and most of the thunderstorms and rain were northeast of the centre, already over Florida.
Tropical storm warnings were in effect for much of Florida's Gulf coast and could be extended inland as the storm moves slowly east over the state in the next few days.
Debby spawned twisters that killed a woman, badly injured a child and wrecked homes in central Florida in rural Highlands County on Sunday. Florida's coastal Pinellas County was also hit hard, with flooding in some areas and at least 20 houses with roofs that were partially or fully blown off during a tornado-like storm.</t>
    </r>
  </si>
  <si>
    <t>Florida Panhandle</t>
  </si>
  <si>
    <r>
      <t xml:space="preserve">June 9, 2012: </t>
    </r>
    <r>
      <rPr>
        <sz val="8"/>
        <rFont val="Arial"/>
        <family val="2"/>
      </rPr>
      <t>"COLA, Fla. -- More than 20 inches of rain have fallen on parts of the Panhandle and southern Alabama in the past two days, causing millions of dollars of damage and killing one person.The intensity of the storms is expected to diminish by nightfall, but scattered thunderstorms with an inch or two of rain are forecast to continue for the next week.The storms left thousands without power at times, forced several hundred people into shelters and shut down most access to parts of the Gulf Islands National Seashore. County crews are beginning to assess damage to roads and bridges."This is going to take us a couple days to do," said Kathleen Dough-Castro, Escambia County public information officer. "There were areas of the county that 23 inches of rain. No drainage system is going to be able to handle that."Floodwaters have been deep enough for some residents to float down the streets in kayaks and canoes. Some cars have been nearly submerged.Still, some decided to make their way to the beach. Its relatively pristine appearance, unmarred by typical masses of seaweed that sometimes follow a storm, made swimming, boogie-boarding and surfing seem deceptively inviting.A 23-year-old Mississippi man drowned Sunday in the surf at Pensacola Beach in an area without lifeguards, who ordered a dozen other swimmers out of the water elsewhere along the coast. A rip current warning remains in effect."There was a young man, college age or so, and a younger girl about 10 years" paddling on foam boogie boards, said Cindy Lasater, who was vacationing from Magnolia, Ark., and saw the rescue. "He started yelling help and waving his hands. He lost his boogie board, but the girl stayed on hers until somebody got out to help her.."</t>
    </r>
  </si>
  <si>
    <t>Across Taiwan including Taipei</t>
  </si>
  <si>
    <r>
      <t xml:space="preserve">June 12, 2012: </t>
    </r>
    <r>
      <rPr>
        <sz val="8"/>
        <rFont val="Arial"/>
        <family val="2"/>
      </rPr>
      <t>"Taipei - Flash flooding caused by heavy rain has forced the evacuation of more than 3 000 people across Taiwan and unleashed landslides that have killed four people.Officials say a landslide on Monday in the mountains of Taichung county killed two people in a makeshift shelter. They had previously reported two other deaths in landslide in Nantou county.The government said Tuesday that 3 000 people have been evacuated from flood-hit areas across the island.Large swathes of the capital of Taipei were submerged on Tuesday in knee-high flood waters after a night of downpours.The Central Weather Bureau says the torrential rains may last until Wednesday. - Sapa-AP Liguasan Marsh.About 20 tropical storms and typhoons batter the Philippines each year."</t>
    </r>
  </si>
  <si>
    <t>Southern Philippines; Sarangani, North Cotabato, Maguindanao and Sultan Kudarat province</t>
  </si>
  <si>
    <r>
      <t xml:space="preserve">June 12, 2012: </t>
    </r>
    <r>
      <rPr>
        <sz val="8"/>
        <rFont val="Arial"/>
        <family val="2"/>
      </rPr>
      <t>"MANILA, Philippines — Two days of rain has flooded several villages and towns and forced nearly 700 people to flee their homes in the southern Philippines.The head of the Philippines’ disaster response agency said Tuesday an unidentified man drowned in Glan town of Sarangani province.Benito Ramos said parts of Sarangani, North Cotabato, Maguindanao and Sultan Kudarat provinces were flooded Tuesday after two days of pounding rain set off by a brewing tropical storm. At least 680 people fled from their homes and were being sheltered in public gymnasiums.Army troops and rescue teams are monitoring 17 flood-prone towns surrounding the sprawling Liguasan Marsh.About 20 tropical storms and typhoons batter the Philippines each year."</t>
    </r>
  </si>
  <si>
    <t>Lakhimpur, Darrang, Hailakandi, Sonitpur, Dhemaji, Udalguri and Nagaon districts, Assam; Arunachal Pradesh</t>
  </si>
  <si>
    <r>
      <t>July 16, 2012:</t>
    </r>
    <r>
      <rPr>
        <sz val="8"/>
        <rFont val="Arial"/>
        <family val="2"/>
      </rPr>
      <t xml:space="preserve"> "(Reuters) - India's annual monsoon has claimed 109 lives since rains started in June and left at least 400,000 people homeless in the northeastern state of Assam, in a tragedy experts say was made worse by corruption and poor management of the Brahmaputra River. A senior member of the Assam Human Rights Commission, a government body, told Reuters it suspects millions of dollars meant for flood control have been siphoned off by state water department officials in the last five years. The commission has demanded a high-level investigation by the government. Prime Minister Manmohan Singh, who represents Assam in the upper house of parliament, called the floods the worst in recent times and promised $1,800 to each victim's family in compensation. Critics say that much of the money will evaporate."Corruption is rampant before and after a flood," said Arup Misra, a prominent environmental activist in the state and a professor at Assam Engineering College. "Some officials eagerly wait for floods as they could make money on repairing of embankments and relief distribution."Over the past 60 years successive governments have built levees along most of the length of the volatile Brahmaputra, which is Assam's main river and is fed by Himalayan snow melt and some of the world's heaviest rainfall. Experts say these embankments are both criminally under-maintained and a discredited form of flood management.Assam is famed as a tea-growing region and rich in oil and timber. It is also home to the Kaziranga National Park that hosts two-thirds of the world's Great One-horned Rhinoceroses.LEVEE BREACH DESTROYS HOMESNearly a decade ago, Hannan Sikdar's father lost his home and farm to floods in Assam. On June 28, the same fate struck Sikdar and his family of 10 when the Brahmaputra burst through a dike and swept away their home and everything they owned in the middle of the night.Assam's population is on the rise, and like millions of others, Sikdar lived in a danger zone right next to the river's mud embankment. Millions of dollars were assigned to keep levees in good shape. But in eight years living there, Sikdar says nobody even came to talk about the risks."This was the place where we made our home when my father lost his property several years ago," said the 30-year-old, looking down at the wreckage of his bamboo and wood house from a new makeshift hut further along the embankment."We were never told that this embankment could break."Rajiv Sinha, an expert on river dynamics, said the levees prevent the river from spreading silt in its natural flood plain, causing the river to clog up and increasing the frequency and intensity of floods. Similar embankments downstream in Bangladesh have also been blamed for devastating flooding."In the last fifty years, two things have happened -- the expenditure on flood control has increased tremendously, and at the same time the damage caused by floods has also increased exponentially," said Sinha, who teaches geosciences at the Indian Institute of Technology in Kanpur.Globally, flood management trends are moving away from levee-type measures to natural storage areas such as swamps and wetlands. But Assam has failed to come up with any modern, long-term plan to harness the river.Entire villages, such as the one Sikdar belonged to, have cropped up in flood-prone areas and their only layer of protection is a neglected, crumbling mud wall.As heavy rains continue, officials fear a second spell of floods soon, but victims such as Hanan Sikdar continue to live in tiny straw and tin shelters next to the broad river."People are living in danger zones out of compulsion," said Chandan Talukdar relief worker with Sikdar. "Till alternative land is found, these people will remain on embankments</t>
    </r>
    <r>
      <rPr>
        <sz val="8"/>
        <color indexed="10"/>
        <rFont val="Arial"/>
        <family val="2"/>
      </rPr>
      <t xml:space="preserve">" .July 9, 2012:  Assam on Monday reeled under the impact of floods with the Brahmputra and its tributaries playing havoc in 27 districts of the state affecting nearly 24 lakh people and taking the death toll to 124. However, there was a glimmer of hope for the flood affected with Brahmaputra and its tributaries starting to recede on Monday though it was still flowing well above the danger level in most of the affected districts. Vast tracts of land still remained inundated, official sources said. Besides the 124 people killed in the calamity, 16 others perished in landslides and 17 more were reported missing. Large-scale destruction of infrastructure, cropland and wildlife have been reported from different areas.An estimated 24 lakh people have been affected in the worst-ever flood in recent years, causing large-scale devastation in 4,540 villages with more than 9.35 lakh hectares of land lying inundated.The floodwater has not only submerged 2.55 lakh hectares of cropland but has caused widespread destruction in the world-famous Kaziranga National Park where more than 560 animals, including 14 rhinos, were killed.The situation in the world's largest river island Majuli is also grim with almost the entire island under water.Road services have been affected at 2,847 places while railway tracks, damaged by landslides in the Lumding-Badarpur Railway division, were yet to be restored."...An estimated five lakh people have taken shelter in 630 relief camps and 150 medical teams have been deployed to provide medical aid while 30 camps have been set up for cattle, sources saidJuly 2, 2012: </t>
    </r>
    <r>
      <rPr>
        <sz val="8"/>
        <rFont val="Arial"/>
        <family val="2"/>
      </rPr>
      <t>"Shillong/New Delhi, July 1 (IANS) Units of the Indian Army have stepped up relief efforts in the northeastern states after swollen rivers caused devastation in the region, leaving over 75,000 people homeless Sunday in Meghalaya alone, an official said. The swollen Brahmaputra and Jingiram rivers submerged whole villages in Meghalaya. More than 15,000 houses went under a sea of floodwater, West Garo Hills’ district commissioner Pravin Bakshi told IANS.The Jinjiram, one the major rivers in Garo Hills, caused havoc after it breached a major embankment, flooding low-lying areas.No loss of life has been reported so far.The district administration has sought boats to evacuate people from the flooded region with the help of civil defence and Home Guards.Bakshi said that 15 camps have been set up to accommodate the displaced people.A total of 122 relief and rescue teams have been deployed in Assam and Arunachal Pradesh where overflowing Brahmaputra and its tributaries have caused havoc, army spokesperson Veerendra Singh said in Delhi.Relief operations are on in Sonitpur, Kamrup, Barpeta, Tinsukia, Sivasagar, Jorhat, Dhemaji, Baksa, Nalbari and Darrang areas in Assam, and Changlang in Arunachal Pradesh, according to Singh.The army teams, he said, were using 122 boats and outboard motors and 540 life jackets to rescue thousands of stranded people.So far, around 3,500 people have been rescued, while over a hundred injured have been given medical aid.Besides 180 food packets, around 3,000 kg of ration provided by the civil administration have been distributed among people stranded in isolated areas. Helicopters are also being used for the relief work."...“The army reconnaissance teams with the help of civil administration are identifying all affected areas to provide immediate relief to the people,” Singh said.The death toll from monsoon rains in northeastern India has risen above 60, with more than 2000 villages inundated.More than a week of heavy rains in Assam state has caused the massive Brahmaputra river - one of Asia's largest - to exceed danger levels. Smaller rivers have also overflown their banks.Floods and landslides have killed 62 people, Assam's Agriculture Minister Nilomoni Sen Deka said on Sunday.Deka said the disaster has affected about two million people.The state's disaster management authority said thousands of homes have been destroyed and more than 480,000 people have sought shelter in government-run relief camps.There was no rain on Sunday in most parts of the state but thunderstorms were forecast over the next 24 hours.The monsoon season in India begins in June and ends in September.Assam suffers flooding almost every year but this year's disaster is the worst in at least a decad</t>
    </r>
    <r>
      <rPr>
        <sz val="8"/>
        <color indexed="10"/>
        <rFont val="Arial"/>
        <family val="2"/>
      </rPr>
      <t xml:space="preserve">e" . June 26, 2012:  </t>
    </r>
    <r>
      <rPr>
        <sz val="8"/>
        <rFont val="Arial"/>
        <family val="2"/>
      </rPr>
      <t>"Flood situation in Assam on Tuesday turned grim with most of the rivers breaching embankments and inundating new areas all over Brahmaputra Valley. Road links have been snapped in many places, while the death toll due to the current wave of flood has mounted to 11 with one more casualty in Dibrugarh district.The deceased has been identified as Balin Tai. The flood has also caused extensive damage to roads, bridges and government and private property.The authorities have already pressed the National Disaster Response Force to evacuate the marooned villagers to safer places. The army and the Indian Air Force Personnel too have been pressed into flood rescue operations in the worst-affected Tinsukia and Dhemaji districts.In Dhemaji district, River Brahmaputra caused a breach of about 100 metres near Machkhowa inundating over 150 villages. About 50,000 people have been affected by the flood in the district. Flood water has inundated several villages near Nemati Ghat in Jorhat district driving thousands out of their home.Assam Chief Minister Tarun Gogoi [ Images ] who is now in the U.S. on an official tour, instructed the concerned departments to intensify relief and rescue works. He also instructed the disaster management unit to remain alert for any eventuality.Meanwhile, flash flood caused by heavy precipitation since Monday night, on Tuesday caused havoc in entire Guwahati city once again deluging several areas in the heart of the city. Educational institutions had to be closed for the day while attendance in government offices was very slim as people could not come of their marooned localities in the city.Several areas of Fatasil Ambari, Lachit Nagar, Anil Nagar, Rajgarh, Bhangagarh, Tarun Nagar, Zoo road, GS road were flooded, following heavy rains since Monday night. One person was killed due landslide triggered by the heavy rain at Shantipur hill side in the city.Water entered many households, bringing with it the filth from the drains and the streets. Several students were also stuck in the water-logged streets and the ensuing traffic congestion due to the flash floods. Most of the key roads in the city were inundated bringing vehicular movement to a grinding ha</t>
    </r>
    <r>
      <rPr>
        <sz val="8"/>
        <color indexed="10"/>
        <rFont val="Arial"/>
        <family val="2"/>
      </rPr>
      <t xml:space="preserve">lt." "ITANAGAR: The flood situation in Arunachal Pradesh continued to remain grim for the second day on Monday with most of the rivers and their tributaries in high spate and flowing above the danger level.The worst-affected districts in the state's first wave of floods are Changlang, Lohit and Dibang Valley, according to official reports.At least 75 Chakma refugee families remained trapped in floodwaters since Sunday as the turbulent river rendered the right side of the village inaccessible.Bordumsa ADC Kento Riba, who is keeping a constant vigil, informed that rescue operations could not be initiates so far because of the high current of the river water."We are seeking the Army's help to rescue stranded people. But they (Army) haven't arrived yet because of inclement weather," Riba informed and added that country boats could not be used in rescue operation due to high current.He said the Noa-dehing, swollen by flashfloods, breached the anti-erosion protection wall built by the water resources department during last year on the left bank and tore apart the area between Bijoypur-I and II, washing away 16 houses besides inundating 59 houses, standing crops, the PMGSY road, and completely damaging an under-construction PMGSY bridge" .June 12, 2012: </t>
    </r>
    <r>
      <rPr>
        <sz val="8"/>
        <rFont val="Arial"/>
        <family val="2"/>
      </rPr>
      <t>"Floods affect over 30,000 in Assam. The first wave of floods that hit Assam about a week ago continues to wreak havoc, affecting over 30,000 people in seven districts of the state till Tuesday.The official flood report said Lakhimpur, Darrang, Hailakandi, Sonitpur, Dhemaji, Udalguri and Nagaon districts had been affected.The flood water have also submerged 1,096 hectares of crop area in the affected districts, the report said.The State Disaster Management Authority (SDMA) said the water levels in major rivers such as Brahmaputra and Burhidehing were rising at some points in upper Assam and flowing over the danger level.Last week, the rising water level had breached a dyke on Pisola river in Lakhimpur district and submerged a vast area.Similarly, the surging water of three rivers — Suklai, Bornodi and Naobondha — have inundated large swathe of agricultural lands and human habitations in lower Assam.."</t>
    </r>
  </si>
  <si>
    <t>Throughout Yukon, parts of NWT and BC</t>
  </si>
  <si>
    <r>
      <t xml:space="preserve">June 12, 2012: </t>
    </r>
    <r>
      <rPr>
        <sz val="8"/>
        <rFont val="Arial"/>
        <family val="2"/>
      </rPr>
      <t>"Flooding over the weekend caused extensive damage to roads and some communities throughout Yukon.Some communities in the N.W.T. and in northern B.C. were also affected by the floods. Trucks and cars were backed up for days on many main highways in Yukon due to damage from the floods.The Alaska Highway reopened Monday night after days of delays and repairs. The Campbell Highway in southeastern Yukon has also been reopened.The Nahanni Range Road and South Canol Trail remain closed."</t>
    </r>
  </si>
  <si>
    <t>Trojes, region of El Paraiso</t>
  </si>
  <si>
    <r>
      <t xml:space="preserve">May 29, 2012: </t>
    </r>
    <r>
      <rPr>
        <sz val="8"/>
        <rFont val="Arial"/>
        <family val="2"/>
      </rPr>
      <t>From GLIDE reports: "FL-2012-000083-HND Flood,Honduras: Around 500 people were evacuated in Trojes, region of El Paraiso, after floods caused damages to more than 100 houses."</t>
    </r>
  </si>
  <si>
    <t>Srednekolymsk; Kolyma River</t>
  </si>
  <si>
    <r>
      <t xml:space="preserve">May 21, 2012: </t>
    </r>
    <r>
      <rPr>
        <sz val="8"/>
        <rFont val="Arial"/>
        <family val="2"/>
      </rPr>
      <t>"1,000 people evacuated due to flood in Russia's Far East..VLADIVOSTOK, May 21 (Xinhua) -- At least 1,000 people were evacuated on Monday after a flood inundated half of a town in Russia's Far Eastern Yakutia region, Itar-Tass news agency reported. Most of the evacuees in the town of Srednekolymsk, which has 3,500 inhabitants, had moved to homes of their relatives or acquaintances, and approximately 150 people were being sheltered at three evacuation centers. Water from the Kolyma River has reached roofs of houses built in low lands in Srednekolymsk. Forecasts said the situation was unlikely to improve in the town, which had not experienced such a devastating flood for decadess"</t>
    </r>
  </si>
  <si>
    <t>Butaleja district</t>
  </si>
  <si>
    <r>
      <t>May 29, 2012: "</t>
    </r>
    <r>
      <rPr>
        <sz val="8"/>
        <rFont val="Arial"/>
        <family val="2"/>
      </rPr>
      <t>Heavy rain in Butaleja district has left many families homeless, gardens submerged and roads destroyed. Affected areas include Doho-Kholi and Doho-Habra in Mazimasa sub-county, and Namehere in Himutu sub-county, East Bunyole, where more than 1,000 hectares of food crops, mainly rice, cassava, sweet potatoes, beans, maize, as well as numerous houses, have been destroyed in just over a week, and about 600 families displaced.Even the Mbale-Busolwe road is flooded and impassable, with commuter taxis charging as much as Shs 10,000 from Busolwe town to Mbale town. Residents have appealed to the ministry of disaster preparedness and refugees in the Office of the Prime Minster for relief food, shelter and medicine, because they have lost everything.Last year, floods affected the district, destroying houses, and crop fields, and displacing people. The worst hit area was Bunyole, where all ten sub-counties and two town councils were flooded for days, and the Mbale-Busolwe road was submerged, cutting the area and its residents off from markets, schools, hospitals and other services"</t>
    </r>
  </si>
  <si>
    <t>Northern Afghan province of Takha</t>
  </si>
  <si>
    <r>
      <t>May 12, 2012: "</t>
    </r>
    <r>
      <rPr>
        <sz val="8"/>
        <rFont val="Arial"/>
        <family val="2"/>
      </rPr>
      <t>FLASH flooding in the northern Afghan province of Takhar killed at least 20 people and injured fifteen others, officials said Saturday.Five people are also believed to be missing after the flood struck late Thursday. Houses and livestock were swept away by the raging waters."Dozens of villages have been hit by the flood, I'm worried that the death toll will go up," provincial spokesman Faizullah Tawhidi said.The flood was the second to strike the region this month. On May 6, 40 people died and dozens more were missing after flooding in the nearby Sar e Pol province.Some 100 people have died in flooding in Afghanistan over the past month, as snow thaws in the lead up to the warmer season lead to rising water levels.</t>
    </r>
    <r>
      <rPr>
        <sz val="8"/>
        <color indexed="10"/>
        <rFont val="Arial"/>
        <family val="2"/>
      </rPr>
      <t>"</t>
    </r>
  </si>
  <si>
    <t>Tbilsi</t>
  </si>
  <si>
    <r>
      <t>May 13, 2012: "</t>
    </r>
    <r>
      <rPr>
        <sz val="8"/>
        <rFont val="Arial"/>
        <family val="2"/>
      </rPr>
      <t>Georgian officials say five people were killed in Tbilisi overnight by raging floodwaters after torrential rains caused the Kura River to burst its banks. Georgia's Agency for Emergency Situations said those killed included a mother with her two children, an elderly woman, and an elderly man. It said all were trapped in their homes and crushed when their buildings collapsed in Tbilisi's Ortachala neighborhood.Residents say water rose as high as three meters in the neighborhood and lifted parked cars.The floods also caused a cut to electricity in several Tbilisi neighborhoods.Mayor Gigi Ugulava has pledged financial assistance to all flood victims.He said he was unable to estimate the damage caused by the flood, but he said it was "quite substantial</t>
    </r>
    <r>
      <rPr>
        <sz val="8"/>
        <color indexed="10"/>
        <rFont val="Arial"/>
        <family val="2"/>
      </rPr>
      <t>""FF-2012-000079-GEO Flash Flood,Georgia: The Central and Eastern part of Georgia were severely affected by rains on May 12th and 13th 2012. Multiple landslides followed the heavy rains and at least 5 people were killed in the capital Tbilisi. Over 3,200 families have been affected and out of them 1,400 have had property badly damaged. Roads were washed away and draining channels are blocked and further rains are predicted".</t>
    </r>
  </si>
  <si>
    <t>Muleba district, Kagera Region</t>
  </si>
  <si>
    <r>
      <t>May 16, 2012: "</t>
    </r>
    <r>
      <rPr>
        <sz val="8"/>
        <rFont val="Arial"/>
        <family val="2"/>
      </rPr>
      <t>Bukoba — 60 families have been left without shelter at Kagondo in Muleba district after floods swept through the village.The Chairman for Kagondo/Mweruka village, Mr Philbert Magezi, said heavy rains pounded the area for four consecutive days,causing worst floods in over 50 years ago."Over 60 families have been affected by the floods. Some of them were given temporary shelter in school buildings."We have already contacted the District Commissioner's office for necessary assistance including food and Blankets," he said.He, however, said there were no deaths caused by the floods.Residents in Kagera Region had been cautioned to take precautions with the Regional Commissioner Fabian Massawe, saying the region was experiencing above normal rains.Kagera was named by the TMA Director General, Dr Agnes Kijazi, as one of the regions that were due to experience heavy rains. Other regions are Mwanza, Kigoma, Kilimanjaro, Morogoro, Pemba, Unguja and Tanga.Dr Kijazi said the heavy rains would be caused by enhancement of low pressure over the Indian Ocean.r</t>
    </r>
    <r>
      <rPr>
        <sz val="8"/>
        <color indexed="10"/>
        <rFont val="Arial"/>
        <family val="2"/>
      </rPr>
      <t>"</t>
    </r>
  </si>
  <si>
    <t>Hunan, Gansu provinces</t>
  </si>
  <si>
    <r>
      <t>May 16, 2012: "</t>
    </r>
    <r>
      <rPr>
        <sz val="8"/>
        <rFont val="Arial"/>
        <family val="2"/>
      </rPr>
      <t>Flooding And Torrential Rain In China Affects More Than 5 Million PeopleChina is suffering from a series of unrelenting powerful storms that have mostly raged throughout its southern provinces. Government media reported on Tuesday that nearly 5.2 million people over ten provinces have been affected and direct economic loses are estimated at $682.5 million. Torrential rain has been falling since Saturday in southern China.Chinese media reported on Monday that in Hunan province, one of the worst-hit areas, more than 2.91 million had been affected and over 3,600 homes collapsed due to rain and flooding. Losses in that province alone accounted for $456 million of the total.As of Monday, 172,000 people were evacuated from homes in Hunan due to flooding.Four elementary school children from a town near Hengyang city in the province were killed by a collapsing wall while walking to school on Monday. The wall had toppled over from the weight of onrushing water. Two other students remained in intensive care at a local hospital.In neighboring Jiangxi province, 11,700 people were moved from homes threatened by flash floods.In the northwestern province of Gansu last Thursday, torrents of water and mud claimed 53 lives and left 18 missing. Local officials said that each family of the deceased will be given compensation equivalent to $1,270. Local authorities later evacuated Minxian County in Gansu, moving 30,000 from endangered homes.The country's National Meteorological Center warned on Sunday of possible landslides and flash flooding across the south, and it raised the country's general weather warning status to Level-2 (part of a four-tier rating system). However provincial governments also gave select townships Level-3 and Level-4 precautions.Nevertheless, the human and financial costs of the recent storms are still a far cry from Hurricane Katrina, which killed more than 1,800 and dealt over $100 billion in damage.While China's southern regions are suffering from flooding, regions in the extreme southwest and in the north are experiencing drought. Regions in Yunnan province, which border on Guangxi province, one of the zones severely affected by the rains, are continuing to experience a three-year-long drought that has left more than 2.4 million people with difficulty accessing drinking water</t>
    </r>
    <r>
      <rPr>
        <sz val="8"/>
        <color indexed="10"/>
        <rFont val="Arial"/>
        <family val="2"/>
      </rPr>
      <t>"</t>
    </r>
  </si>
  <si>
    <t xml:space="preserve"> Rio Solimoes</t>
  </si>
  <si>
    <r>
      <t>May 6, 2012: "</t>
    </r>
    <r>
      <rPr>
        <sz val="8"/>
        <rFont val="Arial"/>
        <family val="2"/>
      </rPr>
      <t>A swath of the Brazilian Amazon is under a state of emergency as rivers overflow in one of the worst floods on record.The floods have been caused by the rising Rio Solimoes, one of the two main branches of the Amazon river, in places like Anama lying west of Manaus.While the region is experiencing one of the worst floods in history, the country's northeast faces its worst drought in the last 30 years, affecting well over 500 towns and cities.This is reportedly not the first climatic crises that the country has faced in recent years. In 2011, over 500 people died in floods in south-eastern Brazil.Heavy rains have lead to massive mudslides hitting several towns, resulting in thousands being made homeless.The BBC earlier reported that the death toll during the 2011 floods surpassed the devastating 1967 mudslides in Caraguatatuba, Sao Paulo state, in which up to 430 people perished. Some of the main regions affected during the floods were the mountainous regions of Nova Frigurgo, Petropolis and Teresopolis.
The rains caused all local rivers to overflow in the area during the period resulting in numerous landslides and widespread damage, washing away houses alongside rivers and burying neighbourhoods.Immediately following the floods and landslides, the president of the Brazilian Red Cross mobilised 16 branches of the National Society and began the coordination of relief efforts from the headquarters. Apart from this, rescue efforts were led by municipal governments, which also provided shelter and amenities for the newly homeless, often in schools.President Dilma Rousseff announced an emergency 288.7 million pounds budget.A team of workers in the operation had prior experience with the 2010 Rio de Janeiro floods and the Haiti earthquake.Besides the 2011 disaster, similar floods and mudslides occurred in the region during 2009 and 2010.While the 2009 floods affected the north-eastern region of the country, the 2010 floods affected mainly the State of Rio de Janeiro in Brazil.</t>
    </r>
    <r>
      <rPr>
        <sz val="8"/>
        <color indexed="10"/>
        <rFont val="Arial"/>
        <family val="2"/>
      </rPr>
      <t>"</t>
    </r>
  </si>
  <si>
    <t>Several districts of Sar-e-Pol Province, northern Afghanistan</t>
  </si>
  <si>
    <r>
      <t>May 7, 2012: "</t>
    </r>
    <r>
      <rPr>
        <sz val="8"/>
        <rFont val="Arial"/>
        <family val="2"/>
      </rPr>
      <t>Kabul, Afghanistan (CNN) -- Flash flooding in northern Afghanistan killed at least 26 people in northern Afghanistan and rescue workers fear the toll may rise, officials said Monday.Eight hours of relentless rainfall that began Sunday led to the flooding in several districts of Sar-e-Pol province, said Faizullah Sadat, provincial director of Afghanistan Disaster Management Authority (ANDMA).
More than 100 people are missing, most of them members of a wedding party that was deluged, he said.."</t>
    </r>
  </si>
  <si>
    <t xml:space="preserve">Seti river in Kaski district in western Nepal </t>
  </si>
  <si>
    <r>
      <t>May 7, 2012: "</t>
    </r>
    <r>
      <rPr>
        <sz val="8"/>
        <rFont val="Arial"/>
        <family val="2"/>
      </rPr>
      <t>Kathmandu (The Kathmandu Post/ANN) - The death toll in Saturday's flashflood on the Seti river in Kaski district in western Nepal has gone up to 17, while the number of those missing has risen to 47.Authorities on Sunday identified 12 of the 17 bodies and handed them over to their families. Police said the identified ones are Archana Shrestha, Kunja Tamang, Gopal Tamrakar, Purnashova Gurung, Min Bahadur Bhujel, Anil BK, Umamaya Tamang, Prem Ghale Gurung, Jung Bahadur Magar, Tirthakumari Chhantyal, Dal Bahadur Pun and Harikala Chhantyal. The number of the missing was determined according to complaints filed by family members. Three Ukrainians-Oleksandr Dubinskiy, Alla Polonchuk and Ivan Malaknov-are among the missing.A joint team of the Nepal Army, the Nepal Police and the Armed Police Force is carrying out a search operation in the flood-hit areas. The team rescued three persons-Bibek Acharya, Dipendra Hamal and Raj Ghale-on Sunday. Meanwhile, Prime Minister Baburam Bhattarai inspected the flood-affected areas and directed the local administration to carry out rescue and relief work without any delay. The government's priority right now is to search for the missing ones, he said.The PM also announced a relief package of 100,000 rupees (US$1,118) each to families of those killed and 25,000 rupees ($297) each to those rendered homeless. He also pledged a funeral fund of 25,000 rupees ($297) each to the bereaved families and said the government would foot the medical bills of the injured.A flash flood triggered by a landslide near the Machhapuchhre mountain wreaked havoc, killing people and destroying property. The Seti river swept away dozens of houses, three suspension bridges and 11 vehicles. Road access and electricity in many villages, including Mirsa, Abang, Sadal and Bharabhuri, have been cut off in the wake of the disaster.Chief District Officer of Kaski Chetnath Bhattarai said offices rendering essential services like drinking water, health and electricity have been asked to resume the services at the earliest.Meanwhile, the water level in the Seti river rose yesterday afternoon. After Saturday's flash flood, the river resembled a placid swamp. The river picked momentum at around noon on Sunday with the increase in the water level as much as by 50 per cent, said Jagannath Adhikari, the secretary of the Sardikhola VDC. Police Inspector Rabindra Poudel said the rise in the water level, however, did not pose any danger.."</t>
    </r>
  </si>
  <si>
    <t>Central Colombian region of Soacha</t>
  </si>
  <si>
    <r>
      <t>April 20, 2012: "</t>
    </r>
    <r>
      <rPr>
        <sz val="8"/>
        <rFont val="Arial"/>
        <family val="2"/>
      </rPr>
      <t>Colombia's recent heavy rains have left 17 dead and 56,000 homeless, authorities said Monday.Three more people are missing and 24 injured, according to figures from the Colombian Office of Risk Management.According to El Tiempo, an overflow of the Soapaga river in central Colombia has damaged 102 houses and left 108 families homeless.Juan Carlos Nemocon, the mayor of central Colombian region Soacha, said 150 families had been affected by the rising levels of the Rio Claro, and called for the river to be deepened and widened to prevent more damage, reported W Radio.In the northeast region of Santander, rising river levels caused by consistent and perpetual rain have flooded livestock and oil palm crops. Last year, there was an estimated 74,000 acres of food crops, oil palm crops and pastures destroyed due to flooding.Last winter's extremely harsh rainy season killed at least 134 Colombians and affected more than half a million, according to figures from the Red Cross.Authorities have been criticised for failing to adequately prepare for this year's rains."</t>
    </r>
  </si>
  <si>
    <t>Nyanza Province</t>
  </si>
  <si>
    <r>
      <t xml:space="preserve">May 16, 2012:  </t>
    </r>
    <r>
      <rPr>
        <sz val="8"/>
        <rFont val="Arial"/>
        <family val="2"/>
      </rPr>
      <t>"Six people were killed in separate incidents as rains continued to wreak havoc in parts of the country.In Baringo, two people drowned after Kisok River in Salawa division burst its banks and swept them away.This brings to five the number of people who have drowned in Baringo County due to heavy rainfall.Kapropita Soi location chief Sammy Kiptoros said the body of one of the victims Wilson Chelelgo, 50, was retrieved but the second one is yet to be found.“We’ve mobilised residents living downstream to be on the lookout for a floating body and alert us. I’m also liaising with my colleagues in those areas,” said the chief.Mr Kiptoros said heavy rains had also rendered many roads impassable with more than 1,300 households on the verge of starvation.In Gucha District, a Form Three student of Riokindo Boys High School drowned in the swollen Ogaga River where he had gone to swim with friends.However, family members claim their son, who was a prefect at the school, was pushed to his death by some students after he reported to teachers that they were smoking bhang in school.In Nyamagwa sub-location, a 12-year-old boy died while swimming in a pool of water.A two-year-old girl who had gone to take a bath at River Nyasare in Migori County, also drowned on Tuesday.Heavy rains hampered efforts to rescue her. Her body was recovered two hours later and buried.In Busia County, another two-year-old girl died in Walatsi location after raging floods brought down their house while she was asleep.According to councillor Jack Wambulwa of Walatsi Ward, the floods swept the house as her parents were out digging trenches to divert water that had flooded the compound.“Her parents were not aware that raging floods had already stormed the house,” said Mr Wambulwa.The heavy rains have rendered many roads impassable.About 120 people in Kisioi County have been moved to Emanga PAG Church after their houses developed deep cracks and walls collapsed in Nyamache district.The mysterious cracks started last week and continued to increase by the weekend forcing DC Stanley Too to evacuate the residents.According to Ms Jemimah Kwamboka whose house has collapsed, said she saw a crack on the floor after a thunderstorm last week.</t>
    </r>
    <r>
      <rPr>
        <sz val="8"/>
        <color indexed="10"/>
        <rFont val="Arial"/>
        <family val="2"/>
      </rPr>
      <t>" April 26, 2012</t>
    </r>
    <r>
      <rPr>
        <sz val="8"/>
        <rFont val="Arial"/>
        <family val="2"/>
      </rPr>
      <t>: "The death toll of the flood which swept away residents of Nyaburu and Wiga villages in Suba has reached ten. A villager, Alice Onguka, died at the Magunga Health Center where she was undergoing treatment.Alice was rescued by the villagers about 3km from her home after being swept away by the flash floods on Friday night. Another victim, Kennedy Onyango and his wives Millicent Onyango and Florence Onyango are recuperating at the health centre. They lost seven family members in the floods.Meanwhile, the recovery operation at Nyaburu village where three bodies of a family are still at large is on. By Tuesday, the recovery teams managed exhume the body of Eddy Onyango five days after the tragedy.DO Bakari Tabwara said the body was taken to St. Camillus Hospital Mortuary. He said the body was found deeply buried in the soil and expressed confidence that the recovery team will able to find the remaining bodies.The bodies of Victor Omondi, Elvis Adero and Felix Adero are still at large and there are fears that they might have been eaten by the wild animals at Ruma National Park.Residents living on the flat ground at Nyaburu, Olando, Wiga, Lambwe and some parts of Ruma have now been urged to evacuate and move to higher grounds to avoid more losses.Over the week end, river Lambwe broke it banks and there are panics that those living along the river might as well fall victims"</t>
    </r>
    <r>
      <rPr>
        <sz val="8"/>
        <color indexed="10"/>
        <rFont val="Arial"/>
        <family val="2"/>
      </rPr>
      <t xml:space="preserve"> .April 18, 2012: "</t>
    </r>
    <r>
      <rPr>
        <sz val="8"/>
        <rFont val="Arial"/>
        <family val="2"/>
      </rPr>
      <t>Floods sweep away nine children, displace more than 5,000 families. By Nicholas Anyuor and James Omoro Mr Kennedy Adero was inconsolable after he returned home and found floods had swept away his two wives and five children in Suba, Homa Bay County.The floods also swept away his two houses, granaries and animals on Wednesday evening."I could not locate my children and two wives, as the rains continued. I went to my fatherfs home, but the two children had been swept away and could not be located," he said.Adero said he found his two wives trapped in the morning. They were rushed to Magunga Health Centre in critical condition.Residents of Nyaburu village, Central Gwasi, wait at the scene where seven children were swept away by floods on Wednesday night. [Photos: Titus Munala/Standard]"I cannot tell what has befallen my family. This is a big loss and I am praying to God to intervene. I am finished. God is the only one who can intervene," said his father, Walter Odero.Adero said they recovered bodies of two children and the other three are yet to be found."I have recovered the bodies of my two children. Three others have not been found. It is unfortunate and my world has come crushing down. I am finished and I leave all to my God," he said, amid tears.More than 5,000 people were displaced by the floods in Homa Bay and Suba districts while homes, crops, bridges, and livestock were not spared.Five people, including four women, were rushed to the nearby health centre in critical conditions after they were swept away by raging floods and trapped in debris.The deceased were aged between six and 13 years and were pupils of Magunga Primary School and Wiga Primary School in Gwasi West.Suba DC Bakari Kagwara appealed to Kenya Red Cross Society and other relief agencies to help in the rescue.._x000D_</t>
    </r>
  </si>
  <si>
    <t>Western regions</t>
  </si>
  <si>
    <r>
      <t>April 18, 2012: "</t>
    </r>
    <r>
      <rPr>
        <sz val="8"/>
        <rFont val="Arial"/>
        <family val="2"/>
      </rPr>
      <t>Paraguay submerged. A state of emergency has been declared in western Paraguay, after weeks of torrential rain. Normally a drier region of the country, parts of the west have been inundated. To make matters worse, the immense Pilcomayo river, which is shared with Argentina, has also burst its banks."Asuncion, April 13 (Prensa Latina) The Paraguayan government informed this Friday that about 25, 000 people are isolated in regions from Chaco department flooded due to heavy rains in the last weeks. The situation continues as a result of the rains in that eastern region of the country and it worries the most in General Diaz city, because the existing retaining wall to protect the city from the rise of Pilcomayo River concentrated the water in the urban perimeter.The National Emergency Secretariat informed it is trying to solve the crisis with electronic water pumps that were sent by airway for the almost total cut of the roads for the action of the water.According to Minister Gladys Cardoso in charged to the mentioned Secretariat, the difficulties increase for the denial of the settlements to be evacuated and prevent a worse situation._x000D_</t>
    </r>
  </si>
  <si>
    <t>Southwestern regions</t>
  </si>
  <si>
    <r>
      <t>April 18, 2012: "</t>
    </r>
    <r>
      <rPr>
        <sz val="8"/>
        <rFont val="Arial"/>
        <family val="2"/>
      </rPr>
      <t>18 die in KSA floods. Civil Defense chief said yesterday that 18 people —16 Saudis and two Sudanese — died in flash floods as a result of torrential rains in different parts of the country over the past week.Lt. Gen. Saad Al-Tuwaijri urged Saudis and expatriates to keep away from valleys at times of flooding. “Crossing flooded valleys in vehicles is a dangerous act,” he said, adding that no force can stop floods having strength of 20 tons.He said helicopters would not be able to carry out rescue operations at times of heavy rains and powerful winds."SANA’A — Qasam Ahmed Al-Dharahani, the rotating head of the Joint Meeting Parties (JMP), died on Monday after he was washed away by floods in the Al-Anad area in the southern governorate of Al-Dhale’. The unexpected death of Al-Dharahani has sent shockwaves through the political sector of the country.Hundreds of Yemenis have previously died in flash floods throughout the country and many houses have been washed away.Mohammed Al-Kibsi, 22, a resident of Sana’a, recalls with sadness his father who passed away during last year’s floods on Kholan St. in Sana’a.“My father was working in a workshop that specialized in converting vehicles from running on petrol to gas. It was raining heavily that day and water was streaming into the workshop. My father went out to try diverting the water with a spade in his hands. While doing that, a fence collapsed on him and killed him,” Al-Kibsi said.“During his dying breath, I was looking at him, screaming and trying to rescue him. But death was much faster than me, and everyone else for that matter,” added a heartbroken Al-Kibsi.Torrential rains began early this week in Sana’a as well as in many other governorates across the country. With them came floods along main streets and through neighborhoods.Many major cities in Yemen, including the capital Sana’a, lack effective systems of drainage to discharge the rain water. Each rainy season this stokes fear and panic among residents who fear that their homes may be destroyed, and that they may be drowned in the floods.Dr. Saif Al-Hakimi, a professor in environment and earth sciences at Sana’a University, attributes the strong floods in Sana’a to the streets being asphalted or paved with stones. He argues that the water can not sink into the soil, and therefore it accumulates and is channeled with disastrous results.There are further concerns of a potential environment disaster due to the accumulated  piles of garbage in Yemeni governorates. Cleaners and garbage collectors have been on strike since last week, and rubbish has piled up across many cities.Floods have swept trash along streets and through neighborhoods, polluting the surface of the earth and water in wells, said Al-Hakimi. He added that contamination of the soil could increase the chances of contracting disease, especially in children.The National Center for Meteorology (NCM) on Tuesday warned people to take precautions against thunderstorms, flash flooding, and landslides.The director of the predictions department at the NCM, Rashid Al-Ariqi, predicted that heavy rains will continue from Sa’ada in the far north to Taiz in the south. He said there was a possibility that the rains may extend east in the coming days towards Shabwa, Marib, and Al-Jawf governorates, and west towards the Hodeida and Taiz coasts. He urged people to take precautions._x000D_</t>
    </r>
  </si>
  <si>
    <t>Northern and western provinces</t>
  </si>
  <si>
    <r>
      <t>April 20, 2012:</t>
    </r>
    <r>
      <rPr>
        <sz val="8"/>
        <rFont val="Arial"/>
        <family val="2"/>
      </rPr>
      <t xml:space="preserve"> "Hundreds of people have been displaced and several killed by flash floods in the mountainous district of Musanze in northern Rwanda, and in the western districts of Nyabihu and Rubavu, say officials."The region has received non-stop rain for the whole past week and more floodwater should be expected in the coming days as well," a senior researcher with Rwanda Meteorological Services, told IRIN.At least 876 hectares of land has been inundated, turning floodplains into raging rivers, which damaged roads, bridges, schools and clinics, said the Ministry for Disaster Management and Refugee Affairs.Food and non-food assistance is being provided to the affected residents, some of whom are seeking refuge in makeshift camps, according to Rwanda Red Cross Northern Province representative Muhayimana Marie Solange. The government is helping to airlift supplies to those cut off by the floods. An assessment of flood damage is yet to be carried out.</t>
    </r>
    <r>
      <rPr>
        <sz val="8"/>
        <color indexed="10"/>
        <rFont val="Arial"/>
        <family val="2"/>
      </rPr>
      <t xml:space="preserve">" April 16, 2012: </t>
    </r>
    <r>
      <rPr>
        <sz val="8"/>
        <rFont val="Arial"/>
        <family val="2"/>
      </rPr>
      <t>"KIGALI, April 16 (Xinhua) -- Floods have killed eight people and destroyed 170 houses in Rwanda, the East African country's Disaster Ministry reported on Monday. More than 400 people rendered homeless and sheltered by their neighbors as heavy rains hit the country, Minister for Disaster Preparedness and Refugees Affairs Marcel Gatsinzi announced. The announcement was made at a press conference after five cabinet ministers led by Premier Pierre</t>
    </r>
    <r>
      <rPr>
        <sz val="8"/>
        <color indexed="10"/>
        <rFont val="Arial"/>
        <family val="2"/>
      </rPr>
      <t xml:space="preserve">.  April 11, 2012: </t>
    </r>
    <r>
      <rPr>
        <sz val="8"/>
        <rFont val="Arial"/>
        <family val="2"/>
      </rPr>
      <t>"Five villages were completely marooned by the floods in Kimorigo Divison," said the provincial Red cross boss,Mwanaishi Hamisi.She added that they have supplied non food items to affected families in Jipe,Bomeni and Kimorigo areas which were most affected."At least two children died this morning while hundreds of others were left homeless as floods from the Virunga Mountain continue to hit the Northern and Western Provinces.The NewTimes journalist says 8-year-old boy died from Musanze District. A 12-year-old boy from Nyabihu District has also died.Floods resulting from heavy rains since Tuesday this week in Northern and Western Provinces have left several people homeless.Several sectors in Musanze District and other surrounding areas have also been seriously affected."."_x000D_</t>
    </r>
  </si>
  <si>
    <t>Taveta District, Kenya</t>
  </si>
  <si>
    <r>
      <t>April 11, 2012: "</t>
    </r>
    <r>
      <rPr>
        <sz val="8"/>
        <rFont val="Arial"/>
        <family val="2"/>
      </rPr>
      <t>Farmers in Taveta district are counting their losses incurred after their crops were destroyed by flash floods following heavy rains that fell over five days.Some of the crops that were mature could not reach the market since most feeder roads leading to the farms were impassable.Taveta residents mostly depend on agriculture and are calling on the government to ensure that the roads are rehabilitated. "All my tomatoes that I had planted in my one acre farm have gone with the rain waters.I was hoping to get more than Sh100,000 from the sale of the crop since they were slated for the market next week," sad Jacob Lukeleki, a farmer. He said that most farmers in the area had planted tomatoes and lost millionsduring the rains.Speaking on phone from his Kimala farm, the farmer said that lorries were stuck along the roads resulting to most produce slated for the market in Kongowea Mombasa going to waste."Several lorries taking produce to Mombasa were stuck along the road for three days thus resulting to the perishable produce going to waste.Many farmers here have suffered huge losses," said Lukeleki.He said that the floods that had marooned the villages had grounded operations in the region.Two primary schools in the area were forced to close early following the floods which were also feared that they might cause health hazards in the area.Abori and Eldoro primary schools were closed down following the floods which had submerged classrooms. Taveta district education officer, George Owoje said that he directed the schools to close due to the dangers posed by the floods."Since the pupils had finished their end term examinations I ordered them to close since the floods posed health hazards to the teachers and students," he said.According to Red Cross, more than 500 households in the area were affected by the floods._x000D_</t>
    </r>
  </si>
  <si>
    <t>Central, Volga, and Southern federal districts; Republic of Tatarstan, and Saratov and Samara regions</t>
  </si>
  <si>
    <r>
      <t xml:space="preserve">April 13, 2012: </t>
    </r>
    <r>
      <rPr>
        <sz val="8"/>
        <rFont val="Arial"/>
        <family val="2"/>
      </rPr>
      <t>"PanARMENIAN.Net - Spring floods have submerged 2,477 homes in Russia, up from 903 in the past 24 hours, the Emergencies Ministry said on Thursday, April 12, RIA Novosti reported.A total of 5,223 residents have been affected.Over 1,000 people, including 150 children had to be evacuated, the ministry said.The situation is the worst in the Republic of Tatarstan, and Saratov and Samara regions, as well as in parts of the Central and Volga Federal Districts, where 45 bridges, two dams and two sections of highways have been flooded.Over 4,700 towns are expected to be affected by floods in Yakutia, the Maritime, Khabarovsk and Krasnoyarsk Territories, and the Irkutsk region in Siberia.The risk zone includes some 1,900 highway sections, 378 railroad sections and 563 bridges.</t>
    </r>
    <r>
      <rPr>
        <sz val="8"/>
        <color indexed="10"/>
        <rFont val="Arial"/>
        <family val="2"/>
      </rPr>
      <t>"April 11, 2012: "</t>
    </r>
    <r>
      <rPr>
        <sz val="8"/>
        <rFont val="Arial"/>
        <family val="2"/>
      </rPr>
      <t>— About 1,000 houses are inundated in Russia, almost 540 people were evacuated from the flooded zones, the Information Department of the Russian Emergencies Ministry told Itar-Tass on Wednesday.“As many as, 903 houses resided with almost 2,500 people, including 386 children, were inundated in 18 populated centre of Russia’s Central, Volga and Southern federal districts,” the ministry’s representative said, adding that 537 people, including 121 children, were evacuated from the flooded territories and houses.Besides, water flooded roughly 663 garden plots near houses, the representative said.The flood situation is constantly monitored by 317 emergency groups. Almost 2,000 people and 623 special machinery units were mobilised for the counter-flood operations, the Emergencies Ministry’s official said.Under the forecast drafted by the Ministry’s Antistikhiya Centre, the biggest risk of inundation is expected to be this spring in the Republic of Sakha (Yakutia), the Irkutsk region, and in the Primorye, Khabarovsk and Krasnoyarsk territories.Besides, the high risk of flooding is projected in population centres of 33 regions of the Far Eastern, Siberian, Central, Volga, Northwest and Southern federal districts due to a very intensive snow-melting, potential failures and clogging of drainage systems, the ministry’s representative said."</t>
    </r>
  </si>
  <si>
    <t>North and northwestern part of the country</t>
  </si>
  <si>
    <r>
      <t>April 11, 2012: "</t>
    </r>
    <r>
      <rPr>
        <sz val="8"/>
        <rFont val="Arial"/>
        <family val="2"/>
      </rPr>
      <t>The United Nations says that flooding from two days of rainfall in Haiti has killed six people and displaced 700 others.The UN Office for the Coordination of Humanitarian Aid said in a statement Tuesday that the deaths occurred in the north and northwestern part of the country.People walk during rain in Haiti in 2011. Heavy rains have killed at least 12 people in recent weeks. (Ramon Espinosa/AP)Two people died in a landslide in the area of Limbe and two others drowned while trying to cross a river. Two bodies were pulled from the water near the coastal town of Anse-a-Foleur.The floods also damaged 125 homes, crops and livestock.The rainfall that began April 8 displaced 700 people and 68 of them moved into shelters.The annual rainy season had already killed six people. They died last month in the Port-au-Prince area after mudslides crashed through their homes."</t>
    </r>
  </si>
  <si>
    <t>Catanduanes, Albay, Camarines Sur and Camarines Norte provinces.</t>
  </si>
  <si>
    <r>
      <t>March 30, 2012: "</t>
    </r>
    <r>
      <rPr>
        <sz val="8"/>
        <rFont val="Arial"/>
        <family val="2"/>
      </rPr>
      <t>Flooding in Philippines_x000D_-At least four people drown in flood water which occurred after heavy rainfall. Worst flood hit areas are Catanduanes, Albay, Camarines Sur and Camarines Norte province of Philippines_x000D_-Following Philippine Atmospheric Geophysical and Astronomical Services Administration (PAGASA), flooding also occurred in Naujan, Baco, Mansalay and Calapan city, mindoro affecting 23 barangays, due to continuous rains brought by Low Pressure Area (LPA)_x000D_-175 persons were affected in Brgys. Pinagsabangan and Barcenaga, Naujan while 110 persons were affected in Brgy. Bucayao, Calapan city and 85 persons were affected in Baco all in Oriental Mindoro_x000D_-Power outage reported in Sitio Lungos, Brgy. Sta. Rita and Calapan area_x000D_-Heavy rainfall along with possible landslide and flooding expected in Southern Quezon, Northern Samar, Panay Island, Northern Negros and Bicol region_x000D_"</t>
    </r>
  </si>
  <si>
    <t>Western New Brunswick</t>
  </si>
  <si>
    <r>
      <t>March 29, 2012: "</t>
    </r>
    <r>
      <rPr>
        <sz val="8"/>
        <rFont val="Arial"/>
        <family val="2"/>
      </rPr>
      <t>Flooding forces evacuations in western N.B. ..More than 500 people have been ordered to leave the village of Perth-Andover in New Brunswick after the St. John River spilled its banks Friday.Lisa Harrity, a spokeswoman with New Brunswick's Emergency Measures Organization (NB-EMO), told QMI Agency Saturday that this marked "the first time since 1987 that water levels has gone two metres above flood level."Harrity said that a military helicopter was dispatched to the area Friday to help residents, and that the organization is assisting residents in manning barricades and working with the Red Cross to make sure people are safe and being fed."On Thursday, the Joint Rescue Coordination Centre (JRCC) in Halifax dispatched a Cormorant helicopter to rescue three people from their home in Middle River, NB, after an ice jam flooded the surrounding area.According the JRCC, "the home, surrounded by rising, fast moving water was in danger from large ice chunks tearing it apart. At the time of the call to the JRCC, the home's front porch had been torn away." The statement added that "approximately 50 emergency response personnel were on the banks of the river but were unable to reach the occupants of the house."Harrity blames the mild winter - and record-breaking temperatures in New Brunswick on Wednesday and Thursday - for the flooding.She said the organization's River Watch program, which provides awareness of potential flood risks and encourages residents to be prepared for flooding events, doesn't usually go into effect until mid-April."</t>
    </r>
  </si>
  <si>
    <t>Western Division</t>
  </si>
  <si>
    <r>
      <t>April 11, 2012:</t>
    </r>
    <r>
      <rPr>
        <sz val="8"/>
        <rFont val="Arial"/>
        <family val="2"/>
      </rPr>
      <t xml:space="preserve"> "Fiji's Disaster Management Office says up to 40,000 people are receiving rations following floods that killed at least six people and caused widespread devastation.The west of the main island of Viti Levu was swamped after torrential rain earlier in April.Director Pajiliai Dobui says the number of people in evacuation centres stands at just over 1800.About 2000 of the 14,000 people forced out of their homes still have not been able to return, Radio New Zealand International reports.Mr Dobui says rations are being distributed to the remaining evacuees, as well as the families affected by flooding"</t>
    </r>
    <r>
      <rPr>
        <sz val="8"/>
        <color indexed="10"/>
        <rFont val="Arial"/>
        <family val="2"/>
      </rPr>
      <t>. March 30, 2012: "</t>
    </r>
    <r>
      <rPr>
        <sz val="8"/>
        <rFont val="Arial"/>
        <family val="2"/>
      </rPr>
      <t>SUVA, March 30 (Xinhua) -- Fiji's Western Division is being hit by flooding once again while schools affected by the flooding are closed and all Pacific Sun domestic flights are on hold Friday due to the bad weather conditions, according to a government statement.The Ministry of Information warned in a media release on Friday morning that heavy rain is being experienced in the Western Division due to a shallow tropical depression located west-southwest of Nadi.A large town of Ba in the division is under water.A severe flooding warning is in place for major rivers, streams and low-lying areas in the Western Division.Fiji's Meteorological Service confirmed that this severe flooding is expected in the Western Division and an active trough of low pressure continues to affect the group, adding a shallow tropical depression is gradually moving towards the South but is not expected to develop into a tropical cyclone.A strong wind warning is also in place for the western half of Viti-Levu, Yasawa and the Mamanuca group, Kadavu and smaller islands.Fiji's national airline Air Pacific spokesperson Shane Hussein said all its domestic flights are on hold on Friday due to the bad weather conditions while some international flights like the Nadi/ Auckland and Nadi/Sydney flights are now on hold until further updates are given.Air Pacific will give further updates as they continue to monitor the weather situation, Hussein said....Supplied by Jenny Hurley Heavy overnight rain in Fiji's western division has forced the evacuation of families as many homes are submerged under rising flood waters. Reports indicate the major towns of Rakiraki, Sigatoka and Nadi are under water, with people stranded on their roofs by the intense flooding".."least 50 people have been stranded on their rooftops in Leeds area Nadi back road since this morning.A resident of Nawaka Nadi Mohamad Rizwan who was contacted by his family at Leeds area say that they are calling on DISMAC or the Fire Authorities to help them.People are calling for help from Nawaka, Nadi with more than 3 families crowded in one house.Sarina who was calling from Caubati said that his father called her from Nadi and urgently needed help from the police and DISMAC".</t>
    </r>
  </si>
  <si>
    <t>Southern region of Magallanes and Antarctica; northern region of Arica-Parinacot</t>
  </si>
  <si>
    <r>
      <t>March 13, 2012: "</t>
    </r>
    <r>
      <rPr>
        <sz val="8"/>
        <rFont val="Arial"/>
        <family val="2"/>
      </rPr>
      <t>Santiago, Mar 13 (Prensa Latina) So far over 1,000 people are homeless due to the heavy rains that are hitting the two more extreme regions of Chile, areas that are still on alert.In the southern region of Magallanes and Antarctica, a storm, which was considered as the worst one in 22 years, caused the River Mines to overflow, affecting nearly 800 families and causing material damages. "We are very concerned about the situation in Punta Arenas", said Minister of Labour and Social Welfare, Evelyn Matthei, who traveled to the territory on Monday to lead the Emergency Operations Committee.Matthei also confirmed that the government requested the regional director of the National Emergencies to resign for "incompetence" due to the magnitude of the phenomenon.Meanwhile, in the northern region of Arica-Parinacota, the intensity of the rains caused the San Jose river to overflow, affecting about 300 people.The Chilean government ordered the Minister of Social Development, Joaquin Lavin, to travel to the northern territory of the country along with deputy Minister of Agriculture, Alvaro Cruzat."_x000D_</t>
    </r>
  </si>
  <si>
    <t>Including western Manabi Province</t>
  </si>
  <si>
    <r>
      <t>March 25, 2012: "</t>
    </r>
    <r>
      <rPr>
        <sz val="8"/>
        <rFont val="Arial"/>
        <family val="2"/>
      </rPr>
      <t>QUITO, Ecuador (AP) -- Ecuador's government says floods and mudslides have caused at least 10 deaths so far this year and forced about 4,700 people to flee their homes.Heavy rains have set off mudslides in some areas and caused rivers to overflow.The government emergency management office said on Sunday that at least 10 people have died and 14 have been injured during heavy rains since January.Agency official Christian Taco says more than 4,700 people have evacuated their homes this year. Of those, about 2,800 are staying in disaster shelters while others moved in with relatives.Government Water Secretary Walter Soliz says one mudslide in western Manabi province on Saturday forced more than 100 people to evacuate a nearby neighborhood."_x000D_</t>
    </r>
  </si>
  <si>
    <t>Southeastern portions; other regions</t>
  </si>
  <si>
    <r>
      <t xml:space="preserve">March 13, 2012: </t>
    </r>
    <r>
      <rPr>
        <sz val="8"/>
        <rFont val="Arial"/>
        <family val="2"/>
      </rPr>
      <t>" Four people died and three were reported missing after floods hit Durban, KwaZulu-Natal police said on Tuesday.“We can confirm that four people were found dead in Inanda and Verulam,” Captain Thulani Zwane said. Three people were reported missing after heavy rain and flooding, caused by tropical storm Irina last week. He could not give further details and referred all enquiries to the KwaZulu-Natal department of co-operative and traditional affairs, which is responsible for disaster management in the province. Spokesman Lennox Mabaso said he could not immediately confirm the deaths, or the report of three people missing. The Times newspaper, which carried a picture of a policeman standing next to one of the dead, reported the man was swept away trying to cross the Ohlange River in Inanda"</t>
    </r>
    <r>
      <rPr>
        <sz val="8"/>
        <color indexed="10"/>
        <rFont val="Arial"/>
        <family val="2"/>
      </rPr>
      <t>. March 5, 2012: "</t>
    </r>
    <r>
      <rPr>
        <sz val="8"/>
        <rFont val="Arial"/>
        <family val="2"/>
      </rPr>
      <t xml:space="preserve"> Tropical Storm Irina has killed at least 65 people and affected more than 70,000 in Madagascar"" As word reached Madagascar’s capital that 65 people were killed in the southeast in landslides and floods caused by a tropical storm, the prime minister set out Tuesday to lead an emergency mission to the hardest hit regions.The storm, Irina hit the Indian Ocean island late on Feb. 26. The official report on its impact was issued Monday after information trickled in from isolated regions. Prime Minister Jean Omer Beriziky headed to the region.Several roads in the southeast were impassible. Irina also caused death and destruction in Mozambique and South Africa, but not on as large a scale._x000D_</t>
    </r>
  </si>
  <si>
    <t>Ngorongoro District, Arusha Region</t>
  </si>
  <si>
    <r>
      <t>March 1, 2012: "</t>
    </r>
    <r>
      <rPr>
        <sz val="8"/>
        <rFont val="Arial"/>
        <family val="2"/>
      </rPr>
      <t>Arusha — TEN pupils of Piyaya Primary School in Ngorongoro District have died after being swept by raging flood waters while attempting to cross Losukutane River._x000D_ The river had suddenly swollen following torrential rains that fell in many parts of Ngorongoro District on Monday afternoon. More than twenty people waded through the flooded river, among them the dead school pupils who were on their way home from school.The sad incident, which has been confirmed by both the Police in Ngorongoro, as well as the Disaster Committee at the Regional Commissioner's office here, reportedly occurred last Monday evening in Sale Division.Five bodies have been recovered and rescue teams continue to search for the rest who perished in the river crossing Piyaya Village in Malambo ward.The river has no bridge and residents only use stepping stones to cross over.The bodies of the children have been identified as, Rapaine Lekima and Kisiaya Kime, both aged 12 and in Class Six. Others are Nemao Saragi and Lekinyori Lemasa (11), in Standard Five. The fifth victim was Olonana Lekima (13), a brother to Rapaine."</t>
    </r>
  </si>
  <si>
    <t>Baharu River, Kotabaru, S Kalimantan</t>
  </si>
  <si>
    <r>
      <t>March 5, 2012: "</t>
    </r>
    <r>
      <rPr>
        <sz val="8"/>
        <rFont val="Arial"/>
        <family val="2"/>
      </rPr>
      <t>Kotabaru, S Kalimantan (ANTARA News) - Five people were killed after a flash flood swept them away following the overflowing of Baharu river here on Saturday. "The fatalities were identified as Irham, Iqbal, Husein, Wawan and Dedi," the Kotabaru Disaster Management Agency member, Sugeng said here on Sunday. Dedi (13) was the last victim found under the fish market at noon," Sugeng said, adding Irham (13), Iqbal (13) and Husein (13) were found stuck under the Baharu bridge. In the meantime, Wawan (27) was found stuck under a bridge in Patmaraga street. Wawan (27) is a member of the Disaster Management Agency. Kotabaru district is about 300 kilometers southeast of South Kalimantan provincial capital city of Banjarmasin.In the meantime, head of the Kotabaru Disaster Management Agency, Tri Basuki Rahmat said here on Saturday that his agency deployed about 50 personnel of Search and Rescue (SAR) to find the victims. According to Tri Basuki Rahmat, the Kotabaru district administration will cover all expenses of treatment in the hospital and for the burial process.  (*)."</t>
    </r>
  </si>
  <si>
    <t>Gaza Valley, Gaza Strip</t>
  </si>
  <si>
    <r>
      <t>March 7, 2012: "</t>
    </r>
    <r>
      <rPr>
        <sz val="8"/>
        <rFont val="Arial"/>
        <family val="2"/>
      </rPr>
      <t>Flood,Palestine (West Bank): The exceptional rain storms that hit the OPT resulted in the evacuation of more than 300 families from their houses due to floods and major damages in the houses located in the districts of Gaza, Hebron, Jenin, Salfit, Ramallah and the Jerusalem area beyond the separation wall"</t>
    </r>
  </si>
  <si>
    <t>Oahu and Kauai</t>
  </si>
  <si>
    <r>
      <t>March 7, 2012: "</t>
    </r>
    <r>
      <rPr>
        <sz val="8"/>
        <rFont val="Arial"/>
        <family val="2"/>
      </rPr>
      <t>LIHUE, Hawaii (AP) - Hawaii's governor declared a disaster for two islands on Tuesday after three days of relentless rains caused flooding and a sewage spill on Kauai, where officials were dealing with tree-blocked roads, closed schools and dangerous surf.Gov. Neil Abercrombie's declaration includes Oahu, where Honolulu is located. A brown water advisory was issued on the island after two manholes overflowed and wastewater flowed into the ocean. There were also warnings of possible hail, lightning, rockslides and water-clogged roads.Kauai schoolchildren were kept home Tuesday. A middle school was functioning as an emergency shelter, where 33 people spent the night Monday. The Hawaii chapter of the Red Cross said more than 50 others spent the night at three other shelters.State workers in Honolulu on Tuesday continued to remove floating trash from the debris trap at the entrance to the Ala Wai small boat harbor. Cleanup began Monday after the weekend rains washed large amounts of trash into the Ala Wai canal.The National Weather Service issued a flash flood watch for Kauai, Niihau and Oahu, as well as the islands of Lanai, Maui and Molokai_x000D_."</t>
    </r>
  </si>
  <si>
    <t>Northwestern region of Tunisia</t>
  </si>
  <si>
    <r>
      <t xml:space="preserve">February 23, 2012: </t>
    </r>
    <r>
      <rPr>
        <sz val="8"/>
        <rFont val="Arial"/>
        <family val="2"/>
      </rPr>
      <t>"At least two people are confirmed dead and one has been reported missing in a major flooding emergency that has swept the northwestern region of Tunisia tonight.A car carrying three people was swept away in heavy flooding and two from the car were confirmed killed in Boulifa, seven kilometers from Kef, according to the Tunisian state news agency TAP.Heavy rainfalls, combined with the runoff from recent snowfalls have led to landslides and the inundation of several towns and villages.Flood alerts have been issued, and the Tunisian army is evacuating residents living in the Kef, Jendouba, Bizerte and Beja Governorates, an area spanning the entirety of Tunisia's northwest region._x000D_News of Tunisia has reported that the regional director of civil protection in Beja, called on all residents in the town of Mtsakna to take shelter in evacuation centers set up by the army due to the strong possibility that heavy flooding will engulf the town. More than 1000 people have been evacuated from a neighborhood of Mateur, near Bizerte, in expectation of major flooding."</t>
    </r>
  </si>
  <si>
    <t>Northern province of Pando, in the Amazon rainforest on the border with Brazil; Acre River, Brazil</t>
  </si>
  <si>
    <r>
      <t xml:space="preserve">March 5, 2012: </t>
    </r>
    <r>
      <rPr>
        <sz val="8"/>
        <rFont val="Arial"/>
        <family val="2"/>
      </rPr>
      <t>"Due to the presence of La Nina weather phenomena for a second consecutive year, severe precipitations have occurred in Bolivia since the second week in January 2012. As a result, widespread flooding and other weather related situations such as hailstorms and landslides have affected 107 municipalities in 9 departments. Many of the emergency situations have occurred in areas not often affected in a severe manner as is the case of the Cobija, the capital city of Pando department"</t>
    </r>
    <r>
      <rPr>
        <sz val="8"/>
        <color indexed="10"/>
        <rFont val="Arial"/>
        <family val="2"/>
      </rPr>
      <t xml:space="preserve">. February 23, 2012: </t>
    </r>
    <r>
      <rPr>
        <sz val="8"/>
        <rFont val="Arial"/>
        <family val="2"/>
      </rPr>
      <t>"The number of Brazilians affected by floods on Thursday, due to heavy rains in the state of Acre, rose to 63,800, according to the latest report from the local Civil Defense. That figure includes 8,500 people who lost their homes, and 44,700 who had to abandon them due to the rising water levels of the Acre River, which was 17.46 meters high, close to the record of 17.66 meters set in 1997.After warning that the level of the river would overcome the historic record, Armin Braun, head of the National Center for Disaster Risk Management and Civil Defence, told the Agencia Brasil news agency that prevention efforts avoided fatalities. Braun also highlighted the work of state and federal governments while assisting and taking care of victims, and also that homeless victims were housed in shelters, where they receive food and other provisions".. "Bolivia floods: Emergency declared in Amazon region Many families are living in temporary shelters. Bolivia's government has declared a state of emergency in response to flooding caused by heavy seasonal rains. Around 9,000 families have been made homeless, officials say, and several people are reported dead. Roads have been cut, and large areas of farmland have been inundated. Worst hit has been the northern province of Pando, in the Amazon rainforest on the border with Brazil, where the river Acre burst its banks. Much of the provincial capital, Cobija, is under water and some remote villages are feared to have been destroyed. Bolivian Defence Minister Ruben Saavedra said the declaration of an emergency would allow local authorities to access special funds. Bolivia's Amazon lowland plains are subject to flooding every year during the January-March rainy season, but this year's rains have been unusually intense. Neighbouring areas in the Peruvian and Brazilian Amazon have also been affected. "</t>
    </r>
  </si>
  <si>
    <t xml:space="preserve"> Nagari Simpang, Pasaman district, West Sumatra; Boyolali, Central Java</t>
  </si>
  <si>
    <r>
      <t xml:space="preserve">February 23, 2012: </t>
    </r>
    <r>
      <rPr>
        <sz val="8"/>
        <rFont val="Arial"/>
        <family val="2"/>
      </rPr>
      <t>"Padang, W Sumatra (ANTARA News) - A flash flood triggered by heavy rains destroyed at least 113 houses at Nagari Simpang, Pasaman district, West Sumatra, on Wednesday evening. About 10 houses were carried away by the water current, spokesman of the Pasaman district administration Budi Hermawan said on Thursday. "Five to six of the houses carried away by the water current were leveled to ground," he said. Since Wednesday night, residents of Nagari Sampang have been evacuated to an elementary school building at Mudiak Simpang. "Last night, junior high school building at Simpati was packed by evacuees so we removed some of them to the elementary school building we considered safe," he said. Last night the Pasaman district administration formed a disaster mitigation post, put up a number of tents and distributed instant food among the flood evacuees, he said. "And this morning we set up a public kitchen in the evacuee camp," he said.No injuries or fatalities were reported in the flood."Two or three residents who had earlier been reported missing had joined their relatives. They said they evacuated to a hill," he said."  February 22, 2012: "Boyolali, Central Java (ANTARA News) - Hundreds of houses in Kismoyono village, Boyolali district, Central Java, were on Wednesday inundated after heavy rains since the night before caused the Kijing and Jampen rivers to overflow. Kismoyoso village chief Joko Margono said the deluge started to invade people`s houses at 01.00 and kept on rising until Wednesday morning. "This year`s flooding is worse than in 2011. Our village is flooded every rainy season," he said. The flood waters rose to the height of an adult`s hips but at around 09.00 they began to recede. People were now busy cleaning up the mud and garbage brought by the flood. But at seven hamlets in Kismoyoso the height of the flood waters ranged from an ankle to an adult`s breast. This happened in the hamlets of Ngampo, Tegalan, Beran, Grasak, Krajan, Jampen, Kedunggowo, and Tambas. There were no reports of fatalities because of the flood. "</t>
    </r>
  </si>
  <si>
    <t>Northeast Nigeria; Nigeria’s Adamawa State</t>
  </si>
  <si>
    <r>
      <t xml:space="preserve">February 21, 2012: </t>
    </r>
    <r>
      <rPr>
        <sz val="8"/>
        <rFont val="Arial"/>
        <family val="2"/>
      </rPr>
      <t>"By George Fominyen. It’s been raining hard in West Africa, and the media is overflowing with stories of the destruction caused by the deluges and resulting floods.The bad weather has caused some deaths, and rendered hundreds homeless across the region. It has also triggered a spike in the price of local culinary delights, including fish.For instance, in Senegal, a storm at sea and days of torrential rainfall have discouraged fishermen from sailing into the Atlantic, making fish more expensive in local markets, Senegalese media have reported.Most canoes have been packed away, and those fishermen who dare to brave the turbulent seas have increased the price they charge retailers for their catch.“They (fishermen) sell us the thiof (a type of fish) at 3,500 FCFA ($7.60) and we resell at 4,000 ($8.70) or 5,000 FCFA ($10.90).  That is why we have very few customers these days,” said Fatou Sall, a retailer at a Dakar fish market.In Dakar’s suburbs, residents driven from their homes by floodwaters have protested against what they perceive as a lack of investment by the government to help them cope with annual floods, Walf Adjiri TV has reported.Senegal has suffered recurring floods in the past decade, which force tens of thousands of people out of their homes each year.Experts say the more extreme rainfall could be linked to the effects of climate change in West Africa, and have urged governments to develop strategies to adapt to weather and climate shifts.CALLS FOR BETTER TOWN PLANNINGThey have also called on local authorities to improve town planning, including constructing drainage systems, while ensuring that people don’t settle in swampy areas and on waterways.Some seem to be acting on that advice. The council chairman of Sunam village in northeastern Nigeria, for example, has advised hundreds of people whose homes were destroyed by flooding to stop blocking up waterways with refuse.Five people were killed and hundreds uprooted by torrential rains and floods in the village in Nigeria’s Adamawa State, the Nigerian Tribune reported on Wednesday.Meanwhile, in Cameroon, severe flooding after a heavy downpour on Monday surprised inhabitants of the capital, leaving several motorists marooned until passers-by pushed them to safety, the government-run Cameroon Tribune newspaper said.And in Burkina Faso, two days of heavy  rains struck fear into residents of Simonville, a neighbourhood in the capital Ouagadougou, reviving memories of the country’s worst-ever flooding in September 2009, the Observateur Paalga newspaper reported.“Although this (torrential rainfall) was not a tsunami, it induced cold sweat among residents who say they are scared every time there are dark clouds in the sky,” the paper said.."</t>
    </r>
  </si>
  <si>
    <t>Lambayong township of Sultan Kudarat province and villages in the provinces of Agusan del Norte and Surigao del Norte</t>
  </si>
  <si>
    <r>
      <t xml:space="preserve">February 20, 2012: </t>
    </r>
    <r>
      <rPr>
        <sz val="8"/>
        <rFont val="Arial"/>
        <family val="2"/>
      </rPr>
      <t>"Manila, Feb 20 (IANS) Nearly 25,000 people in southern Philippines have been displaced by flashfloods triggered by heavy rains, the authorities said Monday. The Lambayong township of Sultan Kudarat province and villages in the provinces of Agusan del Norte and Surigao del Norte were affected by the flooding due to rains since Sunday, Xinhua reported.Civil defence official Blanche Gobenciong said lakeside towns in Agusan del Norte and Surigao del Norte were worst affected. There were no reports of death, she said.."</t>
    </r>
  </si>
  <si>
    <t>Cilegon, Banten</t>
  </si>
  <si>
    <r>
      <t xml:space="preserve">February 14, 2012: </t>
    </r>
    <r>
      <rPr>
        <sz val="8"/>
        <rFont val="Arial"/>
        <family val="2"/>
      </rPr>
      <t>"Cilegon, Banten (ANTARA News) - A flood triggered by heavy rains inundated at least 1,700 houses in Cilegon city, Banten province, on Sunday. "Right now the flood is inundating thousands of houses in Citangkil and Jombang sub-districts," voluntary worker Samsul said. The flood forced many residents to evacuate to school buildings, mosques and their relatives` houses, he said. Most of the flood victims could not save their belongings due to the overflowing of Cimanak river, he said. No injuries or fatalities have been reported in the flood. "I, along with other volunteers have acted quickly to evacuate flood victims since Saturday night," he said. The flood that swept through the two sub-districts on Sunday followed heavy rains overnight, he said. The water level in the flood-affected areas was predicted to reach 1 m to 1.5 m. He said so far none of flood victims had food difficulties as food assistance from the regional government, private companies and other parties continued to pour in. "We hope that the assistance will continue to pour in to alleviate the economic burden of the flood victims," he said.By Sunday evening, flood waters in several areas had shown no sign of receding."</t>
    </r>
  </si>
  <si>
    <t>Zamboanga del Norte</t>
  </si>
  <si>
    <r>
      <t xml:space="preserve">February 14, 2012: </t>
    </r>
    <r>
      <rPr>
        <sz val="8"/>
        <rFont val="Arial"/>
        <family val="2"/>
      </rPr>
      <t xml:space="preserve">"Heavy flooding in Zamboanga province in Mindanao, Philippines-13,327 persons evacuated after flooding in Zamboanga del Norte-Flash flood was triggered by continuous rainfall brought by low pressure area in the region-After overflow of river in the province, people in  Bgys. Barcelona, Oyan, Opao, Ba-ao, Burgos, Sulangon, Polo, Tamion, Diwa-an, Simonoc, Owaon and Ilayan in Dapitan City, Zamboanga del Norte effected-National highway in the province closed" </t>
    </r>
  </si>
  <si>
    <t>Western Greece</t>
  </si>
  <si>
    <r>
      <t xml:space="preserve">February 5, 2012: </t>
    </r>
    <r>
      <rPr>
        <sz val="8"/>
        <rFont val="Arial"/>
        <family val="2"/>
      </rPr>
      <t>"Athens - One person was killed and more than 200 people evacuated as torrential rain caused widespread flooding and mudslides in the western Peloponnese, in Greece, radio reports said Sunday. Police discovered the body of an 80-year-old woman in her inundated home in the town of Livadia, located in the prefecture of Ilia. Thunderstorms have lashed parts of western Greece since Saturday evening, flooding hundreds of homes and shops. Rescue crews used helicopters to evacuate residents"</t>
    </r>
  </si>
  <si>
    <t>Western Bulgaria</t>
  </si>
  <si>
    <r>
      <t xml:space="preserve">February 6, 2012: </t>
    </r>
    <r>
      <rPr>
        <sz val="8"/>
        <rFont val="Arial"/>
        <family val="2"/>
      </rPr>
      <t>"The rescue operation for the population of the flood-hit Haskovo municipality in southern Bulgaria continues despite the fact that the Cougar rescue helicopters are highly unsuitable for severe winter conditions.In a Monday interview for the morning broadcast of the Bulgarian National Television (BNT), Prime Minister Boyko Borisov explained that Cougar helicopters were not fit to use in winter conditions because they had no anti-icing and de-icing system, meaning that it was quite possible for them to crash after takeoff."I wish the people courage! The problem is that Cougar helicopters, on which we have spent so much money, are not equipped with any form of anti-icing or de-icing system, which means that there is a huge risk of an engine failure after takeoff. The machines can reach an altitude of no more than 60 meters and cannot fly fast. At altitudes of over 60 meters the temperature is too low and the helicopters could freeze and plummet to the ground," Borisov stated.He specified that the risk had nevertheless been taken and the helicopters had already headed for the crisis spot."We were also about to hit the ground at a certain point" Borisov noted, confirming that he was also flying to the flood-hit region."We have spent over BGN 500 000 on helicopters that can only fly in deserts and we can only use them to go to the beach in summertime," the Prime Minister said with indignation.An emergency situation was declared in the entire Haskovo municipality after the wall of the Ivanovo dam broke and flooded the village of Biser.Boats with divers of the local Civil Protection unit have already reached the village and over 30 people have been rescued.Meanwhile, the citizens of the southern Bulgarian town of Zlatograd are ready to be evacuated, as the municipalities of Zlatograd and Nedelino are in a state of emergency due to heavy rainfalls and melting snow. Over 100 liters of rain per square meter have been registered in the region.The southern Bulgarian municipalities of Kardzhali and Smolyan are under code red, as meteorologists have warned that floods are very likely to occur in the Rhodope region during the day.The whole of western Bulgaria is under Code Orange, while most of the eastern part of the country is under Code yellow, as heavy snowfalls continue"</t>
    </r>
  </si>
  <si>
    <t>Probolinggo district, East Java</t>
  </si>
  <si>
    <r>
      <t xml:space="preserve">January 29, 2011: </t>
    </r>
    <r>
      <rPr>
        <sz val="8"/>
        <rFont val="Arial"/>
        <family val="2"/>
      </rPr>
      <t>"Probolinggo, E Java (ANTARA News) - A flash flood swept through five sub-districts in Probolinggo district, East Java, on Sunday morning, destroying thousands of houses. The flood occurred so quickly that residents had no chance to save their belongings, chief of the Probolinggo district natural disaster mitigation board (BPBD) Masyhuri Efendi said. At least six people were reported missing. The flood also destroyed public utilities such as school buildings, and places of worship and carried away livestock. The five flash flood-affected sub-districts are Kraksaan, Gading, Krejengan, Pakuniran, and Pajarakan He said the flash flood was caused by the overflowing of Pekalen river following heavy rains in the upper reach of the river at Mount Argopuro. Hundreds of people were taking refuge at higher ground along with their livestock for fear that another flash flood would recur. Tens of security personnel were deployed to flood-hit villages such as Patemon village which was hit hardest by the flood to help flood victims. Krejengan sub-district head Suharto said the flood inflicted billions of rupiahs in losses at Patemon village alone. He said the flash flood also cut off three bamboo bridge which linked the village to other villages in the sub-district. Spokesman of Probolinggo police resort Comr. Hadiprayitno said at least two school buildings at the village were damaged. (*)"</t>
    </r>
  </si>
  <si>
    <t>Central, northern and western Queensland; western New South Wales</t>
  </si>
  <si>
    <r>
      <t xml:space="preserve">March 7, 2012: </t>
    </r>
    <r>
      <rPr>
        <sz val="8"/>
        <rFont val="Arial"/>
        <family val="2"/>
      </rPr>
      <t>" Hundreds more people have been evacuated from Australia's flood-hit southeast, but flood barriers in the city of Wagga Wagga have so far held firm, saving the central business district from the rising waters of the Murrumbidgee River.About 600 people were ordered to leave their homes in Griffith on Wednesday, northwest of Wagga Wagga, as floodwaters threatened the low-lying New South Wales town of 16,000 people.A state emergency services spokesman told ABC radio it could become isolated."There is a very significant flood emergency there. There is the potential for that flood emergency in Griffith to continue for a couple of weeks and a large number of people have been evacuated in the last 24 hours,"  James McTavish said."We're hopeful though that the preparations that we're putting in place, today in particular, will protect more of Griffith and surrounds."The evacuation order came as a severe weather warning was issued for Sydney, the south coast, and the Illawarra and Hunter regions of New South Wales with heavy rain forecast that could lead to flash flooding.Floods have hit three eastern states this week, sweeping two men to their deaths after they attempted to cross waterways in cars, inundating hundreds of homes and causing millions of dollars in damage.Nine thousand people were evacuated from Wagga Wagga, New South Wales's largest inland city, on Tuesday as the surging Murrumbidgee threatened to breach its levee.While around 240 homes in the north of the town were damaged, some with water up to the roof, many more in the centre were spared after the river peaked just below the levee limit.Some residents were given the all-clear to return home Wednesday, although parts of the town remained under water.Red Cross national emergency services manager Andrew Coghlan warned flood victims to brace themselves for a long road ahead."People need to prepare themselves for the challenge of not only cleaning up and repairing damage to their property but also overcoming the disruption caused to family life and the community," he said.'Long, hard journey'Barry O'Farrell, New South Wales' premier, said it would be weeks or months before the real cost of the crisis was known while Julia Gillard, Australia's prime minister, warned of a "long, hard journey of recovery"."As a federal government we'll keep working with our state counterparts and local communities to support them during this difficult time," said Gillard, who travelled to Wagga Wagga on Wednesday to see the destruction for herself."As a nation we've shown that we don't leave people behind, that we continue to show our generosity and support to our fellow Australians when they're in times of need."Around New South Wales more than 13,000 people have been asked to leave their homes due to flooding, with hundreds of properties inundated and a number of rural communities isolated by the rising waters.Flooding has also hit rural regions in the state of Victoria with nervous residents of the town of Nathalia hoping an emergency levee built to protect 170 homes will hold as a creek keeps rising.Eastern Australia was hit by devastating floods in early 2011 which claimed more than 30 lives, flooded thousands ofhomes and left vast swathes of the country swamped, including the Queensland capital Brisbane."</t>
    </r>
    <r>
      <rPr>
        <sz val="8"/>
        <color indexed="10"/>
        <rFont val="Arial"/>
        <family val="2"/>
      </rPr>
      <t xml:space="preserve"> February 12, 2012:</t>
    </r>
    <r>
      <rPr>
        <sz val="8"/>
        <rFont val="Arial"/>
        <family val="2"/>
      </rPr>
      <t xml:space="preserve"> "An evacuation order has been issued for residents of a village near Walgett, as more than 5000 people remain isolated by floodwaters across northern NSW._x000D_Power has been lost at the small indigenous community of Namoi Village near Walgett, sparking the NSW State Emergency Service (SES) to tell residents of the village to evacuate their homes by 7pm (AEDT) on Sunday."You can choose to go to friends or relatives," the SES said in a statement on Sunday".."Queensland's water problem is flooding into New South Wales.Emergency services spokesman Phil Campbell says this is going to be a very large flood indeed."It's going to last in some cases for several months. We've got many farmers as well as individual towns that are cut off. We're making sure with our fleet of helicopters that we get the resources to those people as they need them," he says._x000D_Essentials including food, blood products and fuel are being dropped to isolated communities</t>
    </r>
    <r>
      <rPr>
        <sz val="8"/>
        <color indexed="10"/>
        <rFont val="Arial"/>
        <family val="2"/>
      </rPr>
      <t>. February 6, 2012: "</t>
    </r>
    <r>
      <rPr>
        <sz val="8"/>
        <rFont val="Arial"/>
        <family val="2"/>
      </rPr>
      <t>Flood waters rose on Monday in parts of Queensland but residents of a threatened town in the Australian state were thrown a lifeline with news that the levee on a swollen river might hold. Thousands of Australians have been forced to abandon their homes as a record deluge sweeps through areas still reeling from last year's devastating flooding, with St George, in Queensland's south, under most threat on Monday. Many of its residents fled on Sunday evening to evacuation centres in nearby Dalby or the state capital Brisbane, although some 400 stayed to help limit the damage despite a mandatory evacuation order. Local mayor Donna Stewart said the Balonne River in St George, flooding for the third time in less than two years, had reached 13.48 metres and was expected to keep rising until at least Tuesday night. Forecasters earlier estimated it could top 15 metres, breaching the town's 14.5-metre levee but they have now revised down the predicted peak to just over 14 metres, making it touch and go whether the levee will hold. "It's not out of the question it'll go above the 14.5 level but it's more likely not to," said Bureau of Meteorology hydrologist Chris Leahy as authorities dumped mountains of dirt around town to shore up its defences. Stewart said she was optimistic the town could survive the worst-case scenario. "The picture is not as grim as what it was looking this time yesterday," she said. State Premier Anna Bligh, who launched a flood relief appeal, said the St George disaster had been the largest ever evacuation of a town in Queensland.</t>
    </r>
    <r>
      <rPr>
        <sz val="8"/>
        <color indexed="10"/>
        <rFont val="Arial"/>
        <family val="2"/>
      </rPr>
      <t xml:space="preserve"> January 29, 2012: </t>
    </r>
    <r>
      <rPr>
        <sz val="8"/>
        <rFont val="Arial"/>
        <family val="2"/>
      </rPr>
      <t>"RURAL communities remain isolated today after flash floods cut dozens of roads from Mount Isa in the north to the NSW border and the east-west railway line at Emerald. Intense storms lashed central, northern and western Queensland with record-breaking rain, while the Landsborough and Flinders highways were swamped with more than 2m of water, cutting off Mount Isa in the far northwest.With catchments soaked and creeks and rivers flowing strongly, Weather Bureau hydrologists warn that storms will easily trigger further flooding.The Landsborough Highway is closed at Winton, cars have been stranded and police have appealed to motorists to avoid the region as many people are becoming stuck at Julia Creek which is running out of accommodation.QR expects to reopen the rail line tomorrow or the day after.The Paroo River is expected to reach flood levels near the NSW border next weekend similar to that of the major autumn flood in 2010.It comes as conditions start to clear in the southeast but a monsoon trough - sometimes a forerunner to a cyclone - is expected to form off Cairns today.The State Emergency Service handled about 600 jobs state-wide over the weekend, with most for minor water inundation and roof damage.Julia Creek Motel owner Michelle Zadow said roads would likely reopen tomorrow or the day after. "We're fully booked out and I've said 'no' to about 10 people," she said.In the central Queensland towns of Sapphire and Springsure, a caravan park was evacuated and two houses and a tourist centre flooded on Saturday night and early yesterday.The giant Fairbairn Dam has started to overflow, which is expected to cause parts of nearby Emerald to be cut off today...Floodwaters on the New South Wales north coast have started to recede but the threat is not yet over with more rain forecast.....About 2,000 people remain isolated along the mid and far north coast in valleys such as the Bellinger, Macleay, Brunswick, Tweed and Clarence.There has also been heavy rain inland and in western New South Wales, which has closed many roads and isolated some rural townships.State Emergency Services (SES) spokesman Phil Campbell says the situation is being closely monitored."The key area for us in western New South Wales is the Indigenous community of Goodooga and its 300 residents... north of Bourke," he said."We also have many of the roads in the unincorporated area around Broken Hill and also the Nyngan and Bogan Shires because their black soil roads are too easily become impassable in wet conditions."He says officials flew into Bourke this morning and met with Aboriginal elders."With Goodooga, the township is currently well supplied with food and other resources. We have had a chat to local elders to ascertain the communities need," he said."</t>
    </r>
  </si>
  <si>
    <t>Nadi, Lautoka, Ba, Sigatoka and Rakiraki; western parts of Fiji's biggest island, Viti Levu</t>
  </si>
  <si>
    <r>
      <t xml:space="preserve">February 6, 2012: </t>
    </r>
    <r>
      <rPr>
        <sz val="8"/>
        <rFont val="Arial"/>
        <family val="2"/>
      </rPr>
      <t>"AsianScientist  – A 15-day state of disaster is currently in effect on the west coast of Fiji that has been ravaged by floods since January 22. 21 active evacuation centers have been set up with a total of 1,333 evacuees.The state of disaster, declared on January 25 by the Government’s Provincial Development and Multi Ethnic Affairs Ministry Permanent Secretary, Colonel Inia Seruiratu, applies to Ba, Lautoka, Nadi, Nadroga, Ra, and Tavua.In a 48-hour period from January 22 to 24, 400 millimeters of rainfall was recorded in Nadi, which triggered flooding across the west of Viti Levu.“Severe flooding and landslides have forced thousands from their homes to seek safety in evacuation centers,” reported the International Federation of Red Cross and Red Crescent Societies (IFRC).“Crops had been washed away; homes, shops, and roads damaged; and communities left with no water or power supply,” said the IFRC.Eight people lost their lives while an initial assessment has estimated damages to all key sectors to be US$30.6 million. There are currently 51 cases of disease – predominantly diarrhea and typhoid – reported in relation to the flooding.A recent UNISDR and UNDP publication – Disaster Risk Reduction and Climate Change Adaptation in the Pacific: an Institutional and Policy Analysis, states that in the Western part of Fiji high intensity floods are becoming more frequent. In the Nadi area, high intensity floods used to occur every 190 years. By 2100 it is projected that they will occur every 25 years.“Scientists are exploring the evidence that climate change and developments in low lying flood-prone areas such as Nadi and Ba are contributing factors,” said Angelika Planitz, UNISDR’s Sub-Regional Coordinator for the Pacific"</t>
    </r>
    <r>
      <rPr>
        <sz val="8"/>
        <color indexed="10"/>
        <rFont val="Arial"/>
        <family val="2"/>
      </rPr>
      <t xml:space="preserve"> January 29, 2011: </t>
    </r>
    <r>
      <rPr>
        <sz val="8"/>
        <rFont val="Arial"/>
        <family val="2"/>
      </rPr>
      <t>"Fiji is facing more severe weather as the damage caused by last week's deadly floods is estimated to cost about $20 million. A flash flood warning was in place for low lying areas in Fiji, including Vanualevu, Taveuni and Northern Lau group, the Fiji Village reported. Forecasters said a trough of low pressure with association cloud and rain was moving slowly over the northern parts of the country, and the wet weather was set to continue for the whole week. The latest forecast followed last week's floods, which left six people dead, and villages, settlements and suburbs in Fiji's western district under water. A state of national disaster was declared in the urban areas of Nadi, Lautoka, Ba, Sigatoka and Rakiraki. Commissioner Western Commander Joeli Cawaki has pegged the estimated cost of the damage to $20m, Fiji Times reported. Health officials have said they have lost more than $151,000 in property, and needed about $103,000 for the clean-up campaign and to contain any disease outbreak. Officials warned of a possible outbreak of water-borne diseases. In an attempt to tackle the problem, they have removed more than 15 tonnes of food items from more than 200 shops over the past three days. "There are lot of crude business people who like to sell contaminated food items. Our major task was to visit all shops affected by the floods. And there was massive contamination of food items which were removed from the shelves," divisional health inspector western, Dip Chand, said. Shopkeepers found selling damaged food would be fined. "We are worried about diseases that are common after flooding, especially typhoid, dengue and leptospirosis. "Our main task now is to disinfect all evacuation centres, especially schools, because we want to ensure the schools are free from health risks," Chand said. "There will be an increase in mosquitoes, we are also focusing on a mass clean-up of their breeding sources." New Zealand has made an initial $350,000 available to help provide immediate aid. Meanwhile, the Nadi weather office was monitoring a tropical depression to the east of Vanuatu which was expected to move towards Fiji by today. Fiji Village reported that by Wednesday, the tropical depression may turn into a tropical cyclone. Occasional heavy rainfall and gale force winds were expected in the western part of Fiji and other areas from tomorrow morning. Heavy flooding of rivers and creeks were possible."_x000D__x000D_</t>
    </r>
  </si>
  <si>
    <t>Southeastern Africa, Mozambique, Limpopo River, Kruger National Park South Africa</t>
  </si>
  <si>
    <r>
      <t xml:space="preserve">February 8, 2012: </t>
    </r>
    <r>
      <rPr>
        <sz val="8"/>
        <rFont val="Arial"/>
        <family val="2"/>
      </rPr>
      <t>"THOUSANDS of villagers have been forced to flee their homes after cyclone rains lashed a remote region of Malawi.Aid is being flown into Nsanje District, on the border with Mozambique after roads were cut-off during the deluge.Further rain is forecast as more than 6,000 people are housed in temporary shelters after their homes were swamped.Children’s charity Plan International is looking to raise £125,000 to help families with food, shelter and school kits.“Floods have disrupted livelihoods, displaced people, caused damage to infrastructure and brought misery to children and the community at large,” says Plan’s country director in Malawi, Bolaji Akinboro.“The government is getting overwhelmed by the ever-increasing numbers and magnitude of different emergencies that the country is facing.”A severe outbreak of malaria is a real fear for aid workers, prompting Plan to distribute 1,000 nets to families.The charity will also look to provide cereal, bed mats and school equipment in a bid to minimize disruption to children’s lives.“It’s a swampy area, thereby exposing children to various diseases, mainly malaria, as they have no insecticide treated nets for protection,” says Mr Akinboro.“Unfortunately, the medical supply is also low which might lead to an increase in diseases within the area.”For more information visit www.plan-uk.org"</t>
    </r>
    <r>
      <rPr>
        <sz val="8"/>
        <color indexed="10"/>
        <rFont val="Arial"/>
        <family val="2"/>
      </rPr>
      <t xml:space="preserve"> February 6, 2012: </t>
    </r>
    <r>
      <rPr>
        <sz val="8"/>
        <rFont val="Arial"/>
        <family val="2"/>
      </rPr>
      <t>"The storms and flooding brought to southern and central Mozambique in January by tropical depression "Dando" and cyclone "Funso" resulted in a total of 37 deaths, according to a government assessment, approved on Thursday by the Council of Ministers (Cabinet).A further 41 people were injured, and an estimated 81,200 people were directly affected by the storms.About 20,000 houses were destroyed as well as 687 school classrooms and 29 health units.The government praised the speedy response of the population in the affected areas who "immediately took preventive measures in order to minimize the negative impact of the disasters, thus expressing a high sense of responsibility and self-esteem".The government adds that it "noted, with satisfaction, the effort made by relatives, communities, local governments, NGOs and civil society who committed themselves unreservedly to mitigate the immediate effects of the disasters". Such pro-active attitudes were "a basic condition for reducing the vulnerability of the population and fighting against absolute poverty".It also praised the dedication and commitment of such bodies as the national relief agency, the INGC (National Disaster Management Institute), the National Water Board (DNA), the National Roads Administration (ANE), the Local Disaster Risk Management Committees (CLGRC), and the armed forces (FADM), as well as the United Nations system which was "actively involved in the coordination mechanisms created by the government".Since the rainy season is far from over, the government urged people living near the major rivers to keep away from flood-prone areas, and to follow attentively all the warnings issued by the authorities"</t>
    </r>
    <r>
      <rPr>
        <sz val="8"/>
        <color indexed="10"/>
        <rFont val="Arial"/>
        <family val="2"/>
      </rPr>
      <t xml:space="preserve"> January 27, 2012: </t>
    </r>
    <r>
      <rPr>
        <sz val="8"/>
        <rFont val="Arial"/>
        <family val="2"/>
      </rPr>
      <t>"At least 71 schools have been closed and children sent home after recent rains pushed up water levels in the North.The acting director of education in the Omusati Region, Loide Shatiwa, says 64 Omusati schools, mainly in Okalongo and Anamulenge circuits, were closed because children and teachers cannot cross the deep water in the oshanas.Initially 70 schools were closed in Omusati, but four have reopened. They are the Eengwena, Sheetekela, Elondo and John Shekudja primary schools.Ohangwena senior education planner Elifas Nakale says only two schools have so far been closed in that region while his counterpart in Oshana, Paulinus Enkono, says they have closed five schools. In the Ompundja and Uuvudhiya constituencies of Oshana, tents have been pitched at three schools for pupils to stay in.Enkono says the tent schools - Chief Ankama, Omulunga and Engombe - are in dire need of food.The Oshikoto Region is the only one where flood problems have not occurred at schools.Shatiwa says the education authorities in Omusati have not yet considered tent hostels at schools. They expect the floodwater to subside soon.Shatiwa says they already have plans for weekend classes to make up for the days lost during the closure.Addressing an Oshana Regional Disaster Risk Management Committee meeting on Wednesday, the region's governor, Klemens Kashuupulw,a rallied key players for a coordinated response to problems caused by floods.Kashuupulwa said the Oshana Regional Council has provided 70 tents to families relocated from the Oshoopala informal settlement to the Oshoopala Flood Victim Centre north of Oshakati.He said 154 households consisting of 506 people have been relocated to that centre so far. The regional authorities and the Office of the Prime Minister will provide them with food.Enkono said the people relocated to the Oshoopala centre so far were mainly kapana vendors who can no longer make a living due to the floods and must be assisted with food.Oshana Chief Regional Officer John Kandombo told Wednesday's meeting that they were running low on food for flood relief. They have only some bags of maize meal in stock, but no tinned fish or cooking oil.Both Kashuupulwa and Kandombo called on the Ministry of Health to send a team to the emergency centre to check on the health condition of the people and to isolate those with communicable diseases.</t>
    </r>
    <r>
      <rPr>
        <sz val="8"/>
        <color indexed="10"/>
        <rFont val="Arial"/>
        <family val="2"/>
      </rPr>
      <t xml:space="preserve">"About 5,000 people have fled their homes to escape floodwaters in southern Malawi, due to heavy rains from a deadly cyclone that is battering neighbouring Mozambique, authorities said Wednesday. Army helicopters and motorboats were deployed to the southern district of Nsanje, along the Mozambican border, to rescue marooned villagers.Nsanje has been "receiving heavy rains since mid-last week which has resulted in two big rivers to break their banks and flood scores of villages," district commissioner Rodney Simwaka told AFP by telephone. The Shire River, which flows out of Lake Malawi, and the Ruo, which originates from the picturesque Mulanje Mountain, have flooded following heavy rains caused by Cyclone Funso, a powerful Category 4 storm moving slowly through the Mozambican Channel.Simwaka said about 2,500 villagers fled to hills when the floods hit homes along the rivers. "Several thousands of people are still marooned in dry patches of land in the flooded villages," he said. Roads and bridges leading to Nsanje, 175 kilometres (110 miles) from the commercial capital Blantyre, had been washed away, cutting off 30 villages.He said the helicopter and engine boat operation to rescue the villagers started on Tuesday. Only 99 villagers have been flown to safety and were being housed in schools and churches where the government was distributing food and relief items. No deaths were reported, but hundreds of hectares of the maize fields were under water and scores of cattle, goats and chickens had been washed away, he added.The district is prone to floods every year and thousands of villagers defy government orders to move to higher land because they want to grow crops in river banks after the floods, which leave soil rich in silt. SAPA..Johannesburg - Five municipalities in the Ehlanzeni district of Mpumalanga have been declared disaster areas, a provincial official said on Friday.They are the Mbombela, Nkomazi, Umjindi, Thaba Chweu, and Bushbuckridge municipalities.Traditional affairs spokesperson Simphiwe Kunene said Premier David Mabuza had made the declaration after 1 452 households were damaged by storms and flooding between January 16 and January 19.Of these, about 330 households were severely affected - 130 in Bushbuckridge, 74 in Nkomazi, 59 in Mbombela, 40 in Umjindi and 27 in Thaba Chweu.Kunene said his department was helped by the department of social development and Ehlanzeni district municipality to provide food, blankets, and shelter to those affected.Seven deaths were recorded in the province during the flooding.Major infrastructure, including roads, bridges, schools, and agriculture installations, were also damaged in the extreme weather.The cost to repair infrastructure was estimated at R445.7m.Rebuilding roads and bridges would be the most expensive at an estimated cost of R266m.The provincial government provided just over R36m in the short-term and the municipalities contributed R25.7m towards rebuilding.Kunene said Mabuza would engage with the national government for the balance._x000D_ January 6, 2011: </t>
    </r>
    <r>
      <rPr>
        <sz val="8"/>
        <rFont val="Arial"/>
        <family val="2"/>
      </rPr>
      <t>"AFP Mozambique: Flooding from Tropical Storm Dando kills 5, displaces thousands...Reuters) - Flooding in southeast Africa this week has killed at least five people, forced thousands to evacuate homes in Mozambique and led to an airlift of about 20 foreign tourists at South Africa's flagship Kruger National Park, officials said Thursday.The damage was heaviest in Mozambique, which reported the deaths. Torrential rains swelled rivers, destroyed structures and caused more than 5,000 people to evacuate their homes in the southern provinces of Maputo, Gaza and Inhambane, weather officials said.Forecasts indicate more storms could be heading to the region, threatening farms and coal mines in Mozambique.Gates at Kruger have been closed to tourists after floods ripped up roads at the park that borders Mozambique.The tourists evacuated from Kruger included Americans and Canadians. They were plucked by helicopter to safety after a washed-out bridge left them isolated in the massive park."There wasn't any other way to get out of the park," said Canadian Linda Freeman.(Reporting by Lisa Laventure in Johannesburg and Willam Mapote in Maputo; Writing by Jon Herskovitz; Editing by David Dolan)"..Johannesburg - People living downstream of dams in Mpumalanga, Swaziland and southern Mozambique have been warned of more floods as dams overflow, the water affairs department said on Thursday. A disaster management team was in Mpumalanga to help local authorities restore basic services to flooded communities.Department spokesperson Linda Page said the Komati and Crocodile Rivers had risen substantially, but had not burst their banks.The Driekoppies Dam was overflowing while Maguga Dam, on the Komati River in Swaziland, was almost 100% full."Affected communities downstream of the dams are being warned to move to safety on higher ground," she said. Some families had already been evacuated.The Olifants river, on the border with Mozambique, was expected to reach its flood peak during the night or early on Friday."An alert has been issued to Mozambique warning of increased flow and possible flooding."The Sabie River at Kruger Gate was subsiding while the Komati River was flowing strongly, but not overflowing._x000D__x000D_</t>
    </r>
  </si>
  <si>
    <t>Northeastern Angola; 10 villages in Uige Province [northeastern Angola near border with DRC]</t>
  </si>
  <si>
    <r>
      <t xml:space="preserve">January 6, 2011: </t>
    </r>
    <r>
      <rPr>
        <sz val="8"/>
        <rFont val="Arial"/>
        <family val="2"/>
      </rPr>
      <t>"Several thousand Angolan returnees from the neighbouring Democratic Republic of Congo (DRC) are stranded by floods in northeastern Angola. They are among the first casualties of what promises to be a very wet rainy season in parts of southern Africa."At least 50,000 people - 24,000 of them returnees - in 10 villages in Uige Province [northeastern Angola near border with DRC] have been affected by the flooding, rains and hailstorms in the past four months," said Antonio Maiandi, head of the Evangelical Reformed Church of Angola, which has been trying to help those affected. The rainy season here tends to be longer than elsewhere in Angola."It is still pouring hard. At least 1,142 houses have been destroyed by the rains. Each family with shelter is now hosting other families," said Maiandi, adding that the returnees, who had sought refuge from the civil war in Angola which ended in 2002, were putting enormous pressure on locals, and organizations such as his."The local population who are mostly farmers have been severely affected. Their cassava [staple food in Angola] and groundnut crops have been destroyed, so there is not enough food to go round."The UN Refugee Agency (UNHCR) restarted formal repatriation of Angolans in November 2011 after logistical and other problems forced the process to stop in 2007. DRC is home to some 80,000 Angolans refugees, according to UNHCR.The new return initiative comes after a UNHCR survey in 2010 found that 43,000 wanted to return home, and following a tripartite agreement between Angola, DRC and UNHCR (signed in June 2011), around 20,000 people signed up for help to return. The agreement came about after years of tense relations between the two countries: Angolan and Congolese nationals have been expelled from the two countries regularly.Each family with shelter is now hosting other families"The local population is extremely poor and unable to support the returnees," and "people are still coming in every day," said Maiandi.UNHCR in Angola told IRIN they took a break in December 2011 and would resume formal repatriation on 17 January, but did not have an update on the number of people who had already arrived.According to aid workers, increasing instability in the DRC following the recent disputed elections could be prompting more people to leave.Maiandi said the returnees had not received adequate support from the authorities and church organizations had limited resources.Meteorologists for the Southern African Development Community (SADC) have predicted normal to above normal rains for most of the region from January to March 2012 largely because of the continuing effects of the 2011 La NiÃ±a event. Thousands of people in the region were displaced and scores killed in early 2011 as a result of heavy rains and flooding associated with La NiÃ±a.</t>
    </r>
    <r>
      <rPr>
        <sz val="8"/>
        <color indexed="10"/>
        <rFont val="Arial"/>
        <family val="2"/>
      </rPr>
      <t>"_x000D__x000D__x000D_</t>
    </r>
  </si>
  <si>
    <t>Minas Gerais</t>
  </si>
  <si>
    <r>
      <t xml:space="preserve">January 6, 2011: </t>
    </r>
    <r>
      <rPr>
        <sz val="8"/>
        <rFont val="Arial"/>
        <family val="2"/>
      </rPr>
      <t>"Flooding and mudslides from days of heavy rain in southeastern Brazil has forced thousands to flee their homes.In Rio de Janeiro state Thursday, authorities say flooding on the Muriae River caused a dike to break, sending water through the town of Campos do Goytacazes.Officials say more than 4,000 people had to be evacuated.Days of heavy rain have also caused flooding and mudslides in Minas Gerais state that have killed eight people and displaced at least 10,000 others. Rescue crews, including the military, have been helping people move to temporary shelters. Historically, January is a rainy month in Brazil.  Heavy downpours a year ago created flooding in the mountainous areas of Rio de Janeiro state that killed more than 800 people"</t>
    </r>
    <r>
      <rPr>
        <sz val="8"/>
        <color indexed="10"/>
        <rFont val="Arial"/>
        <family val="2"/>
      </rPr>
      <t xml:space="preserve"> January 4, 2012: </t>
    </r>
    <r>
      <rPr>
        <sz val="8"/>
        <rFont val="Arial"/>
        <family val="2"/>
      </rPr>
      <t>"Rio de Janeiro - Two more people died and one was missing on Monday following flooding in the southeastern Brazilian state of Minas Gerais that brought the total death toll to four, civil defence officials said. A 38-year-old man died in the state capital, Belo Horizonte, when his two-storey house collapsed in the flooding while his wife was rescued from the rubble, they said. A 78-year-old woman was found dead in the courtyard of her house in the town of Visconde do Rio Branco. A third person, a 74-year-old woman, was reported missing in Santo Antonio do Rio Abaixo. Officials say 32 people have been injured over the past few days and 9 365 had to flee their homes while 46 municipalities have been declared to be in a state of emergency. Two adults - a man and a woman - were killed in the floods last Tuesday. The heavy rain has affected two million people living in the area, officials said. Meanwhile, in Rio de Janeiro state, a state of maximum alert remained in effect in flood-hit Nova Friburgo and other localities, but authorities reported no casualties. - Sapa-AFP_x000D_</t>
    </r>
    <r>
      <rPr>
        <sz val="8"/>
        <color indexed="10"/>
        <rFont val="Arial"/>
        <family val="2"/>
      </rPr>
      <t>"_x000D__x000D__x000D_</t>
    </r>
  </si>
  <si>
    <t>Trang, Hat Yai, several southern provinces</t>
  </si>
  <si>
    <r>
      <t>January 8, 2012:</t>
    </r>
    <r>
      <rPr>
        <sz val="8"/>
        <rFont val="Arial"/>
        <family val="2"/>
      </rPr>
      <t xml:space="preserve"> "BANGKOK, Jan. 4 (Xinhua) -- Thailand is now facing a new round of flash flood in its southern region after the upper part of the country has been recovering from the worst-flood crisis in almost 50 years.In southern Thailand, the entirety of Nakhon Si Thammarat has been declared a disaster zone, while one person has been reported missing in southern province of Surat Thani.The Department of Disaster Prevention and Mitigation on Wednesday reported that flash flooding and runoff is hitting four out of the 14 southern provinces with almost 60 districts inundated. The flood started around late December 2011. So far, there has no official report of deaths or injuries of the flooding in southern region.In Nakhon Si Thammarat, which is the hardest-flood-hit province, there have been more than 100,000 residents affected by flood, said provincial authorities on Wednesday, as Mass Communication of Thailand (MCOT) reported.Although rainfall stopped in this southern province on Wednesday morning, residents of Nakhon Si Thammarat's Nopphitam district, hardly hit by a flash flood, are living in difficulty as many roads and bridges were damaged.Villagers use a rope bridge to carry food into areas isolated by the floods and students cannot travel to schools and many schools have been forced to close, according to various TV news reports.On Tuesday, bad weather forced the provincial airport authority to suspend all flights, stranding several hundred passengers. Some airports, such as Nakhon Si Thammarat Airport, have re-opened on Wednesday morning.Moreover, in Nakhon Si Thammarat's Tha Sala district, flash flooding has breached an earth dyke and hit Tha Sala Hospital. The entire ground floor was inundated, forcing the hospital to suspend all medical services for outpatients except emergency cases. Twenty patients were moved to Maharaj Hospital, 45 to higher floors and 35 others sent home" January 3, 2012: "Heavy rainfall and flooding in several southern southern provinces early in the New Year have severely disrupted travel, causing all flights to be suspended at Nakhon Si Thammarat Airport, and putting railway tracks and a main highway underwater. Nakhon Si Thammarat Governor Wirote Jiwarangsan declared three districts disaster zones and ordered government workers to help flood-affected residents. Floodwater has continued rising since dawn in the municipal area, flooding all communities as the rains continue.All flights have been suspended at Nakhon Si Thammarat Airport due to poor weather, leaving several hundred passengers stranded. The rail tracks from Nakhon Si Thammarat station to Tung Song station are underwater. Passengers travelling north are advised to board trains at Tung Song station.In Phatthalung, overnight rain triggered flooding in business areas in the provincial seat. Many roads are under 40cm of water and the water continues to rise. Phatthalung Hospital is flooded, causing difficulties for patients coming to hospital.The provincial prison, located in a low-lying area, is also underwater. Guards and inmates are draining water from the premises. In some areas out of town, floodwater is as deep as two metres.In Chumphon, Lang Suan district has been hard hit, with all areas flooded and the municipality cut off, affecting several thousand people. Due to heavy rain and flash floods, a portion of the inbound and outbound Asian Highway lanes near the Thung Tako district office are under 50cm of water and impassable to all vehicles.In Surat Thani, six districts have been declared disaster zones. On Monday morning, a flash flood hit the Surat Thani-Nakhon Si Thammarat Road near Kanchanadit Hospital and authorities warned residents in Kanchanadit district to watch for a possible new round of flooding from Romyen National Park after 210mm of rain fell Monday morning.In Trang however, the rain has stopped and flooding has eased in the provincial seat. It was expected to return to normal Monday evening if there was no more rain.Songkhla's business district of Hat Yai saw the flood subsiding on Tuesday. Shops in Hat Yai market reopened, but garbage scattered by the flood remained on roads."</t>
    </r>
    <r>
      <rPr>
        <sz val="8"/>
        <color indexed="10"/>
        <rFont val="Arial"/>
        <family val="2"/>
      </rPr>
      <t xml:space="preserve"> January 1, 2012: "Thailand has declared 11 districts in a province in the south as disaster zones following heavy rains.Nakhon Si Thammarat remained seriously flooded and the rising waters have spread to neighbouring Phatthalung province, prompting authorities to declare areas there as disaster zones.Forest floods have engulfed several homes in two tambon in Si Chon district, stranding a large number of residents and leading many others to be evacuated. A number of villages have been isolated without electricity after 80-cm-high flood water covered a major road.Nop Phitam district, hit again by flash floods, which killed many in 2010, has also been isolated after more flash flooding damaged a main bridge. Villagers escaping from tambon Krung Ching reported mudslides and falling rocks, which damaged their homes but caused no casualties.At a waterfall in Lan Saka district, 70 tourists have been stranded by forest floods and were being rescued at press time. Disaster status has now been declared in three districts - Nopphitam, Si Chon and Tha Sala - out of 23.In Phatthalung, residents in six districts: Tamot, Kong Ra, Sri Nagarindra, Si Banphot, Pa Phayom and Pa Bon, all adjacent to Banthad mountain range, have been advised to brace for possible mudslides, and forest and flash floods. Local relief authorities said more than 12,000 families in 162 villages have been affected and 220,000 rai of farmland submerged or damaged"_x000D__x000D__x000D_</t>
    </r>
  </si>
  <si>
    <t>Wonosobo regency of Central Java Province</t>
  </si>
  <si>
    <r>
      <t>December 20, 2011:</t>
    </r>
    <r>
      <rPr>
        <sz val="8"/>
        <rFont val="Arial"/>
        <family val="2"/>
      </rPr>
      <t xml:space="preserve"> "JAKARTA, Dec. 20 (Xinhua) -- The death toll from flashflood and landslide in Indonesia's Wonosobo regency of Central Java province increased to 10 as 5 more bodies were found on Tuesday evening."With the latest finding, a total 9 fatalities were found due to flashflood and landslide in Tieng Village of Wonosobo regency on Sunday," Sutopo Purwo Nugroho, head of the Center of Data Information and Public Relation at the National Agency for Disaster Management (BNPB), said in a press statement.Nugroho added that the SAR team, the Regional Agency for Disaster Management, police, volunteers and local people stopped searching for victims due to heavy rainfall."The mission will continue tomorrow starting at 0700 local time (0000 GMT)," he said.He said that 554 people are taking refuge.</t>
    </r>
    <r>
      <rPr>
        <sz val="8"/>
        <color indexed="10"/>
        <rFont val="Arial"/>
        <family val="2"/>
      </rPr>
      <t>_x000D_."_x000D__x000D_</t>
    </r>
  </si>
  <si>
    <t>Low-lying lands of Ki'linochchi District</t>
  </si>
  <si>
    <r>
      <t>December 22, 2011:</t>
    </r>
    <r>
      <rPr>
        <sz val="8"/>
        <rFont val="Arial"/>
        <family val="2"/>
      </rPr>
      <t xml:space="preserve"> "No infrastructure to take care of floods displaced genocide victims of Vanni  [TamilNet, Thursday, 22 December 2011, 06:47 GMT] 11,000 people belonging to 2,556 families have been displaced from the low-lying lands of Ki'linochchi district this week following heavy rain and floods, according to District Secretariat officials in Ki'linochchi. Of these, only 1,443 persons of 349 families have been provided refuge by the SL administration. The remaining families have been struggling to find space with their relatives and friends elsewhere. Most of the ‘re-settled’ victims of genocide were living in temporary huts in the low-lying lands. But, the floods have taken away even their huts while destroying their agricultural produce, the livelihood for which the people had to borrow money from the SL banks. Despite the claims by the SL government that people have been resettled and their infrastructure restored, the district remains roofless to accommodate people affected by the floods, even after two years of the war."</t>
    </r>
    <r>
      <rPr>
        <sz val="8"/>
        <color indexed="10"/>
        <rFont val="Arial"/>
        <family val="2"/>
      </rPr>
      <t>_x000D__x000D_</t>
    </r>
  </si>
  <si>
    <t>Dar es Salaam</t>
  </si>
  <si>
    <r>
      <t xml:space="preserve">December 22, 2011: </t>
    </r>
    <r>
      <rPr>
        <sz val="8"/>
        <rFont val="Arial"/>
        <family val="2"/>
      </rPr>
      <t>"At least 13 people have died in floods after unusually heavy rains hit Tanzania's main city of Dar es Salaam.The Tanzania Meteorological Agency (TMA) has warned that the downpours are set to continue and has told those living in the city's valleys to move.The BBC's Aboubakar Famau in Dar es Salaam says the city's business activities have come to a standstill.Several main roads that link the centre to the suburbs are flooded and some bridges have been destroyed.According to TMA, these are the heaviest rains Tanzania has experienced since independence in 1961. Hundreds of people living in the city's valleys have been left homeless.Taabu Kibwa said her whole house was covered by water."We have lost all our properties, in fact we are left with empty hands. Everything in the house has been lost including television sets and refrigerators," she told the BBC."I have three children, one of whom I don't even know where he is."Another resident, Shaaban Ramadhan Hussein, said he worked and lived in his home which was now under water."Everywhere is flooded, people are on top of their house roofs, no rescue has come so far. We are not happy, it is like the government doesn't care about us," he said. The government has set up centres to temporarily accommodate people made homeless. Our correspondent says the floods seem to have caught many by surprise, yet it was only a few days ago that the Tanzania Meteorological Agency warned of possible devastation by heavy rains.The police commander for Dar es Salaam, Suleiman Kova, has urged people to leave the valleys, but he said some residents were refusing."We went [to] rescue some and they then refused to vacate saying they are keeping an eye on their properties," he said.Our correspondent says the government has set up centres to temporarily accommodate people displaced by the floods. There is little chance of them relocating to their home villages or regions before the festive season because the weather agency has cautioned that the rains are not going away, he says."We have been having heavy rainfall the day before yesterday, yesterday and today - we will therefore have more floods," said Agness Kijazi, TMA's director."</t>
    </r>
    <r>
      <rPr>
        <sz val="8"/>
        <color indexed="10"/>
        <rFont val="Arial"/>
        <family val="2"/>
      </rPr>
      <t>_x000D__x000D_</t>
    </r>
  </si>
  <si>
    <t>Kluang, Johor</t>
  </si>
  <si>
    <r>
      <t xml:space="preserve">December 20, 2011: </t>
    </r>
    <r>
      <rPr>
        <sz val="8"/>
        <rFont val="Arial"/>
        <family val="2"/>
      </rPr>
      <t>"KLUANG: The number of flood victims evacuated in Johor increased to 3,265 as of 8pm Tuesday, albeit fears of rising water levels.The increase was due to precautionary measures taken by the authorities to avoid any mishap to those living in high risk flood prone areas.A flood victim from Kampung Sungai Linai, Simpang Renggam, Siti Zubaidah Basiron, 46, said she and her family had to evacuate and take shelter at SK Sungai Linau due to heavy rain for the past two days."Though the flood situation is not very bad compared to previous years, we decided to shift as a safety measure," said Siti.According to the National Security Council portal's 8pm report, 41 relief centres were opened in Kluang (23), Segamat (5), Kulaijaya (3), Batu Pahat (4), Pontian (4) and one each in Kota Tinggi and Johor Baru.."_x000D__x000D_</t>
    </r>
  </si>
  <si>
    <t>Mindaneo; Cagayan de Oro, Iligan, other cities.</t>
  </si>
  <si>
    <r>
      <t xml:space="preserve">December 19, 2011: </t>
    </r>
    <r>
      <rPr>
        <sz val="8"/>
        <rFont val="Arial"/>
        <family val="2"/>
      </rPr>
      <t>"RESCUERS have struggled against mud, fatigue and the stench of death to help survivors of devastating flash floods that have killed more than 650 people in the southern Philippines. As bodies that had washed out to sea began rising to the surface, mortuaries were overwhelmed in the port cities of Cagayan de Oro and Iligan on Mindanao island in the aftermath of tropical storm Washi.Local officials in Iligan said they were preparing to bury unclaimed bodies in a mass grave.Entire villages were swept away by floodwaters as residents, normally spared from typhoons that ravage other parts of the Philippines every year, slept in the early hours of Saturday despite storm warnings.The Philippine Red Cross said 652 people had been confirmed dead by its field staff and another 808 were listed as missing.The head of the government's disaster response agency, Benito Ramos, said its count stood at 516 deaths and 274 missing but conceded that the toll would likely go higher."I'm out here retrieving bodies that are starting to rise to the surface," Ramos said by mobile phone from a rescue boat off Cagayan de Oro.President Benigno Aquino has ordered a review of the country's disaster defences as it became apparent that residents were unprepared._x000D_Pope Benedict XVI prayed for the victims of the latest natural disaster to hit the largely Roman Catholic archipelago, which is also prone to earthquakes and volcanic eruptions.The United States offered assistance as Manila appealed for help to feed, clothe and house more than 35,000 people in evacuation centres.US Secretary of State Hillary Clinton sent condolences and said in a statement: "The US government stands ready to assist Philippine authorities as they respond to this tragedy."China was one of the first countries to announce cash donations.A 20,000-strong military force normally involved in fighting Muslim insurgents in Mindanao was leading rescue and relief operations but the efforts were hampered by masses of mud left behind by floodwaters.An AFP photographer saw a 30-member military and police rescue team landing in Bayug, a delta area near Iligan that was formerly home to a fishing community estimated by social welfare officials to have had up to 1000 residents.The delta had been swept clean of most structures, leaving those left alive having to rebuild huts with scrap wood.Military reports from Bayug showed 270 survivors had been accounted for.In Cagayan de Oro, corpses were piling up unclaimed at mortuaries and overworked staff ran out of embalming fluid, coffins and water to clean them.One establishment, Somo Funeral Homes, turned away the bodies of two drowned children._x000D_"We are already swamped. We only have four embalmers," its owner, Ryan Somo, said.Local authorities opened up fire hydrants and residents quickly formed long lines to get fresh water in the city of half a million people.In the nearby hamlet of Macasandig off the Cagayan river, teacher's wife Divilita Cuartero, 38, said she saw two dead bodies in the wreckage near her own home."I'm thankful that we woke up in time and were able to run toward the road, otherwise we would be dead by now," said the mother of one.</t>
    </r>
    <r>
      <rPr>
        <sz val="8"/>
        <color indexed="10"/>
        <rFont val="Arial"/>
        <family val="2"/>
      </rPr>
      <t xml:space="preserve">""December 17, 2011: </t>
    </r>
    <r>
      <rPr>
        <sz val="8"/>
        <rFont val="Arial"/>
        <family val="2"/>
      </rPr>
      <t>"Manila - The death toll in floods that ravaged two southern Philippine cities and nearby areas climbed to 539 Sunday, Red Cross and civil defence officials said. The coastal city of Cagayan de Oro suffered the most deaths at 252, according to the Office of Civil Defence. Nearby Iligan City recorded 195 deaths, said Gwen Pang, secretary general of the Philippine National Red Cross. The Red Cross said 47 people also died in floods in the southern province of Bukidnon, nine in Lanao del Norte province and one in Surigao del Sur. on the central island of Negros, 27 people were killed in floods, while five died in landslides in the southern province of Compostella Valley and three in Zamboanga del Norte province, the OCD said."_x000D__x000D_</t>
    </r>
  </si>
  <si>
    <t>Nelson, northern South Island</t>
  </si>
  <si>
    <r>
      <t xml:space="preserve">December 15, 2011: </t>
    </r>
    <r>
      <rPr>
        <sz val="8"/>
        <rFont val="Arial"/>
        <family val="2"/>
      </rPr>
      <t>"Nelson and Tasman face a massive clean-up bill from the destructive torrential downpour.More than 100 people were evacuated from their homes and Collingwood will be cut off for up to three days after a large chunk of State Highway 60 was washed away by the one-in-100-year rainfall event, which saw nearly three months' worth of rain in just 24 hours.About 400-500mm of rain fell in the hills, while nearly 200mm of rain fell at Nelson Airport between Tuesday and Wednesday.The damage was widespread and in some cases spectacular, as walls of water and mud smashed through some houses and across roads, rendering them impassable.A 77-year-old man was washed from his house and into a paddock by a flash flood at Pohara, suffering just a broken finger, TVNZ reported.Tasman mayor Richard Kempthorne said it was staggering no-one was badly hurt."_x000D__x000D_</t>
    </r>
  </si>
  <si>
    <t>Donggala, Central Sulawesi</t>
  </si>
  <si>
    <r>
      <t xml:space="preserve">December 14, 2011: </t>
    </r>
    <r>
      <rPr>
        <sz val="8"/>
        <rFont val="Arial"/>
        <family val="2"/>
      </rPr>
      <t>"Palu (ANTARA News) - A flood damaged around ten houses, including two which were swept away, and tens of others were inundated in Donggala, Central Sulawesi, Tuesday evening. The natural disaster also affected clean water facility, bridge, electricity poles, irrigation infrastructure and rice fields at three villages in Tanantovea sub district, Donggala, Yalamin Yakalana, the Wombo Kalonggo village head, said here on Wednesday. Until now 42 residents have fled to safer areas due to the flood which has been triggered by incessant heavy rains. "The flood has started since around five pm local time. The local inhabitants (of Wombo Kalonggo) have begun to take refuge to higher ground," Yalamin said.The flood also damaged a 30-km long road which was newly constructed.The Wombo river has overflowed and damaged two rural irrigation facilities, one clean water supply facility, a concrete bridge, and flooded tens of hectares of rice fields. The road connecting Palu city and Donggala District was cut off due to the damage of the bridge ."_x000D__x000D_</t>
    </r>
  </si>
  <si>
    <t>Ng'ambo location, Isiolo district, Budalangi</t>
  </si>
  <si>
    <r>
      <t>December 13, 2011:</t>
    </r>
    <r>
      <rPr>
        <sz val="8"/>
        <rFont val="Arial"/>
        <family val="2"/>
      </rPr>
      <t xml:space="preserve"> "Floods have killed at least 24 people and displaced 98,000, in several parts of the country a humanitarian agency has said.The Kenya Red Cross Society said most of the new cases have been recorded in Budalang'i, Busia County where raging floods has so far displaced more than 75,000 people and led to massive destruction of infrastructure."We are estimating that 24 people have been killed as of Sunday. We have also estimated that 98,000 people have been displaced across the country," the society's Public Relations and Communications Manager Fredrick Gori told Xinhua by telephone."Most of the people are still living in camps because they fear returning to their homes despite rains subsiding in some parts of the country," Mr Gori said on Monday.The flooding is the result of torrential rains that have eased Kenya's long drought but is making life miserable for people who live near rivers and in flood-prone areas.Mr Gori said the most affected regions are in western Kenya where heavy rains washed away bridges and rendered many roads impassable, making difficult efforts to reach thousands of homeless people.He said the humanitarian agency was undertaking an assessment countrywide to establish the magnitude of the problem and identify the most vulnerable of those affected.In Upper Eastern region, more than 15,000 people have been displaced by heavy rains .Eastern PC Clare Omollo said those affected are from the Merti, Galbatura and Sololo districts where there has been heavy flooding."The development of the road to Ethiopia has also ."...</t>
    </r>
    <r>
      <rPr>
        <sz val="8"/>
        <color indexed="10"/>
        <rFont val="Arial"/>
        <family val="2"/>
      </rPr>
      <t xml:space="preserve">"December 7, 2011: </t>
    </r>
    <r>
      <rPr>
        <sz val="8"/>
        <rFont val="Arial"/>
        <family val="2"/>
      </rPr>
      <t>"Twenty-one people have been marooned for five days between streams in Isiolo, 10 kilometres from Merti town, after Ewaso Nyiro river burst its bank following heavy rains upstream.The Isiolo farmers were on their way back home from their shambas when they were trapped between streams.Kenya Red Cross Society officials led by regional coordinator Daniel Damocha and the district disaster committee are making frantic efforts to rescue the victims who are now starving.Damocha said the farmers were trapped last week. He said district disaster committee and the Red Cross were working out how to rescue the group including by use of chopper or boat. "These people have not had food for the last five days and they could not get back to their farms or homes due to rising water levels following heavy rains experienced in the Abedare region," said the coordinator.He said more than 3,000 families are in dire need of help after their houses were submerged and property washed away in Merti, Iresaboru, Gafarsa, Muchuro, Kombolla, Iresaboru and Bassa areas. He said he disease outbreak was feared after rainwater flooded latrines and carried away human waste into the town and other environs.".</t>
    </r>
    <r>
      <rPr>
        <sz val="8"/>
        <color indexed="10"/>
        <rFont val="Arial"/>
        <family val="2"/>
      </rPr>
      <t xml:space="preserve">..December 5, 2011: </t>
    </r>
    <r>
      <rPr>
        <sz val="8"/>
        <rFont val="Arial"/>
        <family val="2"/>
      </rPr>
      <t>"The Kenya Red Cross says 14 people have been confirmed dead due to flooding.The Red Cross while appealing for humanitarian aid said 40,000 others have been displaced following the raging floods arising from the heavy short rains that have been experienced since October and are expected to last until the end of the year.Red Cross Deputy Secretary General Dr James Kisia who toured Isiolo district following the devastating floods said several homes have been marooned and described the humanitarian situation as dire._x000D_"The situation is becoming dire as more people are displaced by the floods, we are putting in effort and working with the government to ameliorate suffering," said Dr Kisia.Isiolo South MP Abdullahi Bahari Ali called for help saying the area is at risk of water borne diseases and malaria."The rains could come with the waterborne diseases including malaria, pray that this does not complicate an already bad situation," said Bahari.In Western Kenya, over 22,000 people in Budalangi have been marooned by floods after River Nzoia burst its banks after breaking two dykes.The resultant effect has seen crops, homes, schools, churches and business premises destroyed. The gauges on River Nzoia at Rwambwa were not spared either as the water rose 4.5 metres high. Already the Kenya Meteorological Department had warned that as the rains continue in the catchment areas, the River Nzoia would soon burst its banks as the water levels rose beyond the 3.5 meters flood warning level.Military officers and the police are currently assisting in evacuation of the victims to safer grounds. Western Provincial Commissioner Samuel Kilele who toured the area to assess the situation described the situation as a humanitarian crisis with 22,000 people already displaced in Budalang'i.In upper eastern, the regional Red Cross Co-ordinator Daniel Damocha said River Ewaso Nyiro had burst its banks displacing some 220 in Garfasa in Isiolo County, 21 people have been trapped by the river waters for almost five days while 613 houses were destroyed in Kalacha area of North Horr.In an interview with Channel One, the Kenya Meteorological Department said the short rains have been the heaviest in five decades."The country only witnessed this kind of heavy rainfall in 1961 to 1962, in some areas like Wajir the rainfall has exceeded its long term mean by over eight times," said Peter Ambenje the Deputy Director of Meteorological Services."</t>
    </r>
    <r>
      <rPr>
        <sz val="8"/>
        <color indexed="10"/>
        <rFont val="Arial"/>
        <family val="2"/>
      </rPr>
      <t xml:space="preserve"> December 1, 2011:</t>
    </r>
    <r>
      <rPr>
        <sz val="8"/>
        <rFont val="Arial"/>
        <family val="2"/>
      </rPr>
      <t xml:space="preserve"> "More than 600 families have been left homeless in Ng'ambo location, Marigat District after rivers Perkerra and Molo burst their banks following a heavy downpour.Also affected are Sintaan, Ng'ambo, and Loropil primary schools and Ng'ambo Secondary School where classes have been submerged in flood waters.A local dispensary was not spared in the storm that destroyed drugs worth millions of shillings.Ng'ambo Ward councillor Wesley Lekakimon called on the government and other well-wishers to donate relief food to affected families who are now camping at the local secondary school._x000D_"We fear an outbreak of waterborne diseases as most of the families are living in deplorable conditions," a youth leader, Mr Amos Olempaka said.Mr Olempaka said the crocodile-infested rivers were a threat to their livestock and human lives.Already, a seven-year-old boy is admitted to Kabarnet District Hospital after being attacked by a crocodile.Disaster preparedness teams have been dispatched to various areas susceptible to landslides in parts of the North Rift region as floods leave trails of destruction.More than 6,000 families living near River Kerio could be displaced and their property destroyed if the river bursts its banks due to the heavy rains."Trucks carrying relief food find it difficult reaching needy families due to dilapidated roads," said Mr Joseph Kanyiri, Turkana South DC.He said the disaster management teams will help avert any disasters likely to be caused by flooding.Elsewhere, early warning by game wardens yesterday saved tourists and staff of lodges at the Samburu National Reserve when the Ewaso Nyiro River burst its banks on Thursday morning and submerged Larsens camp, Ashnil, Intrepid, Elephant bedroom and Samburu lodges.The tourists and workers were evacuated before the river broke the dykes, said the national reserve chief warden, Mr Simon Leirana.According to Ashnil lodge manager Mr Stephen Sikumi no major damage was reported."It was worse in the morning but we are reconstructing the dykes to prevent more flooding if the water levels rise again," said Mr Sikumi.."_x000D__x000D_</t>
    </r>
  </si>
  <si>
    <t>Durban and Pietermaritzburg</t>
  </si>
  <si>
    <r>
      <t>November 28, 2011:</t>
    </r>
    <r>
      <rPr>
        <sz val="8"/>
        <rFont val="Arial"/>
        <family val="2"/>
      </rPr>
      <t xml:space="preserve"> "A violent storm killed six people in Durban and Pietermaritzburg on Sunday night and destroyed several of homes. The extreme weather, which struck hours before the opening of the UN climate change conference in Durban, caused flooding and widespread damage. The Sunday night deaths brought the number of people killed by floods in KwaZulul-Natal to 13 in less than two weeks. Last week, five people died in the province due to heavy rains. KwaZulu-Natal cooperative governance department spokesman, Mthatheni Mabaso said seven people were killed in Umlazi and Clermont townships, south and west of the city, on Sunday night. “We have been told they died when their houses collapsed. We have also been told that about 100 homes were flooded and damaged in Isipingo,” he said on Monday. According to paramedics another man, aged 44, was found under the rubble of his house in Quarry Heights, Durban early on Monday morning. The house collapsed on Sunday night, Netcare 911 spokesman Chris Botha said."_x000D__x000D_</t>
    </r>
  </si>
  <si>
    <t>Northwestern New South Wales, Moree and Wee Waa</t>
  </si>
  <si>
    <r>
      <t>November 29, 2011:</t>
    </r>
    <r>
      <rPr>
        <sz val="8"/>
        <rFont val="Arial"/>
        <family val="2"/>
      </rPr>
      <t xml:space="preserve"> "Easing weather conditions have allowed river levels in northwestern NSW to fall slightly, providing some respite for residents and tired State Emergency Service (SES) personnel.But hundreds of farms and rural properties remain isolated and relief efforts are set to continue for several days as the full scale of flooding around Moree and Wee Waa emerges.Entire parts of the two townships remained under water on Monday, with more than 2000 people isolated after days of heavy rain caused rivers to burst their banks.Levels on the Mehi River, which snakes through Moree, had fallen slightly by Monday night, as had levels on the Namoi River at Wee Waa.A fleet of helicopters will continue making vital supply runs to Moree until at least the end of the week, the SES said."The SES in Moree are in full resupply mission, so we've got aircraft working in that area doing food resupplies, medical drops and medical assists," SES acting commissioner Steve Pearce told Macquarie Radio Network on Monday.Residents in parts of north Moree, near Broadwater Creek, are still being encouraged to evacuate their homes.Residents are also facing road closures.Bureau of Meteorology forecasts show rain holding off for much of the state's northwest on Tuesday but the possibility of more showers on Wednesday and Thursday."SYDNEY, Nov. 28 (Xinhua) -- The riverine flooding around Australia's Northwestern New South Wales (NSW) is being closely monitored, as rising flood levels in some of the affected areas around Moree and Gunnedah are continuing to rise, the State Emergency Service (SES) said on Monday.The SES said an evacuation order for Moree residents was issued on Sunday night and an evacuation center was established at the local Town Hall to support evacuated residents with accommodation arrangements. About 60 residents stayed in the center overnight under the care of the Community Services."A number of communities remain isolated along the impacted reviver systems in the North West of the state including the township of Wee Waa which has 1800 people isolated from the rising Namoi River," the SES said in a flood update on Monday."The village of Garah north of Moree is also isolated and there are between 200 and 300 rural properties isolated across the north west inland of the State."The SES is continuing to deliver supplies to these isolated townships by helicopter.The floods have so far killed one person, a three-year-old boy who drowned in a storm-water drain at Bingara, west of Inverell, on Saturday afternoon, according to local media reports.Three men have been rescued after they tried to drive through flood waters at Gunnedah in north-western NSW overnight, the Australian Broadcasting Corporation (ABC) reported on Monday.The SES said additional volunteer crews have been sent to the affected areas to assist the local communities."_x000D__x000D_</t>
    </r>
  </si>
  <si>
    <t>Pawan Village, Rambah sub district, Rokan Hulu (Rohul) District, Riau Province</t>
  </si>
  <si>
    <r>
      <t>November 28, 2011:</t>
    </r>
    <r>
      <rPr>
        <sz val="8"/>
        <rFont val="Arial"/>
        <family val="2"/>
      </rPr>
      <t xml:space="preserve"> "Pekanbaru, Riau (ANTARA News) - A flash flood has inundated over a hundred houses at Pawan Village, Rambah sub district, Rokan Hulu (Rohul) District, Riau Province, following the overflowing of the Pawan River. "More than 100 houses in two neighborhoods were inundated but this time the flood was not as bad as last year when the road to other regions was cut off," Pawan Village Head Ismed Daulay said here on Monday. Deforestation in the hilly upstream areas of the Pawan River m has worsened the flood triggered by incessant heavy rains over the past few days. "The Pawan River upstream area has been deforested so the land could not hold the water flow when rain falls so it triggered the flood," he said. A number of local residents were forced to evacuate to higher grounds. There was no report of casualties in the flood disaster. "The floodwaters reached a height of a half meter to one meter, and local inhabitants choose to move to their relatives` houses not affected by flood," he said.Meanwhile, flash floods swept away tens of houses in Aur Kuning and Batu Sangkar villages, Kampar Kiri sub district, Kampar District, Riau Province after the overflowing of the Kampar River.Aur Kuning Village Chief Sabirin said on Friday he did not have the exact figures on the number of houses destroyed by the floods. "For sure, the latest information from many local residents said that more than ten houses have been swept away and completely flattened," he said.Thousands of hectares of plantations were also flooded in Kampar Kiri sub district."_x000D__x000D_</t>
    </r>
  </si>
  <si>
    <t>More than a dozen Philippine villages in Davao del Norte (southern Mindanao)</t>
  </si>
  <si>
    <r>
      <t>November 11, 2011:</t>
    </r>
    <r>
      <rPr>
        <sz val="8"/>
        <rFont val="Arial"/>
        <family val="2"/>
      </rPr>
      <t xml:space="preserve"> "30,000 villagers flee floods in south Philippines Frinston L. LimPhilippine Daily Inquirer Publication Date : 11-11-2011Heavy rains since Tuesday turned more than a dozen Philippine villages in Davao del Norte (southern Mindanao) into virtual water worlds, officials said Thursday. In the rice-producing town of Carmen town alone, waist-deep water dumped by the swollen Lasang River drove about 30,000 people from 16 villages to safer grounds, Octavio Valle, municipal administrator, said."Hectares of rice lands were also submerged," Valle said.He said the water level in some areas subsided as of Thursday but majority of the flooded villages remained under knee-deep water."We were surprised by the severity of Tuesday’s flooding even if Carmen is considered a flood-prone area. In the last six years, this was the heaviest yet," Valle said.He said officials were thankful nobody died or was harmed in the flooding.Valle said the local government was preparing to declare the municipality under a state of calamity.This, he said, would facilitate the speedy release of needed funds for relief efforts.Sonio Sanchez, Davao del Norte disaster risk management officer, said in Braulio Dujali town, some 1,500 people were also driven from their homes by rising flood waters.Floods were also reported in some areas of Panabo City, Sanchez said. He said the amount of damage wrought by the floods has yet to be ascertained.The Philippine Atmospheric Geophysical and Astronomical Services Administration said bad weather may last until the weekend and floods should be expected in low-lying areas of Southern Mindanao."_x000D__x000D_</t>
    </r>
  </si>
  <si>
    <t>Manizales, Caldes</t>
  </si>
  <si>
    <r>
      <t xml:space="preserve">November 25, 2011: </t>
    </r>
    <r>
      <rPr>
        <sz val="8"/>
        <rFont val="Arial"/>
        <family val="2"/>
      </rPr>
      <t>"MORE than four million Colombians are caught up in the country’s worst flooding for 40 years, reports children’s charity Plan International. The official death toll has climbed to 486, with 43 still missing and a further 595 injured.Thousands of families have been left homeless as flooding and landslides wrecked 16,200 houses and damaged 550,000 more – with roads, schools and health centres also swamped.“During the second half of 2010 and the first half of 2011, Colombia suffered the strongest rainy season in the last 40 years,” says National Director Gabriela Bucher.“Ninety percent of the national population is living in risk prone areas. This is equivalent to a population of 39.6 million.”As the main affected Plan communities are in Bolivar, the organisation has concentrated its disaster response efforts within these areas, particularly in the city of Cartagena.“In Bayunca Pozón the water levels have even reached the rooftops”, warns Ms Bucher.Plan’s aid workers are focusing on providing shelter, clean water and sanitation, as well as setting up safe spaces for children affected by the floods.“In partnership with the Colombian Institute for Family Welfare, 200 breakfasts were provided for children under five years old in the areas of Altos de la Cruz and Ceibal.”Protection workshops have also been carried out in shelters to provide support to families and ensure the safety of the vulnerable.“We discussed with parents the care and protection measures of children in emergencies and how Plan and others can contribute to these goals,” says Ms Bucher.“Plan continues to monitor the weather forecasts specifically in its areas of work, and the environmental and meteorological authorities will keep up their warning for new rains and floods until March 2012.”..."Colombian authorities recently announced that the death toll from floods that affect the country since September has increased to 108. In recent weeks, heavy downpours triggered landslides causing road closures in several parts of the country, affecting in particular the central and south-western states. Authorities issued a red alert for the departments of Antioquia, Choco, Caldas, Cundinamarca, Tolima, Quindio, Valle and Narino. On Sunday, November 20th, a main highway connecting the southeast with the central provinces of Colombia collapsed, blocking thousands of vehicles.Since late September, Colombia is severely affected by unusual heavy seasonal rains. Some 56,000 homes have been damaged or destroyed nationwide by flooding and landslides. According to forecasters, the weather phenomenon La Niña returned to Colombia and heavy downpours should..." November 11, 2011: "Colombia's rainy season continues with 55 evacuated in anticipation of floods in Manizales, Caldas.The Colombian sector of the International Committee of the Red Cross (ICRC) coordinated the evacuation of 55 residents in the Castellana neighborhood of Manizales where a breakdown of the sewer systems was expected.Authorities assisted the evacuation while providing assistance to residents who had nowhere to go.The town of La Dorada, Caldas, similarly suffered sewer system failures, which lead to flooding that affected 5,000 people.Meanwhile, Manizales endured the loss of 48 residents in a devastating landslide on November 5. The government assured it would compensate the victims' families.Cesar Uruena, the head of the Colombian Red Cross, said that all necessary measures were to be taken to ensure the safety of Colombia's citizens."_x000D__x000D_</t>
    </r>
  </si>
  <si>
    <t>Sere District</t>
  </si>
  <si>
    <r>
      <t>November 11, 2011:</t>
    </r>
    <r>
      <rPr>
        <sz val="8"/>
        <rFont val="Arial"/>
        <family val="2"/>
      </rPr>
      <t xml:space="preserve"> "Felix OsujoA total of 3000 families in Serere district have fled their homes after continuous torrential rains caused flooding of majority homes.With pit latrines water-logged, people have now been compelled to defecate in water, causing a horrible smell, and most of their grass-thatched houses and semi permanent homes have collapsed due to the increasing pressure of the water.Most of the gardens have been submerged and some of the highway murram roads are flooded.In Owiny parish Agule village in Kateta sub-county, the worst hit in the district of Serere, most of the affected families are still enduring the conditions despite their homes being flooded.Families have appealed to government to assist them with tapelines for drying food,tents for providing emergency accommodations ,mosquitoe nets,water purification,posho and beans to help them through the natural disaster."The devastation of water-logging has affected all the villages in the subcounties. Roughly 3000 families, most of them taking refuge in the trading centers with over 200 pit latrines destroyed and 1000 crops in the gardens submerged," the chairman LC5 of Serere district Opit said .Opit on November 11(this year) led a delegation of the district officials visiting the worst affected villages to ascertain the extent of destruction.He identified the most hit villages in Bugondo sub-county as Agule,Owii,Okokoma,in Labor sub-county as Obangin,Akworo,Aarapo,in Kyere sub-county as Kelim ,Kamurojo villages. In Kateta sub-county,LC3 , indentified the worst hit villages as Aisin,Acomia,Okulukulun,Nanang AB,Awoja,Pachoto,Owiny,Agule,Olagar and ChamulikiIn Katakwi ,RDC ,Joseph Arwata,identified the sub counties highly affected as Magoro,Palam, and Ngariam. He said water logging has impaired most of the people of movement and it has caused damage in gardens.In Ngora district, Chairman LC5 ,Ben Eumu,described the situation as the worst in the villages of Atapar,Omito in Kapir sub county,MoruKakise ,Asinge ,Apuai in Mukura subcounty,Agu and Odwarat in Ngora sub county. He said hundreds of crops in the gardens submerged and some of the huts in some villages have collapsed .In Bukedea, the vice chairman LC5,Charles Ojilong,identified the most hit places as ,Aminit Busano,Akakat,Okula,Kagoloto,Kamutur and Tajar in Malera sub county_x000D_</t>
    </r>
  </si>
  <si>
    <t>Wajir Town</t>
  </si>
  <si>
    <r>
      <t>November 14, 2011:</t>
    </r>
    <r>
      <rPr>
        <sz val="8"/>
        <rFont val="Arial"/>
        <family val="2"/>
      </rPr>
      <t xml:space="preserve"> "MORE than three hundred families were rendered homeless and scores of livestock swept away in flash floods in Bute town, Wajir North district, Wajir county in North-Eastern region on Saturday night. The rains that pounded the area for about six hours swept away desks and books in schools and beds and other equipment at the district hospital.Bute ward councillor Mohamed Ibrahim said the rains displaced families after sweeping through low-lying Uran settlement and the old town. Bute town is located beneath mountains. The civic leader said the floods submerged or swept away the traditional houses.Majority of those displaced by the flash floods are now living with relatives as they wait for their houses to dry or get alternative areas to relocate to. Ibrahim said majority of the displaced families were dispossessed by the raging floods of everything they owned including household items.He added that rains of a similar magnitude were experienced last in the area in 1974. He said: "The displaced families are now spending nights in the cold without any form of shelter at night and the scorching sun during the day." He added that there had not been any form of intervention so far from the government or the aid agencies.Said Ibrahim, "Although we haven't conclusively tallied the total number of animals killed in the flash floods we have reports that more than a hundred of livestock mainly goats and sheep were swept by the running water."North-Eastern Provincial Commissioner James ole Serian appealed to the residents in the region to follow advice given by the weathermen of the anticipated heavy rains in the area which has recently experienced raging drought that claimed lives. The PC said people should move out of low-lying areas which are susceptible to floods and move to higher grounds."More than 10,000 people in three districts of the Rift Valley are to moved to save them from floods and landslides that killed three of the residents last week. The flush floods in Pokot, Marakwet and Baringo have also destroyed roads, bridges and more than 200 houses. "The floods and landslides have already killed four people in Kolowa area and those still in the risky areas will be moved to safer areas," said Baringo district commissioner Amos Omariba.Officials from the Red Cross Society said they had sent their staff to the areas to help the affected families. Already, 5,000 families have been relocated to higher grounds in Kerio Valley and Rift Valley deputy PC Wanyama Musiambo and assistant Minister Linah Kilimo have visited the areas to assess the situation."Some of these areas are prone to mudslides and landslides and that is why we have asked chiefs and other government officials to help those in the risky areas to move away until the floods subside," said Musiambo. Kilimo said many of the families in parts of Kerio Valley were residing areas already declared unsafe by geologists.In Lodwar residents in Turkana County held demonstration after the main Lowdar-Lokichogia road was cut off by heavy rains pounding the region. Carrying twigs and placards, the over 200 demonstrators matched to the Kawaraze lagga where the road had been cut off."_x000D_ _x000D_</t>
    </r>
  </si>
  <si>
    <t>Cinque Terre</t>
  </si>
  <si>
    <r>
      <t>October 26, 2011:</t>
    </r>
    <r>
      <rPr>
        <sz val="8"/>
        <rFont val="Arial"/>
        <family val="2"/>
      </rPr>
      <t xml:space="preserve"> "Rivers of muddy water poured into the narrow cobbled streets and piazzas of the five villages known as the Cinque Terre ('Five Lands'), on a spectacular stretch of the coast of Liguria, earlier this week. The tiny ports of Vernazza and Monterosso, which attract hundreds of thousands of tourists a year, were swamped by hundreds of tonnes of debris and mud. The flooding and mudslides, which killed seven people in Liguria and neighbouring Tuscany, were caused by 20 inches of torrential rain falling in just a few hours on Tuesday and Wednesday. But environmentalists said its impact was made much worse by unchecked construction along the coastline, which lies east of Genoa. "Italian citizens are having to pay the price for ... overbuilding authorised in at-risk areas," the environmental group WWF Italia said. Related ArticlesStorms batter Italy's 'Cinque Terre' 26 Oct 2011 ..Prosecutors announced that they had opened investigations into allegations that the deaths and damage were the result of negligence by local authorities. During a cabinet meeting on Friday, the government in Rome declared a state of emergency for the region and released 65 million euros for the clean-up operation. Around 500 soldiers were drafted in to help with clearance efforts and to search for people still listed as missing, amid fears that the death toll could rise. The floods washed away roads and closed the railway line which connects the five villages, meaning they could only be reached by sea. Cars were piled on top of each other by the force of the water, locals and tourists had to be evacuated by sea, and villages were left without gas, electricity and water. Renata Briano, a local official, said Vernazza had been hit by "a mountain of mud". After flying over the area in a helicopter, Altero Mattioli, the infrastructure minister, said: "When I was environment minister I saw many disasters, but nothing like this. The situation is very difficult." Police divers located a car that had been swept into the sea but there was no word last night on whether there were bodies inside. _x000D_</t>
    </r>
  </si>
  <si>
    <t>Accra</t>
  </si>
  <si>
    <r>
      <t>November 1, 2011:</t>
    </r>
    <r>
      <rPr>
        <sz val="8"/>
        <rFont val="Arial"/>
        <family val="2"/>
      </rPr>
      <t xml:space="preserve"> "The death toll in the Accra floods last Wednesday has risen to 14, while 43,087 people were said to have been affected by the downpour, officials of the National Disaster Management Organisation (NADMO) have said.Out of the dead, eight were males and six were females. Of those who were affected, four sustained injuries and the rest had their properties destroyed.To ameliorate the suffering of those whose properties were destroyed, the NADMO on Monday continued to distribute relief items to the victims in areas such as Adenta, Tema, Ga East, Ga South, Ga West, Osu Klottey, Okaikoi North, Ashiedu Keteke, Ablekuma North and South.The items included blankets, mats, buckets, basins, cups, plates, mosquito nets and clothing"..Accra, Oct. 27, GNA - Eleven deaths have so far been recorded by the National Disaster Management Organisation (NADMO) following the floods that hit parts of Accra in the early hours of Wednesday, October 26.Three of the deaths were recorded at Adabraka Sahara, two each at Amanfrom on the Kasoa road, Anyaa Pala Town, Achimota and one each at Avenor and Insakanaa in Ga South District.Speaking in an interview with the Ghana News Agency in Accra on Thursday, Dr Kingsford Asamoah, Head of Research at NADMO National Secretariat said the Assessment and Relief Team, including members of the Technical Committee are seriously working on the ground assessing the impact and distributing relief items to the victims. Some of the affected areas visited by the team were Ablekuma North and South Constituencies, Asiedu Keteke, Okai Koi North and South Constituencies, Osu Korle-Clottey, Ledzokuku, Ga East, West and South Municipal Areas, Adenta and Tema Municipalities.Dr Asamoah hinted that NADMO intends to involve the communities in development projects from the conception through implementation to reduce the perennial floods in the country. He said NADMO would meet community members to find out their capacities to help reduce the risks facing them to curb the continuous floods.Dr Asamoah said over the years choked gutters and building on waterways had been the cause of floods and pledged the commitment of NADMO to intensify its educational programmes in the affected communities."_x000D__x000D_</t>
    </r>
  </si>
  <si>
    <t>Pacific coast of SW Mexico, Manzanillo, and Central America</t>
  </si>
  <si>
    <r>
      <t xml:space="preserve">October 31, 2011: </t>
    </r>
    <r>
      <rPr>
        <sz val="8"/>
        <rFont val="Arial"/>
        <family val="2"/>
      </rPr>
      <t xml:space="preserve">An estimated 300,000 people in El Salvador are in urgent need of help after heavy rains caused widespread flooding across Central America. Heavy rains in Central America, which began in mid-October as a result of low-pressure weather systems, have resulted in more than 120 deaths and have affected around 1.24 million people in El Salvador, Guatemala, Nicaragua, Honduras and Costa Rica.According to the UN the widespread damage to agriculture and infrastructure has left El Salvador "facing one of the greatest disasters in its history". The amount of rain recorded was the highest in 50 years - even more than during Hurricane Mitch in 1998.In El Salvador, nearly 56,000 people have been evacuated and an estimated 20,000 homes have been flooded, as well as 1,200 water wells." </t>
    </r>
    <r>
      <rPr>
        <sz val="8"/>
        <color indexed="10"/>
        <rFont val="Arial"/>
        <family val="2"/>
      </rPr>
      <t>October 14, 2011:</t>
    </r>
    <r>
      <rPr>
        <sz val="8"/>
        <rFont val="Arial"/>
        <family val="2"/>
      </rPr>
      <t xml:space="preserve"> "Two storm systems have left 29 people dead and forced tens of thousands from their homes along Central America and Mexico's Pacific coast.The storms triggered heavy flooding, blocked roads, and caused electricity outages and mudslides. Many homes were destroyed.Officials say 24 of the dead are in Central America, where nearly 60,000 people have also been made homeless.Guatemala - where 15 people died and more than 52,000 were forced from their homes - was the hardest hit.The heavy rains caused landslides on several major highways in the Central American country and Vice-president Rafael Espada urged residents to avoid unnecessary travel over the next 48 hours, with more rain expected.Elsewhere in Central America, rescuers recovered nine bodies in El Salvador and Nicaragua.Another five people died in Mexico, where at least 4,000 people have been forced to leave their homes.The storms battered Mexico just as thousands of athletes began arriving for the Pan American Games, which begin on Friday in Guadalajara, the Jalisco state capital more than 100 kms from the coast.Authorities have insisted that the games, one of the premier events on the global sports calendar, would not be affected, though some venues required last-minute repairs."</t>
    </r>
  </si>
  <si>
    <t>Mediterranean and Aegean regions</t>
  </si>
  <si>
    <r>
      <t>October 10, 2011:</t>
    </r>
    <r>
      <rPr>
        <sz val="8"/>
        <rFont val="Arial"/>
        <family val="2"/>
      </rPr>
      <t xml:space="preserve"> "Three people died and five others were missing on Monday in Turkey's flood-hit Mediterranean and Aegean regions, the semi-official Anatolia news agency reported. A 60-year-old woman died when trying to save her cows from the shed in the Mediterranean province of Denizli, another was killed by rain-triggered landslide in Gordes district of Manisa province, which also injured three persons, meanwhile, one of the six people earlier reported missing were found dead in Haskiziloren village in Serik district of Antalya province. Rescue teams in Antalya, which has managed to save 25 lives so far, are continuing their search for the other five missing people. Deputy governor of Antalya Turan Eren said access to the region has been blocked, where three bridges were damaged and phone connections in some villages were cut off due to the floods. Western and southern Turkey were hit by strong winds and heavy rains since Saturday, hampering air and other forms of transportation. Schools in Antalya were closed on Monday due to the weather condition.A SKY airlines flight from the German city of Baden-Baden, carrying 156 passengers, had to make an emergency landing after one of the aircraft's tires exploded while attempting to touch down at a Antalya airport. No injuries were reported and according to authorities, the airport is functioning normally."</t>
    </r>
  </si>
  <si>
    <t>El Bayadh, 700 km south of Algiers</t>
  </si>
  <si>
    <r>
      <t>October 2, 2011:</t>
    </r>
    <r>
      <rPr>
        <sz val="8"/>
        <rFont val="Arial"/>
        <family val="2"/>
      </rPr>
      <t xml:space="preserve"> "ALGIERS, Algeria (AP) — Authorities in Algeria say torrential downpours have killed at least 10 people and ruined hundreds of homes. A mother and her infant daughter are also missing.The country's meteorological service had warned about strong thunderstorms across the country from Saturday into Sunday.The civil protection authority said in a statement that on Sunday it recovered eight bodies from one town, El Bayadh, 435 miles (700 kilometers) southwest of the capital. Rescuers are still looking for a woman and her 9-month-old baby there.Two other bodies were found in towns to the north of El Bayadh. Hundreds of families were affected when the waters either tore down or inundated their homes.Algeria often sees heavy rain and flooding in October."</t>
    </r>
  </si>
  <si>
    <t>Guangxi Zhuang Autonomous Region</t>
  </si>
  <si>
    <r>
      <t>October 8, 2011: "HAIKOU, China, Oct. 8 (UPI) -- Heavy rains in China have flooded 57 villages and brought water levels in six reservoirs in Haikou to dangerously high levels.More than 5,000 people have been evacuated from the affected villages to schools and other temporary housing, Xinhua reported Friday.Haikou, the capital of China's island province Hainan, received more than 9 inches of rainfall between Tuesday and Thursday, the city's flood and drought prevention office said.Dozens of the city's small- and medium-sized reservoirs let out extra water to alleviate pressure.Forecasters said heavy rains will continue in Haikou and surrounding areas over the next two days"</t>
    </r>
    <r>
      <rPr>
        <sz val="8"/>
        <color indexed="10"/>
        <rFont val="Arial"/>
        <family val="2"/>
      </rPr>
      <t>. October 2, 2011:</t>
    </r>
    <r>
      <rPr>
        <sz val="8"/>
        <rFont val="Arial"/>
        <family val="2"/>
      </rPr>
      <t xml:space="preserve"> "Typhoon Nesat continued to wreak havoc in southwest China's Guangxi Zhuang Autonomous Region on Sunday, two days after making landfall on the southernmost island province of Hainan.Water from heavy downpours brought by Nesat has entered major river courses in the region, where more than 2 million people have been affected by the typhoon.The regional flood control and drought relief headquarters said the water levels of five rivers in the region had exceeded danger marks by Sunday morning.In the city of Qinzhou, the Qinjiang River edged over an embankment that protects a riverside park, submerging roads and bushes.The headquarters warned that flooding is expected to crest on Monday morning, putting the water level at 1.2 meters above the danger mark in Qinzhou.In the city of Beihai, rainfall and lightning over the past two days have severely damaged airport facilities.Nesat, the strongest typhoon to hit the region since 2005, battered 24 counties in Guangxi, including the regional capital Nanning, forcing the evacuation of 132,200 people, the regional civil affairs department said in a press release.The regional government has increased its estimate of Nesat-inflicted economic losses to 1.4 billion yuan (219 million U.S. dollars), as thousands of houses were toppled, and 257,900 hectares of farmland were damaged.</t>
    </r>
  </si>
  <si>
    <r>
      <t>October 2, 2011:</t>
    </r>
    <r>
      <rPr>
        <sz val="8"/>
        <rFont val="Arial"/>
        <family val="2"/>
      </rPr>
      <t xml:space="preserve"> "TYPHOON Nalgae lashed The Philippines yesterday, killing one person and bringing fresh misery for more than a million people trapped by earlier storm floods. Nalgae swept out into the South China Sea after a six-hour daytime rampage on the main island of Luzon, but disaster management chief Benito Ramos said millions of people remained in danger."The fight is not over yet," he said, explaining that the rain-soaked Cordillera mountains, in the typhoon's direct path, which have a population of about three million, now faced the threat of landslides.Meanwhile, he said up to eight million people in the central Luzon plains, located between Cordillera and Manila, faced much worse floods than the earlier destruction caused by typhoon Nesat, which had followed the same path."I hope the (Nesat) floods will wash out to Manila Bay before the (Nalgae) runoff hits the area," Mr Ramos said. "If the latter catches up with the former, there won't be any rooftops left to see above the floodwaters," he said, repeating an earlier appeal for people to leave all inundated areas.The weather service's flood forecasting section said water levels on the tributaries of major central Luzon rivers were rising fast. These could bring floods to the 150km-long central Luzon floodplain.Mr Ramos said there was now less danger from the equally vast Cagayan River basin in the northeast because residents of vulnerable areas had left ahead of Nalgae's approach, though he said he did not know the exact number of evacuees.His agency listed 180,000 evacuees, mostly victims displaced by Nesat.The only death so far caused by Nalgae was from a landslide that struck a van near the northern mountain town of Bontoc, Mr Ramos said.He said it was still too dangerous for his people to go out to assess the extent of the damage in other areas. "I don't want them getting hit with flying roofing sheets," he said.Packing wind gusts of up to 195km/h, Nalgae caused widespread disruption to domestic shipping, aviation and power supply, the disaster agency said.Meanwhile, the death toll from Nesat has risen to 52, with 31 fishermen still missing.Among those holding out against the floods is Ida de la Cruz, a 37-year-old farmer's wife, who had yesterday sought refuge on her rooftop in Pulilan, a town of 70,000 people an hour's drive north of Manila."We can't leave our 15 ducks as most of our income comes from the eggs that they lay," she said while washing clothes using the murky brown floodwaters.Nearby, dozens of families huddled in heavy rain under tarpaulin tents pitched on the side of the highway, an isolated part of Pulilan not engulfed by water.Robert Pagdanganan, a former minister in the previous government, said the flooding that swept through four other nearby towns - including his house - was the worst he could remember."The problem is there's really nowhere to go," he said."They (local officials) are trying their best, but the evacuation centres are also flooded."..Flooding in Central Luzon areas affected by Typhoon Pedring may take three more days before subsiding, the head National Disaster Risk Reduction and Management Council (NDRRMC) said on Sunday.“This may take two or three more days," said NDRRMC executive director and concurrent Office of Civil Defense administrator Benito Ramos, who conducted an ocular inspection of the affected areas earlier in the day.“The weather condition has improved, but the problem is compounded by the high tide, causing the slow receding of the floodwaters," Ramos added.As of Sunday night, the towns of Calumpit and Hagonoy in Bulacan province; and Apalit, Lubao, Minalin, Sasmuan, and Candaba all in Pampanga were still flooded.The flooding was worsened when authorities ordered the release of water from dams in anticipation of typhoon Quiel last Saturday. Meanwhile, the death toll from Typhoon Pedring rose to 55 while the estimated damage to property breached the P8-billion mark Sunday evening, according to the NDRRMC's 6 p.m. update. The NDRRMC recorded 65 injured and 28 missing; and 72 bridge and road sections still impassable.Among the latest fatalities were:•Aries Enriquez, 14, Pulilan, Bulacan (drowning)•Jubert Yabut, 8, Pulilan, Bulacan (drowning)•Yong an, 11, Porac, Pampanga (drowning)•Ernesto Labrador, 57, San Felipe, Zambales (drowning)The NDRRMC said Pedring affected 569,304 families or 2,667,348 people in 3,161 villages in 294 towns and 41 cities in 34 provinces. Of these, 35,705 families or 164,656 people are being served in 492 evacuation centers._x000D__x000D__x000D__x000D__x000D_</t>
    </r>
  </si>
  <si>
    <t>Orissa</t>
  </si>
  <si>
    <r>
      <t xml:space="preserve">October 2, 2011: </t>
    </r>
    <r>
      <rPr>
        <sz val="8"/>
        <rFont val="Arial"/>
        <family val="2"/>
      </rPr>
      <t>Concerned over the devastation caused by floods in Orissa, Tibetan spiritual leader the Dalai Lama has donated Rs10 lakh to the state government.In a condolence letter sent to Chief Minister Naveen Patnaik on Thursday, the Dalai Lama expressed sadness over the loss of lives and devastation caused by the natural calamity."I am saddened to know that some of the worst floods ever seen in Orissa have resulted in the loss of many lives and a great deal of property, wreaking havoc on millions of people in your state... I am making a donation of Rs10 lakh from the Dalai Lama Trust as a token of my sympathy and concern to support the relief work," he said.According to officials, at least 40 people died and 1.57 lakh houses damaged in the current spell of floods in Orissa.The Dalai Lama's last visit to the state was in 2010 when he had held religious discourses and inaugurated a Buddhist monastery.</t>
    </r>
    <r>
      <rPr>
        <sz val="8"/>
        <color indexed="10"/>
        <rFont val="Arial"/>
        <family val="2"/>
      </rPr>
      <t xml:space="preserve"> ...September 29, 2011: ".Rescuers today recovered 11 bodies after water receded from the inundated areas of Orissa taking the toll in the second spell of flood to 38 as the state government cancelled Dussehra holidays for personnel engaged in relief operation."As food water receded in most areas, some bodies were recovered today from paddy fields," Revenue and Disaster Management Minister SN Patro said.Maximum casualties of nine each were reported from worst-hit Jajpur and Bhadrak districts.While most victims died due to drowning, some succumbed to snakebite and wall collapse, the minister said."Certain pockets in Jajpur and Kendrapara districts still remained marooned though flood water receded in major rivers," he said adding the water level fell by five-six feet at several places as discharge into the sea was apparently facilitated after the new moon day yesterday.In view of the prevailing situation, helicopters continued air-dropping of food packets in Rajkanika and Aul areas of Kendrapara district and Bari block of Jajpur, Special Relief Commissioner (SRC), PK Mohaptra said.The government decided to continue air-dropping of food in these three areas tomorrow, he said adding tractors and boats were used for distribution of relief materials in a large number of flood-affected areas.Only three of the six helicopters could undertake air-dropping operation due to technical reasons, SRC Mohapatra told reporters adding 12 sorties were undertaken. While 1,362 villages remained marooned for over a week, the state government decided to cancel Durga puja holidays (from October 1 to 11) for officials engaged in relief operations."The officials will not be allowed to take leave during the period without prior approval of the SRC in deserving cases only," the minister said.The decision was also applicable for officials of other districts deputed to affected districts for flood, relief, assessment and restoration works, he said.Another six-member team along with leader OP Mahey, joint secretary in Ministry of Home Affairs, undertook damage assessment survey in Puri district.The four-member team, which had visited Jajpur, Bargarh and Sambalpur districts, said up to 80 per cent of paddy crop and a large number of mud-built houses were damaged due to flood.With gradual improvement in the situation, post-relief operations like repair of roads and tubewells, healthcare, sanitation and dis-infection of drinking water sources has begun.Chief Minister Naveen Patnaik, who visited areas like Aul, Rajkanika, Bari and Bhandaripokhari, announced the government would provide Rs1,000 to each village in low-lying areas for sanitation activities.While arrangements were made for sending health teams to flood-affected areas, NCC and NSS volunteers were asked to focus on healthcare and sanitation, SRC said adding NGOs would also be involved in post-relief work.The focus now would be supply of safe drinking water and vaccination in the flood-hit areas.Official sources said that 622 free kitchens were operating in different places where over 2.19 lakh people were provided with food, adding that three Air Force choppers made about 12 sorties dropping food packets.Twenty-one of the 30 districts of the state were affected by successive floods in both Mahanadi river system as well as rivers like Brahmani, Baitarani, Budhabalang and Subarnarekha, sources said.Besides NDRF personnel, the government has deployed Orissa Disaster Rapid Action Force (ODRAF) and fire brigade in rescue and search operation." September 13, 2011:</t>
    </r>
    <r>
      <rPr>
        <sz val="8"/>
        <rFont val="Arial"/>
        <family val="2"/>
      </rPr>
      <t xml:space="preserve"> "The death toll from floods that have so far affected more than two million people over the past week in Orissa rose to 19 Tuesday, officials said.The latest two deaths have been reported from the coastal district of Kendrapada, a senior official of the state flood control room told IANS. "They drowned in the flood waters," he said.Besides, nine people were swept away or drowned in flood waters but their bodies have not yet been found, he said.The floods triggered by heavy rains and release of excess water from Hirakud dam have so far affected 3,505 villages in 19 of the 30 districts. At least 21,816 houses have been damaged.The authorities have deputed hundreds of health officials and doctors to areas where water has receded as they fear an outbreak of water-borne diseases, he said._x000D_Four helicopters continued air-dropping food packets in the worst hit districts of Puri, Jagatsinghpur and Kendrapada, where many villages were still waterlogged and communications were cut off.He said 1,109 villages continued to be marooned and efforts were on to provide them food packets and other essentials from choppers.The official said the situation is likely to improve as the rain has stopped and the flood waters were receding fast."_x000D_</t>
    </r>
  </si>
  <si>
    <t>North Dafur, floods originated in Umm Tahana</t>
  </si>
  <si>
    <r>
      <t>September 1, 2011:</t>
    </r>
    <r>
      <rPr>
        <sz val="8"/>
        <rFont val="Arial"/>
        <family val="2"/>
      </rPr>
      <t xml:space="preserve"> "Dar Al Salaam — Over 600 households have been affected by floods that hit several towns of North Darfur on Thursday.Seven schools were partially destroyed and most of the latrines were completely washed away in the floods. The United Nations-Africa Union joint mission in Darfur (UNAMID) conducted an assessment in Dar al Salaam and identified the situation as an emergency.The floods that originated in Umm Tahana has resulted in lack of potable water, access to health services, shelter and non-food items to the community.About 250 households received shelters and other non-food items from World Food Program (WFP) and partners. However, the UNAMID declared that more humanitarian assistance is required for the affected population, given the water scarcity. Flash floods in South Darfur had washed away nearly 700 homes in August, earlier this year"_x000D_</t>
    </r>
  </si>
  <si>
    <t>Gujarat, Surat</t>
  </si>
  <si>
    <r>
      <t>September 8, 2011:</t>
    </r>
    <r>
      <rPr>
        <sz val="8"/>
        <rFont val="Arial"/>
        <family val="2"/>
      </rPr>
      <t>"Heavy rains lashed Saurashtra and Kutch region on Tuesday with Kalyanpur taluka in Jamnagar district receiving 298 mm rainfall in a single day. If this was not enough, Sani dam in same taluka started leaking after one of the sluice gate was damaged. Nearly 10,000 cusec water is coming out of the dam due to the leak and nine villages downstream are facing flood-like situation.The villagers, who were affected as a result of the breach in Sani dam, called the executive engineer and his staff to the dam site and then assaulted them. The irate mob also damaged their vehicle, police said. Talking about the fault in the Sani dam, chief engineer of Saurashtra region for state water resources department CV Nadpara said, “The technical fault occurred when the guarder of the clinker rod between gate number 15 and 16 got separated. Our team of technical experts has reached the spot. Such incidents are rare. In fact, all 17 gates of the dam were repaired in June 2011. But primarily it seems that this fault was not detected at that time.”The dam was repaired at a cost of Rs1 crore, and following the incident, the irrigation department has been asked to repair the gate on priority.Meanwhile, moderate to heavy rainfall made life difficult in Kutch and Saurashtra region. The heavy rainfall led to overflow in Hamirsar Lake on Tuesday which added to the misery of Bhuj residentsThe overflowing water from Hamirsar Lake entered the city creating chaos among residents. All traffic leading to Bhuj was blocked and disrupted due to heavy rain in other parts of Kutch district. Kutch collector M Thennasaran said, “Three thousand people have been evacuated from low-lying areas like Bhanushalinagar, Umednagar and Sanskar colony as rain water entered their houses. We have taken all precautionary measures,” he said, Thennasaran said the water level started receding after rains stopped in the early evening. “We expect water to recede completely by night if there is no further rain,” he said. Meanwhile, all school, colleges, government offices and other vital installations in Kutch remained closed on Tuesday. The paramilitary forces and fire brigade staff were put on high alert due to the rain.Heavy rains across the state kept authorities on their toes, as out of 200 dams in the state, 104 dams are already on ‘high alert’ and 18 others have been put on ‘alert’ due to higher inflow of water.</t>
    </r>
    <r>
      <rPr>
        <sz val="8"/>
        <color indexed="10"/>
        <rFont val="Arial"/>
        <family val="2"/>
      </rPr>
      <t>" September 1, 2011:</t>
    </r>
    <r>
      <rPr>
        <sz val="8"/>
        <rFont val="Arial"/>
        <family val="2"/>
      </rPr>
      <t xml:space="preserve"> "New Delhi, August 30: As monsoon fury continues across India, the latest to be hit is Gujarat. Incessant rains have caused floods in parts of Navsari, crippling normal life. The floods have cut off roads, bridges and inundated vast areas. The residential areas of Surat have also been flooded after the Tapi river overflowed in Navsari. Hundreds of people and vehicles remain stranded due to roads either being cut-off by the floodwaters or closed as a precautionary measure. Meanwhile, eastern India has also been facing a flood of miseries. Several villages in Malda district of West Bengal were flooded after a breach in the embankment of two rivers. Authorities have said that relief measures have been provided and arrangements have been made for the farmers who have incurred heavy losses due to large-scale damage of their farmlands.""We are continuously monitoring the situation. Around 5,000 people from 27 villages in Gandevi taluka and nine villages in Chikhli taluka have been evacuated owing to increase in water flow in the river. People have also been evacuated from Bilimora and Gandevi town. Situation in Navsari is under control," said Sandhya Bhular, district collector of Navsari"_x000D_</t>
    </r>
  </si>
  <si>
    <t>Bulambuli District in eastern Uganda</t>
  </si>
  <si>
    <r>
      <t>September 8, 2011:</t>
    </r>
    <r>
      <rPr>
        <sz val="8"/>
        <rFont val="Arial"/>
        <family val="2"/>
      </rPr>
      <t xml:space="preserve"> "A major road linking DR Congo and Koboko District has been rendered impassable by the floods, bringing business to a standstill.Officials fear that this will degenerate into dire humanitarian situation as hundreds of people are homeless after floods washed away their huts.Apa Bridge, located at another porous border between the two countries, was destroyed on Tuesday. The bridge was under construction.The three-hour heavy downpour left residents of Gaagaa Cell, Koboko Town Council in distress. At least five huts were washed away while others remained submerged in water." Victims also say their household items were destroyed"</t>
    </r>
    <r>
      <rPr>
        <sz val="8"/>
        <color indexed="10"/>
        <rFont val="Arial"/>
        <family val="2"/>
      </rPr>
      <t xml:space="preserve"> September 1, 2011: </t>
    </r>
    <r>
      <rPr>
        <sz val="8"/>
        <rFont val="Arial"/>
        <family val="2"/>
      </rPr>
      <t>"Residents of Bulambuli, Sironko, Pallisa, Budaka, Butaleja are still stranded after floods, destroyed their homes, crops and killed some animals. The floods have ravaged most low-lying areas near Mt. Elgon. Not only have homes been damaged, but more than 60 per cent of gardens containing rice, maize, cassava, cotton, sunflower and beans plantations have been destroyed and submerged by floods, officials say. Several animals have been killed and hundreds of residents displaced, as fear of food shortage and hunger looms.The minister of state for disaster preparedness, Mr Musa Echweru said the government estimates that the damage to crops, roads and schools is in billions of shillings."A number of districts are facing serious problems due to the above normal rains that have washed away bridges, roads and flooded gardens which resulted in food crops rotting," Mr Ecweru said."The affected districts are likely to experience severe food shortage, followed by long dry spell," he added.Mr Ecweru's warning comes hardly two months since the government cautioned on torrential rains associated an Elnino, an unusual rainfall pattern accompanied by hailstorm.Section of the community roads that links farmers to various markets within rural Sironko have become impassable after heavy rains hit the district on Wednesday.When Daily Monitor visited the lower parts of Sironko, farmers stood by their flooded gardens in shock and silence as they watched their submerged food crops</t>
    </r>
    <r>
      <rPr>
        <sz val="8"/>
        <color indexed="10"/>
        <rFont val="Arial"/>
        <family val="2"/>
      </rPr>
      <t>.</t>
    </r>
    <r>
      <rPr>
        <sz val="8"/>
        <rFont val="Arial"/>
        <family val="2"/>
      </rPr>
      <t xml:space="preserve"> "The government will tomorrow host a special meeting with humanitarian agencies in Kampala to structure a sustainable response to different disasters ravaging the country, a minister said last night.Separately, the Uganda Red Cross Society reported that mudslides and floods - which killed more than 50 people last month alone - have put the lives of 160,240 Ugandans at risk.Up to 32,048 households across the country lack food and shelter, the humanitarian agency's spokesperson Catherine Ntabadde said.She added: "The assessments indicate the current disasters include hailstorms, floods, landslides, food shortage, population movement and health related emergencies."With protected water sources destroyed and flooded pit-latrines spewing human waste into water sources, health workers warned of likely outbreak of epidemics such as cholera and dysentery.Bulambuli District in eastern Uganda where twin mudslides killed at least 31 people on Monday is one of the hardest-hit areas. Bridges connecting farmers to markets, pupils to schools and residents to health workers have been swept away by swollen rivers.The rock and mud sludge which rolled down Mount Elgon during the landslides has blocked roads and cut off several villages, complicating accessibility even for relief deliveries. Now Bulambuli leaders say they lack resources and medical workers as demand for health services piles.The district, which Chief Administrative Officer Grace Watuwa said civil servants avoid due to its rough terrain, has only one doctor who juggles his time between the health centres and as the District Health Officer (administrator). There are no medicines here though.Bulambuli DHO, Dr Mpalya Mwiru Gidale, made a desperate plea for more health workers to be posted there and for a replenishing of dried-up medical supplies to cope with the overwhelming work alongside provision of counselling services for survivors.It has a population of 192,000 and is situated on the steepest edge of Mt. Elgon, roughly 30 kilometres northeast of Mbale town.One in every pair of required health worker in the new district has not been recruited.Ms Watuwa said: "The district has about 47 per cent medical staffing and these are only concentrated in lower parts that are accessible while the upper parts of Bulambuli, where the biggest population is, do not have qualified staff, let alone medicine. "The disaster (mudslide) has exposed us; it has ripped us naked," she said.In Kampala, State Disaster Preparedness minister Musa Ecweru said the scale of the disaster is challenging and tomorrow's planned meeting with partners will tackle "humanitarian profiling" to come up with an inventory of what response needs to be undertaken and by whom. "Relief can never be enough. We will do our best to ensure our own people do not die," he said when asked about specific assistance being determined for most needy populations across the country.Mr Ecweru, who earlier told this newspaper that he would use yesterday's weekly Cabinet meeting to pitch for emergency funding, would not detail what government agreed to do.Instead, he revealed that the Food and Agricultural Organisation has released "a lot of money" to World Food Programme to stock deliveries for hungry Ugandans.With fears famine might set in as flood waters swamp farmlands, after massive crop failures due to drought, any indecision or delay in official action could exacerbate stress for disaster victims at a time when surging inflation at 21.4 per cent is pushing every citizen a step backwards on the welfare scale"_x000D_</t>
    </r>
  </si>
  <si>
    <t>Zarmagandaye, Lamorde and Karadje districts</t>
  </si>
  <si>
    <r>
      <t>September 1, 2011:</t>
    </r>
    <r>
      <rPr>
        <sz val="8"/>
        <rFont val="Arial"/>
        <family val="2"/>
      </rPr>
      <t xml:space="preserve"> "DAKAR (AlertNet) - More than 13,000 people have been hit by floods in Niger, the U.N. Office for the coordination of humanitarian affairs (OCHA) has said in a statement. Heavy rains in the West African nation destroyed nearly a thousand houses, flooded fields, killed five people and washed away livestock in August.  “Although there is the need for food and shelter, the situation does not seem to be a crisis,” OCHA said on Wednesday.The rains follow recent concerns about drought which could have led to a poor harvest and food shortages in parts of the country. Last month, the government urged people to pray for rain after erratic rainfall in several parts of Niger.Niger, located in West Africa’s arid Sahel region that runs south of the Sahara desert, depends on rain-fed agriculture for its food needs and has a history of food shortages and nutrition crises. In recent years it has also experienced flooding due to torrential rains"..Collapsed buildings, flooded-out rice paddies: the floods in Niger are not as spectacular as those in Pakistan, but they spell disaster for a people already stricken by a food crisis.Zarmagandaye, Lamorde and Karadje are three districts of the west African country's capital Niamey which have turned into marshland since the beginning of August.Under the ruins of homes built of clay, cats gnaw on the bodies of dead grey lizards, while a handful of children come to splash around in the deserted streets.On Monday, torrential rain brought down the few buildings still left upright three weeks after the Niger river, the third biggest in Africa, burst its banks in the worst recorded floods since 1929."The bustling districts have now turned into ghost towns, we've never seen the like in living memory," Abdou Ganda, an elderly fisherman, said.The United Nations has registered more than 17,000 homeless people in the capital. Only half of them, currently sheltered in schools, have received food, blankets and mosquito nets provided by international organisations.The Niamey-based Niger Basin Authority (ABN), which groups the nine nations crossed by the river and its tributaries, attributes the rise in the river's level to exceptionally heavy rain in neighbouring states such as Mali and Burkina Faso."We made little of the rising water level and were surprised in our sleep," said Mariama, a widow with nine children who lost everything when their home collapsed.According to Niger's Early Warning System (SAP) and catastrophe management officials, the whole of the country, including the perenially arid desert of the northern Agadez region, has been affected by flooding caused by heavy rain.The SAP and UN agencies have estimated that almost 200,000 people have no homes in the eight regions of Niger, where at least seven people have died since the start of the catastrophe, according to media reports."It's a double catastrophe: before the rain, the people lacked food, now the few reserve stocks of cereal have been washed away by the water. There's nothing left," said Ibrahim Mahaman, a village chief cited by the Oxfam aid organisation.More than seven million people in Niger face food shortages in a serious crisis because of a major shortfall in the crop harvest for 2009-2010, according to the UN.In Niamey, while the floodwaters are gradually pulling back, the meteorological office has forecast heavy rain until mid-September."_x000D__x000D__x000D_</t>
    </r>
  </si>
  <si>
    <t>Northeastern USA</t>
  </si>
  <si>
    <r>
      <t>August 28, 2011:</t>
    </r>
    <r>
      <rPr>
        <sz val="8"/>
        <rFont val="Arial"/>
        <family val="2"/>
      </rPr>
      <t xml:space="preserve"> "Dangerous, damaging floodwaters emerged Sunday night as one of the biggest threats from Irene, which impacted millions with its strong winds and drenching rains over its three-day run up the East Coast. The storm, which was a hurricane for days before weakening to tropical storm status earlier Sunday, was blamed for at least 19 deaths across seven states. The U.S. government estimated that the cost from wind damage alone is expected to top $1 billion, with downed power lines leaving more than 4 million people without electricity. "I want people to understand that this is not over," President Barack Obama said Sunday evening from Washington. "The impacts of this storm will be felt for some time, and the recovery effort will last for weeks or longer." Some of the biggest, continuing headaches related to flooding, as tidal storm surges and overflowing, fast-moving rivers left homes in North Carolina and points northward awash. Flood warnings and watches were in effect Sunday night for much of New Jersey, Pennsylvania, eastern New York, Connecticut, Massachusetts, Vermont, New Hampshire and Maine. Numerous "swift-water" rescue teams were dispatched Sunday night around Vermont, where state emergency management spokesman Mark Bosma said some small towns were "entirely covered with water" and people, including a woman who was in labor, were stranded in schools and cars. Vermont State Police Capt. Ray Keefe said that Wilmington is "cut off," hundreds of roads had been closed, and some homes were washed off foundations and into lakes. And "conditions continue to worsen dramatically" in Vermont's capital of Montpelier, city manager William Fraser said Sunday night, noting National Weather Service warnings of rising river waters that will cause "major flooding" downtown early Monday morning. "The conditions today have been awful," Bosma said. "Water is pretty much everywhere." Also hard-hit was New Jersey, where initial fears about coastal flooding -- which had prompted the evacuation of more than 1 million people from the shore -- had given way to fresh concerns about inland flooding. That left many residents like Guy Pascarello, whose family's Secaucus home of 40 years was declared uninhabitable after it became inundated by three-foot-high waters, trying to figure out what to do next._x000D_ "I don't know (what we'll do), this is all new ground," Pascarello said. "The good news is that it's just stuff. This is a home and we love our home, but it's just things." Even locations well inland, like Princeton Junction about halfway between New York City and Princeton, had waters as high as 12 feet that covered roads and bridges, resident Edward Picco said. And streets in downtown Millburn saw major flooding when the Rahway River overflowed early Sunday morning, said Lt. Peter Eakley, the town's deputy emergency management coordinator. "It's crazy. ... The water is moving between buildings, up, down, all sorts of different directions," Rich Graessle told CNN's iReport from Millburn.Along the shore in Long Beach, New York, water poured underneath the boardwalk and into the city's downtown. Outside Philadelphia, meanwhile, waters climbed to street-sign levels in Darby, Philadelphia Mayor Michael Nutter said, with the water sending "couches, furniture, all kinds of stuff floating down the street." Two buildings collapsed in Philadelphia, Nutter told reporters, but no one was injured. One family paid tribute to the storm by naming their child, born at 12:01 a.m. Sunday, Manuel Hurricane Cooper, said Riddle Hospital spokeswoman Bridget Therriault in Media, Pennsylvania, just outside Philadelphia. Those living around the Gilboa Dam in upstate New York, about 50 miles southwest of Albany, were told to evacuate Sunday afternoon due to concerns that the dam could be overwhelmed by "higher-than-predicted amounts of rain." Further south in New York City, officials worked Sunday night to return the city to normal. Hours earlier, the Hudson River overflowed in lower Manhattan, receding only after massive amounts of water spilled over jogging paths and into at least one nearby apartment building. Water also lapped over the banks of the city's East River and onto Orchard Beach and Yankee Stadium parking lots in the Bronx. There were no reports of deaths, though firefighters did help evacuate dozens from flooded homes in areas of Staten Island due to neck-deep water, the New York City Fire Department said.Lines on the Metro-North system flooded, eroding tracks and causing significant damage, said Metropolitan Transit Authority chief Jay Walder. But as inspections and clean-up continued, the system -- which was shut down at noon Saturday -- took its first steps to returning with the resumption of some bus services at 4:30 p.m. Sunday. In addition, the Federal Aviation Administration announced that the area's three major airports -- Newark Liberty in northern New Jersey and LaGuardia and John F. Kennedy in the New York City boroughs of Queens -- will reopen Monday, two days after they shut down. "All in all, we are in pretty good shape because of the exhaustive steps, I think, we took to prepare for whatever comes our way," Mayor Michael Bloomberg said. It's all due to a storm that first made landfall at 7:30 a.m. Saturday in North Carolina, then paralleled the coast, and slammed into Little Egg Inlet, New Jersey, as a Category 1 hurricane around 5:30 a.m. Sunday, said the National Hurricane Center said.By 8 p.m., Tropical Storm Irene had maximum sustained winds of 50 mph and was nearing the U.S.-Canadian border, the center reported. according to the center.One woman is "feared dead" in Vermont after being swept away in raging waters in Wilmington, said Bosma. In addition, officials have reported six deaths in North Carolina, four in Virginia, four in Pennsylvania and one each in Connecticut, Maryland and Florida, two in New Jersey.And as the governor of Virginia, parts of which saw 16 inches of rain and top winds clocked at 83 mph, warned Sunday that more bad news may be coming. "Undoubtedly, there will be more reports of damage, of injuries, perhaps fatalities," Gov. Bob McDonnell told reporters. Flanking Obama during his afternoon statement, FEMA director Craig Fugate vowed Sunday that authorities will work with those impacted by the wind, rain, storm surge and resulting flooding. "When the disaster comes off the news and no one is paying attention, we still don't go home," he said. "We know we've got a lot of work ahead of us."</t>
    </r>
  </si>
  <si>
    <t>Southwestern Nigeria</t>
  </si>
  <si>
    <r>
      <t xml:space="preserve">September 1, 2011: </t>
    </r>
    <r>
      <rPr>
        <sz val="8"/>
        <rFont val="Arial"/>
        <family val="2"/>
      </rPr>
      <t>" Abuja, Sep 1 (Prensa Latina) At least 150 people died in stormy rain and fast floods resulting from overflown rivers and dams, while 1,500 people have been evacuated south western Nigeria.Red Cross official Tunde Abediyi reported Friday Ibadan, capital of Oyo, has suffered the worst damages, and blamed the destruction of numerous houses to tornadoes.Ibadan, sit of the university campus some 140km north of Lagos, the country's economic capital, endured seven-hour of continued showers that caused the Eyele dike and three bridges to collapse, said the National Red Cross Coordinator Umar Mairiga.The media has called on the population to, among other precautions, avoid crossing rivers and damaged bridges to prevent further human loss, while the forecasts indicate more rain for the next days of the ongoing rainy season that began in June and lasts through September."</t>
    </r>
    <r>
      <rPr>
        <sz val="8"/>
        <color indexed="10"/>
        <rFont val="Arial"/>
        <family val="2"/>
      </rPr>
      <t xml:space="preserve"> August 29, 2011:</t>
    </r>
    <r>
      <rPr>
        <sz val="8"/>
        <rFont val="Arial"/>
        <family val="2"/>
      </rPr>
      <t xml:space="preserve"> "Moscow, Aug 29 (IANS/RIA Novosti) At least 20 people have died in a flood in southwestern Nigeria, media reports said.“The death of 20 people has been officially confirmed. The situation is very serious,” said Yushau Shuaib, an official of the country’s emergency agency.Torrential rain which began Friday triggered the flood.Thousands of people have been evacuated from the area".."Heavy rains, that caused a dam to overflow in south western Nigeria and led to houses being submerged, has killed 20 people and displaced thousands, an emergency management agency spokesperson said on Sunday".."At least 20 people have been killed and thousands displaced by flooding in and around the city of Ibadan in south-western Nigeria.The floods, resulting from heavy rains that began on Friday, caused a dam to overflow and washed away numerous buildings and bridges."It's a very serious situation," said Yushau Shuaib, an official in the city, 150km (90 miles) north of Lagos.The damage was exacerbated by rubbish and debris clogging drains in the city.Although flooding is common in Nigeria during the rainy season, this year's rains have been particularly heavy.Hundreds of cars were also reported to have been submerged in the floods, along with scores of dwellings and extensive farmland.Stall owners at the popular market in the Omi-Adio area of the city burst into tears after seeing the damage to their goods in a large warehouse, The Nation newspaper reported.Camps have been set up to house the displaced. Mr Shuaib said it was impossible to give an accurate figure of those displaced, but said that it was "definitely in the thousands".Nigeria experienced severe flooding last year that hit some 500,000 people in many of its 36 states.Across western and central Africa as a whole, more than 300 people were killed in the 2010 rainy season._x000D_</t>
    </r>
  </si>
  <si>
    <t>Khyber-Pakhtunkhwa Province</t>
  </si>
  <si>
    <r>
      <t xml:space="preserve">August 28, 2011: </t>
    </r>
    <r>
      <rPr>
        <sz val="8"/>
        <color indexed="8"/>
        <rFont val="Arial"/>
        <family val="2"/>
      </rPr>
      <t xml:space="preserve">"Islamabad - The death toll in flash floods that hit a remote valley in Pakistan's north-western province of Khyber-Pakhtunkhwa has risen to 71, a government official said Friday. vy monsoon rains triggered the floods Thursday in the mountainous Kohistan district, located 180 kilometres north of Islamabad. The Kandia River washed away 30 houses in Gabrial village and inundated dozens more, leaving hundreds of people stranded.Adnan Khan, a spokesman for the Provincial Disaster Management Authority, said Friday that locals had recovered 33 bodies while 38 people were missing. 'These missing people are now also considered dead,' he said. mtiaz Hussain, the district's administrative head, said rescue workers were having difficulties reaching the remote area because bridges and a road washed away by last year's floods had yet to be rebuilt. We are trying to transport relief items by military helicopters to the stranded population,' he said. he district was hit hard during last year's floods, which inundated almost one-fifth of Pakistan's land, displaced 18 million people and killed more than 2,000. </t>
    </r>
    <r>
      <rPr>
        <sz val="8"/>
        <color indexed="10"/>
        <rFont val="Arial"/>
        <family val="2"/>
      </rPr>
      <t>_x000D_</t>
    </r>
  </si>
  <si>
    <t>Various locations: Beijing, northern Shanxi province and the Inner Mongolia Autonomous Region, northeastern Jilin and Heilongjiang provinces, eastern Jiangsu province, central Henan province, southwestern Yunnan province and northwestern Xinjiang Uygur Autonomous Region</t>
  </si>
  <si>
    <r>
      <t>August 17, 2011:</t>
    </r>
    <r>
      <rPr>
        <sz val="8"/>
        <rFont val="Arial"/>
        <family val="2"/>
      </rPr>
      <t xml:space="preserve"> "(IANS) Over 3.8 million people have been affected by a recent wave of rain storms and floods that hit various parts of China and left at least 10 people dead, Xinhua reported quoting statistics released Wednesday.Since Saturday, rain storms, floods and landslides have hit 138 counties of 61 cities in 16 provincial regions, including Beijing, northern Shanxi province and the Inner Mongolia Autonomous Region, northeastern Jilin and Heilongjiang provinces, eastern Jiangsu province, central Henan province, southwestern Yunnan province and northwestern Xinjiang Uygur Autonomous Region, according to a statement from the National Commission for Disaster Reduction.The disasters have caused direct economic losses of 2.07 billion yuan ($323 million), with northern Hebei province and northwestern Gansu and Qinghai provinces most severely affected, said the commission"..BEIJING: At least 22 people have died and 50,000 were forced to evacuate in a month due to floods and storms that hit China's Inner Mongolia Autonomous Region.The disasters, as of today, affected 1.96 million people in 70 county-level regions and 618,500 hectares of farmland, and caused the collapse and damage to a total of 71,300 houses, the ministry of civil affairs said, citing a report by the regional Civil Affairs Bureau.The disasters have caused a total of 4.45 billion yuan ($691 million) in direct economic losses in Inner Mongolia, it said"_x000D__x000D_</t>
    </r>
  </si>
  <si>
    <t>Sindh Province, southern Pakistan</t>
  </si>
  <si>
    <r>
      <t>October 2, 2011:</t>
    </r>
    <r>
      <rPr>
        <sz val="8"/>
        <rFont val="Arial"/>
        <family val="2"/>
      </rPr>
      <t xml:space="preserve"> "Islamabad, Pakistan (CNN) -- The death toll continues to rise from devastating flooding in southeastern Pakistan, with authorities saying Friday that 107 children are among the 434 people killed.Roughly 660,000 people are living in refugee camps in the wake of high waters that have wrought havoc for several weeks, Pakistan's national disaster authority said in a statement. This is fewer than the 700,000 reported by the same agency just over a week ago.About 8.9 million people have been affected by the floods, which have destroyed 1.5 million homes in 37,000 villages in Sindh province alone, according to the statement.This marks the second straight year that Pakistan has seen deadly flooding. In August 2010, more than 20 million people were displaced and 1,700 people killed.The latest disaster has lasted longer than a month and caused an estimated $9.7 billion in damage to homes, roads and farms.The United Nations warned Friday that humanitarian aid is running out in the hard-hit region.This comes two weeks after the international organization and its partners launched an effort to raise $357 million to help those most affected -- of which only $19 million has been received, the U.N. said on its website.Safe drinking water and emergency shelter materials could run out within weeks, while agencies on the ground have enough food for a month for the hundreds of thousands affected."It is tragic to see families displaced from the floods with no shelter and barely enough to survive on," said Fawad Hussein, a U.N. official focused on flood relief. "These families worry their children will go hungry, and without access to safe drinking water, they fear they will become sick from drinking contaminated water"</t>
    </r>
    <r>
      <rPr>
        <sz val="8"/>
        <color indexed="10"/>
        <rFont val="Arial"/>
        <family val="2"/>
      </rPr>
      <t xml:space="preserve"> September 13, 2011: </t>
    </r>
    <r>
      <rPr>
        <sz val="8"/>
        <rFont val="Arial"/>
        <family val="2"/>
      </rPr>
      <t>"KARACHI/BADIN, Pakistan — Monsoon rain crippled Pakistan's biggest city Karachi on Tuesday, and the unpopular government came under pressure to provide relief for about 300,000 people left homeless by floods in the south. ..More than 800,000 families remain without permanent shelter from the 2010 country-wide floods, aid groups say, and more than a million need food assistance.Pakistani leaders face a new crisis as monsoon rains which have killed 226 people sweep through the southern province of Sindh.Flood waters have destroyed or damaged 1.2 million houses and flooded 4.5 million acres since late August, disaster management officials and Western aid groups say.In Karachi, the capital of Sindh, few people made it to work or school and more rain forecast through Wednesday raised the possibility of extended disruptions.Many streets were impassable, cars were stuck and several fuel stations were inundated."We have recorded 50-100 mm (2 to 4 inches) of rain in Karachi and the situation is pretty bad. It can turn even worse," said Mohammad Hussain Syed, the city's district coordination officer.He said no casualties had been recorded.</t>
    </r>
    <r>
      <rPr>
        <sz val="8"/>
        <color indexed="10"/>
        <rFont val="Arial"/>
        <family val="2"/>
      </rPr>
      <t xml:space="preserve"> September 8, 2011: </t>
    </r>
    <r>
      <rPr>
        <sz val="8"/>
        <rFont val="Arial"/>
        <family val="2"/>
      </rPr>
      <t xml:space="preserve">"Millions of people have been forced from their homes as floodwaters have risen. The authorities said the country is once again on the brink of a national "calamity" and that the flooding is comparable to a similar disaster in 2010.In flooding last year, 2,000 people were killed and 11 million lost their homes.The worst affected area is Sindh in the south of Pakistan.Provincial chief minister Syed Qaim Ali Shah said more than five million people have been made homeless and thousands of villages have been swallowed up by the rising waters.It is now a desperate time for the displaced as they struggle to find higher ground to build shelter and stay safe.The flooding followed five days of monsoon rains in PakistanAccording to a recent UN report, the floods last year were the worst in history and the total losses exceeded those of the 2004 Indian Ocean tsunami, the 2005 Pakistan earthquake and the 2010 Haiti earthquake.Even after the waters recede, it is thought the crisis could continue - as many of this year's crops have been wiped away.Pakistan's National Disaster Management Authority said at least 132 people have been killed - but that number was expected to rise.The threat from waterborne diseases like typhoid is growing everyday." </t>
    </r>
    <r>
      <rPr>
        <sz val="8"/>
        <color indexed="10"/>
        <rFont val="Arial"/>
        <family val="2"/>
      </rPr>
      <t>August 18, 2011:</t>
    </r>
    <r>
      <rPr>
        <sz val="8"/>
        <rFont val="Arial"/>
        <family val="2"/>
      </rPr>
      <t xml:space="preserve"> "DEVASTATING rains have triggered floods in southern Pakistan, affecting at least 700,000 people and forcing 60,000 from their homes, officials have said. Villages have been flooded and crops destroyed in Pakistan's bread basket of Sindh province, one of the worst-hit areas in the unprecedented floods of 2010 that affected 21 million people and caused losses of $9.57 billion."At least 700,000 people have been affected by the floods caused by the recent rains in the six districts of Sindh province," Sajjad Haider Shah, an official in the provincial disaster management authority, told AFP."Some 60,000 people have been rendered homeless, who have migrated to safer areas," Mr Shah said, adding that 30 people had been killed in the past week.Another senior government official confirmed the number of people affected.Sindh chief minister Syed Qaim Ali Shah told reporters overnight that one million people had been affected, but provided no details.Tens of thousands of people are still living in emergency camps after last year's floods and British charity Oxfam has accused Pakistan of failing to invest in prevention measures, making it vulnerable to further disaster.The army and navy are using helicopters and boats to rescue people who are trapped by the fresh floodwaters, said Kazim Jatoi, the chief administrator in Badin district."The soldiers of the army and navy are relentlessly shifting people from the dangerous places to the safer areas," Mr Jatoi said.Pakistan's weak civilian government came under enormous criticism last year from victims of the floods who said ministers did little to help.The army has also been working to rehabilitate itself after facing an unprecedented backlash over the covert American raid that killed Osama bin Laden on the doorstep of its top military academy on May 2.Pakistan's largest charity, the Edhi Foundation, called for a comprehensive relief effort to help those at risk."We are providing food and necessary items to the people to survive, but that is not much and more people and organisations will have to intervene in the situation," Edhi Foundation's Anwer Kazmi said.Mr Jatoi said makeshift relief camps had been set up in 150 school buildings, but said there was an urgent need for tents and food"_x000D_</t>
    </r>
  </si>
  <si>
    <t>Dhemaji district of eastern Assam; western parts of Meghalaya</t>
  </si>
  <si>
    <r>
      <t>August 19, 2011:</t>
    </r>
    <r>
      <rPr>
        <sz val="8"/>
        <rFont val="Arial"/>
        <family val="2"/>
      </rPr>
      <t xml:space="preserve"> "The flash floods triggered by swirling waters of Gai-Nadi and Jiadhal rivers have left a trail of devastation in Dhemaji district of eastern Assam. The floods claimed at least five lives in the district as per bodies recovered so far, while thousands have been rendered homeless. Several persons have remained untraced so far. At least seven deaths have been reported from three flood-hit districts of Dhemaji, Lakhimpur and Sonitpur since August 15.Surface communication to the district was snapped with flood waters sweeping away a portion of NH 52 and the meter gauge railway track passing through the district. The administration had to requisition service of Indian Air Force choppers to evacuate marooned people in remote parts of the district. According to official statistics, about 8,000 people have taken shelter in government-run relief camps.With the administration trying hard to provide succour to the flood-hit, various non-government organisations including All Assam Students Union, Asom Jatyatabadi Yuva Chatra Parishad, Takam Mising Porin Kebang, authorities of various educational institutions in the district have chipped in by providing relief materials like food, cloth to the flood-hit. Paucity of drinking water and baby food has also hit the affected hard.Meanwhile, flood waters of Jiadhal River caused similar havoc in the western part of Dhemaji district affecting over 65 villages causing untold hardship to thousands of affected people who have been forced to live along with their livestock in a stinking environment. The surface communication in the area has been totally devastated with flood waters causing extensive damage to road network. Over 300 hectares of crop land has been inundated and standing crops were damaged.The flood also created havoc in parts of neighbouring Lakhimpur and Sonitpur districts driving people out of their inundated homes in scores and damaging standing crop on hundreds of hectares of land. The flood has claimed two lives in Lakhimpur district as well".."Over 1,500 people were rendered homeless in western parts of Meghalaya as some villages were submerged Wednesday under rising flood waters following incessant rains, officials said. No loss of life was reported.All major rivers in West Garo Hills district were flowing above the danger mark with flood waters entering many low-lying areas and affecting thousands of people, an official said. Jinjiram, Ganol and Simsang rivers -- the three major rivers -- were in spate. A major embankment at Garobadha, between Rangatari and Sonamati villages, had been breached, letting in flood waters from Ganol river into low-lying areas on a large scale."Preliminary reports from the flood-affected areas of the district suggests that around 1,500 to 2,000 people were rendered homeless and are currently taking shelter in government relief camps," Sanjay Goyal, the district magistrate of West Garo Hills, told IANS. Six relief camps at Garobadha, Rangatpara, Garodoba, Hariogaon, Mukdagre and Sankargiri have been set up to accommodate the displaced, Goyal said. He said Border Security Force (BSF) troopers have been pressed into service to evacuate people from the affected areas to safer grounds. Home Guards and Civil Defence personnel are being rushed from Shillong to assist the district administration in the relief operations. The incessant rains have also wreaked havoc in the South Garo Hills district, bordering Bangladesh, with the main bridge Sibbari collapsing due to the flood waters."Road communication in the district continues to remain disrupted following landslides at several places," a police officer said. Chief Minister Mukul Sangma said: "We are closely monitoring the flood situation in Garo Hills and the district administration has been asked to take all necessary steps." He said around Rs.30 lakh was with the district magistrate to meet contingencies, while an additional amount of Rs.10 lakh was being released."_x000D_ _x000D_</t>
    </r>
  </si>
  <si>
    <t>Kisumu Town; Nyanza and Turkana</t>
  </si>
  <si>
    <r>
      <t>August 19, 2011:</t>
    </r>
    <r>
      <rPr>
        <sz val="8"/>
        <rFont val="Arial"/>
        <family val="2"/>
      </rPr>
      <t xml:space="preserve"> "MORE than 100 families have been displaced in Kisumu Town East constituency following flash floods.The residents Kolwa East Ward had their houses destroyed and belongings swept away by floods following a heavy downpour. The displaced are now camping at Bungu Primary School. Jerusha Awino said they have been residing at the school for the last four days. They said the situation has been worsening after River Mayenya, a seasonal river, burst its banks.The flood victims appealed to the government to provide them with relief food and also expressed fears that they may contact malaria and water borne diseases. They also appealed to the government to consider de-silting River Mayenya which they have largely blamed for the major cause of the floods in the area. Kisumu East District Commissioner Mabeya Mogaka who visited the area together with the area MP Shakeel Shabir said his office will this week provide the victims with ten bags of maize from the relief food kitty as an emergency."...Kisumu is now receiving its heaviest rains since 1959, records from the Kenya Meteorological Department show. ...The Kenya Meteorological Department (KMD) yesterday said Nyanza and Turkana, which are already flooding, should expect even more heavy rains the next four days. ...Close to 3000 people in Nyanza have been left homeless after floods swept away their houses following heavy rain.Kenya Red Cross Secretary General Abbas Gullet says they are providing food and shelter for those displaced. He says the floods which also occurred in parts of Rift Valley have disrupted the distribution of relief food in Turkana for the last two days"August 16, 2011: "Eight people were killed when their matatu was swept away by floods in Turkana West. Five others escape by hanging on trees along River Nowoton. Turkana West DC Patrick Mwiriria said four bodies had been recovered from the river. Among those who survived was the driver of the ill-fated matatu.Rescuers are still searching for four more bodies. Heavy rains have been pounding the area in the last few our days. "The incident occurred as the vehicle was travelling with 13 passengers from Lokichogio to Kakuma. It was swept away by the raging floods," said the DC. The matatu was yet to be retrieved. Mwiraria said the accident occurred in the same area where several Catholic sisters were killed last year.The DC said heavy rains have been pounding the region causing floods in most areas and that operators along different routes had been warned to be aware of flooding. Police were yesterday in the area trying to help recover the missing bodies. Youth from nearby areas were also swimming across the river in search of the bodies. Heavy rains have made most roads in the area impassable made it difficult for officials to transport relief food to starving families in parts of the region"_x000D__x000D__x000D_</t>
    </r>
  </si>
  <si>
    <t>Bihar, Uttar Pradesh, India; Southern Nepal</t>
  </si>
  <si>
    <r>
      <t>October 2, 2011:</t>
    </r>
    <r>
      <rPr>
        <sz val="8"/>
        <rFont val="Arial"/>
        <family val="2"/>
      </rPr>
      <t xml:space="preserve"> "The flood situation today worsened in three districts of Bihar where the toll rose to 98 after two more deaths, official sources said.The deceased drowned in flood waters at Kamtaul and Brahmpur in Darbhanga district, official sources said.Of the 98 deaths, 14 were reported from Bhagalpur, 12 from Bhojpur, 10 from Samastipur, 9 from Saharsa and 11 from Begusarai and eight each in West Champaran and Lakhisarai.Six persons each died in Khagaria and Madhubani districts, four in Vaishali, three in Madhepura, two each in Darbhanga and Muzaffarpur districts, one each in Patna, Purnea and Supaul, they said.The situation worsened in Madhubani, Sitamarhi and Darbhanga districts following rains in the catchment areas of the Adhwara group of rivers in Bihar and Nepal.More than 150 villages were affected by floods in Kamtaul, Gaurabauram, Jale, Bahadurpur, Hanuman Nagar, Keoti, Darbhanga Sadar and Singhwara of Darbhanga district.Sources said Bagmati and Khiroi rivers breached the Neema embankment under Hanuman Nagar block in the district leading to disruption of vehicular traffic between Darbhanga and Samastipur.NDRF personnel equipped with 40 boats were engaged in carrying out relief and rescue operations in the district._x000D_In Madhubani, more than 100 villages were affected by flood waters of Adhwara group of rivers under Benipatti, Bisfi and Madhepura, besides Phulparas block in the district, they said._x000D_Several approach roads were damaged and swept away in the swift current of flood waters in the district, they said, adding that villagers held protests against the administration for not providing them adequate relief.More than 100 villages were submerged as the river embankment eroded at Awapur in Sitamarhi district, forcing thousands of people to take shelter in safer areas.Flood waters of Bagmati river damaged 681 houses at Bairginiyans and also submerged National Highway-77 in the district, they said.Central Water Commission sources said the flood waters of Ganga was receding though its level crossed the danger mark at certain points.Among the flooded rivers, Ganga was flowing 55cm above danger mark at Kahalgaon in Bhagalpur while Punpun was flowing 93cm above the danger level at Sripalpur.Adhwara group of rivers were flowing 24cm above the red mark at Kamtaul and 80cm above the danger mark at Ekmighat, while Kosi crossed the danger level by 70cm at Baltara and 58cm at Kursela.</t>
    </r>
    <r>
      <rPr>
        <sz val="8"/>
        <color indexed="10"/>
        <rFont val="Arial"/>
        <family val="2"/>
      </rPr>
      <t xml:space="preserve">"September 2, 2011: </t>
    </r>
    <r>
      <rPr>
        <sz val="8"/>
        <rFont val="Arial"/>
        <family val="2"/>
      </rPr>
      <t>"Aid workers estimate that 5.2 million people in the worst hit areas of Bihar, Uttar Pradesh and Assam in the northeast of the country have had their lives disrupted by the flooding, which was sparked by incessant rains that caused burgeoning rivers to overflow and embankments to breach. 158 people have died so far, mainly due to drowning."The number of people affected by the floods has more than doubled in the last ten days. We have sent teams to do more accurate assessments of the situation, but we do feel it's going to get worse," warned John Roche, country representative for the International Federation of Red Cross (IFRC) in India, adding that it some places it was continuing to rain.Roche said villagers remained stranded in some areas as flood waters had made it difficult for search and rescue teams to reach them, while hundreds of thousands of people had been displaced and forced to seek refuge on higher ground until water levels receded.In the most severely affected state of Uttar Pradesh, 125 people have died and around 2 million have been affected, said government officials, adding that authorities had deployed rescue and relief teams with hundreds of boats, to dispatch aid to flood-hit communities and set up around 200 relief camps."Of the 29 districts which have been affected by floods, 10 are in a critical state," said the state's Relief Commissioner K.K. Sinha, adding that about 70,000 people were homeless and around 300,500 hectares of mainly rice paddy had been destroyed"</t>
    </r>
    <r>
      <rPr>
        <sz val="8"/>
        <color indexed="10"/>
        <rFont val="Arial"/>
        <family val="2"/>
      </rPr>
      <t xml:space="preserve"> August 25, 2011:</t>
    </r>
    <r>
      <rPr>
        <sz val="8"/>
        <rFont val="Arial"/>
        <family val="2"/>
      </rPr>
      <t xml:space="preserve"> "In Bihar, two and a half days of floods have been turned into a two-and-a-half-month-long affair so that the politics over relief continues, says one of India's leading river researchers.Solutions to tackle the recurring 'man-made' floods lie in a dialogue between the residents of flood-prone plains, the technical fraternity and the government, says Dinesh Kumar Mishra.'They have turned two and a half days of floods into a two and a half months' floods so that the politics over relief continues. Flood is a man-made menace,' Mishra, who was in the city to address a seminar 'Dying Rivers, Living Rivers' at the India International Centre, told IANS.A structural engineer from the Indian Institute of Technology (IIT)-Kharagpur, Mishra has written volumes probing the origin of the Kosi, Bagmati, Mahananda and Bodhi Balan rivers and man-made floods in them caused by breaches in embankments.Currently writing a book about the origin and flow of the Gandak, Mishra's work on the Kosi, 'Trapped! Between the Devil &amp; Deep Waters: The Story on Bihar's Kosi River', remains his seminal investigation.Citing examples from Bihar, which has eight major Himalayan rivers and is ravaged by floods every year, Mishra said that studies reveal that people living in the lowlands of Bihar, on an average, suffer for 20 days in a year.'For the rest of the year, they have a nice, flood-free life. Women do not have to walk for miles with pitchers on their heads for drinking water. There is enough ground water in their courtyard. But no one takes note of that.''If water or floods were the problem, then people could not have lived for centuries in harmony with rivers. But, instead of living with rivers on equal terms, people are now empowering the rivers (in the name of taming it) with the more destructive embankments and big dams,' Mishra said.Any dam or embankments on the rivers should be designed to meet indigenous needs, he said.'In Bihar, residents classify floods into five categories. 'Barh' - in which water spills on the embankment, 'Boah', - when the rivers swamps large areas, 'Humma' - when water half submerges the cattle, 'saah'- when the flood water churns in ripples; and 'pralay' - destruction.'People of the state are used to 'barh' and 'boah'; while the other three are rare,' he said.Probing the dynamics of flood relief politics, he said that earlier, the king used to disburse relief during inundation to 'save his own skin'.'Later, the bureaucrats swindled money for relief. Aid has now been a tool to win elections,' he said.Tracing Bihar's historical relationship with the Kosi, he said those living in the lowlands deify the river by calling it 'maiya (mother)'.In 2008, it however became a terror. A breach in the Kosi embankment in Nepal in 2009 inundated large tracts in adjoining Bihar, affecting more than three million people in 16 districts.'For centuries, the residents have worshipped the rivers. But the outsiders who came there (especially the British) could not adjust to the nature of the Kosi and the Damodar. Hence they became rivers of sorrow because the colonisers and the subsequent government could not collect revenue from it,' Mishra said.'Till 1952, the British rulers and their successors had been creating embankments for commercial purposes so that the river did not come to the villages. That created a need for irrigation and opportunity for revenue. They collected revenue for flood protection too,' he said.An estimate by the Bihar government says the eight rivers of the state have breached their embankments 371 times since 1987.The benefits of embankment are very limited, Mishra argued.'The mud (and later concrete) embankments put the rivers between two walls, prevented them from spilling sediments on its banks and disturbed the water balance with confinement. Tributaries could not join the main rivers. They either flowed parallel to the main river and flowed back to the countryside dissipating into a network of channels demanding construction of sluice gates to control the backflow,' he said.The premise is that the sluice gates will remain open during rainy season, but then they don't function and this traps the tributaries.Offering solutions, Mishra said the natural drainage of the river should not be disturbed as far as possible. 'Rivers are known to flow for benefits; they should not be allowed to stagnate,' he said.(Madhusree Chatterjee can be contacted at madhu.c@ians.in)".August 22, 2011: " Floods in Bihar have left nearly 1.5 million people in 12 districts struggling to survive under open skies, according to Special Secretary Sunil Kumar of the Disaster Management Department, even as state Chief Minister Nitish Kumar undertook an aerial survey for the second consecutive day.The department said that flood waters had entered more than 1,000 villages in 500 panchayats and rising level of most rivers threatened to inundate many others. The affected villages were in the districts of Bhagalpur, Muzaffarpur, Gopalganj, Munger, Begusarai, Katihar, Araria, Purnia, Saharsa, Darbhanga, Madhepura and Saran.“The floods have badly hit Bhagalpur district,” an official said. Elsewhere in the state, thousands have been forced to take shelter on embankments, highways, in school and other buildings on high ground. “Water entered these villages after levels rose in all major rivers following heavy rains in the state and the catchment areas of Nepal.”In 2008, over three million people were rendered homeless in Bihar when the Kosi river breached its bank upstream in Nepal and changed course. It was said to be the worst flood in the state in the last 50 years.The government has promised to provide one quintal foodgrain to the affected and directed officials of flood-hit districts to open relief camps.According to the Central Water Commission, the Ganges crossed the red mark at several places. Similarly, the Kosi was flowing above the danger mark and Mahananda at other places.Standing crops worth crores of rupees have been damaged and road communication at several places has snapped. “Rising rivers have badly hit paddy cultivation and destroyed standing banana and maize crops in Bhagalpur and other districts,” a commission official said.Meanwhile, Bihar Water Resources Development Minister Vijay Kumar Choudhary said all river embankments were safe and there was no need to panic._x000D_"While the rivers in North Bihar, notorious for their inundating tendencies, have been on their best behaviour so far this monsoon, it is the Ganga which is giving sleepless nights to villagers and flood relief authorities alike, especially in Bihar's Bhagalpur district....On Thursday, waters of the Ganga breached two revenue embankments in Bhagalpur.The river has exceeded its danger level for the first time since 2003, clambering 34.14 m beyond its tipping point.The 6-km long embankment in Kharik block, in a perilous state since Sunday, finally caved in during the early hours despite efforts to plug the breach using sandbags and boulders.As the day progressed, four spurs holding together the revenue embankment at Gopalpur block, came under severe pressure and finally gave way in the morning.While authorities are yet to take a call on the exact area afflicted, more than three dozen villages under the Naugachhia sub-division are expected to take the blow, sources from the Water Resources Department told The Hindu.“The Ganga has gone beyond the danger level for the first time in a decade. The situation is grim in areas like Naugachhia,” Water Resource Minister Vijay Chaudhary said. Flood-fighting work was being executed on a war footing, Mr. Chaudhary added.The Bhagalpur district administration had meanwhile urgently pressed a fleet of 100 boats into service.While the District Magistrate and the Chief Engineer are supervising operations near the spot, transportation of relief material is proving to be a difficult task owing to incessant rains in the area.In North Bihar, the river troika of the Kosi, the Bagmati and the Burhi-Gandak has exceeded their danger-mark in the districts of Supaul, Sitamarhi, Khagaria and Katihar."</t>
    </r>
    <r>
      <rPr>
        <sz val="8"/>
        <color indexed="10"/>
        <rFont val="Arial"/>
        <family val="2"/>
      </rPr>
      <t xml:space="preserve"> August 19, 2011:</t>
    </r>
    <r>
      <rPr>
        <sz val="8"/>
        <rFont val="Arial"/>
        <family val="2"/>
      </rPr>
      <t xml:space="preserve"> "Patna, Aug 19 (IANS) Five teams of the National Disaster Response Force (NDRF) have been deployed in five flood-hit districts of Bihar for rescue and relief operations, officials said Friday.The teams have been placed in Supaul, Saharsa, Madhepura, Khagaria and Gopalganj districts.The move came in the wake of major rivers like Ganges, Kosi and Mahananda flowing above the danger mark at several places due to heavy rains in the state and catchment areas of Nepal for the last few days, an official said. Hundreds of villages in Bhagalpur, Munger, Gopalganj, Muzaffarpur, Saharsa, Madhepura and Bagaha districts face threats due to the increased water levels.“Water has already entered dozens of villages. Rising water level in Kosi river is giving sleepless nights to people,” an official of the water resources department told IANS.He said the water levels of rivers have been rising to dangerous levels at several places. “It is a dangerous sign.” Reports suggests that hundreds of people have been asked to shift to safer areas by the authorities.The state government has asked engineers and district officials to keep a 24-hour vigil.According to the Central Water Commission, the water level in Ganges crossed the red mark at several places in Bhagalpur, Patna, Begusarai and Farakka. Similarly, the Kosi was flowing above the danger mark at Bausa, Baltara and Kursela, and Mahananda at Dhengraghat and Jhada.".."DADELDHURA: Some 80 houses at Jogbudha and Shirsha VDCs in Dadeldhura district have been inundated after flood in the Mahakali triggered by incessant rainfall entered the village.According to the Area Police Office Jogbudha, police have been facing difficulty to rescue the troubled villagers due to the continuous downpour. Security personnel have been making efforts to rescue the villagers with the help of locals, said the Office.The flood has swept a dozen of houses including of Rajendra Bahadur Singh, Gobi Jagri, Janga Bahadur Jagri, Ram Dutta Awasthi, Dhanidutta Awasthi, Akwar Gharedi and Khem Raj Panta, it is learnt"_x000D__x000D_</t>
    </r>
  </si>
  <si>
    <t>Mekong River, Cambodia; Kampong Cham Province</t>
  </si>
  <si>
    <r>
      <t>November 14, 2011: "The death toll from weeks of severe flooding in Vietnam has climbed to 100, the government has said, as a fresh deluge in central provinces prompted the evacuation of about 30,000 people.The latest victims, 17 adults and five children, were killed when floods triggered by torrential rain swamped four central provinces in recent days, the national flood and storm control committee said on Wednesday.Flooding in the country's southern Mekong Delta had already left 78 people dead.The UN said on Monday that 65 children under the age of 16 were among those killed in the delta region, most of them due to drowning.As the floods battered parts of central Vietnam, newspapers ran pictures of inundated houses and streets in the town of Hoi An and the ancient city of Hue. Both are UNESCO World Heritage Sites.Nationwide, more than half a million people have seen their homes or livelihoods affected by the rising waters, which have hit around 140,000 homes.Unusually heavy monsoon rains have caused devastation across the wider region, with more than 500 dead in Thailand's worst flooding in half a century and around 250 killed in Cambodia.Forecasters say more rain is expected in the region". October 12, 2011: "Vietnam says nine more deaths have brought the toll from the Mekong Delta's worst flooding in more than a decade to 43 people, mostly children.The government said Thursday that the seasonal floods have submerged nearly 70,000 homes. The waters have damaged an estimated $55 million in crops and infrastructure in the south since late August.The high water levels also prevented more than 234,000 students from attending schools."...Over a million people have been affected, the death toll has actually increased. It's now 247 people and also an extra 10,000 hectares of farmland have been... The number of deaths is a very concerning issue and the extent of the damage is alarming. Seventeen of Cambodia's 24 provinces are considered emergency areas and floodwaters are expected to remain high for the days ahead." October 10, 2011: "Flood in Vietnam's southern Mekong river delta has claimed 24 lives, including 21 children, and injured another six as of Monday, according to the Central Committee for Storm and Flood Control.In addition, more than 57,500 houses were submerged, nearly 24, 000 hectares of rice and other crop fields inundated, hundreds of kilometers of road destroyed, and more than 2,000 hectares of fish rearing ponds damaged.Initial loss was estimated at about 950 billion Vietnamese dong (VND) ($45.56 million), said the report.The Hydro-Meteorology Forecast Centre (HFC) forecast the upstream Mekong river water level was reducing and that in the downstream area increasing slowly. By Oct. 13, the water level in the Dong Thap Muoi region and Long Xuyen Quadrangle would reach the highest level of 4.8 meters.Local authorities in the region were instructed to have around- the-clock patrols taken, and continue to reinforce the dykes and evacuate residents from areas prone to landslides.Meanwhile, HFC warned water level in rivers from central Ha Tinh to Binh Dinh provinces and in the Central Highlands would rise to emergency levels in the coming days.</t>
    </r>
    <r>
      <rPr>
        <sz val="8"/>
        <color indexed="10"/>
        <rFont val="Arial"/>
        <family val="2"/>
      </rPr>
      <t>"October 2, 2011:</t>
    </r>
    <r>
      <rPr>
        <sz val="8"/>
        <rFont val="Arial"/>
        <family val="2"/>
      </rPr>
      <t xml:space="preserve"> "Cambodia says flash floods have killed at least 150 people in the Southeast Asian nation since August. The floods are the worst to hit the country since 2000, when 374 people were killed. Cambodian government disaster agency spokesman Keo Vy said Sunday that flood waters along the Mekong River and other places have damaged... .</t>
    </r>
    <r>
      <rPr>
        <sz val="8"/>
        <color indexed="10"/>
        <rFont val="Arial"/>
        <family val="2"/>
      </rPr>
      <t>September 29, 2011</t>
    </r>
    <r>
      <rPr>
        <sz val="8"/>
        <rFont val="Arial"/>
        <family val="2"/>
      </rPr>
      <t xml:space="preserve">: "Floods inundate thousands of hectares of rice in Mekong Delta HCM CITY – Rising floodwaters in the Cuu Long (Mekong) Delta have broken several dykes in provinces along the upper reaches of the river, especially in An Giang and Dong Thap, inundating thousands of hectares of the autumn-winter rice crop. In An Giang Province, rising waters broke through four dykes in Cho Moi, Tan Thanh and Chau Phu early today and late yesterday, leaving more than 2,720 ha of rice under water. Vo Thanh Phu, chairman of the Chau Phu District People's Committee, said the district had nearly 1,300 ha of rice inundated. In addition, more than 400km of dykes in the district were threatened by floods, he said. Huynh The Nang, deputy chairman of the An Giang People's Committee, said 4,000 ha of rice were inundated in An Giang so far. The Tien and Hau rivers, the two main tributaries of the Mekong, have been rising fast in recent days due to high tides and floods in the upper Mekong.In An Giang Province, the Tien rose to 4.75 metres, 0.25 meter above the third warning level at the Tan Chau Station on Wednesday, while the Hau rose to 4.11 metres, 0.1 metre above the third warning level at Chau Doc Station. In Dong Thap Province, a 30-meter section of the Ca Mui dyke in Tan Hong District's Tan Thanh A Commune was breached on Wednesday, flooding more than 520 ha of rice. Tan Hong People's Committee mobilised thousands of peoples and facilities to reinforce the dyke, but surging floodwaters still overwhelmed the dyke due to its weak foundations. Five other important dykes in Tan Hong that protect more than 3,500 ha of rice are threatened by the floods, according to the district People's Committee. As of Wednesday, more than 1,090 hectares of rice in Kien Giang Province were inundated, with nearly 400 ha destroyed. Kien Giang Province's Department of Agriculture and Rural Development has provided support of VND9 billion to farmers in Giong Rieng, Tan Hiep, Chau Thanh and Go Quao districts to pump water out of their rice fields. Floods have also eroded several dykes and inundated 815 ha of fruit and other crops in Vinh Long Province's Binh Tan District." </t>
    </r>
    <r>
      <rPr>
        <sz val="8"/>
        <color indexed="10"/>
        <rFont val="Arial"/>
        <family val="2"/>
      </rPr>
      <t>August 19, 2011:</t>
    </r>
    <r>
      <rPr>
        <sz val="8"/>
        <rFont val="Arial"/>
        <family val="2"/>
      </rPr>
      <t xml:space="preserve"> "Kampong Cham. As the floodwaters recede, many living near the Mekong River are returning to their normal lives, even if they know high waters will come againEvacuees are returning to their homes, motorbikes are braving muddy roads and children splash around in what remains of the water, which only days ago inundated homes, roads and cropsBut for others, the flooding has taken human and material tolls that will not disappear as easily as the deluge – which has killed at least nine people and which experts have called the worst flooding in a decade for this early in the wet season. The burden of such losses weighs heavily on the families of Moha Khnhoung commune, in Kampong Cham’s Koh Sotin districtOne of the victims was two-year-old Phoung Sambath, the only child of a horse-cart driver living in Khpob village. Phoung Nam lost his son on Sunday after he drowned in the floodwaters near the steps of their home. Phoung Nam spoke to the Post on Wednesday, surrounded by neighbours and relatives in a friend’s home that could only be reached by wading through waist-deep water.“I miss my son. I keep imagining past times I spent with him,” said the 31-year-old father, whose wife left the family in April to move to Phnom Penh. “I lived with my son and now I am alone … I do not know what the future holds for me,” Phoung Nam said.“When he found out, he cried, he hit the ground, he hugged his son’s body,” relatives of the man told reporters.A modest funeral was held for the child on the same day he died.  Phoung Nam could not afford any new clothing for the child to be buried in, but neighbours pitched in.  Others in the village, which sits on the banks of the Mekong River, suffered property damage and crop loss in the floods which hit the area on Friday and only began to subside on Tuesday.By Wednesday, many of the houses in the village were still surrounded by about a foot of water and some of the roads were impassable. Rice paddies turned to impromptu fishing grounds, as farmers cast their nets into the chest-high water. The Mekong coursed by, high above its banks thanks to heavy rains in Laos and Thailand, forcing the commuter ferry to dock just shy of the village’s main thoroughfare, where residents were counting the cost of the damage. Villager Mao Lalin, 31, may have been lucky compared to some neighbours: the flooding spared his home. But it destroyed the morning glory he grew in the backyard for sale in his village.“I have lost more than a fifth of my income because of the flooding,” he said.“Within the last few years the flooding has never been as bad this,” said village chief Peang Nhen, 61, adding that the boy was the first person to be killed in the village by flooding since 1993. High river water, which inundated around five hectares of rice in the village, also came unseasonably early this year. “It usually doesn’t begin until September,” Pheang Nhen explained. “If the rice fields are destroyed, we will have to replant.”Communities across Kampong Cham province are picking up the pieces left by the receding floodwaters. About 25 kilometers away, in the Chirou I commune of Tbong Khmum district, flooding forced the evacuation of 69 families from Prek Toch village alone, said village chief Ly Sarith. Tolas Mab, a 70-year-old resident, said he had been forced to stay with relatives for six days after his home was inundated with floodwaters. “Villagers who own cattle have evacuated to a safer place … and some others are living in their boats,” he said, adding that the flooding had caused corn, potato, and cassava plantations in the village to rot.    Villager Hot Soem took his three cows and swam 500 metres to higher ground when the water was at its worst.“Cows can swim so they survived, but 20 of my chickens died,” he said.  “I could not save them in time.”The 58-year-old farmer spent five days away from home taking care of the cattle.  The rest of his family stayed on in their flooded home to protect their property from theft. “I am very concerned about their safety because they are not good at swimming,” Hot Soem said. “Now we are also confronting a food shortage.”The government and NGOs have cooperated to provide “quick, effective, and relatively organised” support for the thousands of people affected by the flooding, Oxfam spokesperson Francis Perez said on Monday. By Monday, the Cambodian Red Cross delivered 16 tonnes of rice, along with mosquito nets, blankets and other food supplies to villagers in affected areas.   The crisis is abating, at least for now. Mao Hak, deputy general director of the technical department at the Ministry of Water Resources and Meteorology, said yesterday that water levels were stable in Kratie province, and receding in both Stung Treng and Kampong Cham.Still, some villagers continue to take precautions. Num Srey Teang, 28, lives next door to Phoung Nam and was one of a handful of people in attendance at his son’s funeral. Three years ago, she bought her two small children a pair of bright orange lifejackets which they clip on whenever the water from the Mekong spills into the village. “I don’t always have time to look after them,” she said. “This area gets flooded every year. August 11, 2011: "AT least 100 families and about 1,700 cattle have been evacuated to higher ground after flooding from the Mekong Riverinundated areas of Stung Treng and Kratie provinces yesterday.Loy Sophat, Stung Treng provincial governor, said yesterday that rice fields and villages had been flooded in Siem Bok and Sesan districts.“About 100 families have been evacuated to safety and we are providing them with food and medicine,” he said.“The flooding has not yet risen to an alarming level, but the fact that it continues to rain in our province has people worried about their rice fields and crop plantations,” he added.Kratie provincial governor Kham Phoeun reported that a total of 30 communes were flooded in Kratie, Chhlong, Chet Borei and Sambor districts, inundating about 1,000 hectares of transplanted rice seedlings and affecting an estimated 1,000 families.  “We have evacuated more than 1,700 cows and buffaloes, but have not started evacuating people yet,” he said.Yesterday, Minister of Water Resources Lim Keanhor issued the third statement this week warning those who live along the Mekong to take precautions against flooding caused by heavy rains over the upper Mekong River in Laos and Thailand. Floods may also affect the Tonle Sap and Tonle Bassac rivers."_x000D_</t>
    </r>
  </si>
  <si>
    <t>West Bengal, India; Bangladesh</t>
  </si>
  <si>
    <r>
      <t xml:space="preserve">August 23, 2011: </t>
    </r>
    <r>
      <rPr>
        <sz val="8"/>
        <rFont val="Arial"/>
        <family val="2"/>
      </rPr>
      <t>"DHAKA (AFP) - Floods in southwest Bangladesh have inundated vast swathes of farmland, affecting nearly a million people, many of whom are stranded on embankments with no food or shelter, officials said Tuesday.Heavy monsoon rains in recent days have caused at least five rivers to burst their banks, flooding more than 1,000 square kilometres (400 square miles) of farmland in the remote Satkhira district."Nearly a million people have been affected by floods in Satkhira. Among them, 120,000 people have been displaced," district administrator M. Abdus Samad said.The government has stepped up relief efforts in the area, Samad said, adding that those who have lost their homes are staying in a network of 284 temporary relief centres and are receiving emergency rations.More than 1,500 tonnes of rice and a large quantity of high-energy biscuits have been distributed by government workers to the displaced families, he said.The World Food Programme (WFP) is also providing emergency food assistance to 57,000 people affected by floods in Satkhira, the agency said in a statement."A vast number of ultra-poor people are stranded on embankments, with no access to food and shelter," said Michael Dunford, the acting WFP Country Director.Bangladesh is criss-crossed by more than 200 rivers and is regularly hit by floods during the monsoon season, spanning from June through September.The country receives some 80 percent of its annual rainfall during the monsoon, when heavy rain water gushes from two Himalayan rivers -- the Ganges and the Brahmaputra -- causing many local rivers to breach their banks.Last month, 21 people were killed and 400,000 were marooned in flash floods and landslides in southeastern Bangladesh._x000D_In 2007, during the most recent episode of severe flooding, nearly 1,100 were killed and more than 2.5 million were displaced."</t>
    </r>
    <r>
      <rPr>
        <sz val="8"/>
        <color indexed="10"/>
        <rFont val="Arial"/>
        <family val="2"/>
      </rPr>
      <t>August 19, 2011:</t>
    </r>
    <r>
      <rPr>
        <sz val="8"/>
        <rFont val="Arial"/>
        <family val="2"/>
      </rPr>
      <t xml:space="preserve"> "Approximately 1.9 million people have been affected in the past week by heavy torrential monsoon rains which flooded 195 blocks in 14 districts of the State of West Bengal. 170 relief camps have been set-up in the state, out of which 126 in South and North 24 Parganas. Patharpratima Block in the Sundarbans – where Tdh implements a long term MCH project in partnership with Sundarbans Social Development Centre (SSDC) – is one of the more affected blocks.Due to timely evacuation of the population to relief shelters loss of lives could be minimised; on 16th August, the death toll stood at 21. However, 135’000 houses have been fully or partly damaged and livelihoods of people have been severely affected.A needs assessment carried out by Tdh and SSDC from 14th to 16th August revealed deplorable hygienic conditions in shelters and villages which may lead to a spread of waterborne diseases. Tdh is therefore organizing immediate relief efforts in 9 affected villages.Heavily pregnant women are being followed up and particular attention is being paid on identified children which are severely and moderately acute malnourished. 4 new severe malnourished children have been shifted to Tdh’s newly opened Special Nutrition Unit.All 2887 children below 5 years in affected villages will receive a special nutrition ration (Nutrimix – a cereal and pulse mix) which lasts 3 weeks. Near 2’700 families with children below 5 years and pregnant women will receive hygiene kits (Soap, Oral Rehydration solution, Aquatab water purifier, Mosquito net…). Tarpaulin sheets distributed to 430 families will prevent children with immune systems weakened by the malnutrition from contracting infections such as acute respiratory infection due to the damp environment. Finally, 100 submerged deep tube wells will be renovated and public places desinfected"..."Floods are affecting 13 districts in Bangladesh. Costal regions in the south west and south east are particularly badly hit, with more than 1.25 million people affected.The flooding is caused by the continuous monsoon rains since late July, combined with poor river management, increased siltation within the rivers and lack of adequate drainage...Our partners report that people affected by the floods are facing serious food and water shortages, more than 115,000 houses have been damaged, and there are not enough working latrines to meet people’s needs.Families have been forced to sell their livestock as they are unable to feed them. It is estimated that more than 30,000 hectares of crops are damaged.The government is currently providing people with extra food so that they are able to eat twice a day.People have escaped to flood shelters and reports suggest that 150,000 households have relocated to schools, and are living on roadsides to protect their families."</t>
    </r>
  </si>
  <si>
    <t>Eastern Kunar province</t>
  </si>
  <si>
    <r>
      <t>August 5, 2011:</t>
    </r>
    <r>
      <rPr>
        <sz val="8"/>
        <rFont val="Arial"/>
        <family val="2"/>
      </rPr>
      <t xml:space="preserve"> "ASADABAD, AFGHANISTAN (BNO NEWS) — Seasonal floods in northeastern Afghanistan have left at least six people killed and several more missing, local media reported on Friday.The Pajhwok Afghan News (PAN) agency reported that the floods in eastern Kunar province, which borders with Pakistan, left two people killed in Sandari. Two others were killed in Nanglam and another two in Wardesh.PAN, citing Manogai district chief Haji Noorullah, reported that the fatalities in Wardesh were a woman and a young girl whose bodies were taken from a creek. The flooding, which also destroyed at least four homes in the area, also left four other people missing in Wardesh.Noorullah told the news agency that maize and rice crops over hundreds of acres of land had been damaged in Watapur district alone. He added that a key bridge which connects Asadabad with Watapur had collapsed, destroying five vehicles."</t>
    </r>
  </si>
  <si>
    <t>Phrae, Sukhothai, Uttaradit, Phichit, Phitsanulok, Tak, Nakhon Sawan and Ayutthaya provinces</t>
  </si>
  <si>
    <r>
      <t>December 14, 2011: "BANGKOK - The Disaster Prevention and Mitigation Department reported on Wednesday that floods still prevail in nine provinces in central region while the accumulated nationwide flood toll now reaches 708 deaths with three people missing.A total of 3,652 villages in 80 districts of nine provinces in the central part of the country -- Bangkok, Ang Thong, Ayutthaya, Lop Buri, Suphan Buri, Nakhon Pathom, Pathum Thani, Nonthaburi and Samut Sakhon -- are still suffering from the ongoing floods.In the South, flooding has hit 2,057 villages in 65 districts of eight provinces -- Phatthalung, Trang, Surat Thani, Nakhon Si Thammarat, Narathiwat, Songkhla, Yala and Pattani -- causing damage to 118,358 rai (189 square kilometers) of farmland, 783 roads and 113 bridges.Thailand's most severe inundation has so far swamped a total of seven industrial estates and parks in central Ayutthaya and Pathum Thani provinces in October, putting more than 1 million people at the risk of losing their jobs and causing initial loss of about $3.3 billion.Floods inflicted by heavy monsoon rains and back-to-back tropical storms have ravaged almost 90 percent of the whole country since late July, affecting more than 13 million nationwide. In total 36 out of 50 districts in the capital city were also submerged and the country's second airport under flood waters"...December 7, 2011: "A total of 677 people were confirmed dead and three people were missing in the floods that have inundated the upper part of the country for about four months, the Disaster Prevention and Mitigation Department reported on Wednesday.F loods were caused by the heavy monsoon "Nock-Ten" and overflow from several dams in the upper part of the country since mid July Two more people were confirmed dead on Tuesday in the central province of Pathumthani."...November 30, 2011: "The flood situation in the South was returning to normal in Songkhla and Narathiwat as the monsoon rains stopped, allowing evacuees to start returning home.Flood waters were receding in many areas, especially along the Sungai Kolok River in three districts. The inundation of vast areas was receding. Residents of Narathiwat's Waeng district were moving back homeIn Songkhla, only lowlying areas around Songkhla Lake were still submerged, accounting for about 20 per cent of six districts flooded annually. Relief officials said the situation was expected to return to normal if there were no more rain for two more days.The provincial relief agency said two people drowned and 10 out of all 16 districts were declared disaster zones, where 63,487 people in 462 villagers have been affected, including 519 who were evacuated.The regional weather bureau predicted that heavy rain would likely pelt the Gulf of Thailand coast, along with a possible storm, from tomorrow to Sunday. It called on residents to watch out for flash floods and fishing trawlers to avoid setting out to sea because of high swells."... Flood-related death toll has risen to 628 and three people have been listed as missing, the Disaster Prevention and Mitigation Department announced Tuesday. It said 621 people have been reported killed in northern and central provinces while seven others in southern provinces.It said 22 provinces were still affected by floods. They are seven southern provinces and 15 central provinces.The Nation"_x000D_November 1, 2011: "BANGKOK (Reuters) – Thai authorities tried to stem growing anger among flood victims on Tuesday as water swamped new neighborhoods and the government began mapping out a plan costing billions of dollars to prevent a repeat disaster and secure investor confidence.The floods began in July and have devastated large parts of the central Chao Phraya river basin, killed nearly 400 people and disrupted the lives of more than two million.Inner Bangkok, protected by a network of dikes and sandbag walls, survived peak tides on the weekend and remains mostly dry.But large volumes of water are sliding across the land to the north, east and west of the city, trying to reach the sea and being diverted by the city centre's defenses into new suburbs as they recede in others.In the northeastern city neighborhood of Sam Wa, angry residents demanded the opening of a sluice gate to let water out of their community. Residents jostled with police on Monday and Prime Minister Yingluck Shinawatra ordered that the gate be opened by a meter (three feet).But city authorities warned that the flow through the gate could move via a major canal into large parts of the city which are now dry."We are opposed to it but the government has ordered the BMA to open the gate, so more water will come," said Bangkok Metropolitan Authority (BMA) spokesman Jate Sopitpongstorn."It could reach the Bang Chan industrial estate. We have to see the consequences," he told Reuters, adding that residents of the area had been told to be on alert.Yingluck's government and the Bangkok authority represent opposing factions in Thailand's strife-plagued politics.An expert from the government flood management team played down the danger to inner Bangkok of opening the sluice gate, saying the flow was relatively small compared with the amount coming in through leaks in the city's dikes."Inner Bangkok is not so much an issue," said academic Anon Sanitiwong Na Ayutthaya. "At least we know what to do, it's just a matter of time to fix the leaks."The disaster has been the first big test for the government of Yingluck, the younger sister of former premier Thaksin Shinawatra, who was ousted in a 2006 coup.Yingluck, a political novice, took over this year after an election that many Thais hoped would heal divisions that triggered street violence last year.Saving central Bangkok from a ruinous flood would be an important victory. The city's 12 million people account for 41 percent of Thailand's gross domestic product.But prolonged misery in outlying areas and heavily flooded provinces to the north would take the gloss off any victory for Yingluck, especially given a perception that those areas have been sacrificed to save the capital.To the north of Bangkok, Pathum Thani and Ayutthaya provinces have been largely inundated for weeks, along with seven industrial estates that have sprung up over the last two decades on what used to be the central plain's rice fields._x000D_"BE PREPARED"People eked out a living in the flooded provinces on Tuesday with women cooking over gas stoves in the shade of plastic sheets strung up over pick-up trucks while men in their underwear cast fishing nets into water covering roads. Cars, trucks and taxis were bumper to bumper for about 20 km (12 miles) on an elevated road out of Bangkok, parked and abandoned safely above the murky tide. The cabinet met to work out a recovery plan that one cabinet minister said this week could cost up to $30 billion, including an overhaul of the water-management system and rehabilitation of industrial estates. Deputy Prime Minister and Commerce Minister Kittirat Na Ranong said the government would need to borrow "hundreds of billions of baht" to recover and prevent a repeat of disaster during the annual rainy season. "Any investor, ambassador, I talk to, they never ask how high the floodwaters are but what will Thailand actually do to prevent this from happening again," Kittirat told reporters. The government would invite experts from inside and outside the country to help draw up the plan and he would approach the Asian Development Bank to discuss financing. "We have to be prepared for the future," Kittirat said. "Preparation and the prevention of floods and drought is something we must start to do now." Yingluck said on Monday she had assured Japanese investors there would be no repeat of the disaster. The government expects it will take three months to get the flooded industrial estates back on their feet. Thailand is the second-largest exporter of computer hard drives and global prices are rising because of a flood-related shortage of major components used in personal computers. Thailand is also Southeast Asia's main auto-parts maker and Japan's Honda Motor Co said car production could be difficult in the second half of its business year ending in March. Its Ayutthaya plant has suspended work indefinitely. The Bank of Thailand has nearly halved its projection of economic growth this year to 2.6 percent from July's 4.1 percent estimate, and said the economy -- Southeast Asia's second largest -- would shrink by 1.9 percent in the December quarter from the previous three months due to the floods. _x000D_Headline inflation rose to 4.19 percent in October from 4.03 percent the previous month as the flooding pushed up some prices but the central bank said the rises were temporary and it would focus on longer-term factors in setting policy. The floods submerged four million acres (1.6 million ha), an area roughly the size of Kuwait, and destroyed 25 percent of the main rice crop in the world's largest rice exporter. _x000D_The deluge was caused in part by unusually heavy monsoon rain but the weather has been mostly clear for the past week. The BMA said 2,245 mm (more than seven feet) of rain had fallen this year to the end of October, 40.8 percent above average. ($1=30.75 baht) _x000D_(Additional reporting by Ploy Ten Kate, Pracha Hariraksapitak, and Martin Petty in Ayutthaya; Editing by Sanjeev Miglani)" October 10, 2011: By Oliver Campbell More than 260 people have been killed by flooding in Thailand since mid-July, and an estimated 2.34 million people have been affected in at least 30 of the country’s 77 provinces.Now the floods, which have mainly hit the northeast, the north and the centre of Thailand, are threatening to engulf Bangkok. The city is particularly vulnerable, because many areas sit less than 2 metres above sea level. Already, pockets of the city have been submerged, with 17 locations flooded over the weekend as a result of heavy rainfall. Flood levels of 30-40 centimetres were reported at one location in the city.The National Disaster Warning Centre warned that nine canals in the capital, already near capacity levels, were likely to break their banks, while 13 districts and eastern zones outside flood barriers were likely to be flooded.High tides beginning this week could exacerbate the flooding, with fears that the Chao Phraya River, which runs through central Bangkok, will break its banks. Authorities are installing up to 400 water pumps along the river and digging canals to divert flood waters.Over the weekend, there were chaotic scenes and frantic evacuations in the ancient city of Ayutthaya, 80 kilometres upriver from Bangkok. The inner city island, where historical sites are located, was inundated after the water broke through the flood walls in many areas. Among those evacuated were some 2,000 patients from the provincial hospital.Residents and rescuers waded through waist- and chest-high water, hopping on trucks and boats, and moving to higher ground with whatever few belongings they could extricate. Journalist Simon Roughneen, reporting from Ayutthaya, wrote: “All day, groups of people have been clambering onboard dinghies, rafts and impromptu vessels cobbled together from truck tyre tubes, styrofoam boards—anything at all that floats.“Back outside the city’s hospital, Thai Red Cross volunteer Pipath Cheangnoi says he was asked by government officials to help co-ordinate the evacuation of more than 2,000 patients trapped inside the building—an effort that was ongoing as darkness fell amid dangerous conditions with electricity down or unusable, and strong currents swirling in places around the hospital gates.”Roughneen spoke to one relieved mother whose 5-year-old daughter had just been saved by rescuers who pushed through chest-high water to reach her after she was trapped upstairs by an overnight rush of water. “I was scared, worried. I still am, but thanks to these helpers I have my Sililak safe,” Thanarat ‘Yui’ Panomai said.The government has discussed possible evacuation measures for Bangkok, but with flood waters bearing down on the city of over 12 million, it is a case of too little, too late. Prime Minister Yingluck Shinawatra told the media: “We are rushing to drain water and evacuate people before the seawater peaks. We don’t know how much rain will fall when the new storms arrive. We can’t protect every area.”The floods have also destroyed infrastructure, and paralysed economic life in parts of the country. More than 200 roads have been damaged, including the Asian highway, the main route to northern Thailand. The gross domestic product (GDP) growth forecast for this year has been scaled down from 4.4 percent to 3.6 percent as a result.Almost 200 factories, including a Honda plant and electronics and car parts facilities, were closed in Ayutthaya, after the Rojana industrial park was inundated. “It’s a crisis there now,” Industry Minister Wannarat Charnnukul told Bloomberg.com on Saturday. “There is nothing we can do because the water level is higher than the barriers.”There are fears that the floods, which extend across South East Asia, will further drive up food prices. The Thai farm ministry announced last week that the main rice harvest would be down 12 percent, with over 3 million tonnes possibly damaged by the floods. Thailand is the world’s biggest rice exporter, accounting for around 30 percent of exports._x000D_The floods threaten a political crisis for the Puea Thai-led coalition government, which was elected in July following a populist campaign that fraudulently appealed to the aspirations of the rural and urban poor.In a nationally televised address on October 7, Prime Minister Yingluck said: “We have to admit that this is more serious than in the past… The government is just a little more than a month old and it is difficult to cope with the situation because the volume of water is so high.” Earlier, Yingluck commented that the government was at its “wits end” because of the flooding.Since taking office, the government has been under pressure from business circles in Thailand and internationally to drop its election promises. Business associations are using the floods to demand that the government drop its pledge to raise the minimum wage. Employer representative Atthayuth Leeyavanija, a member of Thailand’s central wage-setting committee, warned against implementing a promised pay rise, saying: “Raising wages to 300 baht a day nationwide would have a severe impact on businesses.”Whilst the floods are a natural phenomenon, their devastating impact has been exacerbated by long-term government policies that have subordinated public safety to the profits of loggers and property developers.National Disaster Warning Centre director Captain Somsak Khaosuwan has publicly stated that the severity of the floods was a product of poor logistics and rampant deforestation. The Bangkok Post quoted him saying: “It used to be villagers had four to five days to prepare, but nowadays flooding can hit the same day as the warning… There are no forests to absorb the water.”Somsak said natural water reservoirs that prevented flooding in the past no longer existed due to building and property development: “The way we build our roads and urban areas, we don’t consider the natural flow of water. Often we build things directly in its path. Many villages are built right in the path of the water.” He added: “There are people who believed that their villages would not be flooded because they have never been flooded from the days of their parents and grandparents… But things have changed.”The flood crisis has exacerbated social tensions, with the Bangkok Post reporting violent clashes between residents in wet areas, angry at those living in dry areas. There was a confrontation between farmers and villagers in Ayutthaya province last Friday, with both sides firing shots into the air.Other countries in the region have also been affected by monsoonal rain and tropical storms. More than 170 people have been killed by flooding in Cambodia since early August. Some 230,000 families have been affected by the floods, and another 23,000 evacuated.At least 15 people, including nine children, have died in flooding since late September in Vietnam’s central and southern provinces. Dozens of houses had been swept away in the Mekong Delta and 27,700 more were under water, according to the state-run VnExpress.Two weeks ago, the Philippines were struck by Nalgae and Nesat, which claimed more than 100 lives.Flooding in Henan, Sichuan and Shaanxi provinces in China late last month affected some 12.3 million people, killing 17 people, and destroying more than 120,000 houses. The flooding in Shaanxi was reported to be the worst in 50 years."</t>
    </r>
    <r>
      <rPr>
        <sz val="8"/>
        <color indexed="10"/>
        <rFont val="Arial"/>
        <family val="2"/>
      </rPr>
      <t xml:space="preserve"> October 2, 2011:</t>
    </r>
    <r>
      <rPr>
        <sz val="8"/>
        <rFont val="Arial"/>
        <family val="2"/>
      </rPr>
      <t xml:space="preserve"> "Over 200 houses in Thailand's northern Lampang's Ko Kah district were submerged under flood waters early Sunday morning after heavy rains going on generating water runoff from a nearby hill.Heavy rains starting from around 2.00 a.m. on Sunday morning continued for hours causing high-level flood waters that inundated four villages, a home to over 200 households. Residents in flood- hit areas rushed to evacuate to higher grounds, a Ko Kah chief district officer said.In a related development, the Disaster Prevention and Mitigation Department announced on Sunday that the death toll from the nationwide flooding which had begun since July 25 now stood at 206.The department said a total of 150 districts in 23 provinces in northern, central, eastern and western regions are still under flood waters, affecting more than 1.8 million people"</t>
    </r>
    <r>
      <rPr>
        <sz val="8"/>
        <color indexed="10"/>
        <rFont val="Arial"/>
        <family val="2"/>
      </rPr>
      <t xml:space="preserve">. September 13, 2011: </t>
    </r>
    <r>
      <rPr>
        <sz val="8"/>
        <rFont val="Arial"/>
        <family val="2"/>
      </rPr>
      <t>" BANGKOK, Sept. 13 (Xinhua) -- Floods that have hit central and northern parts of Thailand for several months have left more than 600 schools submerged and 82 people killed, local media reported on Tuesday.Basic Education Commission (BEC) Secretary-General Chinapat Pumirat said floods had left 635 schools submerged and killed three students. The damage could cost more than 140 million baht (about 4.60 million U.S. dollars) in rehabilitation, the Thai National News Bureau reported.The flash floods and mudslides in northern and central provinces of Thailand caused by heavy rainstorms have hit about 14 provinces for more than three months.Among all the schools affected by floods, 583 are primary and 52 are secondary schools.Meanwhile, the latest report from the department of Disaster Prevention and Mitigation said a total of 82 people were confirmed killed by the flash floods and landslides.The latest deaths occurred in the central province of Saraburi where four people were killed by a mudslide on Monday.The monsoon also prevails over the Andaman Sea, Thailand and the Gulf of Thailand, according to the department_x000D_The department estimates that about 2,300 square meters of farmland have been hit by floods."</t>
    </r>
    <r>
      <rPr>
        <sz val="8"/>
        <color indexed="10"/>
        <rFont val="Arial"/>
        <family val="2"/>
      </rPr>
      <t xml:space="preserve"> September 1, 2011: </t>
    </r>
    <r>
      <rPr>
        <sz val="8"/>
        <rFont val="Arial"/>
        <family val="2"/>
      </rPr>
      <t>"The flood-related death toll across the country yesterday stood at 55, according to the Disaster Prevention and Mitigation Department (DPMD). The eight provinces are Phichit, Sukhothai, Phitsanulok, Nakhon Sawan, Ayutthaya, Angthong, Chai Nat and Ubon Ratchathani.In Phichit alone, as many as 11 deaths were reported. Police found the latest victim in Phichit's Taphan Hin district at 6am yesterday. Weerapat Sukkhum, 22, apparently drowned in the floodwater. Dr Surasen Thangthong, who heads Phichit's Primary Education Service Area 1 Office, said 20 schools under his jurisdiction were closed indefinitely in the wake of severe flooding. "It's not possible for children to go to the heavily flooded schools," he said. In Phichit's Primary Education Service Area 2, 27 schools suspended classes indefinitely. According to Phichit's chief of disaster prevention and mitigation, Sanlek Kamjai, floods have affected more than 100,000 people in the province. Up to 70 per cent of the province's farmland - or about 140,000 rai - have been damaged."Floods have raged on for about three weeks already," Sanlek said. "Judging by the current situation, it will likely take at least one month for the floodwater to completely subside."In Phitsanulok, floods have damaged 321,001 rai of farmland and affected 77,242 people. Three deaths have been reported, and the Public Health Ministry has found that up to 29 flood victims in Phitsanulok had become suicidal. DPMD deputy director-general Chatpong Chatphut said flooding had likely ravaged more than 3.37 million rai of farmland."Up to 394,327 people are now flood victims," he said.The House of Representatives yesterday voted to set up an ad-hoc committee on flood prevention and solutions. The committee was tasked with studying how to prevent flooding and drought.It was expected to complete the study within 60 days._x000D_As run-off water from upriver provinces is now flowing down the Chao Phraya River, downstream provinces such as Angthong and Pathum Thani have started feeling the effects. In Anthong, some corners in Mueang and Pa Moke districts were inundated. In Pathum Thani's Sam Khok district, the Bang Toei Market was under 20cm of water yesterday. Deputy Interior Minister Choochart Harnsawas yesterday held a meeting with Pathum Thani MPs and provincial Governor Pirasak Hinmuangkao to draw up flood-prevention plans.The Royal Irrigation Department, meanwhile, said people living on the banks of the Chao Phraya River below the Chao Phraya Dam should start building embankments made of sandbags." August 28, 2011: "Bangkok - Prime Minister Yingluck Shinawatra visited flooded areas of northern Thailand Sunday, and said the governmeng was also monitoring conditions for Thais living in the path of a hurricane hitting the eastern United States. Yingluck, who took office August 5, led a disaster-assessment team to the Bang Rakam and Phrom Phiram districts in the northern province of Phitsanulok. She was accompanied by Public Health Minister Witthaya Buranasiri, who said free medical services were being provided by more than 300 mobile teams of doctors. He said more than 50,000 people had been affected by water-borne diseases due to the floods. About 50 deaths have been attributed to the monsoon flooding in Phitsanulok and 15 other provinces declared flood disaster zones. Train service has been disrupted since Saturday in northern Thailand due to the flooding. The prime minister was scheduled to visit flood-affected regions of Udon Thani province later on Sunday. The Meteorology Department warned that heavy rains were likely to continue Monday, with flash floods expected in mountainous areas."August 22, 2011: "BANGKOK (AlertNet) – Floods have killed 37 people in north and north-eastern Thailand, and some 1.5 million people are affected by the disaster, the Bangkok Post reported officials as saying.Thirteen provinces remain under water after tropical storm Nock Ten hit the region on July 25. The Disaster Prevention and Mitigation Department said the situation remained critical in seven provinces, according to the Post.Water has also flowed to downstream provinces in the Central Plains, inundating wide areas in four other places where water levels continued to rise, the Post said.The Nation said at least 16 provinces remain flooded.The floods followed days of heavy seasonal rain, causing rivers to burst their banks."</t>
    </r>
    <r>
      <rPr>
        <sz val="8"/>
        <color indexed="10"/>
        <rFont val="Arial"/>
        <family val="2"/>
      </rPr>
      <t>August 9, 2011:</t>
    </r>
    <r>
      <rPr>
        <sz val="8"/>
        <rFont val="Arial"/>
        <family val="2"/>
      </rPr>
      <t xml:space="preserve"> "The Disaster Prevention and Mitigation Department (DPMD) yesterday said flooding triggered by Tropical Storm NockTen, which has killed 20 people and left one person missing, is continuing to ravage 51 districts in Phrae, Sukhothai, Uttaradit, Phichit, Phitsanulok, Tak, Nakhon Sawan and Ayutthaya provinces, while affecting some 221,000 people.DPMD chief Wibul Sanguanpong reported that Tropical Storm NockTen had caused floods in 6,809 villages, located in 155 districts in 21 provinces, affecting 1,139,990 people and damaging 619,723 rai of farmlands. He added that the department has instructed provincial offices and agencies to urgently provide food, water and other aid to flood victims, and to deliver machines, flat boats, and drinking water to the region. Officials will also be dispatched to assess damage and provide assistance, in keeping with the Finance Ministry's regulations.In Uttaradit's Pichai district, the overflowing Yom River damaged some 40,000 rai of rice fields that were nearing harvest in tambon Tha Mafeuang. About 70 homes were submerged under two metres of water in Ban Thung Sanguan. The tambon has reportedly never flooded before, and the recent flooding was said to have been caused by the diversion of 2,500 cubic metres per second of water from Yom River to Nan River through Khlong Nam Lai to alleviate flooding in Phrae and Sukhothai. Uttaradit Governor Yothin Samutkhiri initially sent officials and 100 relief bags to aid the victims. The damage to Pichai district's farmland has been estimated at Bt22 million. A 59yearold farmer, On Yaemsuan, tearfully said her 35 rai of rice fields were completely damaged, while she had a September deadline to repay a Bt200,000 loan to grow rice from the Bank for Agriculture and Agricultural Cooperatives. She lamented that while she had invested Bt6,800 per rai, the government would only be offering compensation of Bt606 per rai for damage from the floods. She urged new Prime Minister Yingluck Shinawatra and the four Pheu Thai MPs from Uttaradit to help the farmers.In Amnat Charoen, the previous night of heavy rainfall and runoffs from Nakhon Phanom and Mukdahan caused the Mekong River to rise yesterday, prompting provincial governor Kaenpetch Chuangrangsi to alert Chanuman district officials to measure river levels and prepare for possible floods."_x000D_</t>
    </r>
  </si>
  <si>
    <t>North Carolina; areas in and near city of Charlotte</t>
  </si>
  <si>
    <r>
      <t>August 9, 2011:</t>
    </r>
    <r>
      <rPr>
        <sz val="8"/>
        <rFont val="Arial"/>
        <family val="2"/>
      </rPr>
      <t xml:space="preserve"> "(Reuters) - Flash floods in Charlotte, North Carolina, damaged nearly 100 homes and left two people dead in apparent drownings, officials said on Sunday.The American Red Cross said volunteers staffed a shelter for two nights for residents forced from their homes by several hours of heavy rains and flash floods on Friday.Relief officials, who determined that nearly 100 homes had been affected, also provided assistance for food, clothing and other emergency needs, according to a Red Cross statement.Firefighters rescued dozens of people from flooded vehicles and homes and responded to more than 80 weather-related calls, Charlotte Fire Department Captain Rob Brisley said on Sunday.Firefighters also recovered the bodies of a 43-year-old mother and her 16-year-old daughter, who appeared to have drowned in a swollen creek in east Charlotte.According to police, the woman and teenager fled into the creek's swift-moving waters following a reported larceny at a Burlington Coat Factory.A store employee who chased them managed to get out of the creek. Authorities found the mother's body on Friday and located the daughter's body on Saturday, police and fire officials said."_x000D_</t>
    </r>
  </si>
  <si>
    <t>Hispaniola, mainly Dominican Republic</t>
  </si>
  <si>
    <r>
      <t>August 7, 2011:</t>
    </r>
    <r>
      <rPr>
        <sz val="8"/>
        <rFont val="Arial"/>
        <family val="2"/>
      </rPr>
      <t xml:space="preserve"> "Though it fell apart in the high mountains, Tropical Storm Emily’s passage across the island of Hispaniola proved deadly and destructive — but not as devastating as feared.Authorities were still surveying damage Friday but the toll appeared heaviest in the Dominican Republic, where three deaths were reported, all from drowning. Nearly 7,000 people were left at least temporarily homeless by flooding and 56 communities remained cut off by road or bridge collapses, with some rivers still swelling from as much as a foot of rainIn Haiti, one body was found in ravine near the southern coastal city of Les Cayes, but the cause of death had not yet been determined. There were only scattered reports of flooded homes and villages, downed trees and light damage to crops on the southern peninsula, which had been closest to Emily’s core. Alta Jean Baptiste, Haiti’s civil protection director, said the nation had largely escaped Emily’s wrath. After a series of catastrophic floods and mud slides that killed thousands in previous storms, he said residents are paying close heed to warnings and cooperating with evacuation orders. “The population is understanding more and more the necessity of protecting themselves, before the damages occur,” he said.But fortune also again smiled on Haiti. Just like with Hurricane Tomas last November, the capital city of Port-au-Prince, crowded with some 600,000 people still living in tents 18 months after a devastating earthquake, suffered little damage or flooding.The National Hurricane Center gave the remnants of Emily a good change of reforming sometime this weekend but, aside from potentially heavy rain and strong gusts in the northeastern Bahamas, forecasters did NOT expect the system to pose a significant threat. The system, whether it reorganizes or not, was forecast to move north and eventually curve into the open Atlantic Ocean.Even after it broke apart, Emily swept much of Hispaniola and Puerto Rico with torrential downpours.There were no rainfall reports from Hispaniola but Krizia Negron, a meteorologist in the San Juan office of the National Weather Service, said three to six inches fell across Puerto Rico, with up to 10 inches in spots. More rain likely fell across the Dominican Republic, which caught Emily’s strongest bands, she said.Flooding in rural areas claimed three people there, the newspaper Listín Diario reported.Two people drowned in Higüey, Altagracia province, when they were swept by the Duey River’s current, the newspaper said. Another man drowned in Santo Domingo East while swimming in a drainage ditch.The Emergency Management Center reported 21 provinces remaining on “red alert’’ for flooding. Local television reports showed extensive flooding in rural communities, where plantain farms were under water and many people live precariously near rivers or dams.At a press conference late Thursday, center director Juan Manuel Méndez called damage “extensive.’’“We ask people not to let their guards down, because precipitation will continue, and the grounds are saturated, especially in the south-southwest part of the country. The rain is what does most damage, not the wind.”In Haiti, damage reports were light.Emmanuelle Schneider, spokeswoman for the United Nations’ Office of Coordination of Humanitarian Affairs, said 235 people were evacuated in Jacmel and Tabarre, as well as 65 prisoners from Gonaïves and Miragoane prison. In the Artibonite region, 300 people were evacuated by civil protection teams. Artibonite is an area particularly vulnerable to mass flooding. In 2004, back-to-back tropical storms left some 3,000 people dead in and around the city of around Gonaïves in central Haiti."</t>
    </r>
  </si>
  <si>
    <t>Seoul,Chuncheon area; 100 kilometres east of the capital; Gyeonggi province; southern North Korea</t>
  </si>
  <si>
    <r>
      <t xml:space="preserve">August 7, 2011: </t>
    </r>
    <r>
      <rPr>
        <sz val="8"/>
        <rFont val="Arial"/>
        <family val="2"/>
      </rPr>
      <t>"Floods devastate N. Korean province: Red Cross SEOUL, South Korea --More than 4,700 homes in one North Korean province were destroyed or damaged by extensive flooding spawned by torrential rains in late July, according to a Red Cross report. The International Federation of Red Cross and Red Crescent Societies also said that more than 28,000 people were affected by the July 25-27 rains in South Hwanghae province in the impoverished country's southwest.The report on the province released this week gave no independent estimate of how many people died, but cited a North Korean government death toll of 26. The Red Cross said 96 people were injured.Heavy rain can be catastrophic for North Korea due to poor drainage, deforestation and dilapidated infrastructure. Floods in 2007 left some 600 people dead or missing and about 100,000 others homeless.Particularly heavy rainfall pounded the Korean peninsula in late July. Flooding and landslides caused dozens of deaths in South Korea as well.North Korea's state news agency reported Friday that the heavy rains caused flooding that killed about 30 people and left almost 16,000 homeless. The Korean Central News Agency did not provide a breakdown by region, but described South Hwanghae as the “largest victim.”North Korea, which perennially suffers food shortages, has said that harvests will likely be hurt this year because of extensive damage to farmland.A total of 4,753 homes were either destroyed or damaged in South Hwanghae, according to the Red Cross report. Of that total, 2,901 were demolished.The Red Cross said “food, clean water, shelter, basic supplies and reconstruction of dwellings” were urgently needed and that it and North Korea's Red Cross have sent assistance to the area.KCNA reported Thursday that leader Kim Jong Il sent a reply to Chinese President Hu Jintao expressing thanks for having sent a message of sympathy over the flooding. China, which has offered flood relief to North Korea, is the country's closest ally.South Korea has also offered aid, but North Korea has yet to respond. North Korean weather forecasters are predicting more heavy rain Monday and Tuesday in parts of the country due to a typhoon heading for neighboring China."</t>
    </r>
    <r>
      <rPr>
        <sz val="8"/>
        <color indexed="10"/>
        <rFont val="Arial"/>
        <family val="2"/>
      </rPr>
      <t xml:space="preserve"> July 29, 2011:</t>
    </r>
    <r>
      <rPr>
        <sz val="8"/>
        <rFont val="Arial"/>
        <family val="2"/>
      </rPr>
      <t xml:space="preserve"> "Tens of thousands of South Korean troops joined a massive clean-up today after record-breaking rainfall killed at least 53 people, flooded hundreds of homes and turned main roads into muddy rivers.Some 40,000 soldiers with heavy equipment have joined more than 4,000 police in recovery efforts, the defence ministry said.“Since this is such a big disaster... we will deploy as many as possible as long as it does not hamper normal military operations,” a spokesman told AFP.The capital Seoul, home to around 10 million people, was hit by 473.5 millimetres of rain on Tuesday, Wednesday and early Thursday.Wednesday’s deluge of 301.5 mm was the highest July daily figure since records began and turned main roads in Seoul into rivers of churning, muddy water dotted with the roofs of submerged cars. Drivers abandoned vehicles to run to safety.Sixteen people were killed in southern Seoul after landslides from Mount Umyeon hit nearby leafy residential areas, the National Emergency Management Agency (Nema) said.Thirteen people, including 10 student volunteers, died in the Chuncheon area, 100 kilometres east of the capital, early Wednesday after mudslides from a nearby mountain hit an inn and several homes.Landslides and a swollen river killed 18 people in Gyeonggi province, which surrounds the capital, and other areas. Six died while swimming in flooded water or in other flood-related accidents.Nema said 14 people were still missing.About 1,370 homes and 645 hectares of farmland were inundated, forcing more than 4,900 people to flee their homes. More than 1,000 of them spent Wednesday night in schools and churches"..."Heavy rainfall has caused massive landslides and flooding, killing at least 77 people and leaving nearly five thousand people homeless in South Korea's capital city, Seoul. Massive rains have continued to pound the region, with reports that five missing people in the city, which has a population of ten million.The downpours, the heaviest recorded this year, have caused power outages in 126,280 houses throughout South Korea, the National Emergency Management Agency said.Thousands of rescuers have attempted to clear the mud with heavy machinery whilst using shovels to search for survivors. In Dongducheon, a city just north of Seoul, walls of mud piled up in residential areas as 7,500 residents, fire-fighters, soldiers, police officers and others were working to find any survivors.Local meteorologists say an estimated 17 inches of rain fell on Seoul and more than 13 inches on Chuncheon on Tuesday and Wednesday - 15 times more than the average two-day rainfall at this time of year.In Seoul's city centre, trees and greenhouses were submerged with water after fast-moving, muddy water filled the streets, sending residents scrambling to the roofs of their partially submerged cars.Water filled some underground stations and spewed from sewers, while high levels in the river Han forced the closure of two major highways. Weather officials say another ten inches of rain could fall in the north of the country through Friday"._x000D_</t>
    </r>
  </si>
  <si>
    <t>Rio Grande do Sul, S. Brazil</t>
  </si>
  <si>
    <r>
      <t>July 24, 2011:</t>
    </r>
    <r>
      <rPr>
        <sz val="8"/>
        <rFont val="Arial"/>
        <family val="2"/>
      </rPr>
      <t xml:space="preserve"> "Nearly 20,000 people have been driven from their homes after heavy rain caused flooding in southern Brazil.The Civil Defence Department of the state of Rio Grande do Sul said heavy downpours over the past three days had forced 19,363 people to seek shelter with relatives and friends or in schools and gymnasiums.A 41-year-old man drowned when he fell into a small river he was trying to cross.The department said the rain had now eased and people were expected to begin returning to their homes in the next few days.Rain has also died down in the north-eastern states of Pernambuco and Paraiba where earlier this week almost 27,000 people had to leave their homes.Ten people died in the two states, most in mudslides"SAO PAULO, Brazil - Civil defence officials say floods and mudslides caused by heavy rains have killed at least 10 people and forced more than 20,000 to leave their homes in northeastern Brazil.The Civil Defence Department of Paraiba state says heavy downpours over the past four days have driven nearly 22,000 people from their homes. A 2-month-old boy was killed when the roof of his home caved in.In neighbouring Pernambuco state, civil defence spokesman Rafael Guerra says eight people died in mudslides that hit shantytown slums and one person drowned after falling in a river.About 4,500 people were forced to leave their homes.In both states, evacuees have taken shelter with relatives and friends and in public schools and gymnasiums."_x000D__x000D_</t>
    </r>
  </si>
  <si>
    <t>Uttar Pradesh;  low lying areas of Gonda, Balrampur, Faizabad, Barabanki,Rajasthan</t>
  </si>
  <si>
    <r>
      <t>August 17, 2011:</t>
    </r>
    <r>
      <rPr>
        <sz val="8"/>
        <rFont val="Arial"/>
        <family val="2"/>
      </rPr>
      <t xml:space="preserve"> "Flood situation in Uttar Pradesh continues to be grim after Nepal released water from Banbasa dam on Indo-Nepal border while road link between New Delhi and Lucknow was disrupted for the second day today.With reports of nine people, four in Gonda and five in Hardoi, dying in floods, the death toll in the recent floods and rains related death touched 56 in the state.A report from Gonda said the flood situation deteriorated following release of 4 lakh cusecs of water from Banbasa dam in river Ghagra and Saryu.More than 150 villages of Colonelganj and Tarabganj blocks were submerged by the overflowing Ghagra and Saryu.Rescue operation in Gonda, Balrampur, Bahraich was underway in full swing even as over three lakh people were affected by the floods.Road traffic on National Highway-24 between Moradabad and Rampur was disrupted since yesterday as flood waters of river Kosi has submerged a large portion of the highway.Traffic have been diverted through alternative routes.Another report from Bijnore in West Uttar Pradesh said flood situation in the district turned critical when excess water was released from Kalgarh dam in river Malan.The weather office has predicted moderate rainfalls in the entire state during the next 24 hours."</t>
    </r>
    <r>
      <rPr>
        <sz val="8"/>
        <color indexed="10"/>
        <rFont val="Arial"/>
        <family val="2"/>
      </rPr>
      <t xml:space="preserve"> August 6, 2011: </t>
    </r>
    <r>
      <rPr>
        <sz val="8"/>
        <rFont val="Arial"/>
        <family val="2"/>
      </rPr>
      <t>" Release of water from Nepal worsens flood sitution in Uttar Pradesh Several districts of Uttar Pradesh are still facing the floods even as the release of 1.5 lakh cusecs of water from Banbasa dam of Nepal has further threatened the condition.Gonda, Balrampur, Bahraich, Pilibhit, sitapur and Barabanki districts are already in floods where lakhs of population in hundreds of villages are affected, according to the reports reaching here at the state headquarters.Turbulent Ghaghra river was overflowing in BahraichGonda, Barabanki while Rapti was flowing above danger mark in Balrampur.A report from Gonda said the release of water from banbasa dam of Nepal, over one hundred villages of tarabganj and Colonelganj are affected due to floods.A portion of Elgin-Charsadi dam had already eroded and the flow of Ghaghra had disrupted the traffic on Gonda-Lucknow highway.Ram Bahadur, the district magistrate of Gonda, said about 32,000 people had been shifted to safer places while the 'maternity huts' had been set up for pregnant women. "July 28, 2011: "Southwest monsoon continued to be active in most parts of north India today, even as 19 people perished in rain-related incidents in Rajasthan and Uttar Pradesh, where three rivers have breached the danger mark, posing a threat of floods. In the national capital, the maximum temperature settled at 33.6 deg C, normal for this time of the year, while the minimum was recorded at 26.1 deg C, down by a degree, the India Meteorological Department said.A high humidity of 95 per cent made for an uncomfortable day. Delhi received a total of 6.3 mm of rains since yesterday. The city, however, recorded moderate rainfall in some parts in the evening. In Uttar Pradesh, 16 people were killed in rain-related incidents in different parts of the state after moderate to heavy rainfall in the past 24 hours, officials said.While river Ganga was flowing above the danger mark in Ballia, Sharda was above the mark in Palliakalan (Kheri) and Ghagra river crossed the red mark at Elgin Bridge (Barabanki) and Ayodhya, posing a threat of floods in the low-lying areas, a Central Water Commission report said here.Raebareli received a rainfall of 56.6, Ankinghat (Kanpur) 49 mm, Kanpur 13.6 mm, Moradabad 32 mm, Bareilly 35 mm, Mathura 42 mm, Bardghat (Gorkahpur) 49.6 mm, Shravasti 18.4 mm and Gonda 39 mm, the local MeT office said" July 24, 2011: "Flood situation grims in Uttar Pradesh after release of water from Nepal,NaroraFlood situation in Uttar Pradesh has deteriorated following release of water from Nepal and Narora dams threatening the embankments of the rivers flowing through the state.Several low lying areas of the Gonda, Balrampur, Faizabad, Barabanki have been submerged by the overflowing Ghagra and Saryu rivers. Nepal has released 2 lakh cusecs of water due to which Ghagra rivers have crossed the danger level at Elgin Bridge and at Ayodhya while water level river Ganga was rising all through its course after 11 lakh cusecs water was released from Narora dam last night.A report from Gonda said over 115 villages have been submerged with the water of river Ghagra in Colonelganj and Tarabganj tehsils.Official sources said 26 flood check posts have been set up while jawans of the PAC along with boats have been pressed into service to rescue the people.An official statement from the Flood Control Cell here today said that water level of Ganga and Yamuna are rising all through its course in UP following release of 11 lakh cusecs of water last night.The release said river Ghagra have crossed the danger level at Elgin Bridge and Ayodhya while would do the same at Turtipar by tomorrow morning. Meanwhile, weather office here said light rain and thunder showers occured at isolated places State.Rainfall occured during the past 24 hours in the state are are Amroha-2 centimeters, Lucknow, Moradabad and Shahabad-1 cm each.The weather man has forecast light rains or thundershowers would occur at isolated places in the state."_x000D_</t>
    </r>
  </si>
  <si>
    <t>Eastern Region</t>
  </si>
  <si>
    <r>
      <t xml:space="preserve">July 29, 2011: </t>
    </r>
    <r>
      <rPr>
        <sz val="8"/>
        <rFont val="Arial"/>
        <family val="2"/>
      </rPr>
      <t>"Koforidua, July 29, GNA - Dr Kwasi Akyem Apea-Kubi, the Eastern Regional Minister, said on Thursday that so far, a total of six persons had been confirmed dead from the recent floods that hit some parts of the region.He said a total of 12,571 persons had been displaced whereas an estimated total of 450,000 property were reported lost from the 10 districts that were affected by the severe floods.The districts are Akyemmansa, Birim South, Birim Central, Kwaebibirem, Fanteakwa, Kwahu West, Kwahu North, Birim North, Atiwa and West Akyem.He expressed sadness that the rains and the floods had made lives uncomfortable for the flood victims since they were compelled to sleep in tents, compounds of palaces and the rest.Dr Apea-Kubi encouraged citizens across the nation to go to the aid of the victims as soon as possible so as to make their lives more comfortable.“I appeal to those who feel touched by the plights of the victims to come to their aid in terms of food and non-food items,” he said. “Road constructors could also help by coming to use their machines to make their roads accessible.Dr Apea-Kubi, on behalf of President John Evans Atta Mills, presented relief items, through the regional National Disaster management Organization (NADMO) to the ten affected districts.The items included, rice (1900 bags), maize (1600 bags), cartons of soap (1,270), 5,050 plastic basins, 21,000 bowls, 21,000 plates, 1,100 lanterns, 550 bags of beans, 300 blankets and 300 mats."</t>
    </r>
    <r>
      <rPr>
        <sz val="8"/>
        <color indexed="10"/>
        <rFont val="Arial"/>
        <family val="2"/>
      </rPr>
      <t xml:space="preserve"> July 25, 2011:</t>
    </r>
    <r>
      <rPr>
        <sz val="8"/>
        <rFont val="Arial"/>
        <family val="2"/>
      </rPr>
      <t xml:space="preserve"> "Accra - Floods have killed at least five people and displaced 100 000 around Ghana's cocoa producing Eastern region, submerging homes and destroying farms and roads, emergency officials said on Monday.""ACCRA, July 25 (Reuters) - Floods have killed at least five people and displaced 100,000 around Ghana's cocoa producing Eastern region, submerging homes and destroying farms and roads, emergency officials said on Monday.Several hundred people in the worst-hit Atiwa district alone were displaced as a major river in the area broke its banks, said Ransford Boakye, local manager of the national disaster committee.The Eastern region produces about 10 percent of the West African nation's cocoa output."So far not less than 100,000 people have been displaced ... and it is getting worse," Boakye told Reuters. Some families were rescued from rooftops and trees where they had taken refuge following four days of heavy rain late last week.Seasonal rains in Ghana, which tend to peak in June and last until August, often cause deadly floods. Last year, flooding killed 24 people around the capital, Accra.Ghana is the world's second biggest producer of cocoa after Ivory Coast and Africa's second largest gold producer. (Reporting by Kwasi Kpodo"_x000D_</t>
    </r>
  </si>
  <si>
    <t>Southeast Bangladesh, Cox's Bazar</t>
  </si>
  <si>
    <r>
      <t>July 29, 2011:</t>
    </r>
    <r>
      <rPr>
        <sz val="8"/>
        <rFont val="Arial"/>
        <family val="2"/>
      </rPr>
      <t xml:space="preserve"> "COX'S BAZAR, Bangladesh, July 29 (UNHCR) - The UN refugee agency has distributed aid to hundreds of villagers displaced by floods in the Cox's Bazar region of Bangladesh earlier this month.In response to an appeal from the local branch of the Bangladesh Red Crescent Society, UNHCR has since last weekend provided 10,000 items of clothing, 650 cooking pots, 1,500 jerry cans 13,000 jugs, glasses, cups and plates, 100 sleeping mats, 200 lanterns and 2,000 pieces of plastic sheeting.The latest flooding in south-east Bangladesh has forced more than 10,000 people from their homes in the Cox's Bazar and Teknaf districts and affected about half a million in some 200 villages, according to government officials. Floods are an annual threat in coastal areas of the country.About 200,000 refugees from Myanmar also live in the area, including almost 30,000 in two official camps. These have not been badly affected by the floodwaters but many people in surrounding areas have lost everything.One of them, a widowed mother of five called Jaleha, said the aid distribution had been most welcome. "We weren't prepared," she said, adding that they had never seen such big floods. "The water came in at night and it swept away all our food and cooking utensils" </t>
    </r>
    <r>
      <rPr>
        <sz val="8"/>
        <color indexed="10"/>
        <rFont val="Arial"/>
        <family val="2"/>
      </rPr>
      <t>July 22, 2011:</t>
    </r>
    <r>
      <rPr>
        <sz val="8"/>
        <rFont val="Arial"/>
        <family val="2"/>
      </rPr>
      <t xml:space="preserve"> "Floods triggered by monsoon rains in southern Bangladesh have killed 6 people, displaced more than 10,000 and washed away shrimp farms close to the Bay of Bengal, authorities said Friday. The region's Matamuhuri and Bakhkhali rivers overflowed after five days of heavy rain and inundated about 200 villages, chief government administrator Zainul Bari said. The displaced have taken shelter in school buildings in the flood-hit district of Cox's Bazar, he said. He said flood waters damaged shrimp farms and paddy crops in the affected areas. Bari said government relief workers are handing dried food and clean drinking water to the displaced. Also Friday another government official Shafiq Mia said six flood-related deaths have been reported in the area, 296 kilometres south of Dhaka. Dhaka's Ittefaq newspaper reported that flood waters swamped parts of a highway in the area disrupting road transportation. Many marooned people are using boats to go about. Monsoon floods are common in Bangladesh, a tropical delta nation of 150 million people."</t>
    </r>
  </si>
  <si>
    <t>S. China, Jiangsu, Anhui, Jiangxi, Hunan, Guangdong, Sichuan, Yunnan provinces and the autonomous region of Tibet</t>
  </si>
  <si>
    <r>
      <t>July 16, 2011:</t>
    </r>
    <r>
      <rPr>
        <sz val="8"/>
        <rFont val="Arial"/>
        <family val="2"/>
      </rPr>
      <t xml:space="preserve"> "BEIJING, CHINA : At least six people have been killed and around 1.57 million others have been affected by torrential rains and landslides in the southern region of China, officials said on Saturday.The National Commission for Disaster Reduction said eight provincial-level regions have been affected since the heavy rainfall began last Monday, the state-run Xinhua news agency reported. As of 3 p.m. local time on Friday, six deaths had been confirmed as the affected provinces include Jiangsu, Anhui, Jiangxi, Hunan, Guangdong, Sichuan, Yunnan and the autonomous region of Tibet. In addition, the commission economic losses directly caused by the disasters have totaled to 350 million yuan $54.13 million). Meanwhile, around 50 million yuan ($7.74 million) has been allocated in subsidies and aid by China's Ministry of Civil Affairs and the Ministry of Finance to help the affected people in Sichuan and Shaanx. Since the beginning of the year, around 1.91 billion yuan ($295.6 million) have been allocated by both ministries to assist people affected by natural disasters. Around 435 million yuan ($67.3 million) was released to residences affected by rain and flooding."</t>
    </r>
  </si>
  <si>
    <t>NW Iran, West Azerbaijan Province</t>
  </si>
  <si>
    <r>
      <t>July 19, 2011:</t>
    </r>
    <r>
      <rPr>
        <sz val="8"/>
        <rFont val="Arial"/>
        <family val="2"/>
      </rPr>
      <t xml:space="preserve"> "The spokesman for Iran's Red Crescent Society's Relief and Rescue Organization said that flood claimed the lives of three people in Northwestern Iran, the semi- official Fars news agency reported on Monday.Three people lost their lives in flash floods that swamped parts of West Azerbaijan province, Hossein Derakhshan said on Sunday.The flood caused by heavy rains in the past days damaged 50 villages in Maku and Chaldoran regions in the province, said the report.100 rescue workers alongside ambulances and a helicopter were sent to the flood-hit regions and saved the lives of 12 people, Derakhshan was quoted as saying.."</t>
    </r>
  </si>
  <si>
    <t>NE Brazil, Pernambuco State</t>
  </si>
  <si>
    <r>
      <t>July 19, 2011:</t>
    </r>
    <r>
      <rPr>
        <sz val="8"/>
        <rFont val="Arial"/>
        <family val="2"/>
      </rPr>
      <t xml:space="preserve"> "Floods and mudslides triggered by heavy rain in Brazil's northeastern region since weekend have killed 10 people, local authorities said on Monday.Nine deaths were reported in Pernambuco state, while in Paraiba a 2-month-old baby was buried in mudslides and two adults remained missing.In Pernambuco, a total of 342 families were left homeless and 645 people evacuated.A state of emergency was declared in 28 towns and at least 500 families had to leave their homes in Paraiba. A water supply station was damaged in state capital Joao Pessoa, affecting 24 neighborhoods. In addition, 16 dams burst in the town of Lagoa Seca.According to the local government, last weekend's rainfall reached 250 mm, roughly the usual rainfall for the entire month of July."</t>
    </r>
  </si>
  <si>
    <t>Katsina State</t>
  </si>
  <si>
    <r>
      <t xml:space="preserve">August 8, 2011: </t>
    </r>
    <r>
      <rPr>
        <sz val="8"/>
        <rFont val="Arial"/>
        <family val="2"/>
      </rPr>
      <t xml:space="preserve">"The July 10, 2011 heavy rain has come and gone leaving behind loss of billions worth of property, death and soil erosion. The heavy rain affected Lagos, Ogun and Oyo states.Residents of Benin City, Edo State are no strangers to flooding as it is commonplace that heavy rainfall comes with flood. Flood also affected some parts of Taraba State. Flood is our own tsunami or hurricane, though could have been managed without any problem.Flood has only reminded us that the government, be it in Lagos, Ogun or elsewhere, is not addressing the root of our under-development. The recent flood has taught us that sustainable development goes beyond constructing just few roads, bridges and planting flowers on few major roads and go to sleep. In fact, Lagos, like other parts of the country, is moving at a reverse speed. My heart goes out to those who lost their loved ones and also those who lost properties.Different reasons have been adduced to the cause of the damage while some have ignorantly stated that what happened was natural and could not have been otherwise. Governor Babatunde Fashola's response to the flooding is the usual martial order. Fashola had stated that some identified buildings on drainages and refuse dumping in drainages were responsible for the flooding and as such they will be demolished. On the surface, it may look reasonable because there are some houses built on drainages while many have been filled with refuse.However, these reasons are not the root cause of flood, they are just consequences of lack of planning. Where was the same government when these houses were erected on drainages? No one should lose sight of the fact that the flood also affected highbrow areas like Lekki, Victoria Island and Ikoyi.Besides, many of the drainages and canals were not properly built and have overtime degenerated to the extent that they could not properly serve their purposes; most of the canals have been silted and overgrown with plants; drainages have been filled with refuse and sand. Simply, flood could be caused by heavy rainfall that can force the river or ocean to over flow its banks. The recent flood in Lagos was not as a result of overflow of the Atlantic Ocean but by a heavy downpour with inadequate or poor drainage system.Lagos, just like Ibadan and Port Harcourt, is densely populated. The more population increases, the more the challenges of basic infrastructures. Lagos, like other parts of Nigeria, was never planned in a holistic manner. Planning means every area of life is put into consideration when putting and expanding basic infrastructures.When houses were built without putting into consideration a central water system, a central sewage, electricity, drainages, canals, roads, bridges, pipelines, rail lines, dams etc, there is bound to be a problem. In the last 30 years, new areas have been developed in Lagos with no corresponding basic infrastructures, like drainages, roads, canals, etc.Until we recognise that each house or drainage in one street is part of a whole community/city/town there is bound to be disaster. The level of physical development today is largely as a result of self-help or private investment. For example, Mr. A builds his house without considering the environmental impact in terms of what is best for the locality and to others in the community. He is in a race to create a blind alley such as others.A planned society takes into account effective channels of waste water from a building to drainage linking possibly to bigger drainage or floodways and to a canal or dam. And all the drainages, canals, roads etc, must be built to live up to the challenges of a low, high land and the environment in its entirety. When a country leaves everybody to build his or her house, possibly drainages and roads, it is encouraging a state of anarchy!" </t>
    </r>
    <r>
      <rPr>
        <sz val="8"/>
        <color indexed="10"/>
        <rFont val="Arial"/>
        <family val="2"/>
      </rPr>
      <t>July 19, 2011:</t>
    </r>
    <r>
      <rPr>
        <sz val="8"/>
        <rFont val="Arial"/>
        <family val="2"/>
      </rPr>
      <t xml:space="preserve"> "Katsina — In Katsina state 13 people, mostly children and aged women, have been confirmed dead, while several others were injured following a flood disaster that wrecked havoc in various areas within the state metropolis. According to the state Government assessment committee, three persons including two women sustained fractures, while three others sustained various degrees of injuries as a result of the disaster.Speaking to Weekly Trust on the preliminary investigation of the committee, the Permanent Secretary, Ministry of Works and Housing, Alhaji Danjuma Abdullahi Alti said all the injured persons have been treated free of charge at Government owned hospitals.Weekly Trust investigation revealed that while some of the deceased drowned in a big culvert that passed through various communities within the state metropolis, others were killed by collapsed buildings.Mallam Abdullahi Aliyu an elder in Kofar-Marusa said that "one of the deceased, Abdullahi Shitu, a JSS 3 student of Government College, Katsina fell into a culvert while trying to rescue a woman who was shouting for help to rescue her two kids."Late Abdullahi and Al-Amin Rufa'I, a primary four pupil, Weekly Trust gathered were pushed by water to a neighboring quarters called Tudun-Katsira where their corpses was found a day after the disaster.Weekly Trust gathered that over 340 houses have been affected by the flood, while 120 houses completely collapsed and properties worth millions of naira were destroyed. When our correspondent visited the affected areas he observed that the areas were congested and have no drainages for easy passage of water. Quarters such as Kofar-Marusa, 'Yan-Taba, Masanawa, Gafai, Baking, Makuda and Kofar-Yan Daka were in need of roads and drainages to save the residents from the menace of flooding. And even where drainages exist, they were blocked by garbage as the communities are in the habit of dumping their wastes inside them. Weekly Trust also observed that most of the structures affected were constructed on waterways.""Sokoto — The Sokoto Rima River Basin Authority recently called on people living downstream Goronyo dam to vacate the areas to avoid being caught in another flood disaster.The villages affected include Kagara Rima, Balla, Boye Kai, Sabon/Tsohon Gari, DanWuru, Dolle and Gidan Magajiya.But some of the residents of these villages insist they would not move. One of such people is Ibrahim Abba of Kagara village who asserted, "we won't move because they have not given us alternative".Abba with two wives and 12 children lamented that since last year's flood that left them devastated, nothing was offered them as aid until last week when they were given N9, 000.He stated "we were left to our plight; no relief material was given to us. It was only last week that they gave us N9, 000 but we have already finished repairing our houses, we would not relocate. The houses government said it was building for flood victims have not even reached one-third completion stage."Calabar — Over 500 people have been displaced in Cross River State as a result of the heavy rainfall which lasted four days, while property worth over N100 million were destroyed.Director-General of the State Emergency Management Agency, SEMA, Mr. Vincent Aquah, who confirmed this in Calabar, said the persistent rain caused socio-economic damage and destroyed more than 106 hectars of farmland.Aquah said over 40 houses in Calabar and its environs were flooded, leading to the displacement of about 500 people in various parts of the state.The SEMA boss said that based on the Nigerian Meteorological Agency, NIMET, predictions for higher rainfall this year, more devastating rainstorms would occur, and may wreck more havoc.He, however, noted that the state government was doing everything possible to ameliorate the sufferings of those affected by the flood.Mr. Aquah said despite the challenges facing SEMA, especially in the area of mobility, the staff were determined to carry out rapid assessment and other intervention measures.He advised the people to urgently contact relevant authorities for rescue whenever there was serious flooding and to vacate such places to avoid loss of lives. "A heavy downpour that started about 5 a.m. on the early hours of Sunday, 10th July, 2011 in Nigeria and lasted for about 17 hours led to massive flooding mostly of the entire Lagos metropolis, economical capital of country. This led to displacement of people from their homes, serious traffic congestion on roads, destruction of property, and worse, people were reportedly killed in the incidence. Thousands of persons were affected by the floods with many rendered homeless as their houses were submerged by flood water while properties including vehicles were washed due to the intensity of the flood."_x000D__x000D_</t>
    </r>
  </si>
  <si>
    <t>Accham district in western Nepal</t>
  </si>
  <si>
    <r>
      <t>July 2, 2011:</t>
    </r>
    <r>
      <rPr>
        <sz val="8"/>
        <rFont val="Arial"/>
        <family val="2"/>
      </rPr>
      <t xml:space="preserve"> "Kathmandu, July 2 (IANS) A newborn child and its mother, and a father and his two teenaged children, were among the 15 people killed in Nepal in two days as floods and landslides played havoc with the start of a vigorous monsoon.Three children were killed in Accham district in western Nepal Saturday, taking the toll to 15 amidst growing reports of rivers breaching their embankments and roads being blocked by landslides.Reports of death and devastation were pouring in from different corners of the Himalayan republic, including the remote north where a small hydropower project in Mustang district had been affected by the rains. All eyes remained on the Kosi river in southern Nepal, known as the sorrow of Bihar, the Indian state neighbouring Nepal.With the flow of water in the rain-gorged river Friday flowing at 159,000 cusec, there was a little relief with the flow decreasing to 150,600 cusec Saturday.However, despite the decrease, the mighty river was continuing to erode its embankments and work to contain the river was proving ineffectual.In 2008, the Kosi flooded Sunsari district in Nepal and Bihar, rendering over 60,000 people homeless in Nepal while the number of victims went up to over 2 million in Bihar."_x000D__x000D__x000D__x000D_More at : Flood deaths rise to 15 in Nepal http://www.thaindian.com/newsportal/world-news/flood-deaths-rise-to-15-in-nepal_100546917.html#ixzz1RKYj2Mql"_x000D__x000D__x000D_</t>
    </r>
  </si>
  <si>
    <t>Central Mexico and Gulf Coast states</t>
  </si>
  <si>
    <r>
      <t>July 3, 2011:</t>
    </r>
    <r>
      <rPr>
        <sz val="8"/>
        <rFont val="Arial"/>
        <family val="2"/>
      </rPr>
      <t xml:space="preserve"> "Tropical storm Arlene has killed at least 11 people and forced nearly 300,000 others to flee their homes in Mexico.Torrential rain caused flash flooding and landslides in parts of the country, with the situation worsened by rivers that burst their banks"" Mexican authorities confirmed 11 deaths from Arlene and  floods, mudslides and overflowing rivers in central Mexico and Gulf Coast states.Five people in Hidalgo, two young children in Mexico state and a rescue worker and woman in Veracruz were killed.. in addition to two people killed in Tamaulipas on Friday.The Atlantic season's first tropical storm dumped heavy rains for two days since Thursday"_x000D__x000D__x000D__x000D__x000D_</t>
    </r>
  </si>
  <si>
    <t>Dominican Republic, Haiti and Jamaica</t>
  </si>
  <si>
    <r>
      <t>July 4, 2011:</t>
    </r>
    <r>
      <rPr>
        <sz val="8"/>
        <rFont val="Arial"/>
        <family val="2"/>
      </rPr>
      <t xml:space="preserve"> "SANTO DOMINGO, Dominican Republic - Several days of heavy rain sent rivers higher Monday across much of the Caribbean, destroying houses, setting off landslides and forcing thousands of people to leave their homes. The storm has been blamed for four deaths in the region, officials said Monday._x000D_There were reports of severe flooding in the Dominican Republic, Haiti and Jamaica from a low pressure system that lingered south of Jamaica for five days before moving west.In provinces north of the Dominican capital, authorities evacuated more than 4,000 people, and at least a dozen homes were destroyed by floodwaters from the Licey River, said Francisco Arias, a regional civil defence official.In neighbouring Haiti, more than 200 people sought shelter after a lake on the country's border with the Dominican Republic burst its banks over the weekend, said Lesly Dorce, an official with Haiti's Civil Protection Department."The water seeped into my home and I was worried about my daughter," said Mecha Calixte, a 32-year-old merchant who walked to the shelter in the town of Thomazeau, where relief groups gave out bags of rice, beans and bottles of cooking oil. There were also reports of extensive flooding in downtown Les Cayes, a city along Haiti's southwestern coast.Emergency teams in southeastern and eastern Jamaica were trying to rescue at least 50 people trapped by rising floodwaters, and roads were blocked by high waters in at least four parishes elsewhere in the country, said Ronald Jackson, director general at the Office of Disaster Preparedness and Emergency Management._x000D__x000D_Floods and mudslides were blamed for one death in the Dominican Republic and two in Haiti in recent days._x000D__x000D_Jamaican police said Sunday that a fisherman drowned and another was rescued in rough water off Bob Marley Beach in _x000D_"_x000D__x000D_</t>
    </r>
  </si>
  <si>
    <t>Assam, Arunachal Pradesh, Madhya Pradesh</t>
  </si>
  <si>
    <r>
      <t>July 19, 2011:</t>
    </r>
    <r>
      <rPr>
        <sz val="8"/>
        <rFont val="Arial"/>
        <family val="2"/>
      </rPr>
      <t xml:space="preserve"> "Guwahati, Jul 19: The flood situation in northern Assam and other parts worsened as rising water levels of the rivers breached several embankments and inundated new areas since yesterday.The national highway 52, running through northern Assam, has been overtopped at several places, including at Dhemaji, Lakhimpur and Sonitpur districts.An important bridge on the NH-52 has been washed away by Baghinijaan river in Lakhimpur, crippling traffic movement.While traffic through NH 52 has been stopped at some places, it was proceeding at very slow pace in other parts.In Lakhimpur district, new areas were submerged by surging waters overnight.All rivers in the district are flowing over the danger level, affecting thousands of people.In Gohpur in Sonitpur district, all important rivers, including Brahmajan, Balijan and Kukurjan, are in spate, affected vast tracts of areas.More than half of Gohpur sub-division has been submerged. A couple of embankments have also been breached in the district.The Jiabhoroli river is rising at alarming speed in Tezpur, threatening to wash away vital embankments.The Tezpur town is also facing serious threat as the river water is being held back by a single embankment now, which could be breached if water level continues rising.The Tezpur University campus, a Sashastra Seema Bal (SSB) camp and the civil airport are facing threats of flood and erosion.Dhemaji district also continued to reel under floods with the Jiadhol river inundating several villages.At least two embankments have been breached in the district, affecting several villages.An official release had said that affected areas include Dhemaji (46 villages), Jorhat (25 villages), Lakhimpur (65 villages) and Sonitpur (three revenue circles) apart from Dhubri.The Central government had yesterday rushed National Disaster Relief Force (NDRF) teams for rescue and relief operations.Four teams of the NDRF have been sent to the state, one team each to the worst hit districts of Sonitpur, Lakhimpur, Jorhat and Dhubri.Rains in the catchment areas of bordering Arunachal Pradesh had led to rising water level of the Brahmaputra river as well as its tributaries and distributaries."  states like Assam and Madhya Pradesh are reeling under flood fury and panic. Following this, around 75,000 Assamese were evacuated by the Assam government on Tuesday, Jul 19 due to the heavy floods that struck the state overnight.The evacuation started late in the night and people were moved to safety camps. In Lakhimpur and Dhemaji, nearly 50,000 people have been evacuated. People have taken shelter on railway tracks, government schools and other places far away from the flood zone. Meanwhile, people in the river island of Majuli were stranded as gushing water breached one of its mud embankments."So far more than 75,000 people have been displaced and they are taking shelters in various makeshift camps," a government spokesperson said. "Most of the flood-hit people are now taking shelter in raised platforms, on railway tracks, and in government schools and offices, so far untouched by the floods," he said. "We have alerted all agencies. Relief materials and medical teams have also been rushed to the affected areas," the official added. "The situation is worrisome and we are concerned about the safety of the animals and our forest guards," a park official said._x000D_UWAHATI, India (AlertNet) – Floods and landslides triggered by heavy monsoon rains have forced more 200,000 people from their homes in northeast India and neighbouring Nepal, and killed almost 80 people, government officials said on Monday.   South Asia experiences monsoon rains from June to September, which are vital for its agriculture. But the rains frequently affect millions of people in countries like India, Bangladesh, Sri Lanka, Pakistan and Nepal - devastating crops, destroying homes and sparking outbreaks of diseases such as diarrhoea and dysentery.   Officials in India's northeast oil- and tea-rich state of Assam described the situation as "alarming". Two days of incessant rains have inundated hundreds of villages and forced residents to seek refuge on higher ground. Hundreds also remain stranded.   "Our priority now is to rescue marooned people. The situation is really bad and if the rain continues, people in affected areas will have a tough time," said a senior government official in Guwahati, Assam's main city.    _x000D_The official, who declined to be named, said four people had died in Assam and around 200,000 had been displaced after more than 200 villages in the state's Lakhimpur and Dhemaji districts were submerged. Thousands of hectares of paddy crops are estimated to have been damaged.   Across the border in Nepal, officials said at least 73 people had been killed by landslides and floods, and another 25 were missing, since the start of the monsoon season last month. Around 750 people have been evacuated due to the threat of more landslides in Rukum district in the west of the Himalayan nation.  "Some of them are housed in tented camps and in schools while some people are staying with their relatives because of the danger to their houses from landslides," said home ministry official Bal Krishna Panthi.   Relief and rescue workers in Nepal said they were on alert and had started planting red flags along parts of the Kosi river to warn villagers of the potential flood threat.</t>
    </r>
    <r>
      <rPr>
        <sz val="8"/>
        <color indexed="10"/>
        <rFont val="Arial"/>
        <family val="2"/>
      </rPr>
      <t xml:space="preserve"> July 6, 2011:</t>
    </r>
    <r>
      <rPr>
        <sz val="8"/>
        <rFont val="Arial"/>
        <family val="2"/>
      </rPr>
      <t xml:space="preserve"> "Incessant rains in parts of Assam and the upper reaches of neighbouring Arunachal Pradesh have caused flash floods in Sonitpur and Dhemaji districts, where nearly 30,000 people are affected. Continuous rains for the last two days in Sonitpur district's Tezpur subdivision inundated vast riverine areas and damaged standing crops at Dalabari, Besseria, Parbatia, Panchmile, Koroiyani and Rajbharal, official sources said on Tuesday.Fed by the rains in Arunachal Pradesh along its course, the Brahmaputra and its tributaries were rising alarmingly towards the danger level in the district.Rivers Jiabhorali at Khalihamari and Gabharu near NH-52 with other major tributaries were also rising.The overflowing waters of Brahmaputra and its branch rivers Borgang and Burigang submerged vast areas in Biswanath and Gohpur subdivisions, sources said.Flooding the low-lying areas, the waters overtopped the National Highway linking Tezpur and North Lakhimpur at three places between Balipara and Gohpur.In Dhemaji district, the rains caused river Subansiri's tributary Jiadhal to be in spate and flood adjoining areas in about 25 villages in west Dhemaji. The worst affected villages are Kesukhona, Nepalisuti and Rotua.The situation in Dhemaji was compounded by breaching of a temporary mud dam for diverting water of the Subansiri built during construction of the Lower Subansiri Hydro Electric Power Project._x000D_The temporary dam regularly breaches during the rainy season when uprooted trees brought down by the Subansiri fromArunachal hit against it and demolish the bundh, sources added. "_x000D__x000D_</t>
    </r>
  </si>
  <si>
    <t>Bihar; parts of West Champaran, Gopalganj, Saharsa, Muzaffarpur and Araria districts</t>
  </si>
  <si>
    <r>
      <t>July 6, 2011:</t>
    </r>
    <r>
      <rPr>
        <sz val="8"/>
        <rFont val="Arial"/>
        <family val="2"/>
      </rPr>
      <t xml:space="preserve"> "Over half a million people have been affected by floods in Bihar, with thousands forced to flee their homes, reviving fears of the 2008 devastation, officials said Wednesday.The flooding has enveloped parts of West Champaran, Gopalganj, Saharsa, Muzaffarpur and Araria districts following heavy rains in the state and in the areas closer to Nepal.Waters entered houses in more than 100 villages, forcing thousands to take shelter along highways and in school and other buildings, officials from the water resources and the disaster management told IANS. "Floods have affected more than three lakh people," one official said.The Kosi, which played havoc in Bihar three years ago rendering three million people homeless, was again swelling dangerously due to heavy rains in Nepal, the officials said.A worried Bihar government has sounded a state-wide alert, Water Resources Development Minister Vijay Kumar Choudhary told IANS.He said a National Disaster Response Team was camping in Saharsa with four boats. Rail traffic on the Narkatiaganj-Raxaul section was suspended after floodwaters submerged railway tracks and entered Sikta railway station in West Champaran.In Sitamarhi district, a Border Security Force (BSF) camp at Sonbarsa was flooded. The BSE personnel had to abandon the camp.The Kosi is posing a threat to its eastern embankment. The rain swollen Gandak was threatening a newly-built embankment in Gopalganj district, a disaster management department official said.However, Choudhary said there was no need to panic. "The government is ready to face any eventuality."He conceded that many villages could be flooded.Choudhary said the eastern Kosi embankment, which breached in 2008 flooding five districts of north Bihar, was safe.In 2008, over three million people were rendered homeless in Bihar when the Kosi breached its bank upstream in Nepal and changed course. It was said to be the worst flood in the state in 50 years.According to the water resources department, a lot of water has been discharged into the Kosi in the last one week after heavy rains in Nepal and in Bihar.Three days ago, the Bagmati river breached its embankment in Muzaffarpur district._x000D__x000D__x000D__x000D__x000D__x000D_ _x000D__x000D_</t>
    </r>
  </si>
  <si>
    <t>Xiengkoung, Viengtian, Boolikhamxay, Xayaboury provinces</t>
  </si>
  <si>
    <r>
      <t>June 29, 2011:</t>
    </r>
    <r>
      <rPr>
        <sz val="8"/>
        <rFont val="Arial"/>
        <family val="2"/>
      </rPr>
      <t xml:space="preserve"> "FL-2011-000072-LAO Flood,Lao, P Dem Rep: On 24-25 june 2011, Haima Tropical Storm Caused heavy rain falls and strong wind, wich resulted in flood and flash flood in 4 provinces ( Xiengkoung, Viengtian, Boolikhamxay, Xayaboury Provinces)based on the preliminary provincial report. Currently PDMC are Collecting Dammage Data"Six people have been killed by flash flooding and landslides in the two northern provinces of Xieng Khuang and Xayaboury after tropical storm Haima hit Laos over the weekend.Two of the reported six deaths occurred in Phieng district of Xayaboury province as locals were returning from their farming activities. The other four deaths were reported in Xieng Khuang province, including one in Nong-haet district, two in Khoun district and one in Kham district.Two people died as they were washed away by floodwaters, one died while travelling to market and another died in a landslide.The flooding will affect an estimated 100,000 people in Laos as much farmland is under water and rice barns, animals and houses along rivers have been washed away.Many affected families have been evacuated to safe places, but communication networks in some districts are struggling as road access, telephone and electricity have been cut off.Local authorities have assisted with some basic necessities for affected families but it is not enough to meet demand as some families have lost everything in the flooding.Xayaboury province has experienced the worst flash flooding in 38 years as heavy rain caused the Houng River to burst its banks.Office Head of Xayaboury province Mr Bounthan Khamkheuang said the flooding has affected several districts but the most severe damage has been reported in Xayaboury provincial capital, where 19 villages have been affected.“People don’t have electricity or water. Road access in some areas has been cut off so travelling and communicating in the province is very difficult,” he said._x000D__x000D__x000D__x000D__x000D__x000D_ _x000D__x000D_</t>
    </r>
  </si>
  <si>
    <t>Souris River, North Dakota; also many areas to the north.</t>
  </si>
  <si>
    <r>
      <t>June 29, 2011:</t>
    </r>
    <r>
      <rPr>
        <sz val="8"/>
        <rFont val="Arial"/>
        <family val="2"/>
      </rPr>
      <t xml:space="preserve"> "Water from the rising Souris River floods a neighborhood on June 24, 2011 in Minot, North Dakota. Residents of Minot are scrambling to fight back rising water from the Souris which has flooded an estimated 4,000 homes in the city and forced a quarter of the city's resident to evacuate. The river is expected to crest late tonight or early Sunday morning. (Xinhua/AFP)....MINOT, N.D. (AP) — The Souris River began a slow retreat from Minot on Sunday with no further flood damage in the city, but officials warned danger would remain for several days until the highest water passed."We're still at full alert until the water starts going down," said Shannon Bauer, a spokeswoman for the U.S. Army Corps of Engineers. "It's still a war."The city's levees were reinforced with plastic sheeting to help them withstand the sustained exposure to high water. Forecasts called for the Souris to fall nearly 2 feet by Wednesday.More than 4,000 homes and hundreds of businesses flooded when the Souris flowed over levees Friday. Bauer said crews had dealt only with isolated problems since then, including a leaky dike that was reinforced Saturday night."_x000D__x000D__x000D__x000D_ _x000D__x000D_</t>
    </r>
  </si>
  <si>
    <t>Khabarovsk region, Kiya and Khor rivers.</t>
  </si>
  <si>
    <r>
      <t>June 29, 2011:</t>
    </r>
    <r>
      <rPr>
        <sz val="8"/>
        <rFont val="Arial"/>
        <family val="2"/>
      </rPr>
      <t xml:space="preserve"> "Currently, emergency services are battling flooding in Khabarovsk region, where the Kiya and Khor rivers have broken their banks due to heavy rain last weekend and inundated the Lazo area.The flooding has hit vegetable gardens and houses in the villages of Ekaterinoslavka, Khor, Pereyaslavka and Georgievka."In the Khabarovsk Territory in connection with the past heavy rains on the rivers and Chorus Kiya near them. Lazo, work is continuing in the aftermath of flooding rain, reported RIA "Date's" the press service of Russian Emergencies Ministry DVRTS. As at 12.00 am June 29, 2011, on the rivers marked a steady decline in water level. In the area of human settlements Ekaterinoslavka, Pereyaslavka, Grodekovo, Mogilevka, Kondratevka water per day fell from 70 to 90 cm are now flooded six houses in the village Ekaterinoslavka, 15 houses in Pereyaslavka, 6 homes in Grodekovo, 2 houses in Kondratevke. The water is up to the floor in the basement. Also affected by the flooding settlements on flooding persists nizkopoymennyh places, gardens, gardens, farmland, low-lying terrain. Due to the fact that the water level in rivers and Khor Chia greatly reduced the flood crest and goes into the river Ussuri, the threat of further flooding of settlements there. June 28 at the MI-8 helicopter Russian Emergencies Ministry accomplished aerial reconnaissance in the vicinity of them. Lazo Khabarovsk Territory affected by the passage of rain pavodka.Nachalnik Far Eastern regional center of Russian Emergencies Ministry Alexander Soloviev, representatives of the RF Presidential Plenipotentiary in the Far Eastern Federal District Khabarovsk Krai Government and visited the flooded area by air for a more accurate assessment of the situation and take action to repair the damage. In p.Pereyaslavka was taken to a group of leaders of the regional managers SPARES, retreat, held in the aftermath of the flood. For the control of the situation in the region of them. Lazo continues Task Force Main Emergency Management Russia's Khabarovsk region. In the localities affected by floods, held podvorovy bypass. Carried out continuous monitoring of hydrological conditions. To help people in villages by government inspectors patrol GIFT using boats."_x000D__x000D__x000D__x000D__x000D__x000D_ _x000D__x000D_</t>
    </r>
  </si>
  <si>
    <t>Large parts of Davao city</t>
  </si>
  <si>
    <r>
      <t>June 29, 2011:</t>
    </r>
    <r>
      <rPr>
        <sz val="8"/>
        <rFont val="Arial"/>
        <family val="2"/>
      </rPr>
      <t xml:space="preserve"> "TWENTY FIVE people were killed and up to 15 others were missing as a flash flood triggered by heavy rains devastated a riverside community in the Philippines, rescuers said today. The downpour drenched large parts of Davao city on the southern island of Mindanao last night, causing the Matina river to rise and flood its banks, officials said."Davao City experienced the highest level of floodwaters to date, reaching up to three metres," the government's National Disaster Risk Reduction and Management Council said in a statement.Military rescuers have so far recovered 25 corpses after most of the floodwaters subsided today, said Major Jacob Obligado, commander of a local army battalion taking part in the search and rescue effort.Three of the bodies had not been identified and it was unclear if they included some of the 15 residents declared missing from the area or if there were other previously unknown victims, Obligado told AFP.Last week, Tropical Storm Maeri also caused flooding and forced the evacuation of 90,000 people in the capital Manila and in nearby provinces."_x000D__x000D__x000D__x000D_ _x000D__x000D_</t>
    </r>
  </si>
  <si>
    <t>A dozen communities around Abidjan</t>
  </si>
  <si>
    <r>
      <t>June 21, 2011:</t>
    </r>
    <r>
      <rPr>
        <sz val="8"/>
        <rFont val="Arial"/>
        <family val="2"/>
      </rPr>
      <t xml:space="preserve"> "The Associated PressGENEVA - The United Nations says flooding around the Ivory Coast's commercial capital is threatening at least 27,646 people, and dozens of cholera cases have been reported.The Office for the Coordination of Humanitarian Affairs said Tuesday that U.N., Red Cross and government officials are trying to find ways to relocate people from flooded homes in a dozen communities around Abidjan.Spokeswoman Elisabeth Byrs said there is enormous need for new shelter and other items as her agency prepares to help up to 10,000 families, while authorities look for longer-term solutions.Byrs — speaking in Geneva — said Ivory Coast health officials had confirmed 42 cases of cholera in the Koumassi district, including 10 cases in the past week."_x000D__x000D__x000D__x000D_ _x000D__x000D_</t>
    </r>
  </si>
  <si>
    <t>Northwest China's Gansu Province</t>
  </si>
  <si>
    <r>
      <t>June 21, 2011:</t>
    </r>
    <r>
      <rPr>
        <sz val="8"/>
        <rFont val="Arial"/>
        <family val="2"/>
      </rPr>
      <t xml:space="preserve"> "Heavy rains have battered northwest China's Gansu Province since June 15, triggering floods that have affected over 19,000 people and toppled 474 homes so far, the provincial Department of Civil Affairs said on Monday.A total of 19,742 residents from 19 towns have been affected, with 351 people evacuated from their homes. More than 5,000 hectares of crops and 1,803 houses have also been damaged by the rain-triggered floods, according to statistics from the department.In the province's city of Dunhuang, the floods have submerged over 16 kilometers of railways, destroyed a major bridge and hampered transportation and supplies of electricity.The province's western cities of Jiuquan and Zhangye typically receive little rainfall, relying on water from the icecap of the nearby Qilian Mountain. However, these cities have also been inundated with rain since June 15.No deaths have been attributed to the floods."_x000D__x000D__x000D__x000D_ _x000D__x000D_</t>
    </r>
  </si>
  <si>
    <t>Ghotki District, Sindh</t>
  </si>
  <si>
    <r>
      <t>June 21, 2011:</t>
    </r>
    <r>
      <rPr>
        <sz val="8"/>
        <rFont val="Arial"/>
        <family val="2"/>
      </rPr>
      <t xml:space="preserve"> "PAKISTAN - Almost a year after unprecedented flooding devastated the greater part of Pakistan, villages in Ghotki district in the southern province of Sindh are being inundated with rising river water as glaciers and snow melt in the mountainous north, accompanied by the heaviest June rains in the last 30 years.On the sandy plains of Sindh in Ghotki, 90 kilometres from the town of Sukkur, families of the poorest of the poor have again been rendered homeless and stripped of their livelihoods as their fields turn into muddy swamps. An additional 30 villages, totaling some 30,000 people, are at risk of flooding. And, if the monsoon brings more rain than predicted, the plains of Sindh and Punjab could see another devastating flood similar to the one that destroyed millions of homes in Pakistan in 2010.“Our children and pregnant women cannot survive without external help”, said community leader Haq Nawaz to World Vision staff."_x000D__x000D__x000D__x000D_ _x000D__x000D_</t>
    </r>
  </si>
  <si>
    <t>Rikoti Pass in central Georgia</t>
  </si>
  <si>
    <r>
      <t>June 20, 2011:</t>
    </r>
    <r>
      <rPr>
        <sz val="8"/>
        <rFont val="Arial"/>
        <family val="2"/>
      </rPr>
      <t xml:space="preserve"> "Tbilisi/Moscow - Flooding and landslides caused by severe rains have killed four people and blocked one of Georgia's most important highways, a government official said Monday. All four victims had reportedly been in a roadside cafe swept into the river. Two more people were missing. Storms in central Georgia caused the river Mtiskhevi to overflow its banks on Sunday, triggering avalanches and sweeping away vehicles and buildings in its path, said Prime Minister Nilolaz Gilarauri. More than 200 vehicles, among them a bus loaded with children travelling to summer camp, were stranded on the highway for most of Sunday before road repair crews could reach the region, Georgia's Imedia television reported. 'It was a virtual wall of water,' said Koba Subeliani, Georgia's minister of refugees, who had been on the road at the time the floods struck. Officials in the villages of Surami and Chumateleti said rising water had reached a depth of 3 metres in some parts "FF-2011-000071-GEO Flash Flood,Georgia: In Western and Eastern Georgia many regions were affected by unceasing rains from 12 to 22 June 2011 with landslides that followed. Seven people lost their lives. Over 3,000 houses have been affected, out of which 1,500 are badly damaged."_x000D__x000D__x000D__x000D_ _x000D__x000D_</t>
    </r>
  </si>
  <si>
    <t>Orissa's Balasore district</t>
  </si>
  <si>
    <r>
      <t>June 20, 2011:</t>
    </r>
    <r>
      <rPr>
        <sz val="8"/>
        <rFont val="Arial"/>
        <family val="2"/>
      </rPr>
      <t xml:space="preserve"> "Balasore:  At least five people have been killed in rain and flood related accidents, and at least six panchayats have been hit in the last 24 hours, after flash floods in Orissa's Balasore district.The flash floods were triggered by very heavy rainfall following the deep depression over the Bay of Bengal. The collapse of a bridge due to high floods in the Jalakaa river has also led to inundation of large tracts of paddy fields and submergence of several important link roads. The water level in Jalakaa river is flowing nearly one metre above the danger mark. Major rivers like Subarnarekha and Baitarani are already in full spate and more rains could make things worse. "_x000D__x000D__x000D__x000D_ _x000D__x000D_</t>
    </r>
  </si>
  <si>
    <t>New South Wales</t>
  </si>
  <si>
    <r>
      <t>June 17, 2011:</t>
    </r>
    <r>
      <rPr>
        <sz val="8"/>
        <rFont val="Arial"/>
        <family val="2"/>
      </rPr>
      <t xml:space="preserve"> "More than 10,000 people remain isolated by floodwaters across the mid-north coast of New South Wales.Several days of wild weather earlier this week brought flooding and storm damage across a huge area between Grafton and the Upper Hunter.Most rivers peaked on Wednesday night but an estimated 14,000 people are still cut off.Peter Floyd from the State Emergency Service says the situation is slowly improving for residents along the Macleay River.But he says those living in some remote areas may remain isolated for as much as a fortnight."There will be the need for food drops where isolation will keep them off the roads for some days," Mr Floyd said."We've already done some where one family has run out of baby food, so they are quite urgent ones."Most people are pretty prepared and have food for at least three days, which is what we recommend."Mr Floyd says SES relief crews are being brought in to relieve exhausted local crews."We've had people arrive from all over the state, from Goulburn, the Southern Highlands, the Hawkesbury and we will probably have some more coming in over the weekend," he said. "So as our volunteers on the ground here at the moment, the local ones, they are getting really tired.</t>
    </r>
    <r>
      <rPr>
        <sz val="8"/>
        <color indexed="10"/>
        <rFont val="Arial"/>
        <family val="2"/>
      </rPr>
      <t>" June 15, 2011:</t>
    </r>
    <r>
      <rPr>
        <sz val="8"/>
        <rFont val="Arial"/>
        <family val="2"/>
      </rPr>
      <t xml:space="preserve"> "SYDNEY (AP) -- Heavy rain has caused flooding in eastern Australia that has forced 2,000 people to leave their homes and isolated thousands of other residents.Michael Gallacher, the emergency services minister for New South Wales, declared some northern parts of the state disaster areas Wednesday. Heavy rain has fallen for three days and more was expected overnight.Greg Gill of New South Wales emergency services described flooded areas as "just a sea of water" and said 10,000 people were isolated. Many roads are impassable, and swollen rivers are still rising.Police reported one death, a driver killed when a tree fell and struck his car Wednesday morning."_x000D__x000D__x000D__x000D_ _x000D__x000D_</t>
    </r>
  </si>
  <si>
    <t>Central and northern Norway</t>
  </si>
  <si>
    <r>
      <t>June 13, 2011:</t>
    </r>
    <r>
      <rPr>
        <sz val="8"/>
        <rFont val="Arial"/>
        <family val="2"/>
      </rPr>
      <t xml:space="preserve"> "Torrential rains combined with melting snow have caused devastating floods across central Norway, washing away several houses and roads and causing landslides. Spokesman Morten Harangen at the Directorate for Civil Protection and Emergency Planning says the northern part of the country has also been affected, but is more due to high temperatures that have sped up the snow-melting in the mountains._x000D_"_x000D__x000D__x000D__x000D_ _x000D__x000D_</t>
    </r>
  </si>
  <si>
    <t>15 municipalities in the Antioquia department</t>
  </si>
  <si>
    <r>
      <t>June 13, 2011:</t>
    </r>
    <r>
      <rPr>
        <sz val="8"/>
        <rFont val="Arial"/>
        <family val="2"/>
      </rPr>
      <t xml:space="preserve"> "A devastating floods has hit Colombia over the weekend where almost three million people were affected.Secretary-General Ban Ki-moon said he was deeply moved by the devastation he saw when he flew over the flood-affected areas of Colombia at the weekend and expressed the United Nations readiness to help the Government to continue providing succour to the estimated three million people affected."Help and solidarity must reach all Colombians, whatever their origin - Afro-Colombian people, indigenous groups, women and children. The United Nations stands ready to help Colombia''s most vulnerable people. It is that message and our common goal to strengthen our work together that has been at the heart of my visit to Colombia and my meetings with President Santos."</t>
    </r>
    <r>
      <rPr>
        <sz val="8"/>
        <color indexed="10"/>
        <rFont val="Arial"/>
        <family val="2"/>
      </rPr>
      <t xml:space="preserve"> -Mr. Ban" June 9, 2011:</t>
    </r>
    <r>
      <rPr>
        <sz val="8"/>
        <rFont val="Arial"/>
        <family val="2"/>
      </rPr>
      <t xml:space="preserve"> "Persistent rains have flooded villages, destroyed crops, and inundate buildings in 15 municipalities in the Antioquia department over the last week. Approximately 4,000 people have been affected.""...BOGOTÁ, Colombia - Las autoridades colombianas analizan exenciones fiscales para residentes y comerciantes afectados por las fuertes precipitaciones que han producido inundaciones y miles de desplazados en los últimos meses.El presidente de la Comisión Financiera de la Cámara de Representantes Ángel Custodio Cabrera, y el ministro de Finanzas Juan Carlos Echeverry, se reunirán para discutir una reducción en las obligaciones fiscales de aquellos afectados por las lluvias. Aún no se ha determinado la envergadura o naturaleza de las exenciones propuestas. Las lluvias han afectado a casi 3,5 millones de colombianos, destruyendo 13.500 hogares y dejando un saldo de al menos 464 muertos, según la agencia noticiosa EFE. _x000D__x000D__x000D__x000D_ _x000D__x000D_</t>
    </r>
  </si>
  <si>
    <t>Zhejiang, Jiangsu, Anhui, Jiangxi, Hubei, Hunan and Guangdong provinces in central and southern China</t>
  </si>
  <si>
    <r>
      <t>June 20, 2011:</t>
    </r>
    <r>
      <rPr>
        <sz val="8"/>
        <rFont val="Arial"/>
        <family val="2"/>
      </rPr>
      <t xml:space="preserve"> "At least 175 people have died from flooding this month in southern and eastern China, the country's Ministry of Civil Affairs said Monday.Another 86 people are missing from the flooding that began with rainfall on June 3. The ministry said 13 provinces have been affected, more than 1.6 million people have been evacuated, and the direct economic losses has reached 35.02 billion yuan ($5.4 billion).The flooding has destroyed at least 8,400 houses in Zhejiang province alone, a provincial agency ...Floods, triggered by days of torrential rain, continued to hit most parts of southern China on Sunday, affecting millions of people in Zhejiang, Jiangsu, Anhui, Jiangxi, Hubei, Hunan and Guangdong provinces. The floods cut off roads, breached dikes, inundated villages and caused mudslides. Deaths were reported in many provinces. In Zhejiang, the province hardest hit by the continuous rain, 2.7 million residents in nine cities and 50 counties had been affected as of Sunday morning." "More than five million people have been displaced or otherwise affected by flooding in eastern China that is also pushing up food prices, state media reported on Sunday.Torrential rains have left huge areas of Hubei and Zhejiang provinces under water, with more than 432 200 hectares of farmland inundated, the official Xinhua News Agency said. Almost 1 000 businesses have been forced to suspend operations and 5.7-million people have had their lives disrupted, Xinhua said in a brief report. More than 7 000 homes collapsed or were otherwise damaged and direct financial damage was estimated at almost six-billion yuan ($930-million).Flooding worst in 20 yearsThe downpour triggered a mudslide that buried houses and killed two people in Zhejiang's Changshan county, while two more were killed and two left missing by flooding in Hubei, Xinhua said.Flooding in eastern and southern China this month has left more than 170 people dead or missing. Roads and railways have been blocked, but aid supplies are arriving and the country's weather bureau says skies are expected to clear up Monday."</t>
    </r>
    <r>
      <rPr>
        <sz val="8"/>
        <color indexed="10"/>
        <rFont val="Arial"/>
        <family val="2"/>
      </rPr>
      <t xml:space="preserve"> June 15, 2011:</t>
    </r>
    <r>
      <rPr>
        <sz val="8"/>
        <rFont val="Arial"/>
        <family val="2"/>
      </rPr>
      <t xml:space="preserve"> " More than 100 people have been killed in flooding in central and southern China. Some of the dead were killed after being struck by lightning. Days of torrential rain has caused landslides and forced over 55,000 people to flee their homes. Dozens of people are still missing. In the central Chinese province of Hubei, the local river rose by five metres. The downpour has lasted for 10 days and is forecast to keep falling until Friday. The Chinese Ministry of Civil Affairs and the National Disaster Reduction Commission have launched an emergency response. In preparation for the continuing rain, relief-supply stations have been created in 11 provinces and seven cities. 4,000 people died when the area was hit by flooding last spring."</t>
    </r>
    <r>
      <rPr>
        <sz val="8"/>
        <color indexed="10"/>
        <rFont val="Arial"/>
        <family val="2"/>
      </rPr>
      <t xml:space="preserve"> June 13, 2011: </t>
    </r>
    <r>
      <rPr>
        <sz val="8"/>
        <rFont val="Arial"/>
        <family val="2"/>
      </rPr>
      <t>"BEIJING - China said on Monday the number of people confirmed killed in recent floods and landslides triggered by torrential rain had leapt past 100 as authorities warned the downpours were set to continue.The nation's civil affairs ministry said the summer rains that have so far affected 13 provinces or regions - some of which had only recently been through a severe dry spell - had left 105 people dead and another 63 missing.The National Meteorological Centre added heavy rains along the affected middle and lower reaches of the Yangtze river - China's longest - were to continue over the next three days, adding to an already serious situation."Water levels in rivers and reservoirs in some areas of the Yangtze river are nearing or have already exceeded warning levels," the centre said in a statement.It added that authorities should step up their checks on dams and reservoirs. "At the same time, they must be on their guards for disasters such as floods, land- and mudslides."All in all, at least 465,000 hectares (1.5 million acres) of cropland have been destroyed.Drought-hit provinces such as Hubei and Hunan along the Yangtze are now in the thralls of heavy summer rainfall, and the recent dry spell has in some cases made the situation worse.On Friday, one landslide blasted through villages in Hunan before dawn, killing at least 19 people and leaving another eight missing. One village saw most of its houses buried by mud, the official China Daily reported.Experts sent to investigate said the mudslide was triggered by the heaviest rain in the area in 300 years, adding the ground was drier than usual because of the drought, making it easier for downpours to sweep away sand and rocks. China is hit by heavy summer rainfalls every year. In 2010, torrential downpours across large swathes of the country triggered the nation's worst floods in a decade, leaving more than 4,300 people dead or missing.One devastating mudslide in the northwestern province of Gansu killed 1,500 people in August.</t>
    </r>
    <r>
      <rPr>
        <sz val="8"/>
        <color indexed="10"/>
        <rFont val="Arial"/>
        <family val="2"/>
      </rPr>
      <t>" June 9, 2011:</t>
    </r>
    <r>
      <rPr>
        <sz val="8"/>
        <rFont val="Arial"/>
        <family val="2"/>
      </rPr>
      <t xml:space="preserve"> "An elderly couple who went missing after their home collapsed during Tuesday's flood in east China's Jiangxi Province have been confirmed dead, bringing the flood's death toll to 54. Rescuers retrieved the couple's bodies early Thursday, about 48 hours after torrential rains washed away their home in the province's city of Shangrao, a county government spokesman said. Bodies of three other deceased family members, including a young couple and their child, were retrieved on Wednesday, he said. Heavy rains that fell in early June have eased a prolonged drought in the middle and lower reaches of the Yangtze River, but have also inundated 12 provinces in central and southern China, affecting 4.81 million people, Shu Qingpeng, deputy head of the Office of State Flood Control and Drought Relief ..Heavy rain drenched a drought-ravaged swathe of southern and eastern China, killing 52 people and forcing more than 100,000 to evacuate, state media reported on Wednesday."_x000D__x000D__x000D__x000D_ _x000D__x000D_</t>
    </r>
  </si>
  <si>
    <t>At least 13 provinces and the capital Manila; Southern Philippines</t>
  </si>
  <si>
    <r>
      <t xml:space="preserve">June 19, 2011: </t>
    </r>
    <r>
      <rPr>
        <sz val="8"/>
        <rFont val="Arial"/>
        <family val="2"/>
      </rPr>
      <t>"10 drown in floods in southern Philippines. Manila dpa - Ten people drowned in floods brought about by more than two weeks of rain in the southern Philippines, officials said Saturday. Benito Ramos, administrator of the Office of Civil Defence (OCD), said more than 650,000 people were affected by floods in the provinces of Davao del Norte, Bukidnon, Compostela Valley, Sultan Kudarat and North Cotabato. An OCD report said a total of 14,568 people were evacuated from their homes, while damage to agriculture, infrastructure ands private properties was estimated at 429.04 million pesos (9.97 million dollars). The weather bureau said a tropical depression in the eastern Philippines was expected to enhance the south-west monsoon and would bring more rains to the southern region"</t>
    </r>
    <r>
      <rPr>
        <sz val="8"/>
        <color indexed="10"/>
        <rFont val="Arial"/>
        <family val="2"/>
      </rPr>
      <t xml:space="preserve">  June 9, 2011:</t>
    </r>
    <r>
      <rPr>
        <sz val="8"/>
        <rFont val="Arial"/>
        <family val="2"/>
      </rPr>
      <t xml:space="preserve"> "Manila - Five people were killed in widespread flooding in the Philippines and one person was missing after a barge capsized in stormy seas, the Office of Civil Defence said Thursday. At least 13 provinces and the capital Manila were inundated after days of heavy rains brought by a low pressure area and a tropical depression. The agency said the casualties included three teenage boys who drowned in Pikit town in North Cotabato province, 930 kilometres south of Manila. A 56-year-old man also drowned in floods in Romblon province in the central Philippines, and a 10-year-old boy was swept away by strong currents in a river in Batangas City, just south of Manila. The boy, who was initially reported missing, was recovered dead on Thursday, the agency said. In Quezon province, a barge loaded with soya beans capsized after being battered by huge waves, injuring one crew member. Another sailor was missing, while seven were able to swim to safety. Agency administrator Benito Ramos warned residents in affected areas to brace for more rain. 'The floods have not eased in many areas, and we expect more rains in the next two days,' he said. 'We appeal to those living in flood-prone areas to be vigilant.' More than 170,000 residents have been affected by the floods in six southern provinces since last week, the agency said. The weather bureau said the tropical depression that triggered floods and landslides in Manila and six northern province was expected to bring more rain as it moves away."_x000D__x000D__x000D__x000D_ _x000D__x000D_</t>
    </r>
  </si>
  <si>
    <t>Lake Manitoba</t>
  </si>
  <si>
    <r>
      <t>June 5, 2011:</t>
    </r>
    <r>
      <rPr>
        <sz val="8"/>
        <rFont val="Arial"/>
        <family val="2"/>
      </rPr>
      <t xml:space="preserve"> "The rural municipality of Siglunes, on Lake Manitoba, says it is facing a crisis as water continues to rise."The R.M. of Siglunes is in a desperate situation," officials said in a news release issued Saturday afternoon. "Residents must take action to protect their homes and recreational properties."The R.M. is in the Ashern, Man., area of the province, on the east side of the Lake Manitoba narrows about 170 kilometres north of Winnipeg. It includes about 100 kilometres of lakeshore.Officials said lake waters have risen precipitously and recent bad weather has only made matters worse."Persons are urgently needed to man pumps, deliver sandbags, staff the EOC centre and help with emergent needs," officials added. "Many roads in the R.M. are flooded and motorists must heed road closed signs and take caution on all roads."The news release said residents "must be prepared to evacuate their families to safety" and people could voluntarily move to an emergency shelter,"_x000D__x000D__x000D__x000D_ _x000D__x000D_</t>
    </r>
  </si>
  <si>
    <t>El Bayadh province, Ghardaia province</t>
  </si>
  <si>
    <r>
      <t>June 5, 2011:</t>
    </r>
    <r>
      <rPr>
        <sz val="8"/>
        <rFont val="Arial"/>
        <family val="2"/>
      </rPr>
      <t xml:space="preserve"> "Four people have been killed by floods that swept southern Algeria, the Civil Protection Department said on Saturday.The source specified that three brothers died inside a car which was swept away by floods on Friday night, while attempting to cross El-Had River in the town of Ain Larak in El Bayadh province, some 500 km southwest capital Algiers.The statement further added that the Civil Protection Department have discovered the three bodies.Elsewhere, another man was found dead in Ghardaia province, 600 km southeast Algiers, after heavy rainfalls turned into floods in the city, the statement added. Source: Xinhua,"_x000D__x000D__x000D__x000D_ _x000D__x000D_</t>
    </r>
  </si>
  <si>
    <t>Lake Azuei</t>
  </si>
  <si>
    <r>
      <t>June 9, 2011:</t>
    </r>
    <r>
      <rPr>
        <sz val="8"/>
        <rFont val="Arial"/>
        <family val="2"/>
      </rPr>
      <t xml:space="preserve"> "Heavy rain hammered southern Haiti for a seventh straight day Tuesday, triggering floods and mudslides and causing houses and shanties in the capital to collapse. The official death toll was 23 but could rise as remnants of the storm lingered. Haitian authorities listed six people as missing. Runoff from the rain sent rivers surging and flooded many homes as people scrambled to their rooftops. The slow-moving storm system also toppled trees and debris blocked streets throughout the capital"</t>
    </r>
    <r>
      <rPr>
        <sz val="8"/>
        <color indexed="10"/>
        <rFont val="Arial"/>
        <family val="2"/>
      </rPr>
      <t xml:space="preserve"> June 6, 2011:</t>
    </r>
    <r>
      <rPr>
        <sz val="8"/>
        <rFont val="Arial"/>
        <family val="2"/>
      </rPr>
      <t xml:space="preserve"> "THOMAZEAU, Haiti (AP) — The Haitian government and international aid groups evacuated more than 50 families to dry land Sunday after the Caribbean country's largest lake overflowed from days of heavy rains.Brackish water spilled from Lake Azuei before dawn, flooding sections of low-lying land around several villages near Thomazeau, a town northeast of the capital.The United Nations' Office for the Coordination of Humanitarian Affairs dispatched a convoy of trucks and boats early Sunday to aid villagers whose homes were at risk of flooding, U.N. spokeswoman Elaine N..Nadia Lochard, an official with Haiti's Civil Protection Department, said 56 families agreed to leave their homes, while others chose to stay because they feared their possessions would be stolen or they needed to tend to livestock. The evacuated families were moved to a church in Thomazeau.Earlier Sunday, representatives of humanitarian groups said about 1,000 villagers would likely need to be evacuated. Nabaa said they received this number from Haiti's Civil Protection Department._x000D_Lochard declined to answer questions about the discrepancy.But the number of people who need to be evacuated near Lake Azuei could easily climb in the coming days as rain continued along the Haitian-Dominican border.Lake Azuei has had problems with flooding for years. Canals that are supposed to stabilize the large lake's water level have long been clogged with trash and sediment, leading to flooding. Hillsides surrounding the lake are deforested, allowing water and sediment to run into the lake.Haiti has seen weeks of downpours as the rainy season shifts into the hurricane season, which officially began last week.President Michel Martelly visited the flooded areas on the border Sunday morning, his spokesman, Damian Merlo, wrote on Twitter. Merlo didn't respond to phone calls seeking comment,"_x000D__x000D__x000D__x000D_ _x000D__x000D_</t>
    </r>
  </si>
  <si>
    <t>Western part of Kottayam district</t>
  </si>
  <si>
    <r>
      <t>June 6, 2011:</t>
    </r>
    <r>
      <rPr>
        <sz val="8"/>
        <rFont val="Arial"/>
        <family val="2"/>
      </rPr>
      <t xml:space="preserve"> "KOTTAYAM: Large areas in the western part of Kottayam district became inundated on Sunday on account of increased flow of water from the high range areas, though the district experienced a relatively dry spell, barring isolated rain during the day.According to district authorities, so far, four lives have been lost in the monsoon fury during the past one week. Two of the deaths occurred on Saturday night when, in separate incidents, those coming back from the work place met with accidents.In Olassa, 38-year old Pradeep, a daily wager, lost his life after falling into an inundated ditch near his house. In Athirampuzha, another daily wage earner Regi (36), die after falling into an unprotected well which he could not identify as the entire compound was flooded.Meanwhile. Chief Minister Oommen Chandy visited relief camps in the district on Sunday. With one more relief camps opened on Sunday, there are 16 camps so far, 15 of them in Kottayam taluk alone. Large polders in Arpukkara panchayat were inundated after the outer bund breached on Saturday night. According to padasekharam representatives, the 500-acre Payvattom and Karukappadom polders have been flooded. The polder, which had remained fallow for long, had only recently been brought under cultivation by the joint venture of nearly 300 small farmers. With the bund breached, nearly 130 families who live in the outer bund remain isolated.According to them, with the breach of the bunds in these two polders, the nearby polders in Virupukala and Kattukari where sowing for viripu has been completed and Kelakkari and Choorathara polders which have been prepared for sowing, are under threat of inundation.One of the major problems faced by the farmers and authorities is the disruption of power in the polders, making it difficult to pump out the water_x000D_,"... _x000D__x000D__x000D__x000D_ _x000D__x000D_</t>
    </r>
  </si>
  <si>
    <t>Missouri River, South Dakota, Iowa, Missouri</t>
  </si>
  <si>
    <r>
      <t xml:space="preserve">June 29, 2011: </t>
    </r>
    <r>
      <rPr>
        <sz val="8"/>
        <rFont val="Arial"/>
        <family val="2"/>
      </rPr>
      <t>"Iowa Gov. Terry Branstad said Monday he plans to ask President Obama to visit western Iowa when the two were to meet today  in Bettendorf where the president plans to speak on economic issues.“I think the president would have been wiser to come to western Iowa than eastern Iowa,” said Branstad, after taking a tour of the levees in Council Bluffs.“He needs to come here and see it himself,” said Branstad, who called it an “historic flood.”President Clinton came to Iowa during the historic floods in 1993, Branstad said, and this is the worst flooding along the Missouri River that he can remember, Branstad told the media.“We’ve seen a lot of crop damage, homes, farms, businesses (damaged),” he said.Branstad had also planned to ask Obama about a presidential disaster declaration he requested nine days ago to open up federal flood relief funds, he said.“I hope he’ll let me know it has been approved.”“We need relief up and down the river,” added Rep. Steve King, R-5th District</t>
    </r>
    <r>
      <rPr>
        <sz val="8"/>
        <color indexed="10"/>
        <rFont val="Arial"/>
        <family val="2"/>
      </rPr>
      <t>. June 20, 2011:</t>
    </r>
    <r>
      <rPr>
        <sz val="8"/>
        <rFont val="Arial"/>
        <family val="2"/>
      </rPr>
      <t xml:space="preserve"> "KANSAS CITY, Mo (Reuters) – Residents of Craig in northwest Missouri are under orders to evacuate because of two breaches in Missouri River levees, officials said on Tuesday. "Water is headed this way," said Bill Gordon, Holt County Commissioner. Water is expected to top earthen and sandbag levees fortified recently around Craig, he said.Craig has about 300 residents. Its downtown area includes a bank, post office and restaurant, Gordon said. Those businesses had already moved out in anticipate of flooding, he said. "People are pretty stressed out," Gordon said. He said the Missouri River levee breaches occurred about three miles south and west of Craig. In recent days breaches have inundated some farmland and homes, particularly around the village of Big Lake, Missouri.Levees have also failed in Atchison County north of Holt County. Most people had voluntarily evacuated those areas before the flood, officials said.The flooding has closed numerous highways in the two counties as well as Big Lake State Park.Levees in northwestern Missouri have been broached by the swollen Missouri River.The banks were overcome on Sunday as heavy rainfall in Montana and North Dakota, combined with melting snow from the Rocky Mountains, surged downstream into the Missouri River.Well over 500 residents have had to leave their homes near Corning and Watson Missouri, due to levee concerns.By late Sunday morning the river had already topped the county’s previous record mark, set in 1993.The river crested more than 11.5 feet over flood stage in some parts. The US National Weather Service has said rainfall received in the upper Missouri basin has been higher than that received in a normal 12 month period." June 5, 2011:"Six hundred residents in southwest Iowa were ordered Sunday to evacuate their homes after the Missouri River breached a levee across the border in Missouri.The evacuation covers nearly half of the town of Hamburg, said Stefanie Bond, spokeswoman for the Iowa Department of Homeland Security and Emergency Management. Residents, most of them on the south side of the city of 1,141, are being told to get out within 24 hours.The U.S. Army Corps of Engineers reported a levee was breached Sunday morning south of Hamburg in Missouri's Atchison County. The corps' Col. Robert Ruch said crews had been working Saturday on another issue near the breach and all workers were evacuated. The corps declined to release further details.Gen. Derek Hill, head of the Iowa Department of Homeland Security and Emergency Management, characterized the breach as a "boil" - a leak that "shoots out like a small geyser" - that was 1 inch to 1 1/2 inches in diameter.Iowa sent a Blackhawk helicopter Sunday to drop roughly 1,000-pound sandbags on the levee, Hill said, adding it was too dangerous to use ground crews. It was not known how long the work would take."It's a technique that's been used before by the corps," he said. "There's no guarantees but we hope it will (work)." June 5, 2011: "PIERRE, S.D. – Flood-threatened neighborhoods of the South Dakota capital and its sister city across the swollen Missouri River largely emptied on Thursday as residents heeded calls to leave for higher ground ahead of the planned release of water from upstream dams. Most of the approximately 3,000 people living in low-lying areas of Pierre and Fort Pierre had left homes, and others loading their belongings onto pickup trucks said they’d be gone by Gov. Dennis Daugaard’s unofficial deadline of 8 p.m. No one was ordered to leave home ahead of Friday’s planned dam releases, but it appeared few were willing to take their chances. Curt Mortenson, 59, said he and his wife moved into a home they built upstream of Fort Pierre just eight months ago. He was born in 1952, the year of the last great flood to swamp the cities, which happened before the construction of dams to prevent future catastrophes. Water releases from the Oahe Dam were expected to increase slightly starting Friday morning and gradually rise until Tuesday, when water levels were projected to crest four feet higher, or about two feet below the levee top. Officials have kept the releases steady for nearly a week as people moved possessions to higher ground, placed sandbags around their homes and arranged for other places to live. A similar release schedule was planned starting Saturday at Gavin’s Point Dam upstream of Dakota Dunes, where the water level is expected to eventually rise another seven feet by June 14, again cresting about two feet below the tops of levees. Daugaard and other officials said emergency earthen levees being built to protect the threatened areas should be completed in time to stop the rising water, but the governor warned people not to assume the levees would hold. “While we hope the levees will provide protection for property, we urge that people not place themselves in danger or become complacent because a levee that is holding today is just holding today,” Daugaard said. Ed Stutesman of Pierre said it was a sad day Thursday as he finished moving things out of his house. “When you leave your own place, it’s a different life. Thirty-five years I’ve lived here. Now I’ve got to go live someplace else,” Stutesman said. Daugaard said if the levees hold after the water rises, residents might be able to return to their homes"..May 31, 2011: "Some South Dakota residents were being told to be ready to leave their homes by Thursday as the Missouri River rose, prompting voluntary evacuations in North Dakota Monday. And, in Montana, emergency workers ferried food and water to a town cut off by flood waters. The measures came as states in the northern Rockies and northern Plains plan for displacement of thousands and scramble to build levees in an expanding fight against river overflows predicted to worsen in coming weeks. The crisis has caused governors in Montana, the Dakotas and Wyoming to call up hundreds of National Guard soldiers to bag sand and try to dissuade anxious property owners from navigating submerged roads and washed-out bridges. "There's a whole heck of a lot of water everywhere,"... _x000D__x000D__x000D__x000D_ _x000D__x000D_</t>
    </r>
  </si>
  <si>
    <t>Novi Pazar, southwest Serbia</t>
  </si>
  <si>
    <r>
      <t>May 24, 2011:</t>
    </r>
    <r>
      <rPr>
        <sz val="8"/>
        <rFont val="Arial"/>
        <family val="2"/>
      </rPr>
      <t xml:space="preserve"> "BELGRADE, Serbia - A town in southwestern Serbia has declared a state of emergency after overflowing rivers flooded hundreds of houses.Authorities in Novi Pazar say that the water has reached densely populated areas, flooding about 500 homes and threatening 1,000.Local official Harudin Hajrovic said Tuesday emergency troops will try to restore electricity and water to the flooded areas. He says the water should start withdrawing after the rain stopped falling overnight.There were no reports of injuries. Officials say the floods have destroyed three bridges and roads, causing severe material damage"_x000D__x000D_ _x000D__x000D_</t>
    </r>
  </si>
  <si>
    <t>Eastern Montana</t>
  </si>
  <si>
    <r>
      <t xml:space="preserve">June 18, 2011: </t>
    </r>
    <r>
      <rPr>
        <sz val="8"/>
        <rFont val="Arial"/>
        <family val="2"/>
      </rPr>
      <t>"BILLINGS, Mont. — Montana's request for a presidential disaster declaration was approved by federal officials Friday following flooding that has caused at least $8.6 million in damage.The declaration makes the state eligible for federal assistance to repair and replace damaged roads, bridges and other infrastructure washed out by weeks of high water.It also means 31 counties and four tribes can be reimbursed for flood-fighting expenses ranging from overtime, to sandbagging and setting up temporary shelters.A melting snowpack combined with record rains in May and June swelled rivers and swamped hundreds of houses in towns across the eastern half of the state. Flooding also has hit communities in central and western Montana.The damage estimate could climb higher as flooding continues in some areas and damage reports keep coming in, said Sarah Elliot a spokeswoman for Gov. Brian Schweitzer.Elliot said the state and local share of damage costs is $2.1 million or 25 percent of the total.Individual assistance for homeowners has not yet been requested. But assessment teams were scheduled to return to flooded areas beginning Tuesday to start tallying homeowner damages, Disaster and Emergency Services Division spokeswoman Monique Lay said.She added that additional counties and reservations could also be eligible for flood cost reimbursements if they qualify."This is where the money starts flowing," Lay said. "They'll have to do the project, make the payments then we can get the money from FEMA."</t>
    </r>
    <r>
      <rPr>
        <sz val="8"/>
        <color indexed="10"/>
        <rFont val="Arial"/>
        <family val="2"/>
      </rPr>
      <t>May 24, 2011:</t>
    </r>
    <r>
      <rPr>
        <sz val="8"/>
        <rFont val="Arial"/>
        <family val="2"/>
      </rPr>
      <t xml:space="preserve"> "Flooding that besieged rural Montana communities claimed at least one life and left another person missing as authorities in at least two more Western states braced for high water and heavy rain in the coming days. Montana Gov. Brian Schweitzer declared a statewide emergency Monday as broad areas of the state's southeastern counties remained underwater. A number of rural communities in eastern Montana, including those on the Crow Reservation, were hardest hit, authorities said. A flood warning was in effect for parts of the state's Yellowstone County through Tuesday night, and flood watches were issued for 13 Montana and Wyoming counties. In Utah, already melting snow combined with thunderstorms could lead to flooding across the northern part of the state following a weekend of mudslides triggered by heavy rains. At least four mudslides shut down roads over the weekend as high temperatures and thunderstorms pounded the Wasatch Front around Salt Lake City. A flood warning has been issued for portions of the Ogden River until mid-week and a flood watch is in effect for areas around the Wasatch Front until Tuesday as more rains are expected over the next two days, the National Weather Service said"_x000D__x000D_ _x000D__x000D_</t>
    </r>
  </si>
  <si>
    <t>Richelieu River, Quebec; Lake Champlain, Vermont and New York, USA</t>
  </si>
  <si>
    <r>
      <t xml:space="preserve">June 5, 2011: </t>
    </r>
    <r>
      <rPr>
        <sz val="8"/>
        <rFont val="Arial"/>
        <family val="2"/>
      </rPr>
      <t>"SAINT-JEAN-SUR-RICHELIEU, Que. -; Quebec's once-in-a-century floods that have forced hundreds from their homes are transforming some regional hotels into two-and-a-half star displaced-person camps. For over a month, citizens of the Richelieu River basin have watched as fishy, contaminated flood waters gurgled into their living rooms. And in the near future they will begin a massive clean-up of their waterlogged homes -- many of which are damaged beyond repair. But until the flood waters finally retreat back into the Richelieu, hundreds of victims will continue to live in anxious limbo. Many hotel guests are struggling with insomnia and some regularly break down into tears, said one evacuee. "We're demoralized," said Eric Galipeau, whose family was driven out of their house in St-Blais"</t>
    </r>
    <r>
      <rPr>
        <sz val="8"/>
        <color indexed="10"/>
        <rFont val="Arial"/>
        <family val="2"/>
      </rPr>
      <t xml:space="preserve">"May 17, 2011: </t>
    </r>
    <r>
      <rPr>
        <sz val="8"/>
        <rFont val="Arial"/>
        <family val="2"/>
      </rPr>
      <t>"Quebecers living along the swollen Richelieu River are facing the grim prospect of leaving their flooded homes again, after the region was doused with several days worth of rain.The region is among several in the country hit with historic floods and, despite waters recently receding, a string of rainy days has made things worse again.Residents received two more pieces of news Tuesday: That the military would begin withdrawing troops from the disaster zone, and that the provincial government might increase aid to the hardest-hit property owners.Thousands of homeowners have scarcely begun to tally up the damage.St-Paul-de-I'lle-aux-Noix resident Diane Beaudin says several days of rain are worrying her family. (Graham Hughes/Canadian Press)Diane Beaudin sloshed through the water Tuesday on her driveway in St-Paul-de-l'Ile-aux-Noix, hoping the pumps would continue draining her submerged basement into the lagoon that used to be her yard.Outside Beaudin's house, small fish were swimming in knee-deep water covering the town's roads, about 70 kilometres southeast of Montreal.She said local kids netted a giant carp in front her house and she saw a couple of turtles swim across her driveway.Beaudin and her husband returned home on the weekend — two weeks after evacuating the house when it had a metre of water in the basement.To their relief, much of the water had gone, but most of it is back now. It's nearly at the level where they will have to leave again."The water is rising dangerously and we're worried," she said. "We're watching the water level."Richelieu flooding breaks century-old recordBeaudin considers herself one of the lucky ones — others have lost their homes and many of the belongings inside.Some 3,000 houses have been flooded in the region and around 1,000 have been evacuated since record-breaking flood waters first rose a few weeks ago.'It's very hard on our morale, we're starting over again. It's stressful. We feel like prisoners.'—Diane Beaudin, resident, St-Paul-de-l'Ile-aux-NoixWater on the Richelieu and Lake Champlain, which straddles the nearby U.S. border, have climbed to levels unseen in over a century.The floods have made dramatic changes in the region, where it's sometimes difficult to tell where a property ends and the river begins.Many residents still navigate neighbourhood streets in canoes and rowboats, while chest waders have become a common fashion accessory.Beaudin said the whole experience has taken an emotional toll on her and her neighbours."It's very hard on our morale; we're starting over again," said Beaudin, adding her home wasn't supposed to be in a flood zone."It's stressful. We feel like prisoners."Soldiers wind down aid operationIn all, the Canadian Forces deployed 800 soldiers to a large swath of land that stretches south of Montreal to the U.S. border.Authorities announced Tuesday that they will start winding down the military operation. Between 200 and 300 soldiers will begin returning to CFB Valcartier, Que., but will remain on standby in case they need to return.Residents have been using canoes, kayaks and other floating devices to get around town. (Canadian Press) Premier Jean Charest expressed astonishment at how long the floods, which peaked on May 6, have lasted."Everyone feels for the people who have been hit hard by this natural disaster, which just won't stop," Charest said Tuesday."Frankly, I would never ever have thought I would see floods last a month like this, as well as the rainfall we've had. So, we will help people in every possible way." "Lake Champlain flood waters rising again BURLINGTON, Vt. (AP) -- Lake Champlain floodwaters are rising again after days of rain poured runoff into the already swollen body of water between Vermont and New York.Since on-again, off-again rains began Saturday the lake has risen seven inches, to 102.6 feet above sea level.That's well short of the all-time record of 103.2 feet set May 6, but still about 2-feet above flood stage.Hundreds of homes and low lying areas in Vermont and New York remain flooded.The Burlington Free Press says the lake is expected to peak from its current rise Wednesday at about 102.75 feet.Officials say it could be weeks before the lake level is back to normal."_x000D_ _x000D__x000D_ _x000D__x000D_</t>
    </r>
  </si>
  <si>
    <t>Eastern province of Catanduanes, northern Luzon island</t>
  </si>
  <si>
    <r>
      <t xml:space="preserve">May 9, 2011: </t>
    </r>
    <r>
      <rPr>
        <sz val="8"/>
        <rFont val="Arial"/>
        <family val="2"/>
      </rPr>
      <t>"Tropical storm, flash floods kill 17 people in Philippines Northern villages were warned Monday to be on guard for landslides and flash floods caused by a tropical storm that carved a deadly path across the Philippines.Tropical Storm Aere slammed the eastern province of Catanduanes on Sunday, triggering landslides, roughing up Manila Bay and rattling nerves overnight in the congested capital.On Monday, it slammed provinces on northern Luzon Island, gradually losing strength. As of late Monday, it was 85 kilometres northeast of Cagayan province's Apparri township, weather forecaster Manny Mendoza said.Disaster officials warned villagers to stay away from mountainous areas prone to landslides and from low-lying areas that could be swamped by flash floods. Fishermen and ferry operators in the storm's path were advised to keep their boats ashore.Offic... .Teresa Cerojano, The Associated PressMANILA, Philippines - Tropical Storm Aere blew away from the northern Philippines on Tuesday, leaving at least 17 people dead but sparing vast agricultural regions where farmers welcomed the rain, officials said.Disaster officials had feared the storm would barrel through provinces during planting season and set off flash floods and landslides. After slamming Catanduanes province Sunday, it began to weaken and just grazed the country's northeastern seaboard, bringing rain to farmlands scorched by the summer heat, officials said."It's a welcome relief for the farmers," regional disaster-response official Norma Talosig told The Associated Press by telephone from northern Cagayan province, where planting for rice, corn and peanuts has begun.Still, disaster officials warned villagers to stay away from mountainous areas prone to landslides and from low-lying areas that could be swamped by flash floods, especially in the northernmost province of Batanes. Fishermen and ferry operators at the tip of northern Luzon island were advised to keep their boats ashore.Government forecaster Raymund Ordinario said Aere was hurtling at sea about 62 miles (100 kilometres) east of Batanes on Tuesday and blowing toward southern Japan with sustained winds of 40 miles (65 kilometres) per hour and gusts of 50 mph (80 kph).On Monday, officials in Taiwan cautioned residents in the eastern and southern parts of the island of possible torrential rains.Aere caused 17 deaths in the Philippines, including three people who perished in a house buried by a landslide in Camarines Sur province. At least 10 people drowned, while other storm deaths were caused by electrocution, a truck crash and two health problems."_x000D_</t>
    </r>
  </si>
  <si>
    <t>Pernambuco region</t>
  </si>
  <si>
    <r>
      <t xml:space="preserve">May 10, 2011: </t>
    </r>
    <r>
      <rPr>
        <sz val="8"/>
        <rFont val="Arial"/>
        <family val="2"/>
      </rPr>
      <t>"Brazil's Pernambuco region, famous for its almost 120 miles of beautiful beaches, is also known for its pounding rains that are currently causing havoc in the region. _x000D_Severe flooding in the state of Pernambuco over the past few days has caused 51 cities to declare a state of emergency, and 18 cities are in a state of calamity, according to the Brazilian civil defense Bulletin as of Monday evening. Overall, 222,400 people across 51 cities are being affected. About 15,000 families are homeless and two people have died so far in the floods and more than 20 landslides. The end of the bridge that connects the state of Pernambuco with Alagoas has been destroyed, and rains have washed away many hillside barriers, causing landslides along the PE-103 highway. In several sections of the road, ... "_x000D_</t>
    </r>
  </si>
  <si>
    <t>Central and lower Mississippi River floodplain and tributaries</t>
  </si>
  <si>
    <r>
      <t xml:space="preserve">May 19, 2011: </t>
    </r>
    <r>
      <rPr>
        <sz val="8"/>
        <rFont val="Arial"/>
        <family val="2"/>
      </rPr>
      <t xml:space="preserve">"AMELIA, La. (AP) - The oil-and-seafood hub of Morgan City has been hit by one disaster after another, from hurricanes to the BP oil spill. The latest trouble involves a deluge of water that was diverted from the Mississippi River and is headed toward the town of about 12,000 people.The Army Corps of Engineers, desperate to save Baton Rouge and New Orleans from flooding, opened a spigot on a spillway over the weekend, intentionally flooding this part of Cajun country, an area much less populated. But the cascade of water from the Morganza floodway is hampering the local oil industry and fishermen on the bayou.Meanwhile, what is believed to be the first death related to the flooding since the river's rising waters began affecting Mississippi and Louisiana was reported Thursday in Vicksburg, Miss. Walter Cook, 69, who drowned, died early Thursday at a hospital after being pulled from floodwaters Wednesday....Thousands of people were evacuating their homes in Louisiana last night as a massive operation got under way to save the cities of New Orleans and Baton Rouge from a flooding catastrophe. Engineers were preparing to divert water from the swollen Mississippi river by unleashing millions of gallons across thousands of acres of farmland and homes in the state’s Cajun country, easing pressure on the flood defences of its two largest cities. The US Army Corps of Engineers planned last night to open the massive Morganza Spillway 45 miles north of Baton Rouge, forcing up to 25,000 people to leave the area" </t>
    </r>
    <r>
      <rPr>
        <sz val="8"/>
        <color indexed="10"/>
        <rFont val="Arial"/>
        <family val="2"/>
      </rPr>
      <t xml:space="preserve">May 10, 2011: </t>
    </r>
    <r>
      <rPr>
        <sz val="8"/>
        <rFont val="Arial"/>
        <family val="2"/>
      </rPr>
      <t>"(Reuters) - The Mississippi River was cresting at Memphis on Tuesday just inches below the all-time record as the swollen wall of water moved south toward the Gulf of Mexico.The level of the largest river in North America may have reached its peak at 47.87 feet on Tuesday morning in Memphis, and it has dropped since then, according to Andy Sniezak, meteorologist for the National Weather Service."The river is in the cresting phase, which is good news," said Steve Shular, spokesman for the Shelby County Office of Preparedness. "But we're still going to have problems for the next several days because the water is so high and it will keep the creeks and tributaries high as well."Downstream, the U.S. government was preparing to open a second Louisiana spillway to ease the flooding threat to New Orleans and Baton Rouge. A spillway near New Orleans was opened on Monday for the first time since 2008.Communities without levees north and south of Vicksburg, Mississippi, already were inundated and residents near the banks of the river eyed their flood protections uneasily.Few injuries have been reported in Tennessee or Mississippi from the flooding, but thousands of residents have been evacuated as the flood tide from snow melt and rains in the upper Midwest has pushed the river miles-wide in many spots.In Shelby County about 500 people were in shelters, and several hundred others were staying with friends and family."They don't call it the Mighty Mississippi for nothing," said Shular, noting that the swollen river is running hard and fast because of the flood. "We certainly are discouraging people from getting near it and in it."Shular said many people in kayaks were out in the main channel last night. He noted the dangers of copperheads and water moccasins, both venomous snakes, coming into homes and yards, and that people need to be wary when they return home.Forecasters said weather in Memphis will be sunny and hot over the next couple of days, but thunderstorms were expected on Thursday which could stall the receding waters.Since the Mississippi River flood of 1927 that killed some 1,000 people, improvements have been made in flood control with the building of dams and levees, reservoirs and floodways. Those fortifications have held all along the river this year. Melt from the unusually snowy winter saturated many areas of the Midwest and fed near-record water levels. Problems were compounded in southern Illinois where the rain-swollen Ohio River flowed into the Mississippi from the east.The flooding is hurting farmers. Nearly 3 million acres of farm land in Arkansas, Mississippi and Tennessee are flooded or are expected to flood, officials said.About 500,000 acres of Mississippi Delta farmland were under water, according to Andy Prosser, head of marketing at the Mississippi Department of Agriculture and Commerce.He said the rising waters were delaying fuel and supply shipments to farmers because some highways were impassable."This is an issue of supply and demand. There are 11 million cultivated acres of crops in Mississippi and damaged crops will have an affect on prices nationwide," he said.Prosser said new plantings under water include corn, soybeans, and cotton with thousands of farmers who have yet to plant wondering when and where they could get a crop in."We have to watch when the waters recede because that is when the real problems start," Prosser said."I've never seen anything like this and I've been farming for 31 years. This is a once-in-a-lifetime flood," said Joe Christian, a 48-year-old second-generation farmer in Jonesboro, Arkansas, about 60 miles northwest of Memphis.The cresting river will be welcome news to the nine floating casinos in Tunica County, Mississippi, about 25 miles south of Memphis. They have been closed because of flooding since May 2, and the economic impact has been severe.Valerie Morris, vice-president for Caesars Entertainment in Tunica, said some of the casinos could open in as early as two weeks, while others could be closed for up to six more weeks.The casinos gross about $87 million a month, with $10 million going to state and local taxes. They also employ 9,700 people. "This is unprecedented," Morris said. "We're 24/7, so we have never closed."The U.S. Army Corps of Engineers opened the Bonnet Carre spillway north of New Orleans Monday to divert some water to Lake Pontchartrain. It had no impact on homes or businesses.The Corps also has asked permission to open the Morganza Spillway on Thursday, which would reduce pressure on Baton Rouge and New Orleans by diverting water to the Atchafalaya River Basin. This would force the evacuation of some people and livestock.Last week, the Corps blasted open a Missouri levee, flooding about 130,000 acres of Missouri farmland to ease pressure on the levee system and towns in southern Illinois and western Kentucky. Dozens of farms were flooded.Through Mississippi, residents were bracing for potential record crests at Vicksburg on May 19 and at Natchez on May 21 and authorities were warning that up to 5,000 Mississippi residents may be forced to evacuate."</t>
    </r>
  </si>
  <si>
    <t>East Nusa Tenggara province</t>
  </si>
  <si>
    <r>
      <t xml:space="preserve">April 24, 2011: </t>
    </r>
    <r>
      <rPr>
        <sz val="8"/>
        <rFont val="Arial"/>
        <family val="2"/>
      </rPr>
      <t>"Kupang, E Nusa Tenggara (ANTARA News) - Some 1,800 flood victims in Belu district, East Nusa Tenggara province, have been evacuated from Malaka Barat substrict to Weliman subdistrict to facilitate relief aid distribution, a spokesman said."The evacuation is merely intended to ensure smooth communication and facilitate distribution of relief aid among flood victims. The relief aid distribution had been disrupted as they stayed in flood-encircled area," Belu Deputy District Head Lodovikus Taolin said on Saturday.The flood cut off land communication between the Belu district capital Atambua and the flood-affected area, causing difficulties to distribution of relief aid to the flood victims, he said.The flood victims evacuated from Malaka Barat to Weliman came from Umatos, Lasaen, Naas and Fatoe villages. Twenty-one families are staying at their relatives` houses in Betun, capital of Malaka Barat subdistrict.Separately, on Saturday, Yohanes Seran, coordinator of flood victims from Lasaen village, confirmed the evacuation of flood victims from Malaka Barat to Weliman, saying the evacuation was still underway."We are now going to leave for Weliman," he said.He expressed hope the government would pay much attention to the fate of the flood victims because the distance between Weliman and their hometown was about 20 km."We hope the government will pay great attention to the flood victims in Weliman by providing them with food. It is getting more difficult to find food in their hometown," he said."</t>
    </r>
  </si>
  <si>
    <t>Bolivar, Northwestern Venezuela</t>
  </si>
  <si>
    <r>
      <t xml:space="preserve">April 24, 2011: </t>
    </r>
    <r>
      <rPr>
        <sz val="8"/>
        <rFont val="Arial"/>
        <family val="2"/>
      </rPr>
      <t>"CARACAS – At least six children were killed and three adults were reported missing in northwestern Venezuela Saturday following flash floods caused by torrential rains.Yaracuy state governor Julio Leon told local television all victims lived in the town of Bolivar and belonged to the same family, which was apparently enjoying a picnic in a gully when the flash flood hit.Heavy rains have been affecting the area for about two weeks causing flooding in many communities.According to Leon, rescue teams were searching for the missing"</t>
    </r>
  </si>
  <si>
    <t>Northern Columbia;  Villapinzn all the way down to Chia, a town only miles north of Bogota</t>
  </si>
  <si>
    <r>
      <t xml:space="preserve">May 19, 2011: </t>
    </r>
    <r>
      <rPr>
        <sz val="8"/>
        <rFont val="Arial"/>
        <family val="2"/>
      </rPr>
      <t xml:space="preserve">"Colombia is facing the worst natural disaster in its history as heavy rain and floods continue to cause widespread damage in the north of the country." </t>
    </r>
    <r>
      <rPr>
        <sz val="8"/>
        <color indexed="10"/>
        <rFont val="Arial"/>
        <family val="2"/>
      </rPr>
      <t xml:space="preserve">April 19, 2011: </t>
    </r>
    <r>
      <rPr>
        <sz val="8"/>
        <rFont val="Arial"/>
        <family val="2"/>
      </rPr>
      <t>"10:41PM BST 19 Apr 2011 Colombian President Juan Manuel Santos warned: “There are going to be a lot of needy people, there has never been a tragedy of this scale in our history.” Columbia has suffered from the wettest rainy season on record and the floods have been building since December of last year. Billions of dollars of losses have already accrued with lost property, damaged crops and homes washed away so the national government has been seeking approval from Congress for an additional 5.7 trillion pesos to finance a flood damage fund.Weather predictions suggest that La Nina will last until June".."Bogota river is again causing emergency situations north of the capital, local aid agencies said Friday. _x000D_The chairman of the Cundinamarca department's Disaster Attention and Prevention agency said the rising of the river has caused floods from the spring of the river in Villapinzn all the way down to Chia, a town only miles north of Bogota. Also in the towns of Utica, Caparrapi and Guavila, to the northwest of the capital, floods are reported and hundreds of people had to be evacuated. Torrential rains have caused major damage in Colombia since last year's excessively long rainy season. According to authorities, the rainy seasons of 2010 and 2011 are the worst in recorded history" Bogota, April 24 (IANS/EFE) Over 29,000 people have been forced to leave their homes in Colombia due to massive floods triggered by torrential rains, the Colombian Red Cross (CRC) said.“The situation remains difficult” as rain continues to fall in 24 of Colombia’s 32 provinces, CRC official Cesar Uruena said.The worst affected are people living in the basins of Colombia’s two most important rivers - the Magdalena and the Cauca, he said.In La Dorada town on the banks of the Magdalena, 4,200 families have fled. Another 1,700 families were evacuated in Puerto Boyaca town.The level of the Magdalena rose after dam operators began releasing water from a rain-swollen reservoir near the southwestern city of Neiva"</t>
    </r>
  </si>
  <si>
    <t>Southern Brazil, including Rio Grande do Sul</t>
  </si>
  <si>
    <r>
      <t xml:space="preserve">April 25, 2011: </t>
    </r>
    <r>
      <rPr>
        <sz val="8"/>
        <rFont val="Arial"/>
        <family val="2"/>
      </rPr>
      <t>"BRASILIA, BRAZIL (BNO NEWS) -- At least 12 people have been killed in southern Brazil after heavy rains triggered landslides and floods, the state-run Agencia Brasil reported Sunday. According to Civil defense officials, torrential rains have affected nearly 36,500 people in ten cities in recent days. Since the beginning of the month, 23 municipalities have already declared a state of emergency, while 27 towns are in state care. Seven people died early Saturday after a mudslide buried homes in Igrejinha, where authorities continue searching for missing people. In the state of Rio Grande do Sul, three children were also buried after a mudslide hit their home. The other two deaths include a man, who was electrocuted by toppled power lines, and a farmer, who was killed after a warehouse collapsed on him. According to the National Meteorological Institute, although the torrential rains and winds of up to 74 kph (46 mph) have stopped, heavy rains could continue. In January, about 800 people were killed in floods and landslides in the southeastern mountainous region of Brazil. "_x000D__x000D_</t>
    </r>
  </si>
  <si>
    <t>26 villages in Hasakah province in northeast Syria</t>
  </si>
  <si>
    <r>
      <t xml:space="preserve">April 25, 2011: </t>
    </r>
    <r>
      <rPr>
        <sz val="8"/>
        <rFont val="Arial"/>
        <family val="2"/>
      </rPr>
      <t>"A total of five children were killed by floods coming from the Iraqi borders towards villages in Hasakah province in northeast Syria, Syria's state-run news agency reported Sunday. SANA reported that the five victims were from the same family and aged between five to nine years old, adding that rescuers have found the bodies of three children and are still searching for the other two kids.The agency said 26 villages in Hasakas have been flooded"</t>
    </r>
  </si>
  <si>
    <t>Tanga and Morogoro regions;  Kilombero District, Morogoro</t>
  </si>
  <si>
    <r>
      <t xml:space="preserve">May 12, 2011: </t>
    </r>
    <r>
      <rPr>
        <sz val="8"/>
        <rFont val="Arial"/>
        <family val="2"/>
      </rPr>
      <t xml:space="preserve">"Kilombero — More than 9,000 people in Mbingu Ward in Kilombero District, Morogoro Region, have been made homeless after their houses collapsed and others were submerged in floods caused by the ongoing rains.The heavy rains that started early this month have affected Mofu, Ikwambi, Mbingu, Igima and Mpofu villages in the ward.Overflowing rivers have swept crocodiles to residential areas and already a 14-year-old pupil identified as Jackson Kisoma was killed by one of the reptiles as he was returning home from school.The Kilombero District commissioner, Eng. Evarist Ndikilo, told Plan International officials, who rushed to the villages to donate relief supplies worth $100,005 (about Sh150million), that 665 houses have been destroyed while 2,942 others have been submerged.The district commissioner said 1,807 households have been affected by the floods, leaving 9,000 people homeless. He added that 2,256 hectares of crops have also been destroyed.Eng. Ndikilo said the Kilombero District authorities have taken a number of measures, including donating food supplies and tents to the victims.The floods have also caused a temporary closure of Mbingu, Chiwachiwa, Londo and Upendo primary schools that have also been submerged by the floods.The Mbingu Ward councillor, Mr Seleni James, said that the displaced crocodiles are wreaking havoc on the villagers, however, adding that the village authorities have alerted the villagers who have also launched an operation to hunt down the crocodiles.He said vehicles ferrying crops from the ward to other areas have also stuck in muddy waters" </t>
    </r>
    <r>
      <rPr>
        <sz val="8"/>
        <color indexed="10"/>
        <rFont val="Arial"/>
        <family val="2"/>
      </rPr>
      <t xml:space="preserve">April 25, 2011: </t>
    </r>
    <r>
      <rPr>
        <sz val="8"/>
        <rFont val="Arial"/>
        <family val="2"/>
      </rPr>
      <t>"Tanga — Eight people have been killed and more than 3,000 displaced in Tanga and Morogoro regions in the past two weeks. All the deaths have been reported in Tanga Region while the displacements occurred in Morogoro.Seven of those who were killed by the floods are residents of Handeni and Kilindi districts, while one death occured in Tanga City.The acting Tanga regional police commander, Mr Jaffar Mohamed, named the person who died after a tree fell on him during a rainstorm, as Hamisi Hassan, 45."The deceased had taken shelter under a big tree at around 4pm when a huge branch gave way and hit him at Uzunguni market. He sustained serious injuries on the head and died shortly after arriving at Bombo Hospital where he had been rushed for treatment," said Mr Mohamed.Regarding the other deaths, he said most of them occurred when the victims drowned in large pools of water when they tried to cross flooded rivers and streams."We know that villagers have paths which they traditionally use, as well as other shortcuts... During the dry season they find it easy to cross streams because there is little or no water... they forget that during the rainy season water currents get strong, which is how many people drown in villages," he said.Mr Mohamed pleaded with parents in villages to keep a close eye on their children as the latter were especially prone to drowning during the on-going rains.About 3,000 people from more than 100 families in Mbingu Ward, Kilombero District in Morogoro Region have vacated their homes after heavy rains pounded the area for four consecutive days. The houses are now surrounded by floods, and the victims have pleaded for humanitarian assistance, including food and shelter.The deluge has also turned the area into an island, as the road connecting it to Ifakara town, the district headquarters, has been destroyed and rendered impassable.Reporters heading to Mbingu area to witness the situation counted at least 25 vehicles stranded on a muddy stretch near Namwawala Village in Idete Ward. Most of the stuck vehicles were lorries ferrying agricultural produce such as bananas, rice and maize.Mr Charles Mushi, a trader from Mbingu whose hired vehicle is stuck in the mud, told reporters that they have been stranded in the area for four days."I can't leave because if I do people will steal my cargo," he said, adding that the situation was getting worse due to lack of social amenities in the area.He also said that one woman died after a car which was rushing her to hospital got stuck and failed to continue with the journey. Two pregnant women delivered in the area, having failed to reach a clinic."We appeal to the regional authorities to come and clear this section of the road so that people can continue with their journeys... The passengers are suffering," he pleaded.The Kilombero District Council chairman, Mr Ramadhani Kiombile, said the local authorities had already issued Sh1.5 million for rehabilitation of the bad section of the road. The council had also sent food aid to people affected by the floods, he said.Mr Kiombile noted that they were aware of the poor road condition and were doing all they could to improve the situation.Meanwhile, about 660 acres of farms and 57 houses have been destroyed in Mofu Ward following heavy rains that have caused flooding in various areas of Kilombero District."</t>
    </r>
  </si>
  <si>
    <t>Waynesboro, Virginia</t>
  </si>
  <si>
    <r>
      <t xml:space="preserve">April 19, 2011: </t>
    </r>
    <r>
      <rPr>
        <sz val="8"/>
        <rFont val="Arial"/>
        <family val="2"/>
      </rPr>
      <t>"A woman and two children attempting to cross the washed-out Kirby Avenue Bridge in Waynesboro were swept away by rushing water. Less than an hour later, police found the body of the woman who drowned in the rapids. They still haven't recovered the eight-year-old girl who is suspected to be dead.Police say a bystander was able to pull the other child, a nine-year-old boy, to safety. Police are still trying to identify the the man who rescued the boy. He is described as a white man with short hair who drove a white Ford pickup truck.Police say this accident never should have happened because barriers to the street had been set up to keep people away from the dangerous waters."It had been requested to be barricaded earlier in the day. At approximately an hour to the incident, the officer who initially requested that that street be blocked had gone back to verify that that city shops had blocked it, and there were barricades in place. It would appear that they did not heed the barrier," says Sgt. Kelly Walker.Because of dangerous conditions, the search for the girl was called off around 8:30 p.m. Saturday. Police say they'll start the search again Sunday morning with additional rescuers from nearby localities"_x000D__x000D_</t>
    </r>
  </si>
  <si>
    <t>West Kazakhstan Oblast</t>
  </si>
  <si>
    <r>
      <t xml:space="preserve">April 19, 2011: </t>
    </r>
    <r>
      <rPr>
        <sz val="8"/>
        <rFont val="Arial"/>
        <family val="2"/>
      </rPr>
      <t>"Floods caused by melting snow and heavy rains started about two weeks ago in West Kazakhstan Oblast and have damaged thousands of private homes and commercial buildings. Local roads and highways are under water. The high waters also affected power supplies, telephone communications, and gas mains.At least two people have died, and more than 9,000 people have been evacuated...Monday, April 18, 2011 - Kazakh authorities are distributing tons of food and supplies after severe flooding forced nearly 9,000 people to evacuate their homes in Western Kazakhstan, the Kazinform news agency reported on Monday.More than 1,700 buildings have been damaged by high waters that flooded cities and towns in Uralsk province on the border with Russia, Radio Free Europe/Radio Liberty (RFE/RL) reported the Ministry of Emergency Situations as saying.Local press did not report on any fatalities or injuries.The flooding was caused by weeks of heavy rains and rapid snow melt.Youth volunteers of the pro-presidential Nur Otan party in Uralsk are helping to distribute some seven tons of clothing, 2.5 tons of food, and two tons of detergents and personal hygiene products to victims of the floods, the news agency inform.kz said. Around 300 youths from other organizations are also helping to give humanitarian assistance in areas where roads are washed out and areas lacking electricity, gas and telephones.Regional authorities say they have received beds and bedding from a special government reserve set aside for victims of flooding.The Kazakh Emergencies ministry said they evacuated 8,852 people, including 150 children. Around 1,000 homes and 7,100 summer cottages were flooded, it said.More than 1,200 emergency forces personnel equipped with 42 boats and two helicopters were mobilized to help victims, the ministry said.Around 1,800 residents were able to return home by Monday, half of them to Uralsk city, the ministry said.Russia declared a state of emergency in its own neighboring regions after they also suffered flooding.Spring flooding in a frequent occurrence in the region."_x000D__x000D_</t>
    </r>
  </si>
  <si>
    <t>Indonesian Province of Papua, Panai Regency</t>
  </si>
  <si>
    <r>
      <t xml:space="preserve">April 7, 2011: </t>
    </r>
    <r>
      <rPr>
        <sz val="8"/>
        <rFont val="Arial"/>
        <family val="2"/>
      </rPr>
      <t>"At least 18 people have died in flooding in the Indonesian province of Papua.The flash flooding in the Paniai regency is reported to have destroyed many homes, and tens of thousands of residents have been forced to evacuate to higher ground, Radio New Zealand International reports.Philip Charlesworth, from the International Federation of the Red Cross in Jakarta, says information about the situation is difficult to get and they are yet to receive a request for assistance.The flooding is east of the already low-lying land east of the Paniai lake, he says....".An official says 3,000 survivors from the Paniai Lake flood in Papua need emergency help in the form of food, tents, and blankets. The Paniai Lake flooded 10 districts in Paniai regency in the past month. The floods have destroyed homes, farmlands and public buildings such as school and houses of worship. "Thousands of people have been forced to leave their homes because of the floods and are now staying with relatives. They need food, tents and blankets," Hano Pigai, the Paniai flood disaster management secretary, was quoted as saying Sunday by news portal kompas.com""_x000D__x000D_</t>
    </r>
  </si>
  <si>
    <t>Red River, Fargo, North Dakota and  Minnesota; Assiniboine RiverWinnepeg, Manitoba</t>
  </si>
  <si>
    <r>
      <t xml:space="preserve">May 16, 2011 </t>
    </r>
    <r>
      <rPr>
        <sz val="8"/>
        <rFont val="Arial"/>
        <family val="2"/>
      </rPr>
      <t>" Deliberate breach will eventually flood 180 square km..WINNIPEG, Manitoba, May 16 (Reuters) - Saturday's deliberate breach of a dike on Manitoba's Assiniboine River had caused floodwaters to surround only three homes by Monday as warm dry weather helped the Canadian Prairie province control the river's highest levels on record.The intentional breach was meant to ease pressure on stressed dikes so that worse, unplanned flooding from a dike failure could be avoided. But the controlled resulting flow of water onto farmland has been slower than the Manitoba government had planned.Officials estimate the flood will cover up to 72 square miles (180 square km) of land over the next few days, down from the 90 square miles they had estimated on Saturday. Much of that is rich farmland that usually grows wheat and vegetables.The province had also said that 150 homes could be flooded."Yes, we've made a lot of progress over the last few days," said Steve Ashton, Manitoba's minister of infrastructure. "(But) there's no all-fair flood siren going out."Across Manitoba, 3,600 people have been forced to leave their homes due to the threat of flooding.All three homes in the intentionally flooded area east of Portage la Prairie have dikes that are holding back the water, said Steve Topping, an official at the government's water stewardship branch.The Assiniboine was near its peak on Monday at Brandon, the province's second-biggest city, where at least 1,300 people have left their homes.About 1,500 Canadian soldiers are helping local volunteers with sandbag operations.The province is diverting some water off the Assiniboine into Lake Manitoba, which looks to reach its highest level in 50 years by mid-June, provincial officials said.Ranchers there have had to move thousands of cattle because of flooded pastures.Flooding has already ebbed along the Red River, which runs north into Manitoba from the northern U.S. Plains. That will allow Manitoba to reopen its main highway to the United States on Tuesday. (Reporting by Rod Nickel; editing by Peter Galloway) "</t>
    </r>
    <r>
      <rPr>
        <sz val="8"/>
        <color indexed="10"/>
        <rFont val="Arial"/>
        <family val="2"/>
      </rPr>
      <t xml:space="preserve"> April 25, 2011: </t>
    </r>
    <r>
      <rPr>
        <sz val="8"/>
        <rFont val="Arial"/>
        <family val="2"/>
      </rPr>
      <t>"Thousands of people in western Canada are being forced from their homes this Easter weekend because of widespread flooding.Southern Manitoba is the worst hit, with more than 1,600 people being moved to temporary shelters.Manitoba's many rivers continue to swell, with dozens of communities either cut off, or facing the threat of flooding"..."ROSEAU RIVER ANISHINABE FIRST NATION, Man. -- The evacuation of flood-ravaged Roseau River Anishinabe First Nation continued Sunday with about 90% of residents expected to have left the southern Manitoba community of 800 by the end of the day. Flood co-ordinator Howard Nelson said all residents were to leave the First Nation by Monday as the roads into the community would likely be closed due to rising flood waters from the nearby Roseau River. "It's a full-scale evacuation," Nelson said Sunday afternoon as dozens of First Nation's residents waited at the community's leisure and gaming centre with what few possessions they could quickly pack up. As of Sunday afternoon, Nelson said 630 residents had been evacuated. He said he expected many more residents to be transported out of the community by Sunday evening. Waylon Scott and his partner Tiffany Antoine sat outside with bags of clothing Sunday afternoon with many others who were waiting for transportation to Winnipeg. "Right now it's pretty stressful," said Scott, who is originally from Bloodvein First Nation. "You pick up and start all over again." The couple feared for their home, which is situated close to the dike at the eastern edge of the reserve. Antoine or her relatives have lived in the home for almost 30 years. "The water's rising and if it keeps rising, I think our place will go (under water)," Scott said. Nelson said the evacuation was proceeding smoothly despite the stress many "</t>
    </r>
    <r>
      <rPr>
        <sz val="8"/>
        <color indexed="10"/>
        <rFont val="Arial"/>
        <family val="2"/>
      </rPr>
      <t>. April 18, 2011:</t>
    </r>
    <r>
      <rPr>
        <sz val="8"/>
        <rFont val="Arial"/>
        <family val="2"/>
      </rPr>
      <t xml:space="preserve"> "(Reuters) - The main highway between North Dakota and the flooded Canadian province of Manitoba was set to be closed on Monday, but two nearby rail lines remained open as the province prepared for the Red River's second-highest levels on record.Highway 75 was to be closed on Monday afternoon, the provincial government said. In 2009, when the Red River flooded at a comparable level, the highway stayed closed for 35 days.The provincial government has set up a detour, but it will add 100 kilometers (62 miles) to a trip from the provincial capital Winnipeg to the United States, said Geoff Sine, manager of the Manitoba Trucking Association.The cost of running trucks the extra distance is about C$1.5 million ($1.54 million) per week for the industry, which wants to see a permanent solution to chronic flood problems, Sine said.The highway is one of the busiest in Manitoba, carrying a total of 1,100 trucks a day.Rail lines owned by Canadian National and Canadian Pacific that run south from Winnipeg into the United States remain in service, spokesmen for the railways said.The main freight carrier in North Dakota, BNSF Railway had four lines out of service due to flooding on Monday, the railway said.All three railways are important carriers of the Red River Valley's crops, which include spring wheat and durum.The Red, which flows north into Manitoba's Lake Winnipeg from North Dakota and Minnesota, is forecast to crest in Winnipeg around the end of April, the same time as the Assiniboine River, another major river that joins the Red.Melting snow on top of saturated ground is causing flooding in Manitoba, with ice jams in rivers adding to the problem.Winnipeg is mostly protected with an engineered floodway that diverts some of the Red's excess water around the city of 633,000 people. Flooding across much of southern Manitoba this year -- taking in a record-large area -- has forced hundreds of people to leave their homes and closed hundreds of municipal and provincial roads.The Red has already crested at most points in the United States.Wet conditions in Manitoba, Saskatchewan and Alberta are expected to delay farmer planting, which is usually underway by now, by 10 days to three weeks".." — Persistent flooding in Canada's central province of Manitoba has forced hundreds of people from their homes and closed dozens of roads, authorities said Tuesday.Officials worked around the clock to build higher dikes near towns along the Assiniboine River, near the province's western border where flood threats were the most serious.A total of 763 people have been evacuated from their homes, the Manitoba Water Stewardship said."Ice jams along the Assiniboine River between Poplar Point and Baie St. Paul Bridge caused surges in the water levels, and overtopped and breached the dikes in some areas," the government agency announced."The dikes took quite a pounding," a government official told AFP, adding that repairs were quickly done."You can't stop floodwaters but you can certainly manage them," the official said.Parts of Highway 75, one of the province's major trade routes into the United States, was closed, due to rising waters on the Red River.The floods, which began last week, were expected to remain a threat in the coming weeks.On a campaign stop Tuesday in Manitoba ahead of a federal election on May 2, opposition Liberal leader Michael Ignatieff promised to implement a 225-million-dollar program for flood relief and water clean-up." </t>
    </r>
    <r>
      <rPr>
        <sz val="8"/>
        <color indexed="10"/>
        <rFont val="Arial"/>
        <family val="2"/>
      </rPr>
      <t>April 13, 2011:</t>
    </r>
    <r>
      <rPr>
        <sz val="8"/>
        <rFont val="Arial"/>
        <family val="2"/>
      </rPr>
      <t xml:space="preserve"> "WINNIPEG — Another person is dead as floods swept across the prairies Tuesday prompting communities in Alberta, Saskatchewan and Manitoba to each declare a state of emergency.News came Tuesday that a man from Lac du Bonnet, Man., died during the weekend after his car rolled into a flooded ditch near the Lee River in eastern Manitoba.RCMP were called to the community about 110 kilometres northeast of Winnipeg on Sunday after a Pontiac Grand Am was discovered turned over into a flooded ditch in what officers describe as a single-vehicle accident.A 35-year-old man was found in the vehicle and was pronounced dead at the scene.Last week, 61-year-old Raymond Stott died south of Winnipeg after he drove his truck on a flooded gravel road near the Marsh River. The current swept him and the vehicle away.Late Tuesday, officials in at least four prairie cities declared states of emergency.Medicine Hat, Alta., is under a state of emergency as officials brace for the possibility a dam break will send melt water surging toward the southern Alberta city.Some 500 homes could be affected if water levels continue to rise in streams in the region, so officials began issuing voluntary evacuation alerts to residents on Tuesday night.The state of emergency was declared at 7 p.m. local time amid predications that the Seven Persons Creek is expected to rise as much as 60 centimetres "over the next several hours," officials said at that time.And in the southwestern Manitoba city of Brandon, a state of emergency was declared to deal with rising water in a southside water retention pond that is expected to breach its banks soon. If it does, Mayor Shari Decter Hirst said 700 homes would be threatened by overland flooding.The state of emergency gives the civic government the right to go onto private property without permission, and do whatever work is necessary to mitigate the effects of flooding. It was required to allow city workers to drain the rising pond into nearby bushland.Meanwhile, officials in Radville, Sask., have declared an emergency after floodwaters rose and threatened homes in one area of the town, plus its water pumping station.Mayor Shirley Cancade said Long Creek began rising over the weekend, then surged Monday evening, approaching several homes in the community about 130 kilometres south of Regina."We've manage to save one, but another was affected quite dramatically," she said late Tuesday afternoon. "The basement was completely full of water. We had to disconnect the services to the house. It's quite bad, that one."Also on Tuesday, rising water on the Souris River led the town of Souris, Man., to declare a state of emergency as a precautionary measure in the event the river continued to rise.Stubborn ice on the Souris River drove up water levels to the point where it neared the top of a 36-year-old flood-protection berm, said Charlotte Parham, chief administrative officer for the southwestern Manitoba town located about 250 kilometres west of Winnipeg.Approximately 75 volunteers were erecting sandbag dikes around low-lying properties, she said.</t>
    </r>
    <r>
      <rPr>
        <sz val="8"/>
        <color indexed="10"/>
        <rFont val="Arial"/>
        <family val="2"/>
      </rPr>
      <t xml:space="preserve">" April 10, 2011: </t>
    </r>
    <r>
      <rPr>
        <sz val="8"/>
        <rFont val="Arial"/>
        <family val="2"/>
      </rPr>
      <t>"The swollen Red River that forms the border between Minnesota and North Dakota crested near 40 feet in Fargo, North Dakota, a spokesman for the City of Fargo Fire Department said Sunday.The river is expected to remain swollen for the next few days, said spokesman Jesse Schmidt.Rain forecast for Sunday had raised flooding fears along the Red River, where recreational boating was barred in several counties. But the worst of the predictions seems not to have materialized.The area could get up to half an inch of rain Sunday, Schmidt said.The region usually has seasonal flooding after warm weather and rain melts snow in early spring. Officials in Moorhead, Minnesota, across the border from Fargo, also were coping with the flooding, a repeat from 2010 and 2009. The Red River crested at nearly 41 feet in 2009.Sen. Amy Klobuchar, D-Minnesota, talked Saturday about improved levees and preparations.Still, she said, three people have died in Minnesota because of the flooding."This is a ferocious river," Klobuchar said. "We have to continue to be careful."Other Minnesota officials talked about the need for more flood mitigation.The U.S. Coast Guard said one of its crews rescued rescued five people along the Red River Saturday -- one resident and four responders.In Cass County, north of Fargo, residents placed sandbags along flooded streams and roads and used all-terrain vehicles to reach their homes."_x000D__x000D_</t>
    </r>
  </si>
  <si>
    <t>North and northeastern regions, Oshakati, Cuvelai, Kwanham, Namacunde, Caprivi</t>
  </si>
  <si>
    <r>
      <t xml:space="preserve">April 15, 2011: </t>
    </r>
    <r>
      <rPr>
        <sz val="8"/>
        <rFont val="Arial"/>
        <family val="2"/>
      </rPr>
      <t>"AN estimated 13 000 or more Caprivians are living in emergency camps after they were forced to flee their flooded homes.The number could rise to 20 000 as more people flee their homes and make their way towards tented flood shelters set up by Government and the Namibian Red Cross Society (NRCS).Kingsley Kwenani, the man in charge of disaster management for the NRCS, confirmed yesterday that all residents of the flood-prone Kabbe constituency had been relocated.He said the Kabbe constituency is completely flooded.Many of the relocated people are from the Katima Mulilo Rural constituency, which also has been flooded.Kwenani added that authorities are consolidating numbers and the "projected figure" of displaced persons in the Caprivi region could top 20 000.In 2009 over 23 000 were displaced by floodwater in low-lying areas of the Caprivi while last year saw "close to 15 000" people displaced by floods, Kwenani said."Initially the situation in the Caprivi was bad, but now things are more stable," he said.And although the "final flood wave" will pass Katima Mulilo in the coming week, Kwenani said displaced Caprivians continue to trickle into the camps.The 13 flood relocation camps are equipped with minimum requirements such as tents and sanitation, although one camp is still struggling without latrines.Kwenani warned that hygiene at the camps is of critical importance considering the risk of waterborne diseases and the fact that the camps are densely populated."We need to be very careful at this stage," he said.Kwenani is making his way to the Kavango Region, where he says an estimated 1 200 people have so far been relocated to flood centres set up by government and the NRCS.Guido van Langenhove, head of the Namibian Hydrological Services, has confirmed that the "final flood wave is getting to its peak" in the Kavango Region.Van Langenhove said although water levels this year in the Zambezi and Okavango rivers did not peak as high as in the past two years, the floods came earlier and the water stayed high for longer."So the impact was different this year," he said.Hakusembe Lodge owner Lena Mudge said the Okavango has experienced three flood waves. In her 13 years of living next to the river, it has never happened before."Usually only one flood wave comes," she said. She confirmed that the river is stabilising now and that residents hope it is the last flood wave of the year.</t>
    </r>
    <r>
      <rPr>
        <sz val="8"/>
        <color indexed="10"/>
        <rFont val="Arial"/>
        <family val="2"/>
      </rPr>
      <t xml:space="preserve">"  March 31, 2011: </t>
    </r>
    <r>
      <rPr>
        <sz val="8"/>
        <rFont val="Arial"/>
        <family val="2"/>
      </rPr>
      <t>"Namibia President Hifikepunye Pohamba on Tuesday declared a state of emergency in northern parts of the country after heavy flooding displaced nearly 10 000 people and washed away roads. "I and my Cabinet colleagues have discussed the prevailing situation in depth, consulted various experts ... and I have come to the conclusion that I declare an emergency situation in the north and north-eastern parts of our country," Pohamba said at State House.About 62 people have drowned in Oshakati, 720km north of the capital Windhoek and 5 000 have been driven from their homes.Pohamba told reporters that 247 schools had had to close because of rising water levels, with clinics and homes submerged.Since January heavy rains have been pounding the northern parts of the country, resulting in high water levels in the Zambezi River along the north-eastern Caprivi region and the Okavango River which borders Angola."Namibia is once again experiencing most devastating floods ... this could be the worst flood disaster in [its] recorded history," Pohamba added.He said he was worried that floods may affect crops of maize, which is the country's staple food, and the government has made available 30-million Namibian dollars ($4,37-million) to address the emergency.More rain in southern Angola was expected to increase chances of flooding in north-central parts of the country, where rainfall is also expected.In March 2009, floods killed 92 people in this southern African desert country""Many business operations have come to a standstill while subsistence farmers are likely to experience serious hunger this year, as rain and flood water in the north and north-east regions of the country reach "disastrous levels never experienced in recent memory".The exact losses are yet to be tabulated but so far, business owners estimate the losses to amount to millions of dollars in damages to properties, merchandises and loss of business in Oshana and Ohangwena regions, where floods have displaced about 2000 people.Mahangu fields are under water in most villages of Oshana and Ohangwena regions, as well as in northern parts of Omusati region, dampening hopes of any harvest this year.Heavy and constant down pours, together with the flood in central Cuvelai area continue "rising water levels to record heights", according to the hydrological services in the Ministry of Agriculture, Water and Forestry.This would escalate the situation in the regions.The ministry describes the "situation [is] disastrous in Oshakati and other areas" saying there is " no longer denial or hesitation regarding the fact that the flooding situation in the Cuvelai area is a major disaster for the local population and for Namibia."Water levels are also on the rise along Kavango River, on the northeast of the country, although the condition further up in Caprivi region is somewhat stable. Hydrologists continue to observe the situation.Several northern businesses have "suspended operations for now" as areas become impassable. Last week, the Namibia Chamber of Commerce and Industry entered into talks with Bank of Namibia for relaxation of regulations on credit extensions to corporations that would have problem honouring their financial obligations due to the floods."" The deputy minister of Interior for Civil Protection and Fire Service, Eugénio Laborinho, said Wednesday in Ondjiva, southern Cunene province, emergency measures to assist victims of floods around the country have been adopted.According to the official, the measures focus on equipping Provincial Civil Protection Commissions with technical and human means to lessen the effect of floods and assistance to victims.He said heavy rains have been pounding several regions of the country, with stress to the provinces of Huíla, Malanje, Namibe, Bié and Uíge.Eugénio Laborinho stated as well that immediate assistance to flood affected populations is guaranteed.The official said populations from most affected localities in Cunene province and others have started to get assistance that includes food, medicines, tents, zinc sheets, mosquito nets and relocation in safer zones.While stating the situation is under control, the deputy minister spoke of the need for more effort toward a decent accommodation of the needy populations.He recommended the populations to remain in safe zones and abandon risky places.Eugénio Laborinho, who is expected back in Luanda on Thursday, has visited the areas of Cuvelai, Kwanhama and Namacunde."_x000D__x000D_</t>
    </r>
  </si>
  <si>
    <t>Perlis province</t>
  </si>
  <si>
    <r>
      <t xml:space="preserve">April 1, 2011: </t>
    </r>
    <r>
      <rPr>
        <sz val="8"/>
        <rFont val="Arial"/>
        <family val="2"/>
      </rPr>
      <t>"KANGAR: The number of flood evacuees in Perlis rose by 198 to 4,230 overnight as floodwaters continued to rise in some areas, a spokesman of the state flood operations room said Friday. The evacuees, comprising 1,135 families, were being accommodated at 32 relief centres, he said. _x000D_He also said that floodwaters rose in the southern part of Kangar Thursday night but receded in the northern part.  Several roads in this town remained flooded, he added. ..r"</t>
    </r>
  </si>
  <si>
    <t>Aur village near Medan</t>
  </si>
  <si>
    <r>
      <t xml:space="preserve">April 1, 2011: </t>
    </r>
    <r>
      <rPr>
        <sz val="8"/>
        <rFont val="Arial"/>
        <family val="2"/>
      </rPr>
      <t>"Medan, N Sumatra (ANTARA News) - Floods that have hit Medan since Thursday evening, reach a height of up to two meters and force hundreds of people to evacuate to safer areas. The floods were triggered by incessant heavy rains that have fallen since Thursday at around 1 pm until Friday at 4 am local time, Asrul, an Aur resident, said here Friday. Around 400 inhabitants of Aur village were forced to take refuge to higher grounds, he said. _x000D_"Most of the evacuees are elderly, teens, and children. They just have clothes that they are wearing," he said. Their belongings such as furniture and motorcycles are left behind in the floods. "The people could not safe their belongings because the flood waters reach a height of up to two maters," he said. _x000D_North Sumatra Police have mobilized personn."</t>
    </r>
  </si>
  <si>
    <t xml:space="preserve">Nakhon Si Thammarat,  Phatthalung, Surat Thani, Trang and Chumphon provinces, </t>
  </si>
  <si>
    <r>
      <t>April 9, 2011:</t>
    </r>
    <r>
      <rPr>
        <sz val="8"/>
        <rFont val="Arial"/>
        <family val="2"/>
      </rPr>
      <t xml:space="preserve"> "The death toll reached 59 Saturday from floods and mudslides in southern Thailand over two weeks that caused damage estimated at more than 300 million dollars, officials said. The Interior Ministry's disaster prevention and mitigation department said 26 people had died in Nakhon Si Thammarat province, 610 kilometres south of Bangkok. Twelve deaths were confirmed in neighbouring Surat Thani province, with additional casualties in Krabi, Phatthalung, Chumphon, Trang and Phangnga provinces throughout the southern region. Large areas of Nakhon Si Thammarat were reported still underwater on Saturday. 'The damage bill could reach nearly 10 billion baht (333 million dollars),' the Bangkok Post quoted Prime Minister Abhisit Vejjajiva as saying. While life was returning to normal in much of the flood zone, Abhisit said floodwaters could take up to nine more days to drain from the hardest hit areas in Nakhon Si Thammarat. The heavy downpours stranded thousands of tourists on Samui, an island in the Gulf of Thailand popular among Western tourists. The island's airport and ferry services were closed down for three days at the height of the storms, but resumed operations Wednesday. Meteorologists blamed the unusually heavy storms on a high pressure front from China and La Nina, a three-to-six-year climatic phenomenon."</t>
    </r>
    <r>
      <rPr>
        <sz val="8"/>
        <color indexed="10"/>
        <rFont val="Arial"/>
        <family val="2"/>
      </rPr>
      <t xml:space="preserve"> April 1, 2011: </t>
    </r>
    <r>
      <rPr>
        <sz val="8"/>
        <rFont val="Arial"/>
        <family val="2"/>
      </rPr>
      <t>"Bangkok (AsiaNews / Agencies) – At least 21 deaths - all Thai citizens - dozens of people missing and 84 thousand displaced people, many of them tourists; this is the toll of a week of torrential rains that hit the Andaman Sea and the Gulf of Thailand. Persistent rains in the south of the country have caused floods and landslides, the Civil Protection Department reports that 61 highways were flooded. Meanwhile, the Thai Catholic Church has taken steps to bring aid to affected populations, especially in the southern province of Nakhon Sri Thammarat where "it rained day and night for several days." Yesterday, the navy deployed ships and helicopters to recover more than 800 tourists stranded by heavy rains in the southern islands. A further 730 passengers spent the night on board the HTMS Chakri Naruebet, a Royal Navy ship, encamped on makeshift mattresses. The displaced people all come from the island of Koh Tao, while a group of 100 was relocated to other islands, including Koh Phangam. The Ministry of Tourism reports that the foreign tourists, who come mostly from the United States, Australia, France, Britain and Russia are at present in Bangkok and Pattaya. The Catholic Church immediately activated relief operations in the areas most affected by the floods which have damaged several churches and schools. An official of Caritas Thailand told Ucanews that there is an ongoing forum for coordinating efforts in the field. "We sent a team to the region - said the official - to see what kind of aid is needed and we invited Catholic institutions to support those affected." BANGKOK – Heavy rains have finally eased in southern Thailand, where flooding and mudslides over the past week killed 25 people.Flood relief center official Vittayen Muttamara warned Friday that residents in hillside areas must remain alert, because the flood runoff from the mountains could still inundate villages.The government disaster agency says nearly 1 million people in eight southern provinces have been affected by the floods.Vittayen said access to some villages by land was still difficult because of damage to roads and bridges, but rescue workers were able to reach them by helicopter. The state news agency TNA quoted Education Minister Chinnaworn Boonyakiat saying more than 1,246 schools suffered damage."</t>
    </r>
    <r>
      <rPr>
        <sz val="8"/>
        <color indexed="10"/>
        <rFont val="Arial"/>
        <family val="2"/>
      </rPr>
      <t xml:space="preserve"> March 25, 2011: "Bangkok - Heavy flooding in five southern Thai provinces has killed at least six people since the weekend, with more heavy rains expected in the next few days, officials said Monday. National Disaster Prevention Department officials said more than 200,000 people had been affected by the flooding, caused by a high pressure front from China bringing unusually cool and wet weather to central and southern Thailand. Nakhon Si Thammarat province, 610 kilometres south of Bangkok, was the hardest hit by flash floods that began last Friday and were likely to continue for several more days. All flights to the province were cancelled since Saturday after the provincial airport was flooded under a metre of water. Also hit were the neighbouring provinces of Phatthalung, Surat Thani, Trang and Chumphon, where floods blocked roads and inundated farmland. Ferry services to the tourist islands of Koh Samui, Phangan and Tao were suspended as heavy waves of three to four metres hit shipping in the Gulf of Thailand. Flights in and out of Koh Samui also were suspended on Monday due to the stormy weather."</t>
    </r>
    <r>
      <rPr>
        <sz val="8"/>
        <rFont val="Arial"/>
        <family val="2"/>
      </rPr>
      <t>."</t>
    </r>
  </si>
  <si>
    <t>Northern Perak</t>
  </si>
  <si>
    <r>
      <t>March 25, 2011: "</t>
    </r>
    <r>
      <rPr>
        <sz val="8"/>
        <rFont val="Arial"/>
        <family val="2"/>
      </rPr>
      <t>Forty-seven more people were evacuated overnight in the flood-hit Kerian district in northern Perak, taking the total number of evacuees as of Friday to 406. The evacuees were from Kampung Matang Pasir, Kampung Tanjung Bugis, Kampung Parit Simpang Lima, Batu 37 and Batu 38 Jalan Keretapi, Kampung Parit Abu Hasan, Parit Haji Hasan Ban, Batu 40 Jalan Bukit Merah, Parit Mat Keling, Kampung Tebuk Pancur, Kampung Parit Ayer Hitam, Kampung Alor Setangguk and Kampung Perlis. Kerian police chief Supt Mat Fauzi Nayan said the villagers were being accommodated at Sekolah Kebangsaan Alor Pongsu, Sekolah Kebangsaan Bukit Merah, Sekolah Kebangsaan Haji Dahalan and the community hall in Alor Pongsu. The villages were flooded to a depth of between 0.5 and one metre after the release of water from t...</t>
    </r>
    <r>
      <rPr>
        <sz val="8"/>
        <color indexed="10"/>
        <rFont val="Arial"/>
        <family val="2"/>
      </rPr>
      <t xml:space="preserve"> </t>
    </r>
    <r>
      <rPr>
        <sz val="8"/>
        <rFont val="Arial"/>
        <family val="2"/>
      </rPr>
      <t>"_x000D_</t>
    </r>
  </si>
  <si>
    <t>Launceston, Tasmania</t>
  </si>
  <si>
    <r>
      <t>March 25, 2011: "</t>
    </r>
    <r>
      <rPr>
        <sz val="8"/>
        <rFont val="Arial"/>
        <family val="2"/>
      </rPr>
      <t>LAUNCESTON tonight faces a 1-in-50 year flood.The South Esk peaked at Longford at 6pm and will help police decide within hours if or when Launceston residents will need to be evacuated.Northern District Commander Richard Cowling said residents would be advised tonight or tomorrow if evacuation is necessary.He said the river is expected to peak in Launceston at 10am, which will put all homes at Inveresk and Invermay at risk.All residents in the area were alerted to the flood risk this afternoon with stand-by notices, asking them to consider options if evacuated from their homes.Mr Cowling said there were two options in evacuation: residents could seek refuge with friends and relatives, or go to one of two public areas poised to open to accommodate potential flood victims"_x000D_</t>
    </r>
  </si>
  <si>
    <t>Western Australia, east Kimberly region, Derby, Fitzroy Crossing, Halls Creek and Warmu</t>
  </si>
  <si>
    <r>
      <t>March 16, 2011: "</t>
    </r>
    <r>
      <rPr>
        <sz val="8"/>
        <rFont val="Arial"/>
        <family val="2"/>
      </rPr>
      <t>A collection of Aboriginal art and 45 homes have been destroyed by severe floods in Western Australia's east Kimberley region, where 217 people have been evacuated as water continues to rise.The Fire and Emergency Services Authority (FESA) is reminding people to remain vigilant and patient after significant flooding struck several roads and bridges linking Derby, Fitzroy Crossing, Halls Creek and Warmun.In Warmun, 157 people were flown to Kununurra on Tuesday, 126 of whom relocated to Garrjang Village, a fly-in fly-out workers camp, while 31 others made their own arrangements to live elsewhere in Kununurra. The remaining 60 people were airlifted on Wednesday, FESA says.Warmun is renowned for its indigenous art, most of which has been wiped out by the floodwaters that filled the town's arts centre.Horizon Power is continuing to work to restore power after floodwaters damaged the electricity network.Additional line crews and electricians have also been sent to minimise the power disruption and reconnect properties as quickly as possible, FESA says.Parts of the riverbank that supports the Fitzroy Crossing bridge have been washed away, prompting the relocation of up to 58 Fitzroy River Lodge guests and staff to Fitzroy Crossing Recreation Centre until they can be flown to Broome.FESA says plans are under way to re-supply food, water and essential items to the remote indigenous communities of Djugearri and Koorabye in the Shire of Derby/West Kimberley.At Halls Creek, 700kg of essential food items were distributed on Tuesday and another resupply was under way on Wednesday, transporting 8.4 tonnes of food....At 3.48pm (WST) on Wednesday, the Bureau of Meteorology said the river at Fitzroy Crossing was slightly higher than the record 2002 flood level and was expected to fluctuate around this level for the next 24 hours.The level at Fitzroy Crossing is expected to remain above the major flood level for the next 48 hours, the bureau says.Downstream in the Noonkanbah area, the river level at 3pm (WST) was 11.7 metres and is expected to rise over the next couple of days.The river level at Noonkanbah itself is expected to reach 12.2 metres and 12.4 metres during Friday into Saturday, the bureau says.At 3pm (WST) on Wednesday, the river level at Willare Bridge was 8.15 metres and rising.This will continue to rise during the week and is expected to reach nine metres by Monday.The bureau says a flood warning is also in place for the Ord River catchment.""_x000D_</t>
    </r>
  </si>
  <si>
    <t>Caprivi Strip</t>
  </si>
  <si>
    <r>
      <t xml:space="preserve">March 16, 2011: </t>
    </r>
    <r>
      <rPr>
        <sz val="8"/>
        <rFont val="Arial"/>
        <family val="2"/>
      </rPr>
      <t>"Windhoek — Thousands of people and livestock in the Caprivi Strip have had to be evacuated during as annual floodwaters rise in the Zambezi. However, loss of life has been kept to a minimum as informal warning systems prove to be effective.The flooding has affected villages and schools in the rural area. In recent weeks close to 4,000 people have been evacuated to 17 camps situated on higher ground in the Caprivi Region, Namibia's poorest area.The narrow strip of land, barely 30 kilometres wide borders Angola, Botswana, Zambia and Zimbabwe. It is traversed by the Zambezi and some of its major tributaries, the Kwando, the Chobe and the Linyanti."The Zambezi is stable at around 6.37 metres and the water levels don't seem to be worsening for the moment," said chief hydrologist Guido van Langenhove of the Department of Water Affairs in Windhoek.However, in the latest flood bulletin, the hydrologist also noted there were "very good rains in the very upper parts of the catchment in Angola" which could mean even higher water levels in several weeks' time.Large areas in the Linyanti and Kabbe constituencies, near the Botswana and Zambian borders are already under water. "The rainy season is supposed to last several more weeks, so it is possible that it rains again upstream in Zambia. In that case we can expect more flooding, but at least we will know it weeks in advance," said Van Langenhove.Local authorities have devised an early warning system that is one of the best functioning in the region. The system relies on informal communication of water levels from country to country by email or telephone."We have definitely seen an improvement in the speed with which disaster management teams respond. Earlier we would have to mobilise helicopters to airlift people and there was no provision for camps," says Van Langenhove."Because we now can give a warning three weeks before the flood arrives, evacuation points are being prepared on time. Authorities know which people and how many people need to be evacuated, there are enough tents and there is sufficient supply of clean drinking water. Schools get sufficient warning to alert their learners."Japhet Iitenge Director of Disaster Risk Management in the Office of the Prime Minister, says, "Together with the forecast of the meteorological office, the warning system that the hydrologists have put in place really enables us to prepare for the floods."Our preparation started already at the end of last season, with drawing up and revising disaster plans. When we receive the warning that the floods are coming we start implementing them. With the system we are definitely better prepared than before and are able to move people to other villages and temporary camps where they still till the floods subside."Raphael Mbala, chair of the Caprivi Regional Council, said that in recent days the water has again risen with several centimeters, but casualties so far seem minimal. "I only know of one fisherman who drowned in one of the villages, otherwise there have been no fatalities."As the councilor from Kabbe, the most affected constituency, he has overseen the evacuation of an important part of the Region. "All the people and livestock have been evacuated to higher ground. Some villagers will relocate permanently, but most will return to their homes."_x000D_They could face a long wait. "Sometimes the people can only return to turn homesteads in August," said MbalaHe says that the evacuation procedures have been helped by the early warning systems. "This year for instance we have been successful in moving schools. With the actual school premises being flooded, we have relocated learners and classes continue on higher ground. In my constituency we have relocated four out of six school so far."For Kabbe alone this means that 720 learners had to be relocatedThe residents of the area are becoming more and more accustomed to the annual floods that disrupt normal life for months."When I was growing up, floods like this were something that occurred every ten or twenty years," says Mbala who is now 63. "Situations like the one we have now happened in 1961, 1968, 1978 and then in 2003. Since 2003, however, we have had large floods every single year."Mbala blames the increasing frequency of heavy floods on climatic changes affecting the basin. "The situation is too much for the government to cope with. We get help from U.N. agencies and the Red Cross, but we still need more blankets, mosquito nets and tents. There is water enough, since we are now basically surrounded by it, but we need more purification tablets to make it safe for consumption."_x000D_</t>
    </r>
  </si>
  <si>
    <t>Santa Catarina State, Parana State, Espirito Santo</t>
  </si>
  <si>
    <r>
      <t xml:space="preserve">March 18, 2011: </t>
    </r>
    <r>
      <rPr>
        <sz val="8"/>
        <rFont val="Arial"/>
        <family val="2"/>
      </rPr>
      <t>"Brazil have forced about 31,000 people to leave their homes, authorities said Monday. Civil defense officials said more than 14,000 people have been driven from their homes in Santa Catarina State, about 10,000 in Parana State, and 6,000 in Espirito Santo. Parana officials said three people had died in landslides set off by the heavy rains that have inundated the region since Thursday.Floods in southern and southeastern Brazil have forced about 31,000 people to leave their homes, authorities said Monday"</t>
    </r>
    <r>
      <rPr>
        <sz val="8"/>
        <color indexed="10"/>
        <rFont val="Arial"/>
        <family val="2"/>
      </rPr>
      <t>March 16, 2011</t>
    </r>
    <r>
      <rPr>
        <sz val="8"/>
        <rFont val="Arial"/>
        <family val="2"/>
      </rPr>
      <t xml:space="preserve">."Civil defense officials said more than 14,000 people have been affected in Santa Catarina state, while about 10,000 have left flooded homes in neighboring Parana state. The Parana state civil defense department said in a statement that three people died on landslides triggered by the rains. One person remained missing.Heavy rain has been hitting the southern region since Thursday, and it has also caused problems in the southeast state of Espirito Santo, where more than 6,000 people have been driven from their homes " </t>
    </r>
    <r>
      <rPr>
        <sz val="8"/>
        <color indexed="10"/>
        <rFont val="Arial"/>
        <family val="2"/>
      </rPr>
      <t>March 18, 201</t>
    </r>
    <r>
      <rPr>
        <sz val="8"/>
        <rFont val="Arial"/>
        <family val="2"/>
      </rPr>
      <t>1 "At least 10 people have been killed in floods in southern Brazilian states and over 21,000 evacuated, civil defense officials reported. "Torrential rains caused floods and landslides and destroyed roads in the states of Rio Grande do Sul, Santa Catarina and Parana. _x000D_Two people are missing. Overall, up to 60,000 residents of the South American country's south have been affected._x000D_</t>
    </r>
  </si>
  <si>
    <t>Visayas and Mindanao</t>
  </si>
  <si>
    <r>
      <t xml:space="preserve">March 18, 2011: </t>
    </r>
    <r>
      <rPr>
        <sz val="8"/>
        <rFont val="Arial"/>
        <family val="2"/>
      </rPr>
      <t>"After leaving at least nine people dead and affecting more than 15,000 residents, flash floods and landslides continue to threaten parts of Visayas and Mindanao, state weather forecasters said Friday. Philippine Atmospheric Geophysical and Astronomical Services Administration (PAGASA) forecaster Gener Quitlong said the northeast monsoon is prevailing over Luzon while a wind convergence is affecting Southern Luzon, Visayas and Mindanao. "Ang payo natin sa mga kababayan natin diyan maging alerto tayo. Naroon ang convergence zone kaya nakakabuo ang kaulapan (Our advice to our people living in those areas is to be alert. There is a wind convergence over Southern Luzon, Visayas and Mindanao, and clouds bringing rains are likely to form there)," Quitlong said in an interview on dzBB radio.... "A village in Bohol province in Central Visayas was placed under a state of calamity due to flash floods that hit parts of Visayas and Mindanao in past days.In its Friday 6 a.m. update, the National Disaster Risk Reduction and Management Council (NDRRMC) said the floods had affected 35 families or 150 people in Balbalan village in Dimiao town. Flash floods also affected Mayana, Calabasita and Alejawan villages in Jagna town; and Bugang Sur in Bilar town, the NDRRMC added.It said the death toll remained at nine as of Friday morning, adding the floods and landslides had affected 3,130 families or 15,398 people in Bohol, Western Samar, Eastern Samar, Leyte, and Southern Leyte in the Visayas; and Misamis Oriental and South Cotabato in Mindanao.Of those affected, 2,878 families or 14,138 people had been evacuated."_x000D_</t>
    </r>
  </si>
  <si>
    <t>Lebanon's northern border with Syria</t>
  </si>
  <si>
    <t>Coastal Japan near Sendai</t>
  </si>
  <si>
    <r>
      <t xml:space="preserve">March 11, 2011: </t>
    </r>
    <r>
      <rPr>
        <sz val="8"/>
        <rFont val="Arial"/>
        <family val="2"/>
      </rPr>
      <t>"A magnitude 8.9 earthquake rocked Japan today, causing a 23-foot tsunami that's plowing a destructive path that has killed at least 300 people, washed away cars and bridges, and knocked out nuclear power plants. The death toll is expected to rise. It's still dark in Japan, but come daylight, people expect to find more bodies. Japanese officials have already found 200 to 300 bodies in a northeastern coastal city of Sendai. Another 110 people have been confirmed dead and at least 544 people are injured, the Associated Press reported. There are also reports of a missing train full of dozens of commuters in the earthquake region and a boat with hundreds on board being swept out to sea in the tsunami. The earthquake is now officially the fifth largest earthquake in recorded history, according to the U.S. Geological Survey. The quake hit at 2:46 p.m. local time in Japan, washing away buildings in seconds. The earthquake lasted for five minutes. To put that in perspective, the devastating earthquake in Northridge, Calif., in 1994 lasted just six seconds. At least 80 aftershocks above magnitude 5.0 -- and some as large as 7.4 -- have struck Japan reversing the path of rivers, washing away boats and cars and leaving buildings shaking like jelly. The earthquake hit the northern part of Japan hardest, but could be felt as far inland as Tokyo. "It started and it lasted a good five minutes, lots of shaking and very scary. I'm on the 11th floor, just down the street from the Tokyo tower," said Randy Castle, an American working in Japan. The Tokyo tower, a famed landmark in Japan, is now bent."It was a lot of swaying, you could hear the building creaking in it ... you could see the shades shaking back and forth," Castle said. "The people that I work with here in Tokyo, it was normal for them, but shortly after that it started to get scary the longer it went." It's the strongest earthquake the world has seen since the 9.1 magnitude Indian Ocean quake in 2004 which triggered a massive tsunami. The combination of the quake and tsunami left 230,000 people dead. Today's quake is also the largest earthquake in Japan's recorded history. "_x000D_</t>
    </r>
  </si>
  <si>
    <t>North Queensland</t>
  </si>
  <si>
    <r>
      <t xml:space="preserve">March 11, 2011: </t>
    </r>
    <r>
      <rPr>
        <sz val="8"/>
        <rFont val="Arial"/>
        <family val="2"/>
      </rPr>
      <t>"A massive monsoon trough will continue to drench disaster-weary north Queensland communities over the weekend.Several communities on the Cassowary Coast remain cut off and required food drops on Friday.SES crews are helping flood-proof homes damaged by Cyclone Yasi last month.The townships of Taylors Beach, Lucinda and Halifax and rural properties on the Cardwell Ranges have been cut off since Monday, Hinchinbrook Shire Mayor Pino Giandomenico said."I'm very sick of it, sick of seeing the rain, the floodwaters coming up and down like a yo-yo, and it gets to the stage where enough is enough," he told AAP.Halifax's SPAR Supermarket manager Stephen Fantuz told AAP the shop has been out milk and bread since Tuesday.Mr Fantuz said a truck carrying a resupply was stranded in Ingham and most likely won't get through for several more days."People are getting frustrated. They keep asking for bread and milk," he said."Some have taken it out on our staff with angry words."But he said authorities have so far refused to chopper in the shop's bread and fresh milk.The Bruce Highway opened on Friday morning to local 4WD or high-clearance traffic, allowing access to Ingham from the south.The town had been isolated since Monday, and the road north is still closed.The access will allow Premier Anna Bligh to travel from Innisfail to Cardwell on Friday to inspect the situation firsthand.Mr Giandomenico urged locals to stock up on food and medications in case the highway goes under again.Less than an hour north of Ingham, in the area devastated by Cyclone Yasi, Tully Heads and Hull Heads are isolated with roads under 80cm of water in parts.Police considered evacuating Tully Heads on Thursday, but a decision was made to drop 1000 sandbags instead so locals could protect their homes.Emergency Management Queensland (EMQ) area director Daryl Camp said up to 30 homes in Tully Heads, Cardwell, Kennedy and other small towns in the Cassowary Coast region had been flooded. ...Heavy rains sent floodwaters pouring into homes and businesses on Wednesday in several northeast Australian towns still cleaning up from a massive cyclone that tore through the region last month. A huge band of monsoon rain hanging over a coastal area south of Cairns prompted flash flood warnings from the Bureau of Meteorology in Queensland state, which was battered by months of deadly flooding that began late last year and by a giant cyclone in February. In the hard-hit town of Cardwell - where Cyclone Yasi tore roofs off houses, threw boats from the sea and shredded the main road last month - nearly 200mm of rain fell in just 24 hours, Queensland Premier Anna Bligh said. Officials set up an evacuation centre and a State Emergency Service team was attempting to push through flooded roads to reach the community on Wednesday. “Those people, particularly in Cardwell, still reeling from Cyclone Yasi must be thinking what on earth is next,” Bligh told reporters in Brisbane. “The thoughts of all Queenslanders are with them.” Yasi came on top of Australia's worst flooding in decades, with 35 000 homes destroyed, 35 people killed and Brisbane, the country's third-largest city, inundated. This week's floods have killed one person. A 42-year-old woman died after her car was swept from a flooded road in Kuranda, north of Cairns. Her body was found on Tuesday, Queensland police said. "_x000D_</t>
    </r>
  </si>
  <si>
    <t>Eastern USA</t>
  </si>
  <si>
    <r>
      <t xml:space="preserve">March 17, 2011: </t>
    </r>
    <r>
      <rPr>
        <sz val="8"/>
        <rFont val="Arial"/>
        <family val="2"/>
      </rPr>
      <t>"The Mississippi River is on the rise. In fact, areas of Lake, Dyer, Lauderdale and Tipton counties are already under water.The flooding is forcing people out of their homes. "Some places are too shallow for a boat and too deep to drive through...its just a part of it," said Lauderdale county resident Glen Gatlin. Gatlin, who has lived in rural Lauderdale County all his life, says flood waters are nothing new."Just a thing we do...nothing new," he said.Emergency management officials say the high waters are moving in a little quicker than usual this year.  They blame the early flooding on the melt from a wetter winter. Aerial photos of the flood waters show a land-locked house in North Lauderdale county."We're concerned about people driving through water they shouldn't drive through, and we always go back to turn around - don't drown," said Tipton County EMA director Tommy Dunavant. Lauderdale County EMA officials say 15 to 20 roads are already completely under water, and the situation will only get worse."They're looking at a week from tomorrow," Dunavant said. "It's gonna be at thirty-six and a half feet, and that's over two feet above flood stage on the Memphis scale."As flood waters rise, officials said, two-thirds of Lauderdale County could be under water.</t>
    </r>
    <r>
      <rPr>
        <sz val="8"/>
        <color indexed="10"/>
        <rFont val="Arial"/>
        <family val="2"/>
      </rPr>
      <t xml:space="preserve">"March 11, 2011: </t>
    </r>
    <r>
      <rPr>
        <sz val="8"/>
        <rFont val="Arial"/>
        <family val="2"/>
      </rPr>
      <t>"Days of heavy rains led to flooding up and down the eastern seaboard on Friday as communities from Pennsylvania to New York's Canadian border watched creeks and rivers rise and prepared for the worst. The drawn-out storm has left at least one person dead. The rain caused major flooding in parts of northern New Jersey on Friday and the water was not expected to recede in some areas for several days. In Woodland Park, Mel Sivri spent Friday morning preparing for what havoc the Passaic River might cause. "I'm waiting to see, watching the river," said Sivri, who was using a small industrial pump and long hose to clean about 4 inches of water from his garage floor.HARTFORD, Conn. -- Sen. Richard Blumenthal is scheduled to examine flood damage in the Housatonic Valley Friday.He'll meet with local officials in Oxford, Monroe, and Shelton to discuss the response and notification issues surrounding this week's flooding. They are also expected to discuss the possibility of federal assistance.. Parts of Alabama and much of Mississippi were under flood warnings Wednesday night, as rivers throughout the region rose after a day of storms and torrential rain.Rivers in western Alabama, including the Tombigbee and Black Warrior rivers, are either above flood stage or expected to top that level in a matter of hours, according to the National Weather Service. The agency does not expect water levels to begin receding until the weekend.The situation is similar across Mississippi and almost the entire state is under a flood warning, according to the agency. Multiple rivers and creeks are already past their flood stages, or the agency believes they will be soon based on previous rainfall amounts and the amount expected in the next few hours. Even the Mississippi River near Natchez is expected to go above flood-stage some time Thursday morning. "_x000D_</t>
    </r>
  </si>
  <si>
    <t>Village in Aceh Province</t>
  </si>
  <si>
    <r>
      <t xml:space="preserve">March 11, 2011: </t>
    </r>
    <r>
      <rPr>
        <sz val="8"/>
        <rFont val="Arial"/>
        <family val="2"/>
      </rPr>
      <t>"Sutrisno, the deputy head of the National Disaster Management Agency, said torrential downpours forced a river to burst its banks in a village in Aceh province late Thursday.He said more than 150 houses were destroyed in Tangse and five other villages.Twelve bodies have been pulled from the mud and the wreckage of crumpled homes. The toll is expected to climb with several more people missing.He said rescue workers are struggling to reach cut-off villages.Landslides and flooding triggered by torrential downpours kill dozens of people every year in Indonesia?s vast tropical archipelago"_x000D_</t>
    </r>
  </si>
  <si>
    <t>Bali, Tinga-Tinga, Celukan Bawang, and Pengulon villages</t>
  </si>
  <si>
    <r>
      <t xml:space="preserve">February 26, 2011: </t>
    </r>
    <r>
      <rPr>
        <sz val="8"/>
        <rFont val="Arial"/>
        <family val="2"/>
      </rPr>
      <t>"Singaraja (ANTARA News) - Floods inundated 475 houses in three villages of Gerokgak subdistrict, Buleleng district, Bali province, from Tuesday evening to Wednesday morning. The three villages were Tinga-Tinga, Celukan Bawang, and Pengulon, Head of Buleleng district`s disaster management division, Nyoman Astasemadi, said here Wednesday. There were 108 flood-hit houses in Pengulon. As a result, many of its residents took refuge to safer places, such as the village head`s office, he said. Forty seven houses in Tinga-Tinga village were also submerged by 1.5-meter-high flood water. A primary school building collapsed after being carried by the flood water currents, he said. The village, whose residents suffered most, was Celukan Bawang because 320 houses were inundated and a landslide buri... ."_x000D_</t>
    </r>
  </si>
  <si>
    <t xml:space="preserve"> La Paz, Santa Cruz, Cochabamba, Tarija, Chuquisaca and Pando</t>
  </si>
  <si>
    <r>
      <t xml:space="preserve">February 26, 2011: </t>
    </r>
    <r>
      <rPr>
        <sz val="8"/>
        <rFont val="Arial"/>
        <family val="2"/>
      </rPr>
      <t>"An inter-institutional committee, presided over by leaders from the unions of Tr?pico de Cochabamba, came to the city of Chimor? to deliver provisions, water and dry goods to the approximately 2,800 families affected by floods in the tropics of Cochabamba. According to official sources, the committee has set up 6 tents for 164 citizens that were evacuated from the most remote areas in the municipality, citizens who found themselves without protection and without provisions when faced with torrential rains. Other families who lost their belongings, their means of income or both opted to travel to the city of Cochabamba or stayed with relatives around Chapare, according to television media sources. The mayor of Villa Tunari, Feliciano Mamani, along with a committee fr...""At least three people have been killed and thousands left homeless in Bolivia after weeks of heavy torrential rains caused massive flooding.Peru and Bolivia declared a state of emergency.The worst-hit areas are La Paz, Santa Cruz, Cochabamba, Tarija, Chuquisaca and Pando, where rivers burst their banks, flooding farmlands and residential areas.Rain and mudslides have also severed roads in the region."_x000D_</t>
    </r>
  </si>
  <si>
    <t>Cusca area</t>
  </si>
  <si>
    <r>
      <t xml:space="preserve">February 16, 2011: </t>
    </r>
    <r>
      <rPr>
        <sz val="8"/>
        <rFont val="Arial"/>
        <family val="2"/>
      </rPr>
      <t>"Hundreds of people have been left homeless after floods ravage areas near Cusco...""Arequipa City region"_x000D_</t>
    </r>
  </si>
  <si>
    <t>Johor</t>
  </si>
  <si>
    <r>
      <t>February 12, 2011: "</t>
    </r>
    <r>
      <rPr>
        <sz val="8"/>
        <rFont val="Arial"/>
        <family val="2"/>
      </rPr>
      <t>JOHOR BARU: The number of flood evacuees in Johor dropped to 4,736 as at 8am Saturday after 459 people were allowed to return to their homes overnight. The state government official portal, www.johordt.gov.my, reported that the remaining evacuees were being accommodated at 19 relief centres in the districts of Batu Pahat, Segamat, Muar and Ledang. Batu Pahat has the most number of evacuees, at 4,140, followed by Segamat (285), Muar (276) and Ledang (35). Jalan Pogoh Tekam Section 1-Section 3 (from Chodan to Tekam) in Segamat remains closed to all vehicles because a one kilometre stretch is under a metre of floodwaters."Flood,Malaysia: Johor floods, in the south, have forced more than 24,000 people to seek refuge in 71 relief centres._x000D_</t>
    </r>
  </si>
  <si>
    <t>Western Heart</t>
  </si>
  <si>
    <r>
      <t>February 12, 2011: "</t>
    </r>
    <r>
      <rPr>
        <sz val="8"/>
        <rFont val="Arial"/>
        <family val="2"/>
      </rPr>
      <t>KABUL (NNI): The floods in western Herat province have killed six people and caused huge damages. A spokesman for Herat governor, Shafiq Behrozian said that hundreds of houses and thousands of hectares of agricultural lands have been destroyed by the floods. Aid efforts are already underway in may villages. It is said that Shindand and Kashke Kohna districts have suffered more damage. People in flood-stricken areas are concerned about inadequate aid efforts and urge more help. "Flood,Afghanistan: Flash floods and heavy snowfall killed 25 people and damaged up to 3,000 houses in different parts of Afghanistan over the past two weeks_x000D__x000D_</t>
    </r>
  </si>
  <si>
    <t>Thaba-Tseka District, other areas</t>
  </si>
  <si>
    <r>
      <t>February 15, 2011: "</t>
    </r>
    <r>
      <rPr>
        <sz val="8"/>
        <rFont val="Arial"/>
        <family val="2"/>
      </rPr>
      <t>(IRIN) - From a distance, the fields of maize that cover almost every hillside in Lesotho’s Thaba-Tseka District look green and lush. On closer inspection, the plants have a sickly yellowish hue and the heads of corn that should be ripening in time for the April harvest are nowhere to be seen. For most of the farmers in this remote, mountainous district, and in many other parts of Lesotho, there will be no harvest this season. Heavy rains which started in December and are expected to continue through much of February have washed away top soil and nutrients and left fields waterlogged and weed infested. The UN Food and Agriculture Organization (FAO) estimates that in some of the worst hit districts up to 60 percent of crops have been destroyed while nationally at least 4,700 livestock, mainly sheep and goats, have died. Lesotho’s mountainous topography and erratic weather mean it already produces only enough grain to meet about 30 percent of its needs. The country had increased its production of maize - the main cereal crop - and sorghum during 2010, but the heavy rains are likely to reverse those gains. “It’s going to affect food security in the worst way because Lesotho doesn’t produce enough food as it is,” Matsiliso Mmojaki, head of the national Disaster Management Authority (DMA), told IRIN. Out of a population of just over two million, Mmojaki estimated 250,000 will need food assistance in the coming months. Not a disaster? In the village of Phaila, in Thaba-Tseka District, Tsepo Phaila, 31, watched one afternoon in early January as a river of water swept down a hillside, tearing up the trees he and his family had planted for firewood, and flooding their maize field. By the time the water receded, only a few broken stalks poked up from the mud. It's going to affect food security in the worst way because Lesotho doesn't produce enough food as it is "We can't plant there any more because the topsoil has washed away," Phaila said. The family has one other smaller field where maize plants are still standing but are too rain-damaged to produce a harvest. "There's nothing we can do right now," said Phaila, explaining that the maize and the firewood provided the only source of income to support himself and nine other family members. Many other households in the village and across northern Lesotho are facing a similar predicament, but the government has yet to declare the situation a disaster. "Should we say because the government hasn't declared it a disaster, it's not a disaster?" asked Teboho Chalane, the Ministry of Agriculture's extension officer for Thaba-Tseka District. "A lot of people have been affected; there will be no maize for them, so we need to do something to make sure they get something to eat." He added that if seeds could be distributed quickly, there was still time for affected households to grow vegetables before the start of winter. In the longer term, said Chalane, communities needed to become less reliant on maize and start keeping livestock such as poultry and pigs that could be bred and sold. As for the fields of stunted maize plants, his advice to farmers was: "Take a scythe and cut them all down." Like many parts of Southern Africa, Lesotho had been warned to expect a heavier than usual rainy season due to the La Niña phenomenon, but Mmojaki of the DMA said "the intensity [of the rains] was just beyond our imagination; it has never really happened here." A rapid assessment of the damage conducted in January found that in addition to the extensive crop losses, a number of roads had been washed away making some health facilities unreachable. Stocks of essential medicines, including antiretrovirals (ARVs) and drugs to treat diarrhoea, an outbreak of which had spread across the country, were running low. The DMA has developed a contingency plan and submitted it to the government for approval. It includes urgent repairs to roads, bridges and water supply systems as well as assistance to farmers in the form of subsidies, seeds and fertilizers. The plan comes with a price tag of US$68.5 million, an amount that economic policy head in the Ministry of Finance and Development Planning Motena Ts'olo said the government would struggle to raise at a time when the global economic slowdown and reduced revenues from the Southern African Customs Union (SACU) were already straining the national budget. "The rain has created even more pressure and I don't know how we'll manage, but somehow we'll have to," she told IRIN.. "_x000D_</t>
    </r>
  </si>
  <si>
    <t>Jolo, Mindanao</t>
  </si>
  <si>
    <r>
      <t>February 4, 2011: "</t>
    </r>
    <r>
      <rPr>
        <sz val="8"/>
        <rFont val="Arial"/>
        <family val="2"/>
      </rPr>
      <t>Digg (JOLO, Philippines) -; U.S. troops on a training mission in the Philippines lent their rubber boats Friday to help thousands of villagers escape waist-deep floodwaters that have inundated a southern island, killing at least five people. A weeklong downpour culminated in raging flash floods that surged through the streets of Jolo's coastal provincial capital Thursday night, sweeping away stilt houses and damaging hundreds of homes, officials and residents said. The floodwaters and sea surges reached 6 feet (1.8 meters) in some areas, the Red Cross reported. ...  ""Manila - The death toll in floods and landslides caused by more than a month of heavy rains in the Philippines has reached 82, the Office of Civil Defence said Friday. The latest fatalities were 11 residents of the southern provinces of Surigao del Norte, Agusan del Norte, Surigao del Sur and Agusan del Sur. The office said six drowned in floods, four were buried in landslides and one man was swept away by strong currents while crossing a swollen river. While floods were receding in most areas, the agency said almost half a million people were affected by the heavy rains in the four provinces alone. Since December, over 2 million people have been displaced by the bad weather in the Philippines. Damage to agriculture and infrastructure has reached nearly 50 million dollars. "_x000D_</t>
    </r>
  </si>
  <si>
    <t>Northcentral, north, and northeast portions of country</t>
  </si>
  <si>
    <r>
      <t xml:space="preserve">February 22, 2011: </t>
    </r>
    <r>
      <rPr>
        <sz val="8"/>
        <rFont val="Arial"/>
        <family val="2"/>
      </rPr>
      <t>"The United Nations reports more people displaced by devastating floods in Sri Lanka are returning home now that the rains have stopped and the floodwaters are receding. Nevertheless, UN officials report hundreds of thousands of people are in dire straits and in urgent need of assistance.The devastating floods, which struck eastern Sri Lanka in mid-January affected about one million people and made more than 400,000 homeless. The victims barely had time to start recovering, when they were hit by a second wave of flooding in early February. This time 1.2 million people were affected and another 400,000 displaced.UN Resident and Humanitarian Coordinator in Sri Lanka, Neil Buhne, says these two disastrous events have completely overwhelmed peoples’ coping capacities. "Many of the people who have been affected by floods are the same who were affected by the tsunami in December 2004. Many of them, about 200,000 roughly are people who also were affected by the conflict and had been displaced. Now the rains have stopped in the last five days and the bulk of the people who were displaced have returned home, but the consequences of the floods remain. A number of them, perhaps the greatest being on agriculture," Buhne said."</t>
    </r>
    <r>
      <rPr>
        <sz val="8"/>
        <color indexed="10"/>
        <rFont val="Arial"/>
        <family val="2"/>
      </rPr>
      <t xml:space="preserve">February 8, 2011:  </t>
    </r>
    <r>
      <rPr>
        <sz val="8"/>
        <rFont val="Arial"/>
        <family val="2"/>
      </rPr>
      <t>"Torrential rainfall unleashed new flooding in Sri Lanka, affecting about a million people, many still recovering from an earlier wave weeks ago, the U.N. said. The U.N. Office for the Coordination of Humanitarian Affairs said about 200,000 of those affected in the north, east and central regions of the island nation have been displaced and have sought shelter in about 700 temporary evacuation centers in 15 districts. At least 14 people have died so far in the new flooding and nine others injured in weather-related incidents, U.N. News reported. "Flood waters have inundated fields causing widespread destruction in rice plantations, as well as to other crops in communities where farming is the main source livelihood," the report said. COLOMBO, Sri Lanka - More than a million people have been displaced by flooding in north-central and northeastern Sri Lanka, officials said Sunday, as monsoon rains fell for the sixth consecutive day. The floods were widespread and were affecting roads, agricultural land and town centers, the Disaster Management Center said"</t>
    </r>
    <r>
      <rPr>
        <sz val="8"/>
        <color indexed="10"/>
        <rFont val="Arial"/>
        <family val="2"/>
      </rPr>
      <t xml:space="preserve"> .February 4, 2011: "</t>
    </r>
    <r>
      <rPr>
        <sz val="8"/>
        <rFont val="Arial"/>
        <family val="2"/>
      </rPr>
      <t>Colombo - At least five people were killed, five more were feared drowned and more than 250,000 displaced in Sri Lanka's floods which continued for the fifth consecutive day, officials said Friday. Five were feared drowned in Trincomalee, 240 kilometres north-east of the capital, when a navy boat involved in a rescue operation capsized due to floods. The five confirmed deaths due to drowning have been reported since Wednesday. The floods hit the north-central, north-east and eastern parts of the country, which were severely affected in similar floods a month ago, a Disaster Management Centre official said. 'We have have set up over 300 temporary camps to accommodate some of the displaced, but that's not sufficient and we hope to set up more,' he said. In the north-central district of Anuradhapura a woman gave birth in a military helicopter while being transported to safety, air force spokesman Wing Commander Janaka Nanayakkara said. Rice and vegetable crops were badly affected by the heavy rains for the second time recently in these areas, leading to a rise in vegetable prices. Rice shortages were expected within the next few weeks. During last month's floods, 43 people were killed and over a million displaced."The Navy has deployed 20 lifeguard teams to rescue flood victims in Media Spokesman for the Navy Commander Kosala Warnakulasuriya stated. The teams will be deployed in Batticaloa, Trincomalee, Thoppur, Mahakanadarawa, Medawachchiya, Pulmudai and Kebithigollewa "</t>
    </r>
  </si>
  <si>
    <t>Molle Punku River, remote southern Bolivia</t>
  </si>
  <si>
    <t>southern Johor State;  Sungai Muar, Sungai Benut, and Sungai Mengkibo rivers</t>
  </si>
  <si>
    <r>
      <t xml:space="preserve">January 31, 2011: </t>
    </r>
    <r>
      <rPr>
        <sz val="8"/>
        <rFont val="Arial"/>
        <family val="2"/>
      </rPr>
      <t>"KUALA LUMPUR: Two people have been killed and tens of thousands evacuated in floods that have hit parts of Malaysia after several days of continuous rain, reports said Monday.Two women were killed in separate incidents when their cars were swept away by floodwaters in southern Johor state on Sunday, according to state news agency Bernama.The Star newspaper said more than 37,000 people had been evacuated to 200 relief centres in Johor. _x000D_Several main roads have been cut and electricity supplies have been hit.Several train services were cancelled in central Malaysia, forcing travellers to switch to buses just as the country prepares for the long Lunar New Year holiday celebrated by minority ethnic Chinese.Bernama said an additional 1,921 people had been evacuated from low-lying areas in centra... JOHOR BARU: Continuous rain has led to widespread flooding in Johor and thousands are being evacuated to relief centres. With rain still falling, all of Segamat is cut off by floodwaters. It is an island. Police said no one can get in or out of the town as the roads to Muar, Johor Baru and Kuala Lumpur are under water. Roads in Labis town, which was flooded Sunday, are clearing but the outskirts are still submerged. Johor Mentri Besar Datuk Abdul Ghani Othman is expected to give a press conference in Labis soon. According to the Department of Irrigation and Drainage Malaysia (DID) online river level data, three in Johor burst their banks Sunday. Sungai Muar, Sungai Benut and Sungai Mengkibol overflowed. With the downpour continuing, the department is closely watching five more rivers Sung... _x000D__x000D__x000D__x000D_ _x000D_</t>
    </r>
  </si>
  <si>
    <t>Surigao del Norte</t>
  </si>
  <si>
    <r>
      <t xml:space="preserve">January 28, 2011: </t>
    </r>
    <r>
      <rPr>
        <sz val="8"/>
        <rFont val="Arial"/>
        <family val="2"/>
      </rPr>
      <t>"34,242 displaced by floods, landslides in Surigao Norte By MIKE U. CRISMUNDOJanuary 28, 2011, 7:23pmSURIGAO CITY, Philippines – Massive flooding and some landslides caused by three days of heavy rains in Surigao del Norte have displaced 8,088 families or 34, 242 persons, with damage to infrastructure and agriculture running up, disaster officials said Friday.Office of Civil Defense (OCD) Regional Director Blanche T. Gobenciong, who also chairs the Regional Disaster Risk Reduction and Management Council (RDRRMC), said no deaths have been reported but one Amado Basadre, 35, of Barangay Honrado, San Francisco town, Surigao del Norte, is missing.“The missing person attempted to cross the river but was caught by strong current,” said Gobenciong.She said 34 houses have been washed out by a flood and 33 more were damaged while power interruptions were being experienced in Surigao City and seven other towns.The Provincial Disaster Risk Reduction and Management Council (PDRRMC) in Surigao del Norte reported that the towns of Alegria, Sison, Gigaquit, Mainit, Malimono, Claver and San Francisco were the hardest hit by floods.Surigao del Norte Gov. Sol F. Matugas already deployed five rescue teams to assist flood and landslide victims in different areas.Matugas, along with Surigao City Mayor Ernesto T. Matugas, mobilized all the personnel of the Provincial and City Social Services Offices in the massive relief operations for the affected families now temporarily sheltered at various evacuation centers in the province and the city.Gov. Matugas said at least two bridges were totally wrecked by rampaging floods – the Jubgan (Malimono) Bridge and its footbridge and the Baoy Bridge.Roads traversing the national highway in Barangay Mapaso, Placer, were inundated and impassable while access roads to all barangays in San Francisco town were damaged.“Other bridges in the province also overflowed because of continuous rains,” she said.Landslides were also reported in Laurel area in inland Taganaan town and several towns in the Dinagat Islands of that same province, Regional Director Abner M. Caga of the Philippine Information Agency (PIA) reported.The PIA also reported that 108 barangays in various municipalities were severely hit by flashfloods.Classes at all levels in both private and public elementary and high schools in this province were already ordered suspended since Thursday_x000D_ "_x000D__x000D_</t>
    </r>
    <r>
      <rPr>
        <sz val="8"/>
        <color indexed="10"/>
        <rFont val="Arial"/>
        <family val="2"/>
      </rPr>
      <t>_x000D_</t>
    </r>
  </si>
  <si>
    <t>Northland, North Island</t>
  </si>
  <si>
    <r>
      <t xml:space="preserve">January 29, 2011: </t>
    </r>
    <r>
      <rPr>
        <sz val="8"/>
        <rFont val="Arial"/>
        <family val="2"/>
      </rPr>
      <t>"Tropical cyclone Wilma lashed the top of New Zealand early Saturday, bringing widespread flooding and landslides which cut highways and power blackouts. The fire service in Auckland, the country's largest city, reported more than 400 emergency calls in the 11 hours to dawn, including one after a cliffside house collapsed onto a beach on Waiheke Island.Two people were reported stuck up trees for more than four hours as rescuers battled floodwaters to try to reach them.The Northland province was the worst hit, though gale force winds and torrential rain also lashed Auckland, the Coromandel Peninsula, Bay of Plenty, Gisborne, the Waikato region, Tauranga and Rotorua.Police in many areas said roads were impassable and advised people to stay at home.The MetService said the cyclone was moving away from the country to the south-east and conditions would ease throughout Saturday "_x000D__x000D_</t>
    </r>
    <r>
      <rPr>
        <sz val="8"/>
        <color indexed="10"/>
        <rFont val="Arial"/>
        <family val="2"/>
      </rPr>
      <t>_x000D_</t>
    </r>
  </si>
  <si>
    <t>Jeddah</t>
  </si>
  <si>
    <r>
      <t xml:space="preserve">January 29, 2011: </t>
    </r>
    <r>
      <rPr>
        <sz val="8"/>
        <rFont val="Arial"/>
        <family val="2"/>
      </rPr>
      <t>"JEDDAH, Saudi Arabia, Jan. 29 (UPI) -- At least 10 people died from flooding in the western Saudi Arabian city of Jeddah and three others were missing, officials said. Jeddah received 4 inches of rain in three hours Wednesday and video showed water carrying people and vehicles downstream, CNN report.... "_x000D__x000D_</t>
    </r>
    <r>
      <rPr>
        <sz val="8"/>
        <color indexed="10"/>
        <rFont val="Arial"/>
        <family val="2"/>
      </rPr>
      <t>_x000D_</t>
    </r>
  </si>
  <si>
    <t>Pamanukan in Subang Regency, West Java</t>
  </si>
  <si>
    <r>
      <t xml:space="preserve">January 18, 2011: </t>
    </r>
    <r>
      <rPr>
        <sz val="8"/>
        <rFont val="Arial"/>
        <family val="2"/>
      </rPr>
      <t>"Thousands of houses in Pamanukan in Subang Regency, West Java, were hit by floods on Tuesday. Following the heavy rains the rivers Cigadung, Kalimati and Cipangaritan overflowed and the floodwaters inundated various areas in Pamanukan district, ... _x000D_"_x000D__x000D_</t>
    </r>
    <r>
      <rPr>
        <sz val="8"/>
        <color indexed="10"/>
        <rFont val="Arial"/>
        <family val="2"/>
      </rPr>
      <t>_x000D_</t>
    </r>
  </si>
  <si>
    <t>Western Germany, Rhineland-Palatinate</t>
  </si>
  <si>
    <r>
      <t xml:space="preserve">January 9, 2011: </t>
    </r>
    <r>
      <rPr>
        <sz val="8"/>
        <rFont val="Arial"/>
        <family val="2"/>
      </rPr>
      <t>"BERLIN – Rivers in western Germany are overflowing their banks due to pouring rain and melting snow, flooding many roads and parts of several villages.Authorities in Rhineland-Palatinate, the worst-hit state, said Sunday the wine towns of Cochem and Zell along the Mosel River were partly inundated and dozens of basements had filled up with water.German news agency DAPD reported that the Rhine River had also dangerously swollen and many roads in the Rhine Valley were closed. Part of the city of Konstanz was inundated and commercial shipping was banned on the Rhine up to the city of Cologne._x000D_DAPD, however, quoted meteorologists in Trier as saying the swelling of the Mosel, a tributary of the Rhine, was not unusual and was likely to pass without causing major damage."_x000D_</t>
    </r>
    <r>
      <rPr>
        <sz val="8"/>
        <color indexed="10"/>
        <rFont val="Arial"/>
        <family val="2"/>
      </rPr>
      <t>_x000D_</t>
    </r>
  </si>
  <si>
    <t>Central and eastern Sri Lanka</t>
  </si>
  <si>
    <r>
      <t>January 18, 2011:</t>
    </r>
    <r>
      <rPr>
        <sz val="8"/>
        <rFont val="Arial"/>
        <family val="2"/>
      </rPr>
      <t xml:space="preserve"> "China has decided to provide emergency humanitarian aid to Sri Lanka to help the flood-hit areas, Foreign Ministry spokesman Hong Lei said Tuesday."China will offer emergency humanitarian aid worth 10 million yuan (about 1.52 million U.S. dollars) to Sri Lanka," Hong told a regular news briefing, adding that Chinese Foreign Minister Yang Jiechi extended condolences to his Sri Lankan counterpart.Heavy monsoon rains caused flooding across the island nation last week, killing at least 40 people, leaving 51,400 people in temporary shelters and threatening Sri Lanka's staple rice crop</t>
    </r>
    <r>
      <rPr>
        <sz val="8"/>
        <color indexed="10"/>
        <rFont val="Arial"/>
        <family val="2"/>
      </rPr>
      <t xml:space="preserve">" January 13, 2011: </t>
    </r>
    <r>
      <rPr>
        <sz val="8"/>
        <rFont val="Arial"/>
        <family val="2"/>
      </rPr>
      <t>"COLOMBO, Sri Lanka — Sri Lanka is hospitalizing pregnant women and young children to shield them from waterborne diseases in districts where floods have brought sewage into the streets, a health official said Thursday.Days of heavy rain have triggered widespread floods and mudslides, mainly in the island's Eastern Province. Five more deaths were reported Thursday, bringing the toll to 23, Pradeep Kodippili of the Disaster Management Center said. One person was reported missing and 36 others injured.Amid the floods, sewage lines and tanks have overflowed in many villages, and Health Ministry spokesman Dharma Wanninayake said officials are concerned about diseases like typhoid and diarrhea.He said doctors working in affected areas have been asked to hospitalize women who are nearly nine months pregnant and children under 5 years old.The measure will help slow infection rates and allow the most vulnerable to be treated quickly, he said.More than a million people have been affected by the rains, and 325,000 have been forced from their homes. Many villages in Eastern Province have been inundated, with some cut off from supplies.Nine villages in the eastern Trincomalee district are isolated with only sea access, said N. Selvanayagam, a local government official. Food and medical supplies are running low in those areas, leaving tens of thousands of people in need, said Mohammad Jihad, a community leader.Wanninayake said special teams of doctors and health inspectors have been dispatched to work in camps housing the displaced people and mobile clinics set up.The government has deployed 28,000 armed forces and police personnel with boats and helicopters to help with rescue and relief for affected people.The United Nations and other aid agencies have stepped in to provide food, sleeping mats, water tanks, purification tablets and hygiene kits.</t>
    </r>
    <r>
      <rPr>
        <sz val="8"/>
        <color indexed="10"/>
        <rFont val="Arial"/>
        <family val="2"/>
      </rPr>
      <t xml:space="preserve">" January 9, 2011: </t>
    </r>
    <r>
      <rPr>
        <sz val="8"/>
        <rFont val="Arial"/>
        <family val="2"/>
      </rPr>
      <t>"Mudslides caused by heavy rains and floods in Sri Lanka have killed around ten people.750,000 others have been driven out of their homes due to the flooding in the island's central and eastern part.The homeless have been moved to temporary disaster shelters.Sri Lankan troops have joined efforts to rescue people trapped in their villages.Many villages have been cut off from the monsoon rains which often cause deaths and damage due to the ferocity of the weather.Sri Lanka's two main monsoon seasons run from May to September and December to February."_x000D_</t>
    </r>
    <r>
      <rPr>
        <sz val="8"/>
        <color indexed="10"/>
        <rFont val="Arial"/>
        <family val="2"/>
      </rPr>
      <t>_x000D_</t>
    </r>
  </si>
  <si>
    <t>KwaZulu-Natal, Orange River between Upington and Kakamas in the Northern Cape,other regions of South Africa, Mozambique</t>
  </si>
  <si>
    <r>
      <t xml:space="preserve">January 28, 2011: </t>
    </r>
    <r>
      <rPr>
        <sz val="8"/>
        <rFont val="Arial"/>
        <family val="2"/>
      </rPr>
      <t>JOHANNESBURG, South Africa — South Africa is reeling from unusually heavy rainfall that has caused flooding in many parts of the country, wiping out crops in what is the continent’s main breadbasket.More than 120 people have been killed in the thunderstorms and flooding since mid-December, and some 20,000 people are in need of assistance. The South African government has declared disaster areas in eight of its nine provinces.And it’s not over yet. Above-average rainfall is forecast for South Africa and neighboring countries for the next few months.Much of southern Africa is now on flood alert, including Mozambique, where at least 13 people have died from floods and thousands have fled their homes for higher ground. Namibia, Botswana, Zimbabwe and Zambia are also on alert for flooding.While this is the annual rainy season in southern Africa, the heavier than usual rainfall has been blamed on La Nina, the weather pattern behind the severe flooding in other southern hemisphere countries including Australia, Brazil and the Philippines.In South Africa, the government has put the flood damage at $211 million, but this is an early estimate and expected to rise. At least 13,000 homes have been damaged by the floods across the country, including thousands of shacks washed away, according to the National Disaster Management Center. Squatter communities known as “informal settlements” have been most affected as they are often built near rivers and in other low-lying areas.The South African government, criticized for being poorly prepared to deal with the heavy rains, announced Thursday that it had stepped up its humanitarian efforts, including increased coordination with local authorities, to help people affected by the floods and to "minimize loss of lives" in further flooding.Health authorities are on alert for outbreaks of cholera and other waterborne diseases in South Africa and throughout the region. There are also concerns that the torrential rains will trigger an outbreak of Rift Valley Fever, a livestock disease that last year killed 26 people and 8,500 animals in South Africa.Floods have so far cost South African farmers $284 million, including damage to farm infrastructure and lost crops, said the farmers group Agri SA, but a full assessment can only be done once the water recedes. The crops most affected by the flooding are corn, sunflowers and grapes grown to make raisins.Agriculture Minister Tina Joemat-Pettersson this week promised government assistance to farmers in the form of replacing infrastructure, seeds and fertilizer, but said there would be no financial compensation.She warned that the floods would result in rising food prices because of supplies being affected.Earlier this month, heavy rains delayed and derailed trains, disrupting exports of coal and corn, said South African logistics firm Transnet.Joe Gondo, president of the National African Farmers’ Union of South Africa, said that the system of dams on South Africa’s swollen rivers needs to be improved in the longterm. But for now, all farmers can do is brace for difficult months ahead, he said.“For now, when the rain comes, this is a God-made thing. You can’t stop the rain,” Gondo said.The South African Weather Service on Wednesday issued warnings of heavy rains expected for the next few days in Gauteng, Limpopo, Mpumalanga and North West provinces. The country’s biggest dam, the Gariep, is 112 percent full and rising, and the Vaal Dam is at 100 percent capacity.Social Development Minister Bathabile Dlamini has appealed to the public to help with donations, saying that many provinces are running out of money to help those affected by the floods.“Without sounding alarmist, I would like to highlight the fact that we are in a race against time to respond to the humanitarian needs of those affected,” Dlamini said in a media briefing.Most of the deaths have occurred in the coastal KwaZulu-Natal province, with 88 people recorded killed in the storms and floods, according to a report by Dlamini’s ministry. In the Eastern Cape province, widespread hail storms have damaged property, livestock and crops, and 21 people have died. Lightning strikes and tornados have also caused deaths and property damage.In nearby Mozambique, which has also been battered by torrential rains, the government has issued a “red alert” for potential floods in the country’s central and southern regions, putting disaster relief workers on standby.In 2000, Mozambique was devastated by widespread flooding that killed 800 people, destroyed infrastructure and caused massive losses to agricultural production</t>
    </r>
    <r>
      <rPr>
        <sz val="8"/>
        <color indexed="10"/>
        <rFont val="Arial"/>
        <family val="2"/>
      </rPr>
      <t>.January 26, 2011:</t>
    </r>
    <r>
      <rPr>
        <sz val="8"/>
        <rFont val="Arial"/>
        <family val="2"/>
      </rPr>
      <t xml:space="preserve"> "Flooding in South Africa has killed more than 100 people over the last month, saturating farms in the major food producer for the continent and leading the government to declare 33 municipalities disaster areas.The government at the weekend said the death toll from the flooding had more than doubled from its previous estimate to over 100 people, with most of the fatalities coming from the eastern KwaZulu-Natal province. "Without sounding alarmist, I would like to highlight the fact that we are in a race against time to respond to the humanitarian needs of those affected," Social Development Minister Bathabile Dlamini said in a Web posting on Monday.Preliminary assessments show about 424,150 hectares of land have been affected but there has not been an estimate on the financi... "Over 300 food parcels will be delivered to people in Limpopo's flood-ravaged Vhembe municipality, the SA National Defence Force said on Wednesday. An Oryx helicopter from the SA Air Force would fly the “angels in uniform” to the area, spokesman Simphiwe Dlamini said in a statement. Vhembe was among the municipalities declared disaster areas by Co-operative Governance and Traditional Affairs Minister Sicelo Shiceka. Limpopo local government and housing spokeswoman Tseng Diale said the village had been cut off during flooding late last week. Locals had been unable to leave the area. Emergency services were able to get to the area by land to deliver supplies. Last week four people drowned and two were injured during the floods in the province. All of the province's five districts had been affected with more than 1500 dwellings damaged. The Vhembe district was the most affected with 632 damaged houses. Two people were injured in Modimolle and Lephalale, in the Waterberg district municipality. The four drowned in Sekhukhune."</t>
    </r>
    <r>
      <rPr>
        <sz val="8"/>
        <color indexed="10"/>
        <rFont val="Arial"/>
        <family val="2"/>
      </rPr>
      <t xml:space="preserve"> January 17, 2011:</t>
    </r>
    <r>
      <rPr>
        <sz val="8"/>
        <rFont val="Arial"/>
        <family val="2"/>
      </rPr>
      <t xml:space="preserve"> "Bloemfontein — Two people are missing and some 400 have been evacuated along the flooded Orange River between Upington and Kakamas in the Northern Cape, officials said on Monday.Spokesman for the Siyanda district municipality Gilbert Lategan said police divers and air force personnel were on the look out for two people apparently missing after walking near the flooded river."On Saturday a man apparently visited a bridge at an island near Keimoes and now he is missing."Lategan said the second man went missing at Kanon Island after he went to the river and "tested the water".Police divers were on searching for the two men.Lategan urged residents no stay away from the river.Some 400 residents on 21 islands had been moved to higher ground or places of safety in the district in the past week.At the Keimoes school hostel people were given food and shelter. Another 65 were been accommodated at the Roman Catholic hall at Kanon Island.Another 100 people from Pokkies Island near Upington were also helped with food and shelter.Sections of tourist lodges on the southern border of Namibia have been flooded by the rising waters of the Orange River.A South African National Defence Force spokesman Colonel Kobus Etzebeth said helicopters would again visit some islandsalong the Orange River to supply food parcels.The SANDF would also help residents cut off by flooding who were in need of urgent medicine.The air force was also working in collaboration with the police divers to look for missing people or help those cut off from supplies and services.Lategan said many people would not be able to return to schools when the holiday ends on Wednesday in the Northern Cape."It would be a new problem for us to handle," he said.He said the Orange River level at Upington seems to the subsiding, but was still 7.4 metres above its normal level.."JOHANNESBURG (Reuters) - Floods have killed or left missing at least 40 people in South Africa and wrecked thousands of homes in neighbouring Mozambique, officials said on Monday. Heavy rains from late December through most of January have unleashed floods in the two countries. Torrential downpours at the weekend again swelled rivers in the region. South Africa's Cooperative Governance Ministry said at least 40 people had been killed or gone missing in the flooding, and seven out of the country's nine provinces had been declared disaster zones. The army has been placed on stand-by to evacuate people from areas near major dams. "We will continue to do all in our power to minimise further loss of life and damage to property," said Sicelo Shiceka, the minister of cooperative governance. South..." Maputo — The Zambezi Valley Water Board (ARA-Zambeze) warned on Friday of likely flooding on the lower Zambezi following increased discharges from the Cahora Bassa dam.Large amounts of water have been flowing into the Cahora Bassa lake from Zambia and Zimbabwe, and the dam operating company, Hidroelectrica de Cahora Bassa (HCB), has announced that, in order to ensure the security of the dam, the amount of water discharged will, as from Saturday, rise from 3,200 to 4,400 cubic metres a second.According to the ARA-Zambeze alert, when this surge of water from the dam reaches the lower Zambezi it will cause localized flooding in Caia and Marromeu districts.The level of the river is expected to reach six metres in Caia and 5.8 metres in Marromeu - in each case this is a metre above flood alert level. Access roads between Marromeu town and surrounding villages are expected to be flooded.Further upstream, in Mutarara district, the Zambezi will also be above flood level, and is expected to isolate the locality of Inhangoma.Sustainable DevelopmentFaced with this forecast, the National Emergency Operational Centre is already warning people living near the banks of the Zambezi and its tributaries to move to higher ground. People are also advised not to make any attempt to cross swollen rivers. The warnings cover the entire Zambezi valley from Tete city to the Indian Ocean.Rivers in central and southern Mozambique are also on the rise. The ferry service across the Buzi river, in the central province of Sofala, was suspended when the rising waters completely submerged the ferry cables.In the far south, the Maputo river at Madupula, in Matutuine district, has risen to within 15 centimetres of flood alert level. The Limpopo and Incomati rivers have also risen substantially, but do not pose an immediate threat"</t>
    </r>
    <r>
      <rPr>
        <sz val="8"/>
        <color indexed="10"/>
        <rFont val="Arial"/>
        <family val="2"/>
      </rPr>
      <t xml:space="preserve"> January 7, 2011: </t>
    </r>
    <r>
      <rPr>
        <sz val="8"/>
        <rFont val="Arial"/>
        <family val="2"/>
      </rPr>
      <t>"JOHANNESBURG (AP) -- South African authorities say at least 39 people have died in flooding and thunderstorms in the eastern part of the country.Provincial disaster management confirmed Friday that 26 people, including 4 children, have died as a result of adverse weather conditions in the rural Eastern Cape province since mid-December.In neighboring KwaZulu-Natal province, police say six people drowned as a result of flooding last week, in addition to seven people killed in a lightning strike there Sunday.Disaster management spokesman John Fobian says hundreds of people have been displaced across the country as heavy rain has damaged property, marooned farms, and destroyed crops. He says that while the storms aren't unusual, the number of deaths this year is "particularly high"."_x000D_</t>
    </r>
    <r>
      <rPr>
        <sz val="8"/>
        <color indexed="10"/>
        <rFont val="Arial"/>
        <family val="2"/>
      </rPr>
      <t>_x000D_</t>
    </r>
  </si>
  <si>
    <t>Minas Gerais, Sao Paulo, Rio de Janeiro and Espirito Santo state</t>
  </si>
  <si>
    <r>
      <t xml:space="preserve">January 17, 2010: </t>
    </r>
    <r>
      <rPr>
        <sz val="8"/>
        <rFont val="Arial"/>
        <family val="2"/>
      </rPr>
      <t>(Reuters) - Dozens of flood survivors desperate for news of missing relatives lined up outside a morgue in the Brazilian town of Teresopolis on Saturday as criticism grew of authorities' response to one of the country's worst natural disasters.Nearly four days after rains sparked floods and massive landslides, officials in this scenic mountain town are still struggling to cope with the scale of the catastrophe that has killed at least 564 people in the region north of Rio de Janeiro.Cemeteries in Teresopolis have been overwhelmed by the number of bodies and Brazilian media reported that residents in isolated areas have been forced to bury victims themselves.Mortuary officials in Teresopolis, where the official death toll is 238, are using two refrigerated fish trucks to hold dozens of bodies that have still not been identified.Many residents fear their relatives are still buried under the surge of water, mud and rocks that tore a path of destruction through some villages on the outskirts of the town, suggesting the death toll could rise sharply. Authorities have not given estimates on the number of missing people.Wemerly Moraes, 37, was waiting with his wife outside the morgue on Saturday morning to identify a body that could be the missing two-year-old son of his sister, whose body has already been buried."This happened on Wednesday morning. When I went there on Thursday, there was still no-one working to find victims," the 37-year-old builder said. "Maybe then he was still alive."Up to half the victims of the disaster are feared to be children, charity Save the Children said.Gardener Odair da Silva told Globo television that he had to dig out the bodies of his father and stepmother from the wreckage of their home near Nova Friburgo town, where at least 247 people died. He left their corpses on the side of a road "I asked firefighters for help but they aren't giving much priority to helping people," he said.The extent of the damage has posed a challenge for Brazil's new President Dilma Rousseff and exposed major flaws in emergency planning and disaster prevention in a country that aspires to attain developed-nation status in coming years.Rousseff visited the region on Thursday and pledged a swift relief effort that has yet to pan out in some of the hardest-hit areas, though anger has so far been mostly directed at state and local authorities. The federal government has earmarked 780 million reais in emergency aid and donations were starting to pour in from around the country.The torrent of earth and water swept like a tsunami through mostly poor communities, smashing houses and killing whole families as they slept. Some corpses in Teresopolis were found several kilometres away from their houses.Emergency teams are still struggling to reach some areas and have had to dig through the rubble with their hands because vehicles and heavy equipment could not get through. Steady rainfall is further hampering rescuers.Jorge Alfonso, a 42-year-old cook, said he lost 14 relatives when a mudslide virtually wiped out the village of Campo Grande, including his mother, two sisters, a brother and two adult sons. So far, only six of the bodies have been found."I'm without words," said Alfonso, who has been moving back and forth between the cemetery to bury his relatives and the mortuary to identify them ever since the disaster struck. (Editing by Vicki Allen)</t>
    </r>
    <r>
      <rPr>
        <sz val="8"/>
        <color indexed="10"/>
        <rFont val="Arial"/>
        <family val="2"/>
      </rPr>
      <t>" January 13, 2011:</t>
    </r>
    <r>
      <rPr>
        <sz val="8"/>
        <rFont val="Arial"/>
        <family val="2"/>
      </rPr>
      <t xml:space="preserve"> "TERESOPOLIS, Brazil: Devastating mudslides and floods swept away entire neighborhoods in mountains near Rio de Janeiro, killing at least 335 people as rescue workers searched frantically for survivors Thursday.Villages and homes in the three municipalities north of Rio were flattened by rivers of mud and tumbling rocks spilling from the mountains, GloboNews television said."It's a huge catastrophe, a major disaster," Jorge Mario Sedlacek, the mayor of the worst-hit town of Teresopolis said. At least 146 people have been killed in the town, 100 kilometres (62 miles) from Rio.Other officials said the disaster was the worst ever to befall the Serrana, a soaring, lush area that used to be a getaway for 19th-century Brazilian nobility and which is now a tourist spot, especially for Rio residents during the current southern hemisphere summer.In Nova Friburgo, 140 kilometers north of Rio, the number of victims rose to 155, while 34 were killed in Petropolis, according to GloboNews.At least three firemen were killed when they were engulfed in tons of mud as they tried to rescue victims.The death toll could rise in the coming hours, a spokesman for the Teresopolis municipality said. "There are villages in the interior which we haven't yet reached," he said.Officials in Teresopolis said 2,200 people have either lost or had to abandon their homes.The full extent of the devastation remained unknown because communication and access to the stricken zone was complicated by the destruction of roads and bridges, while telephone service was cut in some areas.Authorities say they are particularly concerned over the fate of residents in the Campo Grande area of Teresopolis, where Civil Defence teams estimate 2,000 houses have been destroyed and 150 people buried, according to the G1 de Globo website. Rescue teams were expected to arrive later Thursday.The calamity was the first natural disaster facing Brazil's new president, Dilma Rousseff, who took power less than two weeks ago. She was scheduled to fly over the disaster zone in a helicopter later.At least as much rainwater as the region usually sees in two or three weeks hit the Serrana before dawn on Wednesday, as residents were sleeping in their homes.The downpour triggered mudslides and caused rivers to burst their banks, carrying away cars, homes and people.Meteorologists blamed the extraordinary precipitation on a cold front that intensified the already heavy wet season southeastern Brazil experiences every summer.That cold front moved through Sao Paulo early in the week before moving on to Rio de Janeiro state.More rain was forecast in the coming days.Rousseff's government has released 467 million dollars in emergency aid to help the rain-hit region.The health ministry announced it was also sending seven tonnes of medicine, including antibiotics, blood pressure remedies, masks and syringes -- enough to last 45,000 people for a month.The deadly downpour happened one year after mudslides killed more than 50 people in Angra dos Reis, another tourist area.At least 473 people were killed in Brazil last year as a result of heavy rains, according to the Estado de Sao Paulo newspaper.</t>
    </r>
    <r>
      <rPr>
        <sz val="8"/>
        <color indexed="10"/>
        <rFont val="Arial"/>
        <family val="2"/>
      </rPr>
      <t xml:space="preserve">"January 9, 2011: </t>
    </r>
    <r>
      <rPr>
        <sz val="8"/>
        <rFont val="Arial"/>
        <family val="2"/>
      </rPr>
      <t>"RIO DE JANEIRO -- Brazilian authorities say the number of people left homeless by flooding has risen to about 100,000 in four southeastern states. Reports from regional civil defense authorities show Minas Gerais state has been hit the hardest, with 16 dead there as of Friday. More than 4,000 homes have been damaged by rising water and landslides, and about 170 destroyed. Eleven more are dead in Sao Paulo state, where 57 cities are in a state of emergency, including the capital. Main thoroughfares in Sao Paulo city were swamped Saturday, and some smaller towns were entirely submerged.</t>
    </r>
    <r>
      <rPr>
        <sz val="8"/>
        <color indexed="10"/>
        <rFont val="Arial"/>
        <family val="2"/>
      </rPr>
      <t xml:space="preserve">" January 6, 2011: </t>
    </r>
    <r>
      <rPr>
        <sz val="8"/>
        <rFont val="Arial"/>
        <family val="2"/>
      </rPr>
      <t>"Heavy floods leave at least 35 dead in Brazil SAO PAULO – Brazilian authorities say a couple and their two young daughters have died in a mudslide in Sao Paulo state, bringing the death toll from heavy flooding to at least 35 people. More than 30,000 people across the country have been forced out of their homes.Officials in the city of Jundiai said Thursday the family died when their house collapsed because of a mudslide triggered by downpours. The girls were 4 and 9 years old.The worst-hit state is Minas Gerais, where civil defense authorities said Thursday that 16 people either drowned or were buried in mudslides. More than 13,000 were forced to seek shelter.Heavy rains have been pummeling Sao Paulo, Rio de Janeiro and Espirito Santo states since Christmas. "_x000D_</t>
    </r>
    <r>
      <rPr>
        <sz val="8"/>
        <color indexed="10"/>
        <rFont val="Arial"/>
        <family val="2"/>
      </rPr>
      <t>_x000D_</t>
    </r>
  </si>
  <si>
    <t>Southern Philippines; township of San Francisco, Agusan del Sur Province; eastern Samar</t>
  </si>
  <si>
    <r>
      <t xml:space="preserve">January 18, 2011: </t>
    </r>
    <r>
      <rPr>
        <sz val="8"/>
        <rFont val="Arial"/>
        <family val="2"/>
      </rPr>
      <t>"2 kids die as flashfloods hit Davao Sur STA. CRUZ, Davao del Sur—Two siblings died when flashfloods swept this town starting late Monday. Sisters Ellen Mae Iligan, 13, and one-year old Ocel Nabia drowned when the Sibulan River overflowed and inundated their village of Astorga around 5 p.m., said Senior Superintendent Ronald dela Rosa, Davao del Sur police chief. Iligan, whose body was found about five hours later, and Nabia, who was recovered the following day, shared the same mother. Dela Rosa said three persons remained missing from Astorga as of this posting. He said a search and rescue team had already been formed to locate the missing victims. The other flooded villages were Darong and Inawayan, he said. Dela Rosa said at least 15 houses were destroyed due to the floods and as of 10 a.m. Tuesday, vehicles from the south to Davao City could hardly pass the highway in Astorga and Darong. Some 850 families were affected and most of them had been evacuated to safer grounds and were being assisted by soldiers, the Red Cross and volunteers from private companies, Lieutenant Raul Villegas, civil military operations officer of the Army''s 39th Infantry Battalion, said."The Philippine coast guard imposed a fishing ban on Tuesday covering central and southern parts of the country as the death toll from three weeks of rains rose to 54 and the damage bill topped 1.7 billion pesos ($38 million) ."Authorities are preventing small fishing boats from going out to sea as searches were stepped up search for more than 30 fishermen missing in western Palawan and central Bicol regions."We're advising small fishing boats to suspend operations due (to) strong winds and giant waves brought by the tail-end of the cold front," Vice Admiral Wilfredo Tamayo of the Coast Guard said.There have been more than half a dozen accidents over the past week due to rough seas, Tamayo told reporters, adding there were fears the missing fishermen were dead.Floodwaters have inundated about a third of the country's 80 provinces, but major rice and corn production areas in the north and western parts of the country have so far been spared.Benito Ramos, head of the government's disaster agency, said the rains, which the weather bureau have said could last until late next month, have so far affected about 1.6 million people.Ramos said most of the dead either drowned or were buried by mudslides. More than 2,000 houses have been destroyed.Most roads on the central island of Samar remained submerged and impassable, and some bridges were washed out, Ramos added"The death toll from floods and landslides that hit parts of the country in past weeks rose to 53 Tuesday morning, with the latest fatality a 40-year-old man from Sorsogon.In its 6 a.m. update, the National Disaster Risk Reduction and Management Council (NDRRMC) identified the latest fatality as Victor Maranan of Poblacion, in Bacon, Sorsogon.Maranan died due to drowning, the NDRRMC report indicated. At least eight were injured while 16 remained missing as of Tuesday morning, the NDRRMC added.The report said at least 310,203 families or 1,586,548 people in 1,796 villages in 159 towns and 17 cities in 25 provinces have been affected by the floods.Of these, 1,889 families or 8,452 people are being served in 51 evacuation centers.At least 395 houses had been destroyed while 1,902 were damaged.Damage to property further went up to P1.774 billion, including P422.228 million in agriculture and P1.331 billion in infrastructure.Price ceilings Meanwhile, Trade Undersecretary Zenaida Maglaya said there has been no report of profiteering so far in areas under a state of calamity due to the floods."In areas where there is a state of calamity, there is a price list of basic goods. So far we have seen no problem," Maglaya said in an interview on dzBB radio.Areas placed under state of calamity due to floods and landslides include:* Surigao del Sur* Butuan City* Bunawan, Esperanza, San Francisco and Sibagat (Agusan del Sur)* Surigao City* Talingod and Sto. Tomas in CompostelaValley* Saint Bernard, Southern Leyte* Eastern Samar* Albay province* Juban, Sorsogon* Silay and Victorias City, Negros Occidental_x000D_Under Section 6 of Republic Act 7581, prices of basic necessities in an area shall automatically be frozen at their prevailing prices or placed under automatic price control whenever:* That area is proclaimed or declared a disaster area or under a state of calamity;* That area is declared under an emergency;* The privilege of the writ of habeas corpus is suspended in that area; or* That area is placed under martial lawIf the prevailing price of any basic necessity is excessive or unreasonable, the implementing agency may recommend to the President the imposition of a price ceiling for the sale of the basic necessity at a price other than its prevailing price.Unless sooner lifted by the President, price control of basic necessities under this section shall remain effective for the duration of the condition that brought it about, but not for more than sixty (60) days.Government may close or initiate summary proceedings to cause the seizure of basic necessities and prime commodities of violators.Violators will also face up to 15 years imprisonment, and a fine of up to P2 million</t>
    </r>
    <r>
      <rPr>
        <sz val="8"/>
        <color indexed="10"/>
        <rFont val="Arial"/>
        <family val="2"/>
      </rPr>
      <t xml:space="preserve">" January 13, 2011: </t>
    </r>
    <r>
      <rPr>
        <sz val="8"/>
        <rFont val="Arial"/>
        <family val="2"/>
      </rPr>
      <t>"President Benigno Aquino III on Thursday said his government will take “strong actions" against illegal loggers following the devastation caused by floods and landslides in several provinces across the country.“I think we’ll be making an announcement with regards to logging. As you know, logs are our first defense against all these floodings and it pains me to note that patuloy pa rin ‘yung illegal logging," Aquino said in an interview with Palace reporters. Aquino said he has already talked to Environment Secretary Ramon Paje regarding tougher actions against illegal loggers.“We will take very strong actions against [illegal logging]," he said.Aquino is set to fly to St. Bernard in southern Leyte, Agusan del Norte, and Legazpi City in Albay — areas affected by the heavy rains — on Friday. He will do an aerial survey to see the extent of the damage caused by flash floods and landslides, which resulted in the deaths of at least 42 people. According to the National Disaster Risk Reduction and Management Council (NDRRMC) in its Thursday morning report, damage to infrastructure, agriculture and private property has already breached the P1-billion mark"</t>
    </r>
    <r>
      <rPr>
        <sz val="8"/>
        <color indexed="10"/>
        <rFont val="Arial"/>
        <family val="2"/>
      </rPr>
      <t xml:space="preserve"> .January 9, 2011: "</t>
    </r>
    <r>
      <rPr>
        <sz val="8"/>
        <rFont val="Arial"/>
        <family val="2"/>
      </rPr>
      <t>TACLOBAN CITY, Leyte, Philippines – Officials from the towns of Maslog and Jipapad, both in Eastern Samar, are calling for assistance as flood waters reaching as high as 12 feet have isolated their towns from the rest of the province, stranding hundreds of families.Jipapad Mayor Delia Monleon said in a phone interview Sunday that all the 13 barangay (villages) in her town were flooded, with the four villages at the center of the town under 12 feet of water.“We are in dire need of assistance. Our entire town has been flooded since Friday with flood waters reaching as high as 12 feet. Some of my people are staying on top of their houses just to avoid being swept by the flood waters,” Monleon said.In Maslog, all its 12 villages have also been flooded brought about by days of non-stop rain, the town’s local operation officer, Kenneth Balase, said in a text message Saturday.Balase said the over 800 affected families took temporary shelter in a military camp and at a multi-purpose farmers’ training center, both located on higher ground at the town proper.Others chose to evacuate to hilly areas located just within the town center, he added.“Our transportation is paralyzed due to the high water… only the roofs of some of the houses could be seen. We need assistance from outside,” Balase said.Jipapad and Maslog are adjoining low-lying towns on Eastern Samar’s border with Northern Samar. The two towns are separated by a river from the provincial capital Borongan and could only be reached by boat, according to Monleon.In Jipapad, families have been abandoning their houses since Friday to find safer ground. And most of them are now staying at the town’s church and at the municipal hall, said Mayor Monleon.Both structures are located at an elevated portion of the town, according to Monleon.The mayor said water has entered the ground floor of her two-story house located on a slightly elevated area.But the mayor said her main concern has been to provide food assistance to the affected families.Around 1,967 families or 9,835 persons in Jipapad have been displaced due to the flooding, she said.Monleon said that their P500,000 calamity fund for the year has been consumed.The provincial government headed by Gov. Conrado Nicart has sent P200,000 as assistance, which she said the municipal government would use to buy relief goods for the displaced families.But even if Jipapad has gone under water, Monleon said not a single person has been reported missing or injured.</t>
    </r>
    <r>
      <rPr>
        <sz val="8"/>
        <color indexed="10"/>
        <rFont val="Arial"/>
        <family val="2"/>
      </rPr>
      <t xml:space="preserve">January 3, 2011: </t>
    </r>
    <r>
      <rPr>
        <sz val="8"/>
        <rFont val="Arial"/>
        <family val="2"/>
      </rPr>
      <t>"More than 1,000 people were displaced Monday due to flashfloods triggered by heavy rains in the southern Philippines, rescuers said.Max Tutor, head of a rescue team, told a local radio station that over 1,000 people from low-lying villages in the township of San Francisco, Agusan del Sur province, have been evacuated to safer grounds early Monday due to flooding caused by a two-day downpour.In the nearby city of Surigao, over 300 people were affected by flashfloods, witnesses said, adding floodwaters submerged some villages there.Alilio Ensomo, an official of mining and geological department in the region, asked residents living near mountains and those engaged in small-scale mining activities to stay away from the mountainsides as these were prone to landslides.The local disaster control department is closely monitoring the situation and preparing for mass evacuation of the affected residents if the situation worsens. "_x000D_</t>
    </r>
    <r>
      <rPr>
        <sz val="8"/>
        <color indexed="10"/>
        <rFont val="Arial"/>
        <family val="2"/>
      </rPr>
      <t>_x000D_</t>
    </r>
  </si>
  <si>
    <t>Queensland, New South Wales</t>
  </si>
  <si>
    <r>
      <t xml:space="preserve">January 26, 2011: </t>
    </r>
    <r>
      <rPr>
        <sz val="8"/>
        <rFont val="Arial"/>
        <family val="2"/>
      </rPr>
      <t>"Police are asking sightseers to stay out of Victoria's flood-prone areas as waters continue to move towards the Murray River town of Swan Hill.The State Emergency Service (SES) said the floodwaters were moving at a rate of one to two kilometres a day, with Swan Hill expected to experience major flood levels on Friday or Saturday.Police have banned swimming and the use of boats around Swan Hill until further notice due to safety concerns. Fines of $191 will apply.They have also asked sightseers to stay away from flood-prone areas for fear they could become trapped if conditions deteriorate unexpectedly and so they don't hamper emergency services.A contingent of 90 army personnel and two Sea Hawk helicopters are helping locals to defend the township.Emergency workers and volunteers are focussing a lot of attention on Lake Boga on Thursday where up to 50 houses are expected to be affected.With the help of army personnel, they are building a 1.5-metre-high and three-kilometre-long levee at Lake Boga to try to reduce the impact.North of Kerang, in Murrabit, some houses are expected to be inundated by flood waters on Thursday."Locals are aware and remain vigilant in the area," an SES spokeswoman said."An emergency alert has not been issued yet.</t>
    </r>
    <r>
      <rPr>
        <sz val="8"/>
        <color indexed="10"/>
        <rFont val="Arial"/>
        <family val="2"/>
      </rPr>
      <t xml:space="preserve">"January 13, 2011: </t>
    </r>
    <r>
      <rPr>
        <sz val="8"/>
        <rFont val="Arial"/>
        <family val="2"/>
      </rPr>
      <t>"Australia's third-biggest city Brisbane was besieged Wednesday by the worst floods in decades, threatening more than 30,000 homes as the death toll in the raging torrents rose to 12. Thousands of people fled to higher ground and Brisbane's center was a "ghost town" as the river city of two million battened down for its worst deluge in decades, as deadly floods inundate vast areas of Australia's northeast.Power was cut to tens of thousands of premises and some residents headed to evacuation centers as boats and floating restaurants broke their moorings and careered down the swollen Brisbane River, smashing into bridges.More than 50 suburbs and 2,100 roads are expected to be left under water as the Brisbane River bursts its banks and swamps the city center, along with other areas.Queensland Premier Anna Bligh said the number of people missing in the floods had fallen from 51 to 43, but that the official death toll remained at 12, with grave fears for nine of the missing.Australian news agency AAP said the death toll did not include the discovery of a body in Ipswich, a town upstream from Brisbane.Bligh warned that "we are bracing for a massive amount of water coming into this river system and it will flood thousands of properties", but said she believed that region would "recover very quickly"."We accept for many it'll be a long slow road but getting our economy back and ticking quickly is one of the first priorities of the taskforce that is already working on recovery," she said.Damage was intense, with witnesses spotting entire houses in the river. The military considered scuttling a landmark ferry and a well-known restaurant that were in danger of floating away.City authorities said about 20,000 homes will be completely flooded with another 12,000 partially affected."We expect the CBD (central business district) of our capital city to be looking and feeling a lot like a ghost town around about now," said Bligh.Australian Prime Minister Julia Gillard called the disaster's scale "mind-boggling", but urged people to help their neighbors during the city's worst emergency since the 1974 floods."If there's someone in your street you're worried about, maybe an older Australian that you haven't seen for a while, maybe give them a knock on the door and make sure they're okay," Gillard said. "</t>
    </r>
    <r>
      <rPr>
        <sz val="8"/>
        <color indexed="10"/>
        <rFont val="Arial"/>
        <family val="2"/>
      </rPr>
      <t xml:space="preserve"> January 9, 2011:  </t>
    </r>
    <r>
      <rPr>
        <sz val="8"/>
        <rFont val="Arial"/>
        <family val="2"/>
      </rPr>
      <t>"Heavy rain over southeast Queensland is worsening flooding in regional towns including Gympie, Maryborough and Dalby, and threatens to affect parts of the capital of Brisbane"</t>
    </r>
    <r>
      <rPr>
        <sz val="8"/>
        <color indexed="10"/>
        <rFont val="Arial"/>
        <family val="2"/>
      </rPr>
      <t>. January 3, 2011: "</t>
    </r>
    <r>
      <rPr>
        <sz val="8"/>
        <rFont val="Arial"/>
        <family val="2"/>
      </rPr>
      <t>Sydney, Australia (CNN) -- Flood waters cut off the eastern Australian city of Rockhampton on Monday, Queensland police said.Relief teams had vowed to rush food and relief supplies into the city of 75,000 until the last remaining highway into the city succumbed to the flooding.The regional airport closed Sunday and is expected to remain closed for weeks, according to Emergency Management Queensland.Seasonal flooding, which intensified about a week ago after monsoon rains caused rivers to spill their banks and reach record levels, had left thousands of people without homes and claimed nine lives across Queensland state by Monday, the state's Department of Community Safety said.That tally includes three flood-related deaths from the latest deluge, and six other storm season flooding deaths beginning on November 30.Forecasters said it could be days before conditions improve.Water levels were expected to crest at 9.4 meters in Rockhampton on Wednesday, CNN meterologist Ivan Cabrera said.Meanwhile, residents were stacking sandbags and boarding up shop windows Monday as they prepared for the deluge to continue.Prime Minister Julia Gillard urged residents to stay away from floodwaters. On Friday she toured the devastation and said the flooding in Queensland will cost "hundreds and hundreds of millions of dollars.</t>
    </r>
    <r>
      <rPr>
        <sz val="8"/>
        <color indexed="10"/>
        <rFont val="Arial"/>
        <family val="2"/>
      </rPr>
      <t xml:space="preserve">""December 28, 2010: </t>
    </r>
    <r>
      <rPr>
        <sz val="8"/>
        <rFont val="Arial"/>
        <family val="2"/>
      </rPr>
      <t>"(CNN) -- Australians struggled to keep dry Tuesday after record flooding made many eastern towns look more like vast lakes than residential communities.Half of Queensland has been declared a disaster zone, and more rain is forecast for the next few days, according to the Bureau of Meteorology. The towns of Chinchilla, Dalby and Theodore are the worst affected.Emergency workers called the situation dire and warned the worst is yet to come. The floodwaters were expected to submerge another 50 homes in Chinchilla, in Queensland's southern inland, the Australian Broadcast Corporation reported Tuesday.Flood warnings remained in effect for several rivers and some were expected to still rise 1.5 meters (about 5 feet). In Theodore, residents sandbagged their homes. Hundreds of others were evacuated."Chinchilla and Dalby are also hot spots at the moment with large numbers of people in evacuation centers, but I think the situation in those two areas is much better than Theodore," Bruce Grady of Queensland Emergency Management told Australia's Seven Network. Still, some were able to keep their spirits high. "I'll be saving on bathwater tonight: just jump out here," a Theodore resident told Seven"...."Parts of the NSW far north coast have been declared a natural disaster area after almost 100 millimetres of rain in 24 hours.Parts of the Kyogle Shire will receive government assistance following the declaration, made by Emergency Services Minister Steve Whan on Tuesday.It is the 43rd natural disaster declaration to be made in NSW since flooding started in the state's central west in November.Up to 100 rural properties are still isolated on the far north coast and while floodwaters are easing, warnings are still in place for a large number of rivers in the region. About 175 people evacuated in Kyogle on Monday night were able to return to their homes on Tuesday morning after floodwaters from the Richmond River subsided.However, 800 people are still isolated in the towns of Urbenville and Bonalbo, to the west of Kyogle, and are expected to be cut off at least until Wednesday.Mr Whan said the torrential rains and flooding had caused hardship for many people, as roads, bridges and homes across the region had suffered extensive damage.People in the region will now be able to seek assistance from the government.Mr Whan said the government will continue to monitor the situation and will extend the natural disaster declaration to other areas if required."As always, our emergency services are out in the worst of the weather to help those in need, evacuating homes, rescuing people in peril and filling thousands of sandbags to hold back rising floodwaters."The SES is monitoring the Wilsons River, downstream of Kyogle, which is expected to peak at Coraki on Wednesday morning at 6am (AEDT), leading to moderate flooding.Some vans have had to be relocated from the local caravan park.There was good news for the residents of Eugowra in the central west, who were allowed to return to their homes at 10am (AEDT) on Tuesday as the Mandagery Creek fell below its minor flood level.Meanwhile, motorists planning a trip to Queensland have been warned there is no access to Brisbane or the Gold Coast via the Newell Highway or the New England Highway, due to flooding in southeast Queensland.Drivers are advised to divert onto the Pacific Highway."</t>
    </r>
  </si>
  <si>
    <t>Western Australia's Gascoyne region</t>
  </si>
  <si>
    <r>
      <t>December 20, 2010:</t>
    </r>
    <r>
      <rPr>
        <sz val="8"/>
        <rFont val="Arial"/>
        <family val="2"/>
      </rPr>
      <t xml:space="preserve"> "Authorities say floods in Western Australia's Gascoyne region have caused widespread damage to crops and pastoral stations.A station owner at Mooloo Downs, more than 200 kilometres east of Carnarvon, expects to have lost a significant number of cattle. Jim Caunt says he has been isolated at the station's homestead since Friday night. "Everything has changed about this place," he said. "The creek bed here could be 700 metres wide. There's just new creek channels cut everywhere. There's places where there used to be windmills - they're 20 foot up in gum trees."There's cows stuffed in forks of trees. We're expecting things not to be too good when we get out there."Carnarvon banana grower Tom Day says the floodwaters have caused significant damage to crops and properties around the town. "With the river running through the bottom end of my property, it's about two-and-a-half, three metres of water through there, so I'm pretty certain I'll lose crops there for sure," he said."We're waterlogged and we're already losing bunches [of] palms falling over before we got the river."...The State Government says flood-affected areas are likely to be declared a natural disaster zone. Premier Colin Barnett has flown to Carnarvon with Agriculture Minister Terry Redman.Mr Barnett says the safety of residents remains the top priority. "The immediate concern today is to make sure that contact is made with all the pastoral stations so that we can be assured that everyone is accounted for, everyone is safe," he said. "And if anyone needs to be evacuated, that can take place."More than 100 stations and at least 16 Aboriginal communities have been cut off by the floods.FESA spokesman Les Hayter says authorities are working to deliver food and water supplies."They've been cut off and I believe there's also been some power outages," he said. "I believe Western Power is dealing with that and they're hoping to get that back on so that they can remain in those locations."Meanwhile authorities say a flood warning remains in place for Carnarvon.Mr Hayter says levee banks on the outskirts of town are still holding. "With the water receding slowly, we are hopeful that that levee bank, once it's got past the point of the high level of the water, we hope that that will stay in place and we can see the water slowly but surely going out to sea and dropping significantly over the next couple of days," he said. Suburbs outside the levees have been inundated and in some cases, people have had to be rescued from roofs."</t>
    </r>
  </si>
  <si>
    <t>California</t>
  </si>
  <si>
    <r>
      <t>December 24, 2010:</t>
    </r>
    <r>
      <rPr>
        <sz val="8"/>
        <rFont val="Arial"/>
        <family val="2"/>
      </rPr>
      <t xml:space="preserve"> "Leslie Constante burst into tears when she saw a red tag slapped on her parents' garage in Highland, deeming it unsafe to enter."My mom and dad worked so hard for this," said the 29-year-old pharmacy technician, wearing knee high rubber boots.She couldn't get inside to see how bad the damage was to Christmas presents and other belongings. Out front, two holiday reindeer were enveloped in mud several feet deep.Many California residents who endured flooding, mudslides and evacuations during a weeklong onslaught of rain must now clean up or even rebuild — and some face the prospect of not being able to spend Christmas at home.The storm's push across the West left a muddy mess Thursday across Southern California and the threat of avalanches in Nevada, where Clark County officials urged residents of Mount Charleston, near Las Vegas, to leave after snow slides near two mountain hamlets.Preliminary damage estimates throughout California were already in the tens of millions of dollars and expected to rise. A state of emergency was declared in a total of nine counties, including Los Angeles, Orange and Santa Barbara.The inland region of Southern California east of Los Angeles emerged as among the hardest hit, especially San Bernardino County.In Highland, people were literally chased from their homes by walls of mud and water, leaving behind dwellings strung with holiday lights. They returned Thursday to find their neighborhood inundated with mud. Five homes were destroyed and nearly 70 others damaged.Highland officials estimated the storm caused $17.2 million damage to homes, cars and a bridge that was washed away.Work crews tried to reopen more than a dozen canyon and mountain roads that were closed by slides and floods. Reopening times were listed simply as "unknown" for most.Ibeth Garcia returned to her home surrounded by mud 4 feet deep to retrieve Christmas presents and clothes left behind when her family fled a dirty torrent."We left with just our shoes, cell phones and car keys," said Garcia, 26. "We didn't have time for anything else."They found a light coating of mud inside the house and considered themselves lucky — some neighboring homes were uninhabitable.In neighboring Riverside County, the damage estimate was nearing $30 million. In Orange County, spokesman Howard Sutter issued a preliminary damage estimate of $23 million.Along the coast in the county, the upscale community of Laguna Beach suffered an estimated $4 million in damage to 46 businesses and 20 homes.A section of the city's popular beachfront park was washed away, leaving chunks of mud and a gaping open space where green grass had been the day before.Roads also remained a problem. Crews shut sections of Pacific Coast Highway in Los Angeles and Orange counties to remove loose rocks and clean up mudflow from hillsides. Further inland, rock and mudslides forced the closure of five state routes in Riverside and San Bernardino counties.The rain also washed trash, pesticides and bacteria into waterways, prompting health warnings. Four beaches were closed in Northern California's San Mateo County, and another 12 miles of beach from Laguna Beach to San Clemente in Orange County were off-limits because of sewer overflows.Curtis Duran, 45, and his two children strolled the trash-strewn beach in Long Beach and surveyed debris carried to the shoreline by the Los Angeles River.Cans, baseballs, plastic bottles and even a baby's high chair sat on the sand mixed with piles of discarded wood and shards of plastic. "We come down here all the time, and I've never seen so much," Duran said.In the Central Valley agricultural region, Tulare County officials said farms and dairies had been hard hit by flooding. About 300 homes were damaged, and 25 roads remained closed.Allison Lambert, information officer for health and human services, said preliminary damage estimates ranged beyond $30 million.About 25 homes sustained damage in Kern County at the southern end of the San Joaquin Valley, while a highway through the Kern River canyon was expected to remain closed through the end of the year after "truck-sized rocks" were washed onto it, fire spokesman Sean Collins said.</t>
    </r>
    <r>
      <rPr>
        <sz val="8"/>
        <color indexed="10"/>
        <rFont val="Arial"/>
        <family val="2"/>
      </rPr>
      <t>" December 20, 2010:</t>
    </r>
    <r>
      <rPr>
        <sz val="8"/>
        <rFont val="Arial"/>
        <family val="2"/>
      </rPr>
      <t xml:space="preserve"> " - A storm walloped parts of California with up to 7 inches of rain and spawned minor flooding, mudslides and road closures Monday, but forecasters warn the bad weather's real impact may be yet to come.More than 3 additional inches of rain expected across the region by Wednesday will hit already saturated hillsides, increasing the possibility of slides and flash floods, said Stuart Seto of the National Weather Service.The relentless rains that pounded California through the weekend smashed rainfall records, caused numerous traffic accidents, downed trees and forced the cancellation of some horse races.The weather service said rainfall accumulation could reach 20 inches in some isolated locations by Wednesday, when the first phase of the storm is expected to pass. After a brief respite, it is forecast to return late Christmas Day.A 20-mile stretch of the scenic Pacific Coast Highway between Malibu and Oxnard was closed to commuters after a rock and mud slide Sunday night. The California Highway Patrol said no one was hurt.Eastbound Highway 71 in Pomona was closed because of potholes and flooding, and a number of mountain roads were closed."</t>
    </r>
  </si>
  <si>
    <t>Eastern Quebec, Maritime Canada</t>
  </si>
  <si>
    <r>
      <t>December 16, 2010:</t>
    </r>
    <r>
      <rPr>
        <sz val="8"/>
        <rFont val="Arial"/>
        <family val="2"/>
      </rPr>
      <t xml:space="preserve"> "Flooding forces hundreds of people from homes in eastern Quebec, MaritimesFlooding affected hundreds of residences, forcing residents out of their homes, as torrential rain continued Wednesday to pound eastern Quebec.Emergency measures have been implemented in the hardest hit area, around the city of Gaspe, which has received 150 millimetres of rain in two days and was expecting up to 25 millimetres more Wednesday."It's pretty terrible," Quebec Public Security Minister Robert Dutil said Wednesday, adding his government is set to adopt a decree to offer financial assistance to the Gaspe Peninsula.A spokesman for Quebec's civil security department said about 125 residents were evacuated and between 300 and 500 homes flooded in Gaspe alone, adding continued precipitation could cause those numbers to increase.Because many decided to leave their flooded homes on their own, officials said the exact number of flood evacuees was hard to pin down."In some ways, this is worse than the 2007 flooding," said Daniel Cote, of Gaspe. "The damages are plentiful but they are not as serious."He stressed the heavy rain caused four major rivers and several small streams to spill their banks. The communities also fear possible landslides.In August 2007, flash flooding killed two people after their house was swept away in Riviere-au-Renard, Que., not far from Gaspe. The damage from the storm was estimated at $2 million.The civil security department said Wednesday about 50 people were also evacuated both in the communities of Chandler and New Richmond, along with dozens more in outlying areas, where 10 businesses have also been flooded.Over a dozen provincial ministries were supporting communities in need, officials said.This week's flooding also led to several road closures in the area — notably Road 132, a main route — because they were covered with water.Those evacuated were taken to emergency shelters in either Riviere-au-Renard or Gaspe.Meanwhile the Maritimes were still struggling with floods after some regions were battered with over 200 millimetres of rain in 24 hours, at time isolating small communities."We have to declare a state of disaster here," said New Brunswick member of legislature Rick Doucet. "We have to reach out for federal assistance as quickly as possible."On Tuesday, a couple not realizing Route 770 had been washed away by the Bonny River had to be rescued after scrambling on the roof of their car. Luckily people from a nearby firehall were able to help them to safety using a boat.Despite being under over a metre of water at home, Kory Leslie has been spending his time rescuing those in need with the help of his boat."We probably brought seven people down yesterday, half a dozen kids and their wives, and their husband were kind of hanging out trying to look after the houses."</t>
    </r>
  </si>
  <si>
    <t>Western Ukraine</t>
  </si>
  <si>
    <r>
      <t>December 10, 2010:</t>
    </r>
    <r>
      <rPr>
        <sz val="8"/>
        <rFont val="Arial"/>
        <family val="2"/>
      </rPr>
      <t xml:space="preserve"> "Severe rain and flooding forced hundreds from their homes in western Ukraine, the country's emergency situations ministry officials said Monday. The worst affected region was the Zakarpattia province. Rescue teams had evacuated more than 200 people, and a search was in progress for one driver whose lorry overturned in a rising stream, the Unian news agency reported.The high waters were concentrated along tributaries of the Tisza river system and had left more than 1,000 homes uninhabitable, the Interfax reported.Flood waters washed away three road bridges, 8 kilometers of roadway and left another four road bridges and “dozens” of kilometers of road unusable, according to news reports.Many homeowners were refusing evacuation, according to news reports."Severe rain and flooding forced hundreds from their homes in western Ukraine, the country's emergency situations ministry officials said Monday.The worst affected region was the Zakarpattia province. Rescue teams had evacuated more than 200 people, and a search was in progress for one driver whose lorry overturned in a rising stream, the Unian news agency reported.The high waters were concentrated along tributaries of the Tisza river system and had left more than 1,000 homes uninhabitable, the Interfax reported.Flood waters washed away three road bridges, 8 kilometres of roadway and left another four road bridges and "dozens" of kilometres of road unusable, according to news reports.Many homeowners were refusing evacuation, according to news reports.Ukraine's Channel 5 television showed images of village streets in districts adjacent to Ukraine's border with Hungary under more than a metre of water.Residents of the Mukachevo district, on Ukraine's border with Slovakia, told Unian the flooding was the most severe they had seen since 1998.The high waters affected a total 42 villages and more than 900 square hectares of farmland, according the Ministry of Emergency Situations website.Most of the villages were cut off from electricity, and some had lost natural gas supplies as well.Emergency response teams were distributing food and clean drinking water at some locations. Schools in the hardest-hit regions were closed. The Tisza River was still within its banks and flooding, along its tributaries as of Monday morning was under control and "stable," according to a ministry of emergency situations statement. _x000D__x000D_</t>
    </r>
  </si>
  <si>
    <t>Portobelo, Colon, Bayano River, Panama Canal</t>
  </si>
  <si>
    <r>
      <t>December 14, 2010:</t>
    </r>
    <r>
      <rPr>
        <sz val="8"/>
        <rFont val="Arial"/>
        <family val="2"/>
      </rPr>
      <t xml:space="preserve"> "PANAMA CITY, PANAMA : At least 10 people have died and thousands of people have been affected as heavy rains in Panama temporarily closed the country's canal and caused a devastating landslide, officials said Thursday.Panamanian President Ricardo Martinelli confirmed that 8 people had been buried during a landslide in Portobelo, a small town of around 3,000 people which is also known as Colon and where rains had not stopped in over 60 hours, as authorities shut down the Panama Canal for the first time since 1989 during a U.S. military invasion.On Tuesday, two people drowned in the Bayano River, which brings the death toll to 10.Panama's National System of Civil Protection said 4,097 people have been affected by the harsh weather, which has damaged 962 houses, 412 of them being completely destroyed. Officials said 390 of the houses are located in the Chepo sector, while 19 are in Kuna Yala, and 3 in Portobelo.As reports of flooding continue to be reported, government officials have opened temporary camps in schools in the district of Arraijan; in east Santa Isabel and Jose Gabriel Duque in Panama City; Jacobo Urriola in Portobelo; and in El Salto school in Darien.According to weather forecasts, rain is expected to continue in the eastern and central regions of the country until Friday_x000D_</t>
    </r>
  </si>
  <si>
    <t>Southern Spain near Seville, Ecija town, Genil and its tributary Argamasilla</t>
  </si>
  <si>
    <r>
      <t>December 8, 2010:</t>
    </r>
    <r>
      <rPr>
        <sz val="8"/>
        <rFont val="Arial"/>
        <family val="2"/>
      </rPr>
      <t xml:space="preserve"> "Madrid/Lisbon - Rainstorms Wednesday sparked more flooding in southern Spain, where the storms have claimed at least two lives.Dozens of homes were evacuated overnight in Lora del Rio, near Seville, after the Guadalquivir river overflowed its banks, Spanish National Radio reported.Rescuers found the body of a nine-year-old boy who disappeared after the car he was travelling in was swept away by currents near Ciudad Real, officials said.The first fatality was a man whose television set was hit by a lightning bolt, sparking an explosion at his farmhouse near Jaen on Tuesday. Road and rail traffic remained interrupted. However, the weather appeared to be calming down.In neighbouring Portugal, about 30 people were injured by a storm which devastated the central municipality of Tomar on Tuesday, damaging homes, schools and vehicles as well as uprooting trees and severing road links." </t>
    </r>
    <r>
      <rPr>
        <sz val="8"/>
        <color indexed="10"/>
        <rFont val="Arial"/>
        <family val="2"/>
      </rPr>
      <t xml:space="preserve">December7, 2010: </t>
    </r>
    <r>
      <rPr>
        <sz val="8"/>
        <rFont val="Arial"/>
        <family val="2"/>
      </rPr>
      <t>" Heavy rains Tuesday sparked flooding in southern Spain, forcing the evacuation of dozens of people from their homes near Seville, local officials said. The local hospital was also evacuated. More than 150 firefighters, soldiers and volunteers were mobilized in Ecija, a town of 40,000, after the river Genil and its tributary Argamasilla overflowed their banks. Floodwater inundated homes and garages, but the flooding caused no injuries, Ecija mayor Juan Wic said. Flooding was also reported in other parts of the southern region of Andalusia, where road and rail traffic suffered interruptions."</t>
    </r>
  </si>
  <si>
    <t>Tamil Nadu</t>
  </si>
  <si>
    <r>
      <t xml:space="preserve">December 6, 2010: </t>
    </r>
    <r>
      <rPr>
        <sz val="8"/>
        <rFont val="Arial"/>
        <family val="2"/>
      </rPr>
      <t>"Chennai:  Heavy rains pounded Tamil Nadu for the second day on Monday, throwing normal life out of gear and leading to closure of educational institutions in many districts.Over 170 people have been killed in rain-related incidents across the state since the onset of the northeast monsoon in October, which is vigorous over Tamil Nadu and Puducherry.The weather office has predicted more rains during the next 24 hours beginning 0830 hrs today due to a well marked low pressure over the Bay of Bengal.Chief Minister M Karunanidhi reviewed the situation with Chief Secretary S Malathi and Revenue officials."The well marked low pressure over Bay of Bengal is moving northwards. Under its influence heavy rains would continue to occur over coastal areas of Tamil Nadu and Puducherry during the next 24 hours starting today at 8.30 am,", officials said.They warned fishermen against venturing into the sea. Strong onshore winds with speeds reaching 45-55 kmph are likely to blow along North Tamil Nadu and Puducherry coasts in the next 24 hours starting 0830 hrs today.Thousands of acres of standing crops remained submerged across the state. Special officers appointed by the state government are on a tour of the rain-hit districts to assess the damage caused by the rain.The officers would submit a report on the damage to crops and property, which will be discussed at an emergency meeting of the state Cabinet in Chennai on Tuesday being chaired by Karunanidhi.In Chennai, heavy rains since Sunday led to flooding of low-lying areas, making life difficult for office-goers, who had to wade through the water. Many trees were uprooted due to gusty winds.Corporation officials were working in full swing for rehabilitating people affected in the rain.Traffic congestion was reported from different parts of the city especially in areas such as Guindy where preliminary works for the Metro rail project are underway.Schools in Chennai and many other districts remained closed.Educational institutions in neighbouring Puducherry also remained closed for the fifth successive day.The state government had announced a sum of Rs. 2 lakh to the kin of persons killed in rain-related incidents and allocated a sum of Rs. 100 crore towards relief and repairs.The water level in the Mettur dam in Salem this morning stood at 120.05 feet against the full level of 120 feet."</t>
    </r>
  </si>
  <si>
    <t>Northern and western Greece</t>
  </si>
  <si>
    <r>
      <t xml:space="preserve">December 6, 2010: </t>
    </r>
    <r>
      <rPr>
        <sz val="8"/>
        <rFont val="Arial"/>
        <family val="2"/>
      </rPr>
      <t>"A resident of the village of Pedini, near Ioannina in northwestern Greece, gestures at his flooded home on Saturday. Heavy rain over the weekend caused widespread flooding and damage in northern and western Greece. In the prefecture of Ioannina, many major roads were flooded and others cordoned off to motorists following landslides. The heavy rain also caused several rivers to swell. All bridges over Strymon River were closed after the water rose to dangerous levels."_x000D_</t>
    </r>
  </si>
  <si>
    <t>Serbia, Montenegro,Bosnia, Albania,  Drina River</t>
  </si>
  <si>
    <r>
      <t xml:space="preserve">December 6, 2010: </t>
    </r>
    <r>
      <rPr>
        <sz val="8"/>
        <rFont val="Arial"/>
        <family val="2"/>
      </rPr>
      <t>"More than 12,000 people have now been moved from their homes in north-western Albania following days of heavy rain.Interior Minister Lulzim Basha told the BBC that the country was experiencing its worst flooding in living memory. He said the situation around the town of Shkoder was "critical", with 14,000 hectares under water. Other Balkan countries have also been badly hit, with three people killed after their home collapsed following a landside in the Bosnian city of Tuzla. Meteorologists say the torrential rains of recent days have now eased. The River Drin, which had risen to its highest level in over a century, has begun to recede, but the Bosnian authorities say houses are still underwater in the east of the country. One of Europe's poorest and least developed regions is struggling to cope with the onslaught of these floods. The rains may be coming to an end, but saturated land and thousands of displaced people will cause problems for some time to come"</t>
    </r>
    <r>
      <rPr>
        <sz val="8"/>
        <color indexed="10"/>
        <rFont val="Arial"/>
        <family val="2"/>
      </rPr>
      <t xml:space="preserve">.  December 6, 2010: </t>
    </r>
    <r>
      <rPr>
        <sz val="8"/>
        <rFont val="Arial"/>
        <family val="2"/>
      </rPr>
      <t>"Dec 6 (Reuters) - Heavy rain in the Balkans has killed three people, forced the evacuation of around 20,000 from inundated areas and caused more than 340 million euros ($450.8 million) in damage, officials said on Monday.Three family members were killed when a landslide hit their house in the northeastern Bosnian town of Tuzla on Sunday. A total of 4,000 people have been evacuated in Bosnia so far.Flooding in nearby Albania, Montenegro, Bosnia and Croatia appears to have caused more damage than high waters in January, adding to the woes of budgets already under strain from the economic crisis. But hydro-electric power plants were producing at top capacity.Milorad Dodik, president of the Serb Republic entity that makes up Bosnia along with the Muslim-Croat federation, said flooding this year in the region has led to losses of around 500 million Bosnian marka (250 million euros). Flooding by the Drina River is the worst seen in the last 100 years, authorities said."</t>
    </r>
    <r>
      <rPr>
        <sz val="8"/>
        <color indexed="10"/>
        <rFont val="Arial"/>
        <family val="2"/>
      </rPr>
      <t>December 2, 2010:</t>
    </r>
    <r>
      <rPr>
        <sz val="8"/>
        <rFont val="Arial"/>
        <family val="2"/>
      </rPr>
      <t xml:space="preserve"> "Heavy rains have prompted the evacuation of hundreds of people in Serbia and Montenegro, while snowfalls and low temperature have caused deaths in Central and Western Europe.In western Serbia, the river Drina has flooded houses, farmland, and roads.Police say that the area close to the border with Bosnia has power outages and a lack of drinking water.Officials say more floods could follow with the rivers rising after heavy rains.Meanwhile, freezing weather has claimed 26 lives across Central Europe this week, including 18 deaths in Poland.In Germany, three people were killed overnight in road accidents caused by heavy snowfall and ice"</t>
    </r>
  </si>
  <si>
    <t>Caracas, nearby states including Miranda, Vargas states.</t>
  </si>
  <si>
    <r>
      <t xml:space="preserve">December 2, 2010: </t>
    </r>
    <r>
      <rPr>
        <sz val="8"/>
        <rFont val="Arial"/>
        <family val="2"/>
      </rPr>
      <t>"President Hugo Chavez says more than 30 people have been killed in floods and landslides in Venezuela, and he is pledging to speed construction of public housing to help thousands of evacuees.Speaking to evacuees on Thursday, Chavez said they would receive homes and vowed to accelerate construction of public housing projects in the Caracas area.Chavez said the government was assisting more than 15,000 families that fled homes amid torrential rains. He said the government has more than 300 disaster shelters open across the country.The heavy rains during the past month have continued well past the usual end of the wet season in Venezuela"</t>
    </r>
    <r>
      <rPr>
        <sz val="8"/>
        <color indexed="10"/>
        <rFont val="Arial"/>
        <family val="2"/>
      </rPr>
      <t xml:space="preserve"> November 30, 2010:</t>
    </r>
    <r>
      <rPr>
        <sz val="8"/>
        <rFont val="Arial"/>
        <family val="2"/>
      </rPr>
      <t xml:space="preserve"> "Flooding and landslides unleashed by torrential rains have killed at least 21 people in Venezuela, forced thousands from their homes and idled an oil refinery.CARACAS, Venezuela — Flooding and landslides unleashed by torrential rains have killed at least 21 people in Venezuela, forced thousands from their homes and idled an oil refinery.The death toll rose on Tuesday as authorities confirmed eight additional deaths in Caracas and nearby states. Vice President Elias Jaua said there had been 21 deaths nationwide since Thursday and about 5,600 people fled their homes.Gov. Henrique Capriles decreed a "state of alarm" in Miranda state, which includes parts of the capital, aiming to speed aid to flood victims. Capriles, speaking to Venezuelan television station Globovision, called on President Hugo Chavez to declare an emergency in the state.Chavez has already declared an emergency in the western state of Falcon, which has been particularly hard hit, and the military has been dispatched to aid victims.Officials said the storms caused a power outage Monday that stopped operations at the Cardon oil refinery in Falcon, and similar problems shut down some units at the adjacent Amuay refinery. Venezuela's state oil company said it had adequate supplies on hand and the problems would not affect fuel shipments.The government says the heavy rains during November, which have continued past the usual end of the wet season, have caused troubles for more than 50,000 people nationwide.Those killed in coastal Vargas state near Caracas included the head of a local municipal council, Miguel Zavala, and a police inspector, who were swept away by a swollen river during the night, Gov. Jorge Garcia Carneiro told state television.Flooding rivers and mudslides blocked the coastal highway in Vargas, and crews were working to reopen the road, Garcia Carneiro said.Thousands were killed in the same area in December 1999 when floods and mudslides thundered down from the mountains in Vargas.In Caracas, many of those killed in recent days have been children and adolescents, firefighter Delio Martinez told Globovision. An elderly woman also died in a landslide that buried her shantytown home Monday, Martinez said.In some areas where the deluges destroyed homes, people gathered their belongings and left."The only thing I remember was a loud clamor and the people screaming," said 60-year-old Ena Romero, recalling the moment when part of a hillside collapsed in her neighborhood and took other homes with it.She was among about 1,500 people who officials said were staying in disaster shelters set up by the government.The storms also knocked down tree branches and left some streets underwater. In the coastal town of Higuerote, east of Caracas, a group of men played dominoes on a table they set up in the middle of a flooded street."_x000D_</t>
    </r>
  </si>
  <si>
    <t>Casablanca, coastal town of Bouznika south of Rabat</t>
  </si>
  <si>
    <r>
      <t>November 30, 2010:</t>
    </r>
    <r>
      <rPr>
        <sz val="8"/>
        <rFont val="Arial"/>
        <family val="2"/>
      </rPr>
      <t xml:space="preserve"> " - At least 30 people have been killed in Morocco after heavy rain and floods, official sources said on Tuesday.The official MAP news agency said 24 people died when a bus carrying them was swept away by a flooding river in the Atlantic coastal town of Bouznika, south of the capital Rabat.Four people, including three from the same family, died when heavy rain brought down their homes near the central city of Khenifra and in Sale, near Rabat, MAP said.A young girl drowned on Tuesday in Tiflet, east of Rabat, when she was swept away while trying to cross a bridge. In the north, one man drowned and rescue services were looking for seven other people swept away by a river in flood. In Casablanca, schools were ordered to shut on Tuesday after Morocco's biggest city and business centre received a record 18 cm (7 inches) of rain overnight.The head of Morocco's state-run weather service, Abdellah Masqat, told 2M television the heavy rain would continue until Thursday.News footage from state television station Al-Maghribia showed suburbs of Casablanca submerged.Flag carrier Royal Air Maroc said flights were disrupted from the country's main airport in Casablanca because flooding on highways and railway tracks prevented some passengers reaching the airport.In the capital Rabat, people formed long queues in front of a rare working ATM machine after communication systems of some banks were put out of action."The lines are down because of the rain. We can't process any operation for the moment," said an employee at a branch of Attijariwafa Bank in downtown Rabat. (Reporting by Maghreb Newsroom; editing by Andrew Roche)" _x000D__x000D_</t>
    </r>
  </si>
  <si>
    <t>North Central Victoria, Queensland, New South Wales</t>
  </si>
  <si>
    <r>
      <t xml:space="preserve">December 20, 2010: </t>
    </r>
    <r>
      <rPr>
        <sz val="8"/>
        <rFont val="Arial"/>
        <family val="2"/>
      </rPr>
      <t xml:space="preserve">"Emergency services were kept busy in southeast Queensland on Monday with more rescues in rising floodwaters.A teenager was rescued at Dalby west of Brisbane after clinging to a tree above raging floodwaters for more than four hours, during which a number of attempts to rescue him failed.Matt McKay, 17, was rescued by boat before 3.30pm (AEST) on Myall Creek Crossing, near Amos Street at Dalby.The teenager became stranded on Monday morning after taking a dinghy out with a 22-year-old mate. His mate escaped to safety.Three State Emergency Service (SES) crew members were also rescued on Monday afternoon after their boat capsized during two attempts to save the teenager.Myall Creek, the main waterway through Dalby, peaked at three metres on Monday evening, before dropping to 2.8 metres and hovering there.A Western Downs Regional Council spokeswoman said no evacuations were required but flooding was expected to take several days to go down."Really, it's going to depend on what happens overnight but there is a lot of water to recede so it's not going to go anywhere in a real hurry," she told AAP.The Warrego Highway was cut at nearby Warra, but the road was not damaged, she said._x000D_Meanwhile, firefighters and paramedics were called to rescue an adult and three children after their boat overturned in the Burnett River at Branyan, near </t>
    </r>
    <r>
      <rPr>
        <sz val="8"/>
        <color indexed="10"/>
        <rFont val="Arial"/>
        <family val="2"/>
      </rPr>
      <t xml:space="preserve">Bundaberg.Fire crews used a nearby boat to rescue the occupants who were clinging to a tree in the water.No one was injured.Monday's rescue follows four others overnight at Roma, Gympie, Oakey Creek and Tara.Emergency services spokesman Iain Mackenzie said floodwaters should not be underestimated - and could prove fatal."Venturing into a flooded waterway is one of the most dangerous things you can do," he said in a statement."Five people across the state have died in the last three weeks as a result of entering floodwaters."Police continue to warn parents to keep children away from flooded waterways as December proves incredibly wet across the state" .December 10, 2010: </t>
    </r>
    <r>
      <rPr>
        <sz val="8"/>
        <rFont val="Arial"/>
        <family val="2"/>
      </rPr>
      <t>"SYDNEY — Australia's attorney general declared 45 communities along the country's east coast disaster areas Friday, following weeks of drenching rains that have submerged homes, destroyed crops and killed four people. Despite years of drought, December's heavy rains have brought misery to the region. Thousands of people have been forced to evacuate their homes, and officials have been scrambling to pluck stranded motorists from cars and surround vulnerable homes and businesses with sandbags."This was one of the most significant weather events in this state for a lot of years," said South Australian State Emergency Services Assistant Chief Officer Matthew Maywald.. The relentless weather claimed its fourth victim Thursday. A man in his 50s was found in a car that had been swept into a creek in central Queensland state, police said. He was the third motorist in Queensland to die in the recent flooding after rushing water swept their cars away.The body of a woman in New South Wales was found in water about 1,600 feet from her abandoned car Tuesday, after police said she tried to walk away when the vehicle stalled on a flooded road.Disaster zones Attorney General Robert McClelland declared 45 communities in Queensland and New South Wales natural disaster zones, allowing them access to federal disaster funds.Four inches of rain fell on the southern New South Wales city of Queanbeyan in one night, causing the community's swollen river to overflow and flood the downtown area."This has been the most significant flooding in Queanbeyan in 30 years," Emergency Services Minister Steve Whan said. Some communities were getting relief in the form of drier weather Friday, but meteorologists were predicting continued heavy rain for other areas that could lead to more flash flooding.The New South Wales State Emergency Service has received nearly 2,300 calls for help in the past two weeks."</t>
    </r>
    <r>
      <rPr>
        <sz val="8"/>
        <color indexed="10"/>
        <rFont val="Arial"/>
        <family val="2"/>
      </rPr>
      <t xml:space="preserve"> December 7, 2010: </t>
    </r>
    <r>
      <rPr>
        <sz val="8"/>
        <rFont val="Arial"/>
        <family val="2"/>
      </rPr>
      <t>"A body has been discovered in floodwaters in NSW's deluge-hit central west.Police say they found the woman's body at about 3.30pm (AEDT) on Tuesday after being called to an abandoned vehicle stuck in Avondale Lane, Goonumbla.Officers started searching the area and found the body about 500 metres from the car.The dead woman has not yet been formally identified but police believe she was the vehicle's driver."At this stage, the death does not appear suspicious and a report will be made for the information of the coroner," a police statement said.The discovery came as the region was told it would be hit by further more flood chaos with worse weather on its way.NSW Premier Kristina Keneally has written to the federal government seeking support for the state's flood-devastated farmers.Heavy rain is expected to deluge regional NSW in coming days, heaping more misery on flood-stricken communities and likely forcing a wave of new evacuations.The SES says it expects 100mm of rain to fall in some parts of NSW on Wednesday night and Thursday morning, and weather experts say few areas of the state will escape torrential downpours.The cotton farming town of Wee Waa in northern NSW is the latest centre to be put on red alert, with an evacuation warning issued on Tuesday morning readying its 1700 inhabitants to flee.The Namoi River is expected to burst its banks, potentially isolating the town for days"</t>
    </r>
    <r>
      <rPr>
        <sz val="8"/>
        <color indexed="10"/>
        <rFont val="Arial"/>
        <family val="2"/>
      </rPr>
      <t xml:space="preserve"> December 3, 2010: </t>
    </r>
    <r>
      <rPr>
        <sz val="8"/>
        <rFont val="Arial"/>
        <family val="2"/>
      </rPr>
      <t>"Australia's southern New South Wales (NSW) is on alert as towns along the Murrumbidgee river face evacuation and floods after a dam overflowed due to heavy rain, the State Emergency Service (SES) said on Friday.SES has warned that lower lying areas of Jugiong, located 344 kilometres south-west of Sydney, could face evacuation on Friday as the Burrinjuck dam on the Murrumbidgee River experienced a deluge of inflows after heavy rain.The nearby town of Gundagai is also on alert for minor flooding as overflows from the dam, near the Murrumbidgee River, endanger the area.SES also responded to 85 calls for assistance in Wagga Wagga, a city situated on the Murrumbidgee River in NSW, after flash flooding in the area, mostly for leaking roofs, flash flooding and water in some homes.Wagga Wagga's council chambers have been closed and the local shopping centre car park is inundated with water.Parkes in the central west is also on alert, with significant flash flooding stranding a school bus, which had to be rescued. But there were no children on the bus.In the state's north, SES helicopters are on standby to provide assistance for towns cut off from food supplies.The village of Pilliga in North West NSW with a population of 140 has become isolated after heavy rainfall overnight as well as the nearby town of Wee Waa.The towns of Warren and Coonamble, as well as properties in the Macquarie Valley in Central NSW may also face isolation as roads become impassable.North Wagga in NSW's south could also become inaccessible as flooding closes roads."A number of properties which are isolated not just because of floodwater, but many of the roads out there are black soil roads and they've become impassable," the SES spokesman said."At this stage we haven't had any requests for resupply but that might change as people run out of food." December 1, 2010: "Sydney - Australian farmers were praying for a let up in the rain Thursday as concern mounted that the bumper crops predicted only months ago could be washed out by record downpours. In September, the Australian Bureau of Agriculture and Resource Economics was forecasting annual farm export earnings to pass 30 billion Australian dollars (28 billion US dollars) for only the second time in history. But drenching rains have prevented many farmers from getting their crops off. 'People have got a good crop in the ground and now they might lose that crop and get no income,' National Farmers Federation spokesman Ben Fargher said. 'We're seeing quality downgrades and yield downgrades as a result of this weather.' The flooding rains come after 10 years of drought. Around Coonamble, a major wheat growing area in the south-east corner of Australia, more than 1,000 people have been evacuated because rivers are expected to break their banks and flood properties. A poor wheat harvest in Australia, the fourth largest exporter, would add to global worries of a scarcity of grain going into 2011"</t>
    </r>
    <r>
      <rPr>
        <sz val="8"/>
        <color indexed="10"/>
        <rFont val="Arial"/>
        <family val="2"/>
      </rPr>
      <t xml:space="preserve"> November 27, 2010:</t>
    </r>
    <r>
      <rPr>
        <sz val="8"/>
        <rFont val="Arial"/>
        <family val="2"/>
      </rPr>
      <t xml:space="preserve"> "Motorists have been rescued and houses have been flooded in Victoria.Houses have been flooded and motorists have had to be rescued in heavy storms hitting north-central Victoria.Floodwaters are yet to peak with five houses in Rochester already flooded.The State Emergency Service has responded to more than 1300 requests for assistance since Friday night.The weather has also affected Melbourne with flood warnings on rivers including the Yarra and Werribee Rivers "_x000D__x000D_</t>
    </r>
  </si>
  <si>
    <t>Central Viet Nam</t>
  </si>
  <si>
    <r>
      <t xml:space="preserve">November 29, 2010: </t>
    </r>
    <r>
      <rPr>
        <sz val="8"/>
        <rFont val="Arial"/>
        <family val="2"/>
      </rPr>
      <t>"More than a month after the floods that heavily struck the central part of Vietnam, hundreds of thousands of residents are still suffering the consequences. Many of them have lost everything. Over 250,000 homes were under water and about 200 were destroyed.Thousands of families were forced to evacuate and are at least 143 people were reported dead. Of the five affected provinces, Nghe An, Ha Tinh, Quang Binh, Quang Tri and Thua Thien Hue, Ha Tinh was the worst affected. About 80% of the province's annual rainfall fell in just 10 days. Over half a million people in the province of Ha Tinh, about 70% of the population, were affected in this predominantly agricultural, impoverished area. The central part of the country is not new to the floods, but this year they were particularly serious. The residents, who generally keep their stocks of food in attics, saw them washed away. Others lost their autumn crops, household belongings, tools and seeds for the next planting season.In addition to the infrastructure damage to roads, bridges and canals, 2,000 hectares of paddy fields of the 3000 in the district of Vu Quang were lost, putting people at risk of starvation before the next harvest in May 2011. The most affected farmers are receiving short-term food assistance from the Government and humanitarian organizations such as Vietnam Red Cross, but the food gap is significantly bigger, revealed Oxfam, an organization committed to poverty and injustice.“The primary needs at this point are food security over the next three to five months, as well as livelihoods”, Oxfam's emergency response manager, Viet Vu Xuan explained. It will take supplementary efforts for the next crop season, particularly seeds and fertilizers. Of the region's three crop seasons, the winter spring season which goes from November to April, was the most important, accounting for about 70% of total annual production.Rice, maize, sweet potatoes, beans and peanut crops are at risk unless more aid is forthcoming. According to Oxfam, the recovery of income and food sources may take three to six months until the harvest of the winter-spring season. However, for many families over five years may be needed to recover their losses."</t>
    </r>
    <r>
      <rPr>
        <sz val="8"/>
        <color indexed="10"/>
        <rFont val="Arial"/>
        <family val="2"/>
      </rPr>
      <t xml:space="preserve">  November 17, 2010:</t>
    </r>
    <r>
      <rPr>
        <sz val="8"/>
        <rFont val="Arial"/>
        <family val="2"/>
      </rPr>
      <t xml:space="preserve"> "Fresh flooding in Vietnam has left 12 people dead and two missing, taking the number killed by flood waters since October to 179, officials said Wednesday.In the third wave of flooding in around six weeks, 37,000 houses were waterlogged or damaged and nearly 10,000 people were evacuated in central Vietnam, according to the national flood and storm control department.Thua Thien Hue, site of the country's ancient imperial city, reported four deaths and is among five provinces to have been hit by the most recent rising waters.Two bouts of flooding in October killed 167 people across central provinces, one of the poorest areas of Vietnam.The country regularly suffers from tropical storms and flooding at this time of year. "_x000D__x000D_</t>
    </r>
  </si>
  <si>
    <t>Most provinces</t>
  </si>
  <si>
    <r>
      <t xml:space="preserve">December 19, 2010: </t>
    </r>
    <r>
      <rPr>
        <sz val="8"/>
        <rFont val="Arial"/>
        <family val="2"/>
      </rPr>
      <t>"Heavy rains have continued to hit Colombia where two million people have been affected by widespread flooding.President Juan Manuel Santos said nearly 1m hectares (3,860 sq miles) of farmland were under water, describing the situation as a "great tragedy".Rain have been effecting the entire region, including Venezuela and Ecuador.Indeed, as the story notes, the flooding has let to the first visit by Ecuadoran President Rafeal Correa to Colombia since diplomatic ties were severed back in 2008.The Financial Times’s beyondbrics blog has more:  “Colombia’s Katrina” needs fiscal bail-outMonths of drenching rain, landslides and floods have killed more than 250 people, affected or displaced 2m and caused more than $5.3bn in damage, about 2 per cent of GDP. Colombians are calling the flooding “Our Katrina”, after the collapse of a dike compounded the misery in the coastal region of Atlántico.</t>
    </r>
    <r>
      <rPr>
        <sz val="8"/>
        <color indexed="10"/>
        <rFont val="Arial"/>
        <family val="2"/>
      </rPr>
      <t xml:space="preserve">"  December 17, 2010: </t>
    </r>
    <r>
      <rPr>
        <sz val="8"/>
        <rFont val="Arial"/>
        <family val="2"/>
      </rPr>
      <t>"The north Colombian department of Cordoba is on high alert after the Sinu River burst its banks leaving much of the regional capital Monteria under water, while many parts of the Andean nation struggle to deal with the continuing rain.The Urra Dam has overflowed and six bridges collapsed in the towns of Palmira, Tuis Tuis, Guamiral, Venezuela, Los Cocos, Las Mujeres and Jui, reports W Radio.Authorities are finalizing plans to evacuate ten municipalities in the region and have already helped 1,900 families flee their homes in Cerete and Sierra Alta.Twenty-five municipalities in Cordoba are affected, and the towns of Cerete, San Pelayo, Lorica and San Bernardo del Viento are particularly vulnerable. Authorities fear that the situation could worsen in the coming hours.Colombian Transport Minister German Cardona is currently analyzing the situation with officials in Cordoba and an action plan is expected to be announced following the meeting.Cardona said earlier that a mid-term plan would be to build a second hydroelectric dam, which has been called the "Sine River Project," or "Urra 2."The minister said that he had proposed the plan to President Juan Manuel SantosBolivar departmentOn Thursday the Bolivar village of Higueretal and the municipality of San Cristobal were inundated after the Canal de Dique overflowed. Three thousand families were forced to leave their homes in Soplaviento, and another 2,000 were evacuated from the town of Arenal.Seventy thousand families are said to be affected by the flooding in Bolivar department.Sucre departmentIn Sucre 500 families will be moved from their homes this afternoon in Sincelejo and neighboring towns due to flooding.Thirty-three thousand families have been affected in the department of Sucre.Atlantico departmentThe deadline for workers to plug the hole in the quickly draining Canal de Dique has been set for December 24.So far 1,200 cubic meters of water have gushed from the canal, flooding an area of 400 square kilometers. Sixteen hundred cubic meters of water is flowing from the hole every second, which represents about 8% of the flow of the Magdalena River.A 70-ton crane arrived in the port of Santa Marta to help with the emergency. The progress of the 200-man operation can be followed here.Magdalena departmentThe strong current of the Magdalena River has caused the collapse of two electricity poles, which has cut the power in the municipalities of Concord, Pedraza and Cerro de San Antonio."We are with our technicians in the area, but we have been unsuccessful efforts to normailize the service," said the head of Electricaribe Magdalena, Julio Bonilla Rodelo.In the banana growing region 11,000 hectares of banana crops have been flooded as rivers throughout the area overflowed.The Colombian branch of the Red Cross reported Thursday that more than 2 million people have been affected by this year's catastrophic rainy season.Colombia's roads authority Invias urged the government to allocate COP5 billion ($2.6 million) to fix damage caused to the country's road network.At the moment, 180 roads are damaged, of which ten are permanently closed. The departments most affected are Caldas, Risaralda, Atlantico, Santander, and Norte de Santander.The department of Caldas reports that 80% of its roads affected by heavy rains with three municipalities and two villages inaccessible, the governor of the department said."</t>
    </r>
    <r>
      <rPr>
        <sz val="8"/>
        <color indexed="10"/>
        <rFont val="Arial"/>
        <family val="2"/>
      </rPr>
      <t xml:space="preserve"> November 20, 2010:</t>
    </r>
    <r>
      <rPr>
        <sz val="8"/>
        <rFont val="Arial"/>
        <family val="2"/>
      </rPr>
      <t xml:space="preserve"> "(CNN) -- Colombian President Juan Manuel Santos has declared a state of emergency in 28 of the nation's 32 departments because of heavy rains and flooding that have affected some 1.2 million people.He called on the international community to help and said the capacity of the Colombian government is overwhelmed. Flooding and mudslides have killed at least 136 people, injured 205 and left 20 missing, the nation's Interior and Justice Ministry reported. Emergency officials say the heavy rain has led to problems in 561 municipalities in the South American nation."Many have lost everything they had and the capacity of the government [to help them] has been overwhelmed. We're trying to find ways to get more resources and that's why we're calling on the business sector, the public in general, and the international community to help us because, unfortunately, the situation is getting worse," said Santos. He declared the state of emergency after meeting Thursday with ministry officials. Santos made the announcement on national television, saying the declaration would help get aid to those who need it. The flooding has also damaged the nation's crops and livestock inventory, officials said. Meteorologists are predicting rain for the next two weeks over large parts of the country, with heavy downpours expected in the next few days. Weeks of heavy rains in Colombia have left at least 136 people dead and disrupted the lives of more than 1.2 million as the country faces its worst rainy season in three decades, government agencies say.....Severe flooding and landslides triggered by torrential rains have damaged or destroyed more than 200,000 homes in all but five of Colombia's 32 provinces since the rains began in June, according to the Colombian Red Cross, which has launched an appeal for funds."We're on high alert. The situation is rather vulnerable," Carlos Ivan Marquez, the aid agency's head of relief operations, told AlertNet in a telephone interview. "Along with the loss of lives and thousands being forced to leave their homes, river levels are very high, some rivers have burst their banks, the ground is saturated with water, roads have been damaged and flooding has affected agricultural production."Local weather officials blame the unusually heavy rains on the La Nina weather phenomenon, which causes lower-than-average water temperatures in the Pacific Ocean."In Bogota, it rained in one day in November what it should normally rain during the entire month," Ricardo Lozano, head of Colombian's Institute of Hydrology, Meteorology and Environmental Studies (IDEAM), told Colombian media.Forecasters predict that heavy rains could continue to batter Colombia through the first few months of next year, raising fears the flooding could become a national "_x000D__x000D_</t>
    </r>
  </si>
  <si>
    <t>Cornwall</t>
  </si>
  <si>
    <r>
      <t>November 17, 2010:</t>
    </r>
    <r>
      <rPr>
        <sz val="8"/>
        <rFont val="Arial"/>
        <family val="2"/>
      </rPr>
      <t xml:space="preserve"> "Heavy flooding in Cornwall has forced the evacuation of hundreds of people, while many more are believed to be trapped in their homes.Some of the worst hit areas included Mevagissey, Lostwithiel, Launceston, Liskeard and Bude.David Cameron, the prime minister, promised help for the affected areas, but there are fears that the flooding – designated a “major incident” by the Environment Agency – could worsen, with at least 10 flood warnings in force. Police said there was a “serious danger” of injury and asked people to avoid driving through the county.The floods come at a delicate time for the government, as only weeks ago it reneged on promises to protect flood defences from spending cuts. At least one big flood scheme – a £100m plan to protect Leeds – is likely to be scrapped, the Financial Times has revealed, with dozens of others under review.The budget for new defences and upgrading existing ones has been cut from £335m a year to £261m each year for the next four years. Extreme weather is becoming more frequent, says Chris Huhne, climate change secretary."_x000D__x000D_</t>
    </r>
  </si>
  <si>
    <t>Large parts of the country</t>
  </si>
  <si>
    <r>
      <t>November 11, 2010:</t>
    </r>
    <r>
      <rPr>
        <sz val="8"/>
        <rFont val="Arial"/>
        <family val="2"/>
      </rPr>
      <t xml:space="preserve"> "At least theree people have died after widespread flooding hit Belgium over the weekend. Although the weather situation is said to be easing, large parts of the country remain underwater.In the Dutch speaking northern region of Flanders, hundreds of people from a town close to Brussels were still unable to go back to their homes Monday morning with concern a levee would give way. One Sint Pieters-Leeuw resident said:’‘We don’t know but they told us the levee near the plant was on the verge of breaking and if that happens the water will stream into our neighbourhood.’‘ Drier conditions have been forecast for the next few as many residents began the unenviable task of cleaning up the homes. An estimated months worth of rain fell in two days in what some officials have described as the worst flooding in 50 years. Up to 80 litres per square metre was recorded in some places. The severity of the situation has seen several regions put emergency plans into operation with water levels expected to peak some time on Tuesday. Despite the deaths and scale of the damage to property, the government has rejected claims it was not properly prepared for the floods.."_x000D__x000D_</t>
    </r>
  </si>
  <si>
    <t>Afram River in the Kwahu South District</t>
  </si>
  <si>
    <r>
      <t>November 11, 2010:</t>
    </r>
    <r>
      <rPr>
        <sz val="8"/>
        <rFont val="Arial"/>
        <family val="2"/>
      </rPr>
      <t xml:space="preserve"> "Mpraeso (ER), Nov. 10, GNA - Twenty communities along the Afram River in the Kwahu South District have been flooded with 312 houses destroyed, due to the swelling of the Volta Lake. More than 490 farmers with 2,179 dependants have been displaced while 617 acres of maize, cowpea and vegetable farms have been devastated, bringing a lot of hardship to the affected people. Mr Joseph Omari, District Chief Executive (DCE), made this known at third Ordinary Meeting of the fourth session of the assembly at Mpraeso on Tuesday.He said the road from Kwahu-Adam- New Jerusalem had been rendered unmotorable while some of the high tension electricity poles serving Nketepa market have been submerged. There is however no casualties.Mr Omari said the situation needs urgent attention although the assembly is carrying out sensitisation exercise to get the affected people to be re-located if the water level continue to rise. He called on the assembly members as well as public- spirited individuals and organisations to come to the aid of the victims. The DCE commended the assembly members for their co-operation and support, which had enhance development in the district."_x000D__x000D_</t>
    </r>
  </si>
  <si>
    <t>Salerno, Veneto, southern provinces</t>
  </si>
  <si>
    <r>
      <t>November 11, 2010:</t>
    </r>
    <r>
      <rPr>
        <sz val="8"/>
        <rFont val="Arial"/>
        <family val="2"/>
      </rPr>
      <t xml:space="preserve"> "Heavy rains are continuing to fall across Italy causing some of the worst flooding in decades.Hardest hit yesterday was the southern province of Salerno where hundreds had to be evacuated from their homes after several rivers burst their banks. Half a million people are reported to be without drinking water.Since Monday numerous regions have been struggling to cope as businesses suffer, transport links are disrupted and schools are closed.Much of the country’s farms are suffering, with crops and livestock lost.One chicken farmer described his helplessness at hearing the frantic cries from his 20,000 flock as the rising waters claimed them – followed by silence!. In the northern province of Veneto it is estimated that damage amounting to 300 million euros has been caused, provoking Prime Minister Silvio Berlusconi to allocate emergency funds to help bolster the local economy."_x000D__x000D_."_x000D__x000D_</t>
    </r>
  </si>
  <si>
    <t>Columbo, other portions of island</t>
  </si>
  <si>
    <r>
      <t xml:space="preserve">November 27, 2010: </t>
    </r>
    <r>
      <rPr>
        <sz val="8"/>
        <rFont val="Arial"/>
        <family val="2"/>
      </rPr>
      <t>"53,407 persons belonging to 13,520 families are facing distress due to heavy rain and flooding affecting several Districts in the island. It has been reported that two people have died while another five have been seriously injured due to the severe weather conditions in the past few days.While a total of 61 houses have been completely destroyed some 25 houses have been partially damaged, the Disaster Management Center reports.According to the Disaster Management Center floods have mostly affected the Monaragala, Mannar, Gampaha, Puththalama, Vavuniya and Jaffna Districts. Meanwhile the National Building Research Organization (NBRO) says that there is a high risk of landslides in several areas if rain continues in the coming days. People living in regions of high elevation are advised to remain cautious, R.M.S. Bandara head of the NBRO Landslide Division said</t>
    </r>
    <r>
      <rPr>
        <sz val="8"/>
        <color indexed="10"/>
        <rFont val="Arial"/>
        <family val="2"/>
      </rPr>
      <t>" November 11, 2010:</t>
    </r>
    <r>
      <rPr>
        <sz val="8"/>
        <rFont val="Arial"/>
        <family val="2"/>
      </rPr>
      <t xml:space="preserve"> "Sri Lanka sent in troops to rescue residents marooned in the capital Colombo on Thursday after the heaviest rains in 18 years flooded the city, forcing up to 300,000 people from their homes.At least one man was struck down by lightning and killed while a woman was injured when her house collapsed, disaster management officials said.The authorities set up 12 temporary shelters in and around the capital to accommodate the victims of the heaviest rains since June 1992.The national assembly was flooded, forcing parliamentary Speaker Chamal Rajapakse to take a boat to inspect the building, located on an island in a man-made lake, which is usually reached by a causeway.MPs were later ferried over in military amphibious vehicles for a five-minute session, held in darkness, during which they passed six pieces of legislation under bipartisan agreement.The red-carpeted main chamber itself was dry, but the assembly's lower floor was under more than a metre (three feet) of water, like other areas of the capital where thousands of homes were inundated.Disaster management officials said between 250,000 and 300,000 people had been driven from their homes by the floodwaters.Irrigation Minister Nimal Siripala de Silva said the flooding was caused by the loss of marshes in Colombo which had previously acted as a sponge to soak up water during downpours.Most of them have been drained for housing development."There is message in this disaster," de Silva told reporters outside the flooded parliament. "We need to take more care of our environment and pay more attention to protecting our eco-systems."Overnight rains dumped 44.5 centimetres (17.5 inches) of rain on the city, the biggest deluge since June 1992, when 49.7 centimetres fell in a day."We are deploying troops to rescue people who have been marooned as well as to clear dozens of cars struck in flooded roads," said Colonel Dampath Ratnayake who was coordinating relief at the Colombo Operations Command."The storm water system is unable to cope with the volume of water and we are also sending troops to help municipal workers clear some of the blocked drains," he said.Navy boats and airforce helicopters were deployed to help stranded residents and police said thousands of houses were under water. There were no immediate reports of casualties."_x000D__x000D_Telephones and Internet connections were also cut because of lightning damage to telecommunication towers, while the authorities shut most public schools and cancelled a national examination._x000D__x000D_Many banks shut down their automatic teller machines as their computer networks were affected by the lightning. Most landline telephone connections were out, and fallen trees brought down power lines._x000D__x000D_A three-day practice match between the West Indies cricket team and a select XI was called off as the venue for the game in Colombo's fashionable Cinnamon Gardens area was knee-deep in water, officials said._x000D__x000D_On the roads police deployed extra officers as traffic lights failed and some of the flooded thoroughfares were blocked with stalled vehicles._x000D__x000D_"Heavy rains are due to intermonsoonal activity and we can expect more rain," national weather chief G. D. Samarasinghe said._x000D__x000D_Sri Lanka depends on monsoon rains for irrigation and power generation but the seasonal downpours frequently cause loss of life and damage to property in low-lying areas._x000D__x000D_The island's two main monsoon seasons run from May to September and December to February, with rains in between being the result of inter-monsoon activity.."_x000D__x000D_</t>
    </r>
  </si>
  <si>
    <r>
      <t>November 4, 2010:</t>
    </r>
    <r>
      <rPr>
        <sz val="8"/>
        <rFont val="Arial"/>
        <family val="2"/>
      </rPr>
      <t xml:space="preserve"> "KUPANG: Fifteen people have been killed and one person is missing after flash floods in a village in eastern Indonesia, sending residents fleeing their homes, an official said Thursday.Toianas sub-district chief David Kase said the flash floods hit the village in East Nusa Tenggara province on Wednesday after an hour of intense rainfall."Fifteen people were killed by the flash floods, and one person is missing," Kase said. "The people here, with the help of several police and military members, are still searching for the missing person."Kase said about 200 residents of the village have temporarily left their houses and moved to higher ground for fear of more flooding.At least 148 people were killed after flash floods smashed through Teluk Wondama district in Papua last month..."_x000D__x000D_</t>
    </r>
  </si>
  <si>
    <t>Kedah, Kubang Pasu, Kota Setar and Pendang; other locations</t>
  </si>
  <si>
    <r>
      <t>November 5, 2010:</t>
    </r>
    <r>
      <rPr>
        <sz val="8"/>
        <rFont val="Arial"/>
        <family val="2"/>
      </rPr>
      <t xml:space="preserve"> "The number of flood evacuees in Kedah increased to 39,512 this morning compared to 32,990 last night as more areas are affected by the flood in the state.Although many flood victims in Padang Terap have been allowed to return home, the number of evacuees from Kubang Pasu, Kota Setar and Pendang continued to increase.There are now 21,111 evacuees in Kubang Pasu, 15,736 in Kota Setar and 241 in Pendang. There are still 657 people at Padang Terap flood relief centre compared to 2,279 last night, and 1,767 in Pokok Sena from 1,868 last night.A National Security Council operations room spokesman said 100 evacuation centres were still open this morning.Ten centres in Padang Terap had been closed so far.A check showed that more areas were flooded, including the compound of the state police contingent and Bernama bureau office, both at Jalan Stadium.Meanwhile, the Langkawi Recreation Club and nine other non-governmental organisations have launched the Kedah flood relief fund.Club president Datuk Mansor Ismail said they hoped to collect as much as possible during the one-month fund-raising period from today until Dec 5, to be channelled to the flood victims.In KANGAR, the flood eased slightly this morning, with 1,375 of 15,159 evacuees were allowed to return home.A Welfare Department spokesman said 11 of 55 evacuation centres were closed this morning.The water level in Kangar had subsided significantly but several roads were still impassable to light vehicles.In KOTA BAHARU, the Kelantan Welfare Department has given the assurance that it will be able to provide foodstuff to flood victims for up to 10 days.Its director Mohd Noor Chik said that the RM100,000 allocation for the purpose would be able to provide food to evacuees during the period should a second flood hit the state.The flood had subsided in Kelantan, with 475 evacuees allowed to return home yesterday — BERNAMA"_x000D__x000D_</t>
    </r>
  </si>
  <si>
    <t>Western Haiti, eastern Cuba</t>
  </si>
  <si>
    <r>
      <t>November 5, 2010:</t>
    </r>
    <r>
      <rPr>
        <sz val="8"/>
        <rFont val="Arial"/>
        <family val="2"/>
      </rPr>
      <t xml:space="preserve"> "LEOGANE, Haiti (AP) -- Hurricane Tomas flooded the earthquake-shattered remains of a Haitian town on Friday, forcing families who had already lost their homes in one disaster to flee another. In the country's capital, quake refugees resisted calls to abandon flimsy tarp and tent camps.Driving winds and storm surge battered Leogane, a seaside town west of Port-au-Prince that was near the epicenter of the Jan. 12 earthquake and was 90 percent destroyed. Dozens of families in one earthquake-refuge camp carried their belongings through thigh-high water to a taxi post on high ground, waiting out the rest of the storm under blankets and a sign that read "Welcome to Leogane.""We got flooded out and we're just waiting for the storm to pass. There's nothing we can do," said Johnny Joseph, a 20-year-old resident.The growing hurricane with 85 mph (140 kph) winds, was battering the western tip of Haiti's southern peninsula and the cities of Jeremie and Les Cayes.At least three people died trying to cross swollen rivers, Haiti civil protection officials said. The hurricane had earlier killed at least 14 people in the eastern Caribbean.The center of the storm was about 140 miles (230 kilometers) northwest of Port-au-Prince, draping charcoal clouds over the city. Steady rain turned the streets of the capital into flowing canals that carried garbage through the city. Farther north in Gonaives, a coastal city twice inundated by recent tropical storms, police evacuated more than 200 inmates from one prison to another.Aid workers are concerned the storm will worsen Haiti's cholera epidemic, which has killed more than 440 people and hospitalized more than 6,700 others.In Leogane, an earthquake camp suddenly became an island as floodwater surged around it, stranding hundreds of people in their tents.Closer to the shore, water poured into the Leogane home of Abdul Khafid, swirling around the furniture. His family grabbed its most important items - birth certificates, a radio and a computer - and headed to their mosque to spend the night.Haiti's civil protection department had urged people living in camps for the 1.3 million Haitians made homeless by the Jan. 12 earthquake to go to the homes of friends and family.But many ignored the advice, fearing their few possessions might be stolen or they might even be denied permission to return when the storm is over.Most of Haiti's post-quake homeless live under donated plastic tarps on open fields. Much is private land, where they have been constantly fighting eviction. A September report from U.N. Secretary-General Ban Ki-moon said 29 percent of 1,268 camps studied had been closed forcibly, meaning the often violent relocation of tens of thousands of people.U.S. Marines were standing by on the USS Iwo Jima off the coast of Haiti, preparing to help take relief supplies if needed.Late Thursday, Tomas passed to the east of Jamaica, where schools remained closed and public transportation was stalled on Friday as the island struggled with widespread flooding from a previous storm.Patrice Edmond, a maid who caught a ride into Kingston, said buses were not operating."I barely got a drive to come over, but I'm a determined person," she said.Seventy-five miles (120 kilometers) northwest of the storm's eye at the U.S. Navy base at Guantanamo Bay in southeastern Cuba, the military suspended flights, canceled school and closed the harbor to recreational craft.</t>
    </r>
  </si>
  <si>
    <t>Chad capital N'djamena</t>
  </si>
  <si>
    <r>
      <t>November 5, 2010:</t>
    </r>
    <r>
      <rPr>
        <sz val="8"/>
        <rFont val="Arial"/>
        <family val="2"/>
      </rPr>
      <t xml:space="preserve"> "The flood relief effort in the Chad capital N'djamena includes water purification tablets, antibiotics and tents, but also hydraulic engineers and urban planning meetings. The worst floods in decades from an overflow of the River Chari have the government, NGOs and residents hammering out plans to avoid such disasters in future. Water is still rising from late September when the Chari burst its banks and swallowed up homes in riverbank communities. Residents and experts say similar overflows happened in 1988 and in 1998, but that this flooding is the worst. The government has said it plans to relocate riverbank communities. Some residents - still putting up sandbags and chunks of their broken homes to block the water - want solutions that will allow them to stay put. But that is not viable, Chad Communications Minister Kalzeubé Payimi Deubet told IRIN. "Relocation is the soundest option. Otherwise these communities would see the same destruction again and again. It is a danger for all of N'djamena if we don't stabilize that area." After the recent overflow, the water rose so that it began to reach higher parts of N'djamena via canals. "You had a situation where experts observed the flow reversed - instead of water from the city feeding the river, the river started pushing into the city," UN Children's Fund (UNICEF) representative Marzio Babille told IRIN. In a 25 October visit to the neighbourhood of Walia in the south of the capital, President Idriss Deby said the government would set up a higher, dryer area where residents would relocate. "These populations must abandon the riverbeds of the Chari and Logone rivers," Deby said. Logone also flows through the capital and into Lake Chad. Some residents are too attached to their land and prefer to stay, Ngolfou Pierre, head of a Walia neighbourhood flood-response committee, told IRIN. "We will analyse different options for keeping people here, such as building dykes, and present these to the government. "We appreciate the president coming here to see the situation first-hand, and his wanting to seek solutions. It was clear that he was moved by seeing this population living in water. We have to look at both options - staying or going. But such a decision must not be made based on emotion but on a solid analysis." _x000D_UNICEF is bringing in hydraulic engineers and floodgate specialists from Sweden, France and Egypt in the coming days, according to Babille. _x000D_"A sound, quick response to the emergency is preventing the spread of disease and saving lives," he told IRIN. "But at the same time you must have solid mid- and long-term planning to manage the river, use pumping stations, construct effective drainage systems and provide proper sanitation." An inter-agency (UN and NGOs) group is exploring medium- and long-term solutions for the communities bound to be hit repeatedly by flooding. It is calling for lasting solutions, "because the rise of the Chari and the Logone is a cyclical phenomenon", according to a report on a 22 October mission to the area. The group recommends the construction of canals and dykes to protect the riverbanks, the relocation of people living in flood-prone areas and a ban on further construction there.</t>
    </r>
  </si>
  <si>
    <t>In the capitol and along the Pacific Coast</t>
  </si>
  <si>
    <r>
      <t>November 5, 2010:</t>
    </r>
    <r>
      <rPr>
        <sz val="8"/>
        <rFont val="Arial"/>
        <family val="2"/>
      </rPr>
      <t xml:space="preserve"> "A landslide caused by heavy rain killed 17 people in Costa Rica on Thursday as President Laura Chinchilla considered declaring a national emergency to help the coffee-growing nation deal with widespread flooding.Chinchilla told reporters the death toll in the landslide just west of San Jose had risen to 17 people, but did not say how many others remained missing.Local media said at least a dozen were presumed buried after rains overnight loosened a swathe of Cerro Pico Blanco, a mountain popular with hikers and rock climbers, causing the mudslide that buried poorly constructed houses."The important thing now is to be thinking of the victims' families," Chinchilla said.Emergency crews rushed to the San Antonio de Escazu area, where shanty homes are mixed in with stately dwellings belonging to foreigners drawn to its trails and wooded areas.Over a thousand people in the capital and along the Pacific coast were moved to shelters to flee the flooding prompted by rains pelting the country this week.Local media said the rains also damaged a dam in Parrita, close to the Pacific coast, but engineers had trouble reaching the area because of road damage and bad weather.Presidency Minister Marco Vargas said the government might declare a national emergency.Chinchilla requested help from neighboring countries in an effort to reach hard-to-reach areas grappling with flooding and said intense rain was likely for another 18 hours.National Emergency Commission President Vanessa Rosales said the rains may have had damaged several major coffee-growing areas in Costa Rica's highlands."</t>
    </r>
  </si>
  <si>
    <t>Four south-central coastal provinces of Khanh Hoa, Phu Yen, Binh Dinh and Ninh Thuan</t>
  </si>
  <si>
    <r>
      <t>November 5, 2010:</t>
    </r>
    <r>
      <rPr>
        <sz val="8"/>
        <rFont val="Arial"/>
        <family val="2"/>
      </rPr>
      <t xml:space="preserve"> "HANOI - AT LEAST 18 people have died in the latest flooding to hit central Vietnam, the national flood and storm control department said on Friday.Another six people were missing, it said.Heavy rains which began one week ago have forced 35,000 people from their homes in the four south-central coastal provinces of Khanh Hoa, Phu Yen, Binh Dinh and Ninh Thuan, the committee said.In early October floods struck further north centred on Quang Binh and Ha Tinh provinces, leaving at least 64 people dead.Ha Tinh was hit again later in the month after more heavy rain caused inundations that killed at least 74 people in the central region. The victims included 20 bus passengers whose vehicle was swept off a highway.Vietnam regularly suffers from tropical storms and flooding at this time of year"</t>
    </r>
  </si>
  <si>
    <t>Northern Philippines, Isabela, Cagayan,  Kalinga, and Aurora provinces</t>
  </si>
  <si>
    <r>
      <t>November 5, 2010:</t>
    </r>
    <r>
      <rPr>
        <sz val="8"/>
        <rFont val="Arial"/>
        <family val="2"/>
      </rPr>
      <t xml:space="preserve"> "The death toll in landslides and flashfloods brought about by heavy rains in the northern Philippines has risen to nine, with one man missing, a government relief agency said Friday.The National Disaster Risk Reduction and Management Council said eight people were buried in landslides in the provinces of Isabela, Cagayan and Kalinga, while one man drowned in Aurora province.Benito Ramos, head of the agency, said one man was also missing and feared dead after being swept away by strong river currents in Benito Soliven town in Isabela.Ramos said more than 60,000 people have been affected by the flashfloods that submerged houses in 140 villages across 23 town areas.Rescue and relief operations have been intensified in the affected areas, Ramos added.The weather bureau said the heavy rains, which started Monday, were due to the tail-end of a cold front affecting the northern Philippines"</t>
    </r>
  </si>
  <si>
    <t>Northeastern Thailand</t>
  </si>
  <si>
    <r>
      <t>October 21, 2010:</t>
    </r>
    <r>
      <rPr>
        <sz val="8"/>
        <rFont val="Arial"/>
        <family val="2"/>
      </rPr>
      <t xml:space="preserve"> "Lopburi (Thailand):  Devastating floods spreading from northeastern Thailand  have left 17 people dead over the past two weeks as heavy rainfall has put entire villages underwater, destroyed crops and disrupted transportation and commerce.Thailand's relatively well organized government services appeared to have been caught by surprise and in some areas overwhelmed, with some survivors stranded for days without government aid. Officials describe the flooding, which follows deadly inundations in Vietnam and other nearby countries, as the worst in half a century. Damage is estimated at more than $650 million.Twenty-eight of the country's 77 provinces have been affected, including provinces just north of the capital, Bangkok. With the surge of water moving toward the mouth of the country's largest river system, the government has warned residents in some parts of the capital to prepare for flooding in the coming days.Ten of 33 major reservoirs in Thailand are over capacity and are being forced to dump water downstream, according to the government's Department of Disaster Prevention and Mitigation.Water is rushing through one crucial barrier about 110 miles north of Bangkok, the Pasak Jolasit dam here in Lopburi Province, at more than two times the normal flow for October. Engineers said that despite many pleas from cities and towns downstream to hold back the water, they instead opened the gates wider when the dam's reservoir reached 122 percent of its planned capacity."If we get any more water than this, we might have problems with the stability of the dam," Sornmith Singkanong, the head of water management, said from the dam's control room. The water level was the highest recorded in the 11 years since the dam was completed.Mr. Sornmith said that the water levels in the reservoir appeared to have peaked -- the rainy season typically tapers off this month -- but that a surge could reach Bangkok within two days.Kallaya Witsahamunee, 59, a primary school teacher stranded on the second floor of her house in Lopburi Province, said that the floodwater arrived suddenly this week."It's about neck-deep," Ms. Kallaya said by telephone.She said Thursday that no officials or aid organizations had reached her village since the flooding began and that neighbors were delivering food by boat.Ms. Kallaya said that she did not remember any flooding in at least 15 years in her area. "I guess that's why people got complacent," she said."_x000D__x000D__x000D_Read more at: http://www.ndtv.com/article/world/thailand-hit-by-worst-flood-in-decades-61485?utm_source=feedburner&amp;utm_medium=feed&amp;utm_campaign=Feed%3A+ndtv%2FTqgX+%28NDTV+News+-+World%29&amp;cp."</t>
    </r>
  </si>
  <si>
    <t>Hainan</t>
  </si>
  <si>
    <r>
      <t>October 18, 2010:</t>
    </r>
    <r>
      <rPr>
        <sz val="8"/>
        <rFont val="Arial"/>
        <family val="2"/>
      </rPr>
      <t xml:space="preserve"> "More than 100,000 people were evacuated Sunday as China's southernmost island province, Hainan, experienced a new round of torrential rains after being hard-hit by flooding, according to China's state-run Xinhua news agency.More than 200 villages in the cities of Haikou, Wenchang and Qionghai have flooded, Sun Wei, deputy director of the provincial meteorological bureau's disaster relief and public services department, told Xinhua. Floods also struck the province earlier this month.Displaced residents are living in government buildings and school classrooms, or at the homes of relatives or friends, Sun told Xinhua.Hainan received an average of 200 mm (7 inches) of rainfall from Friday to mid-Sunday, Sun said. Some areas received as much as 426 mm (16 inches) of rain, he said.Some local rivers have risen higher than their warning levels, and more than 70 percent of 1,100 reservoirs have safety concerns, Wang Zhenxing, deputy director of the provincial flood control and drought relief office, told Xinhua.More rain is forecast for Hainan associated with super Typhoon Megi, the most intense typhoon this year, beginning next week, Xinhua said."</t>
    </r>
  </si>
  <si>
    <t>Southern Krasnador</t>
  </si>
  <si>
    <r>
      <t>October 18, 2010:</t>
    </r>
    <r>
      <rPr>
        <sz val="8"/>
        <rFont val="Arial"/>
        <family val="2"/>
      </rPr>
      <t xml:space="preserve"> "Local authorities have declared Monday a day of mourning for 13 people who were killed and nine more who went missing after flooding in Russia's southern Krasnodar region, Russian English-language broadcaster Russia Today reported.The heavy rain caused two major rivers to burst their banks, completely swamping more than 20 villages. More than 1,000 homes were damaged while 1,500 people were caught in the deluge.The storm also triggered mudslides in the mountains, blocking several stretches of track on the North Caucasian railway.The region is now bracing itself for more bad weather, as the Emergencies Ministry has issued a fresh storm warning.."</t>
    </r>
  </si>
  <si>
    <r>
      <t>October 18, 2010:</t>
    </r>
    <r>
      <rPr>
        <sz val="8"/>
        <rFont val="Arial"/>
        <family val="2"/>
      </rPr>
      <t xml:space="preserve"> "Parts of New South Wales have been declared a disaster zone after heavy rain caused severe flooding. Hundreds of people have been forced to leave their homes, and damage is so far put at tens of millions of dollars.The natural disaster declaration covers the areas of Wagga Wagga, Albury, Tumut, Tumbarumba and the greater Hume and Lockhart shires. Forecasters say the flood risk will remain all week.The SES has warned residents to remain on alert and volunteers have begun contacting residents still at risk of isolation."</t>
    </r>
  </si>
  <si>
    <t>Central Viet Nam, Northeastern Thailand</t>
  </si>
  <si>
    <r>
      <t xml:space="preserve">October 21, 2010: </t>
    </r>
    <r>
      <rPr>
        <sz val="8"/>
        <rFont val="Arial"/>
        <family val="2"/>
      </rPr>
      <t>"Vietnam's central region is having a difficult time combating aftermath of the flood as it has been hit by two deluges since the beginning of this month.At least 46 people have been killed in central provinces in the past week, bringing the death toll from flood to 112 in October in central Vietnam, according to the Central Steering Committee for Flood and Storm Prevention and Control.The victims are mostly swept away by heavy flood waters when traveling in Ha Tinh, Quang Binh Nghe An and Thua Thien Hue provinces, said the center.Although the flood water has receded in some areas as the rain stopped, many houses are still being submerged in central region, according to the center.In the worst-hit Ha Tinh and Quang Binh province, more than 170, 000 houses have been submerged and 43 communes have been isolated.Transportation in central provinces is severely affected. At present, the transportation of National Highway 1A was resumed, but many other roads are still flooded.The Ho Chi Minh Highway running across the central region sees 18 points flooded by over 0.8 meter-deep water. The situation is even worse for provincial roads.Meanwhile, the flood continued to submerge various parts of Vietnam's North-South railway system in central provinces. There were 20 points in the railway from Nghe An Province to Ha Tinh Province reporting water up to one meter deep.The level of flood water on railway from Duc Lac County in Nghe An Province to Yen Due County in Ha Tinh Province was seven to eight meters, according to the centre.The National Committee for Search and Rescue and the Defense Ministry have dispatched 19,000 soldiers and policemen to flood- hit provinces to help victims, along with around 400 boats and one helicopter.Vietnamese Prime Minister Nguyen Tan Dung is in Ha Tinh province for an inspection tour of the flood. He said the government will ensure there is sufficient food for those affected by floods in the central provinces.Dung said the 34 million U.S. dollars have been allocated from the state budget to help flood victims. In addition, 11,000 tons of rice from the national reserve and five tons of instant noodles and dry food would be distributed to flood victims, he said.The Ministry of Agriculture and Rural Development said it will provide seedlings to flood-hit provinces as around 47,000 hectares of crop have been damaged in the flood.The Saigon Railway Station said it would transport all goods for flood victims in the central region for free from now till the end of October.</t>
    </r>
    <r>
      <rPr>
        <sz val="8"/>
        <color indexed="10"/>
        <rFont val="Arial"/>
        <family val="2"/>
      </rPr>
      <t>" October 18, 2010:</t>
    </r>
    <r>
      <rPr>
        <sz val="8"/>
        <rFont val="Arial"/>
        <family val="2"/>
      </rPr>
      <t xml:space="preserve"> "Floods leave 21 dead or missing HANOI — Severe floods had left 12 dead and nine missing in the central provinces as of yesterday while a tropical storm is forecast to hit the East Sea today.Most of the victims were swept away in flash floods while travelling in Nghe An, Ha Tinh, Quang Binh and Thua Thien-Hue provinces, reported local authorities."The swift current and an immense sea of water on a large area make it difficult for us to search for the missing," said Nguyen Hong Ha, a local from Nghe An Province's Nghi Trung Commune.Vietnam News Agency journalists reported that waters continued to rise in these provinces.The three consecutive days of torrential rains that ended last Saturday also flooded thousands of houses in these provinces for the second time since the beginning of October, said the Flood and Storm Control Steering Committee.In Quang Binh alone, 10,000 families were evacuated to safe places and some 40,000 houses remained flooded, nearly half of which were 1.5-2m deep in water, said the provincial People's Committee chairman Nguyen Huu Hoai.Heavy rains and flooding also blocked road and railway transport, isolating more than 100,000 houses in Ha Tinh Province after its Mo and Khe Mung hydro-power dams were broken."Rain has resulted in landslides leaving 25 areas under thousands of cubic metres of soil and rocks and blocking transport on National Highway 8A," said Nguyen Truong Tuong, director of 474 Road Management and Repair Company.Relief announced for flood victimsThe most severely flood-ravaged provinces of Quang Binh and Ha Tinh will receive VND200 billion (US$10 million) and 2,000 tonnes of rice, Prime Minister Nguyen Tan Dung decided yesterday.The support will be taken from the National Reserve.The Government leader also sent out an urgent message last Saturday requiring all relevant Government agencies and organisations to evacuate and support local inhabitants in dangerous places, search for and rescue victims and continue to protect dikes and reservoirs.National Highway 1A was also 1m deep in water and many provincial roads remained many metres under water, preventing rescue teams from reaching flooded houses.The north-south railway was suspended between Nghe An's Vinh Station and Quang Binh's Dong Hoi Station after many parts of the rails were washed away in the floods, said Nguyen Huu Tuyen, head of the Viet Nam Railway's Transport Business Department.He couldn't say when the section could reopen but workers would start fixing the rails as soon as water subsided.Three north-south trains were cancelled yesterday while some 3,000 passengers who were stranded at these two stations last Saturday continued their journey by bus.Meanwhile, the National Centre for Hydro-Meteorological Forecasting says Storm Megi, the incoming tropical storm that formed in the Philippines, is travelling west at 20kph and is predicted to be 300km east of Hoang Sa (Paracel) Archipelago by Wednesday morning. The previous floods in early October killed 66 people in the centre of Viet Nam. — VNS""Thai floods kill at least four 0:46 Report Oct 18 - The worst flooding in 50 years kills at least four people in northeast Thailand"Bangkok - Floods caused by heavy monsoon rains have killed six people in Thailand's north-eastern region, disaster relief officials said Monday.'Many districts are still under water,' said Thongkao Ulalert, a spokeswoman at the Nakhon Ratchasima Disaster Prevention Centre.Metre-high floods sparked by heavy weekend rains drowned at least four people in the province, 200 kilometres north-east of Bangkok.'The raining has stopped but the water is still rising from run-off from Khao Yai mountain and from dam reservoirs,' she said.Rescue workers on Monday found the bodies of Prom Kusonsong, 61, and his wife Ruankamon Malinan, 49, together with their pet dog, in a car in Lopburi province, 120 kilometres north-east of the capital.Villagers said the couple's car had been swept away by a flood on Saturday.The main highway leading to Nakhon Ratchasima and a train link were cut off by flooding at the weekend, but had reopened by Monday."_x000D_</t>
    </r>
  </si>
  <si>
    <r>
      <t>October 12, 2010:</t>
    </r>
    <r>
      <rPr>
        <sz val="8"/>
        <rFont val="Arial"/>
        <family val="2"/>
      </rPr>
      <t xml:space="preserve"> "Deadly storms have swept into the lower-lying coastal zone of Bangladesh.Thousands of people have been on the southern coast of the country with at least 15 people dead.40 fishermen have also gone missing in the storm surge that sent 1.5 metre high waves crashing into several towns and villages. 10,000 islanders around the city of Cox's Bazaar are now on the coast, taking refuge after a tidal surge in the Bay of Bengal destroyed some of their off-shore homes.The weather office in Dhaka has called all fishing boats in from the bay."October 10, 2010: "Nearly half a million people in Bangladesh have been made homeless and at least 15 people have been killed by three days of storms and heavy rain.Waves of up to two metres swept through low-lying areas, flooding many homes.Thousands of people had to leave for higher ground.Some took refuge at cyclone shelters, while many simply set up camp beside the roads.Storms and tidal surges are nothing new to Bangladesh, where many are killed nearly every year."_x000D__x000D_But the events of the last few days have shown how a large number of people can be affected in a very short space of tim</t>
    </r>
  </si>
  <si>
    <r>
      <t>October 12, 2010:</t>
    </r>
    <r>
      <rPr>
        <sz val="8"/>
        <rFont val="Arial"/>
        <family val="2"/>
      </rPr>
      <t xml:space="preserve"> "Storms have dumped tonnes of water on to southeast Queensland in the last three days, flooding low-lying areas and causing homes to be evacuated.Twenty Brisbane residences were evacuated, power lost to more than 20,000 homes and schools and roads closed as teeming rain and winds to 100km/hr swept across the southeast of the state, the Brisbane Courier-Mail reported.Worst hit was low-lying Deagon in Brisbane's north where homes were cleared as a creek overflowed when the incoming tide coincided with heavy run-off.Deputy Premier Paul Lucas warned Queenslanders they should brace for worse weather to come.The rain eased back to showers last night with falls generally less than 10mm in the six hours from midnight to 6am and the Bureau of Meteorology has forecast a further decrease this afternoon._x000D__x000D_On the Sunshine and Gold Coasts, traditional favourite holiday spots for New Zealanders, gale force winds lashed the resort towns</t>
    </r>
  </si>
  <si>
    <r>
      <t xml:space="preserve">October 18, 2010: </t>
    </r>
    <r>
      <rPr>
        <sz val="8"/>
        <rFont val="Arial"/>
        <family val="2"/>
      </rPr>
      <t>"By Olasunkomi Akoni LAGOS—To prevent outbreak of epidemic following the heavy flooding of some parts of the state, Lagos State Government has intensified waste management strategy in the concerned areas.Therefore, Governor Babatunde Fashola is expected to declare open the fifth medical waste summit being organised in collaboration with the Ministries of Health and Environment, Wednesday.Managing Director of Lagos Waste Management Authority, LAWMA, Mr. Ola Oresanya, who disclosed this, weekend, said the state government was worried about the plight of the residents in the areas and had charged the Ministry of the Environment and LAWMA to pay special attention to them.He said senior officers had been detailed to commence immediate distribution of free trash bags and also ensure effective operation.The waste manager also disclosed that the marine waste management team of his organisation has also been co-opted into the operation to assist the Private Sector Participant, PSP, covering the areas.He reiterated the commitment of the state government towards a sustainable clean and healthy environment and charged the residents to ensure proper use of the waste bags.Distributes waste bagsA total of 10,000 trash bags have so far been distributed to the residents of the flooded areas, which include: Owode, Elede, Ajegunle Agboyi and Majidun in Ikorodu area of Lagos.Commissioner seeks FG’s interventionAlso Commissioner for the Environment, Dr. Muiz Banire, who led the Abuja contingent on tour of affected areas, noted that the magnitude of the flood and its possible implications on human health such as possible outbreak of epidemics and other environmental challenges, make it expedient for the Federal Government to intervene urgently through the immediate release of ecological fund as the situation was beyond the state government’s purse.</t>
    </r>
    <r>
      <rPr>
        <sz val="8"/>
        <color indexed="10"/>
        <rFont val="Arial"/>
        <family val="2"/>
      </rPr>
      <t>" October 12, 2010:</t>
    </r>
    <r>
      <rPr>
        <sz val="8"/>
        <rFont val="Arial"/>
        <family val="2"/>
      </rPr>
      <t xml:space="preserve"> " Nearly 1.5 million people have been affected by floods and 377 killed in Western and Central Africa, with Chad, northern Cameroon, Niger and Nigeria facing a serious cholera epidemic, relief officials reported today.Benin has been hardest hit, with 360,000 people affected and 42 deaths, followed by Nigeria with 300,000 victims and 118 deaths, the spokesperson for the UN Office for the Coordination of Humanitarian Affairs (OCHA), Elisabeth Byrs, told a news briefing in Geneva.The Beninese government declared the entire country a disaster area and has appealed for international aid, and a UN disaster assessment team has announced it may leave for the West African country tomorrow.Among other countries affected by the floods are Niger with some 227,000 victims, Chad with nearly 145,000, and Burkina Faso with over 105,000. Burkina Faso has launched a US$ 14 million emergency plan, appealing for international funds. So far, governement has received US$ 2 million.Meanwhile, relief organisations fear that parts of the flooded areas may soon face a serious cholera epidemic. Especially areas in Chad, northern Cameroon, Niger and Nigeria have reported early outbreaks.The UN Children's Fund (UNICEF) reports it has already scaled up its activities in Chad, which is facing one of its worst cholera epidemics in 10 years, with nearly 2,600 cases and 112 deaths reported as of the start of the month. Cholera kits had been donated to hospitals and non-governmental organisations, and technical assistance provided to the health ministry, UNICEF reports from Chad.The UN is planning to coordinate flood and cholera relief in the entire region, and UN Under-Secretary-General for Humanitarian Affairs Valerie Amos is due to begin a four-day visit to Nigeria and Niger tomorrow.Ms Amos is to "meet with relief organisations and local authorities as they battle the heavy flooding caused by torrential rains and exceptionally high water levels of the Niger and other rivers," theUN reports"</t>
    </r>
  </si>
  <si>
    <r>
      <t>October 8, 2010:</t>
    </r>
    <r>
      <rPr>
        <sz val="8"/>
        <rFont val="Arial"/>
        <family val="2"/>
      </rPr>
      <t xml:space="preserve"> "The worst rainstorms in nearly 50 years have killed more than 150 people in southern China.Torrential rains lasting a week have also left more than 200,000 people homeless on the island of Hainan, according to reports._x000D_"</t>
    </r>
  </si>
  <si>
    <r>
      <t>October 7, 2010:</t>
    </r>
    <r>
      <rPr>
        <sz val="8"/>
        <rFont val="Arial"/>
        <family val="2"/>
      </rPr>
      <t xml:space="preserve"> "200,000 affected by floods in Mexico Villahermosa (Mexico), Oct 6 : Some 200,000 people have been affected by floods in southeastern Mexico, authorities said.Floods triggered by heavy rains have devastated the Mexican state of Tabasco where some 200,000 people have been affected, officials said Tuesday. Thirteen of the state's 17 municipalities have suffered extensive damage from the flooding. Civil Protection spokesperson Roberto Lopez said 2,450 cubic meters of water per second was pouring into the rivers of Tabasco from the Penitas hydroelectric dam which has threatened the municipalities of Centro, Cunduacan, Nacajuca and Jalpa de Mendez. "We continue evacuating communities because we forecast that the rivers will rise even more," he said. Meanwhile, Tabasco Governor Andres Granier has urged the residents of the state capital Villahermosa to abandon their homes because the Carrizal river is expected to overflow its banks and cause further damage in the area. "We're concerned about their lives and that is what I want them to understand," Granier said. Of the 15,000 people who should evacuate from the affected areas, only 7,000 have agreed to leave their homes, while the rest have decided to stay where they are, the Civil Protection said. In Anacleto Canabal, the residents are resisting evacuation because they think the government is "exaggerating". "If we go, robbers will get into our houses and will leave us with nothing," Isabelino Cadena, a local resident, told EFE. Hundreds of workers are building a giant wall of sandbags to keep the Carrizal river from flooding Anacleto as occurred in 1999 and 2007, when it was totally submerged"</t>
    </r>
  </si>
  <si>
    <r>
      <t xml:space="preserve">October 12, 2010: </t>
    </r>
    <r>
      <rPr>
        <sz val="8"/>
        <rFont val="Arial"/>
        <family val="2"/>
      </rPr>
      <t>"HANOI (AlertNet) - Heavy flooding has killed 66 people and affected half a million across five provinces in central Vietnam, according to aid agencies.The United Nations' situation report published on Monday also said some 150,000 houses were flooded and over 2,000 have collapsed completely following rains that began on October 1.Five provinces were initially badly hit but water has receded in three -- Nghe An, Thua Thien Hue and Quang Tri -- whilst two, Ha Tinh and Quang Binh, are still considered to be in need of relief."A lot of food has been destroyed, both stored food and crops... a substantive number," Bhupinder Tomar, Red Cross Head of Mission in Vietnam, told AlertNet._x000D_It is estimated that food shortages will persist in Quang Binh for four months and there is a "high need" for emergency relief and recovery, according to the report.Ian Wilderspin of the UNDP said the floods were "quite localised but (have) a very severe impact on those (affected) areas."Those having nowhere to go are being housed in Red Cross-donated tents.Access to the affected areas is difficult and "expected to worsen with more rains forecast," a statement from the Red Cross said".</t>
    </r>
    <r>
      <rPr>
        <sz val="8"/>
        <color indexed="10"/>
        <rFont val="Arial"/>
        <family val="2"/>
      </rPr>
      <t>October 7, 2010:</t>
    </r>
    <r>
      <rPr>
        <sz val="8"/>
        <rFont val="Arial"/>
        <family val="2"/>
      </rPr>
      <t xml:space="preserve"> "HANOI - THE death toll from floods that devastated central Vietnam in recent days has jumped to 49, disaster officials said on Wednesday.Hardest-hit Quang Binh province recorded 33 fatalities, with 14 people still missing, after additional information reached provincial officials, said Nguyen Truong Giang of the province's flood and storm control department.'We could only receive information from them today,' Mr Giang said late Wednesday. 'The weather in our province is improving. Water levels have started receding, but slowly.' The 16 other deaths came in Ha Tinh, Nghe An and Quang Tri provinces, the national storm department said.In Ha Tinh, which reported seven deaths, the heavy rains and rising waters have inundated at least 8,400 hectares of crops while damaging nearly 27,000 houses, the provincial flood and storm control department said.The province said it urgently needed 'at least 60 tonnes of instant noodles, 8,000 boxes of mineral water and 1,000kg of chemicals to clean water for domestic use'.Hundreds of military personnel have been mobilised to help evacuate residents threatened by the flood waters. According to the Thanh Nien newspaper, several trains between Hanoi and the southern economic hub of Ho Chi Minh City were delayed as rail tracks were under water. "</t>
    </r>
  </si>
  <si>
    <r>
      <t>Octpber 7, 2010:</t>
    </r>
    <r>
      <rPr>
        <sz val="8"/>
        <rFont val="Arial"/>
        <family val="2"/>
      </rPr>
      <t xml:space="preserve"> "A navy warship arrived in a remote corner of eastern Indonesia carrying tents and medical supplies on Wednesday after flash floods and mudslides tore through mountainside villages, killing at least 75 people and leaving thousands homeless. The disaster in West Papua province -- triggered by days of torrential downpours -- submerged hundreds of houses in thigh-high water and destroyed roads and bridges, hampering already difficult rescue efforts. Worst hit was the village of Wasior, where a landslide early on Monday was followed minutes later by a river that burst its banks, sweeping away residents in a fast-moving deluge of water, heavy logs and debris. “Many people didn’t have time to save themselves,” stammered Ira Wanoni, adding that at least 30 homes were completely flattened. The death toll continued to spiral even as rescue efforts picked up steam with the arrival of security forces, together with 13 tons of supplies, from tents and sleeping mats to instant noodles and clean water. “We hope this is enough for now,” said Priyadi Kardono, a spokesman for the National Disaster Management Agency."</t>
    </r>
  </si>
  <si>
    <r>
      <t>September 30, 2010:</t>
    </r>
    <r>
      <rPr>
        <sz val="8"/>
        <rFont val="Arial"/>
        <family val="2"/>
      </rPr>
      <t xml:space="preserve"> "The death toll from floods and mudslides across Jamaica rose to five Thursday and was expected to increase further as searchers scoured muddy rivers and debris-clogged gullies for more victims of Tropical Storm Nicole.The latest death toll includes two men who died early in the day when a house in a hilly neighborhood above Kingston collapsed in a slide triggered by rains on saturated ground, said Richard Thompson, deputy director-general of Jamaica's disaster management office."As we go through the day, the numbers will be going up, I'm sure," said Thompson in the soggy capital, Kingston, where rain continued to fall and residents were frustrated by flooded homes, rutted roads, and long lines for basic necessities.The storm broke apart over the Atlantic late Wednesday afternoon, but intermittent rains increased the risk of additional slides across the island. Schools and universities stayed closed for a second day, while about 30 percent of those served by Jamaica's utility company were without power, officials said.Emergency workers were trying to locate at least seven missing people, most of whom were believed to have been swept away in landslides that roared through Kingston shantytowns. Some bridges collapsed in the rushing water, complicating relief efforts.The shantytowns are built on unstable banks of gullies where thousands live illegally due to a lack of affordable housing. Authorities were keeping an eye on the murky brown waters that overflowed from the gullies, saying they could still pose a threat to residents.One slide toppled a concrete shack and killed a 14-year-old boy, known to his neighbors as Buju, who was found in a pool of muddy water. Rescuers had not yet found the rest of his family, which neighbors said included four sisters, the youngest just 3 years old.Prime Minister Bruce Golding, who surveyed the damage by helicopter Wednesday, remarked that the recovery is "going to cost us a significant amount of money," although he said it was too early to give specific numbers.Early Thursday, roads were rendered impassable in St. Thomas parish, where cultivated fields of bananas, scotch bonnet peppers, and scallions were flattened by raging floodwaters.Emergency crews launched boats into the submerged streets of isolated rural communities that had been converted into swamps, and rescued trapped resident from their homes.While many islanders focused on removing debris, clearing downed trees and mopping up the water in their homes, others worried about two new tropical waves developing over the Atlantic. The U.S. National Hurricane Center in Miami, Florida, said there was a fair chance the waves could merge and develop into a tropical depression in the next couple of days. Forecasters said it was too early to determine an exact path for the potential storm."I hope this is the end of it, said Kingston resident Christopher Brown, who was walking along a busy street to his job at a construction site. "It feels like we're a punching bag -- a big wet punching bag."_x000D_</t>
    </r>
  </si>
  <si>
    <t>Mazimansa, Himutu and Kachonga sub-counties</t>
  </si>
  <si>
    <r>
      <t>September 30, 2010:</t>
    </r>
    <r>
      <rPr>
        <sz val="8"/>
        <rFont val="Arial"/>
        <family val="2"/>
      </rPr>
      <t xml:space="preserve"> "A total of 123 families have been displaced by floods following heavy rains in Butaleja district during the past three days. The affected areas are Mazimansa, Himutu and Kachonga sub-counties. The displaced families have relocated to Doho and Haleba primary schools. According to the LC1 chairman of Kamwokya village in Kachonga sub-county, Fred Hibebe, the families need shelter, food and clothing. Hibebe said property worth over sh12m was destroyed by the floods."_x000D_</t>
    </r>
  </si>
  <si>
    <r>
      <t>September 30, 2010:</t>
    </r>
    <r>
      <rPr>
        <sz val="8"/>
        <rFont val="Arial"/>
        <family val="2"/>
      </rPr>
      <t xml:space="preserve"> "Flash floods triggered by weeks of heavy rain across Thailand have killed two people and damaged farmland, according to a government-run disaster management office on Monday, forecasting further bad weather next month.Since the beginning of August, 922 villages in 16 provinces have been affected, mostly in the rural, mountainous north and northeast of Thailand, said Dolarit Praikaew, a data analyst at the Disaster Prevention and Mitigation Department."The flood water receded quickly in most areas but we have received reports some villages in the north remained under water in parts, and several bridges and roads were damaged," Dolarit said.Flooding was also reported in some central and eastern provinces._x000D_Two people have been washed away by flood water in northern Lamphun province and northeastern Mukdahan province since August 21.The flooding has damaged at least 13,000 hectares (32,120 acres) of farmland but there was no immediate estimate of financial damage, Dolarit said."_x000D_</t>
    </r>
  </si>
  <si>
    <t>Wisconsin River</t>
  </si>
  <si>
    <r>
      <t>September 28, 2010:</t>
    </r>
    <r>
      <rPr>
        <sz val="8"/>
        <rFont val="Arial"/>
        <family val="2"/>
      </rPr>
      <t xml:space="preserve"> "The Wisconsin River surged at record level in Portage in the south of Wisconsin on Monday morning and was not expected to recede below flood stage until Thursday morning, the National Weather Service reported.A handful of residents in the Blackhawk subdivision have evacuated their homes due to the threat posed by the flood waters and potential failure of the Caledonia-Lewiston levee in Columbia County, local media said.More than six inches of rain fell during storms upstream of Portage last week, and the flow from tributaries continued to push the water level higher in the Wisconsin River. The figure from a National Weather Service monitoring gauge put the river level at 20.59 feet, slightly over the record of 20.5 feet. Meteorologists expected the Wisconsin River would hold steady or rise slightly on Monday and start to recede on Tuesday. The latest predictions put the river back at flood stage, 17 feet, on Thursday"_x000D_</t>
    </r>
  </si>
  <si>
    <t xml:space="preserve">Oxaca, </t>
  </si>
  <si>
    <r>
      <t>September 28, 2010:</t>
    </r>
    <r>
      <rPr>
        <sz val="8"/>
        <rFont val="Arial"/>
        <family val="2"/>
      </rPr>
      <t xml:space="preserve"> "OAXACA, Mexico – A hillside collapsed on a rural Mexican community on Tuesday and the region's governor said hundreds of people are feared dead.Oaxaca state Gov. Ulises Ruiz told the Televisa television network that the early morning landslide in the town Santa Maria de Tlahuitoltepec buried 100 to 300 houses and speculated that 500 to 1,000 people could be buried.Donato Vargas, an official in Santa Maria de Tlahuitoltepec reached by a satellite telephone, said 500 people were missing and that 300 homes were buried."We were all sleeping and all I heard was a loud noise and when I left the house I saw that the hill had fallen," Vargas said.He said he called the Mexican army and state officials for help."It has been difficult informing authorities because the road are very bad and there isn't a good signal for our phone," Vargas said shortly before the call dropped.Ruiz said the landslide followed days of rain in the Sierra de Juarez region.Rescuers were flying in from Mexico City and emergency personnel have been sent to the town about 50 miles (80 kilometers) east of Oaxaca city and 130 miles (220 kilometers) from Mexico City."There has been lots of rain, rivers have overflowed and we're having a hard time reaching the area because there are landslides on the roads," he said.Luis Marin, an official with Oaxaca state's civil protection department, said rescue crews had yet to reach the area.The federal Interior Department issued a statement that rescue workers from the army, navy and federal police were being flown to the area with rescue dogs and heavy machinery.The landslide in Oaxaca follows weeks of heavy rains that have caused havoc in southern Mexico and Central America.Huge swaths of riverside communities in southern Mexico were still under water Tuesday — flooding exacerbated by the passage of Hurricane Karl and Tropical Storm Matthew. At least 15 deaths in Mexico were blamed on the hurricane.In Honduras, authorities said four people, including a child, drowned in rivers and creeks swollen by Tropical Storm Matthew.The National Emergencies Commission said Tuesday that three adults died in the town of El Oregano and a 10-year-old child in the Caribbean coast town of La Lima._x000D_"_x000D_</t>
    </r>
  </si>
  <si>
    <t>British Columbia coast and northern Vancouver Island</t>
  </si>
  <si>
    <r>
      <t>September 28, 2010:</t>
    </r>
    <r>
      <rPr>
        <sz val="8"/>
        <rFont val="Arial"/>
        <family val="2"/>
      </rPr>
      <t xml:space="preserve"> "Residents of B.C.'s Central Coast and northern Vancouver Island are bracing for more flooding as forecasters predict 40 to 70 millimetres of rain could fall across the region by Tuesday.A weekend deluge washed out roads and cut off several communities near Bella Coola and Port Hardy after more than 200 millimetres of rain fell on some coastal areas north of Vancouver, creating some of the worst flooding on record.At least 120 people were still out of their homes on Monday morning and as many as 600 remained stranded by the floodwaters, said Steven Waugh with the Emergency Operations Centre in Bella Coola."We had a bit of a reprieve yesterday because the rain stopped and the waters went down yesterday. And we did as much as we could to secure people and make sure they were in a safe spot, because we knew there was another fairly strong event coming and it's now happening," said Waugh on Monday."So our intent right now is to continue doing as much as we can as our transportation links are a little bit more open in the valley, but by this afternoon we expect to be cut off again," he said.There's been major damage to highways and infrastructure on the Central Coast, leaving boats and helicopters as the only way in and out of the region. A 100-kilometre stretch of Highway 20 was closed between Bella Coola and Anahim Lake, and the local airport runway is flooded."Our airport is also out. The dike broke above the airport and the runway is out of service. So we're pretty much cut off … right now," said Waugh.The villages of Firvale and Hagensborg on the Central Coast were hardest hit, and residents have gathered at a local emergency operations centre, said Theresa Hood, who works at the band office of the Nuxalk First Nation."They've asked us to stay home, just to go out when there's an emergency, because it's so bad. But Highway 20 is washed out and it's going to take a lot of time to get that repaired. We're looking at four to eight weeks to get it repaired so our supplies are going to run out pretty quick," she said.Waugh said they had expected heavy rains, but the flooding took them by surprise."We had no snow in the mountains whatsoever and our rivers were low. They're very empty because it's been so dry. So I believe that there may well be a factor in that the forest fires and the mountain pine beetles have dropped the water-holding capacity of the soils, reduced that in the upper slopes. So we're getting more water down in the valley than we have in the past," he said.There was also major flooding on the northern end of Vancouver Island in and around the communities of Port Hardy, Port Alice and Holberg over the weekend, but the flood waters there appeared to be receding by Monday morning.RCMP Sgt. Phil Lue said the region is no longer being pelted by rain and flood water has started to recede. Residents of Port Alice and Kingcome have been told they can return home.View Larger Map About 70 trailers and a dozen homes were evacuated after a mudslide Friday washed out the main road in the village of Port Alice, and boats were being used to ferry people in and out of Holberg over the weekend.In nearby Kingcome Inlet on the mainland, approximately 70 people were airlifted to safety Saturday after flood waters continued to rise.Port Hardy Mayor Bev Parnham declared a state of local emergency on Saturday. She plans to meet with the provincial officials on Monday to ask for help for residents whose homes were damaged by floodwaters but who are not covered by private insurance.While Port Hardy was not cut off, residents there suffered the most flood damage, said Lue."Nobody was evacuated from Port Hardy," he said. "Some people drove from their homes to the community centre and reported that 'My house is flooded and damaged,' but nobody was really displaced from their homes."On Monday morning, emergency co-ordinators dispatched equipment to clean up the mudslide that closed the road to Port Alice and repair.."_x000D_</t>
    </r>
  </si>
  <si>
    <t>Southern Taiwan</t>
  </si>
  <si>
    <r>
      <t>September 20, 2010:</t>
    </r>
    <r>
      <rPr>
        <sz val="8"/>
        <rFont val="Arial"/>
        <family val="2"/>
      </rPr>
      <t xml:space="preserve"> "Several districts in Kaohsiung and Pingtung have been immersed in flood waters in the aftermath of typhoon Fanapi, which left Taiwan around six in the evening Sept. 19, the local media reported Monday. Torrential rainfall brought by Fanapi resulted in floods in Nanzih, Zuoying, Gushan and Sanmin districts of Kaohsiung. The local government Sunday coordinated with military, carrying facilities such as generators, water pumps, boats and sandbags, to help residents in flooding area, the report said. Several principal bridges connecting Kaohsiung and Pingtung were also closed, fearing any possible dangers out of the soaring river water, including Shuangyuan Bridge, Wanda Bridge and Liling Bridge. Any emergency needs, Kaohsiung citizens may call 1999, 2269595 for help or call 3215929 to get sandbags.As of 10 o’clock Sunday night, Majia Township of Pingtung had accumulated rainfall over 1,000 mm, 941mm in Gangshan, Kaohsiung County and 593mm in Zuoying, Kaohsiung City, exceeding the record made by typhoon Morakot pummeled Taiwan last year, according to the data kept by the CWB. Typhoon Fanapi now has entered into mainland China from Fujian around seven Monday morning, keeping its way westward, according to the latest warning released by the Central Weather Bureau (CWB). But the strong wind and heavy rain continue. The CWB has warned over torrential rain in Taiwan’s southeastern, southern, central, Hengchun, eastern, Penghu and Kinmen areas today."_x000D_</t>
    </r>
  </si>
  <si>
    <r>
      <t xml:space="preserve">September 20, 2010: </t>
    </r>
    <r>
      <rPr>
        <sz val="8"/>
        <rFont val="Arial"/>
        <family val="2"/>
      </rPr>
      <t>"PATNA: At least 25 north Bihar villages were flooded when waters from the Gandak river breached the makeshift embankment in the early hours of Sunday morning in the State's Gopalganj district.Bihar Chief Minister Nitish Kumar held an emergency meeting in the morning with top officials of the Disaster and Flood Management Departments in the wake of this second breach.While the State government has already been mobilising resources on a war-footing since Tuesday in the three districts of Gopalganj, Chhapra and Siwan, authorities said that in addition, mega-shelter camps on the pattern of the Kosi relief shelters would shortly be set up there.Police personnel and volunteers engaged in rescue work after a cloudburst at Deoli in Almora district of Uttarakhand on Sunday. Speaking to reporters, Principal Secretary (Disaster Management) Vyasji Mishra said that apart from ensuring proper food and sanitation arrangements, the mega-camps would be replete with aanganwadi centres and education facilities for children."</t>
    </r>
  </si>
  <si>
    <t>Uttarakhand, Uttar Pradesh</t>
  </si>
  <si>
    <r>
      <t>September 30, 2010"</t>
    </r>
    <r>
      <rPr>
        <sz val="8"/>
        <rFont val="Arial"/>
        <family val="2"/>
      </rPr>
      <t xml:space="preserve"> Lucknow: Nine more persons lost their lives in flood-related incidents in Uttar Pradesh, taking the toll in the State for this season to 429, officials said on Thursday.“Nine deaths have been reported from different parts of the State since Wednesday and 129 more villages inundated by the flood waters,” said a spokesman of the Relief Commissioner's office.He said 6,742 villages across the State are affected by the flood since Wednesday. The situation in Bijnore, Rampur, Moradabad, Shahjahanpur, Farrukhabad, Unnao, Kanauj, Mathura, Bareilly, Muzaffarnagar, Hardoi, Badaun and Kanshi Ram Nagar is grim but under control, he added.The Army is still assisting the district administration in relief and rescue work in Farukkhabad, Unnao, Badaun and Shahjahanpur districts.According to the Central Water Commission, the Ganga has started swelling again and is flowing above the danger mark at Fatehgarh, Gumtia, Ankinghat, Kanpur and Dalmau.The Ramganga is flowing above the red mark at Dabri (Shahjahanpur), whereas the Yamuna was swelling at Etawah Auraiya, Kalpi, and Naini.Shimla: The night temperatures plummeted in tribal areas in Himachal Pradesh with Kalpa and Keylong in tribal Kinnaur and Lahaul and Spiti districts recording a low of 6.5 and 4.6 degree Celsius even as weather remained dry in the region. -PTISeptember 28, 2010: "As the Army continued to evacualte the flood hit people in Uttar Pradesh's Hardoi district, swelling rain-fed rivers caused death of six more people raising the toll to 16, official sources said on Tuesday.Six people, three of them children, died due to flooding and rain related accidents in different parts of Hardoi in past 24 hours, they said.Army and local administration were carrying out rescue and relief operation as over 500 villages were affected by the floods in the district.All majors rivers, including the Ganga, Ramganga and the Garra have been flowing above the danger mark. Traffic between Hardoi-Kannauj and Hardoi-Farukkhabad routes have been suspended as precautionary measures as the roads were submerged in flood waters.The situation has been bad in some western UP districts like Farukkhabad, Shahjahanpur, Agra and Badaun due to rain and flooding."</t>
    </r>
    <r>
      <rPr>
        <sz val="8"/>
        <color indexed="10"/>
        <rFont val="Arial"/>
        <family val="2"/>
      </rPr>
      <t xml:space="preserve"> September 19, 2010: </t>
    </r>
    <r>
      <rPr>
        <sz val="8"/>
        <rFont val="Arial"/>
        <family val="2"/>
      </rPr>
      <t>" New Delhi, India (CNN) -- At least 63 people have been killed from flooding and landslides in northern India since Saturday, officials said Sunday.Authorities have evacuated about 5,000 people to safety from one of the three worst-hit districts of Uttarakhand state, its disaster-management secretary, Rakesh Kumar, told CNN.Flooding from heavy rains has blocked state highways, cutting off communication links, he said. Uttarakhand's major rivers, Kumar added, also flowed above their danger levels.The state government has called in the army and federal emergency crews for rescue, according to officials.All schools and colleges in the state have been ordered to remain closed for the next three days, Kumar said.Most of the 63 deaths recorded since Saturday have been caused by collapsed houses, landslides and drowning cases, he said. Officials fear the toll may rise.India's main weather office has forecast heavy rains in parts of Uttarakhand and the neighboring Uttar Pradesh state during the next 24 hours.Flooding from seasonal monsoon rains kills hundreds of people every year in India.More than 800 rain-related deaths have been reported from across the country since June this year, according to a federal home ministry update issued Thursday."_x000D__x000D__x000D_</t>
    </r>
  </si>
  <si>
    <t>Brahmaputra River</t>
  </si>
  <si>
    <r>
      <t xml:space="preserve">September 17, 2010: </t>
    </r>
    <r>
      <rPr>
        <sz val="8"/>
        <rFont val="Arial"/>
        <family val="2"/>
      </rPr>
      <t>" SIRAJGANJ, 17 September 2010 (IRIN) - As late monsoon rains continue to swell Bangladeshi rivers, floodwaters have forced more than 140,000 people to flee their homes and destroyed some 40,000 hectares of farmland, officials say. “There is knee-deep water in my house. The hearth is full with floodwater. My family did not receive any relief till this morning. My husband, two children and I are surviving on puffed rice that a neighbour gave us two days ago,” said Momota Begum of Decreer Char village in central Faridpur District. “There is no drinking water. No latrines around here. People are defecating indiscriminately on the slopes of the embankment.” Government officials say floodwaters have heavily eroded riverbanks and devoured some 80 villages since 9 September, most of them by the Brahmaputra river in the northwest. According to the country’s Flood Forecasting and Warning Centre (FFWC), although the situation in the northwest is expected to stabilize soon, officials predict it will deteriorate in the northeast over the weekend. As of 16 September, the government had distributed 1,135 tons of rice, US$27,000 in cash relief, and $34,150 in house building grants to affected people in 10 districts, Minister of Food and Disaster Management Abdur Razzaque told IRIN. “More relief is in the pipeline. We will do everything that we can to help those who have lost or left their homes due to the floods,” Razzaque said. Loss of homes, food, livelihoods Government officials and media reports have given a breakdown of people stranded and farmland destroyed as follows: - In four northeastern districts of Sylhet, Sunamganj, Moulvi Bazar and Hobiganj, 40,000 hectares of crops have been damaged, local media report.  According to the Water Development Board (WDB), floods have washed away a large segment of a flood protection levee on the western bank of the Brahmaputra, forcing nearly 35,000 people in 60 villages from their homes in west-central Sirajganj District. “Rice, lentils, vegetables and other cash crops on 2,660 hectares of land in Shahzadpur sub-district of Sirajganj have been destroyed,” said Abdul Zaher Ali, deputy director of the Department of Agricultural Extension.  In Sherpur District, 1,280 hectares of crops have been destroyed in 30 villages, and nearly 60,000 people are either stranded in their homes or have been forced to flee to higher ground, local officials said.  In addition to the above, more than 48,000 people from some 100 river islands have abandoned their houses to seek shelter on flood protection embankments on the banks of the Brahmaputra in Kurigram, Gaibandha, Bogra, Sirajganj, Sherpur and Jamalpur districts. Yusuf Mia and his seven children are among the many residents who have taken refuge on the embankments. “I used to work in a brick kiln that has been drenched by the floods. I lost my house to the river. I have no job. I don’t know how to collect food for my kids,” Mia said. “We are living a subhuman life,” said Golapi Banu of Nijkornibari Village in Sariakandi sub-district of Bogra. She is among some 4,000 people from three villages in Sariakandi stranded on the ."_x000D_"_x000D__x000D_</t>
    </r>
  </si>
  <si>
    <t>Northern Nigeria, Jigawa State, other locations</t>
  </si>
  <si>
    <r>
      <t xml:space="preserve">September 28, 2010: </t>
    </r>
    <r>
      <rPr>
        <sz val="8"/>
        <rFont val="Arial"/>
        <family val="2"/>
      </rPr>
      <t>"The insects were biting me as I cut," said Gudinchin, a 50-year-old man who uses his village's name as his surname, which is customary. "It was pain in addition to the pain of losing the crop."Flood waters that rushed through his home in rural Jigawa state now cover about 34 square miles (55 square kilometers) of farmland there. As the bright sun begins to slowly dry the fields, all the farmers have are ruined stalks and dying plants -- the latest strain on food in a region where other nearby countries face serious shortages.The floods have come at the worst possible time -- just before harvest -- when it is too late for farmers to replant their fields of millet, sorghum and cowpea, according to the Food and Agriculture Organization of the United Nations.In northern Nigeria, unusually heavy seasonal rains sent water surging through overflowing rivers. A dam failed in the northern state of Sokoto, flooding out rural pasturelands there and killing about 40 people, according to local media reports.In Jigawa, local officials blame the inundation on officials opening two dams at reservoirs in neighboring Kano state. Typically, the water released yearly from the dams flows into farm fields across the region known as the Sahel, a band of semi-arid land stretching across Africa south of the Sahara. The waters irrigated the crops of Jigawa, a state home to more than 4 million people.This time, a huge wave of water from the reservoirs raced through already saturated stream and creek beds, quickly topping over Jigawa state's simple earthen levees, said Umar Kyari, a spokesman for Gov. Sule Lamido.About 2 million people -- about half of the state's population -- have been displaced or affected by the flooding that began two weeks ago, he said.The village of Gudinchin -- home to a few hundred people once surrounded by fields of tomatoes, corn, rice and millet -- is now cut off from the rest of Jigawa, an island in the midst of murky, fast-moving water ripe with unprocessed sewage. Besides swimming, the only way across comes from two, low-riding wooden canoes donated by the government.There, the dirt-walled granary quickly became a pile of muddy debris when the waters rushed in one night. Villagers used its walls to build an earthen levee against the rushing water. The millet able to be eaten can now be lifted up in only two handfuls.Garba Gudinchin, 55, said he and others live in fear that their dam won't hold long enough to allow the sun to burn away the remaining water. But beyond that, nearly all the village's crops now sit in ruin."I cannot tell you the figure because it is big," he said in the local Hausa language.Nigeria, Africa's most populous country, relies on the crop from its northern states to feed the mouths of those in its oil-rich and commerce-driven south.Kyari, the governor's spokesman, warned the loss of crops would drive up food prices in the country, where most earn less than $1 a day. Kyari also estimates state ranchers lost millions of dollars worth of cattle in the flooding.The nation's farmers also supply other West African nations with their crops, countries already facing droughts and food shortages.In neighboring Niger, international aid experts warn the country faces the worst hunger crisis in its history following a prolonged drought and poor growing season last year. One of the poorest countries in Africa, Niger now has more than 7 million people -- almost 50 percent of the population -- suffering from a lack of food, officials say.Gautam Chatterjee, head of mission in Nigeria for Medecins Sans Frontieres, also known as Doctors without Borders, said the flooding could affect the region for the next two to three months."In the longer term, this means an increase in food insecurity and an increase in malnutrition, especially for children under 5," Chatterjee said.For now, villagers in Gudinchin who lost their homes, like Mohammed Auwal, live with their neighbors. Flood waters washed away his home and those of his immediate family. His crops, which once stood out against the gray dirt of the farm fields nearby, can no longer be seen."It's all destroyed," Auwal said"</t>
    </r>
    <r>
      <rPr>
        <sz val="8"/>
        <color indexed="10"/>
        <rFont val="Arial"/>
        <family val="2"/>
      </rPr>
      <t xml:space="preserve"> September 20, 2010:</t>
    </r>
    <r>
      <rPr>
        <sz val="8"/>
        <rFont val="Arial"/>
        <family val="2"/>
      </rPr>
      <t xml:space="preserve"> "Abuja — The National Emergency Management Agency (NEMA) has traced the cause of the devastating flooding that ravaged communities in Katsina, Sokoto and Kebbi States to the release of large volume of water from the Goronyo Dam in Sokoto State; and warns that so far, other rivers and streams on that routes may be affected, especially in communities in Niger and Kwara States that host the Kanji dam.The acting Director General of the agency, Dr. Charles Agbo further explained that rather than using helicopters to monitor the areas of the flood, the agency has triggered the UN-SPIDER for the imageries of the extent of the flooding in both Sokoto and Kebbi States.He added that UN-SPIDER, based in Vienna, is United Nations Platform for Space-based Information for Disaster Management and Emergency Response aimed at providing universal access to all types of space-based information and services relevant to disaster management by being a gateway to space information for disaster management support and serving as a bridge to connect the disaster management and space communities.In a press release, signed by Yushau A. Shuaib, Head of Press and Public Relations, NEMA, Agbo was quoted as speaking after reassessing the extent of damages in Kebbi State where 30 villages and towns were adversely affected by flood that uprooted corpses from their graves; contaminated water, destroyed large farmlands and killed animals.He urged states to harness the potentials of huge water as resources for agriculture and preservation for future usage. He also advised the states to be adequately prepared for heavy flooding to avoid another catastrophe. He recommended that the governments should build barriers along river banks and move people away from low-lying places by the rivers and adopt strategic measures to control the flood.According to the statement, apart from distributing relief material to Katsina, Sokoto over similar incidents, the agency has responded to the plights of thousands victims that are being accommodated in Internally Displaced Persons camps in Argungu and Augi local government councils in the states with four truckloads of relief materials including foods, beverages, disinfectants, detergent, beddings, clothing and medicationsGovernor Saidu Dakingari while commending the NEMA's intervention in the rescue operation blamed the incidents on lack of maintenance of the dams especially Goronyo, Bakolori and Lubu that have either overflown the edges or collapsed due to poor infrastructure that cannot withstand the floods."</t>
    </r>
    <r>
      <rPr>
        <sz val="8"/>
        <color indexed="10"/>
        <rFont val="Arial"/>
        <family val="2"/>
      </rPr>
      <t xml:space="preserve"> September 13, 2010: </t>
    </r>
    <r>
      <rPr>
        <sz val="8"/>
        <rFont val="Arial"/>
        <family val="2"/>
      </rPr>
      <t>" Thousands, including women and children from several villages have been displaced by flood in Argungu, Kebbi State, even as thousands are trapped and cannot be reached. The flood was caused by a spillover from Goronyo dam in Sokoto state.LEADERSHIP SUNDAY investigations reveal that already, Matan Fada, Mala, Gobirawa, Tungar Barke da Tungar Dangwari areas have been submerged. Other local governments affected are Gada, Illela, Gwadabawa, Goronyo, Wurno, Binji, Tangaza, Kware, Wamakko, Bodinga, S/Birni and Sokoto North.The situation was further compounded by the collapse of Danbachaka dam, built 20 years ago. Although the trapped victims could not be reached, there are indications that lives may have been lost.Yusuf Dingyadi, an indigene of the town told LEADERSHIP SUNDAY that victims of the flood are sheltered in Tiggi, Bubuce, and Kantakwale Secondary Schools, with the hospital in a chaotic condition. "Some victims suffered shock and fatigue, while some animals were drowned. Few lives may have been lost. People migrated to Argungu town for shelter and relief," he explained.In a related development, the authorities of Danfodiyo University Sokoto, has announced the closure of the school as a result of massive flood in the area.Meanwhile, the Emir of Argungu last night, visited some shelters along with representatives of Governor Dakingari and Senator Umar Abubakar for an on-the-spot assessment of the situation.Fears of cholera outbreak have also been expressed by indigenes as there is scarcity of food and drinking water. Over 15 shelters have been provided but there are about 300 people housed in each classroom."_x000D_"_x000D__x000D_</t>
    </r>
  </si>
  <si>
    <t>Half of Chad's regions</t>
  </si>
  <si>
    <r>
      <t xml:space="preserve">September 12, 2010: </t>
    </r>
    <r>
      <rPr>
        <sz val="8"/>
        <rFont val="Arial"/>
        <family val="2"/>
      </rPr>
      <t>"CNN) -- Some 70,000 people have been left homeless by flooding triggered by heavy rains in the central African nation of Chad, the U.N. Office for the Coordination of Humanitarian Affairs said Sunday.Twenty-four people have been killed and 29 others injured, said Ute Kollies, head of the office's branch in Chad. Forty-six others have died from cholera that broke out in the wake of the floods. Some 700 people are suffering from cholera, she said.Overall, nearly 145,000 people in Chad have been affected by the flooding, and that number is rising, she said."Today is the worst, and it's getting more and more out of hand," she said. "This is the crisis point, at the moment."Flooding has affected more than half of Chad's regions, she said. The same regions were hit by extreme drought last year. About 31,500 hectares (77,000 acres) of crops have been destroyed.About 6,000 people have been displaced, Kollies said. They have moved in with family or sought shelter in schools and open areas.Most roads are closed in the affected areas, meaning aid has to be airlifted, Kollies said.Chad's rainy season typically stretches from June through the end of September, but it began earlier than usual this year. Rains were very heavy from the beginning, she said."_x000D__x000D_</t>
    </r>
  </si>
  <si>
    <t>Assam's Lakhimpur district</t>
  </si>
  <si>
    <r>
      <t xml:space="preserve">September 10, 2010: </t>
    </r>
    <r>
      <rPr>
        <sz val="8"/>
        <rFont val="Arial"/>
        <family val="2"/>
      </rPr>
      <t>"At least one person was killed and 30,000 displaced in flash floods triggered by heavy rains in Assam's Lakhimpur district. A vast stretch of the internationally-famed Kaziranga National Park has been inundated, officials said Friday.A government spokesperson said floodwaters of Drupang and Sessa rivers, both tributaries of the Brahmaputra river, entered at least 40 villages and forced residents to take shelter on higher ground and railway tracks. "There has been a breach of about 20 to 30 metres in two embankments and that led to floodwaters entering settlements," a district official said. "One person drowned while trying to escape the surging floodwaters," he added. Measures are being taken to plug the breaches in the mud embankments. "We have sounded maximum alert and have already kept disaster management teams on standby. We are also taking stock of essentials and other commodities in the district," the official added. The 2,906-km-long Brahmaputra is one of Asia's largest rivers and traverses its first stretch of 1,625 km in China's Tibet region, the next 918 km in India and the remaining 363 km through neighbouring Bangladesh before flowing into the Bay of Bengal."_x000D_</t>
    </r>
  </si>
  <si>
    <t>Andhra Pradesh</t>
  </si>
  <si>
    <r>
      <t xml:space="preserve">September 10, 2010: </t>
    </r>
    <r>
      <rPr>
        <sz val="8"/>
        <rFont val="Arial"/>
        <family val="2"/>
      </rPr>
      <t>"Flood situation in Punjab [ Images ] and Haryana remained grim on Friday with Yamuna and other major rivers in the region flowing above the danger level and inundating over 80 villages in Yamunanagar and other districts.Army and civil administration personnel along with teams of National Disaster Management and NGOs are engaged in relief and rescue operations in the region.Over 62 villages in Yamunanagar district are submerged under knee-deep waters whereas situation in several villages close to the bank of Yamuna river in Panipat, Karnal and Sonepat was brink with houses marooned under water, officials said.Release of water from Hanthni kund barrage and Tajewala headworks in Yamunanagar district was around 85,000 cusecs, officials said.Most of the rivers passing through Haryana and Punjab are flowing to the capacity with villagers close to the banks of these had already been evacuated.Poanta Sahib-Yamunanagar national highway 73 had been partially opened for light traffic, while Ambala-Saharanpur national highway has been opened with water level receding, officials said.Situation in parts of Karnal, Panipat, Sonepat, Anandpur Sahib and Ropar is also bad with floodwater entering several villages, making people shelter less.Meanwhile, torrential rains continued in most parts of Punjab and Haryana, further inundating several areas.While Amritsar received 16.6 mm of rains, Narnaul had 10 mm of rainfall.Among other places, Rohtak received 9.4 mm of rains followed by seven mm in Hisar, five mm in Karnal, 2.5 mm in Ludhiana, one mm in Bhiwani and 0.8 mm in Chandigarh. The MeT forecast more rains at a few places in the region during the few days.The rail, road and air traffic in the region remained normal even as incessant rains threw electricity supply out of gear at several places."</t>
    </r>
    <r>
      <rPr>
        <sz val="8"/>
        <color indexed="10"/>
        <rFont val="Arial"/>
        <family val="2"/>
      </rPr>
      <t xml:space="preserve"> September 8, 2010</t>
    </r>
    <r>
      <rPr>
        <sz val="8"/>
        <rFont val="Arial"/>
        <family val="2"/>
      </rPr>
      <t>: "The Andhra Pradesh Government has taken up evacuation work on a large scale in the rain-affected districts and over 88,000 people have been evacuated so far, officials said on Wednesday.Almost all rivers and rivulets in these 13 districts are overflowing due to incessant rains over the last fortnight. So far over 88,000 people have been shifted to safer places in the districts of Srikakulam, Vizianagaram, East Godavari, West Godavari, Krishna, Guntur, Khammam, Adilabad, Warangal, Karimnagar, Nizamabad, Mahabubnagar and Rangareddy, according to officials of Disaster Management Department.In view of the continuing heavy rains, discharge of water from reservoirs and swollen rivers, as many as 681 villages were likely to be submerged, according to a release from the Chief Minister's Office. The disaster management officials said the state, as a whole, has received 34 per cent excess rainfall till Wednesday. Chief Minister K Rosaiah [ Images ], who reviewed the situation, asked the district collectors to increase the number of medical camps in the rain-affected areas.He asked the officials to closely monitor the flood situation and take precautionary measures to prevent loss of lives and property and damage to crops."_x000D__x000D_</t>
    </r>
  </si>
  <si>
    <t>Texas</t>
  </si>
  <si>
    <r>
      <t>September 15, 2010 (last update)</t>
    </r>
    <r>
      <rPr>
        <sz val="8"/>
        <rFont val="Arial"/>
        <family val="2"/>
      </rPr>
      <t>: "AUSTIN, Texas – The death toll from flooding caused by the remnants of Tropical Storm Hermine (hur-MEEN') has reached eight after two more bodies were found in Texas.One body was identified Tuesday as that of 51-year-old Jennifer Ring of Austin. The mother of two children had been missing since swift water swept her sport utility vehicle off a road on Sept. 8.Austin police say two fishermen found her body in Lake Austin on Monday.In nearby Georgetown, police on Tuesday found the debris-wrapped body of a man in a drainage field. A police statement says the cause of his death hasn't been determined but Hermine flooding was a factor.Those deaths bring to seven the number of people killed in Texas in Hermine-related flooding. One person also was killed in Oklahoma". September 9, 2010: "Its power spent, what was left of Tropical Storm Hermine made its way north Wednesday, drenching a large swath of Texas and killing two people. National Weather Service duty officer Tony Merriman says an unidentified person died in a vehicle overcome by floodwaters early Wednesday in Killeen. Meanwhile, Johnson County Sheriff's Department Capt. Mike Gilbert says a 49-year-old man drowned after being swept away from his truck on a road near a flooded creek in an area between Alvarado and Lillian. Remnants of the storm that was downgraded to a tropical depression Tuesday night could spread as far north as Oklahoma and Kansas in the coming days. The storm brought winds gusting to about 70 mph and downpours to Texas but left only minor scrapes in the storm-weary Rio Grande Valley, which is proving resilient this hurricane season after taking a third tropical system on the chin. ...But Hermine's remnants were expected to cover more of the U.S. than Alex, which swiped Texas in June as a Category 1 storm before plunging southwest and breaking up over Mexico. _x000D_"This is going to be much more of a memorable storm than Alex," National Weather Service meteorologist Joseph Tomaselli said. Hermine-fueled floodwaters swept away two mobile homes and a house along the San Gabriel River in central Texas, and authorities were searching for an unknown number of possible victims, said Williamson County sheriff's Sgt. John Foster."</t>
    </r>
  </si>
  <si>
    <t>Punjab, Haryana</t>
  </si>
  <si>
    <r>
      <t xml:space="preserve">September 18, 2010: </t>
    </r>
    <r>
      <rPr>
        <sz val="8"/>
        <rFont val="Arial"/>
        <family val="2"/>
      </rPr>
      <t>"With nearly 700,000 cusecs of water being discharged into the Yamuna river from the Hathni Kund barrage in Haryana, a flood threat loomed large over various districts of the state and the national capital, where the river was flowing over the danger mark Sunday evening.Heavy rainfall in the catchment areas of Uttrakhand resulted in the heavy inflows into the Yamuna. Following this, the Haryana government alerted officials in all districts along the river about possible floods, an official said in Chandigarh Sunday.The Haryana government has also sought the assistance of the National Disaster Response Force (NDRF) to tackle the threat, he said.'A discharge of 268,431 cusecs of water was observed in the river Yamuna at Hathini Kund barrage at 6 a.m. today (Sunday) which increased to 650,000 cusecs by 5 p.m. and it is still increasing. Yesterday (Saturday), a discharge of only 73,689 cusecs of water was observed,' said a spokesperson of the Haryana revenue department in Chandigarh Sunday.'Field staff of the irrigation department in Karnal, Panipat, Sonepat, Faridabad and Palwal districts has been alerted to take preventive measures, as there is a flood threat at various critical sites. Flood water from Yamuna river is likely to enter 22 villages in Yamunanagar district,' he said.These villages included Kalesar, Baburambass, Mamdubas, Tappukamalpur, Punehri, Baghwali, Jathlana and Sandhala-Sandhali.The spokesperson said that flood water has started reaching Karnal district as 300,000 cusecs of water was reportedly flowing in the river by 5 p.m. Sunday at Karnal.The villages that are facing immediate flood threat in Karnal district included Chougam, Hansu Majra, Garhi Birbal, Garhpur Tapu, Palsora, Halwana, Nabiyabad, Japti Chhapra, Sayed Chhapra, Nagli and Dera Sikkligarh, the official said._x000D_Over 30 people were killed in floods in Haryana in July.After passing through Haryana the river flows into Delhi.In New Delhi, the flood control and irrigation department's chief engineer V.P.S. Tomar said: 'The water level in the Yamuna is increasing. The Yamuna is flowing at 205.14 metres whereas the danger mark is 204.83 metres.'He said they were expecting the water level to further rise to 205.65 metres by 5 p.m. Monday.However, this time round, rescue boats and booster pumps were not required as people who were earlier evacuated from the low-lying areas are still in relief camps.'People have still not moved back to the low-lying areas which had been evacuated earlier. They are still living in the make shift camps,' added Tomar.The river's water level in Delhi is expected to subside by the next weekend, said Toma</t>
    </r>
    <r>
      <rPr>
        <sz val="8"/>
        <color indexed="10"/>
        <rFont val="Arial"/>
        <family val="2"/>
      </rPr>
      <t>r.September 15, 2010:</t>
    </r>
    <r>
      <rPr>
        <sz val="8"/>
        <rFont val="Arial"/>
        <family val="2"/>
      </rPr>
      <t xml:space="preserve"> "Swollen river Yamuna has washed away boundary pillars demarcating districts of Uttar Pradesh from Harayana, officials said here.The boundary pillars and fix points in eleven districts of the two states have been washed away with the river Yamuna flowing above danger mark, they said. The farmers of the eleven districts, which includes Muzaffarnagar, Saharanpur, Baghpat, Gotembudhnagar, Bullandshahar and Aligarh of Uttar Pradesh have already been engaged in clashes over the boundary line agreed upon in 1974.Several boundary pillars covering an area of 300 kms in various villages of Muzaffarnagar district alone have been washed away, they added." ....The flood threat in Haryana has risen after the Tajewala headwork on the Yamuna in Yamunanagar district suffered extensive damage Monday, allowing the fast flowing waters to inundate low-lying villages, officials said."One corner of the Tajewala headwork has been washed away with the strong current of water. It will certainly dissipate the regulatory power of the point and pose a threat of floods in the nearby villages," an official said here. "Water is flowing at very fast pace through this headwork. However, our officials are monitoring the situation." Chief Minister Bhupinder Singh Hooda Monday carried out an aerial survey of the flood-affected areas in Yamunanagar district. Over 125 villages were flooded in Panipat and Yamunanagar districts last Wednesday as the Yamuna river overflowed its banks. Rescue work is on in the flood-affected villages. Meanwhile, the discharge of water from Hathni Kund barrage into the Yamuna was over 265,944 cusecs. "Flood water that had entered the villages and the agricultural land after peak discharge of 7.07 lakh cusecs a couple of days back, has started receding," a revenue department spokesman said, adding there was damage to the Yamuna embankment at many places due to erosion "Incessant rain in various parts of Haryana yesterday (Sunday) has increased flood discharge to 47,907 cusecs in the Ghaggar river. Preventive measures have been taken to check further erosion of embankments. No loss of life and property is reported so far," he added. </t>
    </r>
    <r>
      <rPr>
        <sz val="8"/>
        <color indexed="10"/>
        <rFont val="Arial"/>
        <family val="2"/>
      </rPr>
      <t xml:space="preserve">September 9, 2010: </t>
    </r>
    <r>
      <rPr>
        <sz val="8"/>
        <rFont val="Arial"/>
        <family val="2"/>
      </rPr>
      <t>"Torrential rains today continued unabated in Punjab and Haryana, leaving 60 villages in Yamunanagar district flooded even as situation in other parts of the region worsened with rivers flowing above the danger mark.Army personnel along with civilians were engaged in rescue and relief operations in flood-hit areas of Yamunanagar.A 20-foot breach has occurred on Yamunanagar-Poanta Sahib national highway 73 near Urjani and Yakipur village following which traffic has been suspended on the busy road connecting Haryana with Himachal Pardesh, officials said here.The Ambala-Sharanpur road, connecting Haryana with Uttar Pardesh, was inundated by about one foot water near Kalanaur and Mandoli villages affecting the traffic.The authorities have released additional water from Hathnikund barrage and Tajewala headworks in Yanunanagar district and Bhakra dam in Nangal in the Sutlej, Tangri and Markanada rivers following which areas close to the banks of these rivers face flood threat.Over two lakh cusecs of water had been released from Hathni Kund barrage in Yamunanagar district in the Yamuna river due to incessant rains in the hills.People living close to river banks had been advised to evacuate places in Sonepat, Ambala and Karnal districts.The situation in Ropar and Anandpur Sahib areas of Punjab had also worsened due to overflowing of the Sutlej river and additional release of water in it from reservoirs.Meanwhile, nearly 50 villages in Sonepat district on the Yamuna banks were facing a fresh flood threat in view of heavy rainfall in the catchment areas in the past two days.Torrential rains continued unabated in many areas of the the twin states with MeT forecasting more downpour.While Rohtak received 52.1mm of rains, Karnal got 13.2mm of rainfall.Among other places, Patiala had 9.6mm of rains followed by 8.2mm at Hisar, 6.7mm at Ludhiana, 6.5mm at Ambala, 0.5mm at Gurgaon and 0.8mm at Bhiwani.Incessant rains had plummeted the mercury by around seven degrees Celsius in most parts of Punjab and Haryana."_x000D_</t>
    </r>
  </si>
  <si>
    <r>
      <t xml:space="preserve">September 4, 2010: </t>
    </r>
    <r>
      <rPr>
        <sz val="8"/>
        <rFont val="Arial"/>
        <family val="2"/>
      </rPr>
      <t>"FL-2010-000176-MRT_x000D_Flood,Mauritania: Torrential rain from 19 to 21 August 2010 led to the flooding of 8 regions affecting 38 communities. The collapse of houses has led to the displacement of over 1,000 families</t>
    </r>
  </si>
  <si>
    <t>Victoria, Gippsland, South Coast</t>
  </si>
  <si>
    <r>
      <t xml:space="preserve">September 15, 2010 (last update): </t>
    </r>
    <r>
      <rPr>
        <sz val="8"/>
        <rFont val="Arial"/>
        <family val="2"/>
      </rPr>
      <t>"Water along the Murray River is still rising, with the weather bureau forecasting that they will peak on Friday or Saturday. A minor flood warning for the river downstream of Tocumwal still stands, with the SES warning that three to five houses in the Echuca-Moama area are under threat. But SES spokesman Lachlan Quick said flooding would mainly affect farmers' paddocks and country roads. In other flood-affected parts of the state, flood waters are receding and communities are counting the cost of damage to homes, businesses and infrastructure.About 5000 insurance claims have been lodged in northern Victoria by people whose properties were affected, according to the Insurance Council of Australia. A spokeswoman said the claims totalled about $20 million.In Shepparton, 13 homes were flooded, but the water also damaged roads and walking trails.Greater Shepparton mayor Geoff Dobson said the city council was busy removing sludge and debris such as fallen trees from the district's walking trails and assessing the damage to roads. Several roads remain closed because of the threat of further damage."Water got under the roads' surfaces and you get heavy vehicles on that and they start to crumble," Cr Dobson said. Farmers had also reported damage to their canola and wheat crops.Cr Dobson said tourist businesses were suffering, with operators reporting many cancelled reservations. He urged Melburnians not to be dissuaded from visiting, saying the town was "alive and alert and up and about". In Wangaratta, which was flooded after the King and Ovens rivers burst their banks, most of the damage was in nearby rural areas.Wangaratta mayor Anthony Griffiths said there had been an "enormous amount of damages to fences" and to some country roads, where the asphalt seal had been washed away. He said the council had a "ball park" estimate of $1.5 million to $2 million damage to roads.One bridge in the King Valley was destroyed, while another, the nearby Gentle Annie Bridge, is closed indefinitely after the earth collapsed at one end as the King River shifted course.</t>
    </r>
    <r>
      <rPr>
        <sz val="8"/>
        <color indexed="10"/>
        <rFont val="Arial"/>
        <family val="2"/>
      </rPr>
      <t xml:space="preserve"> September 4, 2010: </t>
    </r>
    <r>
      <rPr>
        <sz val="8"/>
        <rFont val="Arial"/>
        <family val="2"/>
      </rPr>
      <t>"Victoria is experiencing some of its worst flooding in more than a decade and emergency services say the threat is far from over.Hundreds of homes have been inundated as strong winds and rain batter the state.Wind gusts of up to 110 kilometres per hour are being recorded, damaging trees, powerlines and buildings in the state's south-east and in Melbourne's east.Rivers are expected to rise over the next few days and the weather bureau has issued major flood warnings to parts of the north-east, north-west and mid-west regions.The SES has had 1,600 calls for help since the heavy rain began yesterday and it has received about 500 calls for help since midnight. Residents in Victoria's north-east are assessing the damage after floods inundated towns overnight.Euroa, Benalla and Myrtleford residents have been evacuated and say it is the worst flooding they have seen in 17 years. Water overflowing from Seven Creek in Euroa peaked about 7:30pm yesterday at just over five metres. Authorities warned about 100 households to evacuate. By 10pm most people at the relief centre set up at a school had returned home. In nearby Benalla, water from the swollen Broken River was still rising at midnight. Two relief centres have been set up in the town. The SES says it is not yet clear how many homes were flooded.More than a dozen homes in Carisbrook in the state's south-west are under threat from floods.Residents in Gippsland are also being urged to prepare for possible flooding.Wangaratta is not under threat, but authorities expect water levels there could peak by tomorrow. Many calls also came from Melbourne overnight after strong winds lashed the city, bringing down powerlines, trees and a shed roof. In the eastern suburb of Glen Waverley, one primary school had its roof blown off.The Bureau of Meterology's Stephen King says the rain will ease today."Most of the worst stuff has obviously gone through but we'll still see some stream showers in the westerly flow today," he said.Meanwhile, the Victorian Government has announced relief funds for people affected by the floods.People who cannot go home and need basic financial help will be eligible for grants of about $1,000.Larger grants of about $26,000 will be available for those whose homes have been structurally damaged.The Operations Manager from the SES in Wangaratta, Alan Barnard, says the grants will be a welcome relief for people whose homes have flooded."From what I can see at the moment I think there's certainly going to be a significant number of people who are going to be able to take up those grants," he said."I think it's great the Government has got on board so quickly to assist our people in their greatest time of need."_x000D_Stephen Warren from the SES says there is still an emergency situation in Victoria's north-east and Gippsland region. "Rivers are still going to be rising over the next couple of days and creating issues for communities as the water goes downstream," he said."Releases of 35,000 megalitres on the Macalister at Glenmaggie will result in downstream inundation of farmland and there is some risk that if discharges increases properties in the townships of Newry and will be at risk of inundation."Many roads are now partially closed and drivers are being urged to be extremely cautious.Earlier yesterday, flash flooding forced the evacuation of homes in Ballarat and Clunes in the state's central west, while 100 people in Creswick were moved to the town hall. The highest rainfall so far has been recorded at Mount Buffalo in the north-east with 180 millimetres falling since the early hours of Saturday morning.Sewerage has now started to leak into a river in the north-east.The Department of Human Services say the floods have caused the Ovens River north of Wangaratta to overflow.Residents in the area, including Peechelba and beyond, are being asked to boil all water for three minutes before use and avoid contact with the river.Mr Warren says the floodwaters could be around for up to a week, and is warning people not to drive through flooded roads or play in floodwaters."Floodwaters are dangerous. We do see photos of people playing around in floodwaters," he said."Any floodwater, whether it's flash flooding or in the Riverina area, will flush through sewerage, chemicals, a whole range of things."It's a real dangerous mixture of water. It's not your normal water."Worst floods in a decade hit Australia's south coast Sydney - Australian soldiers were called in Sunday to help deal with Victoria's worst flooding in more than a decade. At least 40,000 homes were without power north of Melbourne, the state capital, and 250 homes are inundated. Tens of thousands of people were urged to evacuate properties before swollen rivers cut road links and strand communities. Victorian Premier John Brumby said the floodwaters were rising and soldiers were needed to help 'with things like relief, evacuations or relocations and assisting with things like sandbagging and holding back the water.' Emergency services received more than 2,000 calls for help since the rains began Friday."</t>
    </r>
  </si>
  <si>
    <t>Southern Veracruz, Tobasco</t>
  </si>
  <si>
    <r>
      <t>October 6, 2010:</t>
    </r>
    <r>
      <rPr>
        <sz val="8"/>
        <rFont val="Arial"/>
        <family val="2"/>
      </rPr>
      <t xml:space="preserve">Mexico declared 15 more municipalities disaster areas as the country deals with major flooding caused by tropical cyclones that recently battered the area, according to state mediaThe new announcement Friday makes a total of 35 areas that have been given the disaster designation, state-run Notimex news agency said.Video footage shows entire neighborhoods engulfed by water as high as the roofs of homes.The Red Cross estimated that 100,000 families have been affected by the flooding."As the rain and flooding continues, the damage may worsen in some already inundated areas, like Veracruz which has approximately six-and-a-half feet of water._x000D_In the southern state of Oaxaca, many people are living in makeshift tents on hillsides after landslides ravaged the area," the Red Cross said in a statement Friday.Much of the flooding was caused by Tropical Depression Matthew and other weather systems that dumped heavy rain over eastern and southern Mexico, and Central America in late September. CNN Meteorologist Ivan Cabrera said some of the hard-hit areas in Mexico may get a break from significant rain over the weekend as much of the rain has moved to Central America </t>
    </r>
    <r>
      <rPr>
        <sz val="8"/>
        <color indexed="10"/>
        <rFont val="Arial"/>
        <family val="2"/>
      </rPr>
      <t xml:space="preserve">September 16, 2010: </t>
    </r>
    <r>
      <rPr>
        <sz val="8"/>
        <rFont val="Arial"/>
        <family val="2"/>
      </rPr>
      <t>" According to reports from the Secretary of the Civil Defense of Mexico, the heavy rains and the downpour of the past few weeks have generated severe flooding in the country, including seriously affecting the Tlacotalpan World Heritage site. The storms have also resulted in the forced relocation of almost 8500 people from the city, and at least five persons have been reported killed over the last 25 days as a result of flooding in the southern part of the State of Veracruz as a result of the overflowing of the Papaloapan and Coatzacoalcos Rivers.Communication with Mr Alfonso de Maria y Campo - Director General of the National Institute for Anthropology and History (INAH), earlier this week during a mission of the World Heritage Centre to Mexico DF, has revealed that there are serious concerns regarding flood damages to Historic Monuments Zone, as over 500 buildings and monuments have already been seriously affected.Tlacotalpan is a beautiful port village on the shore of the Gulf of Mexico, which was founded in the 16th century. It has declared a World Heritage site in 1998 because of its urban design, and architecture, which represents a fusion of Spanish and Caribbean traditions. The Virgin of the Candelaria Cathedral, the Saint Cristobal Sanctuary and the Saint Miguelito Church - all built at the end of the 19th century, are part of the cultural richness and diversity, which also includes the Nezahualcoyotl Theatre, which was ordered constructed by the Mexican President Porfirio Díaz.The World Heritage Centre will continue to monitor the situation, and work in close collaboration with the Mexican Permanent Delegation to UNESCO, the  National Institute of Anthropology and History (INAH), the Government of the State of Veracruz, and the Mayor of the city - Mrs. Esperanza Burela, with whom the World Heritage Centre has been already  in contact.</t>
    </r>
    <r>
      <rPr>
        <sz val="8"/>
        <color indexed="10"/>
        <rFont val="Arial"/>
        <family val="2"/>
      </rPr>
      <t>"August 4, 2010: "</t>
    </r>
    <r>
      <rPr>
        <sz val="8"/>
        <rFont val="Arial"/>
        <family val="2"/>
      </rPr>
      <t>According to Tabasco Governor Andres Garniner and Health Director of Tabasco, Luis Felipe Graham, some 130,000 people have been affected by the flooding. While evacuating these people, the authorities are also taking measures to prevent dengue cases.Weather forecasts predict more rains nad overflows for the disaster zone.In Veracruz state, some 21,000 inhabitants from Tlacotalpan municipality had been evacuated as the rivers of Papaloapanl, San Juan and Tesechoacan overflowed.Vereacruz' s Civil Protection director Silvia Dominguez said that some 150,000 have been affected by the overflowingAlmost a million people have been affected by serious flooding in southern and eastern Mexico, according to the authorities. Torrential rain has battered five states, killing at least seven people.Three workers were carried away by a torrent of mud and stones as they cleaned a drain.President Felipe Calderon has visited the state of Tabasco, which he said had been struck by the biggest ever rainstorm in its history – worse than another three years ago which killed dozens and left many homeless. Thousands of people have been put up in emergency shelters. In at least one city soldiers have been patrolling flooded areas to avoid looting.The region’s been hit by several tropical storms and a tropical depression which turned into a cyclone in the Gulf of Mexico. Dozens of people have died in Guatemala, which the authorities say is experiencing its worst rainy season in 60 years. Rescuers have now given up looking for at least 15 people, mostly indians, missing after a landslide. They were buried as they rushed to help save others trapped in a bus by a previous mudslide. The country’s president says some 400 million euros worth of damage has been caused. He added that Guatemala doesn’t have the means to deal with it, just four months after the devastation caused by tropical storm Agatha."_x000D_</t>
    </r>
  </si>
  <si>
    <t>Northern Bahr el-Ghazal state</t>
  </si>
  <si>
    <r>
      <t xml:space="preserve">August 2, 2010: </t>
    </r>
    <r>
      <rPr>
        <sz val="8"/>
        <rFont val="Arial"/>
        <family val="2"/>
      </rPr>
      <t>"Some 89,000 people have so far been affected by the floods which swamped south Sudan's state of Northern Bahr el Ghazal over the past month, according to an ongoing assessment carried out by a composite crisis management team covering affected areas. Speaking to Sudan Tribune from the town of Aweil, the provincial capital of Northern Bahr el Ghazal state, SPLM Youth League Chairman in the state and member of the crisis management team Jacob Yel Garang confirmed the wide scale impact of the flooding . According to Yel, the rapid assessment conducted recently by the state's government in collaboration with international organizations had indicated that the number of houses partially damaged stood at more than 140. "A total number of 147 flood-related damages have been recorded in Hai Muozabin alone. Those completely damaged stand at 66. No death cases have been recorded but there have been reports from local health personnel that diarrhea and fevers have increased. 20 cases of diarrhea have so far been recorded at Aweil civil hospital," he said. In the same vein, over 18 water sources are reported to have been damaged, 91 pit latrines affected and over 20 household kitchen gardens submerged. Also, six schools and a number of health facilities were amongst a host of others damaged. "Two offices have lost access to the town because of floods. The DDR [Disarmament, Demobilization and Rehabilitation programme] and census offices are out of reach by vehicles. They are not accessible at all. They are flooded and on the verge of collapsing," Yel further described the situation. Asked about how the state's government was responding to the natural calamity, he explained that his administration has accorded priority to evacuating affected population to high lying areas. "The state administration is responding and what has been done so far as priority is the relocation of the affected people to high lying areas. The high lying areas have already been identified and the victims are currently sheltered in two camps. Each camp is accommodating over 368 people. [Foreign aid] agencies have also been notified and have joined the government's [efforts]," he pointed out. A representative of the International Rescue Committee (IRC), who requested anonymity, said that IRC had helped in the past and was the first to respond to calls by the state's government. "We were the first international relief agency here to respond to the call made by the government. Our health staff is now on the ground in Aweil town, helping the state government. We put items there even before the rainy season," he said. Asked about the extent of their assistance, he answered that their efforts were constrained by the annual budget funded by donor communities. "We would like to assist the affected people to our best but the budget puts limit to our wishes," the official said. Floods in south Sudan have forced more than 50,000 people from their homes, health officials said on Tuesday, warning that the situation could worsen.Flood waters began rising earlier this month due to torrential seasonal rains in Northern Bahr el-Ghazal state, leaving much of the state capital Aweil under water and affecting thousands in the surrounding countryside."In the last one month, 57,135 people have been displaced by the floods," said Olivia Lomoro, the ministry's undersecretary for health._x000D__x000D_Southern health minister Luka Monoja warned that the rains, which last until October, could force out more people._x000D__x000D_"It is not yet the end, because the rains are going continue up until October, so the situation may get worse," he said._x000D__x000D_"A serious situation has developed in Aweil; more than three-quarters of the town is flooded and many houses are collapsed," said Monoja._x000D__x000D_"The people are now living on the road, as it is the only area of the town that is raised."_x000D__x000D_Aid agencies have been working to support those displaced, the health ministry has sent medical supplies and the south?s humanitarian ministry is sending tents for emergency shelter as well as 15,000 bags of grain, Monoja added _x000D_</t>
    </r>
  </si>
  <si>
    <t>North Pyongan province</t>
  </si>
  <si>
    <r>
      <t xml:space="preserve">August 1, 2010: </t>
    </r>
    <r>
      <rPr>
        <sz val="8"/>
        <rFont val="Arial"/>
        <family val="2"/>
      </rPr>
      <t>"Mercy Corps will provide nearly five tons of essential medicines and medical supplies to forestall water-borne diseases and treat affected populations. This assistance, which will reach approximately 100,000 people, is funded by the USAID's Office of Foreign Disaster Assistance and private donors. Mercy Corps is coordinating with partner agencies Samaritan's Purse and Global Resources Services as well as with local representatives to identify and respond to the most urgent needs. "Over the last decade, Mercy Corps has developed a relationship of trust and respect with the North Korean people," said Jim White, Mercy Corps Vice President of Program Operations. "At this critical time, we want to reach out to families who are suffering huge losses as a result of flooding." The UN estimates that in hard-hit North Pyongan province, flooding has heavily damaged or destroyed more than 7,100 homes, and 17,790 acres of farmland have been submerged or washed away. Heavy rains have washed out numerous bridges and railway lines, and created widespread power and telecommunications outages. The flooding has also jeopardized North Korea's already-fragile agricultural capacity, reportedly inundating or washing away valuable crop lands - sparking fears of widespread food shortages. Mercy Corps has worked with vulnerable North Korean families and communities since 1996, striving to help meet health and nutritional needs as well as collaborating on long-term agricultural and economic solutions. In 2008, Mercy Corps was the lead of five aid agencies that implemented a groundbreaking USAID-funded food program in Chagang and North Pyongan Provinces. The organization's co-founder, Ells Culver, reached out to the North Korean people after the country suffered years of drought, flooding and food shortages. That diplomacy has led to an extraordinary partnership that includes farmer exchanges between North Korea and the United States' Pacific Northwest. Mercy Corps has long been at the forefront of efforts to bring reconciliation and mutual understanding to the sometimes-contentious relationship between North Korea and the United States. Through the East Asia Advisory Committee and National Committee for North Korea, Mercy Corps is bringing together various stakeholders to discuss ideas for collaboration. North Korea is struggling with heavy rains and massive flooding that have washed out homes and ruined crops across the country. The worst flooding is in the north, on the Yalu River, which separates North Korea from China. Beijing has already offered help, and now the United States is, too....." "Robert King, the U.S. special envoy for North Korean human rights, told VOA's Korean service in an exclusive interview that Washington will send $750,000 in emergency aid to Pyongyang. He said the money will be given to three independent aid groups: Samaritan's Purse, Global Resource Services and Mercy Corps. "We've received reports of the seriousness of the flooding in North Korea," King said. "The North Korean government reached out to these three non-government organizations that we're working with and to another NGO and requested assistance."King added the groups will use the money primarily for medical supplies and will fly the aid into Pyongyang beginning this week. The aid comes amid a flurry of diplomatic activity surrounding North Korea. Washington has imposed additional sanctions on Pyongyang in response to the deadly sinking of a South Korean war ship earlier this year. And former U.S. President Jimmy Carter recently traveled to North Korea to secure the release of an American jailed for illegally entering the country.King dismissed speculation that the assistance is a political tool to lure North Korea back to international talks on its nuclear program."Our humanitarian assistance is provided solely on the basis of the need and our ability to provide the assistance and to monitor that it's being received by those in need," he said.  _x000D_</t>
    </r>
  </si>
  <si>
    <t xml:space="preserve"> Lower Burma city of Pegu, Large areas also across Pegu and Magway divisions and Shan and Mon states</t>
  </si>
  <si>
    <r>
      <t xml:space="preserve">August 1, 2010: </t>
    </r>
    <r>
      <rPr>
        <sz val="8"/>
        <rFont val="Arial"/>
        <family val="2"/>
      </rPr>
      <t>"Wednesday, 01 September 2010 21:56 Mizzima News    ._x000D_Rangoon (Mizzima) – Torrential rain and resultant flooding has forced thousands of people from their homes in the Lower Burma city of Pegu and surrounding districts, residents said. Some residents added that junta authorities had done nothing to help the displaced taking refuge in schools and temples, and one official even said residents should have prepared for the floods and taken care of themselves. Reports today said waters in the city were receding, after the government weather bureau, the Department of Meteorology and Hydrology Department, said yesterday that the level of the Pegu River was still rising at 11.30 a.m., without giving exact rate or height. However, state-run media reported today that the level of the Pegu River had reached 30 feet (924 centimetres) at noon yesterday, 5.5 inches above the “danger mark”.  Hundreds of flood victims were being sheltered in three Buddhist monasteries on the outskirts of the city. Though exact numbers of flood victims were unavailable to Mizzima, residents and monks in the areas estimated that the number was definitely more than 3,000.“Today, the water has receded and the situation is not bad as it was. Yesterday, many people became homeless and there are more than 500 taking shelter in my monastery,” an abbott from one of the monasteries said. Mizzima learned yesterday that about 5,000 homes on Shwe Thar Liaung Road, and in the Kyaukkyisuu, Zaiganaing, Ywathit and Kyuntharyar wards of Pegu, were evacuated as floodwaters rose. All schools in those areas were closed.Prahita monastery Abbot Keik Ti and his devotees yesterday distributed food packets to flood victims in the city, but a resident said yesterday that “even motorcycles and cars were facing difficulty commuting”. “We could not even reach the market. All businesses and shops have closed. It will be difficult to clean the debris … even after the water receded,” a resident near Shwemawdaw pagoda said. The residents said the authorities in Pegu had failed to provide any relief assistance or supplies to the flood victims. However, a Pegu Peace and Development Committee official placed the responsibility for emergency aid back in the hands of residents. “The Pegu River experiences floods every year. The daily papers also warned that the river was rising to a danger level. They [residents] need to prepare for disaster management. The flood is not unusual for the people of Pegu”, the official said. Floodwaters first reached the Pegu highway bus terminal on Monday afternoon and water was a foot (30 centimetres) deep across the Rangoon-Mandalay highway, with fewer highway and passenger buses seen on the main artery between Burma’s largest cities.“The flood disrupted the goods flowing from Pegu to Rakhine [Arakan] State, middle Burma and upper Burma … other states and divisions were also affected,” cargo operator Kyaw Hla, who lives on the Rangoon-Mandalay Highway in Pegu, said. A state-run newspaper reported yesterday that the level of the Pegu River rose above the danger line of 910 centimetres (about 29.86 feet), citing measurements taken at noon on Monday. The level had started rising late on Saturday and the newspaper warned the next day it would soon reach the danger line. According to the weather bureau, this is the second flood in Pegu this year. Large areas also across Pegu and Magway divisions and Shan and Mon states were flooded, with major roads inundated, the bureau said"_x000D__x000D__x000D_</t>
    </r>
  </si>
  <si>
    <t>Niamey, northern Chad</t>
  </si>
  <si>
    <r>
      <t xml:space="preserve">September 9, 2010: </t>
    </r>
    <r>
      <rPr>
        <sz val="8"/>
        <rFont val="Arial"/>
        <family val="2"/>
      </rPr>
      <t xml:space="preserve">"Already stricken by a severe food crisis brought on by a prolonged drought, the people of Niger have now to contend with floods which have affected more than 200,000 people, the United Nations said on Friday.The floods, the result of heavy rainfall, have exacerbated the misery of people who had already lost their livelihoods to the drought. Many have been forced to seek shelter in community buildings, mostly schools, losing whatever social support mechanism they had, the UN Office for the Coordination of Humanitarian Affairs (OCHA) reported.More than 7,000 homes have been completely destroyed and at least 2,000 damaged. Flood waters have inundated an estimated 5,300 hectares of farmland, according to Elisabeth Byrs, OCHA's spokesperson in Geneva.Humanitarian agencies are providing support to local committees set up to respond to the flood emergency, with more effort devoted to measures to mitigate the effects of the disaster. OCHA has continued to chair disaster coordination meetings both nationally and regionally, Ms. Byrs said.The floods, which began last month, have been blamed for several deaths and the loss of 100,000 cattle, according to OCHA. The drought caused crop failure and livestock deaths.An assessment carried out in April indicated that over 7 million people, or about 46 per cent of Niger's population, are suffering from moderate or severe food insecurity.9 august:Thousands of people are awaiting aid in Niger after record rains caused flooding that destroyed hundreds of homes and crops. The River Niger, which flows through nine west African countries, is at its highest level in almost 100 years.Exceptionally high precipitation has sent the river flowing at 1,990 cubic metres per second - its highest level since 1929, according to the Niger Basin Authority.In Niger's capital Niamey, more than 5,500 people have been affected by the rising waters since Thursday, regional governor Soumana Djibo said." </t>
    </r>
    <r>
      <rPr>
        <sz val="8"/>
        <color indexed="10"/>
        <rFont val="Arial"/>
        <family val="2"/>
      </rPr>
      <t>August 11, 2010:</t>
    </r>
    <r>
      <rPr>
        <sz val="8"/>
        <rFont val="Arial"/>
        <family val="2"/>
      </rPr>
      <t xml:space="preserve"> "Thousands of homes have been flooded in and around Niamey Some five thousand people in Niger lost their homes and crops after the River Niger burst its banks at the weekend.The West African country is already suffering from severe food shortages caused by recent drought.Another 20,000 people are at risk of displacement in the event of further heavy rains, UN officials have warned.Heavy rainfall has also caused flooding across other parts of West and Central Africa and threatens to worsen the food crisis in the region, the UN said.Millions of people are without food in the region after droughts over the last year depleted stocks, the UN World Food Programme warned. "Rain in the Sahel is much welcome but it needs to be properly distributed over time and over space which is the major issue now," the WFP's Naouar Labidi told Reuters news agency.The BBC's Idy Baraou in Niger's capital, Niamey, says many more houses in and around the city are in danger of collapsing and residents fear that more heavy rain is still to come.The UN said that 30,000 animals had died in the flooding and carcasses could be seen floating near water points, spreading further fears of outbreaks of waterborne diseases.Regional havocMeanwhile, on Monday the authorities in Ghana issued a flood warning for three northern regions because of rising water levels at two dams in neighbouring Burkina Faso. According to the UN's Irin news agency, 40 people have already died in flooding in Ghana in June and July.In Burkina Faso, the agency reported that 14 people had died last month in floods and many people were sleeping in schools and other public buildings.Northern Chad in the Sahara desert has recently recorded the heaviest rain in 50 years and hail stones the size of eggs destroyed crops in central Guinea in July, Irin said.The International Federation of the Red Cross says it is providing aid to flood victims in the Central African Republic and in Ivory Coast, where there have been mudslides.On Monday, at least 13 people died - most of them children - in the Sierra Leonean capital, Freetown, when a building collapsed during a mudslide, following torrential rain_x000D__x000D__x000D_</t>
    </r>
  </si>
  <si>
    <t>State of Iowa, Ames, Colfax towns</t>
  </si>
  <si>
    <r>
      <t xml:space="preserve">August 11, 2010: </t>
    </r>
    <r>
      <rPr>
        <sz val="8"/>
        <rFont val="Arial"/>
        <family val="2"/>
      </rPr>
      <t>"A teenage girl died Wednesday when raging floodwaters swept three cars off a road near Des Moines, and hundreds had to evacuate their homes as widespread flooding struck Iowa after three nights of rain.In Ames, flooding contributed to a water main break that forced the city to shut off water to its roughly 55,000 residents and left Iowa State University's basketball arena under 4 to 5 feet of water.Rivers and creeks rose after storms dumped 2 to 4 inches of rain on central and eastern Iowa over night Wednesday, with 6 inches in some spots, the National Weather Service said. A snowy winter and wet spring and summer "set the stage" for the flooding, but the recent storms were the big problem, weather service meteorologist Jim Lee said."The bulk of this has been caused by those recent extreme rainfalls, especially back-to-back-to-back," he said.Divers found the girl's body near the submerged cars in Mud Creek about 2:20 p.m., more than 10 hours after she disappeared. Authorities said fast-moving water hindered their search efforts earlier in the day.Polk County Deputy Keith Onley declined to identify the girl.The cars were swept off the road between Altoona and Mitchellville about 4 a.m. Rescuers found 10 of the 11 passengers clinging to trees and hanging onto logs. Four were taken to the hospital with non-life threatening injuries.Doug Phillips, a division chief with the Polk County Sheriff's Office, said the creek is usually only 3 feet deep and 10 feet wide but early Wednesday morning, "it looked like a river."In Ames, about 30 miles north of Des Moines, officials shut off the city's water supply at 2:30 p.m. Wednesday after a water main broke beneath the flooded Squaw Creek. The break drained a city water tower, dropping pressure in the distribution system and raising the possibility the system's water could become contaminated.Officials warned anyone who still had access to water to boil it before consuming it. They said repairs could take up to 24 hours.Several hundred Ames residents were evacuated from their homes after 3 to 5 inches of rain pushed Squaw Creek and Skunk River over their banks, Fire Chief Clint Petersen said. In some spots, water was up to car windshields.The floor at Hilton Coliseum, Iowa State's basketball arena, was covered with up to 5 feet of water, school spokesman John McCarroll said. It was too soon to know how much damage had been done, he said.Jack Trice football stadium was still dry, surrounded by sandbags football players had stacked as a precaution.But the parking lot between the two stadiums, where tailgaters party before games, was flooded."I hope they get it cleared out by football season," student Sam Stonehocker said.In all, eight campus buildings had flood damage, McCarroll said.The Iowa Department of Transportation closed Interstate 35 just south of Ames and both lanes of U.S. Highway 30 in the area were closed.Elsewhere in Ames, Howe's Welding and Metal Fab had several feet of water inside it, even though the owners had been sandbagging all night. Piper Wall, whose husband owns the business, said it was difficult to assess the damage while the water remained, but it appeared worse than in 1993, when much of the area was underwater."It will be when all this comes out and all the mud that remains and the machining tools and electric stuff that's not high enough," Wall said. "In 1993, it was $150,000 and this year it's higher."Downriver from Ames, the town of Colfax was nearly cut off by the rising Skunk River. Roads were covered by water, and people used boats to help neighbors move to higher ground.Colfax Mayor David Mast said he expected more than 200 homes would flood, and some were already inundated with about 4 feet of water. City officials had asked at least 300 residents on the west side of town to move to higher ground, Mast said.After Heather Kern was asked to leave at 12:30 a.m., she rushed to move possessions out of the home she shared with her husband, two children and three other relatives. When sirens sounds a few hours later, the family had to evacuate.Kern's basement was flooded, and water was inching into the first floor with waste-high water in the backyard."I feel blessed that we have our lives," Kern said. "We don't know where we're going to live or where we're going to stay, but we have our lives."Colfax flooded in 1993, when the Skunk River reached a record of over 21.5 feet, more than 4 feet over flood stage. The river on Wednesday was 22.5 and still rising._x000D__x000D_</t>
    </r>
  </si>
  <si>
    <t>Eastern province of South Hamkyong, northwestern province of North Pyongan, next to the border with China, Hwanghae province in the southwest, Jagang province to the east of North Pyongan</t>
  </si>
  <si>
    <r>
      <t xml:space="preserve">August 8, 2010: </t>
    </r>
    <r>
      <rPr>
        <sz val="8"/>
        <rFont val="Arial"/>
        <family val="2"/>
      </rPr>
      <t>"Floods caused by torrential rain have washed away homes, roads, railways and farmland in North Korea, state media said on Sunday, without giving a casualty toll."Water damage restoration work is underway in... areas struck by continuing torrential rain," the official Korean Central News Agency (KCNA) reported, adding authorities were holding emergency meetings on aid for those affected.The agency said work was underway to rebuild flood-hit homes, public buildings, bridges and roads.Workers in the eastern province of South Hamkyong have restored all 110 irrigation channels that were destroyed, it said.Work was also underway in the northwestern province of North Pyongan, next to the border with China, and in Hwanghae province in the southwest.Railways and telephone lines in Jagang province to the east of North Pyongan have been restored, it said.The report did not say exactly when the floods hit the impoverished nation, which even in normal times suffers severe food shortages.Last Thursday KCNA reported widespread flood damage following torrential rain in July. Some 5,560 houses were destroyed along with 360 public buildings and factories, it said.There were also fatalities, KCNA said without elaborating.Some 14,850 hectares of farmland were "submerged, buried or washed away", the agency said Thursday.The North suffers frequent floods during the rainy season due to deforestation of hillsides for firewood or agriculture and a lack of flood control measures.In August 2007 the country's worst floods in a decade left at least 600 people dead or missing.South Korea's Meteorological Administration says 315.8 mm of rain fell in the North in July, up 139 per cent from the monthly average.China has suspended shipping and tourist boat traffic on the Yalu River, which forms part of its border with North Korea."Local television footage in North Korea has shown pictures of flooding and devastation in the northern Pyongan province, which comes after heavy rains last month that also hit other provinces.There was no date on the footage aired on Saturday but state-run media reported last week that homes, farms, roads and buildings have been destroyed.About 36,700 acres of farmland were submerged and 5,500 homes and 350 public buildings and facilities were destroyed or flooded, according to the official Korean Central News Agency (KCNA).Landslides caused by the torrential rains wrecked bridges and roads as well as resulting in power equipment failure that disrupted railroad traffic in some parts of the country, KCNA said.KCNA also reported casualties in Jagang and South Hamgyong provinces but did not say how many, nor clarify if people were injured or had died.The news agency had previously reported heavy rains fell in the country in mid- to late July, but those earlier reports did not mention flooding or damage.State media in the reclusive communist state often report news days or weeks after an event takes place.Flood prone countryThere was no indication the North would need outside help to deal with the flooding.In 2007, the government did seek outside assistance to cope with its most severe flooding in decades. At least 600 people were dead or missing and more than 100,000 homeless after those floods, which destroyed more than 11 per cent of the country's crops."_x000D__x000D_</t>
    </r>
  </si>
  <si>
    <t xml:space="preserve">Kashmir, </t>
  </si>
  <si>
    <r>
      <t xml:space="preserve">August 11, 2010: </t>
    </r>
    <r>
      <rPr>
        <sz val="8"/>
        <rFont val="Arial"/>
        <family val="2"/>
      </rPr>
      <t>" A handout picture released by the Indian army shows an aerial view of the flood-affected areas of Leh, 443 km (275 miles) east of Srinagar. Heavy rainfall was hampering rescue and relief efforts in Ladakh on Saturday, the army said, after flash floods killed at least 113 people. Scores of people were missing, and some foreign tourists were also believed to have been affected, the foreign ministry said_x000D_search team continued searching for the missing people in sudden rain storms in Himalayan region of Ladakh.On Wednesday, Aug 11 Indian search teams tried to locate foreign tourists in Ladakh after five Europeans were declared to be among the 185 people killed in floods._x000D_Sudden rain storms on Friday, Aug 6 triggered flash floods that swept away buildings, roads and power cables in the town of Leh, and stranded many tourists in the mountains.About 400 local people are still missing after rivers of mud and rock poured down valleys and swamped villages."Today our helicopters evacuated around 35 tourists including two children stranded near a Buddhist monastery situated at an altitude of 14,000 feet," said Priya Joshi, Indian Air Force spokeswoman."Most of them were Europeans. We carried out more than 40 helicopter sorties today to bring out these people and operations are continuing," she added.Officials reported that 185 people were killed and around 400 people were missing. Many people are feared buried in the village of Choglamsar on the outskirts of Leh. Sniffer dogs have been trying to locate bodies, but progress has been slow.The Kashmir government officials told they were still trying to establish the exact number and location of tourists via embassies and travel agencies.Thousands of visitors from India and elsewhere travel to Ladakh each year during Jul and Aug for trekking and rafting expeditions and to experience the area's ancient Buddhist culture. "_x000D_</t>
    </r>
  </si>
  <si>
    <t>Entire communities in Gansu province's Zhouqu district,Yanji, Yanbian Korean Autonomous Prefecture in Jilin Province</t>
  </si>
  <si>
    <r>
      <t>August 11, 2010: "</t>
    </r>
    <r>
      <rPr>
        <sz val="8"/>
        <rFont val="Arial"/>
        <family val="2"/>
      </rPr>
      <t xml:space="preserve">ZHOUQU, China (AP) — Heavy rains on Wednesday lashed a remote section of northwestern China where weekend flooding killed at least 702 people, as hopes of finding more survivors faded and crews worked to stave off outbreaks of disease.More than 1,000 people were still listed as missing in the disaster, with mud, stones and debris covering many houses.The National Meteorological Center warned there was a "relatively large" chance of more landslides in the coming days, as the rain was expected to grow heavier, with up to 3 ½ inches forecast for Friday. The chances of finding more survivors were falling by the hour, but soldiers on Wednesday rescued a 50-year-old man who had been trapped in knee-deep mud on the second floor of a hotel, the state-run Xinhua News Agency reported.Troops and rescue teams joined by traumatized survivors turned to recovering bodies and seeing to the needs of the living. Clean drinking water was a primary concern, with most local sources destroyed or too polluted to use.Entire communities in Gansu province's Zhouqu district were swallowed up when the debris-choked Bailong River jumped its banks Sunday, releasing wave after wave of mud and rubble-strewn water. While torrential rains were the direct cause, tree cutting that left the dry hills exposed and the weakening of cliff faces by a massive 2008 earthquake were seen as contributing factors.Buildings were torn from their foundations, their lower floors blown out by the force of the debris-laden water. Three villages comprising hundreds of households were entirely buried and much of the county seat left submerged."In some households, all the people have died," making the counting of the dead more difficult, Zhang Weixing, a Ministry of Civil Affairs official, told a news conference Wednesday.Crews using explosives and excavators rushed to drain an unstable lake on the Bailong upriver of Zhouqu, fearing more rain could cause a massive breach, bringing more misery to the town."The danger of the barrier lake collapsing has been basically eliminated," Jiao Yong, deputy vice minister of the Ministry of Water Resources, told the news conference.Disinfectant crews in protective suits sprayed chemicals across the ground and over machinery, the smell of death heavy in the air. State media reported numerous cases of dysentery, while infected injuries, a lack of sanitation, clean drinking water and accumulating garbage increased the risk of typhoid, cholera and other diseases.But the deputy director of the Health Ministry's emergency office, Zhang Guoxin, said there have been no reports of an epidemic outbreak.Rescue crews have been largely reliant on hand tools, with heavy equipment either unable to traverse the difficult terrain or mired in mud up to several yards (meters) deep.But roads reopened Wednesday, allowing heavy earth-moving equipment and supplies to flow in.At least 45,000 people have evacuated their homes, and the Ministry of Civil Affairs reported the delivery of 30,000 tents to the area, with thousands more on the way. Zhouqu has a population of 134,000, but it wasn't clear how many needed emergency shelter.Shen Si, a member of the Tibetan ethnic group native to the area, watched forlornly as troops dug to reach the bodies of her relatives inside their buried home."My mother and father in their 60s and my younger brother, all three of them, are buried here in our house still," she said.Throughout the area, bodies were seen wrapped in blankets and tied to sticks or placed on planks and left on the shattered streets for pickup.China's leadership has ordered teams to continue the search for survivors, and the ruling Communist Party's all-powerful Politburo Standing Committee met Tuesday to discuss rescue and relief work."It is now a critical time ... we must give the highest prominence to the protection of people's lives and properties," it said in a statement.Flooding in China has killed about 1,800 people this year </t>
    </r>
    <r>
      <rPr>
        <sz val="8"/>
        <color indexed="10"/>
        <rFont val="Arial"/>
        <family val="2"/>
      </rPr>
      <t>" More heavy downpours are expected today through Friday across northeastern Jilin Province where more than 100 people have been killed due to flooding and consequent landslides.Analysts are divided over a possible decrease in grain production due to the flooding that may lead to price hikes and hamper government efforts to contain inflation.In Tonghua, imminent rain is likely to daunt workers who had been rushing to repair flood-damaged water pipelines, almost four days after more than 300,000 residents were left without tap water supplies, authorities said.It remained unclear when tap water would be restored, but authorities said 1.5 million bottles of water are available for emergency purposes, the Xinhua News Agency reported Tuesday.In Baishan, workers were racing against time before the arrival of heavy rains, to clear an accumulation of garbage, up to one-meter thick and covering an area of 15,000 square meters, which blocked the flow of water under a bridge and threatened a downstream dam, Xinhua reported.Wang Yanbo, a resident in Yanji, Yanbian Korean Autonomous Prefecture in Jilin Province, told the Global Times that many buildings in the city have been damaged and some villages in Yanbian have become flooded. The supply of water and electricity in these villages has been cut off.The tap water system in the neighboring city of Longjing was destroyed, and people are relying on water supplies provided by the Yanji Public Security Bureau for fire control, Wang said.Jilin Province is the latest region to suffer from what has been described as the worst floods in more than a decade._x000D__x000D_</t>
    </r>
    <r>
      <rPr>
        <sz val="8"/>
        <rFont val="Arial"/>
        <family val="2"/>
      </rPr>
      <t>_x000D__x000D_</t>
    </r>
  </si>
  <si>
    <t>Polish town of Bogatyni, eastern German town of Neukirchen near the Czech border, town of Goerlitz, on the border with Poland</t>
  </si>
  <si>
    <r>
      <t xml:space="preserve">August 8, 2010: </t>
    </r>
    <r>
      <rPr>
        <sz val="8"/>
        <rFont val="Arial"/>
        <family val="2"/>
      </rPr>
      <t>"Heavy rain in central Europe has caused floods which killed at least seven people, cut off towns and forced the evacuation of residents from submerged villages by helicopter, authorities and local media said on Saturday.The Polish town of Bogatynia was cut off after a river overflowed its banks, covering the main bridge leading into the town and sweeping away several smaller bridges."At this moment we need everything," said Andrzej Grzemielewicz, mayor of the town of 18,000. "We need helicopters. People are on their roofs. The situation is dramatic."Several buildings had collapsed in the town and local media reported one person was killed.In the Czech Republic, the news agency CTK reported three people had been killed by floods in the north of the country.Extra rescue personnel and soldiers were called in to help with evacuation from some of the worst affected towns, using helicopters to reach villages cut off by the swollen rivers.In the eastern German town of Neukirchen near the Czech border, police said a 72-year-old woman, her 74-year-old husband and another man aged 63 had been found drowned in the basement of their apartment block.The fire service found the bodies on Saturday while pumping water out of the basement. The three had drowned while trying to carry items from the basement upstairs, a police spokesman said."Rescue workers sought to clear flood-borne debris including damaged cars and evacuate victims after heavy rains and stormy winds across central Europe killed at least 15 people over the weekend.Heavy downpours yesterday caused rivers to overflow their banks and a dam to burst, submerging Bogatynia and other towns in southwest Poland and killing at least three people.Flood damage and deaths also were reported in neighbouring countries. The death toll in the Czech Republic grew to five today and another three were missing and feared drowned.On Saturday, three people died in the German town of Neukirchen, near the Czech border.In neighbouring Lithuania, falling trees and structures killed four and injured several, with thousands being left without electricity after storm winds hit the country.The army, police and fire-service rescuers were using amphibious vehicles, helicopters and heavy earth-moving equipment to evacuate flood victims and clear debris including damaged cars blocking narrow streets.The weekend deluge followed major spring and summer flooding across Poland, which caused widespread property damage and claimed some two dozen lives.In Germany, authorities at the weekend evacuated some 1,400 people around the town of Goerlitz, on the border with Poland, where they expected the flooding level to rise after topping 7 metres (23 feet).In the Czech Republic, extra rescue personnel and soldiers were called in to help with evacuation from some of the worst affected towns in the north of the country, and helicopters were used to reach villages cut off by the swollen rivers._x000D__x000D_</t>
    </r>
  </si>
  <si>
    <t>Various parts</t>
  </si>
  <si>
    <r>
      <t xml:space="preserve">August 2, 2010: </t>
    </r>
    <r>
      <rPr>
        <sz val="8"/>
        <rFont val="Arial"/>
        <family val="2"/>
      </rPr>
      <t>"Flash floods in Afghanistan have killed at least 65 people and affected more than 1,000 families, the national disaster authority chief told AFP Saturday. Rescue teams in the northeast of the country are still struggling to reach areas cut off by flooded roads and the threat of insurgent attacks, said Abdul Matin Edrok, head of the Afghanistan National Disaster Management Authority.“Initial information sent by our provincal offices shows that nearly 70 people have been killed and tens injured. We estimate more than 1,000 families have been affected but these figures may rise,” he said.Most of those affected were in northeast Kapisa province, where 31 people died, he said. Others were killed in the eastern provinces of Nangarhar, Laghman, Kunar and Logar, central Ghazni province and northern Parwan.Edrok said food and medical aid was being distributed using some Afghan and NATO coalition helicopters, and that the rains causing the floods had now ended.In neighboring Pakistan, at least 408 people have been killed and 600,000 people affected by the worst floods in living memory, as monsoon rains triggered flash floods and landslides.Military operations are under way to help those living across the Afghan border in the impoverished remote mountain belt."</t>
    </r>
    <r>
      <rPr>
        <sz val="8"/>
        <color indexed="10"/>
        <rFont val="Arial"/>
        <family val="2"/>
      </rPr>
      <t>July 28, 2010:</t>
    </r>
    <r>
      <rPr>
        <sz val="8"/>
        <rFont val="Arial"/>
        <family val="2"/>
      </rPr>
      <t xml:space="preserve"> "Flash floods killed over 20 people and destroyed dozens of houses in different parts of Afghanistan on 26-27 July, according to the Afghanistan National Disasters Management Authority (ANDMA). The northeastern Kapisa and the eastern Laghman provinces were worst affected, but deaths and damage were also reported in nearby Nangarhar and Kunar provinces. Twenty people have been killed in Kohband District and thousands of houses destroyed, said Abdul Aleem Ayar, a spokesman of the Kapisa governor. Dozens of injured had been taken to hospital. Six people have been killed in Laghman Province, Abdul Matin Edrak, director of ANDMA, told IRIN, adding that floods had also caused extensive damage to farmland. He said assessments were under way in flood-affected areas and relief efforts would be coordinated with UN agencies and NGOs. Floods have claimed the lives of over 300 people in 19 of the country’s 34 provinces since March, ANDMA said. Thousands of people have been displaced in the north and west, the International Committee of the Red Cross (ICRC) reported. "_x000D__x000D__x000D__x000D_Read more: http://www.belfasttelegraph.co.uk/news/world-news/60-die-in-pakistan-monsoon-floods-14893446.html?r=RSS##ixzz0v8I86lTn_x000D__x000D__x000D_</t>
    </r>
  </si>
  <si>
    <t>Pakistan</t>
  </si>
  <si>
    <r>
      <t>November 7, 2010:</t>
    </r>
    <r>
      <rPr>
        <sz val="8"/>
        <rFont val="Arial"/>
        <family val="2"/>
      </rPr>
      <t xml:space="preserve"> " Hope and surprises amid Pakistan horror Three months after the historic flooding, 7 million people remain homeless.Villagers cross the Swat River on a makeshift bridge in Kalam in Pakistan's Swat Valley on Nov. 1. The floods that swept through the country began in the northwestern Swat Valley and were at their most ferocious. Only one of 51 bridges survived. Hundreds of homes and businesses were swept away in hours. The floods that hit Pakistan in the summer of 2010 took 2,000 lives and affected 20 million people, of whom 7 million remain homeless.. At their peak, one-fifth of Pakistan was under water, more than 3 meters (10 feet) deep in some places. As the disaster slowly unfolded, a world that had just opened its wallets for Haiti's earthquake victims was called upon to respond again. The militaries of the U.S., Japan and Australia joined the rescue effort, while other nations sent tents, medicines and relief goods.The U.N. says just over $760 million has so far been donated — less than half of what it says is needed to help all those affected Three months later, Associated Press correspondents visited towns and villages in the four hardest hit regions along the 4,000-km (2,500-mile) trail of destruction to witness a nation struggling to recover — with varying degrees of success.SWAT VALLEY, north Pakistan — The upper reaches of this valley are again passable — on a road hacked out of hillsides and over creaky bridges by villagers using shovels, pickaxes or their bare hands.The road stands as a tribute to their resolve to rebuild what was lost when the worst floods in memory hit the remote and scenic valley.But it takes 14 hours to drive its 50 kilometers (30 miles) of boulder-strewn dirt and bridges made of salvaged timber. And journey's end — a holiday resort-turned-ghost town — shows the challenges that remain."It is a test given by God," said Abdul Wadood, who crammed with 15 dusty and exhausted members of his family into a jeep headed down the valley. As he spoke an explosion echoed through the valley. Army engineers were trying to widen the track.The floods that swept through the country began in the northwestern Swat Valley and were at their most ferocious. Only one of 51 bridges survived. Hundreds of homes and businesses were swept away in hours. Electricity plants were destroyed, along with hotels for the tourists who frequent Swat's beauty spots.American army Chinook helicopters still crisscross the valley, ferrying food, building materials and passengers. But for now, a handmade road is the only route for travelers heading to warmer areas as winter approaches.Commanders of the army force, which is still in the valley after last year's anti-Taliban offensive, say the civilians did 90 percent of the road work. "Rely on the government?" said Abul Razaq, a 70-year-old man shoring up a bridge with sand and stones. "We have to solve our problems on our own." The road reaches Kalam, a mountain-ringed holiday town at the top of the valley that was ravaged by the floods. Even before the flooding, Taliban violence had scared away most of visitors. Now, there is no chance of them returning anytime soon.—By ASIF SHAHZAD...ZAKHI KONA, north Pakistan — Kalam Khan fills a sling with wheat seeds and sets off behind his oxen and plow, sowing land that two months ago was under 1.5 meters (five feet) of water. In the next field, children bounce on the back of a tractor turning soil.Many farmers in northwest Pakistan couldn't imagine growing a winter wheat crop this year, yet thousands are doing so, and others farther south will begin soon, easing fears of shortages in the country's staple food.Yet, nationwide the outlook remains bleak for many farmers, who account for most of the 20 million affected by the floods. Large areas of Sindh province in the south remain under water. Irrigation channels across the country have silted up, and over a million farm animals died in the devastation..Some officials see a comforting irony: They predict some bumper harvests because the floods dumped fresh nutrients on the soil.Farmers are less sure. "The old people around here say sometimes it has a good effect, sometimes bad," said Mohammed Tariq, who owns about a hectare (two acres) of land by the River Bara, which burst its banks in late July. "We will have to wait and see what nature does."The U.N. is distributing sacks of wheat seeds and fertilizer to 150,000 households in the northwest. Families also receive a smaller amount of peas, spinach, turnip and tomato seeds. The wheat seeds are paid for by the U.S., and come in sacks stamped "A gift from the American people."At a nearby village warehouse, farmers line up to pick up their bags of seeds and take them back to their homes in wheelbarrows or on donkey-drawn carts along streets where flood waters were once 10 feet high."This is good, hard seed," said Khan as he dropped the red wheat seeds down a chute into a furrow cut by the wooden plow — a technique thousands of years old. "It is the best we have seen around here. Let's hope for a good crop."—By CHRIS BRUMMITT"</t>
    </r>
    <r>
      <rPr>
        <sz val="8"/>
        <color indexed="10"/>
        <rFont val="Arial"/>
        <family val="2"/>
      </rPr>
      <t xml:space="preserve"> August 11, 2010: </t>
    </r>
    <r>
      <rPr>
        <sz val="8"/>
        <rFont val="Arial"/>
        <family val="2"/>
      </rPr>
      <t>"Pakistan warned of fresh flooding along vast stretches of the Indus basin, as engineers raced to shore up defenses in the country’s sixth-largest city and reopen roads that have cut off the biggest refinery.More rains are expected in the next 24 hours in central Punjab province and in the northwest, the worst-hit region, Muhammad Riaz, the chief meteorologist in Karachi, said by phone. Information Minister Qamar Zaman said 722,000 homes have already been damaged and flooded roads are hampering relief efforts.The United Nations appealed for $460 million in aid today to assist at least six million people displaced by a wave of water that has descended on Pakistan’s economic heartland. Almost 700,000 hectares of standing crops are under water or destroyed by floodwaters, the Food and Agriculture Organization said. Pak-Arab Refinery Ltd. closed its Multan plant, which processes a third of the country’s crude oil.As many as 50 million people have been affected, John Holmes, the UN’s emergency relief coordinator, said in New York.“The number of people affected is much larger than the Pakistan earthquake of 2005, the tsunami,” that struck the Indian Ocean basin in 2004 or the magnitude 7.0 earthquake that devastated Haiti in January, Holmes told journalists._x000D_“Pakistan has never seen a disaster of this scale,” Abdul Sattar Edhi, founder of the Edhi Foundation, the nation’s biggest rescue service, said by telephone from Peshawar, predicting at least 2,200 people may have died so far. “We need to rebuild everything from scratch and the biggest challenge is rehabilitation.”Southern Punjab province may face “critical flooding” between now and Aug. 14, Shafaqat Ahmed, the military commander for Multan said at a news conference today. A third flood peak may hit the area at the end of the month, he said.Cotton, rice, sugarcane and maize crops have been damaged and fruit orchards have been washed away by the monsoon rains, putting at risk the government’s farm output growth target of 3.8 percent for the year that started July 1.Almost two weeks after much of the northwest was first inundated, southern Sindh province is being ravaged by water flowing down the Indus at up to 10 times the normal volume.Jacobabad, Sukkur and Larkana are among districts at risk. Low-lying areas of Hyderabad, Pakistan’s sixth-largest city, may be inundated within 24 hours.“Our protective arrangements are all in place,” said Abdul Qadir Paleejo, executive engineer at the Kotri Barrage, a dam spanning the Indus 8 kilometers (5 miles) northwest of Hyderabad, a industrial city of 1.6 million people. “We have strengthened our embankments and protective walls.”City officials began evacuating residents yesterday. The Kotri Barrage is the last dam along the swollen Indus as flood waters make their way to the sea, leaving behind a trail of unprecedented destruction.Officials say the flood’s worst damage may be done at Hyderabad, the biggest population center directly on the 3,200- kilometer long Indus River. The city is home to textile mills and assembly plants for motorcycles and cars.“The barrage has the capacity to withstand a flow of 875,000 cubic feet per second, while the incoming tide is carrying a flow of 800,000,” Paleejo said from his office at the dam. “We are hoping it will pass without causing any damage.”Pakistan said yesterday it will waive farm loans and help rebuild homes for victims of the floods as the government and aid agencies acknowledged they are unable to reach or assist many of the 14 million uprooted so far.The floods have knocked Pakistan back to the “primordial” era, the country’s ambassador to the UN, Abdullah Haroon, told journalists in New York. “Six thousand villages have been wiped from the face of the earth.”The government will announce a sweeping rehabilitation package once it completes a survey of lives lost and damage to property, the state-run Associated Press of Pakistan cited Prime Minister Yousuf Raza Gilani as saying. A cross-party committee will coordinate relief activities, he said, after visiting camps in Muzaffargarh and Layyah.The World Bank said today it will assess needs and draft a reconstruction plan for affected regions.In Baluchistan province, “our stockpiles are nearly exhausted,” and trucks hauling tents have been blocked for a week by flooded roads, the UN refugee agency, UNHCR, said in an e-mailed message.With more than 10,000 square kilometers (4,000 square miles) of Pakistan under water, the agency has delivered tents to people that have no dry land on which to pitch them.About 1,600 people are known to have died in Pakistan, and hundreds more in India and Afghanistan, from flooding caused by heavy monsoon rains. The death toll may jump as more inundated areas become accessible, Edhi said.Many people have died from the outbreak of diseases such as diarrhea and flood victims are in need of basic medicines, blankets and tents, Edhi said.At least 500,000 people made homeless in the northwest are seeking shelter in public buildings and tent camps erected on high ground and along roads, the International Committee of the Red Cross said in a statement.The United States and Islamic militant groups, both pushing for influence in the world’s sixth-most populous country, have sent teams to help homeless villagers in areas of the ethnic Pashtun northwest that for two years have been combat zones.Pak-Arab Refinery’s plant at Multan, the nation’s biggest refinery, has been shut as a precaution due to the floods and may start supplying fuel within a week, company spokesman Saad Husain said by phone from Karachi. Natural gas output has fallen after floods forced the closure of a well at the Qadirpur field.The U.S. yesterday pledged an additional $20 million in emergency aid, bringing its total promised to $55 million, State Department spokesman Philip J. Crowley told reporters.Australia said today its air force will send two C-17 Globemaster aircraft this week to deliver emergency supplies.</t>
    </r>
    <r>
      <rPr>
        <sz val="8"/>
        <color indexed="10"/>
        <rFont val="Arial"/>
        <family val="2"/>
      </rPr>
      <t xml:space="preserve">"August 3, 2010: </t>
    </r>
    <r>
      <rPr>
        <sz val="8"/>
        <rFont val="Arial"/>
        <family val="2"/>
      </rPr>
      <t>"TRescue teams in northern Pakistan are battling to reach tens of thousands of people cut off by monsoon flooding.While water is receding in some areas, many communities remain cut off by the region's worst flooding for 80 years.Unicef said 3m people had been affected and more than 1,400 had been killed. The government said some 27,000 people remained trapped and awaiting help.Renewed rain on Tuesday slowed the relief effort, with criticism rising of the pace of the government response.In the Swat Valley, where thousands are still rebuilding after a major military operation against the Taliban during 2009, the flooding has brought down bridges and left communities cut off."The civil administration is totally zero in helping," one medical student, Abdullah, told the BBC."There [are] no aid agencies here at the moment - I haven't seen anyone, because more than 25 bridges have been swept away. These are the metal bridges for carrying transport." The Malakand region, which includes Swat, is among the worst-affected areas. Villages in Malakand have suffered heavy casualties, with roads and bridges washed away.Adnan Khan, a spokesman for the disaster management authority in the worst-affected province, Khyber-Pakhtoonkhwa, told Reuters news agency that logistics were now an immense challenge."The entire infrastructure we built in the last 50 years has been destroyed," he said.The BBC's Lyse Doucet, in Islamabad, says the flooding would be a challenge in any country, but is a growing crisis for a country like Pakistan, already suffering economic woes and a Taliban insurgency.The return of monsoon rains has grounded helicopters and raised fears of renewed flooding.Forecasters said moderate to heavy rain would continue in the north-west and in southern provinces of Punjab and Sindh over the coming days."Enhanced monsoon activity" is also expected to continue during the first two weeks of August.Just as emergency services and the army said they were making some headway, the rains have come again. That has meant an immediate suspension of helicopter flights to stranded people.We've had about two hours of very heavy downpours. It has just eased up but more are expected in the coming hours - floodwaters could rise again and rivers will burst their banks again. Aid operations will have to be suspended for even longer.There are many areas the army admits that it has not reached at all. There are several valleys in the north-west of Pakistan where they do not know how many people have died or how much destruction there is. Time is now crucial for those people waiting for aid, who do not yet have food or clean water.The army had hoped that the initial rescue operation could be over in 10 days, but says rebuilding the damaged areas could take more than six months.Local official Mian Iftikhar Hussain said rescue teams were trying to reach 27,000 stranded people, including 1,500 tourists in the Swat Valley.But the biggest challenge for the emergency services is access, as so many areas had their transport and communication links destroyed and are now isolated.There are also concerns that yet more places could flood: a warning was issued to villages close to the Warsak Dam overnight, but no evacuation order was issued.The Pakistani military says it has committed 30,000 troops and dozens of helicopters to the relief effort, but winching individuals to safety is a slow process.Unconfirmed reports say that Islamist groups, some accused of having links to the Taliban, have been providing aid to many of the victims.Some survivors have complained that the government has responded slowly; several hundred people protested in the city of Peshawar, where homeless survivors have crammed into temporary shelters, and there have been angry scenes in Swat. In Nowshera district one flood victim, Faisal Islam, told the Associated Press: "We need tents. Just look around. This is the only shirt I have. Everything else is buried."Aid agencies say the risk of water-borne diseases spreading will remain high until the floodwaters fully recede. Mr Hussain, the regional information minister, said there were reports of cholera emerging in the Swat Valley.What aid is arriving in the flood zone is in high demand Ahmed Farah Shadoul, the World Health Organization's acting head in Pakistan, told the BBC it was essential to act against the spread of a number of infections, including diarrhoeal diseases, skin problems, eye problems, malaria, fevers and measles.The UN children's agency Unicef said more than a million children needed emergency aid.Dr Shadoul said he had received reports of people being bitten by snakes, and said WHO had provided anti-venom in some regions.Food is scarce in the area and water supplies have been contaminated by the floods.Unicef says it has been working with the Pakistani authorities to repair wells and provide chlorine tablets for drinking water.Governments around the world have pledged millions of dollars in aid, but there has been no decision yet on whether to launch a global appeal for aid." "ISLAMABAD (Reuters) - The worst floods in memory in Pakistan have devastated the lives of more than 3 million people, a U.N. spokesman said on Tuesday, while outrage over the unpopular government's response to the suffering spreads.The catastrophe, which started almost a week ago and has killed more than 1,400 people, is likely to deepen as more rains are expected and a breakout of water-borne diseases such as cholera could create a health crisis.It has also called once again into question the leadership of President Asif Ali Zardari, who is already juggling a Taliban insurgency and chronic power cuts in the nuclear-armed U.S. ally.Poorly resourced Pakistani authorities are struggling to help flood victims, many of whom have lost everything and say they received no warnings that raging waters were heading their way.Anger was palpable in towns such as Charssada. A Reuters reporter saw people attacking trucks distributing relief items. Police then charged at them with batons.Bistma Bibi, 65, who lost two grandsons in the floods, accused state relief workers of only helping friends or relatives. "I came here at 5 o'clock in the morning. I did my best. I begged and fought but got nothing. They're giving them (supplies) to their people," she said."</t>
    </r>
    <r>
      <rPr>
        <sz val="8"/>
        <color indexed="10"/>
        <rFont val="Arial"/>
        <family val="2"/>
      </rPr>
      <t>July 29, 2010:</t>
    </r>
    <r>
      <rPr>
        <sz val="8"/>
        <rFont val="Arial"/>
        <family val="2"/>
      </rPr>
      <t xml:space="preserve"> "Peshawar, Pakistan - At least 113 people have died and thousands more have been made homeless by flash floods triggered by torrential rains that hit north-west Pakistan and Pakistani Kashmir, officials said on Thursday.The army has been summoned to tackle the problems caused by the flood waters, with Swat and Malakand districts the hardest hit."I can confirm the death of 91 people in the last two days in different areas," senior minister of Khyber Pakhtunkhwa province Bashir Ahmad Bilour, told reporters.More than 60 people were killed in Malakand alone while Swat itself was cut off as heavy rains swept away several bridges and disrupted communications." "Rivers burst their banks during monsoon rains, washing away streets, battering a dam and killing at least 60 people in the most severe floods in decades in northwest Pakistan, officials have said. Hundreds of thousands more were stranded as rescue workers struggled to reach far-flung villages.In the Peshawar area, two elderly men clung to a fence post and each other as a raging torrent swept over their heads, footage on Pakistan's Dunya TV showed. It was unclear whether they survived.People were forced to trudge through knee-deep water in some streets in the Swat Valley. A newly constructed part of a dam in the Charsadda district collapsed, while crops were soaked in many areas. At least 10 people died near Peshawar when their homes collapsed.Dozens of people were reported missing, including at least nine Chinese construction workers in the Kohistan area. Some 200 other Chinese workers were trapped amid the downpour, said Mian Iftikhar Hussain, the information minister for Khyber-Pakhtoonkhwa, the province that has been deluged.He said it was the worst floods in the north-west since 1929 and estimated 400,000 people were stranded around the north-west."A rescue operation using helicopters cannot be conducted due to the bad weather, while there are only 48 rescue boats available for rescue," he said, noting weather forecasts predict more rain over the next day.Monsoon season often leads to widespread flooding in Pakistan, and the poorest residents are often most at risk because flood-prone areas are all they can afford.The torrential rain this week is a suspected factor in a plane crash in the Pakistani capital, Islamabad, that killed 152 people on Wednesday""At least 43 killed as a result of monsoon rains and flooding across the country"_x000D__x000D__x000D_</t>
    </r>
  </si>
  <si>
    <r>
      <t>July 25, 2010:</t>
    </r>
    <r>
      <rPr>
        <sz val="8"/>
        <rFont val="Arial"/>
        <family val="2"/>
      </rPr>
      <t xml:space="preserve"> "At least 20,000 people are homeless and one man is dead after devastating floods in Burkina Faso this week, according to the government.The man died while trying to save someone else, Prime Minister Tertius Zongo announced after an emergency meeting on Saturday.Officials say that the figures are "provisional", with several villages in the east of the country under water after two dams broke.The rains lasted from Tuesday to Thursday but thousands have been driven from their homes and at least one village, Mani, is still cut off from the rest of the world with rescue workers unable to reach it."In villages where it is possible we are trying to house the homeless in schools and high up because everything is flooded," provincial governor Théodore Kilimité Hien told the AFP news agency.The air force would join rescue efforts on Sunday, he said.In September 2009 eight people were killed and 150,000 made homeless by floods in and around the capital, Ougadougou." Flood,Burkina Faso: Flood continuing since last week hit the north-central regions, killing 14, affecting over 31,000. Regional government is continuing search and rescue efforts._x000D__x000D_</t>
    </r>
  </si>
  <si>
    <t>Mountainous areas of Asir, Jazan, Najran and Taif</t>
  </si>
  <si>
    <r>
      <t>July 25, 2010:</t>
    </r>
    <r>
      <rPr>
        <sz val="8"/>
        <rFont val="Arial"/>
        <family val="2"/>
      </rPr>
      <t xml:space="preserve"> "Fourteen people have been killed in flash floods in Saudi Arabia.The floods also took another person away when they hit several mountainous districts of southern Saudi Arabia. He is still missing.After days of heavy rain in , the country's civil defence members have taken over to rescue people and recover bodies.They have also supplied food, water, and medicine to the stricken areas where flooding has washed away some roads." _x000D__x000D_</t>
    </r>
  </si>
  <si>
    <t>Northern Viet Nam, Ha Giang province, Lao Cai province</t>
  </si>
  <si>
    <r>
      <t>July 25, 2010:</t>
    </r>
    <r>
      <rPr>
        <sz val="8"/>
        <rFont val="Arial"/>
        <family val="2"/>
      </rPr>
      <t xml:space="preserve"> "HANOI, Vietnam - Vietnam's government says floods and landslides triggered by remnants of Typhoon Chanthu killed eight people and left two others missing in the north.The national floods and storms control department said on its website Sunday seven people, including a 3-year-old girl, died in Ha Giang province, and a 2-year-old girl was swept away by floods in neighbouring Lao Cai province.Two people were reported missing in Cao Bang province when a mine they were working in collapsed.Typhoon Chanthu killed three people in southern China before weakening into a tropical storm Friday after making landfall in Guangdong province.." _x000D__x000D_</t>
    </r>
  </si>
  <si>
    <t>Current flooding is concentrated in Hubei, Sichuan and Shaanxi provinces. Dead and displaced entries are estimates for summer, 2010 flooding total to date</t>
  </si>
  <si>
    <r>
      <t xml:space="preserve">August 2, 2010: </t>
    </r>
    <r>
      <rPr>
        <sz val="8"/>
        <rFont val="Arial"/>
        <family val="2"/>
      </rPr>
      <t>"Korean Ethnic Village," attracts thousands of tourists every year. It lies in Yanbian Korean Autonomous Prefecture on China's border with the Democratic People's Republic of Korea (DPRK). More than 90 percent of the villagers are of Korean ethnicity.On Monday, flood waters had largely retreated, however road traffic to the village was still paralyzed."Not a single villager died in the floods, as village leaders, after receiving the flood alert, went door-to-door half an hour before the floods hit," Piao said.Even though no one died, the floods have left many villagers at a loss.An older woman, traumatized after losing her property and other belongings, was uncertain about her."I don't know how long we will stay in the camps. Rebuilding the village will be difficult," she said adding she had not seen such a big flood in her life.Hongqi Village was hit by flood waters from the Gudong River, the source of Songhua River, which is still swollen due to lingering downpours." The U.S. State Department issued a Travel Alert for China, warning U.S. citizens residing or traveling in China about the ongoing threat of flooding in many places in the country and advising U.S. citizens in the region to monitor local weather reports and use caution when travelling in flooded areas.Since June, more than 1,000 people have died or are missing as a result of flooding, landslides, and collapsed roads and bridges caused by torrential rains. Over three-quarters of the provinces in China have been affected, with Shaanxi, Sichuan and Henan Provinces most heavily impacted since mid-July. More than 25 major rivers are over flood stage. While less-developed, remote rural areas have been most affected, some U.S. citizen tourists have reported travel disruptions in other areas. Trains have been stopped or diverted, roads closed and flights delayed by severe storms. Travelers should expect further closings, detours, and danger from flooding and landslides if the rains persist."</t>
    </r>
    <r>
      <rPr>
        <sz val="8"/>
        <color indexed="10"/>
        <rFont val="Arial"/>
        <family val="2"/>
      </rPr>
      <t xml:space="preserve">July 30, 2010: </t>
    </r>
    <r>
      <rPr>
        <sz val="8"/>
        <rFont val="Arial"/>
        <family val="2"/>
      </rPr>
      <t>"Over 30,000 people were trapped in floodwaters after torrential downpour inundated a northeastern town of China, snapping all communication links to the area.More than 200 rescue workers were dispatched to the flooded Kouqian town in the Jilin province, where the Yongji County Government is located, state-run Xinhua news agency quoted officials as saying.The floods in Jilin province have so far killed 13 people and affected 150,000 others, the news agency added.More than 80 passengers and station workers were trapped inside the Kouqian railway station after the Xingshan Reservoir overflowed.Zhu Qiwen, deputy chief of the Meteorological Bureau of Jilin Province, said rainstorms in the upper reaches of Wende River, a branch of Songhua River, had led to the flooding, as precipitation over the past 24 hours exceeded 200 mm in some areas.On Wednesday, the rising water hit a chemical plant and washed 7,000 containers filled with explosive chemicals into the Songhua River, state media said Thursday. Some of them contained trimethyl chloro silicane, a colorless, flammable liquid with a pungent smell.The Songhua River is the main source of drinking water for Jilin, the province's second-largest city.Emergency teams mobilized to recover the spilled fluid have so far recovered 400 containers. The teams tested the water and have determined it to be chemical-free, a government spokesman said.An explosion at a plant owned by the Jilin Petroleum and Chemical Company in November 2005 caused 100 tons of potentially lethal benzene to spill into the Songhua River. Following widespread panic, officials were forced to shut-down water supplies to nearly 4 million people, including the city of Harbin.The spillage caused substantial environmental damage in the Russian Far East, as a huge slick of chemicals was carried down the Amur."</t>
    </r>
    <r>
      <rPr>
        <sz val="8"/>
        <color indexed="10"/>
        <rFont val="Arial"/>
        <family val="2"/>
      </rPr>
      <t xml:space="preserve"> July 25, 2010:</t>
    </r>
    <r>
      <rPr>
        <sz val="8"/>
        <rFont val="Arial"/>
        <family val="2"/>
      </rPr>
      <t xml:space="preserve"> "China has evacuated more than 100,000 people as a river burst its banks in flood-hit regions along the swollen Yangtze river.China has been dealing with severe flooding this year, with at least 1,100 people killed or missing.The current flooding is concentrated in Hubei, Sichuan and Shaanxi provinces, where further rains are expected. At least 100,000 have been evacuated from their homes in south-western Sichuan province after torrential rains caused waters to rise sharply in the Jialing River.The Jialing is a major tributary of the Yangtze.In Shaanxi province 6,400 people had to leave their homes when the Luofu river burst its banks in the city of Huayin.The Luofu feeds into the Yellow river, China's second-longest river.In Hubei, floods have killed six people, left eight others missing around the city of Yichang near the Three Gorges Dam."    "Rain-triggered floods and landslides have left at least 34 people dead, 28 others missing and forced the evacuation of more than 12,400 people in the past two days in west and central China, local authorities said.Additionally, flooding in parts of China may worsen as the National Meteorological Center forecast on Saturday that torrential rains would continue to pound the nation's central and southwest regions through Sunday.Water levels on the upper reaches of the Yangtze, the nation's longest river, are at their highest since 1987 and water levels on its middle and lower reaches are above warning levels for the first time since 2003.Flooding was temporarily eased Saturday on the Yangtze River as the Three Gorges Dam saw water levels fall slightly from its crest stage, the nation's flood control authority said Saturday.However, it also warned that the water level at the dam would rise again and exceed the record high reached Friday.Chinese Premier Wen Jiabao has ordered local authorities to prepare for "more serious floods and disasters", as some major rivers saw water rising above their warning levels.Wen said China was at a "crucial stage" for flood control during an inspection tour in central China's Hubei Province that began July 23. Floods in China in 2010 have left 742 people dead and 367 missing, as of Friday morning, in 28 Chinese provinces, regions and municipalities.The death toll increased by more than 34 during the past two days.In southwest China's Sichuan Province, four people are dead and 16 missing after torrential rains caused flooding Saturday in one township, local authorities said.Rainstorms pelted Chenhe Township in Tongjiang County for 10 hours Saturday beginning at midnight, triggering floods that swamped all one-floor houses in the worst-hit Chang Town. Roads leading into the town were cut off, as were telecommunications and power supplies, said officials in the county's emergency response office.More than 3,100 people evacuated their homes and were relocated to warehouses and tents on higher ground, said Li Gang, head of the county government's information office.Rescuers continue searching for residents reported as missing.As the rain had ended by noon, floodwaters are receding from the town, he added.In the northwestern province of Gansu, thirteen people died in a landslide caused by heavy rains in Pingliang City early Saturday, the provincial government's response office said in a statement.Also, in neighboring Shaanxi Province more than 9,300 people were forced to flee their homes early Saturday as the Luofu River burst its banks.The 50-meter breach widened to 80 meters in the afternoon.More than 500 people were battling to strengthen the remaining riverbanks and fill the breach, said Dang Decai, Party secretary of Huayin City, where the breach occurred.Shaanxi is among the worst-hit provinces, with 100 people dead and 149 missing since July 14, the provincial government said in a statement late Saturday.In central Hubei Province, mountain torrents and river floods have left 13 people dead and 10 missing since late Friday.Floods have also killed four people and left two missing in central China's Henan Province during the past two days." _x000D__x000D_</t>
    </r>
  </si>
  <si>
    <t>Kalimantan</t>
  </si>
  <si>
    <r>
      <t>July 25, 2010:</t>
    </r>
    <r>
      <rPr>
        <sz val="8"/>
        <rFont val="Arial"/>
        <family val="2"/>
      </rPr>
      <t xml:space="preserve"> "Overflowing river submerges 3,000 houses, kills two Floodwaters from overflowing Satui River in South Kalimantan have submerged at least 3,000 houses in the neighboring regencies of Tanah Laut and Tanah Bumbu over the last two days.The local social service agency received reports from local people on Saturday that two residents of Sungai Danau village in Tanah Bumbu, identified as Jupri, 25, and Galuh, 35, were killed after being drowned in the raging river.Head of the agency for emergency and assistance Achmadi said the number of fatalities remained uncertain. Field workers reported six people had been missing, four of them were found death.“We don’t yet the identity of the victims. They were drowned in the river,” Achmadi said as quoted by kompas.com.The flood followed three days of heavy rainfall, which was exacerbated by the sea rise."Rain-triggered landslides and floods swept through villages in Indonesia's provinces of Maluku and South Kalimantan, killing at least 21 people, officials said on Sunday.The worst happened in Buru Island in eastern province of Maluku, where a landslide hit scores of houses, killing 18 villagers, said Priyadi Kardono, the spokesman for Indonesia's Disaster Management Agency.Seven other villagers were injured in the Friday landslide in the southern part of Buru, an island that once served as a prison camp for communists in the 1970s.The bodies of the dead have already been evacuated, Kardono said.Meanwhile, in South Kalimantan, an Indonesian province on Borneo island, a flood killed three people and left one missing, said Surat Wiyono of the local Search and Rescue Agency.More than 3,000 families were affected by the flood that began on Saturday.Dozens of people are killed every year in Indonesia, a vast tropical archipelagic nation with more than 17,000 islands that are prone to landslides and floods during the annual monsoon rains._x000D__x000D_</t>
    </r>
  </si>
  <si>
    <t>Southern Nepal</t>
  </si>
  <si>
    <r>
      <t>July 25, 2010:</t>
    </r>
    <r>
      <rPr>
        <sz val="8"/>
        <rFont val="Arial"/>
        <family val="2"/>
      </rPr>
      <t xml:space="preserve"> Kathmandu, Jul 25 (PTI) At least 12 people have died in various districts of Nepal due to floods and landslides over the past 24 hours, officials said.Five teenagers died yesterday in southern Nepal's Sunsari district as they got drowned in a pond.Similarly, floods and landslides claimed the lives two people in Rupandehi district and one each in Jhapa, Rautahat, Siraha, Ilam and Parvat districts, police said"</t>
    </r>
  </si>
  <si>
    <t>Eastern Iowa, northern Illinois</t>
  </si>
  <si>
    <r>
      <t>July 25, 2010:</t>
    </r>
    <r>
      <rPr>
        <sz val="8"/>
        <rFont val="Arial"/>
        <family val="2"/>
      </rPr>
      <t xml:space="preserve"> "Warning sirens are blowing in the small eastern Iowa town of Hopkinton as water continues to flow through a dam on Lake Delhi.Torrential rains have been causing the lake to rise in recent days. Floodwaters from the Maquoketa River have eaten a 30-foot-wide gap into the earthen dam. The lake's level has now dropped as much as 45 feet, with water flowing into the area below the dam. Water was beginning to surround homes in Hopkinton, a town of about 700 people. Emergency officials in Delaware County say it'll likely cause "significant losses of property." A meteorologist with the National Weather Service says areas below the dam will see an "initial wave from the sudden shot of water" caused by the dam's failure. That will be followed by a secondary crest as the high water above the dam made its way downstream." Heavy rains across the Midwest have flooded parts of Chicago interstates and commuter tracks and put a big hole in a dam in Iowa. In Chicago, officials say more than 7 inches of rain fell early yesterday, inundating the sewer system and overwhelming waterways. West of Chicago in suburban Westchester, crews in boats searched for people who were stranded in their flooded homes or trapped in cars under viaducts.In eastern Iowa, the Lake Delhi dam failed as rising floodwater from the Maquoketa River (meh-KOHK'-eh-tuh) ate a 30-foot-wide hole in the earthen structure. The water poured into the river 45 feet below, threatening the small town of Hopkinton. Jack Klaus, a spokesman with the Delaware County emergency management office, predicts "significant losses of property" in Hopkinton._x000D_</t>
    </r>
    <r>
      <rPr>
        <sz val="8"/>
        <color indexed="10"/>
        <rFont val="Arial"/>
        <family val="2"/>
      </rPr>
      <t>_x000D_</t>
    </r>
  </si>
  <si>
    <t>Hong Kong</t>
  </si>
  <si>
    <r>
      <t xml:space="preserve">July 23, 2010: </t>
    </r>
    <r>
      <rPr>
        <sz val="8"/>
        <rFont val="Arial"/>
        <family val="2"/>
      </rPr>
      <t xml:space="preserve">"Typhoon Chanthu, reported to be one of the worst storms to strike Hong Kong in 30 years, flooded 3,000 homes yesterday and is now moving across southeast China. At least one person was killed in the flooding. Torrential rains slammed Hong Kong yesterday, washing away a man and flooding villages, just a couple of hours after the Hong Kong Observatory lifted warnings for tropical storm Chanthu. The intense, heavy rain system struck dozens of villages in Tai Pom which caused flooding in over 3000 homes and resulted in at least one death. Rescue workers came to assist the thousands of families who had been trapped by flood waters for hours. _x000D_Motorists and workers were caught by surprise in the raging torrent, (additional video footage) which caused traffic to come to a standstill throughout the city. _x000D_A Government Flying Service helicopter was called in to assist the search following reports that a person had been swept away, in what is said to be the worst flooding in 30 years. Residents raced for high ground until the storm had passed. The Hong Kong Observatory first issued an amber warning yesterday afternoon but then shifted to the red and black warning signals. All rainstorm signals were lowered at 9pm. The four-lane Choi Hung Road's Sun Po Kong (shown in the pictures and this video) section was closed for 1 1/2 hours from 6.30pm. Bus passengers were trapped by the meter-deep floodwater and police and fire department rescue teams were called in to assist. _x000D_Typhoon Chanthu landed on the western coast of Guangdong at 2pm yesterday. Meteorologists at the Observatory expect Chanthu to move northwest at about 14 kilometers per hour and weaken gradually. More rain is expected in Hong Kong over the weekend. Chanthu is bearing down on China today with even more heavy rains, flood damage as well as danger of loss of life anticipated by police and fire rescue teams throughout this region. </t>
    </r>
  </si>
  <si>
    <t>Baluchistan province, Barkhan District</t>
  </si>
  <si>
    <r>
      <t xml:space="preserve">July 23, 2010: </t>
    </r>
    <r>
      <rPr>
        <sz val="8"/>
        <rFont val="Arial"/>
        <family val="2"/>
      </rPr>
      <t>"Quetta, Pakistan (AHN) - At least 60 people were killed by flash floods triggered by heavy rains in the country’s southwestern Balochistan province, officials confirmed on Friday.Fifty-five people in Barkhan district and five others died in Sidi district, Pakistan's National Disaster Management Authority (NDMA) Director General Hasan Baloch reportedly confirmed.More than 10,000 people are reported to have been affected. About 70 persons are still missing.Continuing rainfall multiplied problems of the people in the areas, depriving them of timely assistance. Three army helicopters loaded with relief goods could not fly to the affected areas because of bad weather, local media reported.The rain started to fall early Thursday and lasted several hours. The local meteorological office said that it recorded 2.2 inches of rain during the storm. Train service has been suspended as the railway track was swept away in five different sectors.Several villages have swept away due to the flash floods. Torrential rains in Barkhan district of Balochistan broke all previous records of 50 years, according reports"_x000D__x000D_</t>
    </r>
  </si>
  <si>
    <t>Luzon, Laguna Province, 27 out of 30 towns flooded</t>
  </si>
  <si>
    <r>
      <t xml:space="preserve">July 15, 2010: </t>
    </r>
    <r>
      <rPr>
        <sz val="8"/>
        <rFont val="Arial"/>
        <family val="2"/>
      </rPr>
      <t>"Laguna province was placed under a state of calamity after most of its towns were hit by floods caused by tropical cyclone "Basyang" (Conson).Governor Emilio Ramon Ejercito said the provincial government was forced to declare a state of calamity because 27 out of its 30 towns had been flooded."Nag-declare tayo ng state of calamity kahapon ... Napakaraming bayan dito, 27 out of 30 towns ang binaha kaya napakaraming nasalanta ng bagyo (We declared a state of calamity Wednesday. So many areas had been affected, about 27 of 30 towns were flooded)," Ejercito said in an interview on dzBB radio.He said that as of Thursday morning, many of the families brought to evacuation centers Wednesday had started to return to their homes.Commercial activity also resumed early Thursday as the weather improved."_x000D__x000D_</t>
    </r>
  </si>
  <si>
    <t>Different parts of Northwest Yemen</t>
  </si>
  <si>
    <r>
      <t xml:space="preserve">July 15, 2010: </t>
    </r>
    <r>
      <rPr>
        <sz val="8"/>
        <rFont val="Arial"/>
        <family val="2"/>
      </rPr>
      <t>"Sana’a (Yemen), July 15 (DPA) At least 15 people were killed after torrential rainfall triggered flooding and landslides in different parts of northwest Yemen Wednesday, police said.They said seven people died after floods swept away the car in which they were travelling in the Mashanna district of Ibb province, about 180 km south of the capital Sana’a.Five people were killed and four injured when a rockslide destroyed a dam in neighbouring Dhamar province, officials said.Massive flooding from the collapsed dam washed away a health centre, farms and roads.In a separate incident in the same area, an elderly woman died and a man went missing - and was presumed dead - after their car was washed away.Another man drowned after he was trapped in a flooded street in Sana’a.Yemen’s Meteorological Authority said heavy downpours were expected to last for another week in north-western and southern parts of the country_x000D_"_x000D_</t>
    </r>
  </si>
  <si>
    <t>Highway from Monterey to Nuevo Laredo on U.S. border</t>
  </si>
  <si>
    <r>
      <t xml:space="preserve">July 15, 2010: </t>
    </r>
    <r>
      <rPr>
        <sz val="8"/>
        <rFont val="Arial"/>
        <family val="2"/>
      </rPr>
      <t>"NUEVO LAREDO, Mexico, July 14 (Reuters) - Thousands of U.S. and Mexican trucks hauling goods across the border were backed up on Wednesday after severe flooding blocked a key trade route in northern Mexico, truckers and authorities said.Some 11,000 trucks were stuck between the Mexican border cities of Nuevo Laredo and Monterrey and the Texan city of Laredo as days of rain from Hurricane Alex and a second tropical storm swamped the highway from Monterrey, Mexico's national truckers association said.The road that was shut since Friday was partially reopened on Wednesday but water levels were still impeding many trucks from moving, Mexican media said."About 40 percent of trucks are stuck on the U.S. side and the rest are in between Monterrey and Nuevo Laredo, on the roadside or still at factories," said association spokesman Ivan Lugo."It was not clear what the full economic impact of the blockage would be, but Nuevo Laredo Mayor Ramon Garza said it was substantial. The route carries some 40 percent of trade over the U.S.-Mexico border."This represents millions and millions of dollars lost," said Garza.Supermarkets in Nuevo Laredo were largely empty because food trucks could not reach the city. "A lot of things are scarce, most of all fresh produce," resident Alma Rosa Vela said.A tropical depression dumped heavy rains on the Mexico-Texas border on July 8 days after Hurricane Alex flooded the region. Alex battered Monterrey as a Category 2 storm, killing 12 people, ripping apart highways and causing $700 million of damage. (Additional reporting by Caroline Stauffer and Tim Gaynor in Mexico City; editing by Mohammad Zargham)""U.S. DEPARTMENT OF STATEOffice of the SpokesmanJuly 13, 2010QUESTION TAKEN AT THE JULY 13, 2010 DAILY PRESS BRIEFINGMEXICO: Aid to Mexico Due to FloodingQuestion: Is the U.S. providing assistance to Mexico in wake of the flooding that has occurred? If so, what assistance are we providing?Answer: The United States has provided $100,000 in disaster assistance to support the local purchase and delivery of emergency relief supplies for disaster-affected populations in Mexico. In addition, a five-person USAID assessment team is currently on the ground to monitor humanitarian conditions and coordinate the U.S. Government (USG) response. The U.S. and Mexican sections of the International Boundary and Water Commission have been and will continue to coordinate flood control measures in the Rio Grande river basin."</t>
    </r>
  </si>
  <si>
    <t>Eastern Sudan, Agige district;  Jonglie State</t>
  </si>
  <si>
    <r>
      <t>August 11, 2010:</t>
    </r>
    <r>
      <rPr>
        <sz val="8"/>
        <rFont val="Arial"/>
        <family val="2"/>
      </rPr>
      <t xml:space="preserve"> "Heavy rain and floods across Sudan have driven thousands from their homes in July. The hardest hit are Red Sea state in eastern Sudan and Jonglei state in Southern Sudan where more than 10,000 have been left homeless. Some of the affected areas are inaccessible because of the flooded roads.The rain destroyed newly cultivated crops, putting the livelihood of thousands of people at risk. Affected populations are in urgent need of tents and sleeping materials, as well as food and clean water. This year’s heavy rain follows a poor rainy season in 2009. Humanitarian agencies predict that floods will continue until early September, leading to more displacement and harvest ruin. Despite the floods, drought remains to be a long term-problem in the country.</t>
    </r>
    <r>
      <rPr>
        <sz val="8"/>
        <color indexed="10"/>
        <rFont val="Arial"/>
        <family val="2"/>
      </rPr>
      <t xml:space="preserve">" </t>
    </r>
    <r>
      <rPr>
        <sz val="8"/>
        <color indexed="52"/>
        <rFont val="Arial"/>
        <family val="2"/>
      </rPr>
      <t>July 20, 2010</t>
    </r>
    <r>
      <rPr>
        <sz val="8"/>
        <color indexed="10"/>
        <rFont val="Arial"/>
        <family val="2"/>
      </rPr>
      <t xml:space="preserve"> </t>
    </r>
    <r>
      <rPr>
        <sz val="8"/>
        <rFont val="Arial"/>
        <family val="2"/>
      </rPr>
      <t>"Heavy rains and floods across Sudan have killed at least 16 people and driven thousands from their homes, aid groups and government officials said on Tuesday.Thirteen people died and 11 went missing when flood waters swept down an empty river bed near Agig village in Sudan's eastern Red Sea state last week, said officials from the United Nations and Sudan's Red Crescent aid group.More than 10,000 people have been left homeless in three counties of south Sudan's Jonglei state in the last week, said Elijah Magot Anyang from the state information ministry."There are lots of heavy rains. It has left a lot of water on the ground. Cars are not moving outside the towns and people are suffering. More than 2,000 households have been affected ... The rains have destroyed the newly cultivated crops," he added.According to U.N. estimates, each household represents on average five people. U.N. officials in south Sudan said they could not confirm the Jonglei figures.Heavy rains have also flooded land and some refugee camps across North and West Darfur states, said the U.N. Office for the Coordination of Humanitarian Affairs (OCHA).Three children drowned after falling into trenches filled with floodwater in Abu Shouk refugee camp last week near the capital of North Darfur El Fasher, said OCHA spokesman Samuel Hendricks.This year's heavy downpours follow a poor rainy season in 2009, which the United Nations and international donors had said could lead to a severe drought. OCHA said on Tuesday it was too early to say the latest rains had ended that threat.</t>
    </r>
    <r>
      <rPr>
        <sz val="8"/>
        <color indexed="10"/>
        <rFont val="Arial"/>
        <family val="2"/>
      </rPr>
      <t xml:space="preserve">" July 27, 2010: </t>
    </r>
    <r>
      <rPr>
        <sz val="8"/>
        <rFont val="Arial"/>
        <family val="2"/>
      </rPr>
      <t>"At least seven (7) of eleven (11) counties in Sudan’s Jonglei state experienced severe floods, an assessment by Southern Sudan Relief and Rehabilitation Commission (SSRRC) released on Wednesday and obtained by the Sudan Tribune revealed.At least five villages are demolished in one County. Shelters, schools and dykes and other flood related damages were reported.Gabriel Deng, the Jonglei State Director for SSRRC described the flooding in Ayod, Bor, Duk, Akobo, Nyiror, Pibor and Twic East Counties as "alarming". “The heavy rains have caused alarming rising water level…in Jonglei Counties,” Deng said in a press statement.“The situation is expected to worsen in the August as the rains [are due] to intensify,” he added.The State officials “appeal to humanitarian agencies and donors” and argued what he describes as “contingency plans for Jonglei State” before a disastrous condition is created.The SSRRC is the government of Southern Sudan body entrusted to monitor humanitarians’ conditions.Commissioners of Akobo and Pibor Counties had made similar flooding warnings in separate interviews with UN sponsored Miraya FM radio in Juba recently.However, the magnitude of the flood is murky since most of the areas in Jonglei are not accessible by road during the rainy season.Pibor and Akobo Counties in Jonglei State have reported substantial crops and livestock damages. There are no reports of human casualties.Akot Maze Adikir, the Commissioner of Pibor County, said five villages were smashed in Gurumruk and Lekuangole along with unspecified number of domestic animals.Akobo Commissioner Goi Jooyul Yool put the number of people displaced in his County at 10,000 following mid-July rains that was amplified by Monday pouring rain.In Bor town, the capital of Jonglei State, more than half of residential blocks are inaccessibly by cars. Block, 2 and 6 residents now walk barefooted with trousers rolled to dodge unnecessary mud. In less affected areas gumboots are still appropriately comfortable.This year flood is repeat of 2008 Nile River overflow that affected Baidit Payam in Bor County. At the time, lorry drivers and boat peddlers were combined to the same traffic zone when roads were sunk to semi streams. (ST)"</t>
    </r>
    <r>
      <rPr>
        <sz val="8"/>
        <color indexed="10"/>
        <rFont val="Arial"/>
        <family val="2"/>
      </rPr>
      <t xml:space="preserve"> July 15, 2010: </t>
    </r>
    <r>
      <rPr>
        <sz val="8"/>
        <rFont val="Arial"/>
        <family val="2"/>
      </rPr>
      <t>"At least 33 people were killed and several others were missing following powerful floods in eastern Sudan, police said on Thursday. "Thirty-three people died, several are reported missing," said Ali Sukar, police chief of Agige district, following days of rain caused flooding in Sudan's Red Sea state."Many head of cattle also perished," Sukar added.Ten days of downpour had flooded villages close to Tokar, an area about 150 kilometres (93 miles) from Port Sudan, the main city in eastern Sudan, which also experienced heavy rainfall on Sunday, residents said."It is not raining today but the water level remains high," Sukar said."State services are providing assistance to the population and looking for the missing. We need help from humanitarian organisations," he added.Dozens of people are killed each year during the rainy season in Sudan, Africa's largest country where many live in mud brick homes"_x000D_</t>
    </r>
  </si>
  <si>
    <t>Bihar; 100 villages in Aurai, Katra and Gaighat blocks of Muzaffarpur</t>
  </si>
  <si>
    <r>
      <t xml:space="preserve">July 14, 2010: </t>
    </r>
    <r>
      <rPr>
        <sz val="8"/>
        <rFont val="Arial"/>
        <family val="2"/>
      </rPr>
      <t>"Thousands of people in Bihar fled their homes Wednesday as floodwaters entered over 100 villages and threatened to inundate many others.Nearly 100 villages in Aurai, Katra and Gaighat blocks of Muzaffarpur have been inundated since Monday. Water also entered dozens of villages in Bagaha district after levels rose in all the major rivers following heavy rains in the state and the catchment areas of Nepal.According to the Central Water Commission, the water level in major rivers - Kosi, Gandak, Budhi Gandak, Kamlabalan, Adhwara and Bagmati - has increased in the last 48 hours.'All the rivers are in full spate following heavy rains. Some rivers may cross the red mark late Wednesday or Thursday,' an official said.Reports reaching here said people were fleeing their homes in Muzaffarpur, Bagaha, Saharsa and Purnea districts.'Heavy rains reportedly damaged embankments in Muzaffarpur and Bagaha. The district officials have initiated the move to check erosion,' said an official of the water resources department.More water is expected to enter the villages as the embankment of the Bagmati river in Muzaffarpur and the Gandak in Bagaha have been threatened. The rising water level in rivers is putting pressure on embankments.'All engineers have been directed to be ready with necessary equipment and boulders to face any situation and to protect the embankments,' an engineer said.In 2008, more than three million people were rendered homeless in Bihar when the Kosi river breached its bank upstream in Nepal and changed course. It was said to be the worst flood in Bihar in the last 50 years "_x000D_</t>
    </r>
  </si>
  <si>
    <t>East China, Jiangxi, Anhui provinces, Yangtze River</t>
  </si>
  <si>
    <r>
      <t xml:space="preserve">July 14, 2010: </t>
    </r>
    <r>
      <rPr>
        <sz val="8"/>
        <rFont val="Arial"/>
        <family val="2"/>
      </rPr>
      <t>"NANCHANG - More than 10,000 people were forced to evacuate their homes in east China's Jiangxi Province Wednesday morning after heavy rainfalls triggered flash floods and overtopping of three reservoirs, flood control authorities said. The intense rainfall hit the province's northern areas early Wednesday, triggering flash floods and swollen reservoirs.Water has spilled over dikes at three reservoirs in Poyang County, the provincial flood control and drought relief headquarters said. Workers are rushing to dig and widen emergency waterways to lower the water levels in the swollen reservoirs. No casualties have been reported so far, according to the headquarters. Jiangxi's meteorological department Wednesday morning issued a red alert -- the highest level -- warning of the torrential rains. Heavy downpours in parts of central and eastern China have caused waterlines in major lakes and tributaries of the Yangtze River to rise to alarming levels. In east China's Anhui Province Wednesday, soldiers used explosives to blast part of a leaking dike on a swollen branch of the Yangtze River, preventing the flooding of riverbank villages. Apart from central and eastern provinces, heavy rainfall has also pounded parts of western China's Qinghai, Gansu, Sichuan, Chongqing and Yunnan regions, according to the National Meteorological Center (NMC). The NMC Wednesday morning reiterated its orange alert -- the second highest level warning -- for the storms, saying the rains would continue through to Thursday. China has a four-color coded rainstorm warning system. Red is the most serious level, followed by orange, yellow and blue. Parts of China experience heavy rains every summer, but this year's rains have been particularly devastating. Since the beginning of July, torrential rains and severe flooding has left 107 people dead, 59 missing and forced the evacuation of nearly one million people in ten Chinese provinces, mostly along the Yangtze River, the Ministry of Civil Affairs said Tuesday."Chinese soldiers Wednesday blasted a dyke on a swollen tributary of the Yangtze in a bid to prevent flooding of riverbank villages.The soldiers had planned to demolish the Qingcao township dyke on the Dasha river Tuesday, but were delayed after torrential rains snapped the explosives' blasting wires.Soldiers, however, managed to repair the wires and blast the dyke Wednesday, when water levels subsided and weather improved, Zhang Jun, an army official in charge of the disaster relief work in Anhui province, said.Water levels at the dyke reduced after the blast, Xinhua reported.Days of torrential rains caused many leaks on dykes on the Dasha river and over 1,000 people living along it have been evacuated. Hundreds of armed police have been fighting the flood since July 7.The continuous downpour in Anhui province has disrupted the lives of over four million people, while more than 5,100 houses have collapsed and 17,700 others have been partially damaged in the heavy rains._x000D_The rains have also caused economic loss of more than 1.8 billion yuan ($265.5 million), according to the provincial disaster relief office."_x000D__x000D_</t>
    </r>
  </si>
  <si>
    <t>Western and eastern Japan</t>
  </si>
  <si>
    <r>
      <t xml:space="preserve">July 13, 2010: </t>
    </r>
    <r>
      <rPr>
        <sz val="8"/>
        <rFont val="Arial"/>
        <family val="2"/>
      </rPr>
      <t>"Downpours continued in wide areas of Japan on Tuesday due to the rainy season front, with some areas in northern Kyushu experiencing record-high rainfall. The Japan Meteorological Agency warned of extremely heavy downpours in northern Kyushu and of landslides and flooding in western and eastern Japan. In Imari, Saga Prefecture, northern Kyushu, 64 millimeters of rain was recorded in an hour on Tuesday, logging record-breaking rainfall for the month of July. In the Kyushu region, the city of Tsushima in Nagasaki Prefecture has recorded rainfall of 460 mm since Saturday and Yukuhashi, Fukuoka Prefecture, has logged 360 mm. The agency said the rainy season front stretching from western to eastern Japan is expected to move toward the Sea of Japan. The agency forecast rainfall of 250 mm in northern Kyushu, 150mm in the Chugoku region, and 120 mm in the Kinki, Tokai and Kanto-Koshin regions in the 24 hours through Wednesday evening"_x000D__x000D_</t>
    </r>
  </si>
  <si>
    <t>Along Brahmaputra River</t>
  </si>
  <si>
    <r>
      <t xml:space="preserve">July 13, 2010: </t>
    </r>
    <r>
      <rPr>
        <sz val="8"/>
        <rFont val="Arial"/>
        <family val="2"/>
      </rPr>
      <t>"Over 600,000 river island residents have been marooned and thousands of hectares of crops destroyed due to heavy monsoon flooding in Bangladesh. Heavy monsoon rains throughout the Himalayan region tend to cause rivers flowing southwards into low-lying Bangladesh to overflow. “The flood situation is not improving. However, we are doing everything we can to assist those affected,” Minister of Food and Disaster Management Muhammad Abdur Razzaque told IRIN on 13 July. The `chars’ or river islands - prone to acute erosion and flooding and a by-product of the rivers’ hydro-morphological dynamics - periodically submerge during the country’s annual monsoon flood season, which runs from the second week of June to mid-August. According to local authorities, access to those affected on or along the Brahmaputra river - the main river that divides the country into east and west before emptying into the Bay of Bengal - remains problematic. "_x000D__x000D_</t>
    </r>
  </si>
  <si>
    <t>Chongqing, Fujian, Sichuan, Jiangxi, Hunan and Qinghai, southern China</t>
  </si>
  <si>
    <r>
      <t xml:space="preserve">July 15, 2010: </t>
    </r>
    <r>
      <rPr>
        <sz val="8"/>
        <rFont val="Arial"/>
        <family val="2"/>
      </rPr>
      <t>" Beijing - Chinese government experts fear that "massive flooding" could hit central areas along the Yangtze river in the next few weeks, state media reported on Thursday, as authorities said floods had already left some 600 dead and 200 missing this year.The continuation of the heavy rain battering much of southern China could result in "massive flooding" similar to the floods that left more than 4,000 people dead in 1998, Wang Jingquan, head of flood control for the Yangtze River Water Resources Committee, told the official China Daily newspaper."Although the current situation along the Yangtze River has yet to reach the danger level, it is definitely at a crucial point," Wang said.Monitoring up to Wednesday suggested that water levels in all sections of the Yangtze exceeded the average level for mid-July, he was quoted as saying.The water level at the Yangtze's Three Gorges Dam had reached 150 metres, 5 metres above the alert level during the flood season, Wang said."We are definitely facing great challenges in flood control along the Yangtze River because heavy rainfall usually hits the river valley in July and August," he said.President Hu Jintao and Premier Wen Jiabao ordered officials nationwide to "ensure the safety of the public and minimize property losses" from the floods, other reports said.Vice Premier Hui Liangyu passed on Hu and Wen's directives during a video conference on flood control along the Yangtze on Wednesday."Now it is a critical moment for flood control and relief efforts along the Yangtze River valley," Hui was quoted as telling provincial officials.Three serious floods along the Yangtze in 1975, 1983 and 1998 all occurred in July and August."If heavy rain hits the upper reaches of the Yangtze River, coupled with the continuous rainfall in the middle and lower reaches, severe flooding similar to that in 1998 will occur," Wang was quoted as saying.The 1998 floods left 4,150 people dead and forced the relocation of more than 18 million people, the government said.On Thursday, the national flood control office said floods and landslides had killed 594 people and left 212 missing this year.It said the floods destroyed 590,000 homes, inundated 6.16 millionhectares of farmland and affected 97.5 million people in 26 provinces.The office also launched a disaster control plan on Thursday for Typhoon Conson, which is expected to make landfall in the southern province of Guangdong after leaving at least 33 people dead in the Philippines.The typhoon is expected to bring torrential rain to several areas draining into the Yangtze in the next few days, and "add to the grave situation in flood control," Wang said."</t>
    </r>
    <r>
      <rPr>
        <sz val="8"/>
        <color indexed="10"/>
        <rFont val="Arial"/>
        <family val="2"/>
      </rPr>
      <t xml:space="preserve"> July 14, 2010:  </t>
    </r>
    <r>
      <rPr>
        <sz val="8"/>
        <rFont val="Arial"/>
        <family val="2"/>
      </rPr>
      <t>"Beijing (AsiaNews / Agencies) - Floods and landslides continue to cause victims in southwest China, while the bad weather and the rain continues unabated. Six people died and one is buried under the mud due to a landslide this morning in Luzhou, Xuyong County, Sichuan. In the Tibetan prefecture of Gauze also in Sichuan, because of torrential rains and a landslide this morning, seven people died and one is missing. In Xiaohe, Yunnan, a landslide today killed three people, but there are 50 more still missing. A press release from the provincial government says there are also 11 wounded, including two in very serious condition. Meanwhile, the situation of the Mian Quan dam, Qinghai, is increasingly dramatic. Last week’s rains have raised the water level to over a meter above the alert level. The water is three times normal capacity and there is a danger of overflowing, with the risk of submerging entire neighbourhoods up to a full three meters, hitting the Qinghai-Tibet railway, power plants and 205 thousand people At least 10 thousand residents of Golmud, near the dam have been evacuated to emergency camps, while workers and soldiers are working to build a drainage channel to reduce the water level in the basin."</t>
    </r>
    <r>
      <rPr>
        <sz val="8"/>
        <color indexed="10"/>
        <rFont val="Arial"/>
        <family val="2"/>
      </rPr>
      <t xml:space="preserve"> July 12, 2010: </t>
    </r>
    <r>
      <rPr>
        <sz val="8"/>
        <rFont val="Arial"/>
        <family val="2"/>
      </rPr>
      <t>"China: Floods in southern China. Qinghai dam at riskWenquan Dam has several cracks and is filled to three times its capacity. Its flooding could hit over 205 thousand people, along with power plants and Qinghai - Tibet railway. So far at least six provinces affected, 17 million people, more than 600 000 displaced.  - Torrential rain, landslides, floods have been hitting southern China for weeks. Over the next few days more rains and floods are expected. Storms have destroyed roads, bridges and highways blocking at least 16 provinces of Chongqing, Fujian, Sichuan, Jiangxi, Hunan and Qinghai. In the latter province, hundreds of workers and soldiers are working to decrease the water level of the Wenquan dam, near the city of Golmud. Several cracks have appeared in the structure that endanger the lives of over 205 thousand people. The overflow of the dam could affect power plants and especially of the Qinghai-Tibet railway, the highest in the world, located 40 km from the dam.Wenquan dam, designed to hold 70 million cubic meters of water, contains at least 230 million, three times more than normal. Yesterday, almost 10 thousand inhabitants of Golmud were evacuated and taken to refugee camps.From 1 July floods, land and mud slides have killed at least 50 people across southern China, 15 people are still missing. According to the Ministry of Civil Affairs, at least 17 million people have affected by the rains, about 600,000 evacuated since the beginning of July. An estimated 42 thousand houses have collapsed and 121 thousand others damaged. At least 946 thousand hectares of farmland have been destroyed, while the economic cost of the disaster is estimated about 8.9 billion Yuan (over 1 billion euros). The National Weather Centre warned that rain is still expected tomorrow and the day after. According to several Chinese experts, climate change in China - with torrential rains in once arid areas – is the result of pollution caused by the country's rapid and wild industrialization."The dissipation of the heat wave in Southern China saw the area hit by another plight: torrential rains that have caused severe flooding. The region has been beset by rain the past few days: the water levels of some rivers have exceeded the warning mark, while some areas have incurred extensive flood damage, as reported on July 10 by China News Service on July 10. The floods have affected ten southern China provinces since July 8, including Zhejiang, Anhui, Fujian, Jiangxi, Hubei, Hunan, Sichuan, Guizhou and Chongqing City, with disruption of highway and local traffic impacting rescue efforts. State statistics report that as of the morning of July 11, 14,920,000 people have been victimized by the floods, with 39 deaths and 13 disappearances. Twenty thousand houses have collapsed. Direct economic loss has been estimated at 8.6 billion yuan (US$1.3 billion). The Yangtze River experienced rising water levels above the warning mark on July 9, while on July 10, an official of the regime’s Office of State Flood Control and Drought Relief Headquarters warned citizens to be on full alert for severe floods along the middle and lower reaches of the Yangze River.Chongqing: Water Nearly Ten Feet Deep Chongqing has been hit with the heaviest rains since July 8 for this year. The rain has affected 14 counties and districts and 177 townships and villages, resulting in seven deaths and two disappearances, as of 3:00 p.m. on July 9. Wanzhou District, along the Three Gorges, was one of the hardest hit areas, experiencing flash floods, landslides, and the collapse of bridges. Water levels reached up to three meters deep (approximately 10 feet) in some villages. In Fenshui Township, about 70 percent of the ground floors of residential buildings were flooded, and water, gas, and electricity have been cut off. Mr. Zheng, a resident of Fenshui Township, told Chongqing Economic Times that heavy rain hit at 2:45 a.m. on July 9. Water began to accumulate on the streets. Street-side stores and residential buildings were flooded. “Water, gas, and electricity were all cut off. There was so much water on the streets that one dared not to go out.” When the rain was at its hardest, he also said people even saw small cars floating away. “In one supermarket, everything inside was flooded away, including merchandise and the shutter doors.” Many highways have been cut off in Qinghai, Anhui and Hubei provinces. Land and air transportation was paralyzed in Chongqing City. Hundreds of flights were delayed, while traffic was seriously obstructed, due to many vehicles being trapped on flooded streets. As of July 10, all trains leaving or arriving in Chongqing had been cancelled until weather conditions improve. The National Meteorological Center continued to issue orange rainstorm warnings, as of 6:00 p.m., July 10. Heavy rain is expected to persist through July 11, in some areas of Guizhou, Chongqing, Hunan, Hubei, Henan, Anhui, Jiangsu, Zhejiang provinces. _x000D__x000D__x000D__x000D_"_x000D_</t>
    </r>
  </si>
  <si>
    <t>Najran, Laith, Qunfuda and Jazan</t>
  </si>
  <si>
    <r>
      <t xml:space="preserve">July 12, 2010: </t>
    </r>
    <r>
      <rPr>
        <sz val="8"/>
        <rFont val="Arial"/>
        <family val="2"/>
      </rPr>
      <t>"JEDDAH: Seven people died and three are missing as a result of heavy floods caused by torrential rains in Najran, Laith, Qunfuda and Jazan, according to Maj. Abdullah Al-Harithy, spokesman for the Civil Defense.He said his officers had rescued 85 people marooned by floodwaters. “Our department had cautioned the public against rains and floods. But some people still ignore such warnings and put themselves and their families in trouble,” he said. “People traveling in vehicles should not try to cross flooded areas and endanger their lives,” he added.Heavy rains were reported on Monday in different parts of the Kingdom including Baha, Asir, Jazan, Najran, Laith and Qunfuda.Meanwhile, Hussein Al-Qahtani, spokesman for the Presidency of Meteorology and Environment, said the rains were expected. He, however, ruled out foreign media reports that the Kingdom would witness intense rains and heavy floods. He added that the presidency would keep the public informed about the weather through the media"_x000D_</t>
    </r>
  </si>
  <si>
    <t>Villages in parts of northwest China's Qinghai Province</t>
  </si>
  <si>
    <r>
      <t xml:space="preserve">July 13, 2010: </t>
    </r>
    <r>
      <rPr>
        <sz val="8"/>
        <rFont val="Arial"/>
        <family val="2"/>
      </rPr>
      <t>"A flash flood washed through a mountain town in southwest China early today, killing three people and leaving at least 50 missing, while crews raced to drain a reservoir in another part of the country following heavy summer rains.Rescuers tried to locate the 56 missing people in Xiaohe town after the deluge swept through around 4am, the state-run China News Agency said.The official Xinhua News Agency said the disaster in Xiaohe was a landslide, not a flood – an account disputed by media reports and an official in Yunnan province where Xiaohe is located and which was pounded by heavy rains for weeks.Meanwhile, hundreds of workers and soldiers were scrambling to drain a reservoir threatening to burst and flood a city in far western China that is home to more than 200,000 people, state media said.About 10,000 residents from the city of Golmud in the high-altitude region of Qinghai were evacuated to temporary camp sites as rescuers began to build a channel for draining the overflowing Wenquan reservoir, Xinhua reported.If breached, the reservoir could damage the nearby Qinghai-Tibet railway, along with the city’s power and water plants. Some places would be submerged in as much as 10 feet of water, Xinhua said.The drainage channel, which will accompany two existing waterways, could be completed as early as today, the report said, citing vice governor Deng Bentai.Soldiers transported sandbags, rocks, and dirt to prevent flooding and used bulldozers yesterday to dig a waterway for draining the reservoir, the Golmud city government website said, in an effort to protect the city’s water source nearby.</t>
    </r>
    <r>
      <rPr>
        <sz val="8"/>
        <color indexed="10"/>
        <rFont val="Arial"/>
        <family val="2"/>
      </rPr>
      <t xml:space="preserve">" July 8, 2010: </t>
    </r>
    <r>
      <rPr>
        <sz val="8"/>
        <rFont val="Arial"/>
        <family val="2"/>
      </rPr>
      <t>"China's flood control authority, the Office of State Flood Control and Drought Relief Headquarters, on Thursday launched a level IV emergency response, as floods hit parts of northwest China's Qinghai Province.A serious flood hit the Golmud River basin in Qinghai, due to recent rainstorms and melting snow, said a statement on the office's website.Wenquan Reservoir, a large reservoir filled by a tributary of the Golmud River, reported a dangerously high water level only about 3.02 meters from the dam's top at 10:00 a.m. Thursday, said the report.But the water had stopped rising at rapid rate and no other dangers were found except for some small leaks in the embankment, said the statement.The Office has dispatched a task force to the reservoir, as well as teams from Sichuan Province and Chongqing Municipality to fight the flood, said the statement.The Office also stressed the need for flood relief efforts along the Yangtze River as strong rains are expected to hit the area in coming days.Under a level IV emergency response, monitoring of emergencies will be stepped up and reported to the State Council.At least 12 people are dead and three missing after torrential rains triggered flash floods have engulfed villages in Qinghai, local officials said Wednesday."_x000D_</t>
    </r>
  </si>
  <si>
    <t>Western border, Moldova, Prut River</t>
  </si>
  <si>
    <r>
      <t xml:space="preserve">July 7, 2010: </t>
    </r>
    <r>
      <rPr>
        <sz val="8"/>
        <rFont val="Arial"/>
        <family val="2"/>
      </rPr>
      <t>"CHISINAU, Moldova - Moldovan officials say over 2,000 people have been evacuated after the river Prut on the western border overflowed its banks.In the village of Nemteni, about 100 houses were destroyed by the flooding. The mayor Gheorghe Mardari says the situation is "critical."Emergency workers are trying to build a new dike to protect the remaining houses.In the neighbouring village of Cotul Morii, 2,000 people have been evacuated.Prime minister Vlad Filat has visited the area on Wednesday and has promised support.Specialists say the level of the river Prut will continue to grow in the incoming days."_x000D_</t>
    </r>
  </si>
  <si>
    <t>Haryana’s Ambala and Kurukshetra districts, Punjab; northeast India, Kerala</t>
  </si>
  <si>
    <r>
      <t xml:space="preserve">July 14, 2010: </t>
    </r>
    <r>
      <rPr>
        <sz val="8"/>
        <rFont val="Arial"/>
        <family val="2"/>
      </rPr>
      <t>"With the onset of monsoon, rain-fed rivers are wreaking havoc in Jhapa district, inundating 1,200 houses so far and rendering thousands shelterless. Police teams have been put on high alert to provide emergency aid to flood victims, said Rabindra Sharma, Superintendent of Police at the Jhapa District Police Office. Biring, Kamal and Ratuwakhola streams cause massive damage in the district every monsoon, according to the police office. Sharma said floods has submerged 1,200 houses so far, apart from sweeping away a girl recently. Most parts of Birtamod, Damak and Bhadrapur towns have gone under water. Till date, 400 houses have gone under water in Bhadrapur alone. Jhapa headquarters Chandragadi is also reeling under monsoon menace. Nepal Police, Neapl Army and Armed Police Force have rushed emergency teams for rescue work after the swollen Biringkhola gushed into Dangibari VDC today. SP Sharma said the police office had deployed a team comprising 50 police personnel in Dangibari alone. Last year’s monsoon floods had destroyed properties worth Rs 1 billion in Jhapa, displacing 1,083 families"</t>
    </r>
    <r>
      <rPr>
        <sz val="8"/>
        <color indexed="10"/>
        <rFont val="Arial"/>
        <family val="2"/>
      </rPr>
      <t xml:space="preserve"> July 14, 2010: </t>
    </r>
    <r>
      <rPr>
        <sz val="8"/>
        <rFont val="Arial"/>
        <family val="2"/>
      </rPr>
      <t>"Chandigarh, July 14 (IANS) Rescue work was on in Punjab’s Mansa district Wednesday where several acres of agricultural land were inundated and many villages submerged as water overflowed from the Ghaggar river.“The flood situation is grim in Sardulgarh area. Nearly 25 villages are flooded and most of the residents have been shifted to safe locations. We are working all day and night to control the situation and to prevent further flooding of other low-lying areas,” Mansa Deputy Commissioner Kumar Rahul told IANS.Besides civic officials, army and paramilitary troopers were also helping in the relief operations.“Around 200 houses and standing crops on nearly 5,000 acres have been damaged in the floods. We have made all arrangements to provide packed food and water to the flood victims. So far there has been no loss of life due to floods in Mansa,” he said.According to official figures, crops on 271,784 acres have been damaged in districts of Patiala, Sangrur, Mohali, Ludhiana, Fatehgarh Sahib, Moga and Mansa.In the neighbouring state of Haryana, flood situation was grim in Sirsa district.“Army officials are working to plug the breaches in Ghaggar river that led to flooding in Sirsa. Over 10,000 acres of agricultural land submerged in three to four feet water and nearly one dozen villages are affected due to this. We hope that situation will be under control by this evening,” said a senior official of the Sirsa administration here.Ambala, Kurukshetra, Kaithal, Sirsa and Fatehabad districts were badly affected by floods over the last few days.As many as 33 people have lost their lives in floods in Punjab and Haryana</t>
    </r>
    <r>
      <rPr>
        <sz val="8"/>
        <color indexed="10"/>
        <rFont val="Arial"/>
        <family val="2"/>
      </rPr>
      <t>" July 12, 2010:</t>
    </r>
    <r>
      <rPr>
        <sz val="8"/>
        <rFont val="Arial"/>
        <family val="2"/>
      </rPr>
      <t xml:space="preserve"> "The flood situation in Punjab and Haryana remained grim today with more places getting marooned in the two states which were lashed by heavy rains causing fresh breaches in river embankments and canals.After Jakhal and Tohana towns, flood waters reached Rattia and Fatehabad villages in Haryana as the surge in Rangoi nullah continued while fresh breaches occurred in the canals submerging large areas in Punjab's Patiala district.Many parts of the two states were lashed by heavy rains, which made the situation worrisome, with the Fatehabad district administration making arrangements on a war footing.Army jawans were busy in plugging the breaches in the canals and nullahs in Fatehabad district. Congress MP Ashok Tanwar visited the affected areas to oversee the relief operations.Fatehabad's deputy commissioner OP Sheoran has cancelled the leave of all employees and has asked them to be available for relief work round the clock.Sirsa was also facing flood problem because a dam on river Ghaggar had breached near village Jhanda Khurd, which falls in Punjab, marooning thousands of acres of land in Haryana.Twenty six fresh breaches in Sagarpada, Markanda and Ghaggar marooned a large area of Devigarh in Punjab's Patiala district.Punjab irrigation department stepped up efforts to plug 14 out of 33 breaches in Ghaggar with a plan to plug 16 more breaches in the next 24 hours.Punjab's deputy chief minister Sukhbir Singh Badal ordered a comprehensive survey of loss incurred including on government property like power and other infrastructure besides road network in recent floods in seven districts of the state.Speaking to reporters at Rohtak, Haryana chief minister Bhupinder Singh Hooda said that prime minister Manmohan Singh and the UPA chairperson and Congress president, Sonia Gandhi had assured to provide adequate financial assistance for the flood affected farmers and common people of the state"</t>
    </r>
    <r>
      <rPr>
        <sz val="8"/>
        <color indexed="10"/>
        <rFont val="Arial"/>
        <family val="2"/>
      </rPr>
      <t xml:space="preserve"> July 7, 2010: </t>
    </r>
    <r>
      <rPr>
        <sz val="8"/>
        <rFont val="Arial"/>
        <family val="2"/>
      </rPr>
      <t>"Army help has been sought in Ambala and Kurukshetra districts of Haryana following heavy rains in the state. In neighbouring Punjab, vast tracts agriculture land have been inundated.Rains have disrupted road and rail traffic, leaving a large number of people stranded in various areas in the two Haryana districts, officials said.Deputy Commissioner of Ambala confirmed a breach in the river Tangri in Jadhpur sub-division in neighbouring Punjab and in the river Ghaggar.The right side of the National Highway leading to Punjab from Ambala has been closed to vehicular traffic due to flooding.So far, the floods have claimed 50 lives and displaced almost half a million people in the south and northeast, government officials said.Five people have drowned in Assam. Thirteen of the state's 27 districts have been hit by floods, including Kokrajhar, Lakhimpur, Baksa and Bongaigaon.In Kerala, over 23,000 people have been affected by floods, and, 48 people have died. Officials said they have opened a 24-hour control room in all districts to track the movement of the floodwaters.</t>
    </r>
    <r>
      <rPr>
        <sz val="8"/>
        <color indexed="10"/>
        <rFont val="Arial"/>
        <family val="2"/>
      </rPr>
      <t xml:space="preserve">" July 6, 2010: </t>
    </r>
    <r>
      <rPr>
        <sz val="8"/>
        <rFont val="Arial"/>
        <family val="2"/>
      </rPr>
      <t>"Chandigarh, July 6 (IANS) The army was requisitioned in Haryana’s Ambala and Kurukshetra districts after major breaches in rivers and canals led to flooding of vast areas, disrupting traffic and electricity supply.Heavy rain led to water overflowing in the Ghaggar river and the Sutlej Yamuna Link canal, causing breaches. Ambala city and cantonment areas, some 45 km from here, were under three-four feet of water at many places, said Deputy Commissioner of Ambala S.P. Srow.Traffic on the busy Ambala-Delhi National Highway 1 was affected and diverted towards Banur near Haryana’s border with Punjab.Electricity supply was affected in nearly 350 villages in Ambala district as a number of sub-stations were submerged, district administration officials said, adding that pumps were being used to drain out rainwater.Chief Minister Bhupinder Singh Hooda directed authorities to launch rescue operations in the affected areas, especially in Ambala and Kurukshetra.Several places in Punjab and Haryana received heavy rainfall since Monday, inundating many areas. Roads and rail services were also badly hit.Srow said there was a breach in river Tangri in Jadhpur sub-division in neighbouring Punjab and river Ghaggar was also posing a threat.Pankaj Aggarwal, deputy commissioner of Kurukshetra, said the Sutlej Yamuna Link canal had breached near Jyotisar in the district and the low-lying areas of Shahbad town, 65 km from here.Haryana Chief Secretary Urvashi Gulati said she was in constant touch with her Punjab counterpart S.C. Aggarwal to expedite relief operations."_x000D__x000D__x000D__x000D_</t>
    </r>
  </si>
  <si>
    <t>Yorkton, Saskatoon, Saskatchewan</t>
  </si>
  <si>
    <r>
      <t xml:space="preserve">July 5, 2010: </t>
    </r>
    <r>
      <rPr>
        <sz val="8"/>
        <rFont val="Arial"/>
        <family val="2"/>
      </rPr>
      <t>"Rescuers used canoes and front-end loaders following heavy rain and widespread street flooding Thursday night in Yorkton, Sask.About 100 families were forced from their homes when water poured into their basements. More left their houses Friday morning and sought shelter.Mayor James Wilson said a state of local emergency has been declared, adding that there has never been flooding to this extent before in the city of 15,000 people about 190 kilometres northeast of Regina.The storm sewer system was overwhelmed and many streets were under water, including sections of Broadway Street in the heart of the city. Power was turned off in sections of Yorkton.CBC Saskatchewan weather consultant Wayne Miskolczi said that according to Environment Canada 64 millimetres fell before midnight, and further heavy rain was recorded early Friday."I'm sure there are spots in Yorkton that have had well over 100 millimetres," he said.Wilson said he's been told that some areas received 100 to 150 millimetres of rain in half an hour. An estimated 60 to 70 per cent of homes took in water, he said, and many businesses were flooded.Yorkton has had floods before, but not like this, Wilson said. "Nothing to this extent." He said some people had to be carried away in front-end loaders.The mayor added that Premier Brad Wall called him and assured him there will be quick provincial relief for people in need.An emergency evacuation centre was set up at the Gallagher Centre, the city's main recreational centre and fairground. People making their way there were told to stick to higher routes. Some flooded-out residents were seeking refuge in hotels as far away as Regina."They were evacuating people in canoes," said Michael Paslofski, a spokesman with the Canadian Red Cross in Yorkton. "If this rain comes again, we're going to be in big trouble."A CBC reporter said one couple paddled a canoe to their home Friday morning to pick up some clothing.Additional room at the evacuation centre has been set aside in anticipation that there may be more problems later Friday. More thunderstorms were in the forecast.Record-setting amounts of rain have been dumped on Saskatchewan in recent weeks. In Saskatoon, city council passed an emergency resolution Friday morning asking the province for disaster relief following flooding earlier in the week.The town of Maple Creek in the southwest part of the province declared itself a disaster zone last month after more than 100 millimetres of rain fell in 48 hours"</t>
    </r>
    <r>
      <rPr>
        <sz val="8"/>
        <color indexed="10"/>
        <rFont val="Arial"/>
        <family val="2"/>
      </rPr>
      <t xml:space="preserve"> July 5, 2010: </t>
    </r>
    <r>
      <rPr>
        <sz val="8"/>
        <rFont val="Arial"/>
        <family val="2"/>
      </rPr>
      <t>"Saskatchewan is pleading for anyone with "a strong back and a willing heart" to help the province dig out from a series of devastating storms.Duane McKay, the province's fire commissioner, says the Saskatchewan Emergency Management Organization has pulled in all its resources to deal with disasters across Saskatchewan.But McKay says volunteers are needed to move debris in Yorkton, where about 1,000 homes were damaged after heavy rain flooded basements and turned streets into canals last Thursday.Volunteers are needed to help people "restore their lives a little bit," McKay said in a conference call Monday."A strong back and a willing heart is probably what we're needing right now. It's basically removing whatever was in somebody's basement out and into dumpsters to be transported out or trying to salvage those things," he said.The flood has forced about 175 people from their homes. The water has receded but the damage is still being assessed. McKay said there is "an increased level of emotion" as people try to cope with the disaster. "People are more concerned now about, 'What do I do next' and so we're seeing that begin to come forward in the community."Yorkton residents aren't alone with their worries. More than 70 Saskatchewan communities have declared states of emergency due to bad weather.Severe flooding last month in Maple Creek, in southwestern Saskatchewan, flooded basements and collapsed a portion of the Trans-Canada Highway. Last Wednesday, Saskatoon had what its mayor called "one of those one-in-100-year floods" when the city received 80 millimetres of rain in three hours.At least 100 people have been left homeless near the town of Raymore and on the Kawacatoose First Nation, where a tornado touched down Friday.Emergency officials said well over a dozen homes are in ruins or badly damaged on the reserve, along with four farms in the region.Environment Canada has surveyed the damage and determined it was an F3 tornado on the Fujita tornado damage scale, which means winds were roaring as high as 330 kilometres an hour. The scale has a maximum rating of F5.Meteorologist Dan Kulak said in a conference call Monday that the twister was about 500 metres wide, cut a path 45 kilometres long — crossing two highways — and may have been on the ground for as long as one hour."That would be a fairly lengthy storm," said Kulak."Typically tornadoes will be on the ground for only a few minutes, but the odd time you do get these storms which do last a considerable amount of time and cover a lot of distance. So a one-hour tornado on the ground that peaks at an F3 is an unusual storm. It's not an extremely, extremely rare event but certainly it is in the less common end of things."Kulak said F3 tornadoes probably occur once every two to three years on Prairies.It was an F3 tornado that carved a 20-kilometre path of destruction through an Alberta campground on July 14, 2000. The twister at Pine Lake killed 12 people and injured more than 100.Residents near Raymore and on the Kawacatoose First Nation say it's a miracle that no one was killed or even seriously injured during the tornado Friday.Kulak said "it's been wave after wave" of storms across the Prairies.The meteorologist said he doesn't have a specific forecast through to the end of August, but he suggested there might be more bad weather to come."Certainly if history is going to be any indication of the future here, when we do get into patterns like this — a lot of rain and a lot moisture that happens to be in the area — you're that much more susceptible to further thunderstorm activity," said Kulak."You tend to recycle. A lot of that moisture, as it evaporates during the day, becomes fuel for the next set of storms."_x000D__x000D__x000D_</t>
    </r>
  </si>
  <si>
    <t>Ivano-Frankovsk [western Ukraine], Chernovtsy Region</t>
  </si>
  <si>
    <r>
      <t xml:space="preserve">July 1, 2010: </t>
    </r>
    <r>
      <rPr>
        <sz val="8"/>
        <rFont val="Arial"/>
        <family val="2"/>
      </rPr>
      <t>"Russia sent humanitarian aid to Ukraine on Friday to help it deal with the consequences of severe flooding in its western regions, the Russian Emergencies Ministry said."A second IL-76 transport plane took of from Ramenskoye airfield [Moscow Region ] for Ivano-Frankovsk [western Ukraine] at 09.00 Moscow time," a spokeswoman for the Emergencies Ministry said.The ministry sent another plane earlier this morning and is also sending a Ka-32 helicopter to survey the area.Severe downpours and rising soil water from June 28-29 resulted in severe flooding in several regions of western Ukraine.The situation is especially bad in the Chernovtsy Region, where river levels have risen five meters, flooding 65 towns in nine districts and affecting around 15,000 people.Around 60 km (37 miles) of road and 13 bridges have been damaged, and 12 towns are without electricity. The damage is currently assessed at over $1.9 million._x000D_"_x000D__x000D__x000D_</t>
    </r>
  </si>
  <si>
    <t>Northern Mexico, Monterrey, Matamoros</t>
  </si>
  <si>
    <r>
      <t xml:space="preserve">July 7, 2010: </t>
    </r>
    <r>
      <rPr>
        <sz val="8"/>
        <rFont val="Arial"/>
        <family val="2"/>
      </rPr>
      <t>" border city mayor, a state official and four other people died Wednesday when an airplane crashed as they inspected widespread flooding that has forced tens of thousands of evacuations near the Mexico-U.S. border. The small plane carrying Piedras Negras Mayor Jose Manuel Maldonado was flying over a rain-swollen reservoir about 25 miles east of Eagle Pass, Texas, when it went down, said Ricardo Castillo, a spokesman for the border state of Coahuila. State spokeswoman Irma Flores said there were no survivors. She said the dead included state Public Works Director Horacio Del Bosque, the pilot and three other people. The cause of the crash was still under investigation. The officials were surveying the condition of reservoirs along the U.S.-Mexico border, which have reached their highest levels in decades following days of drenching rain. That has forced officials to dump water into flooded rivers, with yet another storm on the way. The dramatic rise of the Rio Grande caused by Hurricane Alex and continuing rains forced the closure of at least one major border crossing between downtown Laredo, Texas, and Nuevo Laredo, Mexico. Officials evacuated the flood-threatened Vega Verde subdivision in Del Rio, Texas, some 110 miles upstream from Laredo, while high waters in the northern Mexican state of Coahuila have already damaged some 10,000 homes - many swamped in waist-deep water. "That means there are 40,000 people who don't have any place to sleep," Gov. Humberto Moreira told the Televisa network on Wednesday. To the southeast, Mexican officials evacuated nearly 18,000 people from houses in Ciudad Anahuac for fear that water would overflow the Venustiano Carranza dam and threaten lives. Mexico's National Water Commission said the dam currently had the largest emergency water release in the country. Ciudad Anahuac Mayor Santos Garza Garcia said at least 1,500 homes already had been flooded in the town of Rodriguez, across the Salado River from his city. Water behind the binational Amistad Dam on the Rio Grande was at its highest level since 1974, according to the International Boundary and Water Commission, forcing officials to release water from it at the fastest rate in a quarter century. The Commission said the downstream Falcon dam would probably reach capacity within the next few days, suggesting future releases there will raise water levels along the river's lower reaches. Much of that downstream area is protected against flooding by levees, but Mexico's National Water Commission said it was worried about low-lying settlements, most built by poor people without official permission. "One of country's most serious problems are irregular settlements on federal land and in flood-prone areas," it said. Authorities walked a painful, delicate line - forced to release reservoir waters they know will add to flooding in hopes of avoiding worse disasters. It was an unusual state of affairs in a semiarid region where Mexican and U.S. officials often squabble over rights to scarce water. Mayor Garza Garcia said 20 floodgates had been opened by late Tuesday at the Venustiano Carranza Dam, which was releasing 600 cubic meters per second into the Salado River, a tributary of the Rio Grande. "It was preferable having controlled flooding than having the whole town disappear," Garza Garcia said. "The situation is very critical." Luis Lobo, who drove 16 people from Ciudad Anahuac to Nuevo Laredo, said hundreds of people from Ciudad Anahuac and nearby villages left by foot and were by the side of the road. "They are out in the open. Men, women, and children with nothing to eat," Lobo said after arriving in Nuevo Laredo. Garza Garcia said soldiers planned to take food to those stranded. Sally Spener, public affairs officer for the binational Water Commission that operates the Amistad Dam, said the agency had tried to limit releases "so that we would not exacerbate the flooding." In Laredo, city spokeswoman Xochitl Mora said Bridge One was closed as a precaution ahead of the expected crest on Thursday. The water is expected to rise to 38.5 feet high enough to touch but not run over the bridge. Officials will remove the heavy steel shade canopies to ease the weight on Bridge One before the heaviest water pressure comes with the river crest, she said. About 11,000 pedestrians and 13,000 vehicles use the bridge daily. Officials were also evacuating 2,000 people near the swollen Rio Escondido, said Piedras Negras Mayor Jose Manuel Maldonado. And in Texas authorities evacuated the Vega Verde neighborhood of Del Rio was evacuated as more water was being released from the Amistad Lake, just upstream. One of three international bridges connecting Laredo, Texas and Nuevo Laredo, Mexico, was ordered closed as the Rio Grande rose dramatically. The water is expected to rise to 38.5 feet - high enough to touch but not run over the bridge. The other two Laredo bridges, including the heavily used World Trade Bridge, are expected to remain open. Hurricane Alex dumped heavy rains on the region last week, causing flooding that killed at least 12 people in the Mexican state of Nuevo Leon, where Ciudad Anahuac is located, and leaving some 130,000 without water service. The U.S. National Weather Service said a new storm was likely to make its way across the Gulf of Mexico and hit the region within a day or two. "</t>
    </r>
    <r>
      <rPr>
        <sz val="8"/>
        <color indexed="10"/>
        <rFont val="Arial"/>
        <family val="2"/>
      </rPr>
      <t xml:space="preserve"> July 6, 2010: "</t>
    </r>
    <r>
      <rPr>
        <sz val="8"/>
        <rFont val="Arial"/>
        <family val="2"/>
      </rPr>
      <t>Hundreds of people have been evacuated and a border bridge closed in northern Mexico after days of rain caused flooding and water to swell behind a dam.Authorities in Coahuila state have closed the border bridge in Ciudad Acuna as a precautionary measure after water released from the Amistad dam raised the level of the Rio Grande. Ciudad Acuna lies across the border from Del Rio, Texas.Coahuila Gov. Humberto Moreira told local media Monday that about 10,000 people have suffered severe damage to their homes or possessions due to the flooding.The release of water from the Amistad dam raises the possibility that river levels could rise downstream in Piedras Negras, a city across the border from Eagle Pass, Texas" .</t>
    </r>
    <r>
      <rPr>
        <sz val="8"/>
        <color indexed="10"/>
        <rFont val="Arial"/>
        <family val="2"/>
      </rPr>
      <t xml:space="preserve"> July 2, 2010: </t>
    </r>
    <r>
      <rPr>
        <sz val="8"/>
        <rFont val="Arial"/>
        <family val="2"/>
      </rPr>
      <t>"At least six people have died during heavy flooding in Mexico. The victims were killed in and around the northern city of Monterrey following storms caused by Hurricane Alex. One woman was crushed to death by a mudslide as large rocks from surrounding mountains crashed down onto her car. President Felipe Calderon said that 1,200 had been dispatched to help in the relief efforts.Hurricane Alex hit Mexico's Gulf Coast on Wednesday and moved inland. A year's worth of rain fell in three days in Monterrey, swelling the normally dry Santa Catarina river, which overflowed and destroyed homes and sections of roads. Tens of thousands of home are now without water or power and many residents have evacuated in search of emergency shelters." July 1, 2010: "Hurricane Alex has brought torrential rain as it weakened to a tropical storm over northeastern Mexico, flooding the city of Monterrey. At least two people were killed when a river burst its banks, inundating roads and washing away cars. Alex was a category two hurricane when it hit the Gulf coast on Wednesday night, but lost force as it moved inland. It was expected to dissipate over the Mexican highlands on Friday.The usually dry Santa Catarina river that runs through the centre of Monterrey turned into a raging torrent, flooding major highways and paralysing Mexico's third-biggest city. One man died after he was swept nearly 500 metres by the waters and trapped against a fence. The body of another drowned man was found in a creek.A 12-tonne statue of the revered Virgin of Guadalupe was knocked off its plinth on the river bank. Flood waters also hit the city zoo, sweeping animals including buffalo from their pens, the Reuters news agency reported. Alex was the first hurricane of the 2010 Atlantic season, and the first to appear in June since 1995. It caused severe flooding along Mexico's Gulf coast when it made landfall on Wednesday night.  The coastal town of Matamoros also suffered Emergency workers in the port city of Matamoros have been using boats to assess the damage in some neighbourhoods. "The city is practically under water" the director of civil defence, Saul Hernandez, told the AP news agency. "But the most important thing is there was no loss of life. We took opportune measures to evacuate people" Thousands of people in coastal villages were moved to higher ground before the storm hit. Many towns were left without electricity, and phone lines were also down. Heavy seas caused by the storm also disrupted BP's oil spill clean-up in the Gulf of Mexico. Alex largely spared the US state of Texas, which had prepared for a possible direct hit. It brought heavy rain and caused at least two tornadoes, but there were no reports of injuries or major damage. However, there are still warnings of possible flash-flooding in some areas of the state.</t>
    </r>
    <r>
      <rPr>
        <sz val="8"/>
        <color indexed="10"/>
        <rFont val="Arial"/>
        <family val="2"/>
      </rPr>
      <t xml:space="preserve">"July 1, 2010: </t>
    </r>
    <r>
      <rPr>
        <sz val="8"/>
        <rFont val="Arial"/>
        <family val="2"/>
      </rPr>
      <t>"Alex has drenched much of northern Mexico, paralysing the major city of Monterrey. At least two people were killed when the dry river roared to life and roads turned into rushing streams.Hurricane Alex ripped off roofs, caused severe flooding and forced thousands of people to flee coastal fishing villages as it hit land on Wednesday evening in the border state of Tamaulipas. Power and telephone service were down in several towns and cities. The storm weakened to a tropical storm as it moved west to Nuevo Leon state, but still caused major disruptions.One man died when he was swept away by a torrent of water along a six-lane highway, city Civil Protection director Pedro Trevino told Televisa Monterrey network. Another man was found drowned by side of a creek.Nuevo Leon state governor Rodrigo Medina de la Cruz told the network he had ordered all schools closed and appealed for people to stay home from all but essential jobs. The US Consulate in Monterrey also closed due to the storm.Mr de la Cruz said Alex had already dumped 16 inches of rain in some areas."_x000D__x000D__x000D_</t>
    </r>
  </si>
  <si>
    <r>
      <t xml:space="preserve">June 27, 2010: </t>
    </r>
    <r>
      <rPr>
        <sz val="8"/>
        <rFont val="Arial"/>
        <family val="2"/>
      </rPr>
      <t>"Hundreds without shelter after floods caused by a tropical wave moving westward"_x000D__x000D__x000D_</t>
    </r>
  </si>
  <si>
    <t>Monrovia, Abidjan</t>
  </si>
  <si>
    <r>
      <t xml:space="preserve">June 27, 2010: </t>
    </r>
    <r>
      <rPr>
        <sz val="8"/>
        <rFont val="Arial"/>
        <family val="2"/>
      </rPr>
      <t>"Monrovia slums, Liberia. Also About one dozen people, including women and children, have been confirmed dead in Abidjan, C?te d'Ivoire, after heavy rain storms. Significant damage has been recorded."_x000D__x000D__x000D_</t>
    </r>
  </si>
  <si>
    <r>
      <t xml:space="preserve">June 27, 2010: </t>
    </r>
    <r>
      <rPr>
        <sz val="8"/>
        <rFont val="Arial"/>
        <family val="2"/>
      </rPr>
      <t>"Train traffic between Taoyuan and the Taipei County town of Yingge was interrupted in both directions Sunday evening after heavy rain flooded the track, reports said.The Central Weather Bureau issued a torrential rain alert for parts of Taiwan north of Tainan, as well as for the northeast and the east coast. Forecasters warned that flooding was likely in low-lying areas, while mountain streams could grow bigger and faster in a short time.The Taiwan Railway Administration said it closed down the Taoyuan-Yingge line around 5 p.m. as the flood waters showed no signs of receding. More than an hour later, traffic resumed but trains were not allowed to exceed 40 kilometers per hour, officials said.Over six hours, more than 182 millimeters of rain fell in Emei Township in Hsinchu County, qualifying the place for torrential rain.Floods also made traffic difficult in Tucheng, Taipei County, reports said.In Taichung County, a truck carrying two people drove into a creek, according to media reports. The two were alive but efforts were on the way to rescue them, reports said.Forecasters said afternoon thunderstorms were likely to continue for most of the week, especially in mountainous areas all over Taiwan. In other areas, the likelihood of afternoon showers would decrease between Tuesday and Thursday but return before next weekend, the weather bureau said. Maximum temperatures would remain between 32 and 35 degrees centigrade islandwide, according to forecasters._x000D_ "_x000D__x000D__x000D_</t>
    </r>
  </si>
  <si>
    <r>
      <t>June 29, 2010:</t>
    </r>
    <r>
      <rPr>
        <sz val="8"/>
        <rFont val="Arial"/>
        <family val="2"/>
      </rPr>
      <t xml:space="preserve"> "Aerial photo taken on June 28, 2010 shows the flood in Agua Preta in northeast Brazil's Pernambuco State. (Xinhua/Agencia Estado" </t>
    </r>
    <r>
      <rPr>
        <sz val="8"/>
        <color indexed="10"/>
        <rFont val="Arial"/>
        <family val="2"/>
      </rPr>
      <t xml:space="preserve">June 26, 2010: </t>
    </r>
    <r>
      <rPr>
        <sz val="8"/>
        <rFont val="Arial"/>
        <family val="2"/>
      </rPr>
      <t>"After three days of heavy rains and severe floods in northern Brazil, approximately 150,000 people have been displaced, while at least 50 people were killed and 140 remain missing. In the northern region of Brazil, mostly in the states of Alagoas and Pernambuco, heavy rains and floods have rendered more than 150,000 people to be internally displaced after their homes or areas were completely destroyed by the heavy precipitation, according to CNN International. At least 50 people have died and the number of missing people stands at approximately 140. According to the national civil defense office, the number of homeless in Alagoas rose to 75,000 and in Pernambuco, there are about 80,000 displaced. It further stated that more than 19,000 homes were damaged or completely destroyed, while 79 damages faced the same outcome. All together, 59 municipalities in total were affected in Pernambuco and 28 in Alagoas. Press TV reports that the Brazilian government has allocated $277 million to help the victims. The Organization of American States (OAS) and the United States have also pledged to send aid to Brazil.  In order to handle the crisis in Brazil, President Luiz Inacio Lula da Silva has cancelled his visit to the G20 Summit in Toronto this weekend, reports Reuters. Instead, Finance Minister Guido Mantega will represent Brazil during the meeting. “He doesn't want to be away from Brazil at this difficult moment,” said one G20 Summit official."Torrents of flood water devastated towns and villages in northeastern Brazil, killing at least 38 people and leaving more than 600 missing and more than 50,000 without shelter."_x000D__x000D__x000D_</t>
    </r>
  </si>
  <si>
    <r>
      <t xml:space="preserve">June 25, 2010: </t>
    </r>
    <r>
      <rPr>
        <sz val="8"/>
        <rFont val="Arial"/>
        <family val="2"/>
      </rPr>
      <t>"Flash floods that hit a village in northwest Pakistan killed at least seven persons, a security official said on Friday.The bodies of the seven persons were recovered from debris by rescue teams after the floods hit Uchosht village near Chitral town, said Subedar Major Maqbool Ahmad of the Border Police force.The floods that hit Ochosht Thursday night destroyed seven houses and damaged 20 more.Five women were among the dead.The rescue teams are trying to recover some persons reported as missing.Residents of the area were in their homes when walls and roofs collapsed as a wave of water 10 feet high hit the village.A three-year-old child whose father and mother died survived miraculously"_x000D__x000D__x000D_</t>
    </r>
  </si>
  <si>
    <r>
      <t xml:space="preserve">June 23, 2010: </t>
    </r>
    <r>
      <rPr>
        <sz val="8"/>
        <rFont val="Arial"/>
        <family val="2"/>
      </rPr>
      <t>Persistent rainfall has led to flooding throughout various regions in Bosnia and Herzegovina (BiH) , as rivers and streams are unable to accommodate the unseasonably wet conditions.Some communities have declared a state of emergency, and major transportation arteries have been cut due to flooding or landslides brought about by the abundant rains, reported the Sarajevo daily 'Dnevni Avaz' on Tuesday.According to the Federation Civil Protection Administration, five municipalities in the Tuzla region (in north-eastern BiH) have declared a state of emergency, with almost half the territory of Gradacac under water.Flooding has been declared in towns on the Sava River, with an estimated 100 dwellings threatened by the rising water level in Brcko. The Bosna River spilled over its banks and has flooded much of the town of Modrica, also leading to evacuations.One section of the major highway leading from Tuzla to the Croatian border in the north has been washed out.Milorad Dodik, prime minister of Republika Srpska, the Serb- dominated entity of BiH, stated that initial damage he observed was likely to exceed 50 million Euros, reported the Radio Television Republika Srpska (RTRS)."This is really a significant disaster," said Dodik after visiting the most vulnerable communities around the capital Banja Luka. "From the helicopter we saw that the highway Banja Luka - Celinac was cut in three places. At the confluence of the Vrbas and Vrbanja (rivers) the water is backing up and the rain continues to fall..this situation is extremely worrying."More rainfalls have been forecast for the next few days"_x000D__x000D__x000D_</t>
    </r>
  </si>
  <si>
    <t>Western Romania, Cluj; eastern Romania, Danube</t>
  </si>
  <si>
    <r>
      <t xml:space="preserve">July 12, 2010: </t>
    </r>
    <r>
      <rPr>
        <sz val="8"/>
        <rFont val="Arial"/>
        <family val="2"/>
      </rPr>
      <t>"Bucharest - While Western Europe battled a heat wave, Romania faced continuous rain on Saturday, worsening floods that have plagued the Eastern European country for three weeks. Emergency officials said on Saturday that 20 communities across the country had been flooded in the previous 24 hours alone. Northeastern regions were particularly affected, along with the lower reaches of the Danube river. The rising water flooded 247 more houses, with 14 being completely destroyed, officials said. Some 7,000 hectares of forests, fields and farmland also stood under water. The situation was especially hazardous on Saturday along the upper reaches of the Prut river, where hundreds of people were evacuated from the small town of Radauti and the surrounding area near the Ukrainian border. But water officials said they should be able to control the danger along the river by using a nearby dam. Water levels in the Danube, meanwhile, were falling, but the flooding's pressure on dikes was expected to last for days. The floods have left 23 people dead and caused nearly 60 million euros (76 million dollars) worth of damage overall, according to official estimates. Almost 3,500 houses are underwater, with 246 having collapsed and another 654 threatening to do so. Most of the caved-in houses were traditional farming homes built out of clay that is not water- resistant, Tourism Minister Elena Udrea said. Some 2,000 kilometres of roadways have also been damaged."</t>
    </r>
    <r>
      <rPr>
        <sz val="8"/>
        <color indexed="10"/>
        <rFont val="Arial"/>
        <family val="2"/>
      </rPr>
      <t xml:space="preserve"> July 5, 2010: </t>
    </r>
    <r>
      <rPr>
        <sz val="8"/>
        <rFont val="Arial"/>
        <family val="2"/>
      </rPr>
      <t>"A maximum-degree flooding alert has been declared in Danubian regions of Romania, after the river level reached historical highs at a number of locations.Romanian PM Emil Boc called an emergency meeting of the cabinet to tackle the situation, commenting that Romania this week is facing “dangerous meteorological and hydrological events”.The level of the river Danube surpassed its historical highs at three cities in Eastern Romania – Feteşti, Brăila and Galati – all of them located far downstream on the Danube. The situation is most dire at Galati, where a 4.5 km levee is currently being erected with the help of gendarmes, police and volunteers.During the past days, as many as 25 people died in Romania as a result of flooding.In the Bulgarian sector, where the situation is not as grave but still critical, there have been no casualties.Sunday record levels were reported for eastern downstream Bulgarian cities of Russe and Silistra. Monday a level of 816 cm was reported for Russe, where the river flooded Port West and other facilities. The Russenski Lom river - a right tributary flowing into the Danube at Russe - also overflowed Monday.In the western Bulgarian town of Lom, where the situation has been the most critical, no change of river level (865 cm) has been reported.A drop of 4 cm has been reported by hydrological authorities at upstream western Bulgarian towns of Novo Selo and Vidin."</t>
    </r>
    <r>
      <rPr>
        <sz val="8"/>
        <color indexed="10"/>
        <rFont val="Arial"/>
        <family val="2"/>
      </rPr>
      <t xml:space="preserve"> June 30, 2010: </t>
    </r>
    <r>
      <rPr>
        <sz val="8"/>
        <rFont val="Arial"/>
        <family val="2"/>
      </rPr>
      <t>"Romanian authorities have said that they are requesting aid from the European Union's Solidarity Fund following severe flooding which killed 20 people in one week and destroyed roads, crops and houses.Interior Minister Vasile Blaga said there was no assessment of the damage yet, as the situation was ongoing and still critical, especially on the Siret river in northern and eastern Romania.But he said he believed the losses would exceed 0.6% of GDP, in a country struggling with recession and with austerity measures to keep the budget deficit in check.Mr Blaga warned that the Danube had exceeded the highest levels recorded in 2006 around the towns of Galati and Braila. Thousands of people have been evacuated since Monday."</t>
    </r>
    <r>
      <rPr>
        <sz val="8"/>
        <color indexed="10"/>
        <rFont val="Arial"/>
        <family val="2"/>
      </rPr>
      <t xml:space="preserve"> June 29, 2010:</t>
    </r>
    <r>
      <rPr>
        <sz val="8"/>
        <rFont val="Arial"/>
        <family val="2"/>
      </rPr>
      <t xml:space="preserve"> "DOROHOI, Romania : Heavy rains caused floods that killed 21 people in Romania and thousands of others were evacuated from their homes on Tuesday as rivers threatened to burst their banks. People climbed trees to escape the rising water and many houses, roads and railway lines were destroyed or damaged by the floods, officials said. Hundreds of police and emergency workers were deployed to the rescue operation while several localities along the Danube River took urgent measures to stop it from breaching its banks. "The situation is tragic, the damage is of a scale hard to imagine," Gheorghe Flutur, president of Suceava department, one of the worst hit regions, told Mediafax news agency. Twenty-one people have been confirmed dead and at least one other was missing since the floods started last week, emergency inspectorate spokesman Alin Maghiar told AFP. Nineteen died after being carried away by high waters and two others were killed by lightning, he said. Most of the deaths occurred on Monday night in two departments close from the Ukrainian border. In the northeastern town of Dorohoi, six people died in overnight Monday to Tuesday, according to officials. More than 1,700 people had to be evacuated and some scrambled up trees to avoid the water, witnesses said. _x000D_Flooding receded on Tuesday afternoon but houses were badly damaged by the water, which rose above one metre (3.3 feet) in some places. Roads into Dorohoi remained under water. Heavy rain has fallen for much of the past week in the Balkan country and forecasters have warned that it will continue in northeastern Romania until Wednesday morning. Several old people died last week in the central regions of the country after being carried away by high waters. On Tuesday night, authorities in northeastern Neamt department ordered the evacuation of about 11,000 people along the river Siret, a Danube tributary threatening to overflow. In the northern Suceava, hundreds of people were evacuated Tuesday for the same reason. "Ten villages have been evacuated. 1,870 people will spend the night in monasteries, schools, cultural centres or with relatives," a spokeswoman for the Suceava authorities told AFP. About 1,100 sheep were moved to higher ground in the mainly rural region. Further along the Siret, in Sendreni, inhabitants and emergency servicemen reinforced dykes with bags of sand to prevent floods. Prime Minister Emil Boc flew to the affected zones in northeastern Romania and said Bucharest could ask for help from an emergency European fund. Damages could amount to more than 0.6 percent of gross domestic product, Interior Minister Vasile Blaga said. - AFP/fa </t>
    </r>
    <r>
      <rPr>
        <sz val="8"/>
        <color indexed="10"/>
        <rFont val="Arial"/>
        <family val="2"/>
      </rPr>
      <t>" June 23, 2010:</t>
    </r>
    <r>
      <rPr>
        <sz val="8"/>
        <rFont val="Arial"/>
        <family val="2"/>
      </rPr>
      <t xml:space="preserve"> "Romanian authorities say at last one person has died and another is missing after heavy rain and flooding in western Romania.Emergency situations spokeswoman Alina Balas says a 78-year-old woman was found dead after flooding destroyed her house in a village in Alba county.In Cluj county, emergency situations chief Vasile Somlea says a 23-year-old man is missing and feared dead.Hundreds of houses have been inundated by the flooding, which began Monday. Authorities have evacuated hundreds of people.On Wednesday, authorities are on alert in parts of northern Romania as water levels rose in the Prut river on the border with Moldova."_x000D__x000D__x000D_</t>
    </r>
  </si>
  <si>
    <t>Tema, Ashaima and Kpone, East Accra regions, Greater Accra</t>
  </si>
  <si>
    <r>
      <t xml:space="preserve">July 5, 2010: </t>
    </r>
    <r>
      <rPr>
        <sz val="8"/>
        <rFont val="Arial"/>
        <family val="2"/>
      </rPr>
      <t>"Families of the 16 people who lost their liv es in the Ashaiman floods would receive an amount of GH¢500.00 each from t he Ashaiman Municipal Assembly (ASHMA), as support for the funeral rites. The victims aged between three and 65 years made up of 10 males and six females, lost their lives after a 12-hour heavy downpour in the Municipal ity on June 20.Numo Adinortey Addison, Ashaiman Municipal Chief Executive (MCE), wh o disclosed this at a press conference on Monday, said the bodies of the deceased, comprised nine children and seven adults have been deposited at_x000D_the Tema General Hospital morgue. The conference was organized by the Ashaiman Municipal Disaster Management Committee, to explain to the public the current situation in t he Municipality, after the flood. Numo Addison added that the amount to be given to the families was p art of an approved figure of GH¢40,000.00 by the Assembly, to alleviate theplight of the victims of the devastating flood. He indicated that 547 people got injured, while 9,314 people made up of 1,318 families were displaced. The MCE further stated that the estimated distraction of the rain fl ood in monetary terms amounted to about GH¢260,000.00. He said as many as 8,680 of the victims have been presented with rel ief items from the National Disaster Management Organization (NADMO). The items included 429 bags of rice, 365 bags of maize, 75 bags of beans, 14, 832 bars of soap, 5,550 pieces of mats and 400 pieces of drink ing cups.Others were 55 pieces of buckets, 100 pieces of mattresses, 54 bales of used clothing, 20 cartons of cooking oil, 300 pieces of blankets and 300 pieces of mosquito nets.Numo Addison appealed to the government to urgently consider the construction of the Gbemi, Amar-tsuru and Jericho storm drains. He further said the drains should be widened enough to collect more rain water to avoid a recurrence of the rain disaster. The MCE thanked President John Evans Atta Mills and other governmentofficials for touring the Municipality to console the people after the incident. He also thanked organizations and individuals who donated relief ite ms to the victims for the gesture, and called on others to emulate that shin ing example. The most affected communities of the flood disaster in the Municipal ity were Community 22, New Town, Valco Flat, Jericho, and Roman Down. Others were Ashaiman Dam Site, Mamomo, Market Square, and Asensu"</t>
    </r>
    <r>
      <rPr>
        <sz val="8"/>
        <color indexed="10"/>
        <rFont val="Arial"/>
        <family val="2"/>
      </rPr>
      <t xml:space="preserve"> June 22, 2010:</t>
    </r>
    <r>
      <rPr>
        <sz val="8"/>
        <rFont val="Arial"/>
        <family val="2"/>
      </rPr>
      <t xml:space="preserve"> "At least 30 people have died in floods caused by heavy rain in Ghana's four regions, the National Disaster Management Organisation (NADMO) has said.The military and Red Cross are continuing rescue and evacuation operations in Tema, Ashaima and Kpone, East Accra regions, where over 1,000 buildings have been damaged, causing losses to thousands of people, NADMO Coordinator Kofi Portuphy was quoted as saying by Prensa Latina.Meanwhile, Highways and Roads Minister Joe Gidisu told Times Live daily: 'Never in the last 15 years have we seen this kind of flooding, especially in the Greater Accra region where roads have been washed away and bridges collapsed, leading to the loss of lives and properties.' The minister called the situation 'national crisis'."_x000D__x000D__x000D_</t>
    </r>
  </si>
  <si>
    <t>Western Myanmar</t>
  </si>
  <si>
    <r>
      <t>June 25, 2010: "</t>
    </r>
    <r>
      <rPr>
        <sz val="8"/>
        <rFont val="Arial"/>
        <family val="2"/>
      </rPr>
      <t>United Nations aid agencies are widening their relief efforts in western Myanmar, where more than 60 people have been killed and thousands of other villagers forced out of their homes by floods brought on by monsoonal rains.The UN High Commissioner for Refugees (UNHCR) reported on Wednesday that more than 27,000 families have been affected by the floods, which struck Myanmar's Rakhine state and neighbouring Bangladesh last week.The agency is working with the UN Children's Fund (UNICEF), the UN Population Fund (UNFPA), non-governmental organizations (NGOs) and Government health staff to deploy mobile medical teams to flood-affected towns and villages.The UN World Food Programme (WFP) plans to distribute 1,079 tons of food to affected households, in addition to the 400 tons already handed out in Maungdaw and Buthidaung, the hardest-hit areas. The food sent so far is mostly rice, but beans, pulses, oil and salt are also being included.The UN Development Programme (UNDP) reported that it is starting income-generation activities in at least 100 villages so that residents can buy food and other essential items, such as blankets and mosquito nets.The death toll from the floods has climbed to 63 in Myanmar, according to State media figures. Nearly 700 homes are reported to have destroyed and more than 3,500 others partially damaged. At least 58 Bangladeshis have also died from the rising waters or mudslides."</t>
    </r>
    <r>
      <rPr>
        <sz val="8"/>
        <color indexed="10"/>
        <rFont val="Arial"/>
        <family val="2"/>
      </rPr>
      <t xml:space="preserve"> June 17, 2010: </t>
    </r>
    <r>
      <rPr>
        <sz val="8"/>
        <rFont val="Arial"/>
        <family val="2"/>
      </rPr>
      <t>"YANGON: Landslides and floods caused by torrential rain have killed 46 people in western Myanmar this week, state television reported on Wednesday. The former Burma is no stranger to harsh weather and at least 140,000 people were killed in 2008 when a cyclone hit the south of the country. “Twenty-eight people were killed in Maungdaw Township while 18 were killed and four were injured in Buthidaung Township in the landslides caused by torrential rains on June 14,” MRTV television reported. Earlier, local officials and an aid worker for an international non-governmental organisation, had told Reuters that heavy rain had washed away bridges and blocked roads in the area, killing at least 25 people. The Meteorological Department said 34 cm of rain fell in the town of Maungdaw, on the border with Bangladesh, on one day this week. Flooding had also hit the towns of Mrauk Oo and Kyauk Taw,about 550 km northwest of the city of Yangon, washing away three bridges, although no casualties had been reported there, another official in the region said. Deforestation had contributed to the problem, with rain pouring off bare slopes and eroding soil, which blocked waterways, he said.. "_x000D__x000D__x000D_</t>
    </r>
  </si>
  <si>
    <t>Var Department in southern France</t>
  </si>
  <si>
    <r>
      <t xml:space="preserve">June 16, 2010: </t>
    </r>
    <r>
      <rPr>
        <sz val="8"/>
        <rFont val="Arial"/>
        <family val="2"/>
      </rPr>
      <t>"France - Flash floods caused by torrential rain killed 19 people and left seven missing near France’s Mediterranean coast, an official said on Wednesday, after the worst downpours the region has seen since 1827.More than 350 mm (14 inches) of rain fell on the Var department in southern France in a few hours on Tuesday.The sub-prefect for the region said 19 people had died and seven others were missing.More than 1,000 people found refuge in schools and other buildings after their homes were swamped. Helicopters flew over 450 rescue missions and some 100,000 households were without electricity.“Draguignan was the worst-hit town, with hundreds of vehicles swept away and several neighbourhoods under water,” the local prefect Hugues Parant said.Interior Minister Brice Hortefeux said about 10 people were missing and he feared the death toll could rise.Television pictures showed scores of stranded people packed on the raised terrace of a holiday camp, with surrounding land and low-lying buildings submerged under muddy water.Locals said people were surprised by the speed at which the waters rose, turning streets into torrents and carrying away cars as if they were toys.“It was dramatic,” said Draguignan mayor Max Piselli. “The town is in a terrible state, with rocks, stones, mud and cars blocking the roads.”The airport in Toulon, closed late on Tuesday because its runways were flooded, reopened on Wednesday morning. Train services along the coast were expected to return to normal on Thursday, railway officials said.Meteo France, which said the region had not seen floods like this since 1827, warned of more storms on Wednesday night.In February, a ferocious storm and surging tide killed 53 people in southwestern France."_x000D__x000D__x000D_</t>
    </r>
  </si>
  <si>
    <t>Northern Spanish region of Asturias</t>
  </si>
  <si>
    <r>
      <t xml:space="preserve">June 11, 2010: </t>
    </r>
    <r>
      <rPr>
        <sz val="8"/>
        <rFont val="Arial"/>
        <family val="2"/>
      </rPr>
      <t>"Madrid - Flooding sparked by heavy rainstorms has killed at least two people in the northern Spanish region of Asturias, media reported Friday. The body of a 76-year-old woman was found Friday near her home in Vegadeo, after the river Samaran overflowed its banks, police said. The woman's husband was reported missing. The second fatality was a motorist whose car fell off a bridge in Siero. Floodwater blocked dozens of roads, and several villages were left without power or drinking water in the region. "_x000D__x000D__x000D_</t>
    </r>
  </si>
  <si>
    <t>Central Arkansas</t>
  </si>
  <si>
    <r>
      <t xml:space="preserve">June 17, 2010: </t>
    </r>
    <r>
      <rPr>
        <sz val="8"/>
        <rFont val="Arial"/>
        <family val="2"/>
      </rPr>
      <t>"LITTLE ROCK, Ark. (AP) - Authorities on Wednesday officially called off the search for victims of the flash flooding that killed 20 people at a western Arkansas campground last week, shifting their focus to assessing damage and cleaning up debris from the disaster.Gov. Mike Beebe announced that state agencies had ended their role in recovering victims from Friday's flash flooding at the Albert Pike Recreation Area in Montgomery County. Police on Tuesday identified the final known victim from the flood."While the Forest Service will have sole jurisdiction from here forward, Arkansas stands ready to help if any additional assistance is requested," Beebe said in a statement released by his office.State police had already scaled back their search efforts on Tuesday, and a spokesman said the state police mobile command center would leave Thursday morning."At this time, there has been no other individual noted who may be unaccounted for," State Police spokesman Bill Sadler said Wednesday.The U.S. Forest Service said it had shifted its attention to assessing damage from the floods and cleaning up debris. A spokeswoman for the agency said she did not know when the campground would reopen."It will likely take a week or so for the initial assessments just to give us a better idea of what kind of damages were caused by the floods," said Tracy Farley, of the service's Ouachita National Forest division.Beebe's office also said the governor has been in touch with Forest Service officials about potential federal assistance for the victims' families and for those who assisted with the search efforts.Lawmakers continued to focus attention on what steps could be taken to better notify campers in remote campsites of impending emergencies.Sen. Mark Pryor said he planned to meet with Forest Service officials to discuss ways to improve communications. The agency is reviewing how to improve communication after Friday's flash flooding.Weather forecasters warned of the flooding four times over the course of an hour.But the campsite did not have a ranger on duty, cell phone service was spotty and weather radio signals did not reach there.Pryor said the solution may be as simple as warning bells set up at the camp, or an informational campaign."My preference would be something simple and low-tech," Pryor said. "I've heard a lot of different ideas over the last few days, but the bottom line is those folks were asleep when this happened and even if they had gotten a radio signal down there ... I'm not sure that a lot of them would have heard it."Campers would have been told about a flash flood watch posted at midday Thursday, but the flood arrived after 2 a.m. Friday when many were asleep. At times, the Little Missouri River rose eight feet per hour"</t>
    </r>
    <r>
      <rPr>
        <sz val="8"/>
        <color indexed="10"/>
        <rFont val="Arial"/>
        <family val="2"/>
      </rPr>
      <t xml:space="preserve"> June 11, 2010: </t>
    </r>
    <r>
      <rPr>
        <sz val="8"/>
        <rFont val="Arial"/>
        <family val="2"/>
      </rPr>
      <t>"At least 12 people died at an Arkansas campground after heavy rain and flash flooding and many more could be trapped in the area, state authorities said.Arkansas Gov. Mike Beebe told CNN there's word from the Red Cross that there could have been as many as 300 people in the rugged area of western Arkansas, but he said there is no registration that would show the precise number of people in the region -- which is in the Albert Pike campground area.Bill Sadler, a state police spokesman who confirmed the death toll to CNN -- said a search is on for people still trapped in the area, a relatively remote and rural region where cell phone service could be spotty."The primary mission of the Arkansas State Police working with local authorities right now is to get the living out of the area and locate the dead," Sadler told CNN.Video: 12 killed in Arkansas campground flood He said two helicopters are working to locate and assist in rescuing the living. He said local authorities are providing search volunteers and a temporary morgue has been set up.Beebe said the water of the Little Missouri River rose from about 3 feet Thursday night to more than 20 feet early Friday in the U.S. Forest Service campground."It was a very rapid flash flood that inundated that area," Beebe said. "It's an unmanned campground in terms of being a campground with all the amenities."He said rescue crews on foot, in helicopters, and in vehicles were combing the area. He said law enforcement, National Guard and parks personnel were working on the search-and-rescue efforts_x000D__x000D__x000D_</t>
    </r>
  </si>
  <si>
    <t>Karachi</t>
  </si>
  <si>
    <r>
      <t xml:space="preserve">June 7, 2010: </t>
    </r>
    <r>
      <rPr>
        <sz val="8"/>
        <rFont val="Arial"/>
        <family val="2"/>
      </rPr>
      <t>"Tropical storm Phet made landfall in Pakistan late Sunday, bringing rainfall that caused flooding in and around Karachi, Pakistan's largest city.  Officials say the storm claimed at least seven lives from electrocution.Emergency officials evacuated residents along Pakistan's southern coast.  The officials said thousands of Pakistanis departed for safer locations, but some refused to leave their homes.Forecasters say the storm will bring widespread rain - and will weaken into a tropical depression as it moves inland.The storm hit Oman Friday with cyclone strength.  Omani officials blamed Phet for causing at least 16 deaths....Tropical Cyclone PHET-10 of Saffir-Simpson Category 4 affected 295 thousand people with winds above 39mph (63 km/h) and 16.4 million people with hurricane wind strengths (74mph or 119 km/h). In addition, 164 thousand people are living in coastal areas below 5m and can therefore be affected by storm surge._x000D__x000D_</t>
    </r>
  </si>
  <si>
    <t xml:space="preserve">Southern Poland </t>
  </si>
  <si>
    <r>
      <t xml:space="preserve">_x000D_June 11, 2010: </t>
    </r>
    <r>
      <rPr>
        <sz val="8"/>
        <rFont val="Arial"/>
        <family val="2"/>
      </rPr>
      <t>"As Windsor and Essex County reel after Sunday’s vicious storms, Windsor’s Polish sister city is facing its own flood crisis, says Coun. Drew Dilkens.“It creates a different meaning on the whole concept of a sister city,” said Dilkens, reached in Lublin, Poland, where the rising Vistula River has drowned much of the countryside. He said he’s hoping to help raise funds for the eastern Polish city and its surrounds.The rising river, he said, has flooded an area four kilometres by 80 kilometres in size and displaced 15,000 people in over 120 villages, though the floodwaters have yet to reach downtown Lublin. He said they’re about a 15-minute drive away.“All you see are the tips of stop signs, some rooftops,” he said. Everything else is underwater. “You see branches and tops of trees but no trunks.”Some villagers, he said, didn’t want to leave. Many of them had to be retrieved from their rooftops by rescue boats after the flood swept into their homes.“They’ve got over a thousand volunteers from all across Poland … filling sandbags.“They’re already at US$20 million just to fix the roads</t>
    </r>
    <r>
      <rPr>
        <sz val="8"/>
        <color indexed="10"/>
        <rFont val="Arial"/>
        <family val="2"/>
      </rPr>
      <t xml:space="preserve">. June 7, 2010: </t>
    </r>
    <r>
      <rPr>
        <sz val="8"/>
        <rFont val="Arial"/>
        <family val="2"/>
      </rPr>
      <t>"Thousands of firefighters and soldiers are strengthening dykes that are crumbling in a second wave of massive flooding in southern Poland following weeks of torrential rains.Some 3,000 people have been evacuated from eight villages after the Vistula river spilled over near Szczucin, where massive flooding first hit in May. The Vistula was also inundating the streets and houses in a part of Sandomierz, after dykes repaired after the May flooding, succumbed. Some villages are cut off completely. More rain is forecast.</t>
    </r>
    <r>
      <rPr>
        <sz val="8"/>
        <color indexed="10"/>
        <rFont val="Arial"/>
        <family val="2"/>
      </rPr>
      <t xml:space="preserve"> Hungary has been hit by high waters with flooding stranding several thousand people in the north of the country.After a month of near-continuous rainfall, the banks of the Hernad, Sajo and Boldva rivers have broken, causing 2,300 people to be evacuated.In Budapest the docks of the flooded river Danube were shut while the banks of Margaret island, a well-known tourist destination in the capital, have been shored up with sand bags.Agricultural experts have said the floods will create inflation, with a drop of between 30 and 40 percent in fruit production.More rain is expected during the next week. June 5, 2010: </t>
    </r>
    <r>
      <rPr>
        <sz val="8"/>
        <rFont val="Arial"/>
        <family val="2"/>
      </rPr>
      <t>" Hungary has been hit by high waters with flooding stranding several thousand people in the north of the country.After a month of near-continuous rainfall, the banks of the Hernad, Sajo and Boldva rivers have broken, causing 2,300 people to be evacuated.In Budapest the docks of the flooded river Danube were shut while the banks of Margaret island, a well-known tourist destination in the capital, have been shored up with sand bags.Agricultural experts have said the floods will create inflation, with a drop of between 30 and 40 percent in fruit production.More rain is expected during the next week Slovakia is experiencing its worst flooding in a thousand years, Prime Minister Robert Fico said Saturday. ....Nonetheless, the country has experienced 'massive luck' because the death toll is no higher than the three that have so far been reported, he told a news conference attended by several government ministers. Fico also praised the work of local authorities, who probably saved thousands of lives by evacuating people promptly as the flood waters threatened. Across the country, flooding has swollen rivers and ponds to levels higher than can be measured by existing metres. Interior Minister Robert Kalinak noted that some communities which have never before experienced flooding are now facing flooding. Because they have no experience with floods, they are totally unprepared, he said. Fico warned of the likelihood that the receding waters could cause heavy damage to the country's railways and bridges. More than 3,000 troops have been deployed nationwide to support firefighters. Fico's left-wing Direction-Social Democratic party, like other competitors in the upcoming June 12 national elections, has suspended campaigning during the floods and opted to donate money earmarked for the race to flood victims. Floods have been wreaking havoc across Eastern Europe for weeks, with widespread damage stretching from Poland to Serbia_x000D_</t>
    </r>
  </si>
  <si>
    <r>
      <t xml:space="preserve">June 1, 2010: </t>
    </r>
    <r>
      <rPr>
        <sz val="8"/>
        <rFont val="Arial"/>
        <family val="2"/>
      </rPr>
      <t>" UP to 40,000 people may be forcibly evacuated after torrential rains caused heavy flooding in the southern Philippines, an official says. Ten villages in the town of Sultan Kudarat on southern Mindanao Island were under waist-deep waters after a river overflowed its banks due to rains that began on Friday, local social welfare department head Pombaen Kadir said today."We are preparing to evacuate them," Mr Kadir said."They still do not want to leave their homes which are now under waist-deep water, but we may force them to leave once the situation deteriorates."She said the main highway that cuts through the affected areas had been rendered impassable to light vehicles._x000D_Army troops in the area have also dispatched trucks to help in the planned evacuation efforts, she said...Flood,Philippines: Up to 40,000 people evacuated after torrential rains caused heavy flooding in the southern Philippines."</t>
    </r>
  </si>
  <si>
    <t>Winnepeg</t>
  </si>
  <si>
    <r>
      <t xml:space="preserve">May 31, 2010: </t>
    </r>
    <r>
      <rPr>
        <sz val="8"/>
        <rFont val="Arial"/>
        <family val="2"/>
      </rPr>
      <t>" More than 500 Winnipeg homes were hit by flooding caused by a weekend of torrential rain many people will only experience once in their lives.The two storms that roared through the city Saturday caused a once-in-50-year downpour, according to City of Winnipeg officials.The storms dumped 110 millimetres of rain turning streets and fields into lakes.'That's like a half-year supply of thunderstorm hours in southern Manitoba.'—Dave Phillips, Environment Canada Prior to that soaking, the city had only received 48 millimetres of rain in May, according to Environment Canada senior climatologist Dave Phillips."Over the weekend, my gosh, I can't believe the number of thunderstorms — Friday, Saturday, 13 hours of thunderstorms — that's like a half-year supply of thunderstorm hours in southern Manitoba," Phillips said. Calls to the city's 311 service as of noon Monday, show 513 homes experienced soggy basements, according to City of Winnipeg officials.A tree topped onto a car at Flora Avenue and Parr Street during a thunderstorm Friday in Winnipeg. (CBC)Motorists who had their vehicles damaged during the storms have also begun to file claims with Manitoba Public Insurance.So far, more than 200 flood-related claims have been filed, said MPI spokesman Brian Smiley.About half the claims come from Winnipeg, where many vehicles sustained damage after going through underpasses filled with water and becoming partially submerged.Other vehicles were hit by debris, even trees, tossed about by strong winds. Claims from outside the city are vehicles damaged because they were parked in low-lying areas and were swamped.Flooding across city Calls to the city about flooded basements came from nearly every neighbourhood and are not concentrated in one area, officials said. "It doesn't make you happy when you see people moving out mattresses and beds to their back yards and having to get pumps to pump out the water," said Mayor Sam Katz, who viewed some of the damage Sunday in the city's Transcona neighbourhood."There were some very bad scenarios." A sign for the golf cart path is nearly submerged on the flooded Transcona golf course Sunday. (Richard Romanow)In addition to seeping into basements, the rain washed debris into streets and clogged drains, which resulted in the development of large pools of water spreading across streets and into yards.Some roadways were barricaded to keep vehicles from passing through dangerously deep water.Transcona resident John Tubicz was at a local hardware store at noon Sunday and watched people frantically buy up the stock of pumps to get water out of their basements."People were racing to the sump pumps and within seconds the shelf was empty," he said.He estimates the damage in his basement at a few thousand dollars.'You know, I can't cry. It's beyond that point.' —Winnipegger Diane WitwickiAnother city resident, Diane Witwicki, was having trouble comprehending the amount of damage in her home."Insulation, the paneling. Everything. The carpeting. You name it. Everything's gone," she said. "Some of it was my mom's — my mom's been dead for 26 years. You know, I can't cry. It's beyond that point."Problems at the pumps Some of the problems in South Transcona can be traced back to a problem at the pumping station that serves the area, said Randy Hull, Winnipeg's emergency preparedness coordinator."All three pumps at one point had failed. When I visited there about 2:30 a.m. [Monday] they were not operational, but when I went by at 8:30 a.m. they were in operation," he said.Despite the faulty pumps, the city is not responsible for flooded basements in the area because the storm was an act of God, Hull said.In Brandon, the thunderstorms did much of the same damage to yards and basements, while also uprooting several trees across the city. Rick Bailey, director of parks and recreation, said the clean-up should take all week."[The] soil's just become so saturated, and then when you get that wind that come through, that's where a lot of the trees come over," he said.The Assiniboine Community College's North Hill campus was badly hit with about 25 toppled trees.Rising riverThe rainfall has also raised the level of the Red River and prompted officials to activate the floodway, a 48-kilometre channel that diverts water around the eastern side of Winnipeg.Flood Forecaster Alf Warkentin said the Red River in through Winnipeg went up nearly three metres on the weekend and could rise another half-metre by the end of Tuesday.Most of the tributaries leading into the Red and Assiniboine River have emptied, so the rate of the increase is dropping off.High river levels in Winnipeg impact the city sewer system's ability to operate at a normal capacity. That means there is an increased risk of basement flooding as the overloaded system backs up through household sewer lines that aren't protected by sump pumps and backwater valves."</t>
    </r>
  </si>
  <si>
    <t>Otago</t>
  </si>
  <si>
    <r>
      <t xml:space="preserve">May 30, 2010: </t>
    </r>
    <r>
      <rPr>
        <sz val="8"/>
        <rFont val="Arial"/>
        <family val="2"/>
      </rPr>
      <t>The total clean-up cost for flood-stricken Otago will not be known for "days if not weeks", Civil Defence says. The extent of the damage across the region became apparent yesterday as surface flooding receded and the clean-up operation began. Waitaki Civil Defence spokesman Scott Ridley today said the area was slowly returning to normal. "Some places that were looking like lakes are starting to look normal, even if they are sodden," he said. "Our roads aren't in ideal condition any more but we'll get on to fixing them over the coming months." Mr Ridley said about 50 rural roads remained closed, but some could reopen as contractors assessed and prioritised repairs. The about 3500 residents of Palmerston in Waitaki district remained on restricted water supplies to prevent contamination from polluted water, he said. The local reservoir has enough water for three days, provided residents conserved water, and the main supply would be restored once the Shag River level dropped. An New Zealand Army Unimog, police and civil defence staff delivered food and water over the weekend to areas isolated because of high water and land slips. Mr Ridley said while some residents remained cut off, they were "all sorted". It was too early to say how much the clean-up effort would cost, although it was likely to be in the millions, he said. "There won't be an official figure from the council for days, if not weeks." Mr Ridley said the flood was not as bad as expected but "it's definitely one of the biggest we've had in the last few years". "We're pleased with the response, we never want it to flood but we're please with how things went, and we're really pleased with how the people of Waitaki reacted in looking after their neighbours and lending a hand of support."_x000D_</t>
    </r>
  </si>
  <si>
    <t>In Guatamala: departments of Escuintla, Suchitep?quez, Retalhuleu, San Marcos, Quetzaltenango, Huehuetenango, Totonicap?n, Solol?, Chimaltenango and Guatemala</t>
  </si>
  <si>
    <r>
      <t xml:space="preserve">May 31, 2010: </t>
    </r>
    <r>
      <rPr>
        <sz val="8"/>
        <rFont val="Arial"/>
        <family val="2"/>
      </rPr>
      <t>" Stunned victims of Tropical Storm Agatha wept by destroyed homes and rescue crews dug bodies out of mud in Guatemala yesterday after torrential rain killed at least 113 people across Central America. People caked in dirt searched for their loved ones as the stench of mud and sewage from flooded drains filled the air of towns outside Guatemala City and emergency workers urged survivors to leave ruined houses and go to shelters.The first named storm of the 2010 Pacific hurricane season, Agatha slammed into Guatemala on Saturday, dumping more than 3ft of rain in the west of the country and in neighbouring El Salvador, and sparking worries about damage to the coffee crop in both countries. "I've got no one to help me. I watched the water take everything," said Carlota Ramos in the town of Amatitlan near the Guatemalan capital, crying outside her house which was almost completely swamped by mud.More than 50 people were still missing in Guatemala yesterday, and exhausted rescue workers hauled away stones and tree trunks from crushed houses as they fought to reach the wounded. "We just have shovels and picks," said a firefighter, Mario Cruz, who had been working almost nonstop since Friday night. Some helicopters ferried tents and medical supplies to towns on Guatemala's Pacific coast and the government was due to open its doors to international aid yesterday.More than 94,000 people have been evacuated as the storm buried homes under mud, swept away a highway bridge near Guatemala City and opened up sinkholes in the capital._x000D_The head of emergency services, Alejandro Maldonado, said at least 92 people had died in Guatemala, and 54 others were missing. Nine people were killed in El Salvador and 12 in Honduras."Tropical Cyclone,Guatemala: The first named tropical storm of the 2010 Pacific hurricane season ? Agatha ? caused severe rainfall in the departments of Escuintla, Suchitep?quez, Retalhuleu, San Marcos, Quetzaltenango, Huehuetenango, Totonicap?n, Solol?, Chimaltenango and Guatemala. Guatemalan authorities report 12 deaths, 22 people missing and that 7,627 people have been affected to some degree by the storm and 4,975 people have been directly affected by the effects of the storm.</t>
    </r>
  </si>
  <si>
    <t>Coastal Andhra Pradesh</t>
  </si>
  <si>
    <r>
      <t xml:space="preserve">May 22, 2010: </t>
    </r>
    <r>
      <rPr>
        <sz val="8"/>
        <rFont val="Arial"/>
        <family val="2"/>
      </rPr>
      <t>" A brave police constable who jumped into swirling flood waters to save a woman got washed away in the strong currents in coastal Andhra Pradesh. His body was recovered Friday.Constable Mohammad Rafi was Thursday washed away in the flood waters while trying to save a woman trapped on a tractor in a stream in Addanki town of cyclone-hit Prakasam district.Police quoted eyewitnesses as saying that the constable jumped into the stream to save the woman crying for help but in the process got washed away. The stream was overflowing its banks following heavy rains due to the severe cyclonic storm Laila.A bus conductor Yanadi Rao was also drowned in the stream. Heavy rains since Tuesday have claimed 27 lives in coastal Andhra Pradesh" "Tropical Cyclone,India: A cyclone intensified over the Bay of Bengal on Wednesday, forcing a southern Indian oilfield to shut and cut its gas output, and the evacuation of some 50,000 people in the region, officials said"</t>
    </r>
  </si>
  <si>
    <t>Southern China</t>
  </si>
  <si>
    <r>
      <t xml:space="preserve">June 28, 2010: </t>
    </r>
    <r>
      <rPr>
        <sz val="8"/>
        <rFont val="Arial"/>
        <family val="2"/>
      </rPr>
      <t>"Floods in China have killed 379 people this year as of Saturday, and left 141 missing, the flood control authority said Saturday.Heavy rains and ensuing floods in 2010 have affected 68.7 million people in 22 provincial-level regions and 4.36 million hectares of farmland, according to the Office of State Flood Control and Drought Relief Headquarters.The direct economic losses have totalled 82.4 billion yuan (12.1 billion U.S. dollars),Heavy rains and floods in south and central China had killed 235 people and left 109 missing as of 11 a.m. Friday, according to the Ministry of Civil Affairs.Water levels of major lakes in south China have been rising steadily with some becoming dangerously high.Poyang Lake rose to 19.51 meters on Saturday morning, 0.01 meters above the safe level. And Dongting Lake swelled to 31.41 meters, but was still 1.09 meters below the risk level.The Ministry of Water Resources has urged local authorities to keep a vigilant watch on key dikes to prevent bursting</t>
    </r>
    <r>
      <rPr>
        <sz val="8"/>
        <color indexed="10"/>
        <rFont val="Arial"/>
        <family val="2"/>
      </rPr>
      <t>""Flood,China, P Rep: As of 22 June, according to government statistics, the latest round of floods which began early in the month of June has affected more than 29 million people and 1.6 million hectares of crops in the areas of Zhejiang, Fujian, Jiangxi, Hubei, Hunan, Guangdong, Guangxi, Chongqing, Sichuan and Guizhou. The downpours triggered flash floods, inundated crops, destroyed reservoirs and irrigation facilities, and disrupted traffic and telecommunications Latest figures indicate that up to 199 people have perished, 123 people are missing, 2.37 million people were evacuated, and 195,000 houses collapsed, with direct economic losses amounting to approximately CNY 42.1 billion (CHF 7.01 billion or EUR 5.03 billion)".June 7, 2010: "</t>
    </r>
    <r>
      <rPr>
        <sz val="8"/>
        <rFont val="Arial"/>
        <family val="2"/>
      </rPr>
      <t>At least 51 people were killed in landslides and floods triggered by heavy rain in south China, Xinhua news agency reported on Saturday. The downpour, which hit Guangxi Zhuang region on Monday, has affected over 2 million people, causing excessive damage. At least 15 freshwater reservoirs have been damaged. South China is annually stormed by torrential rains, often leading to hundreds of deaths"</t>
    </r>
    <r>
      <rPr>
        <sz val="8"/>
        <color indexed="10"/>
        <rFont val="Arial"/>
        <family val="2"/>
      </rPr>
      <t xml:space="preserve"> June 3, 2010: </t>
    </r>
    <r>
      <rPr>
        <sz val="8"/>
        <rFont val="Arial"/>
        <family val="2"/>
      </rPr>
      <t>"Beijing - The death toll in heavy rains and landslides in the Guangxi Zhuang Autonomous Region in southern China has risen to 30, a media report said Thursday. Ten more bodies had been found, bringing the total to 30 dead, the official news agency Xinhua reported. Another 18 people were still missing, officials in Cenxi city told Xinhua. There have been heavy rains in Guangxi since Monday. They caused landslides Wednesday that killed 12 people in Cenxi, 15 in Rongxian county and one each in Tengxian county, Donglan county and Fangchenggang city. The authorities had evacuated 79,600 people by late Wednesday. The floods have destroyed more than 4,200 houses and 117,000 hectares of crops, officials said.</t>
    </r>
    <r>
      <rPr>
        <sz val="8"/>
        <color indexed="10"/>
        <rFont val="Arial"/>
        <family val="2"/>
      </rPr>
      <t xml:space="preserve"> May 24, 2010: </t>
    </r>
    <r>
      <rPr>
        <sz val="8"/>
        <rFont val="Arial"/>
        <family val="2"/>
      </rPr>
      <t>" Over 165,000 evacuated in South China floods. Rescuers help evacuate people from a flooded village in Zhangshu city, Jiangxi province, Saturday May 22, 2010. Rivers swelled up in flood-soaked South China as persistent rainstorms since early May threatened to spill over reservoirs and damage power facilities. More than 165,000 people have been evacuated in Hunan and Jiangxi, where regional schools have been suspended, affecting over 65,000 students, Xinhua reported Saturday. [Photo/Xinhua] Rescuers help evacuate a child from a flooded village in Zhangshu city, Jiangxi province, Saturday May 22, 2010. [Photo/Xinhua] Rescuers help evacuate people from a flooded village in Xinyu city, Jiangxi province, Saturday May 22, 2010. [Photo/Xinhua] A man maneuvers a makeshift ferry in flooded waters at a residential area in Shunchang County of Nanping City, Fujian province, Sunday May 23, 2010. [Photo/Xinhua] A man maneuvers a makeshift ferry in flooded waters at a residential area in Shunchang County of Nanping City, Fujian province, Sunday May 23, 2010. [Photo/Xinhua].Rescuers help evacuate people from a flooded village in Zhangshu city, Jiangxi province, Saturday May 22, 2010. Rivers swelled up in flood-soaked South China as persistent rainstorms since early May threatened to spill over reservoirs and damage power facilities. More than 165,000 people have been evacuated in Hunan and Jiangxi, where regional schools have been suspended, affecting over 65,000 students, Xinhua reported Saturday. _x000D__x000D_"</t>
    </r>
  </si>
  <si>
    <t>Assam. Brahmaputra's tributaries Ranganadi and Singora;  30 villages under Lakhimpur and Naoboicha Revenue Circles</t>
  </si>
  <si>
    <r>
      <t xml:space="preserve">June 26, 2010: </t>
    </r>
    <r>
      <rPr>
        <sz val="8"/>
        <rFont val="Arial"/>
        <family val="2"/>
      </rPr>
      <t>"The flood situation in Assam today deteriorated further with the water level of the Brahmaputra and its tributaries rising alarmingly and inundating fresh tracts of land.The worst affected districts are Lakhimpur and Jorhat in Upper Assam and the situation was turning worse in several other districts, official sources said.More than 70 villages have been inundated in Lakhimpur by the rising waters of Ranganadi, Dikroi, Kakoi and Singra, all tributaries of the Brahmpautra and the worst affected are the villages under the Naoboicha revenue circle, they said.In Jorhat district, Brahmaputra's tributary Saraikoni river has breached two embankments under Titabor sub-division inundating 40 villages including 15 schools and a sattra (vaishnav monastery). The other affected districts are Tinsukia, Dibrugarh, Dhemaji and Morigaon.More than fifty thousand people have been affected and road communication disrupted in several parts of these districts due to over-topping of the roads by flood water.The state government has directed the district authorities to provide necessary relief and rehabilitation to the affected, sources said."</t>
    </r>
    <r>
      <rPr>
        <sz val="8"/>
        <color indexed="10"/>
        <rFont val="Arial"/>
        <family val="2"/>
      </rPr>
      <t xml:space="preserve"> May 31, 2010: </t>
    </r>
    <r>
      <rPr>
        <sz val="8"/>
        <rFont val="Arial"/>
        <family val="2"/>
      </rPr>
      <t xml:space="preserve">"Lakhimpur: Assam's flood prone Lakhimpur district was hit by the third wave of floods today following heavy rainfall in the foothills of the Himalayas in Arunachal Pradesh affecting more than 25,000 people, official sources said.The rising water of Ranganadi and Singora rivers, tributaries of the Brahmaputra, have inundated 50 villages under Naoboicha and Lakhimpur Revenue circles affecting more than 25,000 villagers, sources said.The flood waters have washed away a section of National Highway 52 disrupting road communication.Angry villagers who have been affected by the flood waters of these two rivers since April last blocked the highway and gheraoed the Circle office in Naoboicha.The villagers have alleged that the flood relief sanctioned by the state government did not reach them and funds allotted for road damaged due to floods have also not been utilised properly.Tension prevailed in the area and senior civil and police officials have rushed to the spot. </t>
    </r>
    <r>
      <rPr>
        <sz val="8"/>
        <color indexed="10"/>
        <rFont val="Arial"/>
        <family val="2"/>
      </rPr>
      <t xml:space="preserve">May 17, 2010: </t>
    </r>
    <r>
      <rPr>
        <sz val="8"/>
        <rFont val="Arial"/>
        <family val="2"/>
      </rPr>
      <t>" Assam's flood-prone districts of Lakhimpur and Dhemaji was on Sunday hit by the second flood of the season following heavy rainfall in the catchment areas, official sources said.The water level of Brahmaputra's tributaries Ranganadi and Singora was rising alarmingly with fresh areas being inundated affecting 30 villages under Lakhimpur and Naoboicha Revenue Circles.The North Eastern Electricity Power Corporation released 30 cusecs of water and opened its sluice gates at the Ranganadi Hydel Power Project following technical snag in one of its power grid yesterday, the sources said.This also led to fresh flooding in the two districts with the causeway of NH-52 near Ranganadi Bridge submerged and road communication disrupted.The state government has directed the district administration to provide immediate relief and rehabilitation to the affected people, the sources said.Several districts of Upper Assam was hit by the first wave of floods since the last week of March."A newly-married couple was killed in a lightning strike while flash floods triggered by heavy rains displaced more than 10,000 people in 25 villages in Assam Sunday, officials said.A police spokesperson said the couple died Sunday when lightning struck their home in village Bokulguri in Nagaon district, about 160 km east of here.'The two died instantly as their thatched hut was severely damaged in lightning,' the official said.Meanwhile, flash floods inundated 25 villages in Lakhimpur district with the Brahmaputra river breaching two embankment.'So far about 10,000 people have been displaced with many taking shelter on raised platforms,' an official said.Floodwaters of the mighty Brahmaputra also entered the 430 sq km Kaziranga National Park in Assam forcing scores of endangered animals to flee the park to safer areas, officials said.'More than half of the park is under water. Animals are migrating from the sanctuary to an adjoining hill for safety,' a park warden said.Kaziranga is home to the world's largest concentration of one-horned rhinoceros. As per the 2009 census report, some 2,000 of the world's estimated 3,000 one-horned rhinos live in the park..."</t>
    </r>
  </si>
  <si>
    <t>Central and southern Sri Lanka</t>
  </si>
  <si>
    <r>
      <t xml:space="preserve">May 22, 2010: </t>
    </r>
    <r>
      <rPr>
        <sz val="8"/>
        <rFont val="Arial"/>
        <family val="2"/>
      </rPr>
      <t>"COLOMBO, Sri Lanka — The Sri Lankan government says 20 people have died in floods and mudslides after a week of powerful storms brought heavy rain across the country.The Disaster Management Center said on its website Friday that most of the deaths occurred in western Gampaha district.The government says many homes have been inundated and roads washed out. The navy has stepped up operations to rescue those stranded and to distribute relief.</t>
    </r>
    <r>
      <rPr>
        <sz val="8"/>
        <color indexed="10"/>
        <rFont val="Arial"/>
        <family val="2"/>
      </rPr>
      <t xml:space="preserve">" May 17, 2010: </t>
    </r>
    <r>
      <rPr>
        <sz val="8"/>
        <rFont val="Arial"/>
        <family val="2"/>
      </rPr>
      <t>" COLOMBO (AFP) - At least three people were killed and about 75,000 people were driven out of their homes as monsoon rains lashed Sri Lanka on Monday, the disaster management centre said.Some roads in the capital and in worst-hit central and southern Sri Lanka have been rendered impassable, the centre's assistant director Pradeep Kodipillai said.The Meteorological Department warned there could be landslides in some parts of the country.Since Sunday, electricity supplies to main towns outside the capital have been disrupted due to trees falling on powerlines.Sri Lanka depends on monsoon rains for irrigation and power generation but the seasonal downpours frequently cause loss of life and damage to property in low-lying areas.The island's two main monsoon seasons run from May to September and December to February."Several districts including Colombo, Kalutara, Gampaha and Puttalam were effected by the incessant rains. More than 3600 families in the Wattala area were affected. Over 4100 families were affected by floods in other districts."_x000D__x000D_</t>
    </r>
  </si>
  <si>
    <t>Northeastern Czech Republic, southern, central, and northern Poland, Hungary, Slovakia</t>
  </si>
  <si>
    <r>
      <t xml:space="preserve">May 30, 2010: </t>
    </r>
    <r>
      <rPr>
        <sz val="8"/>
        <rFont val="Arial"/>
        <family val="2"/>
      </rPr>
      <t>"German Chancellor Angela Merkel along with Brandenburg's state premier Matthias Platzeck paid a visit to Frankfurt an der Oder near the Polish border on Saturday to show her support for rescue workers trying to contain the worst floods in the region since 1997.Merkel praised the team effort between Polish and German authorities and rescue workers, Germany’s international broadcaster Deutsche Welle reported."We are seeing very close cooperation here," she said during an inspection of the Oder river, which burst its banks in Poland two weeks ago and reached Germany last Thursday. The Oder was closed to shipping for a fourth consecutive day on Saturday. Water levels have fallen in Frankfurt (Oder) and other areas of Brandenburg after reaching peak levels on Friday. The state remains on high alert as the water level is not expected to recede for several days.But Merkel warned of complacency. "The danger has not yet passed," she said.Poland has seen the worst of the flooding in the last two weeks, claiming the lives of at least 21 people and forcing thousands of Poles from their homes. The damage is estimated at 2 billion euros or more.Poland has earmarked 400,000 euros for the flood victims and has asked the EU for help.The floods have also affected Hungary, the Czech Republic and Slovakia</t>
    </r>
    <r>
      <rPr>
        <sz val="8"/>
        <color indexed="10"/>
        <rFont val="Arial"/>
        <family val="2"/>
      </rPr>
      <t xml:space="preserve">."May 24, 2010: </t>
    </r>
    <r>
      <rPr>
        <sz val="8"/>
        <rFont val="Arial"/>
        <family val="2"/>
      </rPr>
      <t>"Flood death toll rises to 12 2010-05-22, 12:58 Another three deaths were confirmed, Friday night, bringing the death toll from the floods which have engulfed parts of southern and central Poland to 12....Warsaw - Eighteen Polish communities were flooded Monday in a region about 100 kilometres north-west of Warsaw after part of a protective flood barrier broke Sunday near the town of Plock.  An area of 8,000 hectares was underwater, reported the PAP news agency, forcing the evacuation of 4,000 people and 5,000 animals. There were concerns that 10,000 residents of the towns of Gabin and Slubice could also be threatened by floodwaters from the river Vistula, said Ivetta Bialy, spokeswoman for the administrative district of Mazowsze. About 800 cubic metres of water a second are pouring through the breach, said officials. The opening, initially 50 metres long, has stretched to 200 metres. About 32 tons of debris was thrown into the breach overnight into Monday. Hundreds of firefighters and soldiers have been mobilized. Tensions also remained high in Warsaw because of the flooding threat. About 120 schools and kindergartens were shut and at least one major thoroughfare was shut down. The Vistula's levels have receded since Sunday, but dykes remain under threat of collapse due to the continuing water pressure. "</t>
    </r>
    <r>
      <rPr>
        <sz val="8"/>
        <color indexed="10"/>
        <rFont val="Arial"/>
        <family val="2"/>
      </rPr>
      <t xml:space="preserve"> May 17, 2010: </t>
    </r>
    <r>
      <rPr>
        <sz val="8"/>
        <rFont val="Arial"/>
        <family val="2"/>
      </rPr>
      <t>" Heavy rains were causing flooding in the northeastern Czech Republic, southern Poland and Hungary on Monday. At least three people died. Czech police said a 69-year-old woman drowned in the town of Trinec, 400 kilometres east of Prague.In Poland, a man fell into the Koszarawa River late Sunday and drowned, said Jozef Pietraszko, deputy commander of the Zywiec firefighters. The body was found 2 kilometres downstream.Officials in Hungary described the situation in the northeastern county of Borsod-Abauj-Zemplen as "catastrophic." One man died Saturday in the flooding and more than 2 000 people have been evacuated or rescued from their homes.In the town of Szikszo, about 200 kilometres north-east from the Hungarian capital of Budapest, over 40 patients had to be moved to higher floors after the ground floor of the Ferenc Rakoczi II Hospital was flooded and the building surrounded by water, hospital director Sandor Tiba said.Despite the problems caused by the flooding of the nearby Vadasz stream, the hospital remained open.The main roads to Szikszo were also under water, as were many other roads in the area.Authorities did evacuate patients from a hospital in the Czech town of Bohumin, where several neighbourhoods submerged in water were evacuated.Hundreds of people have been evacuated in the Czech Republic while thousands are without electricity.About 400 people have been evacuated from their homes south of Krakow and Katowice in Poland.A number of Czech roads and railway lines were closed as rivers burst their banks on Monday.Authorities warned that the rain would continue in all three countries, and Polish firefighters prepared to evacuate another 1 500 people. - Sapa-AP""Flash Flood,Poland: Flash floods triggered by days of heavy rain have killed at least four people, forced mass evacuations and cut off power to thousands in central Europe.Flash Flood,Czech Rep: Flash floods triggered by days of heavy rain have killed at least four people, forced mass evacuations and cut off power to thousands in central Europe.Flash Flood,Hungary: Flash floods triggered by days of heavy rain have killed at least four people, forced mass evacuations and cut off power to thousands in central Europe."_x000D__x000D_</t>
    </r>
  </si>
  <si>
    <t>Newly formed Attabad lake on the River Hunza</t>
  </si>
  <si>
    <r>
      <t xml:space="preserve">May 14, 2010: </t>
    </r>
    <r>
      <rPr>
        <sz val="8"/>
        <rFont val="Arial"/>
        <family val="2"/>
      </rPr>
      <t>" Pakistani Prime Minister Yousuf Raza Gilani is set to visit a lake in the north, formed after a landslide and on the verge of breaking its banks.Officials say thousands of villagers have left the area as waters are rising rapidly. Reports say many homes nearby have already been submerged. Attabad lake formed when landslides blocked a river in January. On Thursday army officials said they were continuing efforts to help with draining the swelling lake. Lt Gen Shaid Niaz said that "spillways" were being dug around the lake as a temporary solution to help water drain from it. Officials have warned that the danger of the lake overflowing and flooding the area would be highest during the rainy season in June. At least 36 villages situated downstream on the River Hunza are still considered to be at risk. Various political parties and local authorities have set up relief camps in the area to cater for villagers who have fled the vicinity of the lake. Gen Niaz said arrangements were also being made to cover contingencies such as the possibility of flash floods. Officials say that parts of the famous Karakoram highway to China could be washed away if the lake's banks burst. A section of the highway is already blocked as a result of the landslides and lake. The area where the landslide took place is remoteThe landslide at the village of Attabad, about 30km (18 miles) north-east of the town of Aliabad, occurred during snowstorms in January. The landslide caused debris to block the River Hunza, which in turn prevented water from flowing downstream and created what is now referred to as Attabad lake. Over the last four months water has been accumulating in the lake, which is now about 11km (6.8 miles) long. The water is more than 100m (330ft) deep in places"_x000D__x000D_</t>
    </r>
  </si>
  <si>
    <t>Western Kenya, Amoni, Osuret, Asing'e, Among'ura, Kamolo and Osajai; Salabani location, Marigat District in Rift Valley province</t>
  </si>
  <si>
    <r>
      <t xml:space="preserve">May 24, 2010: </t>
    </r>
    <r>
      <rPr>
        <sz val="8"/>
        <rFont val="Arial"/>
        <family val="2"/>
      </rPr>
      <t>"We're on standby and are monitoring the river's water level," said Ms Nelly Muluka, the Kenya Red Cross Society's communications officer. Residents of villages next to the river have been torn between heeding government calls to evacuate and staying behind to salvage crops on farms, exposing themselves to danger.According to the Kenya Red Cross Society, 93 people have lost their lives so far and over 69,000 have been displaced.More than 130,000 others are affected by floods countrywide. The floods have killed thousands of livestock, with over 1,800 goats and sheep swept away. School buildings have also not been spared.Some 3,000 displaced families in transit camps in the North Rift face the risk of contracting waterborne diseases.In Trans Nzoia, more than 400 families have been displaced and farmland washed away.Residents of Budalang'i have been put on high alert as River Nzoia water level keeps rising.In Nyatike, food crops were swept downstream, with fears of a possible food shortage if the downpour persists.Murram roads in the region were also swept away. Vehicles are forced to take longer routes to avoid getting stuck on the muddy stretches." The Red Cross recently appealed for Sh538 million to assist the victims"</t>
    </r>
    <r>
      <rPr>
        <sz val="8"/>
        <color indexed="10"/>
        <rFont val="Arial"/>
        <family val="2"/>
      </rPr>
      <t xml:space="preserve">  May 17, 2010:</t>
    </r>
    <r>
      <rPr>
        <sz val="8"/>
        <rFont val="Arial"/>
        <family val="2"/>
      </rPr>
      <t xml:space="preserve"> "The Kenya Red Cross Society (KRCS) is appealing for KShs 540 million to aid victims of floods that have wrecked havoc in different parts of the country, which have so far, claimed more than 70 lives.The long rains pounding the country have continued to wreck havoc with reported loss of property, livestock and crops.KRCS estimates that 9,839 households have been displaced countrywide.An alert has already been issued for people living in lowland areas, downstream of River Tana to move to higher ground as the river could burst its banks leading to massive flooding.KRCS deputy Secretary General James Kisia said that over 12,800 people have been affected by the flooding with fears growing over outbreaks of water borne diseases.Kisia said the floods have also killed hundreds of livestock and destroyed thousands of acres of crops.The charity organisation has supplied food and non food items including tents to over 60,000 displaced persons.In Western Kenya, ten people have died and 10,000 displaced. The situation is critical in six locations of Amoni, Osuret, Asing'e, Among'ura, Kamolo and Osajai with rivers Malakisi and Malaba bursting their banks.This has rendered many families homeless and seeking refuge on trees and hilltops.Floods in Salabani location, Marigat District in Rift Valley province have displaced some 1 520 people. In Sasur Location, Mt Elgon district, 21 families have been identified for immediate relocation amid fears of landslides due to the ongoing heavy rains.The floods, which started on Monday, have submerged six of the seven villages in Salabani sub location.</t>
    </r>
    <r>
      <rPr>
        <sz val="8"/>
        <color indexed="10"/>
        <rFont val="Arial"/>
        <family val="2"/>
      </rPr>
      <t xml:space="preserve">" May 14, 2010: </t>
    </r>
    <r>
      <rPr>
        <sz val="8"/>
        <rFont val="Arial"/>
        <family val="2"/>
      </rPr>
      <t>" Kenya issued a flood alert yesterday and said three dams on the country’s longest river were likely to overflow in the coming days as heavy rains continue to pound east Africa. El Nino weather patterns across the region are blamed for the flooding and landslides that have destroyed roads and buildings and killed scores in east Africa’s biggest economy. “We only have one metre of space left before Masinga dam starts overflowing and that will consequently cause the overflow of Kiambere, Gitaru dams setting off major flooding in northeastern and eastern Kenya,” said Colonel Vincent Anami, the head of the national disaster operations centre. An evacuation exercise is already under way which will move thousands of people living close to River Tana, Anami said by telephone. The Kenya Red Cross Society said 81 people had been killed by flooding and landslides since the beginning of the year, down from its earlier estimate of 100 in the first four months. The government put the death toll at 71. ...Six people have died as a result of floods that are ravaging in the country, the Kenya Red Cross has said.The six were swept away by heavy current on River Seiya at Wamba, Samburu East in Rift Valley province on Friday afternoon."As of 7 a.m. today (Saturday) we have recovered five bodies, two males and three females," said Red Cross communications officer Ms Nelly Muluka.She said the agency was looking for a five-year-old girl, who also drowned.Ms Muluka said the five bodies were retrieved 15 kilometres from where they were swept away at Ngokoi. The Red Cross with the help of the community conducted an overnight search and rescue mission, which yielded the five bodies"_x000D__x000D_</t>
    </r>
  </si>
  <si>
    <t>Southern Sulawesi, Kolaka District</t>
  </si>
  <si>
    <r>
      <t xml:space="preserve">May 10, 2010: </t>
    </r>
    <r>
      <rPr>
        <sz val="8"/>
        <rFont val="Arial"/>
        <family val="2"/>
      </rPr>
      <t>" Floods inundate seven villages in Southeast Sulawesi. Kolaka, Southeast Sulawesi (ANTARA News) - Floods in Kolaka district, Southeast Sulawesi province, since Monday (May 9) has inundated seven villages in the area with the flood waters reaching up to 50 centimeters to two meters high.There had been no report on casualties, but material loss had been predicted to reach hundreds of million rupiah.Vice regent of Kolaka district Amir Sahaka said on Monday the seven flooded villages were Gunung Jaya, Wande, Dangia, Poleag, Ladongi, Pungoloko and Tokai."The flood waters reached up to two meters high. The flood caused panic among the villagers, since it struck when they were sound asleep at midnight," he said adding that two villages Tokai and Pungloko became isolated after a bridge collapsed due to strong current.Apart from heavy rain, Amir said, illegal logging might also have been the cause of the floods inundating the houses and hundreds of hectares of rice field and cacao plantations in the seven villages.Social welfare and medical personnel had sent food supplies such as rice, instant noddle and canned fish to the villagers"_x000D__x000D_</t>
    </r>
  </si>
  <si>
    <t>Southern Tajikistan, Kulob</t>
  </si>
  <si>
    <r>
      <t xml:space="preserve">May 10, 2010: </t>
    </r>
    <r>
      <rPr>
        <sz val="8"/>
        <rFont val="Arial"/>
        <family val="2"/>
      </rPr>
      <t>" DUSHANBE, Tajikistan (AP) -- The death toll from mudslides and floods that devastated southern Tajikistan late last week has risen to 24 and could increase further, emergency and local residents said Monday.Flash floods are an annual spring occurrence in this mountainous and poor Central Asian nation, but the scale of this year's disaster caught authorities by surprise.The Emergency Situations Commission said the floods have caused tens of millions of dollars in damage, destroying 10 schools, seven hospitals, 27 bridges and 112 miles (187 kilometers) of highway. At least 20 people are still missing.Local residents say the number of casualties from the floods may be higher than the official tally as many have buried by relatives who didn't tell authorities.Thousands of hectares (acres) of grain and cotton fields have been ravaged by the flow of debris, which is a crushing blow for a country whose economy is heavily dependent on agriculture. More than 1,000 head of livestock were drowned.President Emomali Rakhmon visited the worst-affected region, Kulob, over the weekend to inspect the scale of the damage and has promised to provide housing for affected people by this winter."Flood,Tajikistan: The torrential rains of 7 May, 2010, caused floods and mudslides in Tajikistan. In total 10 districts were affected in the south regions, of wich Vose, Muminabad, Temurmalik, Baljuvon and Shurabad districts and Kulyab town of Kulyab region, as well as Nurek, J. Rumi, Yovon and Jilikul districts of Kurgan-tube region. According to the preliminary data received from RCST regional branches, the average number of disaster affected residencies in both regions is some 1059 houses (or 6354 people), out of which 179 houses totally destroyed. On the report of RCST staff and volunteers 60 people were killed, but at this stage only 13 people officially reported by the government, 40-50 are missing, 40 hospitalized and 85 injured._x000D__x000D_</t>
    </r>
  </si>
  <si>
    <t>Northern and western regions, including Herat, Ghor and Badghi provinces</t>
  </si>
  <si>
    <r>
      <t xml:space="preserve">May 17, 2010: </t>
    </r>
    <r>
      <rPr>
        <sz val="8"/>
        <rFont val="Arial"/>
        <family val="2"/>
      </rPr>
      <t xml:space="preserve"> "The United Nations is helping Afghanistan rush in emergency food and non-food aid for thousands of people hit by floods earlier this month, particularly in the three worst-affected western provinces.Within hours of the floods striking the provinces of Herat, Ghor and Badghis, where at least 70 people have died, hundreds of houses have been destroyed and thousands of livestock have perished, the UN Assistance Mission in Afghanistan (UNAMA) teamed up with the Afghanistan National Disaster Management Authority (ANDMA) to bring in children's kits, jerry cans, blankets, biscuits, tarpaulin packs and tents.The remote Bala-Morqhab district of Badghis province, one of the worst-affected areas, is inaccessible to both Government and humanitarian agencies, and community elders led by UNAMA and ANDMA are now assessing how to deliver aid there.Some 20 provinces in all have been hit by flooding and the UN World Food Programme (WFP) is providing food to 5,800 families as assessment reports continue to be received. At least 120 people have died overall and 10,000 homes have been damaged or destroyed, nearly a quarter of them in Ghor province alone, the UN Office for the Coordination of Humanitarian Affairs (OCHA) reported.Assessments have yet to be completed in Herat and Badghis. With significant damage to infrastructure and livelihoods, road clearance, rehabilitation of agricultural land and air access are among priorities that need to be addressed, OCHA said in its latest update, citing an ANDMA briefing.In Faryab province in the north, 2,082 houses have been destroyed and 678 houses partially damaged, while in the north-eastern province of Baghlan nearly 2,000 houses have been destroyed or partially damaged" May 10, 2010: "A second wave of flooding has hit Afghanistan just a week after widespread flash floods left more than 60 dead and thousands homeless. The latest floods have mainly affected the north of the country, while its western regions bore the brunt of last week's deluge. Thousands of mud brick homes have been washed away or damaged and crops have been ruined as large swathes of agricultural land have been inundated. Untold numbers of livestock have also been lost to the floods. The Afghan emergency response authorities have begun getting aid to affected areas, assisted by the UN."</t>
    </r>
    <r>
      <rPr>
        <sz val="8"/>
        <color indexed="10"/>
        <rFont val="Arial"/>
        <family val="2"/>
      </rPr>
      <t xml:space="preserve"> May 6, 2010: </t>
    </r>
    <r>
      <rPr>
        <sz val="8"/>
        <rFont val="Arial"/>
        <family val="2"/>
      </rPr>
      <t>" Flood,Afghanistan: Rainfall and torrential flooding in western province of Herat has devastated many areas, killing some 14 people, including seven children, injuring 30 others, damaging more than 250 houses and destroying around 300 hectares of agricultural land."..."Kabul, May 5 (DPA) Afghan aid agencies and NATO troops Wednesday rushed relief supplies to western Afghanistan, where flash floods triggered by torrential rains have killed at least 20 people, officials said.The flooding began in the western provinces of Herat and Ghor Tuesday, said Ahmad Shekib Hamraz, an official with the Afghan National Disaster Management Commission.Thirty people were also injured in flooding 100 km east of Herat City, while the “number missing is still unknown”, the NATO alliance said in a statement, quoting initial reports by local authorities.Hamraz said that at least one person was also killed in Ghor, while hundreds of houses were destroyed.Several roads linking the remote areas to provincial capitals were washed away by the floods, making it more difficult for authorities to transports supplies and rescue teams to the region.Afghan and NATO officials conducted an aerial survey of Herat’s flooded Obeh area, while 200 blankets, five tons of food and 20,000 bottles of water were transported by military helicopters to the area, NATO said.Similar flooding was also reported in the northern provinces of Balkh and Samangan, but there were no immediate reports of casualties, officials said."_x000D__x000D_</t>
    </r>
  </si>
  <si>
    <t>Sanaa</t>
  </si>
  <si>
    <r>
      <t xml:space="preserve">May 6, 2010: </t>
    </r>
    <r>
      <rPr>
        <sz val="8"/>
        <rFont val="Arial"/>
        <family val="2"/>
      </rPr>
      <t>"At least seven people were killed in a Sanaa shanty town in the worst flooding to hit the Yemeni capital in over a decade, officials said on Thursday.Witnesses said water streamed down from nearby mountains on Wednesday evening after torrential rain into a low-lying residential area of eastern Sanaa with no drainage system, flooding hundreds of homes."A flood suddenly appeared and invaded the houses," said Jamil Mohamed, a resident of the flooded shanty town.President Ali Abdullah Saleh toured the affected areas of the capital, the defence ministry's online newspaper said.In the capital, where many streets remained flooded, rescue operations continued and more than 250 people were evacuated from their homes and taken to shelter in schools. More rain was forecast for Thursday but was not expected to be as heavy.Seasonal flooding killed about 180 people in 2008 in two eastern provinces, according to U.N. agencies, and floods in 1998 killed at least 48 people south of Sanaa.Of the seven people who died, some drowned and others were killed by falling electricity pylons, officials said. Two more people were hurt and in hospital. _x000D__x000D__x000D__x000D_ _x000D_</t>
    </r>
  </si>
  <si>
    <t>Tennessee, Kentucky</t>
  </si>
  <si>
    <r>
      <t xml:space="preserve">May 10, 2010: </t>
    </r>
    <r>
      <rPr>
        <sz val="8"/>
        <rFont val="Arial"/>
        <family val="2"/>
      </rPr>
      <t>"COLESBURG, KY (WAVE) - Hardin County residents are still cleaning up the damage left behind by last week's flooding. In Colesburg, KY the water level reached seven feet inside some homes. Some residents had to be rescued by boat. The Willett family's first floor was destroyed."I thought we were maybe going to be able to come back to maybe an inch of water," Devie Willett said. "Then I realized the closer - as we waded through - it was just going to be absolute terror in there."Water-soaked furniture covered a section of the driveway. The downstairs floor must be replaced. Next door, eight inches of water reached the inside of the St. Clare Catholic Church, the second oldest church in the state."The water come, up got everything muddy, got everything nasty," member Jerry Fowler said. "The minute it went down, folks come in here to start cleaning."Fowler says members of the congregation had removed church pews ahead of the flood. Now, with the water gone, a chipped concrete floor needs fresh paint, and a strange smell hangs in the air."There's an odor that goes with these floods, and it takes a day or two to get that out of here," Fowler said.Down the street, Colesburg Baptist Church provides three meals a day for people like Sandra Ketron, who lost everything in the flooding."Pictures, my wedding album - our 10th wedding anniversary is coming up this month. It's gone," Ketron said in tears.The family moved to their Colesburg home on Christmas Day in 2005. They had to be rescued by boat earlier this week, and the water in some places was still 15-feet high Saturday."This is all basically dry land, there should be no water there at all," Ketron said.Even though the water level reached seven feet inside the family's home, some things survived."</t>
    </r>
    <r>
      <rPr>
        <sz val="8"/>
        <color indexed="10"/>
        <rFont val="Arial"/>
        <family val="2"/>
      </rPr>
      <t xml:space="preserve"> May 4, 2010: </t>
    </r>
    <r>
      <rPr>
        <sz val="8"/>
        <rFont val="Arial"/>
        <family val="2"/>
      </rPr>
      <t>"The Cumberland River finally began receding Tuesday, exposing mud-caked homes and submerged cars as officials searched door to door for more victims of a record-busting flash flood and weekend storm already blamed for nearly 30 deaths.No new fatalities were reported Tuesday and it was unclear whether anyone remained missing.The weekend deluge swept many motorists to their deaths even after forecasters and Nashville's mayor warned people not to drive. But staying put carried frightening consequences for others as the swollen Cumberland and its tributaries started pouring into thousands of homes."I kept watching TV that was my source, and (Mayor) Karl Dean was saying stay put, don't drive," Nashville resident Cheri Newlin said. Police eventually told Newlin to evacuate on Monday, but by then, the water was so close that she had to flee by boat, leaving her three cats behind. She is now at a shelter and hasn't been able to get back to her house to check on her pets and assess damage.By Tuesday, the flash floods were blamed in the deaths of 17 people in Tennessee alone, including nine in Nashville. At least nine people died in vehicles in Tennessee. Others were found in their homes or yards, including an elderly couple discovered in their Nashville home. A 21-year-old Nashville resident died when he tried to wade the waters in front of his home but got swept away in the current.Sections of downtown and some of Music City's popular tourist attractions remained flooded Tuesday, including the Grand Ole Opry House and the Country Music Hall of Fame. Full damage estimates were unavailable, but the Opryland Hotel alone suffered more than $75 million in damage; it will be closed for three to six months.The storm dumped more than a foot of rain from Saturday to Sunday, sending floodwaters rising rapidly in the middle of the night.Residents in some of the hardest hit areas said they didn't know if they should flee or stick it out for fear that if they left their homes, they would be swept away by the muddy waters that turned streets into virtual rivers."We had less than an hour to get out," said Amanda Fatherree. She left her home on Nashville's west side Sunday after her mother yelled that the Harpeth River, normally located a quarter-mile away, had crept up to her back porch.Nashville resident Judy Kestner had thought everything was going to be OK Saturday night when she went to bed. The water in her backyard had started receding, and there were no warnings of anything other than flash floods.But then the howlings of her Siberian husky awoke her at 3 a.m. Sunday. The dog had been trapped in about 3 feet of rising water."It was up to her nose. She was barely getting air," said Kestner, 54.Robert Strunk, a retired computer designer who now works at the Opry House, wasn't told to leave until nearly midnight Saturday, and by then, it was too late to drive. Instead, he waded through water up to his thighs carrying his two dogs away from his Nashville home."It's hard enough to walk with two dogs. I'm 77 years old. I couldn't carry clothes or anything," he said.Officials said they made the right call to advise people to stay inside, pointing to a higher number of deaths on the roads and outside than in homes."At this point I'm not going to second-guess and say what should or could have been done differently," Mayor Dean said Tuesday.Hundreds of people had been rescued by boat and canoe from their flooded homes over the past few days. Those rescue operations wound down in Nashville on Tuesday, though it remained unclear how many - if any - people remained missing in Tennessee. Police spokeswoman Rachel Vance said rescuers were going door-to-door in flooded areas to search for more drowning victims but no new deaths were reported as of Tuesday evening.Authorities in south-central Kentucky were searching for a kayaker who was last seen Monday afternoon in the swollen Green River.More than 13.5 inches of rainfall were recorded in Nashville on Saturday and Sunday, according to the National Weather Service, more than double the previous two-day record."You could tell as Saturday went along that this was a totally different event than normal," Dean said Tuesday. "And of course it was very clear by Sunday that we were in a very serious situation."Flash flood watches were issued on Friday, but National Weather Service meteorologist Larry Vannozzi said the service also took the rare step on Saturday to relay an emergency message warning people to stay off the roads."We didn't just barely beat the record and we didn't beat it by a decent amount. We absolutely crushed the record for two-day rainfall in Nashville," he said. "I don't want to seem too dramatic here, but this is off-the-charts record stuff."The water swelled most of the area's lakes, minor rivers, creeks, streams and drainage systems far beyond capacity. Much of that water then drained into the Cumberland, which snakes through Nashville.Bridges were washed out and thousands of homes were damaged. As the water began to recede late Monday, bodies were recovered from homes, a yard and a wooded area outside a Nashville supermarket.The Grand Ole Opry said it was moving its shows to alternate concert halls as water damaged parts of the arena. Floodwaters also edged into the Country Music Hall of Fame and LP Field, where the NFL's Tennessee Titans play. Ryman Auditorium, the longtime former home of the Grand Ole Opry, appeared to be OK.Businesses along Nashville's riverfront lost electricity Tuesday because of the flooding, and restaurants and bars clustered on a downtown street popular with tourists were closed. Laurie Parker, a spokeswoman for Nashville Electric Service, said a main circuit failed before dawn, knocking out power to downtown businesses in a 24-square-block area. Parker said the power in that district would be out the rest of the week.The weekend's storms that spawned tornadoes along with flash flooding also killed six people in Mississippi and four in Kentucky. One person was killed by a tornado in western Tennessee""LOUISVILLE, KY (AP) - A spokesman for the Kentucky National Guard says there are 33 troops assisting local authorities in Monroe, Metcalfe, Casey and Harrison counties as communities continue to struggle with flooding from this weekend's heavy rain.David Altom said Tuesday that number of troops is down from the 43 that were helping out on Monday.Altom says in Monroe and Metcalfe counties, troops are helping block flooded roadways and assisting in evacuations as necessary, as well as helping with damage assessment.In Cynthiana, Altom says troops brought in 40 cots to the Harrison County Emergency Management agency for use in shelters.And in Olive Hill, the fire department has moved into the National Guard armory after the firehouse was flooded_x000D__x000D_ _x000D_</t>
    </r>
  </si>
  <si>
    <t>South Kalimantan</t>
  </si>
  <si>
    <r>
      <t xml:space="preserve">May 2, 2010: </t>
    </r>
    <r>
      <rPr>
        <sz val="8"/>
        <rFont val="Arial"/>
        <family val="2"/>
      </rPr>
      <t>"Banjarmasin, S Kalimantan (ANTARA News) - Floods have been inundating about 90 schools in South Kalimantan Province over the past few weeks, a local government official said.As a result, hundreds of primary school students could not sit for their final exams at their own schools. Instead, they were moved to other schools, Zainal Ariffin said here Monday._x000D_The head of the province`s natural disaster management division said all six graders would have their final exams for four days since Tuesday. "South Kalimantan has a total of 199 schools. Until Monday, a half of them remain flooded," Ariffin said.More than 60,000 primary students sit for the final exams this year.For the flood-hit schools, he has asked the school principals to move their students to dried buildings, such as community hall, for the final exams.The 30-to-50-centimeter-deep floods still inundate 65 villages in seven sub-district of three districts throughout South Kalimantan province, he said.In Barito Kuala district, the floods had not only submerged villages in Jejangkit sub-district but also those in the sub-districts of Kuripan, Tabukan, Bakumpai and Jejangkit Timur, he said.This year, the floods reportedly submerged 36,673 houses in 466 villages, he added_x000D_</t>
    </r>
  </si>
  <si>
    <t>Caprivi region, Zambezi and Chobe rivers</t>
  </si>
  <si>
    <r>
      <t xml:space="preserve">April 20, 2010: </t>
    </r>
    <r>
      <rPr>
        <sz val="8"/>
        <rFont val="Arial"/>
        <family val="2"/>
      </rPr>
      <t>"Flood,Namibia: The Caprivi region, particularly those constituencies traversed by the Zambezi and Chobe rivers which are Kabbe and Katima Rural have experienced high water flows arising from Zambia causing severe flooding". April 16, 2010: "WITH the flood wave from Zambia expected to hit the Caprivi Region through the Zambezi River next week, human lives might be in danger.This was the stern warning of this region's Governor, Leonard Mwilima, yesterday.According to him, the river level had risen from 6.55 metres to 6.61 metres from Wednesday to yesterday."With the wave coming out of Zambia, [we are] expecting the water level to rise even more."He warned those still living in low-lying areas to move to higher ground immediately to avoid putting their lives at risk."To prevent loss of lives and properties, I call on those living in low-lying areas to move to higher ground immediately and not wait for Government to come and evacuate them."About 10 500 people already have been relocated and live in tents where they are provided with food and blankets.Mwilima said the Kabbe and Katima Rural Constituencies were affected particularly badly._x000D_</t>
    </r>
  </si>
  <si>
    <t>South China, Guilin City,  Guangxi Zhuang Autonomous Region</t>
  </si>
  <si>
    <r>
      <t xml:space="preserve">April 20, 2010: </t>
    </r>
    <r>
      <rPr>
        <sz val="8"/>
        <rFont val="Arial"/>
        <family val="2"/>
      </rPr>
      <t>"Water swept through the streets of south China's drought-stricken Guilin city Tuesday when the Lijiang River burst its banks after several days of heavy rain.No homes or properties were affected, but all ferry services on the river were suspended, according to the authorities in Guilin, in Guangxi Zhuang Autonomous Region.Seventeen people trapped on a small island in the Lijiang were transferred to safety in the afternoon, said an official of the municipal flood control and drought relief headquarters.The water level in the river came up to 147.14 meters, 1.44 meters above the warning level, at 12:24 p.m. Tuesday and the flow rate reached 3,390 cubic meters per second, said the official.On Monday and up to Tuesday noon, 70 mm of rain had fallen, bringing an end to the drought that began in the fall of last year, the official said.Heavy rain would continue in the next two days, the municipal meteorological department said.All traffic on Lijiang River was suspended and vessels were ordered to be moored in safe areas Tuesday.The ferry service on the Lijiang river was suspended earlier this year due to the drought.The severe drought affected Guangxi, and Yunnan and Guizhou provinces and left at least 25.39 million people and 18.08 million livestock short of water. "</t>
    </r>
  </si>
  <si>
    <t>Coastal eastern Cuba, Uvero town</t>
  </si>
  <si>
    <r>
      <t xml:space="preserve">April 20, 2010: </t>
    </r>
    <r>
      <rPr>
        <sz val="8"/>
        <rFont val="Arial"/>
        <family val="2"/>
      </rPr>
      <t>"Weekend in rains in Cuba that lasted some 20 hours caused rivers to burst their banks and cut road communications among the towns scattered throughout the coast in eastern Cuba, an unprecedented event according to Cuba’s news agency.The head of the Risk Reducing Management Center, Julio Hopkins, told Cuba’s ACN news agency that the water accumulated in the nearby Sierra Maestra mountain range descended with such force that knocked down the El Peladero bridge, when two of the center collapsed.Road traffic was stopped in this area, and until the waters recede they will not be able to assess the damages, said Hopkins. This situation prevents the inhabitants of towns such as Limoncito, La Mula, La Plata, La Magdalena and El Macho from reaching the municipal main locality.Reports from damages in the Uvero town, which the river crossed around midnight on Sunday, were issued by the Civil Defense, along the evacuation of 82 people.A similar event took place in the municipal main town, where the Guama river flooded the milk processing factory, and ice making facility, as well as housing facilities causing over hundred people to evacuate to safer areas.In 2008 and 2009, the sea waters penetrated in the Chivirico area, also cutting road communications with Santiago de Cuba city, but to a lesser extent.The Civil Defense department reported no human losses."</t>
    </r>
  </si>
  <si>
    <t>Assam, Guwahati</t>
  </si>
  <si>
    <r>
      <t>April 27, 2010:</t>
    </r>
    <r>
      <rPr>
        <sz val="8"/>
        <rFont val="Arial"/>
        <family val="2"/>
      </rPr>
      <t xml:space="preserve"> The Assam government Tuesday said 23 people were killed and more than 150,000 affected in the thunderstorms that lashed the state over the past 10 days, even as flash floods displaced some 300,000 people and inundated half of the famed Kaziranga National Park.Assam Relief and Rehabilitation Minister Bhumidhar Barman said almost all the 27 districts in the state were hit by thunderstorms, the worst being April 24 with a wind speed of 108 km per hour that left a trail of destruction.'This is the worst ever disaster in recent memory with the state being lashed by several spells of thunderstorms,' Barman told IANS.A government statement said 23 people were killed Saturday and an estimated 150,000 people affected by the thunderstorms accompanied by heavy rains.'More than 60,000 homes were damaged in thunderstorms that swept the state since March 27 in separate spells with varying magnitudes,' the statement said.The state government announced compensation of Rs.100,000 each to the next of kin of those killed, besides cash to those whose homes were damaged.'District officials have been asked to give cash to the people whose houses are damaged after spot verification,' Barman said.A state disaster management control room was opened in Guwahati to monitor the situation with the local weather office warning of thundersqualls with wind speeds of 60 km per hour in the next 48 hours over Assam.Meanwhile, flash floods triggered by heavy rains have displaced more than 300,000 people in an estimated 500 villages in Assam, besides claiming the lives of two people.A government spokesperson said the worst hit districts so far are Lakhimpur, Dhemaji, Jorhat, Nagaon, Golaghat, and Tinsukia in eastern Assam.'Most of the flood hit people are now taking shelter on raised platforms, railway tracks, and also in government schools and offices that are untouched by the floods,' the minister said.A Central Water Commission bulletin said the Brahmaputra and its tributaries were flowing above the danger mark in at least eight places.Gushing floodwaters had breached at least four vital mud embankments in the state besides inundating more than 50 percent of the internationally famed 430 sq km Kaziranga National Park, 220 km east of here.Floodwaters of the mighty Brahmaputra Monday entered the Kaziranga wildlife sanctuary in Assam, forcing scores of endangered animals to flee the park to safer areas, officials said.'More than half of the Kaziranga National Park is under water. Animals are migrating from the sanctuary to an adjoining hill for safety,' a park warden said.Kaziranga is home to the world's largest concentration of one-horned rhinoceros. As per the 2009 census report, some 2,048 of the world's estimated 3,000 one-horned rhinos lumber around the swamps and grasslands of Kaziranga, their concentration here ironically making the giant mammals a favourite target of poachers.Park authorities Tuesday enforced prohibitory orders asking truckers to drive slowly as they travel on a national highway that winds through the park.'Special barricades have been put along the highway. Forest guards are asking drivers to travel at speeds below 40 km an hour as the animals use the highway to cross over to the hill to escape the floods,' the park warden said."</t>
    </r>
    <r>
      <rPr>
        <sz val="8"/>
        <color indexed="10"/>
        <rFont val="Arial"/>
        <family val="2"/>
      </rPr>
      <t xml:space="preserve"> April 21, 2010: </t>
    </r>
    <r>
      <rPr>
        <sz val="8"/>
        <rFont val="Arial"/>
        <family val="2"/>
      </rPr>
      <t>"Authorities Tuesday deployed paramilitary troopers to carry out rescue operations in Assam’s main city of Guwahati hit by massive flooding, triggered by heavy rains since Sunday.Troopers of the National Disaster Response Force (NDRF), using rubber boats and rafts, rescued more than 200 people from various city areas reeling under waist deep water.“We have already rescued scores of people trapped inside homes filled with water, mud, and slush and we are on the lookout for more who could be desperately looking for help,” Anil Chauhan, NRDF commander, told IANS.Heavy rains accompanied by cyclonic storm in the past two days crippled normal life in most parts of Assam, especially in the state’s main city of Guwahati with several areas submerged - the worst hit being Lachit Nagar, Rajgarh, Zoo Road, Nabin Nagar, Hengarabari, and G.S. Road areas.Guwahati recorded 80.4 mm rainfall since Monday with forecast of more rain accompanied by thundershowers Wednesday and Thursday.“This is the worst ever flooding in the city in recent memory with rainwater flooding the better part of our ground floor,” said Nanda Das, a college teacher.The situation has further compounded with mud and slush blocking the city’s drainage system.“There is no outlet for the water to go and hence the artificial flooding caused,” a municipal corporation official said.“We were unable to send our children to school, while we are running out of essentials as there is no way we can move out of our homes,” said Bimala Hazarika, a housewife.The rafts used by the NDRF came as a succour to the marooned people with many residents venturing out of their homes to buy medicines and food.“With more rains likely, the situation would further worsen,” Chauhan said."</t>
    </r>
  </si>
  <si>
    <t>Niš, Kraljevo, Rača, Knić, Jagodina and Gadžin Han</t>
  </si>
  <si>
    <r>
      <t xml:space="preserve">April 21, 2010: </t>
    </r>
    <r>
      <rPr>
        <sz val="8"/>
        <rFont val="Arial"/>
        <family val="2"/>
      </rPr>
      <t>"KRALJEVO -- Heavy rain has caused severe floods in the municipalities in Niš, Kraljevo, Rača, Knić, Jagodina and Gadžin Han.The flooding Ibar River left several neighborhoods in Kraljevo under water.At the same time, the Belica River has swept away a pedestrian bridge in Jagodina. The rain finally stopped in Kraljevo around noon after 24 hours, but it left a rampaging Ibar River behind. The water has caused enormous damage to arable land. The situation is closely monitored by crisis headquarters. Floods jeopardize the city and its water supply if there is more rainfall authorities said. The water level of the Zapadna Morava River is also on the rise. The situation in the Kraljevo region has been difficult since this morning due to heavy rainfall which caused damage primarily to farms, but the water is also coming into houses."</t>
    </r>
  </si>
  <si>
    <t>Middle Shabelle region</t>
  </si>
  <si>
    <r>
      <t xml:space="preserve">April 13, 2010: </t>
    </r>
    <r>
      <rPr>
        <sz val="8"/>
        <rFont val="Arial"/>
        <family val="2"/>
      </rPr>
      <t>"Hundreds of people have been displaced and at least 7,000 hectares of newly sown crops destroyed by floods after a river burst its banks in Somalia's Middle Shabelle region, local officials told IRIN.The worst flooding occurred near the town of Jowhar, 90km north of Mogadishu, where the River Shabelle burst its banks."In Mandeere village [10km southeast of Jowhar] alone, some 850 families [about 5,100 people] were affected; we are completely surrounded by water," Ali Haji Hamud, a member of the village council, told IRIN on 13 April."The river burst its banks and destroyed our crops. We lost about 4,000 hectares of crops. We were hoping for a good harvest, but now I am not sure we will be able to salvage anything."The most common crops grown in the area are maize, sesame and cowpeas.Hamud said residents had stemmed the flooding with sandbags thanks to help from the Islamist administration in Jowhar and a local NGO. "For now we are safe but cut off," he said. "We are accessible by boat only."Isse Ahmed Nur, an elder in Bulo Ahmed, 18km northeast of Jowhar and one of the worst affected villages, told IRIN some 3,500 hectares of farmland were washed away by the floods. "We are trying to stop the flooding but we are fighting a losing battle."He said the community was not getting any help. "No one is here to help."</t>
    </r>
  </si>
  <si>
    <t>Southwestern Bangladesh; two adjacent sub-districts of Dacope (Khulna District) and Shyamnagar (Satkhira District)</t>
  </si>
  <si>
    <r>
      <t>April 7, 2010: "</t>
    </r>
    <r>
      <rPr>
        <sz val="8"/>
        <rFont val="Arial"/>
        <family val="2"/>
      </rPr>
      <t>Flood,Bangladesh: Areas affected by Cyclone Aila have been hit by flooding and swollen rivers due to high tides. Over 45,000 are marooned, 28 villages inundated"..."DHAKA, 7 April 2010 (IRIN) - Thousands of Cyclone Aila survivors hit by the May 2009 storm in southwestern Bangladesh have been hit again - this time by flooding and swollen rivers after embankments were breached by high tides. Repair work on the life-saving embankments or polders - comprised of sandbags and bamboo - had only just been completed. Over 45,000 people are marooned in the two adjacent sub-districts of Dacope (Khulna District) and Shyamnagar (Satkhira District), areas which were also among the worst hit by Aila, local officials told IRIN. From 27 to 31 March, 28 villages were inundated in the area when parts of the embankments protecting them were washed away. Southwestern Bangladesh is a low-lying deltaic flood plain, crisscrossed by hundreds of rivers and channels, and is vulnerable to cyclones and high tides. People depend on a 7,500km-long network of flood embankments for survival. Cyclone Aila washed away 1,700km of this network, rendering hundreds of thousands of residents even more vulnerable than usual. _x000D_</t>
    </r>
  </si>
  <si>
    <t>Rio de Janeiro</t>
  </si>
  <si>
    <r>
      <t xml:space="preserve">April 13, 2010: </t>
    </r>
    <r>
      <rPr>
        <sz val="8"/>
        <rFont val="Arial"/>
        <family val="2"/>
      </rPr>
      <t>"Landslides triggered by pounding rain in Rio de Janeiro last week killed at least 246 people, officials said, adding that the city's famous Christ statue was cut off for the first time in its eight-decade history. The rise in the death toll reflected the discovery of more bodies in the wreckage of shantytowns knocked off their precarious mountainside perches by the landslides. Searches were continuing for around another 200 people still missing in Rio's satellite town of Niteroi"</t>
    </r>
    <r>
      <rPr>
        <sz val="8"/>
        <color indexed="10"/>
        <rFont val="Arial"/>
        <family val="2"/>
      </rPr>
      <t xml:space="preserve">. NITEROI: Rescuers raced against time yesterday amid fading hopes of finding survivors of a huge mudslide, with over 400 people now feared dead in some of the worst flooding to swamp Brazil in decades. Rescuers painstakingly pulled bodies from the thick mound of dirt and debris in the Niteroi shantytown of Morro do Bumba late on Friday and yesterday, bringing the death toll to 223. Another 200 people were feared to have been buried alive in the slum, itself precariously perched atop a garbage dump in this city just east of Rio de Janeiro. Some 60 hours after the heaviest rains in half a century unleashed floods and mudslides, rescue workers still were far from having finished the work of recovering bodies from beneath tonnes of rocks, rubble and earth. The floods tore through the metropolitan area’s precarious hillside slums, or favelas. Niteroi was hardest hit, with at least 141 dead, according to the civil defence authorities. Across the bay, another 63 were found in Rio de Janeiro. April 7: </t>
    </r>
    <r>
      <rPr>
        <sz val="8"/>
        <rFont val="Arial"/>
        <family val="2"/>
      </rPr>
      <t>"Rio de Janeiro braced for more rain today as the death toll from flooding climbed to 104 and order slowly returned to Brazil's second-biggest city that was thrown into chaos a day earlier. Rio's mayor said traffic had improved after the heaviest rains in at least three decades yesterday turned highways into lakes, left commuters and residents stranded and sparked mudslides that crushed houses in hillsides slums. "From the point of view of mobility, the situation is better than yesterday," Rio de Janeiro Mayor Eduardo Paes told reporters at an early morning press conference. He urged residents to postpone meetings and avoid travelling in the city if possible. Schools remained shut for a second day. _x000D_The government weather service predicted rain would continue until Saturday even after clouds broke briefly and rains eased this morning. A Fire Department spokesman said 39 people were killed in the city of Rio, famous for its beaches and Carnaval celebrations, while the remainder of the casualties took place in suburbs and in neighboring cities and town of the state of Rio de Janeiro. In the nearby city of Niteroi, residents desperately searched for survivors in rubble left from 10 houses that collapsed from a mudslide, the Globo network reported. "I lost my sister-in-law and a niece, and my nephew and brother-in-law are still missing," nurse Samuel Franca, who managed to rescue his sister from the wreckage the day before, told Globo. Globo images showed buses struggling to drive through flooded streets in western parts of the city, though transit had largely returned to normal in the central business district. _x000D_Paes called on those living in hillside slums at risk for mudslides - which were responsible for most of yesterday's deaths - to leave their homes as the rains continued. "Their lives are at risk," Paes added. Brazil's popular football team Flamengo postponed a match with a rival team from Chile because of the rains. The mayor yesterday said 1,200 people had been made homeless and that 10,000 houses remained at risk, mostly in the slums where about a fifth of Rio's people live, often in precarious shacks that are vulnerable to heavy rains. Television images yesterday showed central parts of Rio flooded and abandoned cars under water. Near Copacabana beach, residents waded through ankle-deep water on their way to work. The latest flooding and transportation chaos has renewed attention on Rio's poor infrastructure as it prepares to host the World Cup in 2014 and the Olympic Games in 2016. In January, at least 76 people died in flooding and mudslides in Brazil's most populous states of Rio, Sao Paulo and Minas Gerais. Then, dozens of people were killed in a landslide at a beach resort between Rio and the port city of Santos" April 6, 2010: "Torrential rains caused floods and landslides that killed at least 31 people in Rio de Janeiro state, shutting down transport and commerce in Brazil's second city, officials said on Tuesday"_x000D_</t>
    </r>
  </si>
  <si>
    <t>Western Province, Rubavu and Nyabihu districts</t>
  </si>
  <si>
    <r>
      <t xml:space="preserve">March 31, 2010: </t>
    </r>
    <r>
      <rPr>
        <sz val="8"/>
        <rFont val="Arial"/>
        <family val="2"/>
      </rPr>
      <t>"Kigali — At least four people have been confirmed dead and 17 seriously injured following heavy rains that started on Friday night in Rubavu and Nyabihu districts.According to Rubavu Sector Executive Secretary, three children from one family drowned when floods destroyed part of their house. Another person died in Rugerero Sector.Western province Executive Secretary, Paul Jabo, told Sunday Times that government was bringing in tents to evacuate residents on Rubavu hillNyundo seminary was also affected by the floods and students expressed fear that they are likely to persist.The head of the seminary, Rev. Fr. Vincent Harorimana, also expressed worry wondering what the school would do should there be more heavy rainy and floods."We are doing what we can but it is becoming increasingly difficult to cope," said HarorimanaNyundo Health Centre was also affected when Sebeya River overflowed forcing patients to flee the hospital.Harorimana said that the army intervened to help in rescue efforts at the seminary and health centre.A meeting to decide the fate of residents of Rubavu hill was held at the district headquarters and chaired by the Minister of Forestry and Mines, Christophe Bazivamo."_x000D_</t>
    </r>
  </si>
  <si>
    <t>Whole country</t>
  </si>
  <si>
    <r>
      <t xml:space="preserve">March 31, 2010: </t>
    </r>
    <r>
      <rPr>
        <sz val="8"/>
        <rFont val="Arial"/>
        <family val="2"/>
      </rPr>
      <t>" It was obvious to all that the snowiest winter in nearly a century would bring spring floods, and as the thermometer continues to remain above freezing temperature, Latvia is now facing the harsh reality from one end of the country to another.Throughout Tuesday reports trickled in hourly about rising waters in villages and towns along the Daugava River and other parts of Latvia. The most serious threat, however, materialized in the Jelgava region, where the Lielupe River was reportedly rising at the rate of an inch or more per hour. Many streets and homes in Jelgava were flooded, though reports indicated that residents refused to evacuate.Meanwhile, Fire and Rescue Service workers began evacuating residents in the Glūda district (Jelgava region), while Latvenergo issued warnings to all Latvians to exercise caution if their homes are threatened with flood. Elsewhere, 30 houses in Līvāni were under risk of becoming inundated as of Tuesday, while in Kuldiga reports indicated that the water level reached the maximum level. No damage estimates are available yet.Spring floods are not unusual in Latvia, which has three large hydroelectric dams generate that produce surplus energy during the season due to rising water levels. This year, however, nature’s blessing is shaping up to be a curse given that, according to one report in February, the country saw the most intense snowfall since 1909 and the coldest winter in decades.The temperature, in fact, remained below freezing for nearly two months straight, turning rivers and lakes into long sheets of ice. But in many parts rivers are still frozen, which is blocking the flow of snowmelt. The problem is occurring throughout Eastern Europe, and Belarusian media reported Tuesday that officials there began dynamiting the West Dvina River to unclog the passage of runoff. Meanwhile Lithuania is also dealing with numerous floods along the Neris and Nemunas rivers.."_x000D_</t>
    </r>
  </si>
  <si>
    <t>Northeastern Coast</t>
  </si>
  <si>
    <r>
      <t xml:space="preserve">March 31, 2010: </t>
    </r>
    <r>
      <rPr>
        <sz val="8"/>
        <rFont val="Arial"/>
        <family val="2"/>
      </rPr>
      <t>" Heavy rain in the northeastern United States has left the region at risk from dangerous flooding, with President Barack Obama issuing an emergency declaration for the small state of Rhode Island. Obama on Tuesday ordered "federal aid to supplement state and local response efforts in the area struck by severe storms and flooding," a White House statement said.The emergency declaration authorizes the Department of Homeland Security and the Federal Emergency Management Agency (FEMA), to coordinate all disaster relief efforts in the state."Runoff from the very heavy rainfall of the past two days will continue to flow into area rivers," the National Weather Service said in a flood warning."Widespread and potentially severe dangerous flooding... will be occurring through much of the morning," the service said..." The second record storm that socked the Northeast this month was reduced to drizzle as it was winding down Wednesday, but the worst of widespread flooding was yet to come, forecasters said.Rivers from Maine to New York were expected to crest later Wednesday or Thursday. And in Rhode Island, officials were bracing for what was expected to be the most severe flooding to hit the state in more than 100 years."None of us alive have seen the flooding that we are experiencing now or going to experience," Rhode Island Gov. Don Carcieri said Tuesday night. "This is unprecedented in our state's history."_x000D_</t>
    </r>
  </si>
  <si>
    <t xml:space="preserve"> Central Voronezh region</t>
  </si>
  <si>
    <r>
      <t xml:space="preserve">March 26, 2010: </t>
    </r>
    <r>
      <rPr>
        <sz val="8"/>
        <rFont val="Arial"/>
        <family val="2"/>
      </rPr>
      <t>"Prime Minister Vladimir Putin says thousands of Russian towns and villages could be affected by "unusually strong" spring floods as record snowfall melts after the harshest winter in years.Russia's NTV television reported Friday that hundreds of people in the central Voronezh region had to be evacuated after their homes were flooded. TV footage showed emergency workers using boats to ferry stranded people out._x000D_Putin told emergency officials in a televised meeting Friday that some 3,000 villages and towns, as well as hundreds of railroad tracks and bridges, could be submerged throughout the spring across Russia's vast territory, which spans 11 time zones.Weather reports warned of "catastrophic" floods in Siberia, where river ice is up to several meters (yards) thick, and rivers flowing northward routinely surge with melting water."_x000D_</t>
    </r>
  </si>
  <si>
    <t>West Java, Karawang; Sumatra</t>
  </si>
  <si>
    <r>
      <t xml:space="preserve">March 26, 2010: </t>
    </r>
    <r>
      <rPr>
        <sz val="8"/>
        <rFont val="Arial"/>
        <family val="2"/>
      </rPr>
      <t>" Flood in West Java province of Indonesia has forced more than 24,900 people to take shelters as their houses have been submerged since earlier this week, the Disaster Management Agency reported in Jakarta Friday.The floods in Karawang of the province have submerged over 15, 000 houses since Tuesday, it occurred after the authorities opened the water gate at Jatiluhur dam at the province, as the dam could not hold water as its volume has exceeded the dam capacity, spokesman of the agency Priyadi Kardono said."Heavy rains for days have led more waters from several areas flow into the Jatiluhur dam, so the dam could not hold the excessive water," he told Xinhua over phone.The spokesman said that most of the evacuees lived in tents and got relief aids from the government.The waters submerged the houses up to three meters high, he said.But, the spokesman said that so far there was no casualties of the natural disaster.Indonesia has been frequently hit by floods and landslide. The lack of forest-covered areas has been blamed for the natural disaster."_x000D_</t>
    </r>
  </si>
  <si>
    <r>
      <t xml:space="preserve">March 25, 2010: </t>
    </r>
    <r>
      <rPr>
        <sz val="8"/>
        <rFont val="Arial"/>
        <family val="2"/>
      </rPr>
      <t>" Heavy rains have triggered flash floods in Assam Thursday, breaching a mud embankment and affecting at least 10 villages in the eastern district of Lakhimpur, officials said.A government spokesman said floodwaters of Singora, a tributary of the Brahmaputra, entered Naoboicha area.'There has been a breach of about 20 metres in an embankment. That led to floodwaters entering human settlements in about 10 villages,' a district official said.This is the first wave of floods in Assam this year.'So far there are no reports of people displaced. Measures are being taken to plug the breaches,' the official said."_x000D__x000D_'We have sounded a maximum alert and have kept disaster management teams on standby,' the official added._x000D_"_x000D_</t>
    </r>
  </si>
  <si>
    <t>Ohio Valley, Upper Midwest, Northeast, New Hampshire</t>
  </si>
  <si>
    <r>
      <t xml:space="preserve">March 17, 2010: </t>
    </r>
    <r>
      <rPr>
        <sz val="8"/>
        <rFont val="Arial"/>
        <family val="2"/>
      </rPr>
      <t>" The Red River rose 3 feet in one day to 28.2 feet by Tuesday afternoon and was expected to reach the major flooding stage of 30 feet by midnight Tuesday, said Greg Gust, warning co-ordination meteorologist for the U.S. National Weather Service.Volunteers and National Guard troops were placing sandbags on dikes in North Dakota while the U.S. Army Corps of Engineers built dikes of dirt and clay.The river has risen nearly 10 feet in three days as mild temperatures melted deep snowpack earlier than expected, flooding some city parks and forcing closure of a few streets. Water washed over the ends of one bridge, but no homes were flooded by mid-Tuesday afternoon, said City of Fargo spokeswoman Karena Carlson"_x000D_</t>
    </r>
  </si>
  <si>
    <r>
      <t xml:space="preserve">March 31, 2010: </t>
    </r>
    <r>
      <rPr>
        <sz val="8"/>
        <rFont val="Arial"/>
        <family val="2"/>
      </rPr>
      <t>OSKEMEN, Kazakhstan -- Kazakhstan's Emergency  Situations Ministry has announced that 36 towns and villages in East Kazkahstan Oblast with a population of nearly 40,000 people are in danger of being flooded, RFE/RL's Kazakh Service reports.Melting snow combined with rain has caused floods that have hit several districts in the region. The announcement was made on March 26. About 1,500 private homes, more than 1,000 commercial buildings and more than 50 livestock farms have been damaged or fully destroyed since March 18.Thousands of local residents have evacuated and tens of thousands of head of livestock were killed by the floods.On March 13, at least 41 people died when flood waters burst two dams in southeastern Kazakhstan.</t>
    </r>
    <r>
      <rPr>
        <sz val="8"/>
        <color indexed="10"/>
        <rFont val="Arial"/>
        <family val="2"/>
      </rPr>
      <t xml:space="preserve">" " March 26, 2010: </t>
    </r>
    <r>
      <rPr>
        <sz val="8"/>
        <rFont val="Arial"/>
        <family val="2"/>
      </rPr>
      <t>"The second phase of flood in the Eastern Kazakhstan region will not be easier than the present. The Emergency Minister of Kazakhstan, Vladimir Bozhko, informed, the agency reports citiing the press service of the Eastern Kazakhstan akim. "Speaking about the situation in the region, where, according to the information of the Emergency Ministry, as of today, 1140 houses have been flooded and 428 houses have been destroyed." V. Bozhko underlined, "It is only the first phase and the second will not be easier." "We need to be ready for everything. Another sharp temperature increase will aggravate the situation," he said. According to the press service, the group of employees of the Emergency Ministry headed by V. Bozhko and the region's akim, Berdybek Saparbaev, worked in the region for two days. They visited Tarbagatay, Zaysan and Urdzhar regions</t>
    </r>
    <r>
      <rPr>
        <sz val="8"/>
        <color indexed="10"/>
        <rFont val="Arial"/>
        <family val="2"/>
      </rPr>
      <t xml:space="preserve">" March 14, 2010: </t>
    </r>
    <r>
      <rPr>
        <sz val="8"/>
        <rFont val="Arial"/>
        <family val="2"/>
      </rPr>
      <t>" At least 35 people had been killed in floods caused by heavy rains and melting snow in southern Kazakhstan, local press quoted President Nursultan Nazarbayev as saying on Saturday.A dam at the Kyzyl-Agash reservoir in the eastern Almaty region burst Thursday evening, pouring torrents of water into several nearby villages and affecting about 3,000 people.A village in Alma-Atinskaya Oblast was almost devastated by the floods, and two people in a nearby village were swept away by floodwaters, the local emergency situations bureau said. More than 2,000 people in Alma-Atinskaya have been evacuated.Railway tracks and highway bridges in the area were also washed away, causing severe disruptions.Over 600 rescuers have arrived at Kyzyl-Agash and security has been tightened to prevent looting, authorities said.Nazarbayev has ordered the settng up of an on-site crisis management committee which will provide all necessary assistance to victims.Prime Minister Karim Masimov traveled to the disaster area Friday evening to oversee rescue work.Southern Kazakhstan was affected by unusually heavy snowfalls this winter. Rising temperatures are now causing massive flooding and mudslides across the region.</t>
    </r>
  </si>
  <si>
    <t>Southern province of Cunane, Mupa and Evala, 108 and 66 kilometres from the provincial capital city, Ondjiva; Kwanhama district</t>
  </si>
  <si>
    <r>
      <t xml:space="preserve">March 26, 2010: </t>
    </r>
    <r>
      <rPr>
        <sz val="8"/>
        <rFont val="Arial"/>
        <family val="2"/>
      </rPr>
      <t>"At least 98 heads of bovine and 29 caprine cattle died, at Evale commune, in Kwanhama district, southern Cunene province, following the heavy rains in the region, Angop has learnt.This was announced by the head of the veterinary sector, Estevão Kamalanga, who said that the numbers are provisory ones and he hopes the levels of water keeps decreasing to avoid the death of more animals.According to official figures, about 12,000 people are affected by floods, 5,805 students are out of schools, 400 agricultural fields and several houses destroyed."</t>
    </r>
    <r>
      <rPr>
        <sz val="8"/>
        <color indexed="10"/>
        <rFont val="Arial"/>
        <family val="2"/>
      </rPr>
      <t xml:space="preserve"> March 17, 2010: </t>
    </r>
    <r>
      <rPr>
        <sz val="8"/>
        <rFont val="Arial"/>
        <family val="2"/>
      </rPr>
      <t>"The National Defence minister, Cândido Van-Dúnem, said Tuesday in Ondjiva, southern Cunene province, that his department and others of the Government will continue providing assistance to the victims of the rains and floods hitting the local populations.The minister was speaking to the press at the end of a visit he paid to the localities of Mupa and Evala, the most affected by the floods from Cuvelai river in spate, following heavy rains hitting the region.Mupa and Evale lay about 108 and 66 kilometres of the provincial capital city, Ondjiva. "We have come to pay our solidarity and moral support for the affected populations and the local Government", said the minister, stressing that the assistance has mainly focused on supply of military air and fluvial equipment support, tents, foodstuffs, rescue and human resources.According to Cândido Van-Dúnem, the nature of the responsibilities of his Ministry involve assistance to people in situation of disasters.After the visit to the above mentioned localities, the minister met with the provincial governor, António Didalewa, and Civil Protection and National Police officials, who briefed him on the real situation and main concerns of the populations.As a result of this year's floods, a total of 11,500 people were left homeless, having been accommodated in tents placed at safer places. The Defence minister is already back in Luanda."</t>
    </r>
    <r>
      <rPr>
        <sz val="8"/>
        <color indexed="10"/>
        <rFont val="Arial"/>
        <family val="2"/>
      </rPr>
      <t xml:space="preserve"> March 15, 2010:</t>
    </r>
    <r>
      <rPr>
        <sz val="8"/>
        <rFont val="Arial"/>
        <family val="2"/>
      </rPr>
      <t>At least 12 people were killed after heavy rain triggered flooding, landslides and house collapses in Angola's capital Luanda, the city vice-governor said on Monday.The rain, which began early on Monday, left dozens of Angolans homeless after floods washed away their huts in a city that is home to more than one-third of the country's 16.5 million people."Most of the victims died after their homes collapsed from the heavy rain. They were living in illegal makeshift huts around the city centre," vice-governor Bento Soito told Reuters.Every year thousands of people lose their homes to floods in Angola due to flooding caused by seasonal rains."</t>
    </r>
    <r>
      <rPr>
        <sz val="8"/>
        <color indexed="10"/>
        <rFont val="Arial"/>
        <family val="2"/>
      </rPr>
      <t xml:space="preserve"> March 11, 2010: </t>
    </r>
    <r>
      <rPr>
        <sz val="8"/>
        <rFont val="Arial"/>
        <family val="2"/>
      </rPr>
      <t>" In Angola, like Mozambique a former Portuguese colony, 10,000 people have lost their homes to floods in the southern province of Cunene, according to the state-owned news agency Angop.Mozambicans and Angolans are often victims of flooding during the rainy season. In 2000 and 2001, floods in Mozambique killed 700 people and drove half a million from their homes. Last year 20 people died in floods in southern Angola.</t>
    </r>
  </si>
  <si>
    <t>Central Alabama</t>
  </si>
  <si>
    <r>
      <t xml:space="preserve">March 11, 2010: </t>
    </r>
    <r>
      <rPr>
        <sz val="8"/>
        <rFont val="Arial"/>
        <family val="2"/>
      </rPr>
      <t>" Heavy rain and thunderstorms caused widespread flooding problems Wednesday across central Alabama.FOX6 News found flooding at several locations in Jefferson County, including where Village Creek passes the Roebuck Golf Course in east Birmingham, Highway 79 in Tarrant, 68th Street North in Birmingham, and 5th Way Circle in Center Point.More flooding was also reported in Shelby County. The Shelby County Emergency Management Agency said it had to close Highway 42 due to flooding</t>
    </r>
  </si>
  <si>
    <t>Marsabit North, Migori and Uriri districts in South Nyanza, Mandera; North Rift, Pokot Central District</t>
  </si>
  <si>
    <r>
      <t xml:space="preserve">May 3, 2010: </t>
    </r>
    <r>
      <rPr>
        <sz val="8"/>
        <rFont val="Arial"/>
        <family val="2"/>
      </rPr>
      <t>"11 people have so far been confirmed dead and another 600 displaced when a mud slide occurred in Kitony Village, Marakwet District, located in north western Kenya. An additional eight people with serious injuries are receiving specialized treatment at Moi Referral Hospital. The mudslide occurred when River Siner changed its course at Kitony village. Seven houses were swept away. The Kenya Red Cross Society (KRCS) and other governmental and UN partners are offering humanitarian response to those affected. An assessment to establish gaps and needs of the affected population is necessary. Access to the affected village has been difficult given the wet conditions and hilly topography of the area. Rocks and stones at the site are also hampering rescue efforts. Responders to those affected are reported to be walking for up to 3km to reach the site. Marakwet East District was carved from the greater Marakwet District. The National Bureau of Statistics indicates that the greater Marakwet District has a total population of 140,629 people. A mudslide occurred at the area in March 2009. An unconfirmed number of livestock were buried but no human casualties reported in that event. Area residents are reported to have moved to higher grounds until the rains subsided. At the onset of the Long Rains in October 2009, The Ministry of Environment and Natural Resources issued an early warning/alert for landslides, covering areas bordering Marakwet/ West Pokot/ Trans Nzoia districts. Other border areas put on alert included Homa Bay/ Migori, Nyamira/Buret, Nandi/ Kericho, Teso/ Bungoma and Muranga/ Nyeri districts. The following districts were also covered by the alert: Kapenguria, Uasin Gishu, Keiyo, Baringo, Koibatek, Nakuru, Meru North, Nyeri, Kajiado and Taita Taveta. On 2 May, District Authorities requested 100 residents of Mathira, Nyeri district (central Kenya) to move to higher grounds. Some of the residents have begun moving. Heavy rains were received in Moyale district, located in northern Kenya. Bridges were also swept away by the resultant floods, paralyzing transport. Hundreds of people travelling to and from Moyale are reported to be stranded and spending nights by the roadside, in bandit prone areas. 70 heavy duty vehicles are also reported stranded and are awaiting the reconstruction of the bridges. Engineers from the Ministry of Roads and Public Works are expected to fix the bridges. Maize fields in Mado, Adhi, Waye and Anona areas were also washed away. District Authorities indicated that relief food, blankets and mosquito nets will be needed should the rains continue beyond 6 May</t>
    </r>
    <r>
      <rPr>
        <sz val="8"/>
        <color indexed="10"/>
        <rFont val="Arial"/>
        <family val="2"/>
      </rPr>
      <t xml:space="preserve">" March 31, 2010: </t>
    </r>
    <r>
      <rPr>
        <sz val="8"/>
        <rFont val="Arial"/>
        <family val="2"/>
      </rPr>
      <t>"Seven people have died as floods continue to wreak havoc across the country.Three of them who were swept away by freak floods in the North Rift while two drowned in Pokot Central District as they tried to cross a swollen River Wei Wei.The managing director of Kalokol fishery in Turkana Central, Mr Kumar Shah, died when his vehicle was swept away by a flooded River Kawalase.His three companions, however, managed to swim across the river.Pokot Central district commissioner Jeremiah Were identified those who drowned in River Wei Wei as Mr Chepotuturwa Domongole, 46, and Mr Petanyang Murlem, 57.Transport in most parts of the North Rift has been disrupted due to damaged roads.Several roads in Kerio Valley have been destroyed, cutting off farmers from markets.Rescue teams have been put on high alert in mudslide-prone areas of Keiyo South."Plans are in place to evacuate people in danger zones on the escarpment to safer areas," DC Arthur Bunde said.He said 12 schools on the escarpment were affected. In Marigat, more than 300 people were left in the cold after homes were swept away at Eldume and Ilngarua.Local leaders, among them councillor Francis Olekeis, appealed for humanitarian assistance from the government and well-wishers for affected families now camping at schools."The situation is bad. Crocodiles are now roaming the flooded farms, feasting on dead livestock," he said.Mr Olekeis said hundreds of livestock had drowned after a week of heavy rains. He said crops like water melons and pumpkins were submerged at Eldume Irrigation Scheme.The leaders said the Marigat-Lokumkum road which links Marigat Town to Mochongoi was impassable."People are forced to travel over 150 km to get to Mochongoi," said councillor Wesley Lekakimon.They feared the situation could worsen as the Perkerra and Molo rivers are beginning to change course, disrupting studies at Eldume, Longewan, Sintaan and Ng'ambo primary schools.They said that four schoolchildren had drowned since the beginning of the year.Marigat DC Geoffrey Taragon downplayed the leaders' claims."There is no need for alarm. The floods have subsided and everything is under control."He, however, urged residents to move to higher ground.In Nyanza, two fishermen drowned in Lake Victoria as rains continued to pound South Nyanza.The fishermen's boat capsized in a storm near Got Kachola beach in Nyatike District, witnesses said. One body was found at Sumba beach by fishermen. Divers are searching for the other.Elsewhere in the same district, a downpour has claimed a 12-year-old boy.The Standard Five pupil was in a group of children trying to catch floating fish at River Ratieng in East Muhuru Location when he slipped into the water.Divers found the body before it was swept into Lake Victoria.In Nakuru North District a man was swept away by flash floods.Police said Mr Justus Nyakundi, 54, was walking home from Kabazi Trading Centre and was swept away by floods during a heavy downpour.Only a week ago another man died in similar circumstances in the district.Local police chief Johnston Ipara said Mr Nyakundi drowned on Saturday night"</t>
    </r>
    <r>
      <rPr>
        <sz val="8"/>
        <color indexed="10"/>
        <rFont val="Arial"/>
        <family val="2"/>
      </rPr>
      <t xml:space="preserve"> March 8, 2010: </t>
    </r>
    <r>
      <rPr>
        <sz val="8"/>
        <rFont val="Arial"/>
        <family val="2"/>
      </rPr>
      <t>"Three more people have died as a result of floods in parts of Kenya, according to the latest statistics from the Kenya Red Cross and government officials.Kenya Red Cross communications director Titus Mung'ou on Saturday told the Nation a woman died in Marsabit North after being swept away by floods.A man and his daughter were swept away as they tried to cross Isinya River in Kajiado North district on Thursday.Area district commissioner Mr Mwangi Kahiro said the man had attempted to carry his daughter across the swollen river but succumbed to the raging waters. The bodies were swept 10 kilometres downstream, he said.This brings the number of the dead from the floods to nine.And the Red Cross is also warning that the situation in the Tana Delta could become critical if the rains are to continue and the dams on the Seven Forks Hydroelectric project get full."The water could be released downstream and the people on the Tana Delta will therefore need to be on the lookout if the rains continue," said Mr Mung'ou on the telephone.He said reports from the Lake Victoria and Budalangi flood monitoring systems indicate rivers in that area are close to overflowing their banks. He said the rivers are about 0.2 metres away from breaking their banks and residents would have to move to higher ground immediately.Water from the Cherangany Hills and Mt Elgon are the main cause of the river's perennial flooding.The number of those who have been left homeless also increased after about 70 families lost their semi-permanent houses to floods in Migori and Uriri districts in South Nyanza.The residents of Oruba, Pand Pieri, Nyasare and Rapogi estates were left without shelter after their mud-walled houses were brought down by the heavy rains that have pounded the region for the last three days.He urged area residents to avoid any swollen rivers.Residents of Mandera also require assistance as the town's entire water system had been destroyed by the floods after River Dauwa in Ethiopia broke its banks.Mr Mung'ou said toilets had collapsed in the area. Red Cross would from Saturday begin sing a helicopter to reach the distressed in those areas, he said.In Garbatulla, five people who had been missing by the end of the day on Friday were found perched on trees on Saturday. More than 200 livestock have died in the area from the flooding. But the situation is yet to reach the alarming levels, said Mr Mung'ou as the figures of those affected remain below 2,000.Families that had been displaced by the floods in January are however yet to go back to their homes and are still living in camps, he said, meaning more rains in the area would make it worse for them.In Migori, the flood victims who escaped unhurt sought refuge in the homes of relatives and friends as they made plans to rebuild their structures.The region also experienced flash floods on some roads and estates._x000D__x000D_</t>
    </r>
  </si>
  <si>
    <t>Mutumba Zone, Kigwo and Kimanyika villages</t>
  </si>
  <si>
    <r>
      <t xml:space="preserve">March 8, 2010: </t>
    </r>
    <r>
      <rPr>
        <sz val="8"/>
        <rFont val="Arial"/>
        <family val="2"/>
      </rPr>
      <t>"Kampala — Over 500 residents in three villages in Fort portal district are homeless after heavy rains swept off their houses and property.The villages that have been bit with deadly floods include Mutumba Zone, Kigwo and Kimanyika were mostly affected.This is the fourth district that has suffered floods that started early this week.The New Vision's reporter Hope Mafarangain FortPortal says Police arrived at the scene to offer support to the affected families._x000D__x000D__x000D__x000D__x000D__x000D__x000D__x000D__x000D_</t>
    </r>
    <r>
      <rPr>
        <sz val="8"/>
        <color indexed="10"/>
        <rFont val="Arial"/>
        <family val="2"/>
      </rPr>
      <t>_x000D__x000D__x000D__x000D_</t>
    </r>
  </si>
  <si>
    <t>Cusco district of Pisac</t>
  </si>
  <si>
    <r>
      <t xml:space="preserve">March 4, 2010: </t>
    </r>
    <r>
      <rPr>
        <sz val="8"/>
        <rFont val="Arial"/>
        <family val="2"/>
      </rPr>
      <t>"At least seven deaths, and several houses inundated, is the tragic result of another flood that took place yesterday in the Cusco district of Pisac, where the Quitamayo river surged and flooded all the area. Jorge Béjar Gonzales, province prosecutor in Calca, pointed out that in addition to the three victims found in the Taray bridge, a woman was rescued near the Quitamayo bridge, but she died afterwards while in the local hospital.These victims, Hilda Quinto Quispe, 24, Benedicta Condori, 46, and Genara Huayta Aquino, had been doing cleaning works on the Quitamayo river bed when the sudden surge took them by surprise. Some 17 workers from Construyendo Peru were working in the river when the flood came and swept them away.Quitamayo river is a tributary of the Vilcanota river.."_x000D__x000D__x000D__x000D__x000D__x000D__x000D__x000D_</t>
    </r>
    <r>
      <rPr>
        <sz val="8"/>
        <color indexed="10"/>
        <rFont val="Arial"/>
        <family val="2"/>
      </rPr>
      <t>_x000D__x000D__x000D__x000D_</t>
    </r>
  </si>
  <si>
    <t>Eastern and central Serbia</t>
  </si>
  <si>
    <r>
      <t xml:space="preserve">March 4, 2010: </t>
    </r>
    <r>
      <rPr>
        <sz val="8"/>
        <rFont val="Arial"/>
        <family val="2"/>
      </rPr>
      <t>"Flood,Serbia Montenegro: Heavy rains and rapid slow melting have caused floods in the eastern and central part of Serbia damaging and flooding 1,306 households and affecting more than 3,150 people."_x000D__x000D__x000D__x000D__x000D__x000D__x000D_</t>
    </r>
    <r>
      <rPr>
        <sz val="8"/>
        <color indexed="10"/>
        <rFont val="Arial"/>
        <family val="2"/>
      </rPr>
      <t>_x000D__x000D__x000D__x000D_</t>
    </r>
  </si>
  <si>
    <t>Border between Ethiopia and the self-declared independent republic of Somaliland</t>
  </si>
  <si>
    <r>
      <t xml:space="preserve">March 11, 2010: </t>
    </r>
    <r>
      <rPr>
        <sz val="8"/>
        <rFont val="Arial"/>
        <family val="2"/>
      </rPr>
      <t>"Around 16,000 Somalis have been forced from their homes by severe flooding in the south of the strife-torn country, the United Nations humanitarian arm said today, while underscoring that a funding shortfall is hampering relief efforts.The Office for the Coordination of Humanitarian Affairs (OCHA) said that recent flooding has devastated areas of southern Somalia, damaging river embankments, collapsing latrines and contaminating shallow wells.</t>
    </r>
    <r>
      <rPr>
        <sz val="8"/>
        <color indexed="10"/>
        <rFont val="Arial"/>
        <family val="2"/>
      </rPr>
      <t xml:space="preserve">" March 4, 2010: </t>
    </r>
    <r>
      <rPr>
        <sz val="8"/>
        <rFont val="Arial"/>
        <family val="2"/>
      </rPr>
      <t>"Around 1,000 families have been displaced by flooding after heavy rains in an area straddling the border between Ethiopia and the self-declared independent republic of Somaliland, according to officials."_x000D__x000D__x000D__x000D__x000D__x000D__x000D__x000D_</t>
    </r>
    <r>
      <rPr>
        <sz val="8"/>
        <color indexed="10"/>
        <rFont val="Arial"/>
        <family val="2"/>
      </rPr>
      <t>_x000D__x000D__x000D__x000D_</t>
    </r>
  </si>
  <si>
    <t>Northwestern and Lusaka provinces, villages in Mpulungu, Lake Tanganyika shores, Kapembwa area of Mpulungu, Caprivi Strip</t>
  </si>
  <si>
    <r>
      <t>March 17, 2010:</t>
    </r>
    <r>
      <rPr>
        <sz val="8"/>
        <rFont val="Arial"/>
        <family val="2"/>
      </rPr>
      <t xml:space="preserve"> "ONE hundred and fifteen people have been displaced from their villages in Mpulungu after floods along the Lake Tanganyika shores swept away their homes.And Government has released tents for 10 of the most affected families in Kapembwa area of Mpulungu.District Commissioner Willie Simfukwe confirmed the development in an interview in Mpulungu yesterday.Mr Simfukwe said the people were displaced last week when water levels in the lake rose and washed away huts at a fishing camp.He said 10 families were currently living at Kapembwa Basic School and that the school had since been closed.Mr Simfukwe said the Government had identified a safer place at which the tents would be erected, but affected families would not be allowed to construct houses until the area was approved.He said the Government was waiting for the provincial resettlement officer to assess the area and establish whether the place was safe for residents to construct permanent houses.Meanwhile, the Government has scaled down the search for the seven people who were buried under rocks following a landslide which hit Kalala area in Mpulungu recently because it had proved to be costly.Mr Simfukwe said there was a possibility that the bodies were swept away by water into the lake and not buried under the rubble. And a family in Tundula area in Mumena's chiefdom in Solwezi escaped death after the house they were sleeping in at night collapsed on them due a heavy downpour.A road to Senior Chief Ndungu's palace in Zambezi is under water and the Mize capital can only be accessed using speedboats and canoes, while a school in Solwezi has remained closed this year after a heavy downpour destroyed infrastructure.Solwezi District Commissioner, Fubisha Fulayi said after a tour of Tundula, where many houses collapsed, that a family recently escaped death after their house gave in to rain at night.He said Mapande Basic School in Solwezi East Constituency, near the Democratic Republic of Congo, had failed to open this year after school infrastructure was damaged during the last holiday.Mr Fulayi, who toured the area with the disaster management and mitigation unit officers and education authorities, said the four teachers had abandoned the school after their houses collapsed.And with the bridge on Kafue River having collapsed, coupled with the bad state of the road, Mapande can only been accessed by the rest of Solwezi through Chililabombwe.Mr Fulayi, who is chairperson of the district disaster management team, said while the dry spell had eased the disaster burden, about 1,000 people were in need of aid in the form of tents, chlorine and mosquito nets.</t>
    </r>
    <r>
      <rPr>
        <sz val="8"/>
        <color indexed="10"/>
        <rFont val="Arial"/>
        <family val="2"/>
      </rPr>
      <t xml:space="preserve">" March 16, 2010: </t>
    </r>
    <r>
      <rPr>
        <sz val="8"/>
        <rFont val="Arial"/>
        <family val="2"/>
      </rPr>
      <t>"SOME villagers in the Kabbe constituency of the Caprivi Region are relocating to higher ground after the floodwaters of the Zambezi River started reaching their homesteads and maize fields over the past few days.The Zambezi River measured 7,16 metres yesterday at Katima Mulilo and people in the Katima Mulilo rural constituency also had to move to higher ground, according to Caprivi Governor Leonard Mwilima."I am right now in this constituency and floodwaters are arriving, but the situation is under control," Governor Mwilima told The Namibian yesterday afternoon."Over the past days and weeks we have alerted the people via radio to start relocating and not to wait to the last minute," Mwilima said."I am happy that many people heeded the call of the Caprivi Regional Council. Floods are a recurring situation in the Caprivi Region and the Chobe River is now also flowing westwards," Mwilima added."We have tents, food and some boats, but we have asked for more of these items and also more food rations," he added.Road and water transport was always a challenge during floods, he said."We need more boats and also vehicles for transport on land."Mwilima as the Governor chairs the regional disaster risk management committee, which meets every Wednesday with all stakeholders, including the Red Cross Society, which also has staff in the Caprivi to assist.According to Japhet Iitenge, the director of the newly created Directorate of Disaster Risk Management, his people "are up there to observe the situation".Chief Hydrologist Guido van Langenhove in the Agriculture Ministry said yesterday that "the flood wave in the Zambezi River is levelling off [in Zambia] and is expected to reach its peak of approximately 7,25 to 7,30 metres in the coming days."The peaks in the preceding years were 7,85 m last year, 6,11 m in 2008 and 7,26 m in 2007, according to Van Langenhove."New rains were reported in the Katima area during the night from Sunday to yesterday, but these were fairly localised and not in the upstream catchment areas of the Zambezi," he added.In the Kavango Region, the Okavango River level measured 7,37 metres yesterday, three centimetres up from Sunday, after new rains fell in the catchment area a few days ago.</t>
    </r>
    <r>
      <rPr>
        <sz val="8"/>
        <color indexed="10"/>
        <rFont val="Arial"/>
        <family val="2"/>
      </rPr>
      <t xml:space="preserve">_x000D_March 2, 2010: </t>
    </r>
    <r>
      <rPr>
        <sz val="8"/>
        <rFont val="Arial"/>
        <family val="2"/>
      </rPr>
      <t>"Flood,Zambia: 11 districts have been affected by floods in the country. The districts are in North Western and Lusaka provinces.."_x000D__x000D__x000D__x000D__x000D__x000D__x000D__x000D_</t>
    </r>
    <r>
      <rPr>
        <sz val="8"/>
        <color indexed="10"/>
        <rFont val="Arial"/>
        <family val="2"/>
      </rPr>
      <t>_x000D__x000D__x000D__x000D_</t>
    </r>
  </si>
  <si>
    <t>Brisbane,Charleville and Roma in southwestern Queensland, townships of Thallon, Bollon and Dirranbandi, south of St George, 80% of Queensland</t>
  </si>
  <si>
    <r>
      <t xml:space="preserve">March 8, 2010: </t>
    </r>
    <r>
      <rPr>
        <sz val="8"/>
        <rFont val="Arial"/>
        <family val="2"/>
      </rPr>
      <t>"Once-in-a-century flooding has caused hundreds of millions of dollars worth of damage in southwest Queensland, with authorities focusing on hard-hit communities after the town of St George escaped the worst.St George, the township at the centre of one of the state's major cotton-growing regions, was spared a potentially ruinous river-level peak of 14m yesterday.But the record-breaking flooding is causing problems for the townships of Thallon, Bollon and Dirranbandi, south of St George.The water has breached the levee at the Moonie River at Thallon, and road access to all three regional communities has been cut off.Queensland Premier Anna Bligh said the damage bill from the flooding was expected to run into the hundreds of millions of dollars."There's been major cuts to highways, we have seen railway lines washed away. This is a massive water event which has smashed all the records known here in the southwest."</t>
    </r>
    <r>
      <rPr>
        <sz val="8"/>
        <color indexed="10"/>
        <rFont val="Arial"/>
        <family val="2"/>
      </rPr>
      <t xml:space="preserve"> March 8, 2010 </t>
    </r>
    <r>
      <rPr>
        <sz val="8"/>
        <rFont val="Arial"/>
        <family val="2"/>
      </rPr>
      <t>"Queensland's massive floodwaters are set to make waves in NSW this week.With 80 per cent of Queensland natural disaster-declared, northern NSW towns are expected to face major flooding later this week - some exceeding records set two decades ago.The Bureau of Meteorology said record flood levels are likely along the Paroo River at Willara Crossing and further downstream from Thursday.Flood levels at Wanaaring are expected to exceed the April 1990 flood late on Sunday.Floodwaters are heading south from Dirranbandi, with levels in the Culgoa, Bokhara, Birrie and Narran river systems expected to exceed 1990 levels over the next seven days.Moderate flooding is also expected just south of Cunnamulla, where the Warrego River on Tuesday was around 10 metres.Queensland's main flood peak on Tuesday was at Dirranbandi, with the Balonne at 5.25m and steady. The river is expected to remain above five metres until early next week.Dirranbandi continues to escape major flooding as the town is protected by a levee, but outlying properties have been inundated and several families have had to evacuate.Meanwhile, emergency services are stocking up on anti-venom medication following reports of snakes in the St George area.The Department of Community Safety says snakes trying to find dry ground are widespread."Anti-venom stocks have been re-supplied following reports of increased numbers of snakes in the area," the department said in a statement on Tuesday morning.Queensland Premier Anna Bligh told state parliament the disaster was "one of the most significant flooding events in the state's history"."Over the past week we have seen Mother Nature at her most ferocious," she said."The enormity of the rain event that we have witnessed over this week has broken all of the known records."But she said while there were significant personal and family losses and a massive damage bill for state, federal and local governments, there would be an economic spin-off for farmers, potentially over $1 billion.The state and federal governments are offering emergency grants to small businesses and primary producers hit by the flooding."The Australian government stands ready to assist the people of Queensland to recover from this very serious natural disaster," Prime Minister Kevin Rudd said in a statement on Tuesday.On Tuesday, the tiny town of Bollon remained under water, with the towns of Thallon, Nindigully, Cunnamulla, Hungerford, Quilpie, Thargomindah, Meandarra, Theodore, Moura and Baralaba also dealing with floodwaters and inundation.Emergency Services Minister Neil Roberts said disaster relief arrangements were active in 59 shires, comprising 80 per cent of the state.The clean-up was well under way in two of the largest centres to be hit, Charleville and Roma.Main Roads Minister Craig Wallace estimated about 1300km of state roads had been damaged.Primary Industries Minister Tim Mulherin said an aerial survey from Charleville to Cunnamulla had identified destroyed machinery and equipment and small mobs of between 100 to 200 stranded cattle and sheep.The survey also identified dead livestock, with reports of some farms losing as many as 300 head.</t>
    </r>
    <r>
      <rPr>
        <sz val="8"/>
        <color indexed="10"/>
        <rFont val="Arial"/>
        <family val="2"/>
      </rPr>
      <t xml:space="preserve">March 4, 2010: </t>
    </r>
    <r>
      <rPr>
        <sz val="8"/>
        <rFont val="Arial"/>
        <family val="2"/>
      </rPr>
      <t>"Just as Charleville residents were beginning to clean up from a record flood in Queensland this week, they were ordered to evacuate as waters rose again.Emergency sirens blared once more in the south-west Queensland town, just a day after floodwaters had started to recede, revealing the damage of Monday night's deluge that forced the evacuation of more than 500 people.Authorities warned that Bradley's Gully, which runs through the centre of town, was expected to flood again yesterday, posing a significant threat to life and property, and residents were returning to the evacuation centre at the town's showground.Floodwaters also rose around St George, to the south of Charleville, as record rainfall swelled the Balonne River.The river had passed the 10-metre mark, with the Bureau of Meteorology predicting it would reach a height of 13 metres, 76 centimetres higher than the record.Bureau forecaster Bryan Rolstone said that as the water headed south from Charleville, the St George region was at risk of severe flooding.The bureau said another area of concern was Cunnamulla, with a flood peak of about 10 metres expected early next week, a little higher than the 2008 flood level of 9.91 metres.A state Department of Community Safety spokesman said Emergency Management Queensland and local disaster authorities were closely monitoring the flooding in St George.Balonne Shire mayor Donna Stewart said yesterday that ''the action was starting to hot up'' in St George as water levels continued to rise. Water from Wallum Creek was already in Bollon, which has a population of about 100, she said.Charleville and nearby Roma were declared disaster areas on Tuesday, and Premier Anna Bligh visited the rain-soaked region yesterday. The threat to Roma continued to ease, authorities said."</t>
    </r>
    <r>
      <rPr>
        <sz val="8"/>
        <color indexed="10"/>
        <rFont val="Arial"/>
        <family val="2"/>
      </rPr>
      <t xml:space="preserve">. March 2, 2010: </t>
    </r>
    <r>
      <rPr>
        <sz val="8"/>
        <rFont val="Arial"/>
        <family val="2"/>
      </rPr>
      <t>"A hospital evacuated, hundreds moved to emergency centres, rivers flooded and roads cut - southern Queensland is awash.The towns of Charleville and Roma in southwestern Queensland have been declared disaster areas and 30 patients from Charleville's hospital are being flown to Brisbane.Up to 500 Charleville residents have been evacuated to the showgrounds and Murweh Shire Mayor Mark O'Brien said the Charleville flood was the worst he'd seen, with up to two-thirds of the town inundated.A woman and child were plucked from their car which had flipped on its side in fast-flowing waters near Charleville.In Roma, there has been extensive sandbagging of properties and some evacuations.Quilpie mayor David Edwards said the town had received almost its average annual rainfall of 300mm in the past three days."I was born here and have been here all my life and this has been the best summer (rain) since 1976," he said.All three communities have been officially drought declared for years - Charleville since 2003, Quilpie since 2002, and Roma since 2005.There's also been heavy rain across the state's southeast corner, causing localised flooding in Brisbane and on the Gold and Sunshine coasts.The State Emergency Service (SES) has been called to more than 200 jobs in the state's southeast._x000D__x000D__x000D__x000D__x000D__x000D__x000D__x000D_</t>
    </r>
    <r>
      <rPr>
        <sz val="8"/>
        <color indexed="10"/>
        <rFont val="Arial"/>
        <family val="2"/>
      </rPr>
      <t>_x000D__x000D__x000D__x000D_</t>
    </r>
  </si>
  <si>
    <t>Buzi District, Sofala Province, Namathanda districts, Mozambique, southern province of Cunene</t>
  </si>
  <si>
    <r>
      <t xml:space="preserve">March 28, 2010: </t>
    </r>
    <r>
      <rPr>
        <sz val="8"/>
        <rFont val="Arial"/>
        <family val="2"/>
      </rPr>
      <t>"Flooding in Mozambique killed two people and displaced hundreds of families, prompting the government to step up rescue operations and issue a red alert for some areas.Torrential rains that have battered central Mozambique for weeks have raised water levels in the Cahora Bassa, a major dam on the Zambezi river. Authorities have opened the floodgates to to ease the pressure on the dam walls.Opening the floodgates is expected to continue to raise water levels in the river Zambezi, Africa's fourth largest, and spill over to villages along its pathway through central Mozambique, independent daily O Pais reported on Wednesday._x000D_The red alert, one step down from declaring a disaster area, was announced by the government after a cabinet meeting late on Tuesday. Government spokesman Alberto Nkutumula said authorities would forcibly evacuate around 130 000 people from areas near river as water levels continue to rise due to heavy rain."All the conditions have been created to evacuate and relocate 130 000 people living in areas of risk," Nkutumula was cited by Portuguese news agency Lusa as sayingDespite the red alert, he said Mozambique did not plan to ask for international aid at this time."There is internal capacity to deal with the situation."Mozambicans are often victims of flooding during the rainy season. Floods in 2000 and 2007 forced hundreds of thousands from their homes in the impoverished southern African nation.Since then, Mozambique has minimised the loss of life by evacuating people to higher ground at the start of the rains.But in this year's floods, two people were killed after being swept away by the floodwaters and one person was eaten by a crocodile, according to An official for Mozambique's National Disaster Management Institute (INGC) said the evacuation of thousands of people living along the river bank of the Zambezi and other flood-prone rivers would avert any more deaths."All the people that were victims of floods in previous years are being moved," Luis Pacheco, an official from INGC in the central province of Sofala, was cited by O Pais as saying. - Reuters</t>
    </r>
    <r>
      <rPr>
        <sz val="8"/>
        <color indexed="10"/>
        <rFont val="Arial"/>
        <family val="2"/>
      </rPr>
      <t xml:space="preserve"> March 11, 2010: </t>
    </r>
    <r>
      <rPr>
        <sz val="8"/>
        <rFont val="Arial"/>
        <family val="2"/>
      </rPr>
      <t>"Mozambican authorities say about 800 people are trapped by rising floodwaters and in need of rescue"</t>
    </r>
    <r>
      <rPr>
        <sz val="8"/>
        <color indexed="10"/>
        <rFont val="Arial"/>
        <family val="2"/>
      </rPr>
      <t xml:space="preserve"> .."</t>
    </r>
    <r>
      <rPr>
        <sz val="8"/>
        <rFont val="Arial"/>
        <family val="2"/>
      </rPr>
      <t>About 130 000 people are to be evacuated in flood-prone Mozambique because of rising waters in three main rivers, state media said on Wednesday. Government declared a red alert for regions along the mighty Zambezi River, Africa's fourth-longest which originates in Angola, as well as the smaller Pungwe and Buzi rivers, Noticias newspaper said.The red alert imposes an evacuation order for the area."About 130 000 people were identified in areas of risk in three basins in the central region, namely the Zambezi, Pungwe and Buzi rivers," Noticias said."Our main concern right now is to save human lives. In any case, the situation is under control," said Joao Ribeiro, director general of the National Disaster Management Institute.Emergency centres have been created where tents, mosquito nets, medicine and food would be available.Seasonal rains across southern Africa send water levels rising every year around this time, especially on the Zambezi which brings to Mozambique run-off from a long swathe of the continent as it runs toward the Indian Ocean.Mozambique is a frequent victim of flooding during its rainy season. Deadly floods in 2000 and 2007 forced tens of thousands from their homes.So far two flood deaths have been reported this year</t>
    </r>
    <r>
      <rPr>
        <sz val="8"/>
        <color indexed="10"/>
        <rFont val="Arial"/>
        <family val="2"/>
      </rPr>
      <t xml:space="preserve">.".... </t>
    </r>
    <r>
      <rPr>
        <sz val="8"/>
        <rFont val="Arial"/>
        <family val="2"/>
      </rPr>
      <t>Flooding in Mozambique and Angola has displaced thousands of families, prompting both governments to step up rescue operations and Mozambican authorities to issue a red alert for some areas.Torrential rain that has swept central Mozambique and southern Angola for weeks has caused some rivers to overflow into villages along their paths and many villagers have fled to higher ground.Mozambique's government issued a red alert late on Tuesday, one step down from declaring a disaster area, and said it would forcibly evacuate about 130,000 people in areas at risk in the centre of the country.A government spokesman said flooding was expected to continue along the Zambezi, Africa's fourth biggest river. The floodgates of the river's Cahora Bassa dam have been opened to ease the pressure on its walls and this was also expected to increase the floods.The poverty-stricken African country said it did not plan to ask for international aid for time being."All the conditions have been created to evacuate and relocate 130,000 people living in areas of risk," government spokesman Alberto Nkutumula was quoted as saying by Portuguese news agency Lusa."There is internal capacity to deal with the situation.</t>
    </r>
    <r>
      <rPr>
        <sz val="8"/>
        <color indexed="10"/>
        <rFont val="Arial"/>
        <family val="2"/>
      </rPr>
      <t>""March 8, 2010:</t>
    </r>
    <r>
      <rPr>
        <sz val="8"/>
        <rFont val="Arial"/>
        <family val="2"/>
      </rPr>
      <t xml:space="preserve"> At least two people have died in floods in the central Mozambican province of Sofala, reports Monday's issue of the independent daily "O Pais".The first victim lost his life last Thursday, when he was swept away by the waters of the swollen Buzi river. His body was then partially devoured by crocodiles.The second fatality occurred on Saturday in Dondo district, when a man made the mistake of trying to swim across the Pungue river. The current swept him to his death.By Sunday, the Pungue was 2.3 metres above flood alert level at the Mafambisse sugar plantation. In this area, the river had burst its banks and spilled across the main Beira-Zimbabwe highway between Mafambisse and Tica.As the waters rise, so traffic along this stretch of the road has been gradually shut down. By Sunday only large trucks and some four wheel drive vehicles were taking the risk of driving through the flooded stretch. Even then, they required a police escort, and the National Roads Administration (ANE) took the precaution of only opening the road in one direction at a time. Queues four kilometres long built up of vehicles waiting to cross the flooded stretch.Minibus taxis can no longer make the journey, and so passengers anxious to reach the other side are paying bicycle owners to carry them. The fare charged by these "bicycle-taxis" is 100 meticais (about 3.5 US dollars).Since Saturday, a goods train has been ferrying stranded light vehicles between Mafambisse and Tica. The railway runs parallel to the road, but is high enough to ensure that it is not affected by the flood waters.200 families at risk, who were temporarily sheltered at a primary school, have now been moved to a resettlement area at Tica, where over 100 plots of land are available for them to build new homes.According to Joao Ribeiro, general director of the country's relief agency, the National Disasters Management Institute (INGC), the situation is under control. However, there may still be people living on islands in the rivers and in other flood prone areas who are at serious risk. Ribeiro said that rescue teams have been formed to sweep through dangerous areas.Further north, the flood on the Zambezi is worsening, and at the weekend the Cahora Bassa dam was obliged to increase its discharges from 2,736 to 3,512 cubic metres of water per second. _x000D_....Based on UNICEF situation report, 210 families (1,050 people) have been affected by the initial inundation in Namathanda district; of these, 613 people have been evacuated to a temporary shelter located in Mufu village....</t>
    </r>
    <r>
      <rPr>
        <sz val="8"/>
        <color indexed="10"/>
        <rFont val="Arial"/>
        <family val="2"/>
      </rPr>
      <t xml:space="preserve">March 1, 2010: </t>
    </r>
    <r>
      <rPr>
        <sz val="8"/>
        <rFont val="Arial"/>
        <family val="2"/>
      </rPr>
      <t>"Maputo — The district of Buzi, in the central Mozambican province of Sofala, has been cut off from the rest of the country by flooding on the Buzi river.The ferry across the river has been out of operation for the past week, and now the road connections to Buzi town are impassable, reports Monday's issue of the Maputo daily "Noticias".There has also been flooding on the Metuchira river, in the neighbouring district of Nhamatanda. A bridge over the Metuchira has been damaged, and an electricity pylon has been knocked down, depriving the area of power.Sofala Provincial Governor Mauricio Vieira visited Buzi and Nhamatanda on Friday, and on Saturday met with the Provincial Emergency Commission. The meeting decided to allocate boats to Metuchira, particularly so that students who live in the Metuchira-Pita locality, but study in Nhamatanda town, can cross the river.Buzi administrator Sergio Moiane told "Noticias" that the situation in the district is worsening. On Friday, Vieira could travel overland to Buzi, but now the road from Beira to Buzi town, via Tica, is impassable."Previously, we had the problem that the ferry was paralysed, and so people on the other bank, in the Estaquinha and Nova Sofala administrative posts, who account for 60 per cent of the district population, were isolated", said Moiane. "Now the Tica-Buzi road, which is our main access route, cannot be used".It is still possible to take a boat from Buzi to Beira, but Moiane warned that the current bad weather is making even this difficult.Moiane said nobody is in danger of losing their lives, since people who used to live in flood prone areas were moved to resettlement sites on higher ground during the last major Buzi floods, two years ago. However many fields have been inundated, and the district administration is trying to ascertain the extent of damage to crops.Torrential rain has also been falling in the western province of Tete. The publicly-owned telecommunications company, TDM, blamed this weather for a cut in the fibre-optic cable between Moatiza and Do, near the Malawian border.This is imposing severe difficulties on the fixed and mobile phone networks, and on Internet access, in the province. TDM has pledged that its technical staff re on the ground working to repair the damage._x000D__x000D__x000D__x000D__x000D__x000D__x000D_</t>
    </r>
    <r>
      <rPr>
        <sz val="8"/>
        <color indexed="10"/>
        <rFont val="Arial"/>
        <family val="2"/>
      </rPr>
      <t>_x000D__x000D__x000D__x000D_</t>
    </r>
  </si>
  <si>
    <t>Les Cayes</t>
  </si>
  <si>
    <r>
      <t xml:space="preserve">March 1, 2010: </t>
    </r>
    <r>
      <rPr>
        <sz val="8"/>
        <rFont val="Arial"/>
        <family val="2"/>
      </rPr>
      <t>"At least eight people have been killed in floods triggered by heavy rain in Haiti, officials have said.The deaths occurred in or near the southeastern port city of Les Cayes which was swamped by more than 1.5m (5ft) of water. Officials said buildings affected included a hospital and a prison where more than 400 inmates were evacuated. About a million Haitians are still homeless following January's earthquake which killed up to 230,000 people. The floods have come several weeks ahead of Haiti's traditional rainy season. "The situation is grave... whole areas are completely flooded. People have climbed on to the roofs of their homes," local senator Francky Exius told AFP news agency. Witnesses said some homes had collapsed and people were fleeing for safer areas. At least two people are reported missing in the floods. One report puts the death toll at 11. Staff at the flooded hospital in Les Cayes moved patients to the safety of higher floors, reports say, while UN peacekeepers helped police to evacuate the jail. Les Cayes lies on a peninsula 160km (100 miles) west of the capital Port-au-Prince. It was unaffected by the earthquake, but its 70,000 population has been swollen by survivors fleeing from earthquake-hit areas_x000D_"_x000D__x000D__x000D__x000D__x000D__x000D_</t>
    </r>
    <r>
      <rPr>
        <sz val="8"/>
        <color indexed="10"/>
        <rFont val="Arial"/>
        <family val="2"/>
      </rPr>
      <t>_x000D__x000D__x000D__x000D_</t>
    </r>
  </si>
  <si>
    <t>West Atlantic Coast, Vendee and Charente regions of western France</t>
  </si>
  <si>
    <r>
      <t xml:space="preserve">March 2, 2010: </t>
    </r>
    <r>
      <rPr>
        <sz val="8"/>
        <rFont val="Arial"/>
        <family val="2"/>
      </rPr>
      <t>"L’AIGUILLON-SUR-MER, France: Rescuers in boats and helicopters scrambled on Monday to find the missing in homes flooded by a storm that killed at least 48 people on France’s Atlantic coast.France’s west coast was pummeled by the storm dubbed Xynthia, the country’s fiercest in a decade, which unleashed gale force winds and torrential rains on Sunday, prompting the government to declare a national emergency.The toll in France rose to 48 dead and at least nine were reported missing on Monday. More than 200,000 homes were still without power in the deadliest storm to have battered France since 1999, officials said.As fierce weather battered other parts of Europe, at least five people died in neighboring Germany, according to police, three in Spain, one in Portugal and one in Belgium.More than 9,000 French firefighters and emergency workers backed by helicopters were deployed on Monday to try to reach stranded residents, mostly in the Vendee and Charente regions of western France.Rescue teams waded through the thigh-deep floodwaters and took to boats to reach flooded houses whose residents were reported missing in the town of L’Aiguillon-sur-Mer.Hundreds of families slept overnight in shelters set up in schools and dance halls. In Charente, regional authorities warned that a combination of high winds and tides continued to pose a flood risk.The storm hit France early Sunday in the middle of the night with eight-meter waves that sent residents scurrying onto rooftops. The wind reached speeds of 150 kilometers per hour."_x000D__x000D__x000D__x000D__x000D__x000D_</t>
    </r>
    <r>
      <rPr>
        <sz val="8"/>
        <color indexed="10"/>
        <rFont val="Arial"/>
        <family val="2"/>
      </rPr>
      <t>_x000D__x000D__x000D__x000D_</t>
    </r>
  </si>
  <si>
    <t>Southern Spain, Cordoba, Jaen and Seville provinces</t>
  </si>
  <si>
    <r>
      <t xml:space="preserve">February 24, 2010: </t>
    </r>
    <r>
      <rPr>
        <sz val="8"/>
        <rFont val="Arial"/>
        <family val="2"/>
      </rPr>
      <t>"Seville, Spain - At least 1,200 people have been evacuated from their homes after heavy rains sparked flooding in southern Spain, officials said Wednesday. About 20 of the region's roads were also blocked. The flooding mainly affected the provinces of Cordoba, Jaen and Seville, where the Guadalquivir river and several reservoirs overflowed their banks, officials said. Floodwater entered homes, shops and industrial buildings, forcing some people living near Cordoba to climb onto their roofs. About 500 emergency workers evacuated residents with boats and lorries. No injuries were reported. Damage to infrastructure appeared minor so far, officials said"_x000D__x000D__x000D__x000D__x000D__x000D_</t>
    </r>
    <r>
      <rPr>
        <sz val="8"/>
        <color indexed="10"/>
        <rFont val="Arial"/>
        <family val="2"/>
      </rPr>
      <t>_x000D__x000D__x000D__x000D_</t>
    </r>
  </si>
  <si>
    <t>Island of Madeira</t>
  </si>
  <si>
    <r>
      <t xml:space="preserve">February 20, 2010: </t>
    </r>
    <r>
      <rPr>
        <sz val="8"/>
        <rFont val="Arial"/>
        <family val="2"/>
      </rPr>
      <t>"Portuguese Interior Minister Rui Pereira says at least 25 people have died in floods and mudslides on the island of Madeira.The French news agency reports that heavy rain and winds up to 100 kilometers per hour struck the island, about 600 kilometers west of mainland Portugal, on Saturday night.Portugal's state news agency (Lusa) says at least 60 people have been hospitalized.It was not immediately clear if any tourists were among the storm's victims"_x000D__x000D__x000D__x000D__x000D__x000D_</t>
    </r>
    <r>
      <rPr>
        <sz val="8"/>
        <color indexed="10"/>
        <rFont val="Arial"/>
        <family val="2"/>
      </rPr>
      <t>_x000D__x000D__x000D__x000D_</t>
    </r>
  </si>
  <si>
    <t>Northern Peru, Esmeraldas, Guayas y El Oro provinces, Ecuador</t>
  </si>
  <si>
    <r>
      <t xml:space="preserve">February 12, 2010: </t>
    </r>
    <r>
      <rPr>
        <sz val="8"/>
        <rFont val="Arial"/>
        <family val="2"/>
      </rPr>
      <t>"At least 20,000 houses were flooded and 150 others collapsed on Thursday as torrential rains lashed northern Peru, according to local media.The heavy rains affected Peru's northern city of Trujillo, where three hospitals have been flooded, and some building bases cracked by the water.In the face of floods, La Esperanza, El Porvenir and Salaverry are the most vulnerable towns in Trujillo in La Libertad province.According to the regional government, some 60,000 houses are in danger in the province since rocks began to slide down from hills.The regional administration of health has issued an alert on the breakout of dengue and other diarrheal diseases resulting from the rain.Meanwhile, tourism to the archaeological ruins of Chan Chan in Trujillo was cancelled because of the rainy season""Flood,Ecuador: Hundreds of families were affected in Esmeraldas, Guayas y El Oro provinces due to floods caused by heavy rains. Government is helping with evacuation and delivery of aid"_x000D__x000D__x000D__x000D__x000D__x000D_</t>
    </r>
    <r>
      <rPr>
        <sz val="8"/>
        <color indexed="10"/>
        <rFont val="Arial"/>
        <family val="2"/>
      </rPr>
      <t>_x000D__x000D__x000D__x000D_</t>
    </r>
  </si>
  <si>
    <t>New South Wales (far south coast, central west NSW)</t>
  </si>
  <si>
    <r>
      <t xml:space="preserve">February 15, 2010: </t>
    </r>
    <r>
      <rPr>
        <sz val="8"/>
        <rFont val="Arial"/>
        <family val="2"/>
      </rPr>
      <t>"A natural disaster has been declared on the New South Wales far south coast after yesterday's widespread flooding.Torrential rain cut roads, washed away bridges and caused land slips, particularly in the Eurobodalla Shire.The far south coast and Monaro had some of their best falls in a decade, when more than 200 millimetres fell yesterday and overnight.But the rain came at a price, causing floods in the Moruya, Bega and Brogo rivers and threatening the Cooma township.Eighteen State Emergency Service crews worked through the night on about 300 jobs in the area, mostly for leaking roofs and flooded properties.NSW Emergency Services Minister Steve Whan has now declared the Eurobodalla Shire and the Bega Valley natural disaster zones, meaning councils can access funding to repair the damage.Mr Whan says the flooding was unusual, given the area has been in drought for the last decade. February 14, 2010: "Boaters are being urged to watch for debris in rivers and waterways amid heavy rain and rough conditions which have already cost one life in NSW.Sydney woman Irene Thomas, 60, was swept away by the flooded Tueena Creek after she and her husband made an unsuccessful attempt to cross the waterway in their four-wheel drive about 9pm (AEDT) on Sunday.The couple, from Sylvania Waters, got out of their vehicle after it became stuck and were washed downstream in the creek which is between Crookwell and Bathurst.The husband managed to pull himself from the water after about an hour. He searched for his wife for about three hours before walking several kilometres to Tueena for help." February 14, 2010: "Three people have been rescued from flooding in central west NSW, including one person who went canoeing in flood waters.The State Emergency Services (SES) say strong winds and heavy rain caused flooding in parts of the central west on Sunday, with more rain expected in the region overnight.In Bungendore, a canoeist was rescued on Sunday afternoon after deciding to go canoeing in flood waters, SES spokesman Phil Campbell said"_x000D__x000D__x000D__x000D__x000D__x000D_</t>
    </r>
    <r>
      <rPr>
        <sz val="8"/>
        <color indexed="10"/>
        <rFont val="Arial"/>
        <family val="2"/>
      </rPr>
      <t>_x000D__x000D__x000D__x000D_</t>
    </r>
  </si>
  <si>
    <t>Including Central Greece</t>
  </si>
  <si>
    <r>
      <t xml:space="preserve">February 19, 2010: </t>
    </r>
    <r>
      <rPr>
        <sz val="8"/>
        <rFont val="Arial"/>
        <family val="2"/>
      </rPr>
      <t>Tracts of farmland bordering on the Pineios River in Thessaly, central Greece, were submerged yesterday after the river broke its banks, just a few days after the Evros and Kastoria rivers overflowed, provoking widespread flooding in the broader region.It is the first time in three decades that three rivers have overflowed in different parts of the country almost simultaneously, causing widespread damage and disruption.According to farmers in Trikala, the overflowing Pineios has submerged about 2,000 hectares of land. The floods also have disrupted road travel in the area and a few homes have been affected.The extent of the damage in Trikala was minimal yesterday compared to the destruction wreaked by floods in the northern prefecture of Evros, where local authorities remained on standby.More than 20,000 hectares of land have been submerged across the prefecture and dozens of homes have been rendered uninhabitable.Last night, Deputy Citizens’ Protection Minister Spyros Vougias was due to arrive in Alexandroupoli ahead of a scheduled tour of flooded areas today. The cost of the damage is estimated at several million euros.In Kastoria, authorities were on standby as the water level of the river there is expected to rise by 7 centimeters over the next few days.The level of the river rose by 16 centimeters this week, prefectural officials said</t>
    </r>
    <r>
      <rPr>
        <sz val="8"/>
        <color indexed="10"/>
        <rFont val="Arial"/>
        <family val="2"/>
      </rPr>
      <t xml:space="preserve">_x000D_February 16, 2010: </t>
    </r>
    <r>
      <rPr>
        <sz val="8"/>
        <rFont val="Arial"/>
        <family val="2"/>
      </rPr>
      <t>"Turkey closes border crossing with flood-hit Bulgaria. Turkey closed a northwestern border crossing with Bulgaria on Monday as floods cut a highway connecting the two neighbors, the semi-official Anatolia news agency reported.Officials at the Kapikule border crossing in Edirne Province forbid vehicles to cross into Bulgaria as a nearby brook overflowed Monday morning and forced the closure of the highway from Kapikule to Bulgaria's Kapitan Andreevo border crossing, the report said.Around 50 trucks were waiting at Kapikule, while officials said the crossing would be opened for traffic after the highway was cleared from floods, according to the report.On Monday, the Bulgarian government warned residents in Edirne that it would open its floodgates on a river that originates from Bulgaria and flows southwards to Turkey on Monday evening to relieve flooding on its side, the Hurriyet Daily News reported.Edirne Governor Hamdi Sedefci was quoted by the TV channel CNNTurk as saying Edirne had taken precautions and its residents were not at risk.More than 15,000 hectares of farmland have been flooded as recent melting snow and torrential rains swelled rivers in Bulgaria, said the newspaper." February 15, 2010: "An emergency situation was declared on Sunday (February 14th) in the northern prefecture of Evros, Greece, where severe storms pushed water levels in the Maritsa River to dangerous levels. "We have not reached the critical point yet, but there is a risk of this," Deputy Interior Minister George Dolios said. Authorities have been forced to close rail bridges in the region.Storms and torrential rains also hit parts of Turkey, particularly the northwest city of Edirne on Saturday. Flooding destroyed farmland and other property and forced roads and bridges to close. Melting snow and heavy rains in the last few days resulted in massive flooding in southern Bulgaria. The Tundzha River overflew its banks and left many homes under water in the southeast city of Yambol, civil defence Agency officials announced on Sunday. Floods destroyed bridges and caused landslides around the town of Elhovo and its surrounding villages, virtually cutting them off from the rest of the country. More rain is forecast this week._x000D__x000D__x000D__x000D_</t>
    </r>
    <r>
      <rPr>
        <sz val="8"/>
        <color indexed="10"/>
        <rFont val="Arial"/>
        <family val="2"/>
      </rPr>
      <t>_x000D__x000D__x000D__x000D_</t>
    </r>
  </si>
  <si>
    <t>Brisbane</t>
  </si>
  <si>
    <r>
      <t xml:space="preserve">February 16, 2010: </t>
    </r>
    <r>
      <rPr>
        <sz val="8"/>
        <rFont val="Arial"/>
        <family val="2"/>
      </rPr>
      <t>"Flooding in Milton, Brisbane.The flash flooding was a release after days of steamy, sultry weather with more than 100 millimetres dumped on the city and suburbs in about an hour.The Weather Bureau tonight reported the highest fall at Rochedale South (107 millimetres) at 7pm, while the highest fall on the north side was 37 millimetres at Bracken Ridge.Other falls included 103 millimetres in Brisbane’s CBD, 96 millimetres at East Brisbane, 80 millimetres at Chapel Hill, 84 millimetres at Wishart, 77 millimetres at Mt Cotton, 66 millimetres at Calamvale, 69 millimetres at Eight Mile Plains and 61 millimetres at Upper Kedron.Brisbane's CBD has experienced its heaviest rainfall in nine years, with 80 millimetres recorded in just 50 minutes. The downpour caused lengthy transport delays, with flash flooding hitting a range of suburbs, including Woolloongabba, Paddington and Windsor. Milton appears the worst hit, with reports of cars washing down the road. Tens of thousands of homes were without power this afternoon, as electricity provider Energex works to restore services to more than 60,000 homes and businesses.Weatherzone meteorologist Brett Dutschke said the 80 millimetres that fell in the CBD between 11.40am and 12.30pm was the heaviest since March 2001, when 138 millimetres fell during a 24 hour period."[Today's rainfall] included 25 millimetres in just 10 minutes," he said."_x000D__x000D__x000D_</t>
    </r>
    <r>
      <rPr>
        <sz val="8"/>
        <color indexed="10"/>
        <rFont val="Arial"/>
        <family val="2"/>
      </rPr>
      <t>_x000D__x000D__x000D__x000D_</t>
    </r>
  </si>
  <si>
    <t>Las Flores, Padre Granero, Bello Costero, Urbanización General Gregorio Luperón, Ensanche Dubocq (Los Callejones); Playa Oeste, Aguas Negras, Padre Las Casas and Los Domíngue districts</t>
  </si>
  <si>
    <r>
      <t xml:space="preserve">February 15, 2010: </t>
    </r>
    <r>
      <rPr>
        <sz val="8"/>
        <rFont val="Arial"/>
        <family val="2"/>
      </rPr>
      <t>"Flash floods damage homes in Puerto Plata, one dead SANTIAGO.- Around 25,700 people were affected by the floods in at least 18 districts of the municipality Puerto Plata, as rivers and gorges overflowed their bank since early morning yesterday. Moreover, José Rafael Santana  died when a wall fell on him in the sector Los Bordas.Civil Defense director Hugo González said flash floods damaged 34 houses totally, and 850 partially, whereas 635 families lost their belongings and 6,435 others had partial losses. He said ready-meals were distributed among the victims, while they await the arrival of home appliances and mobile cafeterias, as well as construction crews and equipment. Between the affected districts are the Las Flores, Padre Granero, Bello Costero, Urbanización General Gregorio Luperón, Ensanche Dubocq (Los Callejones); Playa Oeste, Aguas Negras, Padre Las Casas and Los Domínguez. _x000D__x000D_</t>
    </r>
    <r>
      <rPr>
        <sz val="8"/>
        <color indexed="10"/>
        <rFont val="Arial"/>
        <family val="2"/>
      </rPr>
      <t>_x000D__x000D__x000D__x000D_</t>
    </r>
  </si>
  <si>
    <t>Kandahar</t>
  </si>
  <si>
    <r>
      <t xml:space="preserve">February 8, 2010: </t>
    </r>
    <r>
      <rPr>
        <sz val="8"/>
        <rFont val="Arial"/>
        <family val="2"/>
      </rPr>
      <t>"KANDAHAR, Afghanistan (AFP) – At least 20 people have died in floods and avalanches triggered by some of the heaviest rain and snow in Afghanistan for 50 years, an official said Monday.At least six people died and 10 others were missing following heavy rains in the southern province of Kandahar since late Sunday, a provincial spokesman, Zalmai Ayoubi, told AFP."So far we have found six bodies from one car. Two cars with 10 other people in them are missing," he said."We don't know if they are dead or alive," he added.Hundreds of mud-brick houses were damaged and about 1,000 animals killed in the province's Daman district, Ayoubi said.He said dozens of people were stranded by flood waters caused by the heaviest rain seen in the area for half a century, as authorities called on Afghan and foreign troops to airlift people to safety.The floods in Kandahar follow heavy snowfall in central and western parts of the country which has killed at least 14 people in the past week, according to disaster response authorities.The heavy rain and snow comes after winter began without precipitation, sowing concerns about drought in the agrarian country over the coming year._x000D_Flood,Afghanistan: At least 20 people have died in floods and avalanches, including flash floods, triggered by heaviest rain and snow in Afghanistan for 50 years_x000D_</t>
    </r>
    <r>
      <rPr>
        <sz val="8"/>
        <color indexed="10"/>
        <rFont val="Arial"/>
        <family val="2"/>
      </rPr>
      <t>_x000D__x000D__x000D__x000D_</t>
    </r>
  </si>
  <si>
    <r>
      <t xml:space="preserve">February 7, 2010: </t>
    </r>
    <r>
      <rPr>
        <sz val="8"/>
        <rFont val="Arial"/>
        <family val="2"/>
      </rPr>
      <t>"A mother has died and another 20 people needed rescuing after heavy flooding in central Queensland, the Department of Community Safety says.The woman, in her 40s, was found by emergency services on Sunday evening after being swept from Bouldercombe Gorge Resources Reserve at about 3.40pm (AEST)."We believe she was found in some trees," the DCS spokesman said.There is no current information about where she lived or the cause of death.Her four children escaped unharmed.She was one of 21 people caught up in the flooding at the popular picnic and swimming spot after torrential rain and thunderstorms deluged the area.There was early confusion about the number of people missing, partly because of two cars left in the area.But all have now been accounted for and emergency services have ended their operation in the area.Four teenagers were among those rescued after being swept away.The DCS spokesman told AAP they managed to reach an area of dry land but were surrounded by water."A large and sudden storm came through which has dumped a lot of water and they've been caught by surprise by the flow of the water from the storms," the DCS spokesman said earlier in the day.It remains unclear how the others who needed rescuing were helped to safety, the DCS said."They will all have their own stories to tell about what happened to them," the DCS spokesman added.Police said 10 people were winched to safety, including four children, but their mother had died."There's 13 missing people - a sad fact that one of the people lost their life today, a woman," Senior Sergeant John Hamry told ABC Television."She's been located just down from the falls."Meanwhile, a 14-year-old boy drowned when the car in which he was travelling tried to cross Black Duck Creek at Junction View, south of Toowoomba, on Saturday night.The boy and two other people managed to get out of a car after it was swept off the roadway, but the boy was washed away in the floodwaters._x000D__x000D_.</t>
    </r>
    <r>
      <rPr>
        <sz val="8"/>
        <color indexed="10"/>
        <rFont val="Arial"/>
        <family val="2"/>
      </rPr>
      <t>_x000D__x000D__x000D__x000D_</t>
    </r>
  </si>
  <si>
    <t>Central Mexico, Mexico City</t>
  </si>
  <si>
    <r>
      <t>February 10, 2010:</t>
    </r>
    <r>
      <rPr>
        <sz val="8"/>
        <rFont val="Arial"/>
        <family val="2"/>
      </rPr>
      <t xml:space="preserve"> "The death toll from heavy floods and mudslides in Mexico increased Tuesday to 41, a government agency announced.Most of the deaths -- 30 -- have occurred in eastern Michoacan state, on the central Pacific coast. The state attorney general's office released a list of the deceased Tuesday.Another 12 people are missing after mudslides from two large hills, Michoacan Gov. Leonel Godoy said Tuesday.The remaining 11 deaths resulted from a mudslide Saturday near the small town of Temascaltepec in neighboring Mexico state.Interior Secretary Fernando Francisco Gomez Mont has declared a state of natural disaster for the Michoacan cities of Angangueo, Ocampo, Tiquicheo de Nicolas Romero, Tuxpan and Tuzantla. The declaration makes those cities eligible for money from the federal natural disaster fund.The death toll in Michoacan had been 27 until three additional bodies were discovered Tuesday.Godoy said officials are focusing on three tasks: searching for anyone who is alive, recovering bodies and removing boulders and downed trees. Officials are under pressure to act quickly, he said, because another cold front with more possible rain is expected within the next few days.More than 3,500 Michoacan residents are homeless, the state government said on its Web site.In addition to Michoacan and Mexico states, unusually heavy rain in the past week also flooded parts of Mexico City, the nation's capital.Up to 37,000 people nationwide have been affected, government officials said.On Sunday, Mexican President Felipe Calderon toured Valle de Chalco, another city in Mexico state on the eastern outskirts of the Mexico City metro area.National Water Commission Director Jose Luis Luege said Tuesday that contaminated water from a sewage network there that overflowed Friday will continue to flood the town for at least another 48 hours. The break in the sewage pipe had been fixed, but it burst again.Officials also built two dikes to contain the sewage but were unable to use them out of concern that they would burst under the intense pressure from the floodwaters, Luege said.More than 3,000 homes in Valle de Chalco were flooded.Mexico state is bordered on the west by Michoacan and adjoins Mexico City on three sides -- north, east and west</t>
    </r>
    <r>
      <rPr>
        <sz val="8"/>
        <color indexed="10"/>
        <rFont val="Arial"/>
        <family val="2"/>
      </rPr>
      <t xml:space="preserve">.February 8, 2010: </t>
    </r>
    <r>
      <rPr>
        <sz val="8"/>
        <rFont val="Arial"/>
        <family val="2"/>
      </rPr>
      <t>"Heavy flooding in central Mexico in the past week has killed at least 33 people and left thousands homeless, the government said Monday.Schools remained closed in five cities in Mexico's Michoacan state, where the flooding has killed at least 22 people and left more than 3,500 residents homeless, the state government said on its Web site.Another 83 people still were missing Monday in Michoacan, a state in western coastal Mexico that has been beset by drug violence in the past few years.A mudslide Saturday killed at least 11 people near the small town of Temascaltepec, in neighboring Mexico state.</t>
    </r>
    <r>
      <rPr>
        <sz val="8"/>
        <color indexed="10"/>
        <rFont val="Arial"/>
        <family val="2"/>
      </rPr>
      <t>February 6, 2010: "</t>
    </r>
    <r>
      <rPr>
        <sz val="8"/>
        <rFont val="Arial"/>
        <family val="2"/>
      </rPr>
      <t xml:space="preserve"> 29 dead, homes flooded in central Mexico TOLUCA, Mexico (AP) -- A landslide killed at least 11 people in central Mexico on Friday, adding to 18 deaths this week from severe and unseasonable winter storms that closed schools and freeways and flooded thousands of homes.Ten men and a woman died in Mexico State after mud and boulders loosened by heavy rains swept down onto a highway Friday afternoon.At least 20 more people were reported missing in the slide 30 kilometers (20 miles) west of Toluca, Mexico State prosecutors spokesman Alfredo Albitir said.The heavy rainstorms - unusual in Mexico's normally dry winter - sent rivers over their banks in the neighboring state of Michoacan where at least 16 people, including three children, were killed Wednesday and Thursday.Michoacan authorities said several people were still missing and at least 2,000 homes were damaged. The federal government declared three Michoacan townships disaster zones, opening access to relief funds.Two children were killed in the state of Guanajuato.The rains also slammed Mexico City and the neighboring State of Mexico, where open sewage canals overflowed.A mix of drain water and sewage flowed into thousands of homes and blocked major thoroughfares in the metropolis of 20 million people. About 7,500 homes were flooded, prompting emergency personnel to ferry people from their homes through chest-high water.Crews were working Friday to drain flooded areas and put sand bags around damaged drainage channels.Skies began clearing Friday, and rains were forecast to stop by the weekend. Rain in central Mexico falls almost exclusively between May and October.Mexico City lies in an enclosed mountain valley where flooding has been a problem for centuries. Over time, deeper and larger drainage tunnels have been built to address the problem, but experts warn that even those may be inadequate</t>
    </r>
    <r>
      <rPr>
        <sz val="8"/>
        <color indexed="10"/>
        <rFont val="Arial"/>
        <family val="2"/>
      </rPr>
      <t xml:space="preserve">.February 2, 2010:  </t>
    </r>
    <r>
      <rPr>
        <sz val="8"/>
        <rFont val="Arial"/>
        <family val="2"/>
      </rPr>
      <t>Flooding caused by unusual winter rains has killed five children and two women in central Mexico.The dead include three boys aged 8, 12 and 14, and two girls aged 3 and 6. Flooding has also killed a 19-year-old and an unidentified woman.The Michoacan state director of civil defense said Thursday the three younger children were killed when a swollen river flooded their house in the town of Tuxpan.The Public Safety Department in neighboring Guanajuato state said the two older boys drowned when they tried to cross a rain-swollen stream Wednesday.The rains caused some flooding and power outages in Mexico City, where water services director Ramon Aguirre said "this rainfall is completely atypical for the month of February."</t>
    </r>
    <r>
      <rPr>
        <sz val="8"/>
        <color indexed="10"/>
        <rFont val="Arial"/>
        <family val="2"/>
      </rPr>
      <t xml:space="preserve"> January 28, 2010: </t>
    </r>
    <r>
      <rPr>
        <sz val="8"/>
        <rFont val="Arial"/>
        <family val="2"/>
      </rPr>
      <t>"Fifteen people - including five children - died this week in severe and unseasonable winter storms that closed schools and freeways in central Mexico and flooded thousands of homes, authorities reported Friday.The heavy rain storms - unusual in Mexico's normally dry winter season - sent rivers over their banks in the states of Michoacan and neighboring Guanajuato, where the deaths occurred Wednesday and Thursday.Michoacan Interior Secretary Fidel Calderon Torreblanca said several people are still missing and that at least 2,000 homes were damaged. The federal government declared three Michoacan townships disaster zones, a move that allows them access to federal disaster-relief funds.The rains also slammed Mexico City and the neighboring State of Mexico, where open sewage canals overflowed and containment banks collapsed.A mix of drain water and sewage flowed into thousands of homes and blocked major thoroughfares in the metropolis of 20 million people. About 7,500 homes were flooded in the metropolitan area, prompting emergency personnel to ferry people from their homes through chest-high water.Crews were working Friday to drain flooded areas and put sand bags around the damaged drainage channels.Skies cleared Friday, and the rains were forecast to stop by the weekend. Rain in central Mexico falls almost exclusively between May and October._x000D_Mexico City lies in an enclosed mountain valley where flooding has been a problem for centuries. Authorities over time have dug deeper and larger drainage tunnels to try to solve the problem, but experts have warned that even those may not be sufficient to handle extremely heavy rainfalls_x000D_</t>
    </r>
    <r>
      <rPr>
        <sz val="8"/>
        <color indexed="10"/>
        <rFont val="Arial"/>
        <family val="2"/>
      </rPr>
      <t>_x000D__x000D__x000D__x000D_</t>
    </r>
  </si>
  <si>
    <t>La Paz, Santa Cruz, Cochabamba, Chuquisaca and Beni</t>
  </si>
  <si>
    <r>
      <t xml:space="preserve">January 29, 2010: </t>
    </r>
    <r>
      <rPr>
        <sz val="8"/>
        <rFont val="Arial"/>
        <family val="2"/>
      </rPr>
      <t>"Bolivian President Evo Morales has declared a state of emergency in areas of the country, as heavy rains and floods affect some 24,000 families.The worst-hit areas are La Paz, Santa Cruz, Cochabamba, Chuquisaca and Beni. The flooding is expected to get worse as more rain is forecast. Rivers have broken their banks and overflowed. There have been mudslides. Meanwhile rescuers in Peru renewed efforts to evacuate tourists trapped near the Inca site of Machu Picchu.</t>
    </r>
    <r>
      <rPr>
        <sz val="8"/>
        <color indexed="10"/>
        <rFont val="Arial"/>
        <family val="2"/>
      </rPr>
      <t>_x000D__x000D__x000D__x000D_</t>
    </r>
  </si>
  <si>
    <t>Central North Island</t>
  </si>
  <si>
    <r>
      <t xml:space="preserve">February 1, 2010: </t>
    </r>
    <r>
      <rPr>
        <sz val="8"/>
        <rFont val="Arial"/>
        <family val="2"/>
      </rPr>
      <t>"Dozens of people near Gisborne remain isolated as torrential rain over the weekend buckled a bridge and cut off several roads around the region.The heavy rain turned a creek into a raging torrent, driving the water a third of the way up a century-old wool shed.Rob Telfer has not seen his farm since Friday but says pasture at Waipaoa Station is buried under a metre of silt and boulders."(I) can't believe it, I got a report over the phone but did not expect this ... (I'm) trying to get my head around what happened really," Telfer says.The heavy flow of water gushed down the Waipaoa River with such force it damaged the only bridge over it, cutting off the Waipaoa Station near Te Karaka from the outside world.Waipaoa Station training manager Lawrence Burkin says the main issue was the debris that had built up over the bridge."At its peak yesterday the water was right up at the decking of the bridge," he says.About 20 residents around the station are now stuck on the wrong side of a bridge, many without phone lines or clean water.Locals used to think the steel and concrete bridge was a bit over the top because what usually runs underneath it is a narrow stream that is usually knee-deep.Telfer says the priority is to get the stranded people sorted out and to get the water on. "We've got stock that need it as well."Thousands of hours of work is now required to prevent further damage. Telfer says the river has cut into the hill and changed course."We're now going to have to have that diverted pretty quick or that whole hill will come down," he says.The only way the farmers can get in and out of the area at the moment is using a four-wheel drive. They say water levels rose up to three metres within 20 minutes, spilling a sea of mud through farmland, farm buildings and houses.Gisborne Mayor Meng Foon says weather bombs are unpredictable and the clean-up bill will be in the tens of thousands of dollars.The Napier-Taupo road re-opened late on Monday morning after the heavy rain caused massive slips - some narrowly missing cars trying to drive through.Back in Gisborne, the council says things have improved with the clean-up underway and the sun shining. February 1, 2010: _x000D__x000D_</t>
    </r>
    <r>
      <rPr>
        <sz val="8"/>
        <color indexed="10"/>
        <rFont val="Arial"/>
        <family val="2"/>
      </rPr>
      <t>_x000D__x000D__x000D_</t>
    </r>
  </si>
  <si>
    <t>North West and Gauteng provinces</t>
  </si>
  <si>
    <r>
      <t xml:space="preserve">January 28, 2010: </t>
    </r>
    <r>
      <rPr>
        <sz val="8"/>
        <rFont val="Arial"/>
        <family val="2"/>
      </rPr>
      <t>"Torrential rains and floods in the North West and Gauteng provinces of South Africa have caused disruption, government bodies said earlier today.The Greater Taung Local Municipality said a disaster area was declared, after 150 homes were affected and one person was confirmed dead from flooding.Residents were warned to keep away from bridges and rivers, and to drive carefully in the inclement weather. Water Affairs spokesperson Mava Scott commented that "people in the low lying areas should be alerted."The Vaal Dam, meanwhile, was at 105% full, after six sluice gates were opened. Three more are expected to be opened soon, according to the South African Press Association. The Bloemhof Dam in North West province is 112% full, with flood gates having been opened there earlier today.Officials encouraged people to remove their boats and pumps, as water flow would not be predictable. "It will also be rather dangerous for people to go too near to the river's embankments during this time," Superintendent Eugene Opperman noted.Meanwhile, roads to places such as Manokwane, Lokaleng, Khibitswane, Mokgareng, and Pudimoe, were also inundated with water. 800 mine workers from East Rand Mines were evacuated as well.</t>
    </r>
    <r>
      <rPr>
        <sz val="8"/>
        <color indexed="10"/>
        <rFont val="Arial"/>
        <family val="2"/>
      </rPr>
      <t>_x000D__x000D__x000D__x000D_</t>
    </r>
  </si>
  <si>
    <t>Maputo, Maputo River</t>
  </si>
  <si>
    <r>
      <t>January 27, 2010: "</t>
    </r>
    <r>
      <rPr>
        <sz val="8"/>
        <rFont val="Arial"/>
        <family val="2"/>
      </rPr>
      <t>Torrential rain has brought misery to much of Maputo and the neighbouring city of Matola, inundating poor and low lying neighbourhoods.According to a source in the country's relief agency, the National Disaster Management Institute (INGC), contacted by AIM late Wednesday morning, about 100 millimetres of rain fell in Maputo in the previous ten hours.Poor neighbourhoods are regularly swamped by storms that bring less than 50 millimetres of rain. The INGC has responded by sending emergency teams into the Maputo suburbs, reporting back by radio every 15 minutes.Water invaded many homes, as their residents slept. Frantically, people tried to throw up barricades to divert the waters, or resorted to buckets to remove the water from their bedrooms.Thanks to Maputo's woefully inadequate drainage system, the main roads in the city have become rivers, and driving along them is hazardous. The drainage channels along the road leading to the airport have been unable to cope with such heavy rain, and have overflowed, so that the road is under several centimetres of water.25th September Avenue, the main thoroughfare running through the lowest part of the city, near the port, is completely flooded, and the shops lining the avenue have been inundated._x000D_Although, by midday, the intensity of the rain had lessened considerably, it was still falling, and the National Meteorology Institute (INAM) warned that there is a 50 per chance that it will continue raining through Wednesday night.So far it is not clear whether the same level of rain has fallen in rural parts of Maputo province. If so, then it would clearly threaten flooding on the Incomati, Umbeluzi and Maputo rivers.Indeed, the National Water Board warned on Tuesday that the Maputo river was approaching flood alert level, and advised people living nearby to remove pumps or other equipment from its banks, and not to try crossing the swollen river. January 22, 2010: The ongoing heavy-rains spell, believed to be another bout of El-Nino, seems to have this time spared the shores of Lake Balangida in Hanang District.The previous El-Nino spell in 1998 wrecked havoc on residential homes surrounding the lake in the Basotu and Katesh wards of Hanang, causing a mass exodus of people and leading to the total closure of Basotu secondary school.The local ward representative and community worker, Mama Rose Kamili stated: "It is surprising this time there have been no floods along the lake, despite the fact that rains are falling in torrents here like in many other parts of the country."In Katesh, the lake has remained calm as of late, with people busy harvesting soda ash, whose caked slates can be seen in a number of sacks dotting the shorelines.Mama Kamili, the area representative through the ruling CCM party, lives near the lake and a few months ago reported that people in the vicinity had started to vacate the areas near Lake Balangida after the Meteorological Department warned of imminent heavy rains that would affect the Nation.Located at the foot of Mount Hanang, Lake Balangida is a lifeline to more than 1000 fishermen and close to 5000 fish mongers and traders, with some coming from as far as Songea in Southern Tanzania and Mwanza around Lake Victoria shores_x000D__x000D_</t>
    </r>
  </si>
  <si>
    <t>Machu Picchu,Aguas Calientes,towns, Cusco, Huancavelica, Apurimac and Puno regions</t>
  </si>
  <si>
    <r>
      <t xml:space="preserve">February 2, 2010:  </t>
    </r>
    <r>
      <rPr>
        <sz val="8"/>
        <rFont val="Arial"/>
        <family val="2"/>
      </rPr>
      <t>"Residents of Lucre, one of the areas affected by the floods in Cusco, demanded more help from the government, since many of them have now no place to live, reports Enlace Nacional.During a quick visit, Minister of Women and Social Development Nidia Vilchez talked to some of the affected residents. Some help has arrived, but according to some local people, it is not enough, since many little towns like Lucre live entirely on agriculture, and now after the floods and mudslides, its residents they have lost everything they had. President Alan Garcia visited Cusco a few days ago, and he said that there were only 5,000 hectares of crops affected by the floods, and that these farmers would be benefitted by the agrarian insurance"</t>
    </r>
    <r>
      <rPr>
        <sz val="8"/>
        <color indexed="10"/>
        <rFont val="Arial"/>
        <family val="2"/>
      </rPr>
      <t xml:space="preserve"> January 30, 2010: "The number of people killed in heavy flooding over the past several days in southern Peru has risen to 20, local officials say.They say that at least five more people are missing and almost 40,000 others have been affected. On Friday, officials airlifted the last of nearly 4,000 tourists stranded near the Inca ruins of Machu Picchu. The tourists became trapped after floods and landslides destroyed road and rail links to the famous site. Peru's Cuzco region in the Andes is the worst-hit. Lucre - a village situated next to a river with the same name - was all but washed away earlier this week, the BBC's Dan Collyns reports from the region. "Someone heard the noise and before we could even get out of our beds the water was flowing over them. Terrified, all seven of us rean in different directions trying to escape," she adds. Many local residents are now trying to salvage what they can from their destroyed houses. After the impressive airlift from Machu Picchu, bringing aid to hundreds of villages spread over a wide area will pose a far greater challenge, our correspondent says. Other regions such as Puno, Ayacucho and Huancavelica were also hit hard by the torrential rains. January 28, 2010: </t>
    </r>
    <r>
      <rPr>
        <sz val="8"/>
        <rFont val="Arial"/>
        <family val="2"/>
      </rPr>
      <t>"A New Zealander stuck among hundreds of tourists in flood-ravaged Machu Picchu has been filling sandbags with the locals while her mates help out in a makeshift medical tent as evacuations continue.Veronica Peat is one of 29 New Zealanders understood to be trapped in or around the area surrounding Machu Picchu after flooding and mud slides on Monday killed at least seven people and trapped at least 2000 tourists.The Ministry of Foreign Affairs and Trade (MFAT) said local authorities had advised them about 800 people were evacuated yesterday and estimate the same number should leave the area today depending on the weather.Ms Peat has been mucking in with the locals, who have been told they cannot leave the area unless pregnant or they have medical conditions."The group that I am with has been helping out the locals making sandbags and the like, and they have been really grateful for any help that they receive, providing food and water for the people who help out," wrote Ms Peat in an email to the Herald."Any tourists who have medical training are putting in shifts in the medical tent that they have set up."Ms Peat said locals who had tried to walk out of the township told her railway lines had been washed out.The Peruvian Army was involved in the evacuation of the area and "things seem to be happening faster" although their efforts had been hampered by the weather."The latest update we received was that all the people over 60 had been evacuated today - as well as the majority of the women and children."I have not felt scared at any stage, we understand that there are a lot of people in Peru a lot worse off than us at this stage and we know that we will be out in the next couple of days."Ashton Lines-Sherwood from Auckland told the Herald he had been stuck in Aguas Calientes - the closest access point to Machu Picchu - for six days.He said a normally sedate river next to the township was out of control and could now be "compared to Huka Falls in New Zealand".Mr Lines-Sherwood was critical of local rescue efforts: "The newspapers and news around South America are saying that they [Peruvian authorities] are providing 11 helicopters to get us out of here in two days - this is bullshit. We have been stuck here for six days, the last two days have seen three helicopters."Cusco, Peru's main touristic destination, is currently drawing international attention due to the large number of stranded tourists; but other Peru regions such as Huancavelica, Apurimac and Puno are currently experiencing extremely heavy rainfalls too, that are causing severe large-scale damages. January 27, 2010: " Huancavelica and Apurimac are Peru's regions with the highest extreme poverty rates, so the impact of these climatic events on their population and infrastructure is likely to be worse and to last longer. _x000D_Only in Apurimac, more than 4,000 families have been affected by the rainfalls, and several sections of the Abancay-Cusco route have been literally swept away by the rivers surge, reported Apurimac's Regional President, David Salazar. In Huancavelica, some 30 mudslides have cut four spots of the Huancayo-Huancavelica railway, blocking the transit, and the situation in Yauyo, Acoria and Anta districts is getting critical. As for Puno, authorities of San Antonio de Putina province are also asking to be included in the state of emergency, since more than 6,000 hectares are flooded, as well as 10 public schools; reportedly, several bridges would also be about to collapse anytime. _x000D__x000D_</t>
    </r>
  </si>
  <si>
    <t>Angra dos Reis,Ilha Grande island,Sao Paulo state,Rio de Janeiro</t>
  </si>
  <si>
    <r>
      <t xml:space="preserve">January 28, 2010: </t>
    </r>
    <r>
      <rPr>
        <sz val="8"/>
        <rFont val="Arial"/>
        <family val="2"/>
      </rPr>
      <t>"ANGRA DOS REIS, Brazil (AFP) – Rescue teams scoured ravines and hillsides searching for survivors of landslides that have killed 72 people in the past days as hopes dimmed with each passing hour.Searchers found four bodies on Monday in Angra dos Reis, a beach city 150 kilometers (93 miles) south of Rio de Janeiro and firefighters said they thought more bodies could still be found."One of the bodies was that of a baby who was not on the list of the missing. This baby was probably with adults who also were buried," said Pedro Machado, a civil defense official.Some Angra inhabitants began evacuating their homes Monday by order of the authorities. "There's an imminent danger of new landslides," Mayor Tuca Jordao told reporters.Authorities declined to provide an estimate of how many people were abandoning their homes, but they said Sunday that around 500 houses in high-risk areas of the city had been condemned or declared out of bounds."I can't think about anything else. I can barely give thanks for being alive. The walls of the home we built with so much sacrifice are already developing cracks," Carmen Maia Reis, 35, told reporters after emptying her house of belongings.Her house, like many others, will be torn down, but police have stepped up patrols of the condemned buildings to prevent looting.Angra overlooks Ilha Grande island, where 29 people were killed in Friday's landslides, including 28 in a luxury hotel nestled at the foot of a jungle-covered hill.Some 40 guests were staying at the Hotel Sankay, which catered to Brazilian and foreign tourists seeking a remote beachside hideaway. It was not immediately known if foreigners were among the dead.Under blue skies and a hot summer sun, about 200 rescue workers and sniffer dogs on Monday were searching tonnes of mud and rocks that swept everything out to sea.Angra dos Reis was hit by devastating floods in 2002 when 40 people were killed and rescue operations lasted three months. January 27, 2010:  Brazilian officials say heavy rains have filled two dams to capacity in Sao Paulo state, threatening 12 soaked cities with more flooding.More than 100 people have been killed by mudslides and floods triggered by downpours across southeastern Brazil since Jan. 1.Heaviest hit have been Rio de Janeiro and Sao Paulo states.An official who oversees dams in Sao Paulo state told the Agencia Estado news agency Wednesday that at least 6,000 people need to be evacuated.Helio Castro said two dams in the state can no longer hold water.While there is no sign they are in danger of bursting, any more rain will flow into already full rivers and worsen the flooding_x000D_</t>
    </r>
  </si>
  <si>
    <t>Coastal California, Los Angeles, San Diego, Tijuana, Arizona</t>
  </si>
  <si>
    <r>
      <t xml:space="preserve">January 22, 2010: </t>
    </r>
    <r>
      <rPr>
        <sz val="8"/>
        <rFont val="Arial"/>
        <family val="2"/>
      </rPr>
      <t>"The remnants of the biggest storm to hit Arizona in nearly two decades lingered over the state Friday after drenching California, while authorities in both states continued to tally the damage. In Arizona, flooding swept through small towns, caused a train derailment and closed major interstates. Snow collapsed roofs in the northern part of the state. Meanwhile, searchers looked for a 6-year-old boy swept away late Thursday in a flood.Searchers spent Friday looking for the boy, who was caught in rising waters near, about 70 miles north of Phoenix. Dwight D'Evelyn, a Yavapai County sheriff's spokesman, said the boy was presumed dead.Three others died in vehicle accidents this week — two on Interstate 40 east of Flagstaff and one in Phoenix — as a series of storms moved through the state. At least two people were killed by trees toppled by high winds in California in recent days.In Southern California, hundreds of evacuees were allowed to return home Friday as a week of lightning, vicious downpours and tornadoes dissipated into occasional thunderstorms. Still tens of thousands of people remained without power throughout the state.Flood control channels remained swollen and swift despite the drop in rainfall. In one dramatic rescue Friday afternoon, a dog was hoisted from the Los Angeles River by helicopter after trying to scramble up the steep concrete sides for more than an hour.The storms pushed through California and into Arizona on Monday dumping more than 4 1/2 feet of snow in the Flagstaff area, 2 inches of rain in Phoenix, 3 inches of rain in Yuma and 5 inches of rain in Sedona.Southern Arizona saw wind gusts of up to 80 mph, and the mountains received between 2 and 5 feet of snow, forecasters said."This was a high-impact event," said Brian Klimowski, a meteorologist with the National Weather Service in Flagstaff. "It was a storm that impacted all of Arizona with flooding and very heavy snow, certainly ranking in the top five of all-time snow or rain events for the state."No reprieve was in sight from relentless Pacific storms that flooded streets, spawned at least a few tornados, and left a trail of damage in southern California, as authorities warned residents of foothill communities to prepare for huge mud flows. With predictions for more showers Friday, the supersaturated ground threatened to send damaging debris downhill. Authorities said an extensive flood-control system was working, but many of the basins designed to catch debris-laden runoff from fire-scarred mountains were full and evacuations remained necessary. They insisted that residents of endangered homes should obey evacuation orders. "It's not safe to say that we're out of the clear just yet," Gail Farber, the Los Angeles County Public Works director. Justin Ross whooped and hollered while he dug his shovel furiously into the 3-foot deep mud that was quickly rising beside his parents' house in the La Canada Flintridge foothills north of downtown Los Angeles. Ross, 23, stopped only to dip his fingers in the muck and wiped a streak across each cheek, as water the color of chocolate milk poured down the steep slope. "I put on the war paint and started screaming a sort of war whoop. It was a combination of exhaustion and exhilaration," he said during a break between squalls Thursday afternoon. "I feel like I've been shoveling for four days straight because I have." The siege of Pacific storms has led to several deaths statewide, flooded urban areas and turned the region's often-dry river and creek channels into raging torrents. A young man was pulled from a rushing river in Orange County on Thursday, but rescuers couldn't confirm his report that a companion got swept away following a fruitless search.</t>
    </r>
    <r>
      <rPr>
        <sz val="8"/>
        <color indexed="10"/>
        <rFont val="Arial"/>
        <family val="2"/>
      </rPr>
      <t xml:space="preserve">  January 20, 2010: </t>
    </r>
    <r>
      <rPr>
        <sz val="8"/>
        <rFont val="Arial"/>
        <family val="2"/>
      </rPr>
      <t>"Torrential rain and strong winds pummeled California for a fourth consecutive day Thursday as officials warned of flash floods and mudslides in areas ravaged by last year's wildfires</t>
    </r>
  </si>
  <si>
    <t>Southern Sinai, Hurghada, and Aswan Governorate.</t>
  </si>
  <si>
    <r>
      <t xml:space="preserve">January 31, 2010: </t>
    </r>
    <r>
      <rPr>
        <sz val="8"/>
        <rFont val="Arial"/>
        <family val="2"/>
      </rPr>
      <t>"A report on flood damage in the northern part of the Sinai Peninsular was submitted to the Egyptian Cabinet on 28 January. It said flash floods on and after 18 January left 780 homes totally destroyed, 1,076 submerged and the area suffered material losses of over US$25.3 million. The destroyed homes would cost the government $3.5 million in compensation, said the report produced by the Crisis Management Centre in north Sinai in cooperation with the Cabinet’s Information and Decision Support Centre. The government has promised to give 25,000 Egyptian pounds ($$4,587) compensation to the owners of destroyed homes and 15,000 Egyptian pounds ($2,752) to those whose homes were partially damaged or submerged. The report also said the floods ruined 59km of roads, killed 1,838 animals and felled 27,820 (mostly olive) trees.</t>
    </r>
    <r>
      <rPr>
        <sz val="8"/>
        <color indexed="10"/>
        <rFont val="Arial"/>
        <family val="2"/>
      </rPr>
      <t xml:space="preserve"> January 21, 2010: </t>
    </r>
    <r>
      <rPr>
        <sz val="8"/>
        <rFont val="Arial"/>
        <family val="2"/>
      </rPr>
      <t xml:space="preserve">"Three more Egyptians died in flooding in the southern Sinai Desert on Wednesday, bringing the toll for three days of unseasonably heavy rains to 10, said a health official.The arid region is unused to heavy rains which cause flash floods that can destroy homes and carry off livestock.Bedouins angry that the government was downplaying the magnitude of their losses clashed with security forces in South Sinai and injured a senior police officer and two of his men, said Mohammed Fayez, the head of the emergency medical unit in the province.The Bedouins, who have long had uneasy relations with authorities, burnt car tires, blocked a main road and set fire to a truck, maintaining that the government was underreporting their losses and not sending sufficient aid.". </t>
    </r>
    <r>
      <rPr>
        <sz val="8"/>
        <color indexed="10"/>
        <rFont val="Arial"/>
        <family val="2"/>
      </rPr>
      <t>January 20, 2010</t>
    </r>
    <r>
      <rPr>
        <sz val="8"/>
        <rFont val="Arial"/>
        <family val="2"/>
      </rPr>
      <t>: "Heavy rain and flooding has forced hundreds of people from their homes in Khan Younis in the south of the Gaza Strip, according to the Gaza authorities. About 115 homes were damaged and the sewage system was reported to be overflowing. A witness in Gaza who works for a local NGO told IRIN that over 100 families had been made homeless, but warned the number might rise if the rain continued. Some experts told IRIN Gaza's poor infrastructure is unable to cope, and there was a risk that sewage mixed with floodwater could cause communicable and water-borne diseases. The Israeli government has so far not commented on allegations that Israel opened dams in Gaza valley, exacerbating flooding in the Strip.</t>
    </r>
    <r>
      <rPr>
        <sz val="8"/>
        <color indexed="10"/>
        <rFont val="Arial"/>
        <family val="2"/>
      </rPr>
      <t xml:space="preserve"> January 19, 2010: "</t>
    </r>
    <r>
      <rPr>
        <sz val="8"/>
        <rFont val="Arial"/>
        <family val="2"/>
      </rPr>
      <t>A second day of heavy rains and flooding in Egypt's Sinai Desert killed a woman and destroyed hundreds of homes, raising the toll for two days of storms to seven dead, the government said. Spokesman Magdy Rady said Tuesday a woman died and 12 people injured in southern Sinai and 250 homes were damaged. Six people, including a British tourist, were killed Monday in Egypt during the storms. One person died in Israel when her car was trapped in a flash flood. Egypt's state news agency said all 75 patients at the El-Arish general hospital in the Sinai had to be evacuated when the first floor was flooded. Some 300 families were also displaced. In the southern city of Aswan, floods and strong winds disrupted power in several neighbourhoods. "At least six people were killed and hundreds displaced by rain-induced flooding on 18 January in the Sinai Peninsula, the Red Sea port of Hurghada and Aswan Governorate, southern Egypt, according to local officials and media reports.Rare torrential rains across the Middle East swept away homes, marooned resort towns and killed seven people Monday, including a British tourist, in what officials are calling the worst flooding in at least a decade." The flooding along Egypt's Red Sea coast, the border with Israel and in the south left six people dead. It also damaged the roads leading to the resorts in the Sinai desert and brought down telephone and power lines. Israel temporarily closed its southern border crossings with Egypt and Jordan, while Jordanians were warned off the streets after nearly a dozen accidents in one area. Rains of this magnitude, which began Sunday night, are rare in this largely arid region and where heavy precipitation can result in sudden and deadly flash floods. A British tourist sailing down the Nile near the southern Egyptian city of Aswan died when his sail boat capsized in the heavy winds and sudden rain. The victim's wife and two companions, a Canadian and an Indian, survived, according Maj. Gen. al-Shafei Hassan, chief of criminal investigation in the southern city of Aswan. The heavy rains also washed away a dozen mud brick homes in southern Egypt and killed two women there. Scores of families in Aboul-Rish village in Aswan slept overnight outdoors after their homes were destroyed. In the famed monument city of Luxor, just to the north, the bad weather caused power failures in several neighborhoods and disrupted Nile cruises, sailboat and ferry schedules. In neighboring Israel, a woman drowned when her car was caught in a flash flood in the south, where stormy weather also blocked the main road to the Red Sea resort of Eilat. A bridge also collapsed near a cargo crossing between Egypt and Israel. Flooding wiped out large sections of a major road in Egypt's south Sinai and destroyed two dozen homes in Ras Sudr, according to Mohammed Fayez, the head of emergency services. The heavy rains also killed one woman, left 14 missing and damaged the roof of Sharm el-Sheik's old airport, he said. President Hosni Mubarak flew to Sharm el-Sheik and inspected the damage. Egypt's Middle East News agency reported that Mubarak ordered compensation be paid to the victims of the floods and he advised against the building of traditional mud brick homes. Witnesses in Taba, another tourist resort across the border from Israel, said the churning waters swept the sand on the beaches out to sea. In northern Sinai, officials at the provincial operation room dealing with the crisis said the flooding destroyed over 100 homes and many village huts. Mohammed al-Kiki, a local government official, said a flash flood overcame a dam and a man was killed near the border with Israel. Finally in the Red Sea resort town of Hurghada, a 24-year-old Egyptian woman drowned when flooding swept her off a main road, according to the state news agency."_x000D__x000D__x000D_</t>
    </r>
  </si>
  <si>
    <t>Chapare, Cochabamba, Chuquisaca, Tarija, La Paz, Pando and Beni</t>
  </si>
  <si>
    <r>
      <t>January 20, 2010: "</t>
    </r>
    <r>
      <rPr>
        <sz val="8"/>
        <rFont val="Arial"/>
        <family val="2"/>
      </rPr>
      <t>Más de 11 mil familias fueron afectadas por los fenómenos naturales registrados en los últimos meses en el departamento de Cochabamba, en el centro del país.La zona del trópico ha sufrido fuertes riadas que provocaron inundaciones donde 7.080 familias fueron afectadas. En el Valle bajo y en el Valle Alto, cuatro mil familias están damnificadas, declaró el responsable de la Unidad de Gestión de Riesgos, Fernando Fernández.La Prefectura (Gobernación) de Cochabamba y Defensa Civil, tiene definido un plan de emergencia para brindar inmediato apoyo humanitario a los afectados</t>
    </r>
    <r>
      <rPr>
        <sz val="8"/>
        <color indexed="10"/>
        <rFont val="Arial"/>
        <family val="2"/>
      </rPr>
      <t>. January 13, 2010: "</t>
    </r>
    <r>
      <rPr>
        <sz val="8"/>
        <rFont val="Arial"/>
        <family val="2"/>
      </rPr>
      <t>Two people, a father and his son, went missing in the central Bolivian region of Chapare in a flood caused by the heavy rains that are falling all across the country, the director de the Defense Ministry’s emergency management office, Gen. Rafael Uria, said on Saturday.Uria said that emergency services are looking for the two people who fell three days ago from a boat into the water and who will remain on the list of missing persons as long as their bodies are not found to confirm their deaths.According to the official, if they are found dead, this would be the second case of fatalities from the rains in Bolivia, after three women, two adults and a little girl, died on Dec. 26 when they fell in a river in the western Andean province of Potosi.The tropical area of Chapare has been hit hardest by overflowing rivers, and the municipalities there have declared a red alert, while the rest of Bolivia is on orange alert,” Gen. Uria added. In recent weeks, the rains affected 5,500 families across the country, of whom 2,200 are in Chapare, according to a report by the civil defense agency</t>
    </r>
    <r>
      <rPr>
        <sz val="8"/>
        <color indexed="10"/>
        <rFont val="Arial"/>
        <family val="2"/>
      </rPr>
      <t>.January 11, 2010: "</t>
    </r>
    <r>
      <rPr>
        <sz val="8"/>
        <rFont val="Arial"/>
        <family val="2"/>
      </rPr>
      <t>Heavy rains reported nationwide and attributed to the El Ni?o phenomenon has caused major floods in 6 departments: Cochabamba, Chuquisaca, Tarija, La Paz, Pando and Beni. 3 deaths have been reported, 2 people remain missing and a total of 4,500 families have been affected. The National Council for Disaster Reduction and Response (CONRADE) has activated the municipal and departmental Emergency Operations Centers (EOC). The Ministry of Health and Sports (MSD) is coordinating field missions and response operations jointly with the Departmental Health Services (SEDES) in the affected regions. According to the latest reports over 3800 hectares of land are under water and 350 houses are flooded_x000D_</t>
    </r>
  </si>
  <si>
    <t>Bocas del Toro, Chiriqui, Vergaguas, and Colo</t>
  </si>
  <si>
    <r>
      <t xml:space="preserve">January 12, 2010: </t>
    </r>
    <r>
      <rPr>
        <sz val="8"/>
        <rFont val="Arial"/>
        <family val="2"/>
      </rPr>
      <t>About 15,000 people remain isolated due to floods caused by pouring rains in Panama, the National System of Civil Protection (Sinaproc) said Tuesday. Highways and roads in Bocas del Toro bordering with Costa Rica were flooded as Sixaola River roared. Many communities in the province were made isolated, the Sinaproc said. Meanwhile, Luz Graciela Calzadilla, a meteorologist at the Electric Transmission Company, said that the effects of the cold front in Costa Rica would continue over the next 18 to 24 hours in Panama. On Monday, the Panamanian authorities issued a green (preventive) alert in the provinces of Bocas del Toro, Chiriqui, Vergaguas and Colon, asking the inhabitants to be cautious. In November last year, Panama's Darien province on the border with Colombia was hit by pouring rain, causing the rivers of Chunchunaque, Chico, Tupisa and Turqueza to overflow and making some 700 Panamanian families in the province threatened by hunger.According to the latest reports over 3800 hectares of land are under water and 350 houses are flooded_x000D_</t>
    </r>
  </si>
  <si>
    <t>Northwest Albania, central Croatia, parts of Bosnia</t>
  </si>
  <si>
    <r>
      <t xml:space="preserve">January 11, 2010: </t>
    </r>
    <r>
      <rPr>
        <sz val="8"/>
        <rFont val="Arial"/>
        <family val="2"/>
      </rPr>
      <t>Much of eastern Europe is experiencing some of its worst flooding in decades. In Albania, a combination of heavy snow followed by equally heavy rain has caused rivers to burst their banks.The authorities have been forced to discharge water from three hydro-electric power stations after danger levels were reached.Hardest-hit is Albania’s northwest where EU countries have sent boats, pumps and food to help out while 700 Albanian troops have been called up to organise an evacuation of thousands of people trapped in their homes from rising flood waters.The situation is also critical in other parts of the Adriatic hinterland. Central Croatia and parts of Bosnia are struggling where it has been raining for days with little sign of a change in the weather.An artificial lake in Croatia’s Kosinj valley has overflowed and, in some areas, water levels were reported to be rising by eight centimetres an hour._x000D_Local residents are on standby to be evacuated while, nearby, electricity had to be cut off to about 150 homes due to the threat of electric shocks. And, in Bosnia, the situation is worst in the central and southern parts of the country where the impact of torrential rain and flooding is being described as a catastrophe.Some residents are hoping to sit it out, refusing to leave their flooded homes for fear of what might become of their possessions.</t>
    </r>
    <r>
      <rPr>
        <sz val="8"/>
        <color indexed="10"/>
        <rFont val="Arial"/>
        <family val="2"/>
      </rPr>
      <t>_x000D_ January 6, 2010</t>
    </r>
    <r>
      <rPr>
        <sz val="8"/>
        <rFont val="Arial"/>
        <family val="2"/>
      </rPr>
      <t>: "Tirana - Albania is facing a potential catastrophe after days of heavy rain which have left hundreds of houses flooded in the northwestern areas, Prime Minister Sali Berisha said Wednesday. 'We are in a real emergency situation and a potential catastrophe,' Berisha told reporters in Tirana after an emergency government meeting to discuss urgent evacuation of flooded areas. 'The rain is falling for 10 days. It is our duty to prevent catastrophe, so these areas have to be evacuated,' he said adding that the army is completing evacuation plans. Earlier media reports indicated that a number of villagers from Shkodra area refused to leave their homes fearing they would loose their possessions, and authorities threatening they will be evacuated by force. 'The loss of even one life would be a heavy burden for the country. It is more courageous to find a way to overcome this situations with wisdom,' Berisa said calling the inhabitants of flooded villages to evacuate. _x000D__x000D_According to the latest reports over 3800 hectares of land are under water and 350 houses are flooded_x000D_</t>
    </r>
  </si>
  <si>
    <t>SE Australia, Queensland's Central West, central New South Wales</t>
  </si>
  <si>
    <r>
      <t xml:space="preserve">January 13, 2010: </t>
    </r>
    <r>
      <rPr>
        <sz val="8"/>
        <rFont val="Arial"/>
        <family val="2"/>
      </rPr>
      <t>"Two brothers who jumped into a flooded Northern Territory river were missing last night as floodwaters swept through central Australia, stranding motorists and giving Alice Springs residents the rare treat of seeing the Todd River flow. Territory police yesterday feared for the wellbeing of the brothers, aged 24 and 32, after a relative saw them being swept down the Sandover River at Atheleye Station, about 220km northeast of Alice Springs, on Saturday.</t>
    </r>
    <r>
      <rPr>
        <sz val="8"/>
        <color indexed="10"/>
        <rFont val="Arial"/>
        <family val="2"/>
      </rPr>
      <t xml:space="preserve">January 11, 2010: </t>
    </r>
    <r>
      <rPr>
        <sz val="8"/>
        <rFont val="Arial"/>
        <family val="2"/>
      </rPr>
      <t>An outback Queensland town cut off by floods is expected to be isolated for at least 10 days, with floodwater due to peak on Tuesday. Windorah, about 300 kilometres southwest of Longreach, has been cut off since Friday.Cooper Creek has broken its banks and the Bureau of Meteorology (BoM) said it was expected to peak at 6.8 metres on Tuesday.Beck Brunner from the Windorah Information Centre said nothing could get into the township by road."Every road into the town is flooded," she said."Food and the post are being boated across the creek."There have been no calls for help to the State Emergency Service, with Ms Brunner saying the locals were prepared for the worst."We get flooded like this pretty much this time every year, and we get warnings so we can get stocked up before it happens."Heavy rain during the past few weeks has swollen rivers across Queensland's central west.In the first 11 days of January, more than 350 millimetres has fallen across Windorah, Longreach and Isisford.Major flood warnings are current for the Bulloo, Thomson, Barcoo, Paroo and Georgina rivers, but the worst appears to be over for most of the region.The BoM said major flooding along the Thomson River, between Longreach and Jundah, is expected to continue for the next few days but waters were receding.At 3pm Monday (AEST), the river level at Jundah was 6m and falling.Further south, on the Barcoo River, moderate to major flooding was expected to continue between Isisford and Retreat for several days.At 3pm Monday, the river level at Retreat was about 8.3m and falling.There were no reports of damage or roads being cut off.Meanwhile, further north in Cloncurry, the Cloncurry River was continuing to rise and at 9am on Monday it was recorded at 4.5m.Floodwater from the Cloncurry and Flinders rivers will extend downstream to Walkers Bend by the weekend, and flood levels may exceed the level of the Flinders River bridge</t>
    </r>
    <r>
      <rPr>
        <sz val="8"/>
        <color indexed="10"/>
        <rFont val="Arial"/>
        <family val="2"/>
      </rPr>
      <t>. January 6, 2010</t>
    </r>
    <r>
      <rPr>
        <sz val="8"/>
        <rFont val="Arial"/>
        <family val="2"/>
      </rPr>
      <t xml:space="preserve">: "Towns along six flood-swollen rivers in Queensland's central west are battening down as the outback deluge continues. The Landsborough, Thomson, Barcoo, Paroo and Bulloo rivers, as well as Cooper Creek, are on flood alert.However, the Bureau of Meteorology said that any flooding was not at this stage expected to damage homes, although roads would be cut.Hydrologist Jess Carey said the Barcoo River was causing the most concern."It is peaking downstream from Glenlock, and will peak at Retreat on Wednesday night," Mr Carey told AAP.At 6am (AEST), the flood level at Retreat was 8.3 metres and rising.Meanwhile, the Paroo River is expected to peak at Hungerford, near the New South Wales border, tomorrow. The bureau said the river level was 1.7m at 6.30am (AEST), and could rise to the major flood level of 2m.The Thomson River was forecast to swell again at Longreach after peaking in the town on Sunday night. Heavy rainfalls over the past week at Muttaburra, north of the town, were flowing through.At 8am today (AEST), the river was 3.39m on the manual gauge, 1.2m above the old Thomson River Bridge. The river was expected to reach 5.2m, the same level as on Sunday.The floodwaters from the Thomson and Paroo Rivers will flow downstream to Cooper Creek and converge at Windorah on Monday. The township will bear the brunt of the floods, with major flooding expected to exceed 6.5m.Mr Carey said roads could be cut off."It should just be more traffic disruptions rather than residential inundation," </t>
    </r>
    <r>
      <rPr>
        <sz val="8"/>
        <color indexed="10"/>
        <rFont val="Arial"/>
        <family val="2"/>
      </rPr>
      <t>January 4, 2010</t>
    </r>
    <r>
      <rPr>
        <sz val="8"/>
        <rFont val="Arial"/>
        <family val="2"/>
      </rPr>
      <t>: "More than 1,000 people were forced to evacuate their homes in southeastern Australia Sunday as the worst floodwaters to hit the area in a decade threatened to swamp a remote farming town, officials said.Residents of Coonamble, in central New South Wales, were ordered to leave their homes as the local river threatened to burst its banks, after days of punishing rain unleashed by ex-tropical cyclone Laurence"_x000D__x000D_</t>
    </r>
  </si>
  <si>
    <t>Turkana East, Rarieda, Nairobi, Kajiado North, Narok, Rachuonyo, East Pokot, Mogotio, North Rift  (Turkana East district, East and West Pokot districts, Kenya-Ethiopia-Sudan  roads cut.</t>
  </si>
  <si>
    <r>
      <t xml:space="preserve">January 10, 2010: </t>
    </r>
    <r>
      <rPr>
        <sz val="8"/>
        <rFont val="Arial"/>
        <family val="2"/>
      </rPr>
      <t>"Heavy rains between the end of December and beginning of January in northern, central and western Kenya have caused massive flooding affecting approximately 30,000 people. According to the United Nations humanitarian agency (OCHA) 21 people have been confirmed dead by the Kenya Red Cross. OCHA says the hardest hit district is Turkana in Northern Kenya, where some 20,000 persons were affected, and 10,000 have been left without shelter.OCHA spokesperson Elisabeth Byrs says it's a rainy season but the rains are unusually heavy and are also affecting internally displaced people (IDPs) living in camps."The river banks burst creating this flooding of many villages of these three parts of Kenya. Regarding the Naivasha camps in the centre where you have over 5,000 IDPs which are living under tents, there is a need to improve the situation of misery in which those people in the camps right now."OCHA is concerned that the floods would lead to a fresh outbreak of cholera. It says there is an urgent need for water purification tablets and the Kenyan Red Cross needs additional stocks of anti-cholera medicines</t>
    </r>
    <r>
      <rPr>
        <sz val="8"/>
        <color indexed="10"/>
        <rFont val="Arial"/>
        <family val="2"/>
      </rPr>
      <t xml:space="preserve">.January 8, 2010: </t>
    </r>
    <r>
      <rPr>
        <sz val="8"/>
        <rFont val="Arial"/>
        <family val="2"/>
      </rPr>
      <t>"At least 30,000 Kenyans are in urgent need of shelter, water, food and healthcare after heavy rainfall caused massive flooding, forcing thousands to leave their homes. Roads and bridges have been either destroyed or severely damaged, cutting off villagers and leaving them without food or safe water, putting them at risk of cholera and other waterborne diseases. The Kenyan Red Cross  has begun trucking non-food items to Turkana and Nakuru: blankets, jerry cans, mosquito nets, kitchen sets, soap and water treatment tablets. The situation is very serious and has the potential of becoming an environmental disaster. In some areas roads were completely washed away, and according to the National Disaster Operation Centre (NDOC), the number of deaths is recorded at 21 people. The area most badly affected by the floods is the North Rift Valley region.In one district, Turkana East, five people died, five bridges were destroyed, many farms and households were damaged, while hundreds of head of livestock perished. The UN Children’s Fund (UNICEF) chief of emergency, told IRIN: “We are concerned about recurrences of watery diarrhoea and cholera in Lokori, East Turkana. The area already faced an unprecedented outbreak in the month of December and the situation could worsen now.” According to local residents,  the roads to Baragoi in Samburu and Kargi in Marsabit, in Eastern Province, are inaccessible. Hundreds of children in Marsabit were still at home and had not reported to school as roads were closed.</t>
    </r>
    <r>
      <rPr>
        <sz val="8"/>
        <color indexed="10"/>
        <rFont val="Arial"/>
        <family val="2"/>
      </rPr>
      <t>"January 6, 2010</t>
    </r>
    <r>
      <rPr>
        <sz val="8"/>
        <rFont val="Arial"/>
        <family val="2"/>
      </rPr>
      <t xml:space="preserve">: "The head of Kenya's Red Cross Society says at least 21 people have drowned in floods that have washed over parts of Kenya in the past two weeks.Abbas Gullet says up to 30 000 people need tents, mosquito nets, water purifying tablets and other aid. He says that number may rise because heavy rains are expected through the end of January.The Kenya Red Cross Society is worried it will not be able to deliver aid because the flooding has destroyed some roads.Floods are not common this time of year in Kenya. Meteorologists have blamed the unusual heavy rains on El Nino. El Nino is a periodic warming of the water in the tropical Pacific Ocean accompanied by changes in air pressure and winds that can affect weather worldwide." </t>
    </r>
    <r>
      <rPr>
        <sz val="8"/>
        <color indexed="10"/>
        <rFont val="Arial"/>
        <family val="2"/>
      </rPr>
      <t>January 5, 2010</t>
    </r>
    <r>
      <rPr>
        <sz val="8"/>
        <rFont val="Arial"/>
        <family val="2"/>
      </rPr>
      <t xml:space="preserve">: "The humanitarian crisis caused by floods ravaging the country were laid bare Tuesday after the Kenya Red Cross released figures showing that 21 people had died and thousands of families displaced countrywide.Non-Food Items like blankets, kitchen sets, bar soap among others worth Sh30 million were dispatched by the charity to assist over 6,000 families in the South and North Rift Regions.Mr Abbas Gullet, KRCS secretary general, said that the situation on the ground required urgent attention before the rains caused more havoc."...He further appealed to individuals, the government and organisations to donate aid to that would replenish the charity's stock of Sh30 million worth of relief aid."We are not certain the extent of the damage that is likely to be caused but we anticipate to manage the situation better with more supplies," A total of 70,000 residents countrywide are estimated to be at risk with the Red Cross stepping in to assist the 30,000 individuals who were said to be in dire need of emergency aid in the two regions.Each family is expected to receive a kit containing two blankets, two-litre jerricans, two mosquito nets, a kitchen set and bar soap.Chlorine tablets will also be distributed to avert the possibility of the outbreak of water-borne diseases due to the compromised hygiene standards in the flooded areas.According to KRCS, most of the affected and displaced population by the floods were communities that were still experiencing famine due to the prolonged drought.The impact of the drought is estimated to have affected 3.8 million people in pastoral and agricultural areas.The meteorological department projects that the rains could continue till the end of the month thus calling for urgent measures to avert more disasters through safe evacuation of residents at risk.According to the KRCS analysis titled Floods in Kenya 2009/2010 Action and Appeal, Turkana East and Rarieda reported the highest number of deaths of five people each while Nairobi and Kajiado North had four and three deaths respectively.Narok, Rachuonyo, East Pokot and Mogotio also registered one death each though the number could have been higher due to unconfirmed deaths in remote parts of the country.In the North Rift, five people died in Turkana East district and a further 20,000 people displaced when over 6,600 homes were destroyed.East Pokot district also bore the brunt of the freak floods when river Nginyang burst its banks forcing Chemolingot residents to move to higher grounds whereas another 160 households in Kongelai were affected in West Pokot district. The Kenya-Ethiopia-Sudan roads were cut off by the disaster forcing travellers to halt the journeys until the rains subsided. In Kajiado, three children were reportedly swept away by the heavy rains and displaced 75 families.In Western Province, latrines at Miruka Primary school were destroyed after the institution was marooned by floods.An estimated population of 180 people are reported to have been affected in Makindu with at least 20 households' farms washed away leaving residents with no livelihood."We are working closely with the government and concerned ministries to ascertain the extent of damage and number of people affected ," Mr Gullet said.So far, Non-Food Items have been distributed to 730 households in Mogotio, Naivasha Narok and Marigat with another batch of 700 kits dispatched to Turkana ,he added." </t>
    </r>
    <r>
      <rPr>
        <sz val="8"/>
        <color indexed="10"/>
        <rFont val="Arial"/>
        <family val="2"/>
      </rPr>
      <t>January 5, 2010</t>
    </r>
    <r>
      <rPr>
        <sz val="8"/>
        <rFont val="Arial"/>
        <family val="2"/>
      </rPr>
      <t>: "Heavy flooding across Kenya has killed at least 34 people, police said Tuesday, raising the previous death toll of 22. Bodies of 12 people swept away by the raging waters were recovered in a region recently devastated by a severe drought, said Francis Munyambu, the police chief of the Rift Valley province. "There are more people who have been found dead in different areas after they were washed away by the floods. Most rivers are swollen and people cannot cross," Munyambu said. Torrential rains have deluged several parts of the country since Christmas, sweeping away houses, destroying crops and livestock, and displacing at least 20,000 people. "We have been trying to help move people out of the affected areas but accessing the areas is difficult. Most bridges have been cut off," he said."_x000D__x000D__x000D__x000D__x000D_</t>
    </r>
  </si>
  <si>
    <t xml:space="preserve">SE Brazil,Rio Grande do Sul, Angra dos Reis, Rio de Janeiro </t>
  </si>
  <si>
    <r>
      <t>January 5, 2010</t>
    </r>
    <r>
      <rPr>
        <sz val="8"/>
        <rFont val="Arial"/>
        <family val="2"/>
      </rPr>
      <t xml:space="preserve">: "Rescue teams scoured ravines and hillsides searching for survivors of landslides that have killed 72 people in the past days as hopes dimmed with each passing hour. Searchers found four bodies on Monday in Angra dos Reis, a beach city 150 kilometres south of Rio de Janeiro and fire-fighters said they thought more bodies could still be found. ....Authorities declined to provide an estimate of how many people were abandoning their homes, but they said on Sunday that around 500 houses in high-risk areas of the city had been condemned or declared out of bounds. ...Angra overlooks Ilha Grande island, where 29 people were killed in Friday's landslides, including 28 in a luxury hotel nestled at the foot of a jungle-covered hill. ..Some 40 guests were staying at the Hotel Sankay, which catered to Brazilian and foreign tourists seeking a remote beachside hideaway. It was not immediately known if foreigners were among the dead. Under blue skies and a hot summer sun, about 200 rescue workers and sniffer dogs on Monday were searching tonnes of mud and rocks that swept everything out to sea. Angra dos Reis was hit by devastating floods in 2002 when 40 people were killed and rescue operations lasted three months."The death toll rose to 75 Sunday on Brazil's southeast coast after three days of torrential rains unleashed a series of deadly mudslides, an emergency official said. </t>
    </r>
    <r>
      <rPr>
        <sz val="8"/>
        <color indexed="10"/>
        <rFont val="Arial"/>
        <family val="2"/>
      </rPr>
      <t>January 4, 2010</t>
    </r>
    <r>
      <rPr>
        <sz val="8"/>
        <rFont val="Arial"/>
        <family val="2"/>
      </rPr>
      <t xml:space="preserve">: "Dozens of people were killed when a large part of a mountain collapsed as mud Friday, sliding into the upscale Sankay Inn resort in Angra dos Reis, two hours west of Rio de Janeiro. More than 3 inches of rain has accumulated in Rio's western regions since the end of last week, according to Geo-Rio, the state official weather forecast center. Brazilian forecasters are predicting more rain to come in Rio de Janeiro and Sao Paulo.Angra dos Reis is a popular destination for wealthy vacationers and celebrities, many of whom were spending New Year's in the resort town. According to local reports, the 24-year-old son of French President Nicolas Sarkozy was among the vacationers in the area this week. Pierre Sarkozy, 24, was staying at the home of Ivo Pitanguy, a top Brazilian plastic surgeon and a family friend, the reports said.The town is also home to one of Brazil's major nuclear plants -- the Central Nuclear Almirante Álvaro Alberto complex, managed by Electronuclear. Officials at the power plant denied reports they would shut down operations due to safety concerns raised by local officials."" </t>
    </r>
    <r>
      <rPr>
        <sz val="8"/>
        <color indexed="10"/>
        <rFont val="Arial"/>
        <family val="2"/>
      </rPr>
      <t>January 5, 2010</t>
    </r>
    <r>
      <rPr>
        <sz val="8"/>
        <rFont val="Arial"/>
        <family val="2"/>
      </rPr>
      <t>: "BRASILIA, Brazil - A bridge in southern Brazil has given way to floodwaters while 20 people were still on it.Civil defence authorities in the southernmost state of Rio Grande do Sul say at least 12 people are missing after a bridge over the River Jacui near the town of Agudo was swept away.Flooding and mudslides in southeastern Brazil have killed more than 80 people in recent days, including at least 50 who died in a New Year's Day mudslide in the resort city of Angra dos Reis.In Rio Grande do Sul, flooding from heavy rains have forced 1,000 people from their homes, and officials have closed more than a dozen highways because of high waters._x000D__x000D_ _x000D__x000D_</t>
    </r>
  </si>
  <si>
    <t>Central Italy</t>
  </si>
  <si>
    <r>
      <t>December 27, 2009</t>
    </r>
    <r>
      <rPr>
        <sz val="8"/>
        <rFont val="Arial"/>
        <family val="2"/>
      </rPr>
      <t>: ROME, Dec. 27 (Xinhua) -- Continued heavy rainfall worsened the situation in central Italy after a flood hit the area, leaving more than 500 people homeless, local media reported Saturday. In the last six days, Italy has been struck by heavy rains and a sharp fall in temperature. There have been no victims so far but infrastructure in many areas is completely cut off. The most damaged regions are Tuscany and Liguria, where road and railway connections have been interrupted by mudslides and water. Several flooded areas are still without gas and electricity. In the northern Emilia Romagna region, almost 550 mm of rain have fallen in the past several days, accounting for 40 percent of average annual precipitation. Infrastructure Minister Altero Matteoli on Saturday pledged to file an application for national state of emergency at the next cabinet meeting. Hundreds of firemen, civil defense workers and volunteers were trying to limit the impact of the flooding near the Tuscan towns of Lucca and Pisa, clearing debris and mud on the roads. The northern city of Venice was also hit by the heavy rains, registering a dangerous rise in sea levels." _x000D__x000D_</t>
    </r>
  </si>
  <si>
    <r>
      <t>December 28, 2009</t>
    </r>
    <r>
      <rPr>
        <sz val="8"/>
        <rFont val="Arial"/>
        <family val="2"/>
      </rPr>
      <t>: "Some rural properties in New South Wales' central west have been cut off by flooding, as heavy rain continues to drench much of the state.Most farmers in the region were well prepared, he said, having stocked food supplies for up to a month.Torrential rain has also swamped Sydney's suburbs, while severe thunderstorms are tipped to cause flash flooding in the Hunter and the north west plains regions.In the three hours to 9am on Monday, 37mm of rain fell in the north-west Sydney suburbs of North Rocks and Baulkham Hills, while 28mm was recorded at Mona Vale, on Sydney's northern beaches, the Bureau of Meteorology said.It's forced a partial road closure at the Pacific Highway at Gordon near Mona Vale Road and at Turramurra, also on the north shore, flooding has closed the southbound lanes of the Pacific Highway near Warrangi Street.Parts of the northern rivers, mid-north coast, central tablelands, north west slopes, central west slopes, central west plains and upper western districts are also likely to be affected by flooding, the bureau says. Lismore, Newcastle, Gosford and Walgett are likely to be affected.Flooding is also expected at Murwillumbah on the state’s far north coast later today, with the Tweed River expected to reach a peak of three metres at about 6pm.The SES is warning people not to take out boats in floodwaters or swim in them and is advising people to keep clear of creeks and storm drains and not walk, ride bicycles or drive through floodwaters.At Pipeclay, about 45 kilometres west of Port Macquarie, an elderly man was rescued on Sunday night when his vehicle became stuck on a flooded causeway.Doug Batten, mayor of Gilgandra in the central west, said the rain was great news for farmers. "Two hundred millimetres since Christmas Day." he told Fairfax Radio Network. "This year we had the offer of a good harvest but we just missed out on some vital rain in August. This sort of rain and this sort of ground moisture will give us a good start moving into 2010."_x000D_ _x000D_</t>
    </r>
  </si>
  <si>
    <t>December 25, 2009: "Rabat - Heavy rainfall in Morocco struck large swathes of the country, triggering flash floods that took the lives of five people, local media reported Friday. A family of three were killed in the holiday resort of Agadir, when their car was swept away by flood waters. A Spanish woman drowned when the vehicle she was travelling in was caught in floods in the the Chichaoua region between Essaouira and Marrakesh. Her Moroccan husband and child were both rescued. Near Taza in the country's north-east, a young woman died trying to swim across a flooded valley. In Casablanca and Marrakesh, more than a dozen people were injured when their homes were demolished by floods, and entire neighbourhoods in the towns of Tangiers and Tetouan in the country's north also found themselves underwater"</t>
  </si>
  <si>
    <t>Dodoma and Morogoro regions</t>
  </si>
  <si>
    <r>
      <t xml:space="preserve">January 7, 2010: </t>
    </r>
    <r>
      <rPr>
        <sz val="8"/>
        <rFont val="Arial"/>
        <family val="2"/>
      </rPr>
      <t>Passenger train services on the Central Line will now be operated between Dodoma and Mwanza/Kigoma, the government announced yesterday.The decision follows extensive damage to the line, particularly in Morogoro Region, caused by floods.Infrastructure Development permanent secretary Omar Chambo said floods had rendered the Kilosa and Munisagala stations in Kilosa District inoperable.Mr Chambo made the announcement after inspecting a railway bridge, which was swept away in Kilosa District. The bridge carried the Central Line across River Mkondoa, which burst its banks following heavy rains lasting several days.He said the floods had destroyed three more bridges elsewhere, adding that the line had been damaged at 16 spots along the 293km stretch between Dar es Salaam and Kilosa."The damage in all these places is severe, and major repairs are needed to normalise the situation," Mr Chambo said.About Sh4 billion is needed to repair the line, according to initial estimates, and the ministry has sent experts to assess the damage.Mr Chambo said the biggest task the experts and Tanzania Railways Limited (TRL) technicians were facing was restoring the natural course of River Mkondoa to allow the reconstruction of the destroyed bridge.This is the second time the Dar es Salaam-Dodoma section of the Central Line has been closed.The defunct Tanzania Railways Corporation (TRC) closed it for more than a year in 2006 before it was reopened in October 2007 by TRL, which took over TRC's operations three years ago.Passengers travelling between Dar es Salaam and the upcountry destinations of Mwanza and Kigoma had to make Dar es Salaam-Dodoma part of the journey by bus due to the closure.The TRL management has been grappling with liquidity problems and frequent strikes since taking over the running of the struggling railway firm.Mr Chambo also inspected the Morogoro-Kilosa road, which has been closed temporarily after floods rendered it impassable.The worst affected section is near Kimamba Township, where a bridge has been swept away, and several kilometres of the road flooded.Mr Chambo said waiting for the floodwaters to recede was the only option for both the government and people using the road."We can't do anything at the moment because the entire area, including the road, is under water. We should wait for water levels to recede before repairs can begin."Mr Chambo said a study had established the need for the road to be raised in the flood-prone area to make it passable at all times.He added, however, that the government was giving priority to repairs so that the road could be reopened as soon as possible.Meanwhile, over 400 people sleep in the open in Kilosa District due to lack of space in camps set up for people displaced by floods.A local government leader, Mr Zidadu Masanza, said 477 people were sleeping under trees because the camps were "full to the brim""We have no accommodation and as a result, men and a few children sleep in the open in biting cold,"he said.Most of those affected are from Mkondoa Village where dozens of houses have been destroyed by floodwaters that were several feet deep in some places.Mr Masanza said the number of tents provided so far was not enough, adding that displaced people were arriving at the camps in significant numbers daily."Apart from tents, these people need other forms of relief such as food, bednets and medicines," he said.A total of 609 people, including 315 children, have been displaced by floodwaters that gushed through villages after River Mkondoa burst its banks last week.The relief coordinator at a camp in Kisiki Ward, Mr Mganga Msakuzi, said the floods had displaced 56 families in the area, adding that 70 people were sleeping in the open for lack of tents._x000D_Mr Msakuzi said criminals were taking advantage of the situation to steal from victims at night, and appealed for security in camps to be stepped up</t>
    </r>
    <r>
      <rPr>
        <sz val="8"/>
        <color indexed="10"/>
        <rFont val="Arial"/>
        <family val="2"/>
      </rPr>
      <t>_x000D_January 5, 2010</t>
    </r>
    <r>
      <rPr>
        <sz val="8"/>
        <rFont val="Arial"/>
        <family val="2"/>
      </rPr>
      <t xml:space="preserve">: "The TMA said northern coastal regions like Dar es Salaam, Tanga as well as Zanzibar and Pemba islands would get normal to above normal rains, as will areas around Mount Kilimanjaro.The current Pacific build-up looks like a mild version of El Ni-o which has in the past devastated the globe, according to the United Nations weather agency.The TMA warning has come at a time when thousands of people in the country have been displaced by flash floods which have hit their districts.The most affected is Kilosa District in Morogoro Region where three people have died and more than 23,000 people have been displaced after their houses were either destroyed or surrounded by flood waters.The floods have also hit Kongwa District in Dodoma Region, parts of Ruvuma Region and Same District in Kilimanjaro Region.The Government, Red Cross Society and other organisations as well as individuals, including the MP for Kilosa, Mr Mustafa Mkulo, have been pouring in assistance to the victims, most of whom have been left without a roof over their heads.The Prime Minister's office had dispatched 42 tonnes of maize, and two trucks full of 1,000 blankets, 1,000 tents, rice, bed nets and milk for the flood victims in Kilosa.The Government has been forced to step up efforts to evict people from dangerous areas as some have been reluctant to leave their houses, despite the danger of being swept by the floods.The Morogoro regional commissioner, Mr Issa Machibya, announced that a decision was reached to temporarily turn all ward secondary schools into relief centres to accommodate and assist the victims.He had told our reporter in Kilosa that the regional administration had dispatched some assistance to the flood victims" </t>
    </r>
    <r>
      <rPr>
        <sz val="8"/>
        <color indexed="10"/>
        <rFont val="Arial"/>
        <family val="2"/>
      </rPr>
      <t>December 28, 2009</t>
    </r>
    <r>
      <rPr>
        <sz val="8"/>
        <rFont val="Arial"/>
        <family val="2"/>
      </rPr>
      <t>: "Heavy rains that pounded Dodoma and Morogoro regions during Christmas holidays left thousands of people homeless.The rains began on Christmas Day, and continued well into Boxing Day, bringing misery to hundreds of families in Kongwa and Kilosa districts in Dodoma and Morogoro regions, respectively.Thousands of people were forced to seek shelter elsewhere after their house were either swept away or flooded after a downpour lasting several hours.Flooding in Kongwa killed at least one person, whose body was found floating in a swollen river on Saturday. The body had not been identified by midday yesterday.District officials yesterday confirmed that 14 houses had been washed away in one village alone.Kongwa District Commissioner Lembris Kipuyo said at least 12 families had been given temporary shelter by the district administration after their house were either destroyed or badly damaged in the downpour.He said the decision to evacuate the residents was reached during an emergency meeting of the district disaster committee."These people had no roofs over their heads after their houses were either washed away or damaged to the extent of being uninhabitable they have been offered temporary shelter elsewhere,"he said.Mr Kipuyo said large areas were under water, and the belongings of those who fled their homes could be seen floating on the floodwaters.The district disaster committee in collaboration with Red Cross Tanzania had since Saturday been busy providing the evacuees with relief supplies, including food and mosquito nets."We have also supplied them with anti-malaria drugs and water treatment chemicals to prevent an outbreak of malaria and water-borne diseases," Mr Kipuyo said.In Kilosa, over 10 houses were swept away and at least 500 others flooded by a relentless downpour.The situation worsened after the swollen River Mkondo burst its banks, causing torrents of water to gush into human settlements.Kilosa District Council executive officer Ephraim Kalimalwendo said roads and other infrastructures were likely to suffer major damage as a result of the floods.He said the level of River Mkondo had risen by almost a metre due to heavy rains in catchment areas in Dodoma Region, adding that the situation was likely to get worse before it got any better.Mr Kalimalwendo said, however, that there were no reports of loss of life, adding that his office was working to establish the extent of the damage.Meanwhile, people displaced by the floods appealed for humanitarian assistance from the government.They also called for the speedy construction of the proposed Kidete Dam to prevent flooding in the area.Mr Kalimalwendo said district authorities were finalising plans to award a tender for the construction of the dam. The project was initiated by area MP Mustafa Mkulo, who is also the Finance and Economic Affairs minister.Morogoro Regional Commissioner Issa Machibya visited the victims and consoled them. He said the government would work closely with local authorities to extend assistance where necessary."We have already been in touch with the Tanzania People's Defence Forces, who have agreed to supply tents to those whose houses have been destroyed. The Red Cross will also assist in the humanitarian effort," he said.Early last week, flash floods swept several bridges and culverts along the Babati-Arusha highway, paralysing transport.For nearly 36 hours from Tuesday midnight the road was rendered impassable to motorised traffic.It was not until around 11am on Wednesday that all types of vehicles were cleared to move on after restoration of the road network by the Chinese engineers constructing the Minjingu-Babati portion of the highway.At Mawe Maro, the entire lowland was flooded following torrential rains. At Matufa the road stretch was covered by mud, sand and debris from the adjacent hills.According to the Tanzania Meteorological Agency (TMA), Babati station registered 50mm of rain on Tuesday, the highest recorded in the country for the day.The rains paralysed transport between Arusha and Babati as well as to the central and Lake Zone regions.Buses heading to Arusha on Wednesday from Manyara, Dodoma, Singida and western regions could not make it to the tourist town until midnight or early Thursday_x000D_.</t>
    </r>
  </si>
  <si>
    <t>Huancavelica and Junin departments</t>
  </si>
  <si>
    <r>
      <t>December 21, 2009</t>
    </r>
    <r>
      <rPr>
        <sz val="8"/>
        <rFont val="Arial"/>
        <family val="2"/>
      </rPr>
      <t>: "Flood,Peru: Heavy rains in Huancavelica and Junin departments have caused damages in houses, buildings, roads, bridges and crop fields. More than 150 affected in total.</t>
    </r>
  </si>
  <si>
    <t xml:space="preserve">Ampara and Batticaloa districts in the Eastern Province </t>
  </si>
  <si>
    <r>
      <t>December 21, 2009</t>
    </r>
    <r>
      <rPr>
        <sz val="8"/>
        <rFont val="Arial"/>
        <family val="2"/>
      </rPr>
      <t>: "Thousands of people in eastern Sri Lanka have been marooned by flash floods which also left several roadways impassable, relief officials said here Friday. According to the national co-ordinator of the Disaster Managament Center, 28,640 families in the Batticaloa and Ampara districts had been affected. The two districts have suffered continuous torrential rains since last Wednesday with over 100 milimeters of rains having been recorded in Ampara.December 15, 2009: "At least three people were killed and more than 300,000 were displaced in flash floods in eastern Sri Lanka, the government said Pradeep Kodippily, assistant director of the Disaster Management Centre, told reporters that 302,835 people were displaced and more than 83,000 families were affected in the floods.Ampara and Batticaloa districts in the Eastern Province were the worst affected, Xinhua reported.Kodippily said heavy rains lashed the districts on Monday and Tuesday and the deaths were caused by lightning and the collapse of a wall.The government has opened eight relief camps to house the displaced people"_x000D__x000D_</t>
    </r>
  </si>
  <si>
    <t>Viti Levu</t>
  </si>
  <si>
    <t>December 21, 2009: "A FARMING family of Serea in Naitasiri lost 30 cows and the floodwaters brought on by Cyclone Mick damaged all their household items on Monday.Taito Rokobiau and his family fled 200 metres to seek shelter in another house up the hill.He said his family was still coming to terms with the loss they had incurred.And if that was not enough, thousands of matured dalo plants were also destroyed by strong winds and floodwaters."We are at a great loss. We have lost everything we worked hard for," Mr Rokobiau said."This is one of the biggest floods we have seen since Cyclone Kina and it has destroyed everything we had," he said.Mr Rokobiau now has only 20 cows left.Most of his milking cows were washed away in floodwaters together with calves and have not been found since."The water came in really fast from the Wainimala (River) and we thought the Monasavu dam had broken so it was really late for us to round up the animals," Mr Rokobiau said.Their household items, he said were washed away from inside their home as floodwaters forced the door open. December 15, 2009: "Tropical Cyclone,Fiji: At least three people were believed dead after Cyclone Mick swept over Fiji's main island of Viti Levu, causing widespread flooding and damage, police said. Up to 700 people spent Monday night in evacuation centres due to flooding in low-lying areas"_x000D__x000D_</t>
  </si>
  <si>
    <t>Southeast U.S.; Louisiana, Misssissippi, Alabama, Florida</t>
  </si>
  <si>
    <t>December 15, 2009: "Streets flooded, schools closed and at least one emergency shelter opened for people whose homes took on water as heavy rains pounded southeastern Louisiana on Tuesday, setting a monthly rainfall record at Louis Armstrong New Orleans International Airport. As of 11 a.m. Tuesday, the airport in suburban New Orleans had received 22.26 inches of rain for the month. State climatologist Barry Keim at Lousiana State University said that's the heaviest monthly rainfall recorded at the airport, where records have been kept since 1946. And it was within striking distance of the monthly record for the New Orleans metropolitan area, 25.11 inches, set in October 1937."That number's going to go way up," said Ken Graham, of the National Weather Service in Slidell.Heavy rains were still hitting the area at midday and weren't expected to end until the afternoon. Another storm was expected Thursday.Days of heavy rain have saturated the ground, contributing to the latest flood problems, Keim said.Standing water slowed morning commutes into New Orleans. Workers had to place sandbags along low-lying parts of busy Airline Highway.In Lafourche Parish, southwest of New Orleans, there were isolated reports of homes flooding in Raceland, Bayou Blue and north Thibodaux, Brennan Matherne of the parish government office said. Parish officials opened an emergency shelter at the Raceland Recreation Center for anyone needing to evacuate.In St. Charles Parish, where public schools were closed Tuesday"_x000D__x000D_</t>
  </si>
  <si>
    <t>Western Saudi Arabia,  Jeddah</t>
  </si>
  <si>
    <t>December 7, 2009: "Saudi Arabia's Shoura Council has urged all government departments to draw up strategic plans for dealing with all natural disasters in a bid to avoid a repeat of the recent Jeddah floods.The call came as the official death toll for the tragedy reached 116, while another 47 people were still missing. November 29, 2009: "Saudi emergency services say the death toll from floods that tore through the port city of Jeddah this week has risen to 103 as more bodies were found. Torrents of water inundated the Red Sea port on Wednesday after Saudi Arabia saw some of its heaviest rainfall in years. Many people were drowned or were killed by collapsing bridges and in car crashes. To that authorities saved hundreds after floods hampered their movement. Newspapers have repeatedly reported on the poor condition of the sewerage infrastructure of the city" "The death toll from unusually heavy rains that hit western Saudi Arabia last week has reached 106, a Saudi official says.Rescue teams were looking for possible survivors from the downpours that caused heavy flooding in the coastal city of Jiddah, the main entry point for the millions of Muslims performing the annual hajj pilgrimage.The official spoke to The Associated Press on Saturday on condition of anonymity because he is not authorized to talk to the media.The deaths have been blamed on flooding and collapsed homes and bridges in the port city.Sami Badawood, a health services spokesman in Jiddah, said in a statement that area hospitals have been equipped to deal with any possible outbreaks of diseases resulting from the flooding, such as dengue fever.Rare, heavy rainstorms soaked pilgrims and flooded the road into Mecca, snarling Islam's annual hajj as millions of Muslims headed for the holy sites. However, none of the flood casualties were pilgrims, officials said."_x000D__x000D_</t>
  </si>
  <si>
    <t>Hulu Terengganu,Besut, Setiu, Dungun, Marang, and Kemaman</t>
  </si>
  <si>
    <t>November 24, 2009: KUALA TERENGGANU: The second wave of the floods is getting worse as more people are being evacuated.As at 9am yesterday, there were 9,062 evacuees compared to 5,641 people the day before.The victims are from Hulu Terengganu (1,737), Besut (1,094), Setiu (1,189), Dungun (2,029), Marang (1,376) and Kemaman (1,637).A Terengganu National Security Council spokesman told Bernama that 120 flood relief centres had been set up in the state so far.The floods have also affected several roads. Jalan Sungai Tong-Kuala Berang has been closed to all vehicles as it is under 0.6m to 1.2m of water since yesterday morning while Jalan Kuala Tereng- ganu-Bukit Besi, near Kampung Durian Kasim, is closed on one lane due to a landslide.Several other roads have either been closed to all traffic or opened to only light vehicles. Five such roads are in Hulu Terengganu, Marang (six), Setiu (four), Dungun (two) and five each in Besut and Kemaman.The state Drainage and Irrigation Department reported that the water level in most of the rivers had dropped slightly.The level at Sungai Besut in Kampung La, which exceeded the danger mark of 19.2m on Saturday, had receded to 18.7m at 9am yesterday.Sungai Nerus at Ibu Bekalan had also receded and was now at 97.95m, while at Kampung Lang- kap, the reading was 21.49m.The spokesman said the water level in certain areas of the Dungun and Marang rivers was still at the danger level.In Ipoh, 846 flood victims in the northern region of Perak are still staying at flood relief centres.Kerian district OCPD Supt Mat Fauzi Nayan said the victims, from 212 families, were being housed at SK Bagan Serai, SMK Bagan Serai, SK Matang Buloh and SJK (T) Simpang Lima" "Flood,Malaysia: More than 12,000 villagers have been evacuated from their homes in Malaysia as a second wave of floods ravaged the states of Kelantan and Terengganu amid heavy rain, according to state media"_x000D_</t>
  </si>
  <si>
    <t>Northern provinces of Salto, Artigas and Cerro Largo</t>
  </si>
  <si>
    <t>December 8, 2009: "BRASILIA, Brazil - Brazil's largest city of Sao Paulo has been hit by severe floods for the second time in less than a week. Local media report that six people have died in mudslides caused by heavy rain.The floods paralyzed much of the city and stranded motorists on two major highways swamped with water after rivers overflowed. Many people couldn't make it to work because of the high water.The G1 Web site of Brazil's Globo TV reported Tuesday that six people died when their ramshackle homes were swept away by mudslides - including four children.A spokeswoman for Sao Paulo's civil defense department declined to confirm the deaths, saying information was still being gathered from hard-hit areas. She spoke on condition of anonymity because of policy" November 25, 2009: "According to the National Meteorological Service, since 23 November 2009, the provinces of Chaco, Entre Rios, Corrientes, Santa Fe and Misiones have been affected by heavy rain and floods. The communities at risk are those in low level areas due to their proximity to the overflowed Parana river, Uruguay river and the Salado del Sur basin.... Officials say flooding from heavy rains has killed 12 people in three South American nations and forced more than 20,000 to flee their homes.Most of the dead are in southern Brazil - including eight in Rio Grande do Sul, according to the state's Civil Defense Department.Sustained stormy weather has saturated the region and caused the river between Uruguay and Argentina to overflow its banks.Government agencies report that 10,000 people have been evacuated in Brazil, along with 8,000 in northeastern Argentina and 4,000 in Uruguay.November 24, 2009: "One person died and more than 1,000 others were evacuated due to the flooding caused by the heavy rains that pounded northern and central Uruguay over the weekend and are expected to continue through midweek.The  were the areas most affected by the torrential rains, a national emergency management office spokesman told Efe, adding that 1,020 people were evacuated.A man was swept away over the weekend in Salto while crossing a bridge over a swollen stream, provincial coast guard spokesmen told Efe.Searchers are still looking for the man, but the time that has passed since his disappearance “makes us presume that he died,” the officials said.The heavy rains made the reservoir at the Salto Grande dam reach its limit, forcing officials to begin releasing water in the next few hours, dam manager Enrique Topolansky told Carve radio.The torrential downpours caused flooding in Paysandu, Durazno, Soriano, Treinta y Tres, Rivera, Tacuarembo and Colonia provinces, forcing people from their homes, the national emergency management office spokesman said.The weather service is forecasting heavy rains until Wednesday, prompting officials to maintain an alert." "Flood,Uruguay: Floods triggered by heavy rains in central and northern Uruguay have led to the evacuation of more than 1,500 people."_x000D__x000D__x000D_._x000D_</t>
  </si>
  <si>
    <t>Flash Flood,Sri Lanka: 60,000 people were left homeless in the capital Colombo and the suburbs. some of the roads in the capital were up to two metres (six feet) under water as storm systems were unable to cope with the deluge.._x000D__x000D__x000D_._x000D_</t>
  </si>
  <si>
    <t>November 22, 2009: "Four people have been killed following landslides and flooding in northern Turkey after torrential downpours.In Trabzon, dramatic amateur footage showed a house collapsing under the weight of a landslide. An eyewitness said its residents fled five minutes before it collapsed after he called to warn them of the danger.Falling rocks killed two people after they crushed a house and rescue workers were searching for others believed to trapped in the rubbleTwo others died in floods when a river burst its banks, washing away a road running along the river bank.Meanwhile in nearby Rize, heavy snowfalls closed roads._x000D__x000D__x000D_._x000D_</t>
  </si>
  <si>
    <t>November 20, 2009: "SINGAPORE: The big clean—up is underway on Friday in many areas across Singapore which were flooded due to the heavy rainfall on Thursday.Environment and Water Resources Minister Yaacob Ibrahim has said that work is ongoing to improve the structure of the drains to cope better with such events. He said what happened on Thursday occurs only once every 50 years.The wet season, due to the northeast monsoon, could well spill over into January. Authorities here said they are planning to upgrade some facilities in phases.Dr Yaacob said: "I hope the public will have more patience with us because it will take us some time to enlarge those drains. But having said that, it is not possible for us to plan for every event._x000D_</t>
  </si>
  <si>
    <t>December 12, 2009: " The shallow pool of water that kept reforming in Dennis Willers’ kitchen was a mystery. Flood water from a nearby turlough had invaded the house to a depth of four inches, but that had receded earlier in the week.A placid lake had settled round his remote thatched house and the dwelling of his mother-in-law next door in Grannagh, in south Galway.Access to Willers’ house was by tractor only and his front garden looked like a swimming pool. Willers and his wife Bridie, a Fine Gael county councillor, began the clean-up as soon as the water level dropped below the house’s front door.The sodden floorboards near the front were the first to go — water had seeped up through them “like a scene from Titanic”. But Willers was puzzled by the puddle that kept reforming on the seemingly impermeable kitchen tiles — until he noticed the trickle from an unplugged fridge-freezer, which had been hoisted on to a table along with other appliances and valuables.“I was so worried that water was seeping in from somewhere outside that I missed the obvious one,” said Willers, a softly spoken Englishman.The couple are among hundreds of stressed households dealing with the aftermath of the worst floods in Ireland in living memory. As with many of the estimated 1,500 people who have been forced to evacuate their homes, neighbours stepped in to help. The family have been lent an empty house within a mile of their home until they can return.Around the country, charities, families, neighbours and organisations such as the Irish Farmers’ Association (IFA) have been to the fore in helping flood victims.Tom Clonan, a retired army captain, spoke for many of those affected when he described the government’s response as “lamentable”.On The Frontline on RTE1 last Monday, to loud applause, Clonan told John Gormley, the environment minister, that the lack of army assistance for people in flooded areas was a clear government failure.As the waters slowly recede and the cost of the damage becomes apparent, the government’s management of Ireland’s waterways and its response to the floods is increasingly being questioned" December 3,2009: Roads in Fermanagh were under water yesterday as torrential rainfall brought renewed flooding chaos to the county. Heavy downpours have left vast areas saturated, and yesterday three main roads remained impassable by car after more downpours. At Lough Erne, which was at its highest recorded level last Friday, the water has dropped by less than a foot in the last five days. People are still using tractors and jeeps to commute to work and take children to school. According to Roads Service, parts of the B127 Newbridge Road, the B533 Wattlebridge Road at Derrykerrib and C436 Inishmore Road could not be passed by cars yesterday. Minor roads under water included the Derrychara Link near Enniskillen and Glenasheevar Road at Beagh. In Lisnaskea the Rossmacole Road, Kinmore Road, Drumcon Road, Rossmacaffrey Road, Kilmore Road and Derryadd Road were also badly affected.Meanwhile in Newtownbutler the Ballyhoe Road and Inver Road were also under water. Many people in the county are still suffering the aftermath of the floods. They include Tom Leonard, who runs a marine business at Carrybridge near Lisbellaw. His workshop was flooded and it could be several weeks before he is back to normal. “This is likely to leave us out of pocket. It is the people on the ground like us who have been left to pick up the pieces,” he said. The North's First Minister Peter Robinson visited three of the flood-hit areas during a visit to Fermanagh at the weekend, and he is due to raise the issue at today’s Executive meeting. A telephone conference is also being held by representatives from Fermanagh council and the Rivers Agency and Roads Service to discuss how to deal with the flooding. "November 22, 2009: "Clean-up efforts are underway in flood-hit towns following the heaviest downpours ever recorded in England, as fears mount for a woman missing near a swollen river in Wales.About 314mm of rain fell in 24 hours - the highest level since records began - over Cumbria as torrential rains swept across Britain and Ireland.The Environment Agency said 65 flood warnings are in force across England and Wales, with four severe warnings in Cumbria in northwest England, the area hardest hit.About 60 people were still sheltering in reception centres on Sunday and more than 700 properties remained without power.An urgent safety review of Cumbria's 1,800 bridges was underway, with emergency services warning one bridge in the coastal town of Workington could collapse at any time.The Calva Bridge's closure cut off the north side of the town.Workington's other bridge has collapsed, taking the life of a policeman who was diverting motorists away from it on Friday.Tony Cunningham, member of parliament for Workington, said: "We have concerns about people who have not got prescriptions, medication, the medical centre is down to its last nappies for babies.The floods in Cumbria and southern Scotland are expected to trigger insurance claims of up to STG100 million ($A181.21 million), the Association of British Insurers said.Meanwhile a search is underway for a woman believed to have been swept away by the River Usk in Brecon, south Wales, late on Saturday. The river is under flood watch.Prime Minister Gordon Brown surveyed the grim aftermath on a visit on Saturday to the badly hit Cumbria town of Cockermouth, with houses filled with muddy water, silt and sludge carpeting the roads and cars left awkwardly where the floods left them.Cockermouth town centre was cordoned off as surveyors, structural engineers, utility workers and Environment Agency staff continued work to start the clean-up." ..."Ireland battled floods on Saturday described as a "once in 800 years event", with the government rushing to provide shelter and drinking water and soldiers sent to assist those affected. Rivers burst their banks, coastal towns were threatened by sea flooding, 18,000 households were left without water in Cork, Ireland's second city -- and forecasters warned of more heavy rain to come."We have been told this is a once in 800 years event. We have had no fatalities and that is a blessing," Environment Minister John Gormley told RTE state radio as he toured some of the worst hit areas.Prime Minister Brian Cowen chaired a meeting of the national emergency coordination committee, and said the main concern was to help people evacuated from their homes and to maintain water supplies."Clearly we are very concerned about maintaining the priority of helping those who have been displaced or have to be looked after in accommodation. Also making sure that people have access to clean drinking water," he said."There is also a situation where major installations have to be protected, hospitals for example."Troops were drafted in to assist emergency services in the worst hit areas, particularly Cork in the south and towns in the south, midlands and west of the republic, as forecasters predicted more heavy rain to come.In Cork where the River Lee burst its banks, RTE reported that 18,000 homes had their water cut off following extensive damage to the city's main pumping station, and said it was unlikely to be restored for at least a week....In Galway to the west, local authorities warned flood waters were still rising and urged motorists to avoid travelling, amid widespread road closures.Thousands of hectares of farmland were submerged and the Irish Farmers Association warned of severe economic repercussions.The Meteorological Office has issued a weather alert and warned of severe gales. It said its stations at Sherkin Island, County Cork and Claremorris, County Mayo in the west have already had more rain than in any previous full November. Meteorologist Gerry Fleming added: "The run of wet summers and wet winters we been having in the last two years are unprecedented." November 20, 2009: "Parts of Scotland and northern England were under several feet of water Friday morning after raging rivers burst their banks and flooded towns, officials said.A police officer was missing after flooding in Cumbria, near the border with Scotland, Cumbria police said Friday. An earlier report that 11 people were missing was incorrect, a police spokesman said.The Cumbria town of Cockermouth was one of the worst hit. The Georgian market town sits at the junction of two rivers, the Cocker and the Derwent, which raged overnight and flooded the town center.The waters were so strong at times that rescuers could not send their boats against the flow to reach trapped residents, witnesses said.Two bridges in Workington, about seven miles east of Cockermouth, collapsed because of the floods, Cumbria police said. Engineers are trying to assess bridges for structural damage, though the work is difficult while the waters remain high, police said.Witnesses said the nearby town of Keswick, about 10 miles to the southeast of Cockermouth, was also badly hit.The Fire Service and Royal Air Force evacuated about 200 people by helicopter from Cockermouth's main street and town square, both cut off by the floodwaters, Cumbria police said.Police advised against all non-essential travel in Cumbria because many roads are closed and impassable.Several reception centers were set up at schools and leisure centers for residents forced from their homes, the police said.British Prime Minister Gordon Brown spoke with Cumbria's chief constable Friday morning and promised him any government help he needs, Brown's office at Downing Street said."His thoughts are with all those who have been impacted by the floods and our thanks go to the emergency services, who continue their extraordinary efforts to help those affected," a statement from his office said.Environment Secretary Hilary Benn was in Cumbria on Friday to assess a government response, Downing Street said.There were no deaths reported from the floods, which began Thursday after heavy rain swept over the region.One of the largest recorded totals was in Seathwaite, about 20 miles south of Cockermouth, known for being one of the wettest places in the United Kingdom. About 14.6 inches (372 millimeters) of rain fell there between Wednesday night and 4 a.m. Friday (11 p.m. ET Thursday), said forecaster Robin Thwaytes of the Met Office weather service."It's a phenomenal amount of rain to come down in such a short period of time," he said.Bad weather was forecast to continue across the United Kingdom over the next few days, with more heavy rain and gale-force winds bringing the continued risk of flooding, the Met Office said..."Raging floods engulfed northern England's picturesque Lake District on Friday following the heaviest rainfall ever recorded in Britain, killing a police officer and trapping dozens in their swamped homes.Military helicopters winched dozens of people to safety and emergency workers in bright orange inflatable boats rescued scores more after an unprecedented deluge.British soldiers conducted house-to-house searches for those trapped by floods as deep as 8 feet (2.5 meters). Troops also dropped down on lines from Royal Air Force helicopters, breaking through rooftops to pluck people to safety.Constable Bill Barker, 44, died as he joined rescue attempts, swept into the surging waters when a major bridge collapsed. Emergency services said more than 200 people were rescued in the hardest-hit town, Cockermouth and about 1,000 homes were flooded.In a message to local officials, Queen Elizabeth II said she was "deeply concerned and saddened by the dreadful flooding across Britain." British Prime Minister Gordon Brown said Barker "was a very heroic, very brave man."Britain's Met Office said a record 12.3 inches (314.4 millimeter) of rain fell in 24 hours in the area - the heaviest rainfall ever recorded in the U.K.Cockermouth, a market town 330 miles (530 kilometers) northwest of London, lies at the junction of the Cocker and Derwent rivers and is known as the birthplace of poet William Wordsworth. The flood was "of biblical proportions," local House of Commons lawmaker Tony Cunningham said.Heavy rain and gales also brought widespread flooding to Ireland, as more than 3 feet (1 meter) of water shut down the center of the country's second-largest city, Cork, and more than a dozen towns and villages. The Irish army was used to rescue the stranded from waist-deep floodwaters and a helicopter winched to safety a County Galway family of five, including the 87-year-old grandmother.Floods caused transport chaos along Ireland's western coast. At the Lake Hotel, on the shores of the fabled Killarney Lakes in County Kerry, about 170 guests at the Victorian period building were evacuated by tractor, as staff carried period furniture upstairs.Irish weather forecasting service Met Eireann said parts of southern and western Ireland suffered their most intense and sustained rainfall in 30 years_x000D__x000D__x000D_</t>
  </si>
  <si>
    <t>Argentina: Misiones, Santa Fe, Chaco, Corrientes and Entre Rios</t>
  </si>
  <si>
    <t>November 18, 2009: "BUENOS AIRES – Argentina is currently struggling with contrasting weather emergencies, with wide areas in the central and northwestern parts of the country suffering from drought and the northeast threatened by the rapidly rising Parana River.With the heavy rains to the north in Brazil, the level of the Parana River has risen significantly, as high as 23 meters (75 feet) in the province of Misiones and 7 meters (23 feet) in the provinces of Santa Fe, Chaco, Corrientes and Entre Rios, according to the latest measurements released Friday.Because of flooding along the riverbanks, authorities have had to evacuate about a thousand people in Chaco and are preparing to do the same with another 2,000 in Santa Fe in the coming hours.Meanwhile in the provinces of Buenos Aires, Cordoba, Mendoza and Tucuman the situation grows more desperate from the lack of water following a prolonged drought.The tourist town of Villa Carlos Paz in Cordoba province has been forced to ration drinking water after declaring a “water emergency” due to the extremely low level of neighboring San Roque Lake, the city’s chief source of water.Cordoba authorities have also alerted locals to the high risk of forest fires because of the drought.In Mendoza, the lack of water has ranchers stymied by the almost insurmountable difficulties in fattening their cattle.In Tucuman, rivers and reservoirs are at less than 50 percent of their normal levels, which is causing problems for farmers in the province while the authorities ask people to use water rationally.In the province of Buenos Aires the most serious situation is in the city of Bahia Blanca, where because of low water pressure the local hospital has made a plea for tanker trucks to supply it with drinking water. EFE_x000D_"</t>
  </si>
  <si>
    <t>Galicia, Pontevedra province, NW Spain</t>
  </si>
  <si>
    <t>November 16, 2009: "46 municipalities reported flooding from the storm..Galicia reported yesterday flooding and mudslides...Pontevedra province was the hardest hit by the storm</t>
  </si>
  <si>
    <t>Kota Setar, Kedah, Bandar Bharu,Baling.  Sungai Kepala Batas and Sungai Pantai Johor rivers</t>
  </si>
  <si>
    <t>November 16, 2009: "ALOR SETAR: The number of flood victims evacuated in Kedah rose to 1,793 up from 1,338 Sunday evening, said a state floods operation room spokesman. Bandar Bharu and Baling districts were the new districts hit by floods and 300 people from 69 families were moved to flood evacuation centres."In the Bandar Bharu district, 280 people from 61 families were moved to four centres while in Baling 20 victims from eight families were still at one evacuation centre," he said. The Kota Setar district registered the highest number of victims at 641 people from 185 families and they were housed at six centres while the Kubang Pasu district charted 474 people from 119 families who were moved to six evacuation centres."In Pokok Sena, 349 people from 77 families were moved to the three centres of Sekolah Kebangsaan Bukit Hijau, Surau Kampung Permatang Limau and Dewan Kubang Keriang," he told Bernama here today.He said the readings of two rivers in Kota Setar exceeded danger levels with Sungai Kepala Batas registering 4.13m (danger level 3.8m) and Sungai Pantai Johor registering 2.47m (danger level 2m).Meanwhile, observation by Bernama at the Sekolah Kebangsaan Gunong evacuation centre here saw that the number of flood victims was increasing.According to the Kota Setar district community welfare assistant officer, Nurul Hafizah Yahya, the centre was reopened on Nov 14 after being closed for two days earlier."We are continuously monitoring and are ready to receive more flood victims due to the continous rain," she said."The victims here are from 11 villages, among them Kampung Alor Gunong, Kampung Seberang Pumpong, Kampung Jalan Pondok Tanjung Bedil and Kampung Sungai Baru," she said.A victim from Kampung Seberang Pumpong, Samsiah Husin, 73, said she was evacuated twice in one week."_x000D__x000D_"I was allowed to return three days ago but could not clean my house as water rose again," she said._x000D__x000D__x000D__x000D_ _x000D_</t>
  </si>
  <si>
    <t>Goha Village in Same District , Morogoro and Dodoma regions, Kibaigwa, Dodoma Region</t>
  </si>
  <si>
    <t>November 13, 2009: ".As residents of Goha Village in Same District began burying the victims of Tuesday's deadly mudslides, El Ni-o-driven rains continued to cause havoc in various parts of the country yesterday.Heavy rains flooded villages and swept away bridges in Morogoro and Dodoma regions.Hundreds of travellers were stranded for hours on end in Kibaigwa, Dodoma Region, after a downpour that started on Wednesday night swept away bridges in the area.One of the travellers told The Citizen by telephone that no vehicle could cross the flooded section of the Dodoma-Morogoro highway.Elsewhere, Kilimanjaro Regional Commissioner Monica Mbega criticised residents of the village affected by the mudslide for not reporting the precarious condition of the nearby hills. At least 20 people were killed at Goha Village on Tuesday night in a mudslide triggered by heavy rains, which lashed the area for three days.Ms Mbega said yesterday that villagers noticed last year that a section of the hills was about to collapse but did not bother to take any precautions, including reporting the looming danger to the relevant authorities.She made the remarks as she was leading rescue efforts and the burial of bodies that had been recovered.She said villagers said they noticed huge cracks on the hillside, which, however, "disappeared" earlier this year.Ms Mbega, who is also the Iringa Urban MP, said something would have been done to avert Tuesday's disaster had the information been relayed to district and regional authorities.The bodies of 19 adults and a toddler were recovered from the smashed village on Wednesday. The search for survivors and more bodies continued yesterday.President Jakaya Kikwete sent his condolences to the Kilimanjaro RC following Tuesday's disaster..._x000D_ _x000D_</t>
  </si>
  <si>
    <t>Rio De Janeiro</t>
  </si>
  <si>
    <t>November 13, 2009: "RIO DE JANEIRO, November 13 (RIA Novosti) - Three people died and 200 were left homeless in Brazil as the result of heavy rains which hit the northern suburbs of Rio de Janeiro, the Brazilian civil defense service said.Some 15 residential districts were submerged by downpours on Thursday. About 20,000 pupils left home as all schools were closed in the area following the flood._x000D_</t>
  </si>
  <si>
    <t>Southeastern U.S.</t>
  </si>
  <si>
    <t>November 12, 2009: "Relentless rain drenched much of the Atlantic seaboard Thursday, pelting communities from North Carolina northward with gusty winds and heavy rains, inundating streets and stranding drivers in hard-hit Virginia.The downpours were the continuing aftermath of late-season Tropical Storm Ida, which quickly weakened once it made landfall on the U.S. Gulf Coast on Tuesday but still soaked a swath from Alabama to Georgia.In Virginia, Gov. Timothy Kaine declared a state of emergency and officials urged people in some areas to stay home. Rain and resulting floods were predicted to continue at least through Friday, especially along the state's southeastern coast._x000D_</t>
  </si>
  <si>
    <t>November 10, 2009: "CHENNAI—Heavy rain in southern India triggered flash floods and landslides that killed 41 people in the last 24 hours, police said Tuesday.More than 70 deaths have been recorded across several districts in the state of Tamil Nadu in the last week, where downpours have caused widespread damage to buildings and ruined crops.The hillside district of Nilgiris, about 450km west of the state capital Chennai, is estimated to have received up to 61cm of rain over two days, police said.One village there was destroyed."The toll is 71 as of now. Nilgiris bore the brunt of the rain and 38 lives have been lost there in the last two days," an officer in the local police control room told AFP, referring to deaths overnight and on Monday.Another three were killed overnight in more southern districts of Tamil Nadu.Rescue efforts were underway to help those trapped in debris, and authorities said most deaths were due to walls collapsing, drowning or electrocution.Schools were closed in several districts and forecasters predicted more rain over the next 24 hours._x000D_</t>
  </si>
  <si>
    <t>Northern Malaysia, southern Thailand</t>
  </si>
  <si>
    <t>November 9, 2009: "Narathiwat - The flooding in this southern border province has so far killed 10 people, the provincial disaster prevention and mitigation centre announced Monday.The centre announced that the flooding affected 26,525 families in 367 villages and 17 communities in 13 districts.The latest victim was Panida Waephakdee, 12.A total of 1,697 families have been evacuated following the flooding...- Floods caused by heavy rains have claimed 15 lives in southern Thailand, officials said Monday. Heavy rains sparked flash floods in Thailand's southernmost provinces of Songkhla, Narathiwat, Pattani and Yala over the weekend, affecting hundreds of thousands of people, Department of Disaster Prevention and Mitigation officials said. In Narathiwat province, the floods claimed at least 10 lives, affected 124,335 residents and prompted the government to evacuate 1,697 households. Flooding is common in the region during the monsoon season, which lasts from June to October. Flood,Thailand: Floods caused by heavy rains have claimed 15 lives in Thailand's southernmost provinces of Songkhla, Narathiwat, Pattani and Yala. In Malaysia: November 9, 2009: "Heavy rains triggered flash floods that killed two people and forced thousands to evacuate their homes in northern Malaysia, officials say.The downpours mark the start of an annual monsoon season between November and February that often leads to widespread flooding in low-lying towns and villages in Malaysia's northern states.A nine-year-old girl drowned on Sunday after she fell into a rain-swollen river while playing with her friends, said Mohammad Abdul Aziz, a flood relief effort co-ordinator.Separately, authorities recovered the body of a man who was swept away while swimming in a river, said Ismail Saat, a police officer in northern Kelantan state.Officials in three separate states said about 5,000 people had taken shelter at schools and community centres since the downpours began late last week._x000D_</t>
  </si>
  <si>
    <t>November 9, 2009: "The NSW government has declared the shires of Nambucca, Bellingen, Kempsey and Coffs Harbour natural disaster zones, making funding available to local councils for infrastructure repairs.Mr Fraser welcomed the declaration but said farmers and small business owners - already burdened with loans following previous floods - would not benefit from it.Speaking in Bathurst on Monday, Prime Minister Kevin Rudd said the federal government was ready to help "in whatever way we can".Meanwhile, state agencies are continuing to assess the situation in NSW."The Department of State and Regional Development, Department of Primary Industries and DOCS will be carrying out an assessment in the next 24 hours to determine if the affected area meets the community recovery criteria set out in the state and federal guidelines," NSW Emergency Services Minister Steve Whan told AAP.About 100 people are still cut off by floodwaters at Coutts Crossing, south of Grafton, while the Orara River peaked about 1pm (AEDT) on Monday, a spokeswoman for the State Emergency Services (SES) told AAP.The Bureau of Meteorology said no significant rain had been recorded in the Orara valley since 9am (AEDT) on Monday but minor flooding was expected to continue at Coutts Crossing for the next 24 to 36 hours_x000D_November 8, 2009: "  The New South Wales state government declared several areas on the state's mid north coast a natural disaster zone after severe flooding damaged roads and left up to 5-thousand people isolated, Australian news agencies reported on Saturday. Heavy rainfall on Friday night caused homes to be evacuated, left cars submerged, and debris washed up on riverbanks. The seaside town of Coffs Harbor, about 340 miles north of Sydney , had 528mm (20 inches)of rain in the 48 hours up until Saturday morning local time, the New South Wales State Emergency Service (SES) said. Shops became flooded overnight on Friday, while SES workers escorted residents from their homes as water levels rose. By Saturday morning some of the water had subsided and shop owners in the booming holiday area were beginning to clean up. Several roads remain closed and authorities have advised against non essential travel in the flooded areas around Nambucca, Bellingen, Kempsey and Coffs Harbour. The local councils in the four areas affected will receive state government funding to rebuild damaged roads, bridges and infrastructure. Residents and local businesses that suffered damage in the flooding will also have access to financial help. The SES is expecting flood waters to subside by Sunday, restoring access to settlements cut off by the deluge._x000D_</t>
  </si>
  <si>
    <t>Central regions</t>
  </si>
  <si>
    <t>November 15, 2009: "SAN SALVADOR, El Salvador (AP) -- Salvadoran authorities say at least 192 people were killed by floods and landslides that swept through the country last week.El Salvador's Civil Protection agency says in a statement that 89 of the victims were killed in the state of San Vicente, where days of heavy rains caused mud and boulders to sweep down the side of the Chichontepec volcano before dawn a week ago.The agency said Sunday that dozens more remain missing. It says that more than 14,000 Salvadoran have been affected by the floods and mudslides that were indirectly linked to Hurricane Ida's passage through the region. November 12, 2009: "Relief materials from different countries and aid organisations have begun to arrive for the flood affected people in El Salvador, as the toll has risen to 157 following a devastating storm last weekend.Officials said 58 people are still missing days after Hurricane Ida hit the country.Thousands of people have also been displaced in floods and mudslides caused by the storm.'Various governments, through their ambassadors, and in some other cases directly ... have called me to express to us their solidarity and, at the same time, to respond in an immediate manner to the demands this emergency creates,' President Mauricio Funes has said.'I'm taking this moment to express my acknowledgment of the solidarity,' he told a gathering Wednesday.Torrential rains continued in five of El Salvador's 14 provinces since Hurricane Ida made landfall last weekend.Donations have arrived from the US, Japan, Nicaragua and Venezuela, as well as from the UNICEF and Red Cross. The relief items are being distributed at 132 emergency shelters where more than 14,000 flood affected people are hous" November 9, 2009: Floods and landslides left at least 124 people dead in El Salvador on Monday after a late-season hurricane ravaged parts of Central America and took aim for the United States.Landslides and overflowing rivers carried away houses, while a raging torrent ripped through an entire section of one town. Some of the bodies were taken to a chapel and covered in mud-caked sheets."All we heard in the morning was loud noise," Arnoldo Paz, a resident of Verapaz in the central region of the country, told AFP."It was a torrent of water and mud that swept away everything in its path. All I could do was tell my wife to grab the kids and flee."November 8, 2009: " Torrents of mud and boulders choked the streets of Verapaz on Sunday, part of massive wave of rain-fueled flooding that authorities said killed 91 people throughout El Salvador and left about five dozen missing.Almost 7,000 people saw their homes damaged, destroyed or cut off by floods and mudslides across this Central American nation.Rescue workers dug frantically for victims, but the mud flows were so high they nearly swallowed vehicles completely. Many streets were blocked with boulders."What happened in Verapaz was something terrible," said Interior Minister Humberto Centeno, who flew over the city Sunday to survey the damage. "It is a real tragedy there."At least 23 people were killed in San Vicente province, where Verapaz is located, and at least 60 people were unaccounted for in the city located about 25 miles (40 kilometers) east of the capital, San Salvador.Provincial Gov. Manuel Castellanos said workers were struggling to clear roadways and power and water service had been knocked out.At least 300 houses in Verapaz were flooded after a river overflowed its bank, Red Cross spokesman Carlos Lopez Mendoza said.The rains unleashed massive rock slides from the Chichontepec volcano that buried several other houses, Verapaz Mayor Antonio Cerritos told Radio Nacional.In San Salvador, authorities reported 61 dead. Lopez Mendoza said the toll included a family of four — two adults and two children — who were killed when a mudslide buried their home Sunday morning.The remaining victims were buried by slides or carried away by raging rivers in other parts of the country, Vice Interior Minister Ernesto Zelayandia told .El Salvador was slammed by three days of heavy rains from a Pacific coast low-pressure system indirectly related to Hurricane Ida, which brushed the Mexican resort of Cancun Sunday and steamed into the Gulf of Mexico as a Category 2 hurricane.The mountains in El Salvador quickly funneled rain down into populated valleys. Poverty and precarious construction appeared to play a role in the destruction, as homes clinging to steep hillsides quickly fell prey to mudslides.Authorities had to use helicopters to reach some of the most severely affected townships, Centeno said.Centeno said it has been impossible to reach many of the affected areas because of damage to roads.Hurricane Ida's presence in the western Caribbean may have played a role in drawing a Pacific low-pressure system toward El Salvador, causing the rains, said Dave Roberts, a Navy hurricane specialist at the U.S. National Hurricane Center in Miami.He added, however, that "if there were deaths associated with this rainfall amount in El Salvador, I would not link it to Ida."</t>
  </si>
  <si>
    <t>Gulf  Coast, Tobasco</t>
  </si>
  <si>
    <t>November 12, 2009: "The Mexican government has declared parts of the Gulf coast state of Tabasco disaster zones due to flooding from days of heavy rains, freeing up federal relief funds for the area.The Interior Department decree issued Monday covers the cities of Cardenas and Huimanguillo, where the government is handing out food and household goods to some of the estimated 200,000 people affected by high waters.But flooded roads are making it difficult to get aid in. Some areas have been under water for about 10 days. Tabasco Gov. Andres Granier says some victims lack food and drinking water.About 40,000 people remain in emergency shelters, but others are waiting out the floods on the roofs of their homes."November 8, 2009: "VILLA HERMOSA: A week of torrential rain has flooded the homes of more than 200,000 people along Mexico’s Gulf coast, officials said yesterday. Residents in some towns complained that no help had arrived. The flooding in eastern Tabasco state has worsened as rains persist and more rivers overflow their banks. Three people drowned earlier in the week while trying to flee a torrent of water in a drainage canal. People “are in a desperate situation,” Tabasco Gov. Andres Granier said, but he added that many were ignoring pleas to move to shelters for fear their homes would be looted. The floods affect more than a dozen towns. Santos Perez Jimenez said no help had arrived in his rural community of Luis Cabrera. “We’re trying to get our things out as best we can,” Perez Jimenez said. “We’ve radioed for help several times but they have not paid attention to us.” An estimated 20,000 people were in 100 shelters set up by the state. Others, however, set up makeshift tents on dry land near their soaked homes, fearing looting. “This is the closest we can be to our stuff. And we are used to these floods,” said Rebecca Rodriguez, who was living under a plastic sheet along a stretch of highway between Tabasco and Veracruz state. Floods occur yearly in Tabasco despite government efforts to improve infrastructure. In 2007, floods left 1 million homes under water and killed 33 people. The Gulf of Mexico accounts for a quarter of US domestic oil production and 15 percent of natural gas output. The Gulf Coast is also home to 40 percent of the nation’s refining capacity. November 3, 2009: "Flooding after days of heavy rain along Mexico's Gulf Coast has forced more than 44,000 people from their homes.Tabasco state Gov. Andres Granier says several rivers jumped their banks, flooding homes in more than 90 communities.The federal government declared a state of emergency and troops were helping rescue people Tuesday.Residents expressed frustration that government infrastructure projects have not prevented yearly flooding in Tabasco. In 2007, floods killed 33 people and inundated more than 1 million homes.''Since the 2007 floods, they say are going to complete projects and once again we've been flooded. Every time the rivers swell, we lose everything,'' said Hipolito Escobar, a 58-year-old farmer. .</t>
  </si>
  <si>
    <t>Aberdeenshire</t>
  </si>
  <si>
    <t>November 2, 2009: Heavy rain has caused havoc in north and east Scotland with homes flooded, roads closed and trains cancelled.Dozens of elderly people had to be moved from their care home in the Aberdeenshire town of Huntly. The centre of Stonehaven in Aberdeenshire was under water after rivers burst their banks.And a man in his 60s died after his car was in collision with a lorry on the A90 Fraserburgh to Cortes road. Police said weather could have been a factor.The crash happened at about 0520 GMT and the road was closed for several hours.Arbroath in Angus was left virtually cut off, with all main routes in and out - including the railway line from Edinburgh to Aberdeen - impassable.Residents in Stonehaven filled pillow cases with sand from the beach to try to protect buildings, after the rivers Cowie and Carron burst their banks on Sunday.Some streets in the town were evacuated.David Fleming, chairman of Stonehaven Community Council, said it had been a "horrendous" night but the water was now receding.He said: "The river Carron flowed into the town down two of the main streets and the water in the high street was up to chest height."Mr Fleming said he never seen anything like it in the town.About 50 people were evacuated from their homes and many more were forced to move to the upper storeys of their properties.An Aberdeenshire Council spokesperson said: "Our crews have been working throughout the night providing support to the emergency services, keeping roads clear as best they can and helping with the evacuation of residents."The torrential rainfall across a large part of Aberdeenshire has meant that our crews have been stretched very thinly but they have been committed to helping wherever possible."Our resources were stretched to the limit. We'd already given out most of our sandbags. Anyone experiencing flood-related difficulties can phone 01224 665470 and we will offer advice, support and assistance."There were 12 schools closed or partially closed in Aberdeenshire.Insp Kevin Wallace, of Grampian Police, said the force's focus had moved to the Huntly area, where dozens of houses were affected by high waters from the river Deveron.He said water had got into a large number of properties on the north side of Huntly.Dozens of people from a local care home - many elderly and vulnerable - were taken to safety by rescuers after a river burst its banks.First Minister Alex Salmond, who is the MSP for Gordon, visited Huntly and said: "Many families and elderly people have been affected by what has been the second round of flooding in as many weeks."Many people in Huntly and across the north east have had a miserable night and my thoughts are with everyone who has been affected by the flooding."_x000D__x000D_</t>
  </si>
  <si>
    <t>Bicol, Southern Tagalog and Metro Manila</t>
  </si>
  <si>
    <t>Nov. 4, 2009: "At least 90 people have been killed in flooding in central Vietnam sparked by Tropical Storm Mirinae, which slammed into the country this week.A further 22 people were reported missing after the storm struck on Monday, destroying hundreds of homes and leaving more than 200,000 people stranded, according to local reports.Television pictures from the provinces of Phu Yen and Gia Lai, which were among the worst hit regions along with Binh Dinh, showed rescuers in boats helping desperate residents escape some of the worst flooding there in decades.Water in places reached up to the rooftops of buildings, where some residents had sought refuge. The VTV channel reported that 200,000 people were stranded in Binh Dinh province alone". Nov. 3, 2009: "Tropical Storm Mirinae unleashed severe flooding in parts of central Vietnam, killing 23 people, leaving two missing and stranding families on rooftops, disaster officials said Tuesday.Five more bodies have been recovered, bringing the death toll in the hardest-hit province of Phu Yen to 15 people after the storm hit Monday, drenching the region with heavy rains, said disaster official Dang Thi Lanh."Many villages remain cut off by rising waters and we expect the death toll to rise," she said.Several villages in neighboring Binh Dinh province suffered the worst flooding in four decades after the Ha Thanh River surged over its banks, said disaster official Nguyen Van Hoa. Five people were killed by falling trees or washed away by floods in Binh Dinh and two others were missing, Hoa said.In Khanh Hoa province, south of Phu Yen, three people were killed, a disaster official there said refusing to give his name.The military sent two helicopters to drop instant noodles to people in isolated villages and to rescue people who were still trapped on rooftops a day after the storm, which lost force as it moved inland."We have received many calls for help from people who are still stranded," Hoa said by telephone.Ho Quoc Dung, vice chairman of Binh Dinh provincial People's Committee, said some 400 soldiers were mobilized to use speed boats to reach areas cut off by flooding and have ferried out more than 1,000 villagers.Several thousand remain stranded, he said.Mirinae hit the Philippines with typhoon strength over the weekend, killing 20 people before losing strength as it moved across the South China Sea toward Vietnam." Nov. 1, 2009: " Philippine authorities Sunday scrambled to restore power and repair damage after Typhoon Mirinae smashed into the storm-weary nation, killing at least 14 people.A day after Mirinae brought heavy rains and winds, crews were clearing roads of fallen trees and power lines in the capital Manila and nearby areas.Efforts were being made to repair four bridges that collapsed in urban areas south of Manila, while power was slowly being restored to most of the 22 towns that were blacked out at the height of the typhoon, the Red Cross said."We have been told that power in most areas has been restored and in terms of flooding, the waters receded within hours," national Red Cross secretary general Gwen Pang told AFP.She said a pre-emptive evacuation of about 115,000 people in the typhoon's direct path to safer ground days ahead of its landfall had meant fewer casualties compared with two recent deadly storms.As of early Sunday, Mirinae had weakened and was located 450 kilometres (279 miles) southwest of Manila in the South China Sea, the weather bureau said.In its latest update Sunday noon, Manila's National Disaster Coordinating Council said the typhoon left "remarkably less damage to lives and properties" compared to two recent typhoons.Tropical Storm Ketsana, which caused massive flooding on September 26, and Typhoon Parma, which hit a week later, together killed more than 1,100 people."People were more prepared and more or less knew what to do," Pang said. "People did not wait until it was too late to evacuate and were quickly moved away from harm's way to safer ground."She said most of the more than 5,000 people who had moved into temporary shelters as Typhoon Mirinae lashed the main island of Luzon had begun trickling back to their homes as the weather cleared Sunday.However, relief and rehabilitation efforts will continue for the 87,000 people still packed into evacuation centres whose homes were destroyed by Ketsana and Parma, she said.Even before Mirinae hit, outlying districts that are home to more than a million people were expected to remain flooded into the New Year, raising concern among health experts of an outbreak of disease.October 31, 2009: "Close to 116,000 persons were forced to flee their homes as Typhoon Santi (international codename: Mirinae) triggered flooding in Bicol, Southern Tagalog and Metro Manila early Saturday, the National Disaster Coordinating Council said.As of 1 p.m. Saturday, NDCC spokesperson Lieutenant Colonel Ernesto Torres said 23,101 families displaced by the floods were taken to 251 evacuation centers.Save for a missing man in Muntinlupa City, he said the NDCC and its local offices have yet to record any deaths since the typhoon battered the southern part of Luzon starting Friday evening.Torres said Defense Secretary Gilberto Teodoro went to Sta. Cruz, Laguna to personally check on the condition of affected residents and the damage wrought by the typhoon on public infrastructure.“The NDCC and the Armed Forces already sent disaster relief teams to affected areas. We also distributed relief goods in some areas two days [earlier],” Torres told the Inquirer.According to Torres, 8,567 passengers were stranded in various ports in the Calabarzon and Bicol regions.He said the typhoon’s strong winds toppled electric posts in Camarines Norte, Laguna and Metro Manila, causing power outages.</t>
  </si>
  <si>
    <t>Encarnacion (Itapua), Ayolas (Misiones), Ciudad del Este (Alto Parana) e Ita Cora (Neembucu))</t>
  </si>
  <si>
    <t>October 27, 2009: "Flood,Paraguay: Hundreds of families have been affected by floods in Encarnacion (Itapua), Ayolas (Misiones), Ciudad del Este (Alto Parana) e Ita Cora (Neembucu)).</t>
  </si>
  <si>
    <t>October 26, 2009: "Heavy rains bring floods, landslides to central Vietnam. Torrential rains brought by a tropical low forming in the East Sea last Friday have caused floods and landslides, leaving one missing in the central provinces over the past two days.Thousands of cubic meters of soil and rocks have collapsed from part of Ho Chi Minh Highway, which runs from the north to the south, in Thua Thien – Hue Province’s A Luoi District, causing traffic snarls, according to the provincial storm and flood control committee.Many local communes have been submerged under 0.7 meters of water.Flash floods have also swept away almost 1.3 kilometers section of a railway and caused landslides in other parts of Ninh Thuan Province’s Ninh Phuoc District, prompting the management company to delay all trains.Nguyen Cong Dong, director of Thuan Hai Railway Management Company, said all the repairs are expected to be completed by Saturday afternoon.Rescuers in Quang Ngai Province are searching a fourth grader, Nguyen Thi My, who was swept away by floods on her way home from school on Friday.Central Vietnam was hit late last month by typhoon Ketsana that killed 163 people and caused losses of over VND14 trillion (US$785.85 million).</t>
  </si>
  <si>
    <t>Tana Delta and Tana River; between Malindi and Garsen</t>
  </si>
  <si>
    <t xml:space="preserve">October 29, 2009: "Flash floods caused by four days of torrential rains have displaced more than 15,000 people in the southwestern town of El-Waq near the Kenyan border and submerged most homes and businesses, say locals."Most of the town is under water, with people moving to higher ground around the town," Alaso Gurhan, a resident of El-Waq, in Gedo region of southwestern Somalia, told IRIN on 28 October.The local administration and civil society groups have been able to move many people to safer ground, she said.She said mothers with small children and the elderly were being given priority in the provision of shelter material. "We are all in the open now with very little help. We don't have much so we have to give first to the weakest."A lot of livestock have reportedly died due to the ongoing rains. "Hundreds of goats and sheep weakened by the drought have succumbed to the rains and the cold weather," said Ali Hassan, a civil society activist.He said El-Waq, like the rest of Somalia, was waiting for the rain but it was "too much in too short a time. If the rain continues the way it has for the last four days we will be in serious trouble."He said most of the residents, about 18,000 with some 900 displaced families (5,400 people) from Mogadishu, had been affected. "We are no better than the displaced today," he added. He said the population was concentrating on the hills around the town. "Any higher ground in the area is now occupied."Hassan Hussein, an engineer with Development Frontier International, an NGO, told IRIN they were now trying to dig trenches to allow the water to drain from the town.He said there was still a danger of more flooding since the rains were ongoing. He said his group was organizing the population to alert them to any more danger. "We are using the loud-speakers in mosques to tell people to help the weak and to get to higher ground."People who are still in low-lying areas were also being told to move to higher ground, he said.He said shelter material was urgently needed. "There are many people who are too weak to stay in the open or in the flimsy shelters we have. We need help in the provision of tents and other shelter material if we are to avert a serious health situation."There are fears that with the rains mosquitoes and waterborne diseases will not be far behind, he warned" October 29, 2009: "After days of heavy rain, flash floods in Kenya's coastal Magarini district have displaced at least 500 families, sweeping away houses and livestock, officials said.Most of the affected families were from Kurawa and Kanagoni villages in Magarini. Many have already sought alternative shelter, with some heading to a camp for the displaced along the Malindi-Garissa highway.John Manasseh, a local leader, told IRIN on 28 October: "We had assumed that since the rains were delayed at the beginning of the year, we would not experience any flooding. We even started cultivating our farms in readiness for the rain, but it seems we were all wrong."Most of the coastal region has been dry, having not had rains since early 2009. In August, the Kenya Meteorological Department warned that the country could soon experience El Niño-related enhanced rainfall. Already, heavy rains have been reported in many parts of the country, with Coast Province being the latest to experience flooding.The Magarini flash floods occurred a day after two people reportedly died in Kolongoni village in neighbouring Kilifi district, after a house in which they were sleeping collapsed after a downpour, crushing them.Jillo Galgalo, one of those displaced by the floods in Magarini, said they lacked clean water for domestic use and were at risk of infection from waterborne diseases."Most pit latrines have been washed away because nobody expected any floods to occur this soon," Galgalo said. "We are in dire need of clean water because most water points are now filled with all sorts of waste, including human waste and cow dung."Along with the neighbouring Tana River district - where roads connecting the towns of Mombasa, Garissa and Lamu have been cut off due to the rains - roads in Kilifi have not been spared, with most roads connecting local trading centres impassable" October 28, 2009: "Nairobi — Three districts were yesterday morning cut off from Mombasa after El-Nino rains washed away a section of the Mombasa-Lamu highway.The damaged Kinagoni bridge puts the lives of more than 200,000 people in Lamu, Tana Delta and Tana River at risk of not getting food and other supplies from Mombasa and Malindi.Over 2,000 people were rendered homeless when more than 500 homesteads were submerged by water between Malindi and Garsen.A 500 metre stretch of the road was extensively damaged and will require total reconstruction, Magarini DC Peter Karanja said at the scene of the damaged bridge.A man who tried to cross the seasonal river shortly after the bridge was damaged was swept away by the floods and was believed to have drowned, although rescuers had not yet recovered his body, Mr Karanja said. Travelers from both sides of the road were stranded as buses turned back when they reached the section of the road" .October 25, 2009 "Experts estimate that the situation is not currently as bad as the El Niño floods of 1997 that put much of eastern Kenya under water, but the short rains are expected to last until December or longer so conditions in both Somalia and Kenya are likely to deteriorate further.The United Nations currently estimates that a total of up to 1.8 million people are affected by the floods in Kenya, Somalia and Ethiopia.In addition to the life-threatening rising waters, cholera outbreaks have been reported and the toll from diseases such as malaria is expected to rise.The floods followed a regional drought earlier this year that killed large numbers of livestock and left millions of nomadic herders reliant on food aid and other assistance even after the rains." </t>
  </si>
  <si>
    <t xml:space="preserve"> Northern Niger, Agadez Region</t>
  </si>
  <si>
    <t xml:space="preserve">October 19, 2009: "AGADEZ, Niger, 25 September 2009 – Unprecedented rainfall has led to severe flooding in northern Niger's Agadez region in recent weeks."We had never seen such floods," said Tahrit Adam, 70, who is staying at one of the schools where area residents have temporarily relocated. She is one of the 80,000 people who have been affected by the floods."It happened all of a sudden in the middle of the night," said Fadima Ahmed, 30, a mother of four who was forced out of her home."Water came into my house like a torrent. In a few seconds, I had it up to my waist. I thought we were going to die. We have lost everything."While many families have found shelter with relatives, 11 sites are operating as shelters for the flood-affected population. Among these are five primary schools and one secondary school.Fadima Ahmed lost her home and all her belongings due to the early September floods that have affected Agadez in northern Niger.Four new sites have also been identified. The Government of Niger, UNICEF and other partners are equipping them with water and sanitation facilities, as well as shelters.In order to provide safe water in the flood zone, UNICEF has installed two water tanks at one site and is setting up water systems at four more camps.The raging waters destroyed the dyke protecting the town of Agadez, flooding entire sectors and prompting the government to call for international assistance on 11 September.While no epidemics have thus far been reported, cases of diarrhoeal disease and malaria are on the rise. Thousands of children under the age of five are particularly at risk of contracting infectious diseases caused by unsafe water and poor sanitation. </t>
  </si>
  <si>
    <t>Ohia-Era community in Obio/Akpor local government area of Rivers State.Also Delta State</t>
  </si>
  <si>
    <t>October 24, 2009: "Over 5,000 people have been displaced, as 200 houses were submerged in flood at Ohia-Era community in Obio/Akpor local government area of Rivers State, following the heavy rains which enveloped the state last week.Disclosing the development in Port Harcourt, yesterday, South-South Coordinator of National Emergency Management Agency, Mr. Umesi Emenike, said the flood had chased away occupants of the buildings who are currently elsewhere.October 22, 2009: "Warri — FLOOD has ravages 36 Ijaw communities, destroying state-owned electricity project, secondary and primary schools in Burutu local government area of Delta State.This comes as the Gbekebor Progressive Forum (GPF) has called on the federal and state governments for relief materials and immediate assistance for victims of the flood.Gbekebor town, an ancient Ijaw community in Ogbolubiri-Mein Kingdom, is being currently overrun by the over-flowing waters from River Niger in view of the very high tide of the season.The Gbekebor Progressive Forum, in a statement signed by three youth leaders in the community, Messrs Michael Ezonfade, James Ebitonmo and Daniel Pereware respectively, has, therefore, appealed to the federal and state governments, including the Niger Delta Development Commission (NDDC) and other corporate organizations to come to their aid by building foreshore wall and reclaiming the land through sandfilling for the distressed people.The most affected places are Gbekebor Secondary School , Meindu Primary School and satellite villages of Founkoro, Ekorogbene, Okosugbene, Asiagbene, Etakuwa and others..</t>
  </si>
  <si>
    <t>October 8, 2009: "On 8 October 2009, a strong typhoon 0918(Melor) has struck Japan, leaving a trail of damage across the centre of the country. As of 9 October, 4 people are reported killed and missing, 119 people injured, 3 houses totally destroyed, 19 houses half destroyed, 754 houses partially destroyed, 261 houses inundated above floor level and 1,140 houses inundatad below floor level.</t>
  </si>
  <si>
    <t>October 21, 2009: "Food insecurity has increased for thousands of families in Nepal’s far- and mid-west regions as a result of flooding and landslides earlier this month. According to the Nepal Red Cross Society (NRCS), the country’s largest humanitarian organization, more than 60 people were killed and some 4,000 displaced as a result of the unseasonal rains; 25,000 families, most of whom have lost their food stocks, are affected.“The worst impact has been on food security during this harvesting period. This has left many farmers in a state of shock,” Pitamber Sharma, head of the NRCS disaster department, told IRIN in Kathmandu.Many had been wrong-footed by the late rains: “This is absolutely shocking for us all because the monsoon had never been delayed like this,” Sharma said.The UN Office for the Coordination of Humanitarian Affairs (OCHA) said thousands of families had lost stocked food and seeds for the next planting season.Emergency food will be a major need of flood- and landslide-affected families over the coming three months, with many paddy fields still under water, and large areas of harvested crops washed away, it said.The districts affected include Dadeldhura, Acham, Bhajang, Bajura, Doti, Baitadi, Jumla, Rukum and Darchula in the Hill Region and Kailali, Kanchanpur, Banke, Bardiya and Dang in the Terai Region bordering India. "October 12, 2009: "Lucknow, Oct 10 (IANS) Excess water from Nepal’s Sharda river has flooded large parts of the Dudhwa National Park in Uttar Pradesh and washed away a key pier of a 120-year-old bridge over the river, a senior wildlife official said Saturday.The bridge, that carried both rail and road traffic, was the sole connection between the park and the rest of Uttar Pradesh.While officials are yet to assess the extent of damage to the park, state Chief Wildlife Conservator B.K. Patnaik said: “The damage could be extensive and we have to be prepared to suffer loss of both flora and fauna.”Hoping the water would recede and the internal roads and paths dry out before the commencement of the park’s tourist season in mid-November, Patnaik remarked: “But we are still keeping our fingers crossed, just in case Nepal releases more water over the coming days.October 8, 2009: "Torrential rains have caused massive landslides and floods in the Himalayan states of Nepal and Bhutan.The death toll from flooding and landslides in mid and western Nepal has risen to 45, officials say.Thousands more have been displaced by the heavy late monsoon rains, predicted to continue until the weekend.In Bhutan, major rivers have swelled, flights have been cancelled, landslides have blocked national highways and a major hydro-power plant has been shut.MaroonedOfficials in Nepal say at least 12 more deaths have been reported from the western districts on Thursday.The army and police force have been helping with relief efforts and the cabinet has decided to provide a relief package for those affected.A swollen Karnali river has marooned around 500 residents of Kailali's Dhanasinghapur and Narayanpur areas, the Himalayan Times website reportedIt said that members of some 100 households have been marooned.Officials said relief was yet to reach some people stranded by landslides because of a lack of helicopters.Most of the deaths have taken place in the western districts of Dadeldhura and Achham.Meanwhile, reports say Bhutan has but hit by the heaviest rainfall in 13 years.The rains, which started on Tuesday evening, have hit all 20 districts, according to the Kuensel newspaper website.Heaviest showers have been reported in southern Bhutan, followed by western Bhutan, it said.The monsoon season in Bhutan is from 1 July to 30 September and officials say this kind of heavy rain at this time of the year is "abnormal and unexpected". Unseasonably heavy rains in western Nepal left a trail of destruction Tuesday(05/10/2009), killing at least 36 people and injuring several others, official said. Government officials said landslides struck at least five districts in western Nepal while flash floods were reported in Nepal's plains, known as Terai, after heavy rain began falling Sunday evening.</t>
  </si>
  <si>
    <t>Northern Luzon</t>
  </si>
  <si>
    <t>October 26, 2009: "More than 1.5 million people are struggling to live in flooded suburbs or crowded shelters one month after devastating rains began pounding the Philippines, and officials warn no quick fix is in sight.The impoverished Southeast Asian nation faces a huge long-term battle to recover from the two storms that claimed at least 929 lives in Manila and other parts of the main Luzon island, the government and relief organizations said."The storms and torrential rains... have left the people of the Philippines facing one of the greatest challenges in memory," the UN's World Food Programme director, Josette Sheeran, said during a weekend visit to Manila.After tropical storm Ketsana dumped the heaviest rains in more than 40 years on Manila on September 26, entire districts remain waist-deep in water and piles of flood debris still litter other parts of the capital.In mountainous areas of northern Luzon that were pummelled by 10 days of torrential rain from tropical storm Parma which arrived a week later, villages remain ghost towns after being hit by landslides. The World Health Organisation says 1.43 million people, mostly in and around Manila, continue to endure a dangerous existence living in flooded districts.Those areas may remain flooded for months because chaotic urban planning has led to natural drainage systems along lakes being blocked. Already 175 people have died in those areas from leptospirosis, a bacterial disease that is contracted from contact with flood waters contaminated with rat and cat urine."The solution is to get them out of these places," Art Pesigan, an official with the WHO's emergency and humanitarian action unit, told AFP, referring to those living in the flood waters. Another 163,000 people who lost their homes in the disasters remain in evacuation centres, according to the government, with few options but to stay there and rely on handouts.The government, which has repeatedly said it is not able to cope with the twin disasters on its own, has appealed for international help. But although foreign governments and international aid agencies have provided crucial aid, less than a third of a UN appeal for $74 million has been raised.Amid the immediate relief concerns, the government is also having to grapple with longer-term reconstruction efforts. One of the main concerns is that too many people, particularly slum dwellers, in Manila have been allowed to live in flood-prone areas.A government report last week called for 2.7 million people in shantytowns to be moved from "danger zones" alongside riverbanks, lakes and sewers. The plan would affect one in five Manila residents and take 10 years and P130 billion ($2.77 billion) to implement. Economic migrants who flocked Manila's teeming shantytowns are being offered free bus fares back to their abandoned farms.October 18, 2009: "The death toll from two devastating storms that struck the Philippines over the past month has risen to 858, with ensuing disease outbreaks killing 89 others, the government said Monday.The latest National Disaster Coordinating Council toll is up from 818 on Sunday.It said Tropical Storm Ketsana left 420 dead and 37 missing when it flooded 80 percent of Manila on September 26, a disaster the government said affected 4.35 million people.Some areas are still flooded three weeks later and 189,000 people remain in evacuation centres, it added.Typhoon Parma hit the northern Philippines on October 3 and lingered as a tropical storm for a week, triggering landslides that killed 438 people and leaving 51 missing mostly in mountain communities.The government agency said Parma affected 4.16 million people, including more than 32,000 who remain at evacuation centres.The health department said leptospirosis, a bacterial disease that can lead to kidney failure and is caused by exposure to animal urine in flood waters, later killed at least 89 people."October 18, 2009: "Massive floods brought by powerful storms have caused an outbreak of the deadly disease leptospirosis that has claimed 89 lives in the Philippine capital alone, the health secretary said Saturday.The incidence of the disease in the Philippine capital and surrounding areas rose to 1,027 with 89 fatalities from October 1-15 this year compared to 769 cases and only 39 deaths in the same period last year, Secretary Francis Duque said."It is largely attributable to the floods," Duque told AFP.Huge floods covered parts of Manila and its surrounding areas after tropical storm Ketsana hit the country on September 26.This was compounded by typhoon Parma which hit a few days later, again bringing heavy rains. In some areas, the floodwaters have not receded.This has caused many people to fall ill of leptospirosis, an infectious disease caused by exposure to dirty, stagnant water.To lessen the incidence of the disease, Duque said authorities had declared an outbreak of the disease in three districts of the capital and were administering antibiotics to some 1.3 million people."It will provide substantial protection," he said. However he warned that people should still avoid exposure to dirty water.October 12, 2009: "A total of 41 areas - 38 towns and three cities - in the Ilocos Region remain flooded as of Sunday night, the National Disaster Coordinating Council (NDCC) said Monday.In its 6 a.m. report, the NDCC said that still flooded are 23 towns and three cities in Pangasinan; nine towns in La Union; one in Ilocos Sur; and five in Ilocos Norte.The NDCC said tropical cyclone "Pepeng" (Parma), which entered the country as a typhoon and subsequently weakened into a tropical depression, affected at least 521,531 families or 2,414,108 people in 3,929 villages in 351 towns and 34 cities in 27 provinces in Luzon, Western Visayas, Cordillera, and Metro Manila.On the other hand, the death toll stayed at 199, including 53 from the Ilocos Region, 137 from Cordillera, four from Central Luzon, one from Quezon province, and four from Bicol.Around 154 were injured while 50 remained missing.The casualty figures, however, exclude those from tropical storm "Ondoy" (Ketsana).The NDCC said some 2,968 houses were destroyed while 22,857 were damaged.Damage to property was estimated at P5.083 billion, including P1.09 billion in infrastructure and P3.991 billion in agriculture.It also said that 56 road sections and nine bridges in Ilocos Norte, Ilocos Sur, La Union, and Pangasinan remained impassable or hardly passable due to landslides and mudslides.Typhoon Pepeng lashed Northern Luzon last week after making its third landfall, bringing heavy rains that caused floods and landslides" October 9, 2009: "MANILA, Philippines (AP) - Rescuers struggled through mud and pounding rain Friday to clear mountain roads and retrieve more than 160 bodies from dozens of landslides that buried villages and cut off towns in the rain-soaked northern Philippines.The latest calamity brought the death toll to more than 450 from the Philippines' worst flooding in 40 years after back-to-back storms started pounding the country's north on Sept. 26.More than 160 people were killed in landslides in Benguet and Mountain Province along the Cordillera mountain range, about 125 miles (200 kilometers) north of Manila, officials in the two provinces said.The fatalities included 120 in Benguet, Gov. Nestor Fongwan said, while 23 died in Mountain Province, according to Gov. Max Dalog. Another 25 people died in Baguio, city relief administrator Peter Fianza said.Landslides blocked the roads to the mountain city of Baguio in the heart of the Cordillera region. The only way to reach the isolated, mountain communities was by foot, and military helicopters could not fly yet because of the storms, said Lt. Col. Ernesto Torres, spokesman for the government's disaster relief agency."We are focused on rescue at this time," he said. "It is raining nonstop in the Cordilleras."About 100 landslides have struck the region since the weekend, said Rex Manuel, another relief official.Seventeen bodies have been recovered so far from Kibungan village in Benguet's La Trinidad township, which was almost entirely buried in mud and debris late Thursday, Manuel said. Up to 40 villagers were estimated to have died, while more than 100 were moved to safety, he said.Rescuers in the hillside villages used pulleys to transport the dead they retrieved from a pile of rubble and mud."October 4, 2009: " Large parts of the northern Philippines were flooded and without power on Sunday after Typhoon Parma killed at least 15 people, as authorities warned of another storm looming to the east.Exactly one week after storm Ketsana dumped the heaviest rains in more than 40 years that devastated Manila, killing nearly 300 people, Parma ripped through the north of the Philippines' main Luzon island on Saturday.Many areas in the north remained blacked out and cut off from communication on Sunday as Parma left the country and hovered over the South China Sea. Roads were submerged or littered with fallen trees and toppled power lines.Two separate landslides buried homes in the province of Benguet, killing 12 people on Saturday, provincial police director Chief Superintendent Loreto Espinili said. Related article: Joyful reunions and despairThe fatalities were on top of three casualties earlier reported by other authorities elsewhere.The state weather bureau warned of more misery as Typhoon Melor, monitored about 600 kilometres (370 miles) to the east, was expected to enter Philippine maritime territory by Monday afternoon before blowing north to eastern China or Japan.</t>
  </si>
  <si>
    <t>Karnataka, Andhra Pradesh states</t>
  </si>
  <si>
    <t>October 11, 2009: "Alampur town in Mehbubnagar district, not far from the flood-ravaged Kurnool city, is yet to recover from the devastating natural calamity, even though 11 days have passed since the floods submerged this historic temple city.Till Saturday the town of 20,000 population was renowned for its ancient temples dedicated to Lord Siva and was called as 'Dakhsihna Kashi' (Or the Kashi of south) but today nobody even wants to enter the village as the streets and houses in Alampur are covered with two feet of slush and an unbearable stench was pervading the town making it difficult to breath.The few families who had waded through three or four feet of stinking and stagnated flood water to return to their homes and tried to clean them of the slush have given up in frustration after making all the possible efforts."It is not possible to get rid of the black soil which is deposited in our homes by the floods," said 25-year-old Srikant, who had rushed from Kurnool to help his family on hearing about the floods.Balaji, a 37-year-old government employee, said that the floods in Tungabhadra and the backwater from Srissailam dam together had pushed as much as 10 to 15 feet of flood water in to the town leaving not a single house safe or unaffected."We have lost each and every item of our house. Nothing is left," said Mukhtar Basha who ran a building material yard. "My family has suffered losses to the tune of Rs 4 lakh and do not know how to recover," Basha added.Manikantamma, a 50-year-old lady trying to return to her home, pointing towards Gandhiji's statue in the middle of a square said, "Water was higher than his head. If we had not escaped in time, we would have all died," she said.Mumtaz Khatoon, who was staying with 30 members of her extended family in a makeshift relief camp in a school outside the town, refused to go back".October 7, 2009: "Relief workers and soldiers rushed relief goods to thousands of marooned villagers and moved them to safer places as the death toll from floods in India's southern and western states reached 303, news reports said Wednesday.Water-levels in the flood-devastated southern states of Andhra Pradesh and Karnataka continued to recede with the rains subsiding as the local administration distributed food rations and other relief material.The floods, described as the worst in the region in 60 years, left at least 2.5 million homeless and caused a loss of 320 billion rupees (6.7 billion dollars), government officials said.At least 206 people have been killed in Karnataka alone, the PTI news agency reported, adding that the death toll in neighbouring Andhra Pradesh state had reached 63.The western Maharashtra state registered 34 deaths in the floods driven by days of torrential rains around last weekend. October 5, 2009:  "The heaviest flood in over a 100 years hit the Prakasam Barrage on Krishna River threatening several villages downstream even as the toll due to heavy rains and rampaging floods in Andhra Pradesh and Karnataka climbed to 205. Andhra Pradesh &amp; Karnatka are under the grip of flash floods. Several towns and villages in the state, particularly in Kurnool, Mahabubnagar and Krishna districts in Andhra Pradesh, have been inundated with the mighty Krishna river and its tributaries in spate for the past four days" October 2, 2009: " MORE THAN 200 people have died in torrential rain in southern India over the past five days and nearly a million people have been displaced in the worst downpour in a over a century.Officials yesterday said 170 had died in Karnataka state and another 37 in neighbouring Andhra Pradesh as incessant showers lashed the region, submerging towns and villages, snapping transport and communications links and leaving hundreds of thousands homeless.With thousands still trapped in remote flood-hit areas, the death toll could significantly increase, officials say.There is also the prospect of disease spreading in relief camps crowded mostly with poor people, forced to flee their poorly constructed mud and stone homes and now facing shortages of clean drinking water and protection from mosquitoes.Television reports showed thousands of people waving from rooftops at air force helicopters carrying relief materials while others were clinging precariously to tree branches in areas that remained largely inaccessible after four days of flooding.“Most of the deaths were largely due to houses collapsing in the flash floods,” H V Parashwanath of Karnataka’s disaster monitoring agency in the provincial capital Bangalore said.“There is death and destruction all around us,” senior provincial minister Basavaraj Bommai said, adding that large tracts of agricultural land including sugar cane and paddy fields were inundated, likely to cause hardship for poor farmers when the water recedes.Scores of military helicopters dropped food and drinking water to thousands of marooned villages and hundreds of naval divers rescued people trapped in swirling floodwaters.Army soldiers used boats to ferry villagers stranded on rooftops to government schools or relief camps on higher ground but facilities there were poor and overcrowded.More than 700 relief centres had been set up in the contiguous states to accommodate nearly 500,000 homeless people, a number barely enough to accommodate the numbers flocking to them.Personnel from India’s National Disaster Response Force were also deployed and officials said hundreds of doctors were labouring to halt the outbreak of disease.“We are deploying medical teams in the affected areas to prevent the occurrence of epidemics,” S Subramanyam, special commissioner for disaster management in Andhra Pradesh’s capital Hyderabad, said.And though the rain lessened somewhat yesterday, flooding worsened after authorities released water from rain-swollen reservoirs and dams in both states to prevent them from bursting their banks and wreaking further havoc.Karnataka chief minister B S Yeddyurappa, who ordered an aerial survey of the flooded region, has asked the federal administration for $2 billion dollars in aid to help rebuild homes and provide basic relief to those affected.Ironically, a fortnight earlier parts of the flood-ravaged regions were suffering severe drought following insufficient monsoon rains.Weather officials said an area of low pressure over the Bay of Bengal had triggered the devastating downpour.However, environmentalists said global warming and climate change were responsible for both the drought and the unseasonal rain, and they urged the government and the international community to implement remedial measures swiftly.</t>
  </si>
  <si>
    <t>Messina, Sicily</t>
  </si>
  <si>
    <t>Italian government declared a state of emergency after flash floods and mudslides hit the southern town of Messina in Sicily leaving at least 20 dead and 35 missing</t>
  </si>
  <si>
    <t>Tonga: Initial assessments indicate that 800 people have been displaced 76 homes have been destroyed There have been 9 confirmed deaths and a further 5 people in critical condition have been flown to Nuku?alofa</t>
  </si>
  <si>
    <t>Central Coastal Vietnam, Kambong Thom province, Cambodia</t>
  </si>
  <si>
    <t>October 21, 2009: "VIENTIANE, 26 October 2009 (IRIN) - Farmers in southern Laos who lost their harvests to floods caused by Typhoon Ketsana face a year of hunger if they do not receive rice seeds soon to replant their crops, the Food and Agriculture Organization (FAO) warns.Serge Verniau, the FAO's representative in Laos, said Ketsana had destroyed the harvest intended to feed families for the next six months, as well as seed stocks for the next cropping season in November, and the harvest from March to April 2010."The timeframe is extremely limited to plant. We have November," Verniau told IRIN, adding that with funding, the agency would be able dispatch rice seeds from national seed centres to farmers within 10 days."We do know that the families that we plan to reach could grow rice immediately, and could prepare their soil and immediately have nurseries and transplant the rice. So that's why there is urgency," he said.The FAO has asked for US$1,780,000 as part of a $10 million flash appeal launched last week to help victims of Ketsana, which on 29 September damaged an estimated 28,500ha of rice and crop fields". October 1, 2009: "At least nine people have died in Kampong Thom province in central Cambodia due to Typhoon Ketsana on 30 September 2009".September 30, 2009: "The biggest floods in decades threatened Vietnam's central provinces on Wednesday following a powerful typhoon that swept into the country after wreaking havoc in the Philippines.The government said 38 people had died and 10 were missing in floods and landslides in eight coastal and central highland provinces. River waters in Quang Nam province could reach a level last seen in 1964 by Wednesday evening, weather reports said."From the air, one can see many areas around Danang being isolated by floods," a Reuters witness said. "Sea waves pounded the road along Danang's beach and threw several ships onshore."Typhoon Ketsana slammed into Vietnam late on Tuesday dumping torrential rain across central Vietnam that left 294,000 homes destroyed, damaged or submerged by floods. Around 357,000 people in 10 provinces were evacuated.The region hit by Ketsana lies far north of Vietnam's Mekong Delta rice basket. Rain dumped on the Central Highlands coffee belt could delay the start of the next coffee harvest by up to 10 days, but exports would not be affected, traders said.Ketsana had weakened to a tropical storm after moving into Laos and Cambodia on Tuesday night, weather forecasters said.Deputy Prime Minister Hoang Trung Hai urged authorities to quickly resume power supplies to the typhoon-hit region, including Quang Ngai province where Vietnam's first oil refinery, Dung Quat, was due to reopen on Wednesday after an outage shut the plant's test runs last month.The 140,000-bpd Dung Quat plant will resume operations later on Wednesday as scheduled after repairs, with typhoon Ketsana doing no damage to the facility, a Petrovietnam official said.Ketsana hit the Philippines at the weekend, killing 246 people, leaving another 42 missing, and causing damages totaling more than $100 million, officials said._x000D_The Asian Development Bank pledged $3 million for emergency relief efforts, and other countries including Japan, Australia, Spain and Malaysia have also pledged aid.</t>
  </si>
  <si>
    <t>Mindanao, Manilla and surrounding provinces</t>
  </si>
  <si>
    <t>December 6, 2009: " PANGIL, Laguna—Salustia dela Cruz, 68, will likely serve dried fish for “noche buena” this year instead of the usual “pancit” (noodles) and “calamay” (rice delicacy).There will also be no gift-giving.Dela Cruz is one of the 402 farmers in seven villages here whose rice fields were submerged when Tropical Storms “Ondoy” and “Santi” struck in September.“We may soon become like those living in cemeteries who have nothing to eat if we are not able to plant in January,” she said.Dela Cruz had relied on rice farming for her main source of income since 1960.Her 1.5-hectare rice field in Barangay Sulib was submerged and her mango trees were destroyed by Ondoy. She was able to salvage 15 cavans of rice from her field which she has kept for her family consumption.Now, she cannot pay any of the loans she used up for her previous crop. At least 410 hectares of rice fields were submerged and about 85 percent of the yield (1,400 metric tons) lost due to the typhoons, with farmers losing a total of P8.74 million in production cost.As of Saturday, 255 hectares remained under water, municipal agriculturist Marina Valera said. Councilor Jun Astoveza estimated that it might take up to February before water in 70 percent of the rice fields recede.Their debts piling up, farmers need to be able to plant in January, the schedule in their planting calendar.Astoveza admitted that they had yet to give special assistance to the farmers although some had received relief goods.Sep 29, 2009:   "Associated Press Writer Teresa Cerojano. The toll from floods in the northern Philippines rose to at least 284 dead or missing Tuesday as bedraggled victims queued up for aid and Typhoon Ketsana roared into Vietnam.The storm, which struck Manila and surrounding provinces on Saturday, gathered strength across the South China Sea, and claimed at least 23 lives as it made landfall Tuesday in central Vietnam, where 170,000 were evacuated from its path. It was weakening as it headed west into Laos.Two new storms were brewing in the Pacific and threatened to complicate relief efforts in the Philippines, officials said.The homes of nearly 1.9 million people in Manila and surrounding areas were inundated in the weekend flooding, the National Disaster Coordinating Council said. Nearly 380,000 people have sought shelter in schools, churches and other evacuation centers.The council said 246 were confirmed dead late Tuesday, with 38 missing" September 28, 2009: (Bloomberg) -- "The death toll in the Philippines mounted as the government said that it’s struggling to cope with the effects of flooding brought on by the heaviest rains in four decades. Two more storms formed east of the country.At least 140 are confirmed dead, Defense Secretary Gilbert Teodoro told reporters in Manila today. The tally doesn’t include deaths that haven’t yet been reported to his department by local government agencies, he said. Waters have been receding since Tropical Storm Ketsana passed two days ago, though many people remain in areas that are still flooded.“We really feel their anger and pain, but it is physically impossible to reach each and every one with the conditions that we face,” Teodoro said.Ketsana, called Ondoy in the Philippines, was over the South China Sea heading toward Vietnam today, according to the U.S. Navy Joint Typhoon Warning center. The storm strengthened to a typhoon with winds of 148 kilometers (92 miles) per hour and was 470 kilometers east of Hue at 1 p.m. Vietnamese time.In the Philippines, as many as 116,000 people are being sheltered in 205 evacuation centers, the National Disaster Coordinating Council agency said. More than 400,000 people were affected in Manila, a city of almost 12 million people, and surrounding areas." "A massive relief operation is underway in the northern Philippines to help those affected by the most severe flooding in more than 40 years. The death toll from the disaster continues to rise. But the Philippine government is overwhelmed by the scale of the disaster.Government agencies are scrambling to find shelter, food and basic supplies for hundreds of thousands of people displaced by the floods. Television stations, schools, churches and private groups have appealed nationwide for donations as the country struggles to deal with the aftermath of Tropical Storm Ketsana.The storm brought heavy rains to the northern Philippines Saturday, inundating most of the capital Manila and surrounding provinces. Surging water washed away buildings and cars. Scores of people were killed and many are still missing.Authorities say they are overwhelmed by the scale of the disaster. Defense Secretary Gilbert Teodoro says the government is doing everything it can to help."Those who are still in their homes and do not want to leave we would push basic necessities to them as fast as possible," Teodoro said.But the government has yet to officially appeal for international assistance, relying on help from relief agencies in the country.Vilma Cabrera is assistant secretary of the Philippine Social Welfare Department, the agency in charge of relief operations."Right now we need mats, blankets, mosquito nets, cooking utensils. We need hygiene kits and we need flashlights and lighting equipments," Cabrera said.Two days after the flooding, rescue and relief operations continue to be hampered by the lack of rubber boats and helicopters.Many victims are demanding answers from local authorities for the lack of advance warning and the slow response to the emergency. Victims said they were stranded on their rooftops for hours before help arrived.The disaster comes at a sensitive time in the Philippines, less than a year before national elections. The defense secretary has been nominated by the ruling coalition as its presidential candidate.Flood waters in some areas subsided Monday but thousands of homes are still without power. People have been warned of water-borne diseases. Schools are closed until Tuesday and many offices remain shut."  Tropical Cyclone,Philippines: At least 54 people were killed as tropical storm Ketsana battered a wide area in the Philippines_x000D_</t>
  </si>
  <si>
    <t>Cartegena</t>
  </si>
  <si>
    <t>September 28, 2009: " Madrid_x000D_- Heavy rains Monday practically cut off the coastal city of Cartagena in south-eastern Spain, radio reports said.Most roads into the city of 200,000 residents were inundated. The flooding left streets under water and disrupted traffic in the city.Rains also sparked flooding in other places in the region, leaving a number of motorists stuck in their vehicles. ."_x000D_</t>
  </si>
  <si>
    <t>September 28: "Hanoi - Four days of floods killed at least 17 people and left six missing in central Vietnam, the country's Central Steering Committee for Flood and Storm Control said Monday.Heavy rains destroyed more than 9,600 homes and flooded some 2,500 hectares of rice and 5,800 hectares of vegetables, officials said. Twenty three fishing boats were reported sunk. The Central Hydro-Meteorological Forecast Center said a low pressure zone over the South China Sea caused rainfall of 300-400 millimetres since Thursday in the five central provinces. It warned Monday that those provinces are also likely to be hit by tropical storm Ketsana on Wednesday, with wind speeds of over 120 kilometres per hour, likely causing more floods.In the Philippines, Ketsana caused the heaviest rains since 1967, killing at least 73 people and displacing more than 330,000" Flood,Viet Nam: The heavy rain beginning from September 25 caused flood making 23 people dead and lost_x000D_</t>
  </si>
  <si>
    <t>Georgia, North Carolina, Alabama, Tennessee</t>
  </si>
  <si>
    <t>Flood,United States: Floods in US Georgia, North Carolina, Alabama and Tennessee have claimed at least 8 lives, more than 220 have taken refuge in shelters._x000D_</t>
  </si>
  <si>
    <t>Veracruz State, Xalapa</t>
  </si>
  <si>
    <t>September 20, 2009: "Mexico's east coastal state Veracruz Friday asked army soldiers for help, after 2,450 buildings were flooded in Xalapa, capital of the state."We have had an unprecedented rainy season in Xalapa. There have been nine days and nine nights of intense rain, a great deluge," State Governor Fidel Herrera told media on Friday during a tour in the affected areas.Around 40 localities have been hit in the city and some now have water 1.5 meters deep. Five houses have collapsed due to weak foundations and 15 schools have been closed due to flood damage.On Thursday, authorities reported that some 18,000 people in Veracruz had lost contact with the outside world due to strong rains while 17 areas in the state reported landslides, which blocked highways and stranded 35 towns.In sharp contrast to July's drought, strong rain in August and September, which was around 20 percent more than normal level, destroyed crops that would have produced up to 1.5 million tons of corn.Mexican authorities have attributed the extreme weather to El Nino, a periodic change in the atmosphere and ocean of the tropical Pacific region."_x000D_</t>
  </si>
  <si>
    <t>Northern  Region</t>
  </si>
  <si>
    <t>September 19, 2009: Tamale,GNA - More than 991 houses and 11,295 farms have been destroyed in the Northern Region, following persistent rainfall and spillage from Bagre and Kompienga dams in Burkina Faso. The worst affected communities are West Mamprusi and West Gonja Districts popularly known as the "overseas" which are partly covered by water and cut of from the rest of the region.Mr. Stephen Sumani Nayina, Northern Regional Minister, disclosed this at a press briefing on the flood situation in Tamale on Friday. He said the main road through Nawuni and Daboya in the Northern Region and Sandema in the Upper East Region were cut off as a result of the over flooding of the Kulpawn, Sisili and White Volta rivers. Mr. Nayina said: "A helicopter is urgently needed to enable us ascertain the condition of the over 80,000 people living within that area".He said the floods had seriously affected the Tolon/Kumbungu, Saboba, Zabzugu/Tatale, Nanumba South, Yendi and Kpandi Districts along the Oti River.Mr Nayina said 214 communities and 63,030 persons had been affected by the floods, five schools had collapsed, four deaths were recorded and two people injured.He said roads and bridges were damaged and most of the communities could only be reached by boat or canoe.Mr Nayina said water sources including more than 500 hand dug wells and boreholes had been contaminated and expressed fear that this could result in diarrhoea and other diseases. He said the region urgently needed relief items such as maize, rice, beans, cooking oil and utensils, salt, sugar, mats, lanterns, used clothing and medical supplies like drugs and detergents. Mr Nayina appealed to individuals, organisations, development partners and countries to assist the victims to relocate, reconstruct their houses and to rehabilitate destroyed infrastructure...</t>
  </si>
  <si>
    <t>North Sumatra</t>
  </si>
  <si>
    <t>September 16, 2009: "FF-2009-000196-IDN Flash Flood,Indonesia: At least 38 people were killed in flash floods in a remote region of Indonesia's North Sumatra province Tuesday, a spokesman for the provincial government said..</t>
  </si>
  <si>
    <t>Zamfara State, Gusau</t>
  </si>
  <si>
    <t>September 21, 2009: "After the floods that destroyed crops and made thousands homeless in Zamfara State recently, the State governor, Alhaji Mahmuda Aliyu Shinkafi has sought assistance of the Federal Government over the disaster.The flood did not only damage houses in Gusau, the capital city of the State, it also affected adjoining towns where more than ten-thousand hectares of farmland were destroyed.It also exumed over 100 dead bodies from their graves and destroyed more than 5,000 houses across all the affected local government areas in the State.Other areas affected by the flood include Kaura-Namoda, Birnin Magaji, Anka and Bukkuyum local governments.While lamenting the effects of the flooding, Gov. Shinkafi said in a statement that, “flooding is the most common natural disaster all over the world and it could be really expensive in financial terms._x000D_In the case of Zamfara state, Shinkafi disclosed that, “so many people have been made homeless apart from the fact that it has caused damage to roads, electricity and water supplies. The damage is so enormous that we cannot but call for the assistance of the Federal Government in order to help provide funding to encourage forestry, which would go a long way in arresting flooding now and in the future.”The governor expressed sadness that, there was no doubt that the next harvesting season would not give less than the anticipated result, pointing out that, rice plantains, animals as well as other crops were badly affected.He therefore called on both the Federal Ministries of Environment and Water Resources, “to come to our rescue by encouraging dredging, digging channels, and building dams. We appeal to the Federal Government to come to our aid to help in flood prevention and defense schemes as well as in the provision of centers for people evacuated from their homes and arrange temporary accommodation for them._x000D_He also sympathised with those, whose lives were negatively affected by the flood. .</t>
  </si>
  <si>
    <t>September 11, 2009: "The situation in six flood-hit West Bengal districts - which claimed six lives and affected 1.7 million people - was still grim though there were signs of some improvement after the rains slackened off, officials said.However, the Kangsabati river continued to flow above the danger mark in East Midnapore.With the rains easing up, there was no release of extra water from the Damodar Valley Corporation (DVC) reservoir in the past two days, a state government official said here Friday.'The situation in both worst affected districts, Kolkata's adjoining Howrah and Hooghly, is now under control. We've sent an adequate number of boats and other relief materials to the flood affected pockets,' said Dinesh Majumdar, an official of state Civil Defence.District administration officials in East Midnapore's Moyna block said several villages were inundated after the Kangsabati river breached embankments, while food and relief materials were air-dropped at Khanakul and Pursura of Hooghly district.According to state Finance Minister Asim Dasgupta, three people have died in Bankura, and one each in Udainaraynpur of Howrah district, and in Khanakul in West Midnapore district in the floods.So far, 37,000 people have been evacuated from the inundated areas.The floods were caused by a heavy discharge of water from the reservoirs of the DVC following heavy rains in the catchment areas. However, after requests from the state government, the outflow had been brought down to 1.1 lakh cusecs over the past two-three days..</t>
  </si>
  <si>
    <t>Flood,Mexico: Mexican Govt declared state of calamity for Tlalnepantla de Baz and Atizapen de Zaragoza in the Estado de Mexico, due to heavy rains and floods.</t>
  </si>
  <si>
    <t>Tropical Cyclone,Philippines: Nine have died or have gone missing due to tropical depression Maring that spawned rains and landslides in northern Philippines while the number of affected people doubled to over 300,000</t>
  </si>
  <si>
    <t>Istanbul</t>
  </si>
  <si>
    <t>10-Septembert-2009: "Record floods left at least 31 people dead and large parts of Istanbul under water on Wednesday as desperate motorists caught in flash floods clambered up trees to save themselves from drowning.Turkey's Interior Minister Besir Atalay expressed fear that the death toll may rise as the waters began receding from large swathes of the city after several hours of flash flooding triggered by record rainfall overnight."Twenty-four people have died in Istanbul and seven others" in the province of Tekirdag, to the west of Istanbul, Atalay told a press conference here.The biggest loss of life occurred in Istanbul on Wednesday where 21 people died in the European quarter of the city straddling the Bosphorus Strait, a day after three people lost their lives in outlying western suburbs.Istanbul governor Muammer Guler had earlier in the day that eight people were still unaccounted for.Prime Minister Recep Tayyip Erdogan was expected to fly to Istanbul to observe the damage of the disaster which officials and experts blamed on both record rainfall and the unplanned urbanization of the city which saw buildings constructed on river beds.After hours of pounding rain described by Environment Minister Veysel Eroglu as the "worst in 500 years," the flood waters gushed through streets of Istanbul, washing away parked vehicles and swamping houses.Several motorists were stranded as a major highway connecting the city to the international airport was inundated, with water levels rising to two meters (six feet) in some sections.Motorists could be seen clambering on to the roof of their stalled vehicles waiting to be rescued, while others climbed up trees.Rescuers recovered 13 bodies at a truck park in the district of Basaksehir, one of the worst affected areas, the NTV news channel reported.Anatolia quoted survivors as saying that the flood waters came while the truck drivers were asleep in their vehicles, raising the water level to 5 meters in 10 minutes and giving them little chance to run to higher ground.Once the flood waters receded, the park was left under a thick layer of mud with trucks toppled over on the sides or piled on on top of each other.In the neighbouring district of Halkali, seven women drowned when they were swept away by the flood as they tried to get out of their stranded minibus taking them to work at a textile factory, Guler explained."The minibus was right at the front of the factory. It was hit by water coming from both sides. Those at the front managed to get out, but those at the back could not," the governor said.Istanbul authorities launched a major rescue operation, deploying 900 fire fighters and rescuers, six military helicopters and 30 inflatable dinghies.Television footage showed helicopters winching people stranded on vehicles or trees to safety.The Istanbul mayor's office said more than 1,000 people had been rescued since Tuesday.Anatolia said there were incidents of looting in some shops in areas affected by the flood where people were walking away with dinner sets, irons and electric kettles.Officials said it was too early to say how much damage the flooding had caused in Istanbul, but insurers put the damage between 70 to 150 million dollars (48 to 103 million euros).._x000D_."_x000D_</t>
  </si>
  <si>
    <t>2-September-2009: "Officials say that torrential rains have killed at least five people in Burkina Faso's capital and forced nearly 110,000 from their homes.Minister of Social Welfare Pascaline Tamini said on state radio Wednesday that she expects the number of people affected to grow significantly in the coming hours. President Blaise Compaore appealed to the international community for help.The rains, which began early Tuesday morning, are among the worst to have hit the capital in recent memory. Two years ago, heavy rains caused flooding throughout the country, killing 84 people and displacing 146,000.Among the many building that flooded Tuesday was the capital's main hospital, forcing the evacuation of patients, including some with infectious diseases.1-Septembert-2009: "Across West Africa residents are crossing streets in canoes, carrying babies overhead in suitcases and navigating waist-high water to find shelter.This rainy season as of 27 August at least 37 people are dead from flooding across West and parts of Central Africa, more than 20,000 displaced living in shelters or with relatives and some 3,600 families homeless, according to the International Federation of the Red Cross and Red Crescent Societies (IFRC) West and Central Africa office.The figures change daily as heavy rains continue. Two children were reported drowned in Mauritania from 28 to 29 August flooding that affected some 3,500 families, according to local authorities."I don't even know what to say," a woman in the Coronthie neighbourhood of the Guinea capital Conakry told IRIN on 28 August, a day after the area flooded. "We are trapped by water."Mohamed Diaby, 19, of Coronthie said: "We put my brother's nine-month-old twins in a suitcase to bring them to a safer area. That was something you saw all over the neighbourhood."August 2009 flooding in the Chad capital N'djamenaHe said people were in tears as sacks of rice lay saturated in some homes. A 50-kilogram sack of rice generally costs 160.000 Guinean francs (US$32) – about half of some civil servants' monthly pay. Prices commonly rise during Ramadan, the Muslim month of dawn-to-dusk fasting, which much of the region's population is observing.IFRC, which is working with governments and local volunteers to provide emergency aid to stricken families, said in a 28 August statement that the agency must urgently restock relief supplies to face needs in the region. Red Cross volunteers are distributing mosquito nets, tarpaulins, jerry cans, blankets, water purification tablets and soap._x000D_."_x000D_</t>
  </si>
  <si>
    <t>Sichuan</t>
  </si>
  <si>
    <t>1-Septembert-2009: "CHENGDU: Floods and landslides triggered by heavy rain on Sunday has left seven people dead and two missing in Southwest China's Sichuan province, an official with the emergency office of the provincial government said.Changning county in Yibin city was flooded in the deluge. Water, electricity supplies, communications and roads were cut off but resumed Sunday.More than 118,000 people have been evacuated and 5,900 houses have collapsed since Friday, said Yang Jingping, deputy director of the emergency office.Changning county in Yibin city was flooded in the deluge. Water, electricity supplies, communications and roads were cut off but resumed Sunday.Helicopters are sent to rescue the stranded victims of the floods and to distribute food, Yang said.._x000D_."_x000D_</t>
  </si>
  <si>
    <t>Khartoum, Omdurman</t>
  </si>
  <si>
    <t>1-Septembert-2009: FL-2009-000166-SDN Flood,Sudan: Due to Khartoum's heavy rains and flooding, five brothers died following a house collapse in Omdurman, the authorities have confirmed that over 20,000 houses have been destroyed by the rains._x000D_."_x000D_</t>
  </si>
  <si>
    <t>27-August-2009: ".At least seven persons died, one went missing due to the floods that lashed the district of Jhapa in eastern Nepal last week, The Rising Nepal reported on Wednesday.According to the daily, more than 180 families have been displaced after the gushing floods destructed many houses in the district, some 320 km east of Kathmandu.The number of people displaced by floods was recorded at 6,265, who have been living in 50 camps temporarily. The floods also damaged 415 houses, Lekha Nath Pokharel, Assistant Chief District Officer was quoted by the daily as saying._x000D_."_x000D_</t>
  </si>
  <si>
    <t>Dakar</t>
  </si>
  <si>
    <t>1-September-2009: "FL-2009-000164-SEN Flood,Senegal: Recent heavy rains in Senegal have caused severe floods in almost all suburbs of Dakar. Dozens of volunteers from the Senegalese Red Cross were dispatched to help disaster victims save their belongings and evacuate their flooded homes. 194 affected families received immediate assistance."27-August-2009: ".DAKAR (AFP) - Senegal's prime minister said he has authorised emergency relief measures to help tackle flooding that has caused major damage in the capital Dakar and other parts of the country."The government is going to activate the emergency plan to relieve the people," Souleymane Ndene Ndiaye said on public television Wednesday night.A sum of two billion Central African francs (three million euros) has been released by the government to cope with the flooding, said Ndiaye, who was speaking after a meeting with the mayors of communities that have been affected.The emergency plan will allow the authorities to release financial assistance and mobilise equipment throughout the country.Several parts of Dakar and its suburbs as well as towns such as Mbour in the west and Kaffrine in the centre are under water after heavy rain on Monday and Tuesday._x000D_In Dakar, many people are unable to get to work and the main Highway One, the only way out of the capital, has been cut off in places.Each summer parts of the capital suffer from repeated flooding, leaving many people homeless."_x000D_</t>
  </si>
  <si>
    <t>24-August-2009: "..In the past one week, flash floods triggered by heavy monsoon rains have displaced at least 300,000 people in Assam. The Brahmaputra river has been flowing above the danger mark in at least eight different places in the state.“Floodwaters have entered some fringe areas inside the park. Already small herds of elephants have started moving out of the park by crossing the highway to take shelter in an adjoining hill,” Boro said.."_x000D_</t>
  </si>
  <si>
    <t>Uttar Predesh, Bihar, Shrawasti, Sitapur, Sant Kabir Nagar, Kushinagar, Maharajganj and Bahraich districts</t>
  </si>
  <si>
    <r>
      <t>28-August-2009</t>
    </r>
    <r>
      <rPr>
        <sz val="8"/>
        <rFont val="Arial"/>
        <family val="2"/>
      </rPr>
      <t xml:space="preserve">:"New Delhi - At least 27 people have died and a million left homeless due to monsoon-driven floods in India's eastern state of Bihar as this year's rain-related death toll in the country nears 900, officials said Friday.'The deaths have been reported from 12 northern and eastern districts including Katihar, Purnia Supaul, Samastipur and Madhubani since Wednesday,' Bhim Thakur, an official at the flood control room in the state capital Patna said over the telephone.'The fatalities were caused by collapsing houses, flooding and a boat capsize,' Thakur said.Due to incessant rains over the past 10 days, an estimated 1 million people have been displaced in the northern regions of the state, the NDTV network reported.The Mahananda river in Katihar is in spate with its embankment broken and the floods submerging 70 villages and destroying the homes of 60,000 people. The stranded villagers were living under open skies without food and drinking water, waiting to be rescued.The heavy rains in certain areas in the state come at a time when most of the state is reeling under a drought. 'It is nature at its ironic best. While 12 districts are inundated, the state's remaining 26 districts are witnessing severe drought,' Thakur said._x000D_Almost every year, monsoon-driven floods cause numerous deaths as overflowing rivers submerge villages and farmland. The monsoon season in India lasts from June to October.According to the federal home ministry, 890 people have died during the monsoon season across India this year. Nearly 5 million people, most of them living in rural areas, have been affected across 12 states.  </t>
    </r>
    <r>
      <rPr>
        <b/>
        <sz val="8"/>
        <rFont val="Arial"/>
        <family val="2"/>
      </rPr>
      <t>24-August-2009</t>
    </r>
    <r>
      <rPr>
        <sz val="8"/>
        <rFont val="Arial"/>
        <family val="2"/>
      </rPr>
      <t>: "Bihar flood: Fresh areas inundate, death toll rises to 14.The flood situation in seven northern districts of Bihar further worsened today with swollen rivers inundating fresh areas, even as the death toll mounted to 14. Three more people, two in Purnia and one in Darbhanga, drowned yesterday taking the toll in the current spell of floods to 14, official sources said.According to an official report, swirling waters affected scores of villages under Bahadurganj, Terhagachhi, Dighalbank, Kochadhaman, Bahadurganj, and Potahi in Kishanganj district.More than 50 villages were affected by floods under Palasi, Jokihat, Araria, Forbesganj and Kursakata block in Araria district. Many villages were submerged in Banmankhi and Krityanandnagar blocks in Western Purnia by turbulent Kosi which was steadily eroding its embankment, the report said.Swirling waters of the Adhwara group of rivers inundated the national highway near Khirma village in Keoti block, causing temporary suspension of vehicular traffic. Meanwhile, around 7.5 lakh people continue to reel under flood with several rivers, including Mahananda, Kankai, Donk, Mecchi, Ratua, and Bakra, besides, Bagmati, Kamala Balan and Adhwara, submerging hundreds of villages in the districts of Purnia, Araria, Kishanganj, Saharsa, Supaul, Madhepura, Sitamarhi and Darbhanga, the sources said" 19-August-2009: "Release of water from barrages in Nepal and heavy rain have flooded hundreds of villages and affected hundreds of thousands of people in several parts of Uttar Pradesh, officials said Wednesday.According to officials, in the past two days, over 500,000 cusecs of water have been released from Banbasa and other barrages situated near the India-Nepal border, flooding villages in Shrawasti, Sitapur, Sant Kabir Nagar, Kushinagar, Maharajganj and Bahraich districts.In Bahraich district, rivers flowing in spate have inundated as many as 185 villages affecting nearly 300,000 people. Taking into account the rising trend of water in Saryu, Ghagra and Sharda rivers, the district administration in Bahraich, 270 km from Lucknow, have started evacuating villagers.'It seems the (flood) situation will not improve in near future...The water level in rivers is rising continuously and has now even crossed the danger mark. On an average, we are witnessing 2 cm water level rising every hour,' Bahraich district magistrate Subhash Sharma told IANS over phone.Heavy rain in the last few days, after a prolonged drought, has made the situation worse.'For carrying out rescue operations in the district and its adjoining areas, we have pressed into service a company of PAC (Provincial Armed Constabulary) and nearly 80 boats and motorboats,' added Sharma.The rivers in the affected districts have either crossed the danger mark or are flowing near it.According to officials, in Shrawasti district, Rapti and Saryu rivers were flowing above the danger mark. The situation was more of less similar for Ghagra river in Sitapur district, Rapti in Sant Kabir Nagar, Gandak in Kushinagar and Rohni in Maharajganj.With the erratic monsoon, the state is also facing drought in 58 out of its 71 districts._x000D_</t>
    </r>
  </si>
  <si>
    <t>Vavuniya District and Menik Farm</t>
  </si>
  <si>
    <t xml:space="preserve">Aug. 18 (UPI) -- Refugee camps in northern Sri Lanka are swamped by flooding, endangering Tamils displaced by the country's recently ended civil war, the United Nations said.The U.N. Office for the Coordination of Humanitarian Affairs said three days of heavy rains and flash flooding damaged or destroyed nearly 2,000 shelters and sanitation facilities in the camps, CNN reported Tuesday.An internal U.N. memo obtained by CNN indicated more than 300 families marched to the main access gate at one camp to protest the conditions."Though ... not violent, they seemed disgruntled and agitated due to the sufferings and expressed their resentment by hooting and making noises," the memo read.The camps, strung across northern Sri Lanka, house about 280,000 people displaced in the final months of the 20-year-long civil war, CNN said. The flooding was ahead of Sri Lanka's monsoon season, typically from October until January     Flash Flood,Sri Lanka: Flash floods were experienced in several areas of Vavuniya District and in Menik Farm due to heavy rains over the weekend. Zone 4 in Menik Farm is the most seriously affected with initial estimates of up to 1,925 shelters being damaged or destroyed. </t>
  </si>
  <si>
    <t>Sebangfai, Nongbok, and Mahaxay districts of Khammoune Province</t>
  </si>
  <si>
    <t xml:space="preserve"> On Monday, 10 August 2009, heavy rain occurred in the country made water in the tributary river increased and flooded in 3 districts manly:Sebangfai, Nongbok, and Mahaxay of Khammoune Province. based the first report from provincial disaster management office in Khammoune province, there are 1950 ha of rice areas affected, 1400 meters of irrigation Chanel damage ,600meter of road were cut off, around fishponds damaged..</t>
  </si>
  <si>
    <t>NW Pakistan, Mardan and Swabi districts</t>
  </si>
  <si>
    <t>16-Aug-09:" "A government official says at least 13 people have died in floods caused by heavy monsoon rains in northwest Pakistan.Khalid Khan Omarzai, the top government official in the Mardan and Swabi districts, says the rains flooded drains passing through villages, sweeping away scores of mud houses and damaging hundreds more.Mardan and Swabi hosted the majority of about two million people who were displaced by an army offensive against the Taliban in the nearby Swat Valley and its neighbouring districts. That offensive has been winding down, and many of the displaced have returned home" "Heavy rainfall on 16 August caused flash floods originating from the Karamar Mountains in Swabi and Mardan Districts in North West Frontier Province (NWFP), Pakistan. According to various sources, there are reports of 27 deaths, nine people missing, an estimated 400-450 houses destroyed along with massive losses to crops and livestock.</t>
  </si>
  <si>
    <t>Kentucky, Louisville</t>
  </si>
  <si>
    <t>17-Aug-09: "Louisville metro government says it suffered $4.9 million in uninsured damage and other costs in responding to the Aug. 4 flash flooding — which happened when 6½ inches of rain fell on downtown and surrounding neighborhoods in just over an hour.That claim, submitted to Gov. Steve Beshear's office, combined with a $1.4 million claim from Trimble County, should qualify metro government for federal disaster assistance — meaning that the federal government will pick up 75 percent of its costs and the state will cover 12.5 percent.In addition, more than 1,000 people have submitted applications for personal assistance after President Barack Obama declared a “major disaster” Friday in Jefferson County.The declaration, related to the number of homes made permanently uninhabitable by the flood, makes low-interest loans, grants and other assistance available to homeowners and renters.The Federal Emergency Management Agency will open two “disaster recovery centers” Tuesday in Louisville, where people can get information about the application process, agency spokesman Marvin Davis said.About two dozen FEMA inspectors are in town to process those claims.The inspectors are similar to insurance adjusters. After an application is made, the inspectors look at the house and determine how much it has been damaged and whether that damage is related to the Aug. 4 flood.15-Aug-09:LOUISVILLE, KY (NBC) - The massive clean-up continues Saturday night in Louisville after much of the city flooded last week.Some of the victims said they're still struggling and need help.What was once inside their homes is now going in the trash one pick-up at a time.Damaged furniture and carpeting is being hauled away.While some people have gotten help throwing away their flood debris, others living on Maple Street are still dealing with issues."I really didn't come home until we had, 'til night cause it was too hot," Louisville resident Sam Wilson said.Wilson has owned his home for two years. Flood waters have left him without power, and a house that'll have to be rebuilt from the inside out with no help from his insurance."We gutted out most of the stuff that was affected by the flood, by the water - the dry wall," Wilson said. "We pulled all the carpet."His neighbor, Lenora Sullivan, also got rid of the carpet she had.She's staying with her daughter until she gets things back in order."I'm ready to go," Sullivan said. The power is back up, but mold is invading her space."There's nothing left but bad memories and I want to put that behind," Sullivan said. "I don't have anything. Everything is gone not only for me, but all these people around us. We work hard and we try to do the right thing, and this, it's just no help."Federal help might be on the way. Individuals may be eligible for grants up to $30,000, or low interest loans.</t>
  </si>
  <si>
    <t>Freetown, other areas</t>
  </si>
  <si>
    <t>13-Aug-09:"At least seven people were killed and 15 injured when homes collapsed in a landslide in heavy rain in Sierra Leone's capital Freetown.Rescue teams were searching for bodies beneath mud, stones and rubble from three hillside houses that collapsed, police official Ibrahima Samura said."The victims were asleep when they were trapped by the landslide," he said.Flooding has left at least 300 people homeless, police said.Since the start of the rainy season in June, floods and landslides have killed dozens of people in west Africa, including 19 in Ivory Coast, 16 in Ghana and seven in Benin, where the government declared a state of emergency.The International Federation of the Red Cross and Red Crescent Societies (IFRC) estimates that the lives of about 150,000 people have been disrupted by floods in the region in the past two months.On Monday, IFRC launched a pre-emptive emergency appeal for US$850,000 to help 25,000 people threatened by floods and landslides in 16 West and Central African countries, including Sierra Leone, in the coming months."There is going to be more heavy rain in the next three months and people should at all cost vacate dangerous areas especially those living along seaside areas around the city," said John Kaamara, a geologist at the University of Sierra Leone.A forecast for July to September by the African Centre of Meteorological Applications for Development predicts heavy rainfall in countries along the Gulf of Guinea, which experts say is likely to cause floods and landslides..</t>
  </si>
  <si>
    <t>Hyogo and Okayama in western Japan</t>
  </si>
  <si>
    <t>10-Aug-09:"Tokyo - At least 10 people, among them several small children, have been killed in torrential rains in Japan, local media reported Monday.Typhoon Etau has brought heavy rainfalls to Japan, causing flooding and landslides that have destroyed homes.In the hardest-hit prefectures, Hyogo and Okayama in western Japan, several people remained missing. At least 2,000 people sought shelter in schools and other public buildings. Houses were destroyed by mudslides and the authorities had to close some roads. In the capital Tokyo, Monday morning traffic was obstructed by the rains.</t>
  </si>
  <si>
    <t>8/13/09: "Four days after Taiwan’s worst floods in half a century — just as the residents of Taoyuan believed Typhoon Morakot’s violence was finally over — a terrifying order came through from the military: run — you’ve got minutes to live.Grabbing whatever food and possessions they could, the 500 villagers began a panicked scramble to the higher ground, heaving themselves over jagged rocks and clambering over walls of mud.Within moments of the last stragglers reaching safety, a giant flood lake formed by Sunday’s mudslides broke its banks, unleashing what eye-witnesses called “a mountain tsunami”.The incident in Taoyuan was just one of many chaotic scenes played out across southern Taiwan today amid more torrential rain and fears of a dramatic rise in the death toll.Many villages and small mountain communities remain inaccessible — a series of medicine and food airdrops today suggested that it may be days before many of those left homeless by Morakot are reconnected with the outside world. Some had scrawled giant SOS messages on bits of broken timber — one or two with estimates of the number of dead beneath the mudslides.Added to the misery has been mounting condemnation of the handling of the disaster by the authorities. Newspaper editorials accused Taiwan’s president, Ma Ying-jeou of being incompetent, and carried reports of survivors digging, unaided, in search of loved ones. One survivor said: “We are forgotten.”Much of the anger is directed at the Government’s failure to seek foreign assistance from countries such as Japan or the United States, a reluctance thought to be born of stubborn pride.Mr Ma's inspection of the relief efforts was interrupted when he was surrounded by a group of enraged survivors. “What is your Government doing?” one man shouted at the President. “It’s too late, they cannot be saved.”Thousands have been found alive in remote mountain villages — including another group of 300 discovered stranded this morning — but reaching them is difficult. Even helicopter airlifts have been hampered by the bad weather, with the number of evacuations lower than expected.Estimates vary wildly over how many people might still be alive, and, more grimly, how many may lie crushed under thousands of tonnes of collapsed mountainside. The official toll stands at 108, though there is a strong suspicion among rescue workers that the figure could triple as the search goes on.The Government sent another 4,000 troops to join the 16,000 already deployed throughout the flood-stricken disaster zone. Liao Liao-yi, the Interior Minister, spent the day denying suggestions that the relief effort had been lacklustre, assuring reporters that the pace had picked up from yesterday.To those waiting at the heliports on the edge of the disaster zone, however, progress again felt painfully slow. Bridges have been obliterated and many roads have either been buried under landslides or smashed off the mountains. In the area around Taoyuan, the authorities warned that other flood-lakes could burst at any moment.None of this has calmed the anger of the villagers waiting impatiently for news of their families. Many in the worst-hit area of Kaohsiung county believe that the south, which is the main stronghold of the opposition party, is being deliberately starved of assistance.“It’s too slow. They don’t care about the south. They just care about the north,” Chen Fu-rong, a funeral director, told reporters. "8/12/09: "Taiwan scrambles to rescue 700 in landslide villages as death toll hits 66CHISHAN, Taiwan: Taiwan Wednesday began airlifting to safety more than 700 people found alive in a trio of villages flattened by muddy landslides, as the island's death toll from Typhoon Morakot hit 66.The military launched the helicopter operation in the battered island's south after the region was hit by its worst flooding in half a century, inundating  entire villages in water and mud and cutting off all access by road.We have found around 700 people alive in three villages last night and 26 more this morning. We are deploying 25 helicopters to evacuate them," Major-General Richard Hu said.Hu said he was unable to confirm how many people had been buried or killed by the landslide in Hsiaolin and in two other remote villages nearby.Some media reports had speculated that up to 600 people had been killed just in Hsiaolin, which vanished under a tidal wave of mud at the weekend.Rescuers had said Tuesday that around 100 people in Hsiaolin were feared to have been buried alive."We believed that some were buried but it's not possible to estimate how many at this moment as almost 90 per cent of the houses were buried," Hu said.Feelings were running high at a nearby school where relatives of missing people had gathered. Police and soldiers had to push back some who tried to storm their way onto the departing helicopters."I cannot wait any more. I want to look for my family," a man in his 40s shouted as he argued with soldiers.He said he had not heard anything from his family since the typhoon dumped a record three metres (120 inches) of rainfall on southern Taiwan over the weekend.Chu Chia-jung, 21, said she was desperate for news with only one of her many relatives in Hsiaolin accounted for."I've been really, really worried about my close relatives there," she said. "I hope the military can speed up their search and rescue."Authorities Wednesday said Typhoon Morakot, which also killed eight people in eastern China, had left at least 66 people dead in Taiwan.The toll included three rescuers who died when their helicopter crashed into a river in heavy fog in the southern county of Pingtung on Tuesday.“Their bodies have been found and we are working to transport the bodies from the crash site," a policeman told reporters.Another 61 people are missing in Taiwan and 35 others injured." 11-Aug-09: "Rescuers descended on a mountain village struck by a typhoon-spawned mudslide that killed at least 38 people and led to fears that many more could be unaccounted for, in a fifth day of deadly storm devastation across eastern Asia.The mudslide brought to more than 70 the number of confirmed deaths in recent days as typhoons ravaged Taiwan, mainland China, Japan and the Philippines. The toll was expected to climb as rescuers descend on stricken parts of Taiwan and China. The Japan Meteorological Agency said a storm could hit central Japan on An elderly man is carried after being rescued by military helicopter from a village covered in a landslide from Typhoon Morakot in southern Taiwan._x000D_China's state-run Xinhua news agency said Tuesday morning that a landslide triggered by Typhoon Morakot toppled at least six apartment buildings in eastern China, burying an unknown number of residents, the Associated Press reported.Morakot dumped as much as seven feet of rain on some communities in Taiwan over the weekend before moving on to China, where it forced the evacuation of nearly one million people along the east coast and left at least six dead. The typhoon, now downgraded to a tropical storm, earlier struck the Philippines, leaving at least 22 dead._x000D_A separate typhoon, Etau, slammed into Japan's west coast on Monday. At least 12 people were killed in raging floodwaters and landslides, and 10 others were missing, police said. Officials in Japan warned of the potential for weakened ground and mudslides from the combination of heavy rains and two earthquakes since Sunday.Taiwan officials said early Tuesday that 38 people were confirmed dead and 62 missing following the mudslide at the southern village of Shiao Lin. News reports and witnesses said hundreds may have disappeared, though estimates differed and authorities wouldn't confirm a higher number. The AP quoted a Taiwan police official as saying 400 people remained unaccounted for after the mudslide.Lee Yuan-yi, deputy director-general of the Fire Bureau of Kaohsiung County, said that 82 villagers were rescued by military helicopters Monday. The rescue team hasn't found any buried bodies in the past 36 hours, he said."10-Aug-09: "Torrential downpours brought by Typhoon Morakot in the past couple of days have smashed one-day precipitation records in many parts of Taiwan, Central Weather Bureau (CWB) officials said Sunday.Premier Liu Chao-shiuan stayed overnight at Pingtung to direct rescue operations and evacuation of flood victims around the clock, as Morakot's death toll rose to four, with 19 injured and at least 8 other people reported missing.</t>
  </si>
  <si>
    <t>At least 14 villages in Lingao and Changjiang counties of Hainan</t>
  </si>
  <si>
    <t>8-Aug-09: "Floods caused by a major typhoon surging toward south China's Hainan Province have trapped at least 7,250 people, said the provincial flood control and drought relief headquarters on Saturday.Floods of 1.3 meters to 1.7 meters in depth deluged at least 14 villages in Lingao and Changjiang counties of Hainan where the people were trapped, said the headquarters.Flood also swept seven towns where 500,000 people live in Danzhou county, said the headquarters.Rescue work is under way.</t>
  </si>
  <si>
    <t>8-Aug-09:"Flood overwhelms Philippines...Rescuers are struggling to evacuate hundreds of villagers trapped by rampaging flash floods in the northern Philippines as the death toll rose to 20, officials said.On Saturday police said the bodies of eight miners were recovered on Friday after a landslide hit a mining area near the city of Baguio on the island of Luzon. Six other miners were still being sought.Disaster relief officials said 173,171 people in seven Luzon provinces had been displaced by flooding and landslides in the wake of Typhoon Morakot, which grazed the island before making landfall in Taiwan overnight.Among those also killed were two French tourists and a Belgian who went hiking on Mount Pinatubo on Thursday despite warnings from local officials of powerful torrents on its volcanic slopes.Rescuers in the town of Botolan in Zambales province were battling strong currents on Saturday to evacuate hundreds of residents marooned in their homes after rainwater and mud from the slopes of Pinatubo breached a dike.</t>
  </si>
  <si>
    <t>Bihar, Bagmati River, Tilaktajpur under Runnisaidpur block in Sitamarhi</t>
  </si>
  <si>
    <t>4-Aug-09:"Around 50,000 people are still stranded in flood-hit Bihar though the Bagmati river, which breached its embankment and inundated nearly 200 villages in Sitamarhi and Muzaffarpur districts, has started to recede. Officials have intensified rescue work to help the 200,000 people affected by the flood.'With water levels in the Bagmati river showing a receding trend and plugging of the breach near completion, the overall situation is improving,' Bihar Disaster Management Minister Deveshchandra Thakur told IANS over telephone from Sitamarhi. Also: "ilakrajpur (Bihar), Aug 4 (ANI): Flood situation worsened in Bihar as some more villages were submerged, leaving thousands of people in need of immediate help. The swollen Bagmati River breached its embankment in Sitamarhi district, in a stretch of 40-50 metres at Tilakrajpur area, on Saturday, inundating vast tracts across a number of villages." The water has submerged many villages. People are living on roadsides and our children have fallen ill and we have not received any medical help," said Ram Kirpal Singh, a villager." Chief Minister Nitish Kumar came and gave a speech, but we did not get any relief. There is no fodder for our cattle. There is water everywhere," said Srinath Singh, another villager.Though relief work has started, the situation is yet to be brought under control.People have been marooned and numerous villages are cut off.Nitish Kumar had made an aerial survey of the district on Sunday and assured immediate relief. 2-Aug-09:"Patna, Aug 2 (IANS) Thousands of people have been rendered homeless in Bihar’s Sitamarhi district after the Bagmati river breached its embankment, flooding nearly 200 villages.Those stranded in villages are living under the open skies without food and drinking water, waiting to be rescued.“We are hungry and our children are crying for food and milk, but nothing has been provided by the government though it is over 24 hours since the Bagmati river breached its embankment,” Narayain Singh, one of the thousands of villagers taking shelter on embankments, told IANS via his mobile phone, which he feares might run out of charge soon.“Till now, we have not been given any relief. We are without food and water,” said Shyam Singh, another villager.The swollen river breached over a 100-feet stretch of the embankment at Tilaktajpur under Runnisaidpur block in Sitamarhi Saturday, inundating several villages and affecting over 100,000 people. More villages are likely to be flooded, a district official said.According to officials, a team of the National Disaster Response Force began rescue operations Sunday morning. They had reached Saturday night but couldn’t begin rescue work in the dark.At least half a dozen people were feared drowned but district officials confirmed that only a woman had been killed.Chief Minister Nitish Kumar is likely to visit the breach site and take stock of the situation later Sunday.Till Friday, the district administration and engineers had claimed that there was no threat to the embankment from the rising level of water in the Bagmati river. According to official sources, the embankment was repaired and strengthened last year.However, villagers claim they had informed officials about a six-inch wide hole in the embankment. But no move was initiated to repair it.Nitish Kumar has ordered a probe and promised stern action against erring officials. "</t>
  </si>
  <si>
    <t>Midanao, 144 villages in Cotabato City and in the provinces of Maguindanao, North Cotabato, South Cotabato and Sarangani</t>
  </si>
  <si>
    <t>31-Jul-09:" - Ten people were killed in flashfloods and a landslide triggered by two days of heavy rains in the Philippines, police and local officials said Friday.Two people were killed before dawn Friday in a landslide caused by heavy rains in Antipolo City in Rizal province, 45 kilometres south-east of Manila, Police Senior Superintedent Ireneo Dordas said. Dordas, the provincial police chief of Rizal, said the victims were sleeping when the landslide buried their house in the village of San Isidro.In the southern province of Sarangani, six people were killed in flashfloods that hit at least two towns, Governor Miguel Dominguez said.Dominguez said an estimated 4,500 people have fled their homes because of floods in the towns of Kiamba and Malapatan in Sarangani". 31-Jul-09: "Floods, slides displace 200,000 in Mindanao. Close to 200,000 people have been affected by flashfloods and landslides triggered by incessant rains in Mindanao over the past three weeks, the National Disaster Coordinating Council (NDCC) said Friday.In a consolidated situation report, the NDCC said 38,835 families or 193,872 persons were affected in 144 villages in Cotabato City and in the provinces of Maguindanao, North Cotabato, South Cotabato and Sarangani.Several incidents of flashfloods in the provinces were reported due to overflowing waterways caused by continuous rains since July 4 until July 30, the NDCC said.Currently, Maguindanao, North Cotabato and Cotabato City continue to experience moderate to heavy rains, the national disaster body reported.Initial assessments indicate that in South Cotabato alone, some 330 hectares of farm land, roads and 106 houses have been damaged. The cost of damage was placed at about P28 million.In Cotabato province, 2,486 hectares of farmlands were damaged by the flashfloods in six villages, while in Sarangani and Maguindanao many homes and some bridges were destroyed.In an interview, Philippine Atmospheric, Geophysical and Astronomical Services Administration (PAGASA) weather forecaster Chris Perez said that the continuous rains in the region was caused by the southwest monsoon which was enhanced by tropical storm “Jolina.”The western Mindanao section will continue to experience rains for the next 24 hours, he said."30-Jul-09: "Heavy rains across the southern Philippines have resulted in massive flooding in many low-lying areas of Mindanao Island, with villagers either marooned inside their houses by waist-deep waters or forced to evacuate, according to disaster relief officials on 30 July.Large swathes of farmland covering more than 2,486ha in the central Mindanao towns of Pigcawayan, Alamada, Libungan, Midsayap, Aleosan, Pikit and Tamontaka have also been damaged by floods, according to the Office of Civil Defence in Manila.Some 40 houses were destroyed in the town of Sultan Mastura in Maguindanao province, where tens of thousands have already been displaced by almost a year of fighting between government forces and separatist Moro Islamic Liberation Front (MILF) rebels.Some 159,775 people in central Mindanao or about 31,955 families have been affected so far, and while flooding in some areas has subsided, large parts remain inundated, the Department of Social Welfare and Development, said. ."</t>
  </si>
  <si>
    <t>Black Sea province of Giresun</t>
  </si>
  <si>
    <t>29-Jul-09: "Turkish officials and news reports say flash floods have inundated more than 100 homes and workplaces, and damaged several roads in the Black Sea province of Giresun. (July 28)."</t>
  </si>
  <si>
    <t>Takdoo village, 200 km ne of Kathmandu</t>
  </si>
  <si>
    <t>27-Jul-09: "Flooding and landslides brought on by two days of heavy monsoon rains in Nepal have killed 22 people and several more are missing, officials say.Home Ministry official Iswor Regmi said the death toll could rise from the rains that began over the weekend as reports pour in from remote villages, some of them several days' walk from the nearest town or telephone.In the worst incident, at least 13 people were killed in a landslide in Takdoo village early on Monday, chief government administrator Talasi Gautam said. He said rescuers were still digging through mud and debris searching for victims.The village, about 200km northeast of Kathmandu, is at least two days' trek from the district capital, and the continuing rain was making rescue efforts difficult.Separately, six Hindu pilgrims were swept away while trying to cross the swollen Kamal river in the country's southeast, Regmi said.He said the other three confirmed deaths were in separate floods or landslides.Every year, hundreds of people are killed by landslides and flooding during this Himalayan nation's monsoon season."</t>
  </si>
  <si>
    <t>Fukuoka Prefecture</t>
  </si>
  <si>
    <t>28-Jul-09:Flood, slide toll now at 28FUKUOKA (Kyodo) The body of 5-year-old boy was found Monday in Chikugo, Fukuoka Prefecture, after he was swept away by a river swollen from torrential rain, bringing the total of weather-related deaths in western Japan in the past week to Before and after: Kiyoshi Ihara surveys his house Sunday in Hofu, Yamaguchi Prefecture, following a rain-induced landslide last week (lower photo). Ihara, whose family has lived in the neighborhood since the Meiji Era, says he will probably have to move. Koji Koide was last seen at around 4 p.m. Sunday while being carried away in the Kurame River. He was playing with three other children, including his two brothers, at the time, according to police.Normally the river at 2 meters wide is not even a decent stream and is sometimes dry. But the recent downpours in northern Kyushu left the stream swollen and strong enough to sweep people away, the police said"."27-Jul-09: " TOKYO (AFP) – Rescue crews recovered three more bodies from landslides and a river in southern Japan on Monday, raising to 10 the death toll from disasters brought by heavy weekend rains, police said.The bodies of a man and a woman were pulled from a car buried when a mudslide hit a road on Kyushu island, a police official in Fukuoka prefecture said.Police also recovered the body of a five-year-old boy who was swept away in a swollen river on Sunday, the official said.Search operations resumed Monday in Fukuoka for a 61-year-old woman and her daughter, 34, feared buried under mud after their home was hit by a landslide.Earlier last week, landslides and floods triggered by heavy rains killed at least 16 people in Yamaguchi prefecture on western Honshu island.The latest victim found was a woman whose remains were recovered Monday from a nursing home for the elderly that was hit by a large landslide last week. Two people were still listed as missing in Yamaguchi"</t>
  </si>
  <si>
    <t>Southwestern Sichuan</t>
  </si>
  <si>
    <t>27-Jul-09: "The Associated PressBEIJING -- Heavy flooding hit China's southwestern Sichuan province, leaving at least 22 dead and another seven missing, state media said Monday.The official Xinhua News Agency said rainstorms pummeled a mountainous area in Panzhihua city late Sunday and early Monday. It cited the Sichuan provincial emergency office for the numbers of dead and missing in the flooding there.Xinhua said provincial Vice Governor Zhang Zuoha was leading a delegation to assess damage and oversee the relief operation.No other details were immediately available. Over the weekend, a landslide in the same province killed at least six people and damaged a bridge that is a link for reconstruction in areas hit by a devastating earthquake last year.The heavy rains also triggered mud-rock flows that blocked the main highway between Sichuan and Tibet, Xinhua said in a separate report.The landslide occurred Monday morning in Powo County, leaving more than 100 vehicles stranded by rocks and mud extending more than 70 yards (meters) on the road, police officer Chen Jun was quoted as saying. A bridge was also destroyed, he said.A rescue team was dispatched but members had a hard time accessing the area where giant boulders had fallen. Xinhua said the team had plans to use explosives to break up the rocks.Heavy rains and floods have hit several areas of China in the last month, with 15 hikers killed three weeks ago when they were trapped in a canyon near Chongqing, also in southwestern China. "</t>
  </si>
  <si>
    <t>NorthernTukey, Giresun</t>
  </si>
  <si>
    <t>21-Jul-09: " Heavy rain in the northern Turksih city of Giresun has forced thousands from their homes"</t>
  </si>
  <si>
    <t>Southern Japan, Yamaguchi Prefecture, 110 landslides near Hofu, 620 miles southwest of Tokyo</t>
  </si>
  <si>
    <t>22-Jul-09: " Torrential rains triggered floods and landslides in southern Japan, leaving at least six people dead and 10 others missing, including elderly residents at a nursing home, officials said Wednesday.A mudslide hit a nursing home in Hofu City in Yamaguchi Prefecture on Tuesday, killing three people and injuring another, as the ground floor of the two-story building was inundated. Rescue workers and dogs searched Wednesday for four residents who were still missing, prefectural police official Fumio Kurokawa said.Most of the 90 residents evacuated to the roof and were safely lifted out by helicopter" .."More than 400 people evacuated in eight cities in Yamaguchi, the prefecture said in a statement. Rivers and canals flooded at more than 100 locations. At least 110 landslides were reported in Hofu, which lies about 620 miles (1,000 kilometers) southwest of Tokyo.A seasonal rain front has brought torrential downpours in southwestern Japan since the weekend. Yamaguchi has seen record rainfall for July.The Meteorological Agency said the peak of the rain has passed in southern Japan, where more than 10 inches (25 centimeters) of rainfall was reported in 24 hours through Tuesday evening, but it warned of a possibility of more landslide</t>
  </si>
  <si>
    <t>Ulaan Bataar and Gobi-Alta province</t>
  </si>
  <si>
    <t>26-Jul-09: "25 July 2009 – The United Nations World Health Organization (WHO) is helping Mongolian authorities respond to flash flooding that has killed at least 26 people, damaged infrastructure and raised the risk of outbreaks of infectious diseases.WHO reported yesterday that it would provide funds to the Mongolian health ministry and helped coordinate the emergency response in the wake of the floods, considered among the worst to strike the sparsely populated, landlocked country in decades.Eight children are among the people reported killed, while about 130 families have been left homeless and some 2,000 people have been evacuated from areas considered to be at risk of flooding.The floods have been particularly severe in and around the capital, Ulaanbaatar, and provinces to the immediate west.WHO said it is concerned that the overflow of sewage pits and lavatories following the floods could lead to major health problems, include outbreaks of diarrhoea and acute respiratory infections. Response efforts will focus on ensuring safe water supplies and promoting personal hygiene." 21-Jul-09: " (CNN) -- At least 24 people have been killed and hundreds rendered homeless in the worst floods to hit land-locked Mongolia in 40 years, emergency officials said Tuesday.The International Federation of Red Cross and Red Crescent Societies said it was working with local authorities to distribute emergency goods to the flood-ravaged victims.Workers fear that without adequate food and shelter, the situation would worsen when winter arrives in three months, said Francis Markus of the Red Cross.The floods struck last week in the Asian nation's capital, Ulaanbaatar, and a province in the west. It was the worst to hit the country since 1966, Markus said. _x000D_The government issued televised broadcasts ahead of the rainstorms but many children and elderly could not be evacuated in time. ..On 17 July, a severe flood occurred Bayanzurkh, Khan-Uul districts of Ulaanbaatar city; Tseel, Togrog soums of Gobi-Altai province, some areas of Dundgobi and Tov provinces"</t>
  </si>
  <si>
    <t>Durham</t>
  </si>
  <si>
    <t>19-Jul-09: "Huge downpours left parts of Britain flooded yesterday with some areas having a month's rain in just 24 hours.Worst affected was the North East, where the River Wear in Durham rose 6ft, sending water flowing down streets and into homes. Houses were evacuated and dozens of residents were taken to safety.The city's Radisson Hotel had to be evacuated, the Passport Office was flooded and the Boat House pub had water lapping at the doors.Guests at the Honest Lawyer Hotel in nearby Croxdale were given a dramatic wake-up call when they had to be evacuated by boat as the building became cut off at around 5am...."Homes have been evacuated and streets flooded after north-east England suffered heavy downpours.Part of Durham city centre was left under water after the River Wear burst its banks.Morpeth and Rothbury in Northumberland, which were devastated by flooding last September, were also affected, with a number of homes evacuated. _x000D_._x000D_</t>
  </si>
  <si>
    <t>Graz</t>
  </si>
  <si>
    <t>19-Jul-09: "Austrian city declared disaster zone due to flooding Officials declared the city of Graz, Austria a disaster area Officials in southern Austria have declared the city of Graz a disaster zone after torrential rains caused flooding.Officials told citizens to keep children and animals inside as temperatures dropped to 15 degrees Celsius (59 degrees Fahrenheit) and the snow line came down to 1,500 meters (4,900 feet).Heavy rains in recent days had saturated the ground and streams burst their banks flooding streets and cellars in the southern city of 250,000.Wolfgang Uebel, an official in the disaster prevention department said that the emergency declaration was a formality which would allow officials to evacuate residents if necessary.The rain had stopped by Saturday but Uebel said the alert would remain in place until Sunday</t>
  </si>
  <si>
    <t>19-Jul-09: "26 killed in Karachi floodsTorrential monsoon rain in the Pakistani city of Karachi has killed 26 people and cut power to most of the city.The rain flooded low-lying parts of the city, damaging hundreds of homes, downing power lines and inundating power grid stations.The victims were either electrocuted, drowned, or had roofs_x000D_collapse on top of them, Karachi mayor Mustafa Kamal said.Most of the city was left without electricity last night, but power was gradually being restored.We have 26 deaths but these figures could go up, as now reports have started pouring in from different areas,' Mr Kamal said.Efforts were under way to restore traffic and electricity and to pump floodwaters out of streets and homes, he said.Karachi, a city with a population of over 16m, has an outdated drainage system that leaves parts of the city vulnerable to flooding, though officials have said they have made improvements.Pakistan's chief meteorologist, Qamar-uz-Zaman, said the country's commercial hub had received 14.7cm of rain between Friday evening and this morning._x000D_._x000D_</t>
  </si>
  <si>
    <t>Northern part of Bosnia and Herzegovina</t>
  </si>
  <si>
    <t>17-Jul-09: "Flood,Bosnia-Hercegovenia: Heavy rainfall on 5-12 July has caused flooding in Tesanj municipality in the northern part of Bosnia and Herzegovina destroying the food reserves and damaging the houses of local communities._x000D_</t>
  </si>
  <si>
    <t>Northerrn Philippines, northern Ilocos Norte province,Manila</t>
  </si>
  <si>
    <t>17-Jul-09: "Tropical Cyclone,Philippines: NDCC reports Tropical Storm Molave (Isang) affects over 70,000 in northern Philippines". 19-Jul-09: "A TROPICAL storm that brought heavy rain and severe flooding to the northern and central Philippines headed out into the South China Sea yesterday, leaving at least two dead and two missing._x000D_Tropical storm Molave was moving towards Hong Kong, with winds gusting up to 120 km/h. Philippines chief weather forecaster Nathaniel Cruz said Molave dumped up to 500 millimetres of rain in northern Ilocos Norte province and more than 100 millimetres in Manila over a 24-hour period.The floodwaters, waist-deep in some areas, forced the evacuation of more than 10,000 people on Friday</t>
  </si>
  <si>
    <t>Kayin state and Tanintharyi division</t>
  </si>
  <si>
    <t>17-Jul-09: " Flood, tornado hits Myanmar, causing big losses. Flood, triggered by torrential rains, struck Myanmar’s Kayin state and Tanintharyi division, and a tornado also swept Ayeyawaddy division early this week, both causing great losses, the state newspaper New Light of Myanmar reported Friday.Some highways and railways in Kayin state were flooded and some households displaced as a result of the torrential rains on Mondayand Tuesday.The torrential rains also caused landslide in some areas of Kawkareik-Myawaddy road and banks erosion at some bridges on Dawei-Mawlamyine road in Tanintharyi division.Meanwhile, a tornado hit Ngaputaw, Haigyigyun, Ngwesaung, Bogale and Pyapon in Ayeyawaddy division on Tuesday, destroying some houses and blowing off roofs and walls of some buildings. Six people were injured in the disaster.Ayeyawaddy division, along with four other states and divisions, was once struck by deadly tropical cyclone Nargis on May 2-3 last year, inflicting the heaviest casualties and massive infrastructure damage.Moreover, heavy rain caused overflow in Maesai Creek in Tachilek, in eastern part of Shan state.According to earlier official report, a landslide occurred on July 5 on the right bank of Phakant-Lonkhin road, leading the collapse of some small huts on the bank, killing 24 people and injuring another."Some houses in Phakant were flooded and the villagers were evacuated.The continuous torrential rain has overflowed the Uru Creek, washing away 24 houses with 90 others remaining in water.Meanwhile, two days’ continuous rainfall last month had also caused a landslide in Kawthoung, southern Myanmar’s Tanintharyi division, leaving four people dead.The four people, a mother and three children, were killed asleep when a large stone rolling down from a nearby mountain.In May, heavy rainfall also flooded the northern Mandalay division, leaving one person missing and many other villagers displaced</t>
  </si>
  <si>
    <t>Kodagu, Bhagamandala</t>
  </si>
  <si>
    <t>17-Jul-09: "Rain slackens in Kodagu, flood situation grim Bhagamandala remains cut off from the rest of the district Vast areas, including paddy fields, at Nittur have been submerged Janaspandana meetings in the district on Saturday cancelled Madikeri: Heavy rain, which has been lashing Kodagu for the past three days, slackened on Friday, but the flood threat remains in Bhagamandala, Karadigodu, Balamuri, Nellihudikeri, Gonicoppa and Nittur areas.Vast areas, including paddy fields, at Nittur have been submerged as the Lakshmanateerta is in spate. It may take a few weeks for flood waters to recede to enable farmers to take up paddy transplantation. Balele-Nittur road still remains submerged. The Cauvery is flowing above the Betri bridge, 21 km from here, disrupting vehicular traffic. Bhagamandala remained cut off for the third day in a row from the rest of the district even as Home Guards operated mechanised boats to ferry people. Paddy fields have been submerged in and around Bhagamandala. Cauvery water has entered the Bolibane area on Napoklu-Murnad road. The old bridge at Balamuri remains submerged. However, the movement of vehicles has not been affected as there is a new bridge a little distance away.In view of heavy rain, Janaspandana meeting to be held in the three taluks of the district on Saturday and next week have been cancelled.Talacauvery received the highest rainfall of 329.60 mm from 8 a.m. on Thursday to 8 a.m. on Friday. Shantalli recorded 180.20 mm, Bhagamandala 162 mm, Madikeri 112.20 mm, Ammathi 110.20 mm, Sampaje and Napoklu 80.80 mm each, Hudikeri 77.50 mm, Somwarpet 75.20 mm, Virajpet 72.60 mm, Ponnampet 70.20mm, Srimangala 52.40 mm, Gonicoppa 49.50 mm, Kodlipet 49.30 mm, Siddapura 48.26 mm, Balele 45 mm, and Shanivarasante 43.20 mm.The water-level in the Harangi reservoir has increased to 2852.58 ft as against the maximum level of 2859 ft. The water level in the corresponding period last year was 2850.09 ft.The inflow on Friday was 15,562 cusec..</t>
  </si>
  <si>
    <t>Acoss Cape Town</t>
  </si>
  <si>
    <t>16-Jul-09: " Flood,South Africa: Heavy rains across Cape Town have affected some 20,000 people whose shacks have been flooded over the past few days, disaster management spokeswoman said Wednesday..</t>
  </si>
  <si>
    <t>13 municipalities in Oaxaca</t>
  </si>
  <si>
    <t>16-Jul-09: " Flood,Mexico: Government officials declaring Emergency situation for 13 municipalities in Oaxaca due to heavy rains. The affected municipalities are: Chiquihuitl?n de Benito Ju?rez, Cuyamecalco Villa de Zaragoza, San Andr?s Teotil?lpam, San Bartolom? Ayautla, San Felipe Jalapa de D?az, San Felipe Usila, San Juan Bautista Tlacoatzintepec, San Juan Coatzospam, San Lucas Ojitl?n, San Pedro Ixcatl?n, San Pedro Teutila, Santa Mar?a Tlalixtac and Teotitl?n de Flores Mag?n.</t>
  </si>
  <si>
    <t>16-Jul-09: "Ghana: Several Communities in Region Affected By FloodsIn Shama, one of the newly- created districts in the region, residents of Awona beach were also trapped in water and their properties worth millions of cedis destroyed.In the Jomoro district, many communities were washed away by the torrential rains, as hundreds of people who were trapped could only manage to escape unhurt.In Nzema East District, Evalue Egwira was reported to have been among the hardest hit of the communities, with two people reported dead, whilst Axim itself, the municipal capital, was flooded. The Western File gathered that residents in that municipality were still counting their losses.In the Ellembele District, communities such as Nkroful, Asasetre, Telekobukazo and Akropong were all affected by the weekend flood, which many believed was historic.Three people were reported to have died. One woman at Nkroful who was fetching water at a riverside was drowned in the process, and two children at Akropong carried away by the flood waters..Flood,Ghana: Several hours of rain during the night of Friday 19 June, 2009 and subsequent heavy down pours along the coastal and forest belt of Ghana from 6 to 8 July, 2009 caused massive destruction of private and public properties in most communities in the western parts of Accra, Eastern, Volta, Central, Western and Ashanti Regions. 9-Jul-09: "Cape Coast — Some parts of Central Region were on Wednesday hit by flooding, following a heavy downpour that began Tuesday night through to Wednesday morning.Areas that were severely affected were Mankessim, Apam, Mprubem, Yamoransa and Winneba.At Mankessim, the flood covered the Accra-Cape Coast Highway, where patrol tankers and other vehicles were trapped, leading to a long traffic jam.The Ghana Commercial Bank branch at Mankessim had a fair share of the flooding, as workers were trapped in their offices looking on helplessly, according to Maame Esi, an eyewitness.At Mprubem in the Gomoa West District, the situation was worse, as the flat lying mechanised agriculture town was totally submerged by the flood, as was reported by some affected victims. In Apam, the Gomoa West District capital, the situation was uncontrollable, as some parts of the town, which is situated below sea level, were heavily flooded.Winneba could not escape the emerging national disaster, as the flood wreaked havoc in certain parts of the fast-growing municipality.Yamoransa in the Mantseman District was once again badly hit by the flood, after more than three weeks lull.In most cases the swift flowing water overrun culvert and bridges, while runoffs covered large areas, culminating in the destruction of properties</t>
  </si>
  <si>
    <t>21-Jul-09: "With all major rivers nearing their danger marks due to heavy rains, flash floods have affected 10 districts of Orissa.The state government has sounded an alert and announced a two-day holiday for schools in Balasore district.According to the Meteorological office, water levels in the Mahanadi, Devi, Baitarani, Brahmani, Subarnarekha, Tel, Hati, Bansadhara and Rushikulya rivers were near their danger marks at several places.The situation is likely to deteriorate with the met office saying the depression over Bay and Bengal is likely to trigger heavy to very heavy rainfall in the state along with squally wind speed ranging from 45 km/ph to 65 km/ph.Flash floods in numerous hilly streams and rivulets continued to wreak havoc in southern and western parts of the state disrupting road communications.Flood waters of Bansadhara and Nagavali rivers have disrupted road links between Rayagada and Koraput and Rayagada and Kalyansinghpur, official sources said, adding as many as 10 gram panchayats in Rayagada district are cut off due to landslides.In Kalahandi district, Hati river created havoc as its water is flowing four feet over the bridge at Junagarh on NH 201.Low lying areas and paddy fields in the district have been inundated by the Tel river.The two towns in the district Kesinga and Bhawanipatna - recorded 296 mm and 130 mm of rainfall respectively, since Sunday.In coastal Ganjam district, the situation is grim with about 6,000 people of seven villages in Bhanjanagar block marooned and several areas cut off from the rest of the state, sources said.Orissa Disaster Rapid Action Force has been pressed into service to rescue the marooned people and provide them relief.Chief Minister Naveen Patnaik reviewed the situation and directed the officials to be prepared with adequate food material, medicine, clothes and boats for relief and rescue operation in the event of flood, official sources said" 19-Jul-09: "Rains cause floods in Orissa; death toll rises to 33 Five more persons died on Sunday in the torrential rains in Orissa taking the toll to 33, even as heavy downpour due to a fresh low pressure over the sea triggered floods in many parts of the state.While two persons were swept away in Rana river in Banki area of Cuttack district, two others, including a woman, were killed in lightning in Kendrapara district, official sources said.A young girl was killed in Kabisuryanagar area of Ganjam district when a tree fell on her during rain and storm.Mahanadi, Bansadhara, Rushikulya and Hati rivers inundated many areas and disrupted road communication in Sambalpur, Balangir, Gajapati and Kalahandi districts, the sources said.Several districts, including Ganjam, Gajapati, Nayagarh, Khurda, Cuttack, Kendrapara and Puri, were hit by heavy rains since last night inundating vast low lying areas and throwing life out of gear, the sources said.Met department said the rainfall recorded at Krushnaprasad since last evening was 28 cm, while it was 26 cm at Khandapara, 19 cm at Puri, 17 cm at Narsinghpur, 16 cm at Daspalla, 15 cm at Kendrapara and 11 cm in Puri" 16-Jul-09: "Orissa floods toll 11Bhubaneswar: Flash floods triggered by heavy monsoon rains have killed at least 11 people in Orissa over past two days, officials said on Tuesday although unofficial sources said the toll could be higher.Many parts of the state were witnessing heavy to moderate rains over past seven days.</t>
  </si>
  <si>
    <t xml:space="preserve">16-Jul-09: "Flood,Benin: Benin declared state of emergency and called for international humanitarian aid after 2,000 families been displaced by flooding caused by heavy rains...COTONOU, 8 July 2009 (IRIN) - Heavy rains have displaced thousands of people in Benin and have led the government to declare the country’s first state of emergency in recent years.“Thousands of people fleeing floodwaters are living with precarious food security, [staying with] family and in public places,” said Interior Minister Armand Zinzindohoué in a public statement on 6 July.On 7 July the World Health Organization (WHO), Food and Agriculture Organization (FAO), UN Refugee Agency (UNHCR), and UN Children’s Fund (UNICEF) conducted a rapid damage assessment in the economic capital Cotonou, the commune hardest hit by flooding, said Benin’s director of civilian protection, Alfred Sohou.Of Benin’s 77 communes, 43 were affected, especially those along the southern coastline, according to the government. Interior Minister Zinzindohoué said flood victims need water, food, medicine, mosquito nets, covers and clothing.In recent years Benin has resisted declaring a state of emergency and appealing for natural disaster aid, Sohou told IRIN. “Beninese national pride pushes them to manage.” But he said that donors indicated this time that “as long as a state of emergency is not declared, they will not come.” </t>
  </si>
  <si>
    <t>16-Jul-09: "ANKARA, Turkey -- At least four people died and three others are missing in flooding along Turkey's Black Sea coast, caused by days of torrential rain. According to media reports Wednesday (July 15th), two people died in the Artvin province after their house was destroyed by rising water. Two others -- a man and his wife -- were killed in the Ordu province when their house was buried under a landslide. A total of 11 people were injured in the province. Dozens of residential and administrative buildings in Bartin province have been damaged. (AFP, NTV, Anadolu news agency, Reuters- 15/07/09.</t>
  </si>
  <si>
    <t>7-Jul-09: "Chinese state media are reporting at least 20 people have been killed in heavy flooding in the southern China.Heavy rains have been pounding central and southern China since Wednesday.The official Xinhua (shin-wah) News Agency says about 700,000 people have fled their homes after the rains toppled houses, flooded roads and damaged a dam.A school official in the (Guangxi) region says flood waters have blocked the entrances to a a middle school, stranding some 300 teenagers with limited food and water. Officials used boats to deliver supplies to the school on Saturday, including pumps to lower the water level. Flood waters are more than eight feet deep in the town...."Heavy rains are causing severe flooding in areas of southern China. Hundreds of thousands of people have been forced to flee from their homes, and the government said as many as 75 people have died. As heavy rains continue in southern China, state television broadcast images of people rafting down flooded streets, in water reaching as high as the storefront signs on Monday. China's Ministry of Civil Affairs said the rain and floods that began in late June are the worst storms of this year. The ministry said flooding has affected 40 million people so far in 12 provinces. Nearly a million people have been forced from their homes. The water has destroyed more than 100,000 houses, and damaged roads and crops in the Guangxi region, as well as Fujian, Guangdong and Jiangxi provinces.In Liuzhou, Guangxi's second largest city and an important transportation hub, authorities called the flood "the third biggest in history.</t>
  </si>
  <si>
    <t>Surma and Khusiara rivers, landslide near Habanganj town</t>
  </si>
  <si>
    <t>7-Jul-09: "The Brahmaputra river was flowing above the danger level at several places including Dibrugarh, Jorhat and Guwahati. In the worst-hit districts of Lakhimpur, Dhemaji and Jorhat, vast tracts of land were submerged due to breaches in embankments.The situation in Lakhimpur is very grave following a breach in the 100-metre embankment and 200 villages submerged under gushing waters.National Disaster Rescue Force Personnel are rescuing the affected people, said DD News. Meanwhile, Chief Minister Tarun Gogoi has announced an inquiry into the breach of multi-crore Matmora embankment on the Brahmaputra river in North Lakhimpur district.  July 5, 2009:  Over 300,000 people have been hit by flood in the northeastern Indian state of Assam after incessant rains ,reported the semi-official Press Trust of India..One person has died and 400,000 have been displaced in a northeastern Indian state where a rain-swollen river burst its banks four days ago, swamping hundreds of villages, an official says."One tribal villager drowned and thousands have been rendered homeless in the flash floods triggered by heavy monsoon rain," Assam's state minister for rehabilitation, Bhumidar Barman, told AFP on Sunday. The official said that around 50,000 more people were still marooned in some of the worst-hit districts, adding paramilitary forces would soon bring them to safety."</t>
  </si>
  <si>
    <t>Mountainous northern regions</t>
  </si>
  <si>
    <t>5-Jul-09: "Torrential rains triggered landslides and flash floods killing six people and stranding half a million in their homes in Bangladesh, officials said on Saturday.The landslides occurred near Habiganj district town, some 200 km (125 miles) northeast of the capital Dhaka Saturday, burying all six members of a family.Officials said the situation had worsened at three other nearby districts, with some 500,000 people stranded at their homes as the rivers Surma and Khusiara, flowing into Bangladesh from northeastern India, burst their banks following incessant rains over the last four days."Hundreds of thatched houses were damaged, and standing crops on vast lands and rural infrastructures have been damaged," a senior disaster management official told Reuters without giving details.The situation is likely to deteriorate as the Bangladesh Meteorological Department forecast more rains in the region including northeastern India. (Reporting by Nizam Ahmed; Editing by Valerie Lee)July 5, 2009:  Torrential rains triggered landslides and flash floods killing six people and stranding half a million in their homes.</t>
  </si>
  <si>
    <t>Central and northern provinces, Botswana</t>
  </si>
  <si>
    <t>7-Jul-09:, "Vietnam's Central Steering Committee for Flood and Storm Control said torrential rains and floods since Friday had killed 20 people and left 18 others in the country's northern mountainous provinces so far, the Vietnam News reported Monday.Among the deaths, 13 are in Bac Kan, three in Cao Bang and four others in Ha Giang, Lai Chau, Lao Cai and Lang Son, said the committee.Heavy rains and floods also swept away crops and hundreds of houses, and caused landslides, resulting in serious traffic jams, said the newspaper.According to the committee, official estimates for damages were not available now as many districts were completely isolated due to washed out roads and cut electricity and telephone lines.The committee sent an urgent order to require relevant authorities to monitor reservoirs and dams, said the newspaper.District-level authorities were urged to promptly evacuate locals to safe areas, provide food and safe water to flood victims and rebuild destroyed homes. Families having dead people were given financial support.The National Hydro-meteorological Forecasting said heavy rains would keep battering northern provinces over the next few day". July 5, 2009: Heavy rains triggering floods and landslides in mountainous northern regions of Vietnam have killed at least 15 people, destroyed houses and damaged roads._x000D_.</t>
  </si>
  <si>
    <t>Eastern Czech Republic, southern Poland</t>
  </si>
  <si>
    <t>July 1, 2009:  Dartmouth Flood Observatory's River Watch sites and MODIS mapping of flooding in May and June show extensive areas under water (see http://www.dartmouth.edu/~floods/hydrography/E20S10.html).  Although flooding in these areas is a seaonal ocurrence, exceedance of the  5 yr recurrence interval flood is demonstrated at many Botswana and Angola River Watch sites (e..g. http://www.dartmouth.edu/~floods/AMSR-E%20Gaging%20Reaches/1272.htm). This is unusually severe and sustained flooding.</t>
  </si>
  <si>
    <t xml:space="preserve"> Towns along the Danube River in northern and western Austria</t>
  </si>
  <si>
    <t>July 16: "The floods that devastated portions of north Moravia will have a significant effect on the Czech economy over the course of 2009 as billions of crowns in government funds go to environmental and infrastructure recovery, forcing the government to reconsider its previously approved budget, said Finance Minister Eduard Janota.Heavy rainstorms took the north Moravian regions and Olomouc by surprise in the last week of June, killing 13 and leaving vast stretches of roadways and villages underwater in the worst natural disaster in the country since the floods that killed 17 in 2002. The long aftermath of flood recovery will take a heavy toll as well, costing at least 5 billion Kč ($267.4 million), according to Janota, who said flood relief would almost certainly lead to a state deficit of at least 165 billion Kč, or 15 billion Kč more than previous estimates.On June 25, the government announced it would earmark 99 million Kč in flood relief aid to be distributed as soon as possible. It is clear that billions of crowns must be distributed as aid in north Moravia as soon as possible, said Radek Ležatka, spokesman for the Finance Ministry, but just how long and expensive the recovery process will be remains unclear."June 29:   Warsaw - Prime Minister Donald Tusk said he would find half a billion zloty (155 million dollars) to help victims of the nationwide floods that claimed one victim and damaged hundreds of homes and farms in southern Poland last week. Residents in the region would start receiving aid by late Monday afternoon, Tusk said during his visit to the village of Zawada.'Thank God there weren't any victims (in the area) though the force of the water was very strong,' Tusk said. 'Everyone agrees: the firemen's devotion was extraordinary.'One man drowned Thursday in high waters engulfing the region around the south-eastern town of Ropczyce. Flash floods in the region also claimed 13 lives in the neighbouring Czech Republic" June 27: " Prague - Flash floods in the northern Czech Republic claimed a twelfth victim, after a volunteer fireman drowned in the city of Jesenik, local media reported Saturday.This week's flash floods in the eastern Czech Republic killed 11 people, officials said Friday. Rescuers were searching for a missing rafter who was assumed to have drowned in the country's south.In the country's north, as many as 500 soldiers have been deployed as emergency aid workers. Meteorologists fear further rains may worsen the situation over the weekend, ....Firefighters say a man has drowned in floods following heavy rainfalls in southern Poland.Storms and heavy rains this week have swollen rivers in the region, especially the Wielopolka river near the southeastern city of Ropczyce. Firefighter's spokesman Boguslaw Drozd said Friday that a middle-aged man drowned in the area and some 600 people have been evacuated from villages. The man was the first fatality in Poland; at least six people have drowned in flooding in the Czech Republic this week.Images on television showed flooded fields, destroyed bridges and water flowing through streets and a churchyard in Ropczyce.The rains are expected to continue several more days. June 26: "Firefighters say a man has drowned in floods following heavy rainfalls in southern Poland.Storms and heavy rains this week have swollen rivers in the region, especially the Wielopolka river near the southeastern city of Ropczyce.Firefighter's spokesman Boguslaw Drozd said Friday that a middle-aged man drowned in the area and some 600 people have been evacuated from villages. The man was the first fatality in Poland; at least six people have drowned in flooding in the Czech Republic this week.Images on television showed flooded fields, destroyed bridges and water flowing through streets and a churchyard in Ropczyce.The rains are expected to continue several more days.</t>
  </si>
  <si>
    <t>Guatamala: Department of Escuintla; Nicaragua:  municipality of Moyogalpa, island of Ometepe</t>
  </si>
  <si>
    <t>June 24: "VIENNA, June 24 (Reuters) - Vienna's Albertina Museum, home to landmark Impressionist works by Monet and Renoir, will start removing 950,000 artworks from its leaking underground depot following some of Austria's heaviest downpours in 50 years.The gallery, which remains open, will start moving the works on Thursday, including pieces by Flemish painter Rubens and Italian master Michelangelo.Austria has put 10,000 soldiers on standby to cope with the flooding, which has mainly affected towns along the Danube River in northern and western Austria</t>
  </si>
  <si>
    <t>Southwest China, Chongquin</t>
  </si>
  <si>
    <t>June 22: "Due to heavy rains during the last days, floods have affected 10,818 people in the Department of Escuintla and 183 people have been evacuated" " Due to heavy rains, there have been 4 landslides around of the area of the Volcano Concepci?n in the municipality of Moyogalpa, island of Ometepe. 12 houses and 64 people affected"</t>
  </si>
  <si>
    <t>Michigan</t>
  </si>
  <si>
    <t xml:space="preserve">June 22: "BEIJING, June 22 (Xinhua) -- Floods in southwest China's Chongqing Municipality have left at least eight people dead and three missing, the Ministry of Civil Affairs announced Monday. From June 19 to 21, 220 millimeters of rain fell, triggering floods in many areas in Chongqing. As of 8:00 a.m. Saturday, about 106,000 were evacuated to safe places. A total of 6,603 homes collapsed during the disaster and 15,218were damaged In addition, some 4,800 hectares of crops were ruined.The direct economic losses caused by the disaster reached about 400 million yuan (59 million U.S. dollars).Chongqing's civil affairs department sent three teams to the worst-hit areas including Fengjie, Nanchuan, Liangping. The department has delivered 500 tents and 3,000 quilts to the affected people. </t>
  </si>
  <si>
    <t>Abidjan</t>
  </si>
  <si>
    <t>June 22: "Thousands of people are still without power after storms rolled across the state Friday and early today, dumping more than 3 inches of rain at Detroit Metro Airport. Consumers Energy spokeswoman Harmony Nowlin said the company, which provides service statewide, had 22,400 customers without power. She said most of those customers would be restored by Sunday afternoon and the remainder by 8 p.m. Monday.DTE Energy spokesman Scott Simons wouldn’t say how many DTE customers were without power. He did say there were scattered outages but was no major problem. “We’re not getting into any numbers,” Simons said.The storms also led to flooding in southwestern Michigan. The National Weather Service said the most severe problems were reported in Holland, where workers dealt with stranded motorists, downed trees, power outages and other flood-related emergencies.Holland Mayor Al McGeehan told the Grand Rapids Press that several thousand homes throughout the city of 34,000 had water in their basements, some as much as 8 feet. Holland is about 25 miles southwest of Grand Rapids."</t>
  </si>
  <si>
    <t>June 12: "Series of mudslides caused by torrential rains have killed 18 people in Ivory Coast's main city Abidjan, rescue services said Friday 12 June."</t>
  </si>
  <si>
    <t>June 20: "Accra, June 20, G NA - T he Greater Accra Regional Administration, has announced that intensity of rainfall that occurred last Friday night, has caused flooding in some low lying areas within the Accra Metropolis, resulting in some in deaths.It said the areas included Sakaman, Mataheko, Kaneshie and Mallam, adding that seven lives have been confirmed lost by the Police. A statement, signed by Nii Armah Ashiety, Greater Accra Regional Minister, and made available to GNA on Saturday., said the National Disaster Management Organisation (NADMO), was coordinating emergency response to bring relief to the affected communities.It said safe havens have bee provided at the Mataheko Cluster of schools and affected persons were encouraged to move to the safe havens and disclosed that the phone number of the operation room of NADMO was 0244-444350.The statement said: "a section of the Kaneshie Mallam Road was damaged by the floods and the Department of Urban Roads has started repair works on the damaged section. We appealed to the travelling public to observe the traffic management measures put in place." It said a special taskforce would be put in place to desilt critical drains in the affected areas and maintain security."</t>
  </si>
  <si>
    <t>25 of the country’s 58 districts... Khatlon and Sughd provinces worst hit.</t>
  </si>
  <si>
    <t>May 26: "Cyclone Aila caused major flooding in areas of eastern India and Bangladesh overnight, destroying thousands of homes and killing 115 people. Almost 3,000 thatch and mud houses were torn away and tens of thousands of people have been left stranded. Six-foot high waves smashed into the area and breached flood protection embankments, flooding much of the region southwest of Dhaka. Soldiers were deployed on Monday night to help evacuated villagers. Aila tore down nearly 3,000 thatched and mud houses and uprooted a large number of trees in nearly 300 villages across India's West Bengal state, said Kanti Ganguly, a state minister. He said 34 people were killed in West Bengal. Storm surges hit coastal areas in neighboring Bangladesh, killing at least 81 people, according to the Food and Disaster Management Ministry in Dhaka. It said most victims drowned or were washed away by the waves........."Tropical Cyclone,India: Cyclone AILA ripped coastal West Bengal on 25 May 2009 unleashing storms that uprooted trees, electricity poles and thatched homes, leaving a trail of destruction in its wake, killing approx 30 people and affecting 100,000 others. A severe storm with a wind speed of 110 kmph accompanied by heavy rainfall preceded the cyclone ripping through the districts of Kolkata, North and South 24 Parganas, Howrah and Hoogly. The coastal blocks like Sagar, Namkhana, Kakdwip and also Patharpraima, Canning, Basanti, Mathurapur and Kultali have all been severely affected and casualties have been reported. The West Bengal state?s Disaster Management Minister told BBC that 100,000 people had become homeless. The accompanying rains caused water-logging in large parts of the city, while power supply remained erratic and several flights were cancelled. Nearly four people were killed and 15 injured in Kolkata due to the storm that paralysed normal life. The usually bustling city streets were deserted since noon, as the authorities stopped tram services and asked people to stay indoors till evening. The city administration and police swung into action and virtual emergency was declared. Assistance of army has also been sought to help the civil administration in tackling the action. Cyclonic storm AILA also paralysed life in several parts of Coastal Orissa triggering heavy rains and high velocity winds prompting government to gear up for relief work. No casualties have been reported so far. According to the Regional Meteorological Centre Director, the cyclone now lying stationery 50 km west of Kolkata is moving in a northerly direction and will weaken gradually to a depression affecting the Northern and North Eastern states of India</t>
  </si>
  <si>
    <t>20 May 2009 (IRIN) - Aid agencies in Tajikistan have appealed for emergency aid to replenish the country’s stocks, including food, as heavy rain continues to cause floods and mud flows which have displaced over 15,000 people.A 15 May report by the Office for the Coordination of Humanitarian Affairs (OCHA) said continuous torrential rain since 20 April had displaced more than 734 families (over 15,000 individuals), and was stretching emergency supplies country-wide."We ask the international community to help replenish our stocks so we can continue to respond to the onslaught of small-scale emergencies," Gabriella Waaijman, an OCHA regional disaster response adviser in Almaty (Kazakhstan), told IRIN.The Tajik government has said heavy rain between 20 April and 15 May caused flooding and mud flows in 25 of the country’s 58 districts, leaving over 21 people dead. Some 14,000 hectares of agricultural land had been damaged and 3,600 people had lost their homes, according to the Ministry of Agriculture, with Khatlon and Sughd provinces worst hit. ..Heavy rainfall on 8 May resulted in floods affecting households, damaging houses, infrastructure and agricultural sectors in: Ismoily Somony district of Dushanbe capital; Shahrinau district (Directly Ruled Districts (DRD)- 47 kilometres south-east from the capital city; Tursunzade district (DRD) - 75 km south-east from Dushanbe city)</t>
  </si>
  <si>
    <t>Florida, Volusia and Flagler counties</t>
  </si>
  <si>
    <t xml:space="preserve">May 23: Floods have killed at least 11 people this week as heavy rains swamp towns still rebuilding from last year's hurricanes, Haiti's civil protection department said Friday. Most of the victims were swept away by swollen rivers or died when their flimsy homes collapsed, officials said. Five of the deaths were reported in the rice-growing Artibonite Valley. Rains that began a week ago have been heaviest on the southern peninsula near Les Cayes and Camp Perrin, where 1,000 homes have been flooded. Some areas received nearly three inches of rain Thursday night, Haiti's meteorological office said.New flood alerts were issued Friday for all of Haiti's 10 administrative regions.Even small amounts of rain can swell rivers and overflow fields in this poor Caribbean nation, which is particularly vulnerable to flooding because of erosion from farming and deforestation. President René Préval visited the west-coast town of St. Marc to view flooding Wednesday and urged residents to stop building homes in ravines, Radio Kiskeya reported.With a new hurricane season officially starting June 1, officials worry new floods could damage Haiti's struggling agriculture and economy.Last year, four tropical storms killed some 800 people and caused $1 billion in damage, aggravating chronic malnutrition in several areas.International donors pledged $324 million last month to help Haiti rebuild, but the government said it could need three times that amount. </t>
  </si>
  <si>
    <t>Southern China, Hunan Province, Chenzhou City,Guangxi Zhuang Autonomous Region in South China, Guangdong province, some provinces along the Yangtze river.</t>
  </si>
  <si>
    <t>May 21: Homes, businesses and roads across Volusia and Flagler counties flooded today as relentless rains drenched the area for the third day in a row. Several homes in the Crane Lakes subdivision in Port Orange also were damaged overnight by high winds.The National Weather Service said this morning more than 11 inches of rain were recorded at Daytona Beach International Airport between 8 a.m. Monday morning and 8 a.m. today. And another 2.74 inches had fallen by 2 p.m., bringing the three-day total to almost 14 inches.Even larger rainfall totals were reported in some parts of Flagler County. Emergency Management technician Bob Pickering said downtown Bunnell has received 19 inches since Sunday and Haw Creek, in extreme western Flagler, got 16.5 inches. Other notable totals: 16 inches in Port Orange, 10.6 inches in DeLand and 7.05 in Ponce Inlet. Both counties are under a flood watch today._x000D_The rainfall totals in Flagler County already far exceed what the area got during Tropical Storm Fay last summer. Bunnell's total during that lingering storm, which caused extensive flooding in West Volusia, was 13.2 inches. That was the highest total in the county during Fay's slow-motion march across the area."</t>
  </si>
  <si>
    <t>Southeastern Queensland, northern New South Wales</t>
  </si>
  <si>
    <t>May 21: "Flood water runs down a river in Chenzhou city, south China's Hunan province, May 20, 2009 after heavy rain swept across provinces in south China for the second day. Agricultural crops in some rural areas were flood by the unexpected summer flood.""Heavy rain has fallen into some regions of southern China, triggering floods and threatening agriculture production. Local authorities have raised the alert level.Heavy downpours hit Guangxi Zhuang Autonomous Region in South China, cutting transport links and flooding local homes. Local authorities upgraded the alert level to red, the highest. In Guangdong province, heavy rains and stormy weather cut the power supply and ruined houses and farmland.The rain has also caused flooding in provinces along the Yangtze river. Local authorities in Hunan have evacuated people into safer areas. Weather forecasters say the heavy rain will linger over southern China until Wednesday</t>
  </si>
  <si>
    <t>Faryab Province</t>
  </si>
  <si>
    <t>May 28: "Up to 9,000 people are still isolated 10 days after northeastern NSW was first hit with floods, and many could remain cut off for another month." May 25: " More than 21,000 people were now cut off by floodwaters along Australia's east coast, officials said.Emergency services said they carried out 47 rescues but an elderly man died on Friday after his car was swamped.Clean up operations were getting underway, with the worst of the flooding believed to be over.Hard hit overnight was the northern New South Wales (NSW) town of Maclean, where more than 400 State Emergency personnel helped locals stranded in their homes.The NSW government has declared a natural disaster area covering the Kempsey , Coffs Harbour, Bellingen, Nambucca, Port Macquarie-Hastings, Tweed, Byron, Ballina, Lismore, Kyogle, Richmond Valley and Clarence Valley areas.NSW Premier Nathan Rees toured Kempsey and nearby flooded areas on the mid- north coast on Sunday to inspect damage and talk to community leaders about recovery efforts."I can assure communities along the coast from the border south that we are ready to help them through this emergency and to return to normal as quickly as possible," Rees said in a statement on Sunday. "The impact of these floods is comparable to the severe floods that swept over such a large area of northern NSW in 2001. Like then, this will be a large- scale recovery effort to help restore the region." Water entered Kempsey overnight after a levee was breached when the Macleay River peaked at 6.9 meters (22.6 feet), with 32 people spending the night" May 21: "SE Qld flooding 'worst since 1974'..Queensland Deputy Premier Paul Lucas says the flood crisis in the state's south-east is the worst since the 1974 floods that devastated many parts of Brisbane.There are still reports of flooding in many parts of the south-east although conditions have eased in Brisbane.The severe weather is now focused on the southern Gold Coast, where a large wave has already turned a car into a sand sculpture.State Emergency Service (SES) crews are still responding to about 1,000 calls for assistance, ranging from the Sunshine Coast to the Gold Coast and west to Ipswich.Mr Lucas has told State Parliament the flooding has been wide-ranging."The rain and subsequent flooding in south-east Queensland are the worst we've seen since 1974," he said.""TEN properties have been evacuated at the mouth of the Tweed River on the New South Wales north coast as heavy rain pelts the area and floodwaters rise. The Bureau of Meteorology (BoM) has issued warnings of severe weather and moderate to major flooding for people living along the coast between the Nambucca region and the Queensland border. Flood watches are current for the Tweed..."</t>
  </si>
  <si>
    <t>Southern West Virginia, Kentucky</t>
  </si>
  <si>
    <t>May 18: "KABUL: The Government of the Islamic Republic of Afghanistan and the United Nations Office for the Coordination of Humanitarian Affairs (UN-OCHA) were assisted by International Security Assistance Force (ISAF) troops in providing humanitarian relief to the victims of flooding in Faryab province on May 12. The heavy rainfalls on May 11 made many of the rivers of Faryab province burst their banks and caused a landslide in the small mountain village of Bataw-e-Bala. German and Norwegian ISAF commands responded quickly and were able to provide four helicopters to support the relief action in order to help the residents of the village. The natural disaster caused extensive damage to the village but fortunately its residents were able to escape onto a nearby plateau. The ISAF helicopters were used to support GIRoA and the UN-OCHA to transport tents, food, blankets and medical aid to the remote region. The coordination of the relief aid was undertaken by a Disaster Management Committee, an ad-hoc group of representatives from GIRoA, UNAMA, UN OCHA and Non-Government Organizations. In addition to the assistance of the ISAF aircraft, Regional Command North was able to provide 500 wool blankets, more than 1,000 litres of potable water and a large amount of food. ISAF handed over the valuable supplies to the Afghan National Army (ANA) who distributed them to the local Afghan people."</t>
  </si>
  <si>
    <t>May 10: "GILBERT, W.Va. (AP) -- The National Guard is helping residents in West Virginia's southern coalfields recover from weekend flooding that destroyed at least 300 buildings, knocked out power and caused mudslides that flushed trash, debris and at least one mobile home downstream.Gov. Joe Manchin toured the region and activated 300 Guard troops Sunday on top of the 30 he called up a day before when he declared a state of emergency for six counties, said Division of Homeland Security and Emergency Management spokesman Robert Jelacic.Emergency crews, residents and business owners - some covered in mud - assessed the damage in Gilbert and used shovels to clean up after downpours dumped several inches of rain Friday and Saturday. On the road leading to the town of about 400 people, a mobile home broke loose Saturday and floated a quarter-mile before it was split in half by a poplar tree.""CHARLESTON -- Victims of storms in West Virginia may qualify for tax relief from the Internal Revenue Service. Following severe storms, flooding, mudslides, and landslides on May 3, 2009, the President declared Mingo and Wyoming counties federal disaster areas qualifying for individual assistance. "</t>
  </si>
  <si>
    <t>Alaska, Yukon Watershed and river, other locations</t>
  </si>
  <si>
    <t>May 5: "Over 20 killed in Philippine floods. FLASH floods and landslides triggered by heavy rains dumped by a typhoon have killed 20 people and left three missing in the Philippines, the country's disaster agency said yesterday. The weather bureau said Typhoon Kujira was centred off the coast of the southeastern province of Catanduanes in Luzon island and was slowly moving to the northeast, with maximum sustained winds of 120 kph near the centre. Among the dead are a 2-month-old girl whose house collapsed and a 1-year-old girl who died of injuries from a landslide. Thousands of residents were evacuated to schools and government offices at the weekend. The central province of Albay, about 550km from the capital Manila, declared a state of calamity at the weekend. Officials pegged the damage to infrastructure and agriculture caused by the typhoon at 148.77 million pesos ($4.5 million). Most of the farm damage was to rice and corn crops. Landslides and flash floods are common across the Philippines during the monsoon months from May to November. But weather officials said they were surprised with the high rainfall levels in the summer months of March and April.."May 7: "At least 24 people have been killed and three are missing in the northern Philippines after a powerful typhoon swept through the area, officials have said.Typhoon Cha-hom packed winds of 120kmh when it made landfall in Pangasinan province north of Manila overnight on Thursday, dumping heavy rains and uprooting trees.The storm has triggered landslides, which killed nine people in Kiangan town in Ifugao province.At least 12 people died in Pangasinan, an area that has been isolated by flooded roads and toppled trees, Gilbert Teodoro, Philippines defence secretary, said.Cha-hom rapidly weakened into a tropical storm after crossing the mountains of Cordillera and Sierra Madre, forecasters said, and was heading towards China late on Friday.With many roads flooded, several towns were cut off during the storm and authorities struggled to move hundreds of residents to safety.Soldiers have been sent into some areas to clear the debris left by the typhoon, Teodoro said. In central Iloilo province, a passenger ferry ran aground amid strong winds and rough seas but the coast guard rescued all 80 people aboard, local radio reported. Another 1,000 passengers and 71 vessels were stranded in ports because of the storm.Cha-hom is the second cyclone to hit the Philippines in the space of a week.Last weekend at least 27 people died and 55,000 had to be evacuated from their homes as tropical storm Kujira lashed the same region of the country.About 20 typhoons and storms hit the Philippines each year, but forecasters said they usually do not appear this early and that the extreme weather may have been caused by global warming</t>
  </si>
  <si>
    <t>Maranhao, Bahia states; northern Brazil</t>
  </si>
  <si>
    <t>June 12: " President Obama has issued a disaster declaration for several parts of Alaska affected by spring flooding and ice jams, ordering federal aid to help in recovery efforts.Federal funds will be available to affected residents in the Alaska Gateway, Kuspuk, Yukon Flats and the Yukon-Koyukuk regional education attendance areas.The government says assistance can include grants for temporary housing and home repairs and low-cost loans to cover uninsured property losses.Federal funds also are available to state and local governments in the Alaska Gateway, Kuspuk, Lower Kuskokwim, Yukon Flats and Yupiit attendance areas and the Matanuska-Susitna Borough.Federal officials say damage surveys continue, and more areas may become eligible for assistance.June 7: "WORST: Even 30-year residents can't recall a flood as bad as 2009...As the ice dams on the Yukon and Kuskokwim rivers began to break loose last week allowing floodwaters to subside, residents of the Alaska villages hit hardest began assessing the damages to their families as well as to their communities." May 12: " Brutal ice flows and raging flood water are wreaking havoc in small, isolated villages scattered along the Yukon River. Most of the 80 or so people of Stevens Village were evacuated during the weekend, with 25 men staying to do what they could as water engulfed the community through Monday morning".May 10: "Elders and pregnant women have been evacuated from a flooded Kuskokwim River village, Alaska responders said Saturday....37 people including four pregnant women were flown Friday night from Akiak to the hub town of Bethel 25 miles southwest."There's water in a lot of the village right now," Fisher said. "The runway is operational."... most of the remaining residents in the southwest Alaska village of 350 are staying at the local school. Also vulnerable is the Yukon River community of Stevens Village, 90 miles northwest of Fairbanks. State responders arrived there Saturday afternoon and an evacuation of about 30 women and children was under way as a precaution. They were being flown to Fairbanks. A massive ice jam in a canyon eight miles downriver was causing waters to rise swiftly around the village. The river washed over the nearest road Saturday afternoon, said Corey Bogel, a meteorologist with the National Weather Service.Fisher said that as responders flew to the village, they spotted a 60-mile run of ice heading downriver toward the jam."It could get worse," he said. Meanwhile, cleanup continues in Eagle just west of the Canadian border after a devastating flood caused by ice jams from the Yukon River caused extensive damage. Flooding and ice essentially destroyed nearby Eagle Village, a traditional Han Kutchin Indian community" May 8: "An unusually warm spring thaw in Alaska is causing some of the state's worst flooding in decades, with rising rivers wiping out an entire village and bombarding another town with ice chunks as big as houses...A house in Eagle, Alaska, was surrounded by ice Thursday.The Alaska Railroad shut down from Sunday through Thursday between the state's two biggest cities, Anchorage and Fairbanks, after water and ice submerged a section of track. There have been no reports of serious injuries in the flood...The governor on Wednesday had declared a disaster for the flooded areas, including the Susitna River, which runs through her hometown of Wasilla near Anchorage. While no serious damage was reported in the Wasilla area, officials said some nearby roads were closed because of high water, keeping people from their homes.With rivers continuing to rise, forecasters have issued flood warnings and watches for towns and villages spanning the state, the nation's largest by area.Every building in tiny Eagle Village was destroyed, authorities said, and upward of 100 people were evacuated from homes there and in the nearby town of Eagle. Minor flooding also hit at least nine other communities. The floods resulted from a rare combination of unusually heavy winter snow and a spring warm-up over the past week that saw temperatures soar into the 70s -- a good 20 degrees higher than normal for this time of year. National Weather Service forecasters said temperatures have dropped to seasonably cool levels and are likely to stay that way for the next week or so, which they say could ease some of the flooding.One of the hardest-hit waterways has been the Yukon River. At 2,300 miles long, it is Alaska's lengthiest river. Melting snow in the Yukon's Canadian headwaters poured more water than normal into the river. At the same time, the warmer temperatures caused giant chunks of ice to break up and form a massive jam just upstream from the communities of Eagle (population about 140) and Eagle Village (population about 70), said Robin Radlein, a regional hydrologist for the weather service in Anchorage."</t>
  </si>
  <si>
    <t>Houston Area, Texas. Other locations, Texas</t>
  </si>
  <si>
    <t>May 18: TRIZIDELA DO VALE, Brazil — Swelled rivers that have flooded homes to their rooftops and forced more than 260,000 people from their homes in northeastern Brazil will probably take a few more weeks to recede, Brazilian authorities said over the weekend.The intense flooding has paralyzed large swaths of this sweltering tropical region, where schools and government buildings have been closed for weeks and whole towns are almost underwater. While water levels have receded somewhat in recent days, showers continued through the weekend. That further complicated the timeline for the drenched areas to dry out and for residents to return to their homes. With only marginal assistance arriving from the federal government, local authorities in some of Brazil’s poorest states say they are at the breaking point. “The water level is not dropping fast enough,” said Jânio de Sousa Freitas, the mayor of Trizidela do Vale, one of the worst-hit towns. “We are facing a critical situation. We don’t have the resources to cope with the heavy demand for basic goods, from food to medicines to mattresses.”The flooding, which began in April, has been the third-worst in the past 49 years, based on the amount of rainfall in a single month, said Lincoln Muniz Alves, a climatologist in São Paulo for the Center for Weather Forecasting and Climate Studies.It is the second time in six months that intense flooding has turned into a regional disaster. In November, torrential rains in Santa Catarina, in the south, caused landslides that left 135 people dead and swept more than 78,000 from their homes, affecting some 60 towns.“What we are observing in the last few years in Brazil is a pattern of droughts and more intense rains,” said Carlos Nobre, a climatologist in São Paulo at the National Institute of Space Research.Colder temperatures in the Pacific Ocean, which climatologists have called the La Niña effect, are colliding with warmer temperatures in the tropical southern Atlantic Ocean, one possible explanation for the extreme weather patterns, he said.Heavy rains continue to force more people from their homes. Civil-defense authorities said Sunday that the number of homeless or displaced people in the state of Maranhão had climbed beyond 116,000, with 10 dead and 93 towns in a state of emergency. ""May 14:Thousands of Brazilians returned home yesterday following devastating floods but water kept on rising in some places and civil defence officials used helicopters, trucks and boats to deliver aid to victims in isolated communities.The death toll dropped from 42 to 39. The number of homeless decreased from 300,000 to 267,000 as residents headed home in some of the 11 states affected by the floods - an area more than five times the size of New Zealand. But waters were still rising in some places and authorities warned that the situation remained a threat because the weather forecast calls for more downpours.A major aid effort was still under way, with civil defence officials delivering food and drinking water to isolated communities surrounded by muddy water and newly formed lakes.Flood victims gathered around helicopters dropping off aid in the hard-hit state of Maranhao, and Globo TV showed images of people living on the roofs of homes inundated with water because they feared looters would strike if they headed to shelters.Rain was still falling in some parts of the zone stretching from the Amazon to normally dry northeastern Brazil, which has experienced its worst flooding in at least two decades. Meteorologists have blamed the rainfall that led to the floods on an Atlantic Ocean weather system that usually moves on in March but didn't budge this year.Water was still rising yesterday in sprawling Amazonas state, and low-lying parts of the jungle city of Manaus were flooding as the mighty Rio Negro river that feeds the Amazon approached a record set in 1953."  "May 10: Floodwaters receded some in inundated towns across northern Brazil on Sunday, but the number of homeless rose above 300,000 and two people were missing after an overloaded canoe overturned in swift waters.Forty deaths had been confirmed in northern Brazil's worst flooding in decades, fed by two months of unusually heavy rains in a zone stretching from deep in the Amazon to normally arid areas near the Atlantic coast." May 8: "Northern Brazil's worst floods in decades have driven 218,000 people from their homes to seek refuge wherever they can, packing onto flatbed trucks and braving rivers teeming with deadly reptiles in a scramble for higher ground. Already, 36 people have been killed in the flooding, sparked by unusually heavy rains that have been falling for two months on 10 of Brazil's 26 states. Three times the size of Alaska, the affected area stretches from the normally wet rainforest to coastal states known for lengthy droughts. Meteorologists blame an Atlantic Ocean weather system that typically moves on by April and they forecast weeks more of the same....Some shelters were already packed with people, pets and livestock, and had little food or medical supplies. Even fleeing presented its own perils: In the same newly formed rivers that flood victims waded through or plied with canoes swam anacondas, rattlesnakes and legless, rodent-eating "worm lizards," whose bite is excruciating....Alligators swam through the city of Santarem, civil defense official Walkiria Coelho said. Scorpions congregated on the same high ground as people escaping the rising water...Authorities worried about thousands of people isolated for days with little food or clean water, rushing aid to towns and cities. In some places, aid was stuck because there were no local workers to distribute it...Rivers were still rising as much as a foot (30 centimeters) a day in Maranhao. The surging torrents wrecked bridges and made it too dangerous for relief workers to take boats onto some waterways. Globo TV said planes were unable to land in remote areas of Piaui state and roads were impassable, leaving boats as the only option because helicopters were not available"  April 27, 2009:  "Floods and mudslides from heavy rains in northeastern Brazil have driven more than 33,000 people from their homes and killed three, including an infant. Officials say 30,000 people were forced to flee residences in Maranhao state, along with 3,400 more in neighboring Bahia state. Maranhao Civil Defense official Nivaldo Duarte said Thursday that flooding killed two people.Antonio Rodrigues of Bahia's Civil Defense office said a mudslide in the state capital, Salvador, killed a one-month-old child.Rains have battered the region for the last two weeks.</t>
  </si>
  <si>
    <t>Samarinda City, East Kalimantan</t>
  </si>
  <si>
    <t>April 29, 2009:"Houston may get chance to dry out today and much of next week after Tuesday's downpours flooded the west and northwest areas of Harris County... Severe weather pounded areas on both sides of the Red River on Wednesday, dumping heavy rain and causing flash floods in the far northern portions of Texas and southern Oklahoma, the National Weather Service said.The southern portion of Oklahoma and the North Texas counties of Montague, Cooke, Grayson and Fannin, received from 6 to 12 inches of rain in the afternoon and into the evening"  April 20, 2009:  "Severe weather washed over the Houston area Saturday afternoon, causing serious street flooding and prompting the National Weather Service to issue multiple watches and warnings. Street flooding and high water rescues were reported across region after the cluster of storms dumped heavy rain on already saturated ground. The conditions were treacherous for drivers.Late Saturday afternoon, five children were killed when the vehicle they were riding in plunged into Greens Bayou.Two adult males and one child were able to get out safely. Pearland was hit particularly hard by the rain. 11 News Meteorologist Mario Gomez said more than 6 inches of rain fell there Saturday. About 1.5 inches fell in Pearland in just 12 minutes. Gomez said rainfall that severe is usually only seen in tropical storm conditions. “We were getting incredible amounts of rainfall around town,” Clear Creek and the St. Bernard River – both in the League City area—were experiencing flooding, and Gomez said those water levels would take a few days to go down.There were reports of flooded roads in Kingwood, Pearland, the Heights and the southeast side of Clear Lake, as well as along the North Freeway</t>
  </si>
  <si>
    <t>April 27, 2009: Floods engulfing the East Kalimantan capital Samarinda over the past week have shown no signs of receding. As of Wednesday, a number of businesses and schools in the area had temporarily closed as a result of meter-high floods. The flooding has forced three schools - the political science, forestry and community health schools - at the Mulawarman University, to close temporarily.Floods have inundated the three schools to the height of an adult's waist, or more than a meter high."I have been given leave today because my campus is flooded," said forestry student Iwan.The economic school and the administrative building are also flooded, although not as severely as the forestry and community health schools.Adding to the city's paralysis, Samarinda's Temindung Airport has also been closed since Monday." April 20, 2009:  At least 20,000 residence in Samarinda city of East Kalimantan province have fled their homes and took shelters at makeshift tents and relative houses after floods hit their area, National Disaster Management Agency said here Monday.Consecutive days of heavy rain was blamed for the natural disaster since Sunday, spokesman of the agency Priyadi Kardono said."The waters have submerged 5,563 houses and predicted more than 20,000 people have escaped the floods," he told Xinhua.The waters had also submerged roads to airport, causing no flight since Monday morning, Kardono said."The access to the airport has been inundated," he said. Flood is common in Indonesia after a heavy rains due to lack of forest-covered areas caused by forest destruction."</t>
  </si>
  <si>
    <t xml:space="preserve">April 15, 2009:  Rain-induced floods have displaced over 8,000 people in a commune north of Bujumbura, the Burundian capital, and damaged at least 1,200 houses as well as crops, an official has said."The rains have destroyed many houses and crops; others are still flooded," Moise Ndayisenga, the administrator of Buterere Commune, said._x000D_ More rain fell on 12 April in Buterere - a low-lying area - but the displacement and damage caused has not been fully assessed because some locations are still inaccessible, the official said At Maramvya, a settlement in Buterere, another downpour on 12 April displaced 450 households and destroyed at least 100 homes, he said, adding: "Half of Buterere Commune's population might become destitute." Flood waters had reached areas that were previously unaffected, "even moving down a road leading to Bujumbura International Airport," he sa </t>
  </si>
  <si>
    <t>New Brunswick</t>
  </si>
  <si>
    <t xml:space="preserve">April 29:  On 20-21 April, flooding was reported in 10 locations on the outskirts of Mazar city and 3 in Chemtal district of Balkh province. Two children were killed, a total of 240 houses completely destroyed, 157 partially damaged. 240 families have lost everything"..."Flash floods, landslides and earthquakes in different parts of Afghanistan in the last 10 days or so have damaged thousands of houses, killed hundreds of livestock and made thousands homeless, the UN Office for the Coordination of Humanitarian Affairs (OCHA) has said. At least 15 people lost their lives and over a dozen of others were injured by floods in Herat, Badakhshan, Parwan, Faryab and Takhar provinces over the past two weeks, according to the Afghanistan National Disasters Management Authority (ANDMA).“In Balkh Province [northern Afghanistan] about 1,500 families need emergency assistance,” said Sheilagh Henry, an OCHA field coordinator.Over 2,000 families were also affected by floods in Herat Province, (western Afghanistan); about 800 families were hit in Badghis Province (northwestern Afghanistan); and hundreds more were affected in several other provinces" April 9, 2009:  "Heavy rains and flood have destroyed over 300 houses and left dozens of people homeless in the west Afghan province of Herat, the province’s top emergency official said. “The natural disaster affected people in the districts of Kohsan, Gulran, Anjil and Guzara and has also badly damaged hundreds of hectares of agricultural land,” </t>
  </si>
  <si>
    <t>Northern  Florida</t>
  </si>
  <si>
    <t>April 9, 2009:  "April 9, 2009: "High water levels surging along the St. John River pushed ice over the river's banks, crushing guard rails and pavement, as flooding forced more than 200 people from their homes in western New Brunswick.Across the river in Grafton, N.B., resident Mike Kavanaugh said he was astonished at the speed of the ice-jam."There was so much of it, so fast," he said. "I've never seen that before. Usually it takes overnight for it to pile up like this, but it was just over two hours." Ice is also jamming the Meduxnekeag River, which meets the St. John in Woodstock. Meanwhile, more than 200 residents of Perth-Andover had to leave their homes because of flooding from the river. But the waters have since receded in the area, after an ice jam on the river gave way in the early morning hours. Water levels dropped by about four metres, but not before about 30 basements were flooded. A state of emergency for the region has since been lifted. Heavy rains throughout the province are also swelling waterways.  The community last experienced major floods in 1987 and 1976.""</t>
  </si>
  <si>
    <t>April 9, 2009: "Record flooding continued to force people from homes in north Florida on Thursday with the focus moving from the Panhandle, where floodwaters were receding, to rivers that were still rising in rural areas farther east. Initial reports so far show floodwaters have destroyed or caused major damage to nearly 200 homes and minor damage to more than 500 across Florida's northern tier in the past two weeks. The toll is expected to increase because officials haven't been able to reach some flooded areas and rivers are still rising in others."We've had river flooding before, but we've never had anything like this," said Jim Stanley, emergency management director for Madison County about 50 miles east of Tallahassee. "We've got some homes that are nearly completely underwater."_x000D_Stanley estimated 100 homes have been affected by floodwaters from the Withlacoochee River, but no official assessment yet has been made there. The Withlacoochee crested at a record 89 feet near the Florida-Georgia state line, topping the old record set in 1948 by four feet"</t>
  </si>
  <si>
    <t>Namibia, Zambia, Malawi, Mozambique, Botswana and Zimbabwe</t>
  </si>
  <si>
    <t>31 March 2009: "A severe weather warning has been issued for parts of New South Wales as residents remain stranded by floodwaters in Coffs Harbour and on the mid north coast.The flooding, which has isolated thousands of people, is being described as a once-in-a-century event.Residents in Sydney, the Northern Rivers, mid north coast and Hunter regions are being warned of flash flooding, damaging surf and some damaging winds.The Bureau of Meteorology says a low-pressure trough off the northern NSW coast is moving slowly south and is forecast to develop further.A separate flood watch has also been issued for NSW coastal rivers from the Queensland border to the Hunter, with flood warnings current for the Bellinger, Hastings, Williams, Nambucca, and Orara rivers and Coffs Creek at Coffs Harbour.".</t>
  </si>
  <si>
    <t>Suburb of Cireundeu to the southwest of Jakarta</t>
  </si>
  <si>
    <t>May 8, 2009: "More than 200 schools were closed because they were surrounded by water or because young children were too small to walk across the huge flat pans -- locally known as oshanas -- filled with water one metre deep.These shallow pans have no real river beds. As unusually heavy seasonal rains hit Namibia and neighbouring Angola earlier this year, the waters silently filled the oshanas.Once they were full, even more rain connected the oshanas to form vast shallow lakes stretching for kilometres and taking months to dry up. At least 102 people have died since January in the worst flooding since 1972, which has affected about 600 000 people across northern Namibia.Namibia's government says it will cost about two billion Namibian dollars ($240-million) to clean up and repair infrastructure to prevent future disasters. "I have lost all my millet crop because the flood put my field under water for weeks," said Hileni Amunyela, a middle-aged widow living near one of the region's few main roads. "It is too late now to plough with my two oxen and plant again," she said as she looked over the blackened plant stalks that had only grown knee-high when the floods hit in February. 20 April: "The United Nations and its agencies are rushing to provide urgent assistance to victims of heavy flooding, which has claimed over 150 lives so far in Angola, Namibia, Madagascar and Zambia, according to the UN Office for the Coordination of Humanitarian Affairs (OCHA).In Angola, the UN is supporting government efforts, with the UN Children's Fund (UNICEF) seeking to improve access to safe drinking water and providing much-needed items and sanitation facilities to people seeking shelter in relocation camps. The World Health Organization (WHO) has sent staff to help the local authorities to assess the needs of flood-hit populations. Since the beginning of 2009, torrential rains in Southern Africa have swollen rivers to levels not recorded in last four decades and claimed over 150 lives. According to a recent report, over 600,000 others affected by the heavy rains, have left over 200,000 in need of food aid over the next two months.OCHA warned that the flooding, which has also affected Botswana, Malawi and Mozambique, could worsen as the region is hit with higher than average rainfall over the next few months. Authorities have predicted that the risk of outbreaks of water-borne diseases is increasing". 16 April: "The death toll from deadly floods in southern Africa has risen to 145, aid workers and officials said Thursday, with hundreds of thousands of people affected by the high waters. In Angola the death toll jumped from 24 last week to over 60 this week, after months of heavy rains and flooding in the south of the country, General Eugenio Laborinho, head of the National Service for Civil Protection. Aid workers fear the waters will cause even more damage as the floods move south across the border into Namibia, where the death toll already stands at 85.The floods have hit Angola, Namibia and Zambia the hardest, with a total of 781,000 people suffering damages to their homes or crops in the three countries, according to national estimates. More than half of the victims are in Zambia, although national authorities there have not reported any fatalities. Months of heavy rains have also raised fears of water-borne diseases, with the United Nations reporting nearly 500 cases of cholera so far this year in Angola." 9 April: "More than 350,000 people have been affected by the flood while 13 000 were displaced. Their immediate needs include shelter, access to clean water, sanitation facilities and health care, food and medicine" 30 March 2009: "THE rainy season is coming to an end but leaving behind a trail of destruction characterised by flooding and damaged roads and bridges in most parts of Zambia.The hard hit provinces are Western and North-Western provinces where floods have caused severe damage to crops and infrastructure in districts. Shang'ombo District in Western Province is reportedly the worst hit in the country and remains cut off because of damaged roads and bridges that cannot be repaired immediately until the water level recedes.Reports coming from Shang'ombo are that efforts to reconnect the district to the rest of Zambia are being frustrated by floods where earth moving equipment has been stuck."..Continuous floods have resulted in floods in some parts of the southern African country with Western Province being the most affected. Hundreds of people have been displaced while crops washed away.The country's Disaster Management and Mitigation said the number of affected districts has increased from the initial 15 to 21.... The United Nations on Tuesday raised the number of people hit by floods in Angola to 200 000 and warned that numbers are "likely to increase" amid the worst floods lashing the region in more than four decades.The latest figures marked a 40 000 rise from estimates of 160 000 given last Friday by the United Nations Office for the Co-ordination of Humanitarian Affairs.Heavy rains and floods have also affected up to 350 000 people in Namibia, with Zambia, Malawi, Mozambique, Botswana and Zimbabwe also hit by the floods."The flooding in southern African is intensifying," said OCHA spokesperson Elizabeth Byrs, adding the floods "are the worst in the region since 1963". More from Mar 30: "The tourist resort of Kasane remains under threat and could be submerged by the violent Zambezi and Chobe floods.. the flooded river is already encroaching on homes in the tourists resort while five more villages in the Chobe remain under serious threat...Chobe is home to the world's biggest elephant population and a variety of game....Already flooding the Okavango, the Zambezi and Chobe Rivers north of the country have displaced 430 people, submerging eight villages, and five tourists facilities. No one has perished yet...The flooding Chobe and Zambezi rivers have put 1,000 lives in two villages immediately under threat, according to District officer Orapeleng Modimoopelo, who told the Monitor that the two villages of Satau, and Parakarungu with a total population of over 1,000 could be swept away within a matter of days."Water engineers are telling us these are the worst floods here since 1965. The last time a similar flood swept past this place those two villages were sunk, so we expect the same thing to happen, looking at the weight and the speed with which the flood is going," Modimoopelo said.  The Chobe officer told the Monitor that the Botswana-Zambia-Namibia-Zimbabwe crossing point known as Kazungula, has also been impassable for two days. "We have been working around the clock to pour more concrete so that we can raise the road level. We hope in the next 30 minutes cars will start crossing between our countries", Modimoopelo said on Friday.Two lodges, Tsaro Lodge and Thebe Lodge have also been submerged in floods, according to the Chobe District official.Meanwhile in the Ngami District alone, 61.28 hectares of ploughed fields have been submerged. All in all 38 ploughing fields have been submerged, Ngamiland District Commissioner, Bernadette Malala, said in a phone interview from the Okavango Delta where they continue to monitor the situation and rescue people.District Commissioner Malala says she expects the number of people displaced by the flooding Okavango to rise by another 500, because another village, Xamasere, is heavily under threat. The village is still being monitored.She said two lodges situated along the Delta have been submerged while another facility remains heavily under threat. The affected lodges are the Trotsky Lodge and Sepopa Lodge. Shakawe Lodge has also been closed due to the floods, according to Botswana Tourism Board marketing manager, Joe Motse.Government authorities have already set up a temporary village structure for the displaced</t>
  </si>
  <si>
    <t>Western Sumatra province of Sumatra</t>
  </si>
  <si>
    <t>Mar. 30:"The death toll from Friday's dam flooding on the outskirts of the Indonesian capital has risen to 99, and another 151 people are missing, local media reported._x000D_The 10-meter-high dam, built in 1933, burst in the suburb of Cireundeu to the southwest of Jakarta at 2:00 a.m. More than 400 houses were submerged and hundreds of people were forced to flee their homes."The bodies of 99 people have been found. We have focused our efforts on searching for another 151 people who are missing," Indonesian news website detik.com quoted the coordinator of the local rescue team as saying.The cause of the tragedy is being investigated. It was earlier believed that the dam collapsed due to torrential rains, but meteorologists have denied the reports. Other media believe the collapse occurred due to lack of maintenance."" Indonesia stepped up the search on Monday for survivors of a flash flood sparked by a burst dam in Jakarta, with 98 already confirmed dead and more than 100 listed as missing, officials said.Hundreds of rescue workers had been deployed after the dam collapsed on Friday and a wall of water surged through hundreds of homes and buildings in the middle-class Cireundeu and Ciputat suburbs of southern Jakarta.</t>
  </si>
  <si>
    <t>Red River, Fargo, North Dakota and  Minnesota, James River, South Dakota, Winnepeg, Manitoba</t>
  </si>
  <si>
    <t>Mar. 31:" About 1,000 residents have fled home after floods and landslides hit West Sumatra province of Sumatra island in Indonesia, Disaster Management Agency said here Tuesday.One person has been killed by the natural disaster, the agency said.The disaster had damaged dozens of houses, schools buildings, mosques, roads and bridges, spokesman of the agency Priyadi Kardono said.  "Most of the displaced persons lived in makeshift tents," he told Xinhua. The floods and landslide have occurred since Monday morning, said Kardono.Floods and landslide often take place in Indonesia during the rainy season due to forest destruction. ."</t>
  </si>
  <si>
    <t>Beaufort</t>
  </si>
  <si>
    <t>April 20: "While floodwaters south of Winnipeg appeared to crest over the weekend, the Red River's damage had been done. More than 2,200 people have fled their homes and officials warn that rainfall could spoil the reprieve. But with homes and farmland swamped and the Red River now a 750-kilometre lake, there was some good news: All the river's tributaries were reported to have crested by yesterday morning. But serious flooding continued southwest of Winnipeg along the Pembina River yesterday, with residents sandbagging for two days to prevent the Pembina from swamping the Holiday Mountain ski resort near La Rivière". April 17: "Officials in Dickey County, N.D., called for a voluntary evacuation of all homes around the James River on Thursday night as flooding continued to intensify in North Dakota and South Dakota....all roads around the James River were being closed as officials expected floodwater to overtake a spillway near the Dickey County and LaMoure County, N.D., line on Thursday night...the river, which was already washing out roads and threatening homes, was expected to rise another two feet" .Mar. 31:" As a blizzard lingered in North Dakota, the state's National Guard commander told lawmakers on Monday that the Missouri River could flood again and that the Red River is bound for a second crest, but how high and when are still unknown....Maj. Gen. David Sprynczynatyk also said the state has spent more than $40 million in flood fighting efforts". April 16: "A state of emergency was declared Thursday in some parts of the central Canadian city of Winnipeg, as it fights for safety against rising Red River flood waters. Hundreds of volunteers are working around the clock to build sandbag dikes around endangered properties. On Wednesday experts predicted the city could be hit by a crest of 6.78 meters, the second highest in history, in a day or two... Manitoba's chief flood forecaster said the flooding situation is specially tough this year along the Red River, which wreaks havoc on the province each spring as melting snow and rain swells the river and its tributaries. This year is an anomaly in that it will have three distinct flood crests, rather than the usual one. The third crest, which just passed through the U.S. North Dakota State, is expected to arrive next week, he said" Mar. 30: "The threat of flooding from the Red River that separates North Dakota and Minnesota has receded -- at least temporarily -- after the water crested lower than expected on Saturday near Fargo, N.D.North Dakota must remain vigilant for at least a week or so as the water could rise again, bringing a torrent of icy flash flooding to the area."</t>
  </si>
  <si>
    <t>Southern Angola, southern Cunene Province, northern Namibia</t>
  </si>
  <si>
    <t>March 19: "KOTA KINABALU, Mon:Floods in the west coast town of Beaufort have caused 328 people to be evacuated from their homes today.The water level in some hard-hit areas have reached to as high as one meter and access roads from in and out of the town have been blocked.The Padas river has also hit the danger level of 9.75 metres...the 328 victims from 84 families were at the Pak Musa community hall, Sekolah Menengah Kebangsaan Beaufort and Limbungan community hall. In Sipitang, about 60km from Beaufort, rescue efforts are still being made to find 16-year-old schoolgirl Caroline Murang who went missing when the four-wheel-drive vehicle she was travelling in got swept away in the Meligan river last Friday."</t>
  </si>
  <si>
    <t>March 19: "Namibia's President Hifikepunye Pohamba has declared a state of emergency in six northern districts after floods killed at least 90 people.He said the floods could be one of the worst disasters of its kind in recent memory and warned of food shortages.Field after field of crops have been destroyed, as have houses, schools, health centres and roads.Crocodiles and hippos are swimming through the flood waters, attacking and killing people.Even though the rains have subsided, correspondents say the damage is so great that it will be some time before the thousands of people displaced by the floods will be able to return home. Mr Pohamba called for emergency assistance" March 16: "Namibia has received heavy rains over the past three weeks, resulting in floods in the north-eastern and north-western parts of the country. The heavy rains in neighbouring Angola exacerbated the situation, leading to devastating floods in Namibia. The four north-western regions affected by the floods are the Oshana, Ohangwena, Omusati and Oshikoto regions.The Angolan Province of Cunene (Angola) has over the past 3 weeks experienced heavy rains mostly affecting the central part of the Cunene Province. The Three worst affected municipalities are located in the south: Kwahama, Namacunde and Cuvelai". March 13: " Luanda - Flooding in southern Angola has left at least 20 000 people homeless and the region is now at risk of a cholera outbreak, aid agencies said on Friday...the flooding in the southern province of Cunene was already worse than last year, when 25 000 people lost their homes, and said it was critical to get in supplies as soon as possible to stop the spread of disease. "From floods like this, you get waterborne diseases like cholera and malaria," he said. "And this is a big worry for us." "The government is doing its best to get some latrines constructed and we are giving out water purification tables, oral rehydration sachets and jerry cans." A number of roads have been cut off and some villages and towns are only accessible by boat. Thousands of hectares of farmland have also been destroyed and many of cows and goats have drowned...The landlocked province of Cunene, on the Namibian border, is one of Angola's poorest provinces where the majority of the population rely on subsistence farming.".  Also, from Namibian source: "THE scale of this year's floods is unprecedented both in terms of force and size and so too should be our national response to mitigate the effects thereof. Our national response to this natural disaster has to be full scale, adequate and equally long term, if we are to save lives and property now and in future. Already, people have died and property destroyed by the force of the water in the northern regions. It is not far-fetched to speculate that more lives could still be lost unless appropriate measures are taken to save lives. The floods mainly cover the four northern regions of Oshana, Omusati, Ohangwena and parts of Oshikoto as well as the Kavango and Caprivi regions. Latest indications are that the Kavango River is swelling with mass water. Its force has led huge volumes of water to spill into homes that are now submerged by water. Up to 36 or more homesteads at Sikondo village in the Kapako constituency of the Kavango Region are under water. The Kavango Regional Council plans to relocate 105 people that are affected by the floods."</t>
  </si>
  <si>
    <t>Midwestern US</t>
  </si>
  <si>
    <t>March 6: "Road traffic between the southern Mozambican districts of Magude and Moamba, in Maputo province, has been interrupted following flooding on the Incomati river. According to the National Water Board (DNA), the Incomati went into flood on Wednesday, as a flood surge traveling from the South African border reached the district. The Magude district administrator, Zeferino Cavele, confirmed to Radio Mozambique that the road to Moamba was cut, and added that the river has also swamped crops grown near its banks. He said a survey is now under way to ascertain the possible losses.Cavele said the warning of the impending flood arrived in time for farmers to remove pumps and other equipment, and harvest whatever they could before the waters roseThe DNA has issued flood warnings for a series of villages in Magude located near the banks of the Incomati.The Licungo river in the central province of Zambezia, swollen by heavy rains in the region, has also reached flood alert level at the town of Gurue."</t>
  </si>
  <si>
    <t>KwaZulu-Natal north coast</t>
  </si>
  <si>
    <t>March 13: "Some residents evacuated and commuters battled flooded streets yesterday after days of heavy rain sent rivers spilling out of their banks in Northern Indiana.Crews helped people from houses along a stretch of the Tippecanoe River near Lafayette that saw record flooding last winter as water rushed through the Oakdale Dam at the southern end of Lake Freeman.Rescuers said they had fewer people to evacuate near the Tippecanoe River than last year, when flooding swamped hundreds of homes, because many of those living near the river had already left."We're having a lot less people we're having to go out and get," said state Conservation Officer Matt Tholen, who was helping with the evacuations. "I think people paid better attention (to the warnings) than before."The National Weather Service issued a flash-flood warning for the Tippecanoe River and urged those in the area to move to higher ground, although water was not forecast to reach the levels of the January 2008 flood. A flood warning also was issued for the northern third of the state and counties along the Wabash River"  March 9: "Days of rain precipates major flooding...The impact won't be clear for a couple of days, but major flooding along two eastern Iowa rivers has local and county officials preparing for the worst.The major floods of last summer left a lasting impression on the eastern part of the state, one its residents are not eager to repeat.But as a weekend of steady drizzle turns into major flooding along the Iowa and English rivers....emergency responders are "in limbo.""There's definitely the potential for some major impacts,"</t>
  </si>
  <si>
    <t>East Java, Bojonegoro</t>
  </si>
  <si>
    <t>March 2: "Five people have died and more than 300 people have been displaced after ferocious storms hit KwaDukuza on the KwaZulu-Natal north coast yesterday.Two motor vehicles were washed away in swollen rivers, with two people drowning in each car, while one person drowned while trying to cross a river. The worst affected areas include Stanger, Ntshawini, Darnall, Doesberg and Mandeni.Ilembe District Municipality Mayor, Welcome Mdabe, says rescue teams have found some of the five bodies. “We had five people, we discovered three bodies, two bodies are still missing. Our rescue team is on the field trying to work around the clock to recover the remaining bodies. The areas are inaccessible because of bridges that were washed away and certain roads are impassable.”Emergency relief will be given to the affected residents, and construction work will begin soon to repair the infrastructure that was destroyed. The weather office is forecasting more rain for the province. Residents and motorists have been advised to be on the alert."</t>
  </si>
  <si>
    <t>Mar. 7: Thousands of people fled their homes Friday in East Java, Indonesia, as more rivers burst their banks after days of heavy rains...The flooding was in the Tuban and Bojonegoro districts.In one village, Selogabus, almost 500 houses were flooded, along with several schools, a villager told Antara news agency. Floodwaters cut off some roads and inundated the bus terminal in Purubaya. On Monday, eight dams burst in East Java and three deaths were reported, including that of a 6-month-old baby, the Jakarta Globe reported. At that point, at least eight people had been killed by flooding in two weeks" ."Mar. 2:  More than 20,000 people have fled homes after floods hit Eastern Java since Feb. 23, the National Disaster Management Agency reported. Consecutive days of downpours have triggered Bengawan Solo river passing through Central and East Java overflowed and submerged more than five thousand houses and forced the residents to took shelters in higher grounds". Feb. 26: "Floods caused by the the overflowing of the Bengawan Solo river have driven thousands of Bojonegoro residents from their homes, and was believed to have claimed one live.One dead body was found by a passerby on a flooded road at Simbatan village, Kanor sub distrct, Kanor Police Chief Adjunct Commissioner Susilo, said here on Friday. The victim was identified as Sabin (80), a resident of Prigi village, Kanor. Sabin was believed to have been swept away by floodwaters Meanwhile, around 1,200 people from two villages at Dander sub district, have fled to safer areas, according to Bambang Sutrisno, Dander sub district head.The flood victims decided to take refuge as the water level of Bengawan Solo floods continued to rise. Thousands of houses were submerged by floodwaters reaching a height of between 1 and 1.5 meter.The evacuation started on Thursday by using two rubber boats, Sutrisno said."Today, the evacuation of the flood victims continues," he said.They were accommodated in emergency tents set up along Bengawan Solo embankment and Bojonegoro-Padangan roadside, he said.Residents of Kalitidu sub district, which was among the worst flood-affected area, have also fled their home to higher ground.One rubber boat was prepared to evacuate the flood victims, Nurul Azizah, Kalitidu sub district head, said.The floods affected 100 villages including Sukorejo, Ngroworejo, and Karangpacar, at 14 sub districts in Bojonegoro District.Some 23 elementary school buildings and one junior high school building were also flooded, preventing around 4,000 students from going to school.Some villages at Parengan sub district, Tuban District, East Java, were also inundated, he said._x000D_Roads connecting Bojonegoro and Jatirogo, Tuban, were submerged by the flood"</t>
  </si>
  <si>
    <t>Feb. 15: "-  Heavy rains in February have affected 10,000 families across the country. 20 districts of the city of Santa Cruz were flooded on the 13 Feb."</t>
  </si>
  <si>
    <t>Feb. 15: "-Heavy rainfall between 19 and 28 of January has caused flooding in southern part of Bosnia and Herzegovina. The vast water masses have severely affected the population in the municipalities of Trebinje, Popovo polje, Ravno, Neum and Svitava."</t>
  </si>
  <si>
    <t>Luanda</t>
  </si>
  <si>
    <t>Feb. 15: "- Due to a cold front in the Caribbean coast, heavy rains, floods and violent winds have affected thousands of people since early February 2009."</t>
  </si>
  <si>
    <t>Feb. 15: "- Two children died and 415 people were left homeless after floods caused by heavy rain swept through Angola's capital Luanda at the weekend, a civil protection service official was quoted as saying on Monday.Authorities across the country remained on alert as heavy rain is expected to continue in coming days, he said.Authorities struggled to set up tents for the homeless in Luanda, most of whom live in the hundreds of shanty towns, made up of mud and tin huts, that surround the city.Floods are common during Angola's October-April rainy season, often causing severe damage to infrastructure in Luanda, where one third of nation's 16.5 million people live."</t>
  </si>
  <si>
    <t>Feb. 17: "The flood which hit Peru on Sunday, Feb 15 left hundreds of people homeless and one dead. Officials said that heavy rains and consequent mudslides started in the district of Chosica, 47 kilometers east of Lima, the capital city of Peru on Sunday morning.Police officials recovered the body of 15-year-old Lucero Vasquez, who died in the incident. She died while trying to overcome a mudslide using an improvised wood bridge. Reports suggest that the river Rimac reached its highest level in several years with 103.6 cubic metres per second and burst its banks in the district of Chosica.Majority of the houses in the area are under water. The road connecting to Lima was the centre of the nation was blocked due to flood for hour"</t>
  </si>
  <si>
    <t>Feb. 26: "The Andean region of Colombia has been deeply affected by constant rain. The sectors of Antioquia, Tolima, Santander, Cauca and Nari?o amongst others in the Pacific region are in a high state of alert due to floods and landslide". Feb. 17: "More than six persons were killed and 14 missing after rain-swollen Mira river flooded the port city of Tumaco and other towns on Colombia's Pacific coast, and leaving 2,500 families homeless...the drowned and missing were all from Tumaco, 1,200 kilometers southwest of the capital Bogota.The two towns of Barbacoas and Ricaurte were also flooded by the Mira river following heavy rains that washed away over 247 houses, The water level according to some reports reached over one and a half meter"</t>
  </si>
  <si>
    <t>Feb. 15: "MORE than 3,000 people have been evacuated in Brazil's Rio de Janeiro state as of Saturday following days of torrential rains, flooding and mudslides that prompted officials to declare a disaster area. One of the municipalities most severely affected was Itaborai, some 30 km northeast of the city of Rio where 1,000 residents were evacuated from their homes and more than 280 buildings were damaged or destroyed, according to civil defense forces. Further to the northeast, the locality of Cardoso Moreira was declared a disaster area, while other cities were under similar conditions as meteorologists were forecasting renewed heavy rains for Sunday. Concern focused on the state's largest river, Paraiba do Sul, which news website G1 said had risen more than five meters since the rains began Thursday and inundated several adjacent communities. In neighbouring Sao Paulo state the town of Tambau was on high alert over the risk of collapse of a dam that supplies water to the city. Waters that topped the dam's floodgates have already washed out a nearby bridge"</t>
  </si>
  <si>
    <t>Western Washington State</t>
  </si>
  <si>
    <t>Feb. 16: "THE death toll from the recent flooding in the Solomon Islands has reached 13 but could rise further as some villagers remain missing. The Solomons' National Disaster Management Office confirmed the 13 dead after three bodies were found at the weekend, the Solomon Star newspaper reported. But at least six villagers were still missing feared dead after torrential rain and flooding last week hit northwest Guadalcanal - the largest island in the Solomons group - and nearby Savo Island. Several thousand locals have been displaced from their homes, while some were evacuated to the capital Honiara. Most of the country's Guadalcanal province was declared a disaster area, and relief efforts continue to provide the region with much-needed supplies.."</t>
  </si>
  <si>
    <t>Northern Argentina near border with Bolivia, Town of Tartagal</t>
  </si>
  <si>
    <t>Feb. 12: "Rivers swelled by drenching rains have gone over their banks, swamping roads and forcing evacuations. Here are the latest developments across Western Washington:Both directions of the SR 169 Green River bridge are closed because of a landslide, the WSDOT says. WSP is directing traffic to detour.Reporter Graham Johnson says officials in the city of Snoqualmie are expecting the Snoqualmie River to crest at 4 p.m. at 46,000 cfs. The community is coming together, he says, putting up sandbags to keep floodwaters from buildings. Earlier, the city of Snoqualmie declared a state of emergency. King County officials say 16 roads are closed in eastern King County because of flooding on the Snoqualmie and Tolt rivers. Pierce County is calling for emergency evacuations for areas of Sumner along the Puyallup River. Pierce County has declared an emergency due to projected flood warnings for the Puyallup, Nisqually and Carbon rivers.The Skagit County town of Hamilton is evacuating voluntarily.People are filing sandbags and placing them along the Skykomish River in Sultan, trying to protect buildings on Main Street from floodwaters. The flooding Skykomish has closed roads in nearby Gold Bar.Rising floodwaters along the Skykomish and Snoqualmie rivers have triggered evacuation warnings in eastern Snohomish County. The Department of Emergency Management is urging residents along Tualco Loop Road, Tester Road and 164th/Ben Howard Road to prepare for evacuation. Waters in that area are expected to rise above flood stage and begin covering roadways near noon.Officials have urged about 200 people to evacuate from along the rising Carbon River in Orting....From the National Weather Service: One to 3 inches of rain has fallen in the lowlands and 3 to 7 inches of rain has fallen in the Cascades. One to 3 inches of additional rain may fall through this afternoon before tapering off this evening. Most rivers are still rising."</t>
  </si>
  <si>
    <t>Feb. 10: "Nine people were missing in northern Argentina on Tuesday after a mudslide and flooding that swept up a railway bridge and dozens of houses and vehicles...More than 1 200 people had been evacuated on Monday, before the storm which provoked the disaster struck the town of Tartagal.A third of the community's 60 000 residents were said to have been affected by the emergency. Interior Minister Florencio Randazzo, who gave the figures, said after visiting the zone: "This is the worst tragedy ever to have struck Tartagal." Strong rains and winds resulted in the Tartagal river breaking its banks, knocking aside trees, cars, houses, shops and even the 100-year-old rail bridge.Rescue workers were searching intensively for two women who witnesses said were plucked from the roof of their home by the furious waters._x000D_Argentina's government has sent aid and extra police, firemen and soldiers to the zone, located near the border with Bolivia. -"</t>
  </si>
  <si>
    <t>Northwest and Northeast Dominican Republic</t>
  </si>
  <si>
    <t>Feb. 16: Water levels in flood-threatened Chatham should peak Sunday night, with Thames River levels expect to rise 17 feet, or five metres, above normal...River levels are expected to surge two feet beyond the peak reached in the New Year’s Day flooding, and washed-out streets and flooded basements are expected in several areas of the city. “This is much worse than it usually gets,”...During..the area’s one-in-100-years flood, which hit in 1937 and 1947, the water was 20.5 feet above normal — three feet higher than what’s expected tonight" .Feb. 10: "More than 100 flood warnings were in force this morning as freezing rain, snow and strong winds brought a fresh extreme weather hazard to a beleaguered England and Wales.A powerful storm hovering over the English Channel lashed most of southern Britain, flooding homes in Sussex, Essex and Suffolk during the night as up to a month's rain fell in 24 hours.Further north at least 3,000 homes were left without power after heavy snow fell over a swath of the country from the Welsh borders to the southern Midlands.At least 20 drivers have had to be rescued from their stranded cars in floods around Taunton in Somerset. Highways Agency road maintenance crews worked through the night to clear roads of snow and clean out gullies to drain floodwater. Even so, police forces in Cornwall, Devon, Somerset, Dorset, Hampshire, Wiltshire, Sussex, Kent, Essex and Suffolk reported roads closed due to flooding, and warned drivers to stay at home. Forecasters said that last night's downpour was adding to the already high level of water in swollen rivers in southern and eastern England due to melting snow. At present the greatest concern was for the town of Chelmsford in Essex, where the Environment Agency placed a severe flood warning on the rivers Chelmer and Can. It has imposed nearly 300 less severe alerts, including 101 flood warnings and 190 flood watches. Low-lying coastal areas were said to be particularly at risk, as the high winds, gusting at up to 60mph, were producing unusually high tides. This had had the effect of "tide-locking" rivers, preventing them from emptying their waters into the sea. When this effect was combined with snow melt and the latest heavy rain, it produced a heightened risk of floods, said Craig Woolhouse, the agency's head of flood defences"</t>
  </si>
  <si>
    <t>Northern and Central Morocco</t>
  </si>
  <si>
    <t>Feb. 11: "SANTIAGO.- Although the authorities still evaluate the farm sector’s losses from the flooding in several zones, in the country’s Northwest and Northeast they surpass RD$300 million.The provinces most affected by the floods were Santiago, Santiago Rodriguez, Dajabón, Montecristi, Puerto Plata, San Francisco, Espaillat, La Vega and Monseñor Noel. Overflowed rivers, streams and creeks also flooded thousands of houses in urban as well as rural areas, forcing the evacuation of thousands. In Santiago the body of Eugenio Garcia, 37, was recovered yesterday, whereas in nearby Altamira a mother and her 10 year old daughter drowned and also a farmer who tried to cross a swelled river. It’s been more than nine days of downpours in the North, Northeastern and Northwest regions,  whereas the National Meteorology Office expects the rains to continue for another 24 hours".  Feb. 9: "SANTO DOMINGO. - More than 10,000 people have now been evacuated as downpours sparked flooding in the Cibao region (north), with 2,097 houses damaged, seven severely and three destroyed....Emergency Operations Center (COE) director Juan Méndez said the drainage of Tavera dam and swollen rivers caused damages, with 17 provinces still under a flood watch....He said five communities have been cut off, three bridges and three highways damaged, and evacuations continue in the towns Gaspar Hernandez and Montecristi, where water from the dam has also begun to rise...He said the rains also flooded plantations of bananas, peppers and rice in the Cibao region...Mendez also recommended that the people who live in vulnerable areas be alert to mudslides, and that Tavera continues to drain."</t>
  </si>
  <si>
    <t>Negros Oriental Province</t>
  </si>
  <si>
    <t>Feb. 8: Severe flood waters and storms in Morocco have claimed the lives of at least 24 people since the beginning of the month...Last week, four family members died when their house gave way after heavy rain. The extreme weather is reported to have caused widespread damage to more than 2,500 homes...Large areas of farmland have also been badly hit with the north and central parts of Morocco seeing the worst weather...Moroccan aid agencies have been distributing food and water to those most affected by the flooding with some 2,000 people being evacuated and housed in temporary shelters."</t>
  </si>
  <si>
    <t>Sarawak</t>
  </si>
  <si>
    <t>Feb. 8: "DUMAGUETE CITY, Philippines -- At least five persons were killed after heavy rains triggered floods and landslides in Negros Oriental province over the weekend, authorities said. Three people were killed after they were washed away by flood waters while two children were killed in landslides in the mountains of Sagbang in Valencia town...The floods were spawned by strong and steady rains brought about by a low pressure area spotted east of Mindanao. The rains had caused rivers and creeks to rise by about four meters Saturday.The floods washed away a still undetermined number of houses, and placed many parts of Dumaguete City and other towns and cities under water. Reports reaching the provincial disaster coordinating council indicated enormous property damage in what was considered as the worst flooding here in the last 50 years. "We have not yet started to determine the damage because the flooded areas are still inundated and cannot be reached," Dumaguete City Mayor Agustin Perdices said Saturday evening. The floodwaters, however, started receding by late afternoon Sunday, as the rains subsided leavings homes, offices, stores and warehouses damaged, the governor said. Elsewhere in the province, the rains damaged property in Bacong town, eight kilometers south of Dumaguete, up to Bio-os, Amlan, about 30 kilometers north of the capital city. "The rain appeared to be concentrated on the mountain range above these areas so this is where we are getting a lot of damage reports from....Landslides were also been reported in the mountains of Bais City but the damage was worse in the coastal areas because of the meeting of the floods and the waves"</t>
  </si>
  <si>
    <t>Java and Sulawesi islands</t>
  </si>
  <si>
    <t>Feb. 12: "KINABATANGAN...Worsening flood conditions saw another 108 people from 21 families evacuated in this district today. The number was an increase from the 50 evacuated yesterday. According to Kinabatangan district officer Abdul Latif Kandok, 69 were evacuated from Kampung Pengkalan Bukit Garam while another 39 were from Kampung Buang Sayang. The number brings the overall total to 1,914, involving 364 families in the district’s 13 villages, he told Bernama when contacted here today. He added that as of 4pm, water level at the Kinabatangan River remained at the danger level, recording 10.53m. Among the villages affected by floods are Tulang-Tulang, Kuamut, Lokan, Muhibbah, Dagat, Tidung and Litang." Feb. 7: "A statement from the Miri Disaster Operation Control Centre said 42 of the settlements were in Tinjar and Teru, Baram’s central and downstream areas (30), Beluru and Bakong (22), Sungai Tutoh (10) and Long Lama (eight). The water level at Sungai Baram, the second longest river in Sarawak, was recorded at 5.78m in Marudi and 12.14m in Long Lama. The statement said the state’s power provider, Sesco, had cut off electricity supply to four villages near Marudi this morning, following the rise in water levels.The previous water levels recorded at the four villages were between 0.6m and 1.33m. Meanwhile, Miri disaster management committee chairman Datuk Ose Murang said delivery of food supplies to the flood-hit settlements was facilitated by the Royal Malaysian Air Force’s Nuri helicopter."</t>
  </si>
  <si>
    <t>Western Madagascar</t>
  </si>
  <si>
    <t>Feb. 2: "Landslides, flash floods and high waves have killed at least 18 people on Indonesia's Java and Sulawesi islands...The flash floods, triggered by incessant rains, caused the Bengawan Solo River to burst its banks, submerging thousands of homes on Monday in the East Java district of Bojonegoro. The floodwaters inundated homes in dozens of villages over the weekend in the upper regions of the river in central Java's Solo regency and nearby areas.In addition, more than 1 700 hectares of rice fields in Bojonegoro were inundated by floodwaters up to one-metre deep... rain-triggered landslides killed at least seven people - six in central Java and one in southern Sulawesi - while two people were killed in flash floods in the two provinces.In East Java province, two people were killed and another two were missing and feared dead after flooding swept through the Jember and adjacent Pasuruan district. Hundreds of other residents remained at an evacuation centre after floodwaters had inundated their homes since the middle of last week.."</t>
  </si>
  <si>
    <t>Eight desert cities in the valley of M'Zab, the largest of which is Ghardaia</t>
  </si>
  <si>
    <t>Jan. 22: "A powerful cyclone that hit the west coast of Madagascar killed three people and left nearly 3,000 homeless...Cyclone Fanele hit the Morondava district on  Wednesday, bringing with it heavy rain and winds of up to 130 miles per hour. It uprooted giant trees, flattened homes and left large areas flooded, an Associated Press reporter saw during a tour of the affected areas with government disaster officials and relief agencies."</t>
  </si>
  <si>
    <t>Northwest Australia, Queensland</t>
  </si>
  <si>
    <t>Jan. 26: "At least 33 people were killed and 48 injured this week in southern Algeria in flooding caused by heavy rains, local media reported on Saturday. The flooding affected eight desert cities in the valley of M'Zab, the largest of which is Ghardaia, which is located about 600 kilometres south of the capital Algiers. The sudden storms caused the M'Zab river to overflow its banks in less than 20 minutes, witnesses said."</t>
  </si>
  <si>
    <t>New South Wales coastal areas</t>
  </si>
  <si>
    <t>Feb. 20: "LARGE areas of NSW have been declared natural disaster zones after heavy rain and extensive flooding in Bourke and the Mid- North Coast, including Coffs Harbour, Bellingen and Kempsey. The State Emergency Service has received 1011 calls for help since the rains started on Friday, with nine people needing to be rescued and about 30 people evacuated" Feb. 16: " A FLOOD-BOUND Northern Territory community has been evacuated while another has been warned off tap water. Residents from Palumpa, which is surrounded by floodwater about 375km southwest of Darwin, have advised to boil all drinking water. "Feb. 11: " AT least 13 towns, hundreds of cattle stations and mines remain cut off from the rest of Australia as the worst floods on record continue in north Queensland...up to 700 Karumba residents were stranded and forgotten in the worst floods since European settlement." Also: " TORRENTIAL rain, gales and dangerous surf will continue to batter parts of New South Wales today as residents clean up from 24 hours of flooding and damaged homes.The Hunter region and the Mid North Coast bore the brunt of the weekend weather, with some areas receiving 210mm of rain in 24 hours. Residents in the drought-stricken town of Bourke had to pump water from homes after receiving a 200mm deluge in 24 hours - the highest one-day fall in 120 years. About 25 homes were affected by flash flooding, while farmers in surrounding districts had to move livestock to higher ground". Feb. 8: "Residents at isolated Ingham in north Queensland are waking to their seventh day of flooding. The Bureau of Meteorology says the Herbert River peaked at 12.25 metres in the town overnight - about the same level as on Tuesday.The Tully and Burdekin Rivers are falling, but the Houghton River near Giru is still rising. The Bruce Highway is cut between Ayr and Townsville and the town of Tully is also cut off." ."Feb. 7: "...Meanwhile, the country's saturated north was inundated overnight, with 350 millimetres (14 inches) of rain causing flash floods in the town of Innisfail and swelling engorged rivers...."This morning we realised that the waters were beginning to come back again," said Pino Giandomenico, mayor of the worst-hit town of Ingham. Many people had started cleaning up, believing the waters were receding. Giandomenico said "it's a bit disheartening and people do get upset." Treasurer Wayne Swan on Saturday announced emergency relief funding for flood victims, while a commercial jet laden with food and other supplies left Sydney for the waterlogged region. Much of Queensland state has been declared a disaster zone, with an area of more than one million square kilometres (386,100 square miles) and 3,000 homes affected by floods due to torrential rains. Hundreds of people were forced to evacuate, or have been stranded in their homes for up to six days. The sugar cane and cattle industries have been devastated by the floods, with tens of thousands of stranded cows starving to death. A tropical low off the northeastern coast was fuelling the rains, which were being compounded by abnormally high "king tides" in the region, the weather bureau said". Jan. 27: "Heavy rain is being dumped over Western Australia's north-west as Cyclone Dominic moves further inland.... the category 2 cyclone crossed the coast near Onslow a few hours ago causing flash flooding and dangerous conditions for motorists in the Pilbara and Gascoyne...As the rain comes inland, the floodways will rise...In the last 24 hours, Onslow has received more than 200 millimetres of rain and recorded winds of more than 100 kph, while more than 100 millimetres of rain has been recorded at Karratha."</t>
  </si>
  <si>
    <t>Southern Philippines; Kabacan town in North Cotabato province</t>
  </si>
  <si>
    <t>Jan. 27: "Weather conditions have improved overnight in New South Wales, with rain and winds easing....The threat of flooding across Sydney and parts of the Central Coast has eased.But a minor flood warning had been issued for homes near the Georges River in Sydney's south-west after heavy rain in the area.The Nepean River and Lake Illawarra are also under flood watch and some local roads are still closed.Weather conditions have improved overnight in New South Wales, with rain and winds easing....The SES and other authorities are recommending that people stay out of the coastal zone as conditions are still very dangerous."</t>
  </si>
  <si>
    <t>Minas Gerais State, Rio de Janeiro State</t>
  </si>
  <si>
    <t>Jan. 27: "Five people were killed when flashfloods swamped several villages in the southern Philippines... the flooding occurred late Monday in Kabacan town in North Cotabato province, 960 kilometres south of Manila. It was triggered by overnight heavy rains which caused the Kabacan River to breach its banks and sweep away several houses.Hundreds of people were forced to seek shelter in higher ground"</t>
  </si>
  <si>
    <t xml:space="preserve">Jan. 24: Floods swamp parts of Brazil...Rescue teams rush in to save trapped flood victims as heavy rains and severe flooding continue to plague Brazil's southeastern state of Minas Gerais". Jan. 22: "Incessant heavy rains from Wednesday in Brazil's Rio de Janeiro state have caused eight landslides and several floods, killing at least seven people....more than 200 people have been displaced.The largest landslide took place on late Wednesday in the state's capital city of Rio, severing the Grajau-Jacarepagua Highway, one of the city's main highways, for over 14 hours. On the RJ-116 state road, two large landslides were registered in the early hours of Thursday on stretches located in the small towns of Cachoeiras de Macacu and Nova Friburgo.  Another two small landslides were also registered in the Nova Friburgo section of the RJ-116 road. At the state's southern coast of Angra dos Reis, several landslides hit the BR-101 federal road and the RJ-145 road in the early hours of Thursday. The heavy rains falling all day long caused floods in several parts of Rio on Wednesday. In the northern part of the city, water levels were high enough to float cars in several streets. In the Ilha do Governador neighborhood, a three-floor building collapsed in the rain. Floods are common in summer in several parts of Brazil. A huge flood in 2008 killed 135 people and left over 70,000 others homeless in the southern Santa Catarina state." </t>
  </si>
  <si>
    <t>Jan. 25: "Persistent rains of medium intensity caused floods in the north and central part of the Dominican Republic, leaving one person dead and causing the evacuation of 1,530, an indefinite number of people missing and hundreds of homes damaged....COE spokesperson said the alert has been maintained for 11 provinces: Puerto Plata, Santiago Rodriguez, Maria Trinidad Sanchez, Duarte, Mao, Samana, Montecristi, Dajabon, Hato Mayor, El Seibo and Espaillat."_x000D_."</t>
  </si>
  <si>
    <t>Jan. 25: ".Warm weather in northern Romania caused widespread flooding as snow and ice melted earlier than usual. At one point the River Iza was blocked by ice-flows and emergency workers used dynamite to release the dammed up water. Hundreds of homes and farms were flooded. Because the weather temperature increased over the normal in this period of the year, Ice and snow melted quick, so rivers level raised dangerously in the North part of Romania. Army and firemen blow up with dynamite ice floes on the rivers to release the dangerous waters. Some villages were flooded and lots of people lost their good"</t>
  </si>
  <si>
    <t>Jan. 25: "...News outlets throughout Europe are reporting Storms in South Western France and Northern Spain, taking seven lives so far. No such storm has been seen for a decade in those parts of Europe, coming from the Atlantic with winds of 172 Km/h and torrential rain falls causing floods and devastation...The BBC does report some Children killed as a Sports hall collapsed partially in Catalonia...The Independent reports for its part that more causalities in the Pyrenees mountain as well as in Madrid, the capital city of Spain...The areas affected so far are South Eastern France, Northern Spain, South Western Germany and North western Italy.  Casualty reports are coming in from France, Spain, and Germany....Liberation France reports that many roads are blocked and inaccessible. Toulouse one of France's largest City has stopped all Air traffic and grounded all planes."</t>
  </si>
  <si>
    <t>Phu Yen, Binh Dinh, Quang Binh, and Quang Nam provinces</t>
  </si>
  <si>
    <t>Jan. 19: "The cost of damage from flooding in Fiji's "worst ever natural disaster" is rocketing, its military regime says, with the latest figure estimated at just over $44 million... the flooding - which left at least 11 people dead - was the worst ever, eclipsing floods in 1956, 1972 and 1999. The flood hit the western area of the main island of Viti Levu especially hard. Agriculture accounted for almost half of the estimated damage, particularly in the key sugar industry.Damage to roads, water and sewerage accounted for most the rest. The figure did not include the losses to private houses and shops in areas such as the tourist hub Nadi, where the business centre was inundated by flood waters up to three metres high". Jan. 14: " Police have urged Nadi residents to move to higher ground as flood waters continue to rise following the heavy rain... there is at least two meters of water in Nadi town...Initially, the water had started to recede but due to the heavy rain, the water levels have started rising again” Jan. 12.: "Health authorities in the Pacific island state of Fiji warned Monday of a possible typhoid outbreak following four days of torrential rains which have flooded large areas, killed seven people and forced over 9,400 people to be evacuated from their homes...With three towns, including Nadi, home to the country's international airport, under water and another tropical depression threatening it, the health ministry urged people to collect rainwater to drink and to beware of contamination that could cause typhoid, dengue fever and diarrhoea...A state of emergency remained in force in the western division of the main island Viti Levu, where Nadi, Sigatoka and Ba were still closed to allow civic authorities to mop up as floodwaters receded. Dusk to dawn curfews were enforced in the towns to prevent looting of abandoned homes and stores. With food supplies running short, a New Zealand tourist on the resort island of Denarau told the TV3 channel that restaurants were closed and holidaymakers were effectively confined to their rooms. Power supplies were cut in some places, drinking water was restricted and telephone lines were down. Fiji's ruler, military strongman Voreqe (Frank) Bainimarama, launched a worldwide appeal for aid to support the government's National Disaster Relief and Rehabilitation Programme...".</t>
  </si>
  <si>
    <t>Western Oregon, Washington</t>
  </si>
  <si>
    <t>Jan. 5.: "Five people were swept away by floods in the central provinces of Binh Dinh and Quang Nam Saturday, bringing the death toll from unseasonal flooding to nine...At least 100,000 hectares of crops have been destroyed, thousands of homes damaged and major dikes breached by the flooding that has deluged central provinces over the past ten days....The provinces of Phu Yen, Binh Dinh, Quang Binh, and Quang Nam were at the center of the devastation" .Jan. 4: "Unseasonal floods in central Vietnam have killed at least five people and left three others missing and feared dead in recent days, national emergency services and state media reports said Sunday. Four men were swept away in floods and one woman drowned when her small fishing boat sank in a swollen river as heavy rains hit Quang Nam and Quang Ngai provinces, said the National Flood and Storm Control Committee in Hanoi. More than 5,000 houses were destroyed or damaged, and almost 75,000 hectares (185,000 acres) of crops were under water, it said in an online report".</t>
  </si>
  <si>
    <t>Southern Thailand,Narathiwat. Malaysia: Central and Northern  Malaysia, Pahang, Kelantan, Terrrangganu, eastern Sarawak State, Borneo</t>
  </si>
  <si>
    <t>Jan. 12: "The state of Washington has declared a state of emergency in the wake of floods that have hit the area in the last week. Due to the heavy dump of snow followed by the rapid melting, the rivers in the area are not able to accomodate all the water, and are therefore flooding their banks and the surrounding areas - such as roads, neighbourhoods and even highways....Residents near the Snoqualmie River have never seen it rise so high before and more than  30,000 people living in the area have been asked to evacuate their homes....Major highways have been shut down, and numerous rescues have had to take place. There is also the continued threat of mudslides and avalanches taking place throughout the state.  "This appears to us to be the largest requested evacuation that anyone here is aware of," said Mark Stewart, a spokesman at the state Emergency Operations center. "We still have rivers going up, so it's really hard to determine what the scale of the flooding will be"  .Jan. 5: "ESTACADA, Ore. – They are bracing for more flooding this week in this Clackamas County town, even as they try to clean up from last week's destruction. In recent days, both townspeople and outside volunteers have hurried to fill and distribute sandbags. "It's kind of nice to see the whole community around here doing what they can to help out," said James Kenney of Vancouver, Wash". Jan. 3.: "A State of Emergency has been declared by Oregon’s governor, after heavy rains caused flooding, mudslides and other problems for people across the western half of the state. In the Portland area on Friday, creeks around the area quickly spilled over banks, flooding some neighborhoods. Areas in southeast Portland, near Johnson Creek, sent many homeowners looking for higher ground; with some saying this is the worst flooding they’ve seen since 1996. Many roads are closed as emergency officials wait for the water to recede over the weekend.  But forecasters are watching another storm that could move in at the end of the weekend."</t>
  </si>
  <si>
    <t>NE Queensland, Northern Northern Territory</t>
  </si>
  <si>
    <t>Jan. 19: "The flood situation in Sabah’s northern Kota Marudu district has improved significantly with nearly all 1,568 evacuees allowed to go home. Evacuees at 12 relief centres went home yesterday following improved weather conditions...the district would remain on 24-hour alert, as the current weather conditions were unpredictable. The situation in other flood-hit areas like Pitas and Beluran also improved." Jan 17: "there are more than 6,000 people affected by the floods here and in Pitas after the situation worsened following almost six days of incessant rain. While their Kudat neighbours were allowed to return home two days ago after water levels receded, more families had to be moved from Kota Marudu and Pitas to 20 relief centres, instead. Twenty-four Kota Marudu villages are now deemed unsafe for residents while the figure remained at 21 villages flooded in Pitas...as of 4.30pm on Friday, 414 families comprising 1,738 people from Kota Marudu are presently putting up at 12 temporary flood evacuation centres. At the same time, 1,052 families comprising 4,341 people from Pitas have been placed at eight centres in the district. "In Kota Marudu, the Bandau River has gone below the cautious level of 5.2m but the Kinarom River is still over the danger level, at 8.1m.""Sungai Bengkoka and Kabatasan (in Pitas) are still over the danger level at 6.05m and 6.3m, respectively," Relief workers also had to airlift rations using a Nuri helicopter to residents in Kampung Liyu, Pitas. Villagers were advised to move to higher grounds or seek assistance from various agencies involved in relief operations in case the water level in their areas starts to rise." Jan. 12. " Malaysian police say monsoon rains have led to worsening floods in eastern Sarawak state on Borneo island...7,042 people have been moved to evacuation centers as of early today after their homes were flooded over the weekend... the rains have stopped for now but high tides may sweep inland, causing flooding rivers to rise further and inundate low-lying areas today and tomorrow, but the situation may improve Wednesday.  Extensive thunderstorms and flooding are common in eastern Malaysia during the annual monsoon season between November and February" Jan. 5: " Floods in central and northern Malaysia have triggered the evacuation of more than 5,000 people, and forced tens of thousands of children to miss the first day of school...In central Pahang state, which is worst affected, the number of evacuees rose to 3,776 despite floodwaters receding in some districts...In northern Kelantan, the number of displaced rose to 783 and several major roads were under water and closed to traffic...In  neighbouring Terengganu state, there were 445 evacuees being sheltered at relief centres."  Jan. 5: " Three provinces in Thailand's 14-province southern region have been hard hit by floods as a seasonal monsoon is creating havoc in the region, especially Narathiwat, Phattalung, and Yala where Thai Army units have been pressed into service to help evacuate communities that are cut off...About 1,000 houses have been flooded in the southern province of Narathiwat, hard hit by heavy rain for almost a week...Many roads are impassable and government offices and houses are under water. All trains have been halted due to inundated stretches of track making passage impossible."</t>
  </si>
  <si>
    <t>Mindanao, Gingoog City, Iligan, Cagayan de Oro.</t>
  </si>
  <si>
    <t>Jan. 12: "About 100 homes in Cairns have been flooded as Cyclone Charlotte delivered torrential rain this morning. In the past 24 hours, Low Isles north of Cairns has had 394mm and 255.6mm has been recorded at Cairns Airport - most of that in the past three to four hours...Charlotte crossed the coast from the Gulf of Carpentaria as a strong category one cyclone about 4am...about 100 homes had been inundated by rain and tides, despite sandbagging on Sunday night. A host of roads were also closed...Cairns Mayor Val Schier said a king tide at 10am (AEST) was expected to reach 3.8 metres and would remain until the tide turned. Jan. 5: " The Queensland Government says flooding has caused $4 million worth of damage in the state's north-west. Four days of heavy falls have cut roads and forced a number of evacuations.The weather bureau says the Gregory, Leichardt and Flinders Rivers are still rising.Grant Wiles from Julia Creek says emergency crews have pulled cars to safety on the Flinders Highway near Cloncurry.He says floodwaters have completely cut off the town and hundreds of visitors are stranded." Jan. 4." One family has been evacuated as floodwaters rise in Mount Isa and surrounds in Queensland's north-west. A monsoonal low continues to dump heavy rain in the Gregory, Leichhardt and Cloncurry river catchments, flooding parts of the Barkly Highway and isolating towns from Mount Isa to the Avon Downs in the NT". Jan. 4: "A property manager from the Northern Territory's Barkly region says eight times more rain has fallen in one downpour than fell in the whole of last year.  Manager of Avon Downs, Ben Wratten says he's had about 450 millimetres since Saturday, forcing his neighbours at Austral House to be evacuated by helicopter after being inundated. In the 14 months previous, his property had received only 55 millimetres..."There have been cattle swept away in the flood waters. Because we've had such a volume of rain in such a short period of time, although this country is very flat, the water's been very fast and that's where we've copped the most losses because there's cattle tangled in trees." The Northern Territory roads manager in the Barkly says he's never seen so much rain dumped in the region during his 25 years with the department...John Bertram says the monsoonal rain is unusually heavy, with massive falls in the Rankin and James River catchment areas"</t>
  </si>
  <si>
    <t>Maputo, Inhambane</t>
  </si>
  <si>
    <t>Jan 18: " ...the death toll brought about by the effects of the tail-end of the cold front that triggered massive flooding and landslides in at least nine regions in the country has reached 20, with Northern Mindanao and Caraga regions in Mindanao among the worst affected... " Jan. 14: "Nearly 200,000 people have been displaced by severe flooding across the eastern coasts of the Philippines...the tail-end of a cold front sweeping through the eastern regions triggered continuous heavy rains from 7 to 13 January, causing floods, landslides and tidal surges that capsised small motorised fishing boats.Close to 38,000 families or some 191,586 people had been affected in 38 municipalities and 11 provinces from northern Luzon island to the main southern island of Mindanao.So far, nine people have been killed, either by drowning or in landslides..More than US$50,000 in damage to agriculture and infrastructure in the western Mindanao region has been reported in the past week alone, the NDCC said, adding that more than 500 houses were damaged in the area". Jan. 5: " One person was already reported drowned as rescue and relief operations went into high gear in affected flooded areas in southern Gingoog City...A PDCC report identified the victim as a certain Rudy Andig of Gingoog City, who was crossing an overflowed river when washed away by the rampaging floodwaters..Rescue and relief operations to some 20,000 flash flood victims in the cities of Gingoog and Iligan, and this region’s capital city went into high gear, as more rescue teams from the different disaster councils were already deployed in several flood-prone and low-lying areas in urban centers...at least 11 barangays in Cagayan de Oro, five in Gingoog City and seven in Iligan City are under floodwaters" . Jan. 4: "Reports...said there were floodings in the provinces of Negros Oriental, Bohol and Samar in the Visayas; and Zamboanga del Norte, Iligan, Cagayan de Oro and Gingoog City in Western Mindanao"</t>
  </si>
  <si>
    <t>Southern Sumatra, several sub districts in West Lombok District of West Nusa Tenggara (NTB) Province</t>
  </si>
  <si>
    <t>Jan. 16: "Floods caused by heavy rains in Mozambique have claimed at least 25 lives since December...The floods that have come ahead of the annual rainy season have so far affected only half the 1 million people authorities had expected would be affected.." Jan. 12.: "Authorities in Mozambique say torrential rains have killed 19 people in the past few days and worse flooding may ahead... most of the victims died trying to cross a raging river in the central province of Manica..hundreds have been given shelter in emergency centers and roads in the area are impassable...Mozambican television showed pictures Monday of people trying to cross the Mweri river with their belongings and domestic animals....Four more people have been killed and 1,000 displaced in the coastal region of Inhambane in the past two weeks...Authorities fear that, as the rainy season in the southern African nation continues, the flooding will worsen". Jan. 5: "The flood on the Pungue river...is worsening, with new areas inundated in Dondo and Nhamatanda districts...The central region water board (ARA-Centro) has warned that the river will continue to rise...At Mafambisse, where flood alert level is six metres, the Pungue rose from 6.68 to 6.77 metres between Saturday and Sunday. Melembe warned that continuing rain upstream, in Zimbabwe, was likely to ensure that the flood will worsen...The Zambezi river remains above flood alert level at Caia and Marromeu, on its lower reaches...The other major river in Sofala province, the Buzi, is now dropping. At Goonda, it fell from 3.05 metres on Saturday to 2.85 metres on Sunday". Dec. 31: " Authorities in Mozambique say torrential rains and flooding have forced more than 2 000 from their homes, severed road links, damaged crops and killed at least one person. The southern African nation is prone to flooding during the annual rainy season...The southern coastal province of Inhambane - popular with tourists this time of year - is one of the worst-hit areas. At least 2 000 people in the region have fled their homes.Hundreds more abandoned their shacks in the capital, Maputo"</t>
  </si>
  <si>
    <t>Oregon, Washington</t>
  </si>
  <si>
    <t>Jan. 12: "Floods which have been hitting several sub districts in West Lombok District of Indonesia's West Nusa Tenggara (NTB) Province since last Friday, have claimed three lives.The inundation triggered by incessant downpours since Friday have inundated hundreds of houses, and damaged dams as well as bridges in Mataram city, West Lombok, and West Sumbawa Districts....The current rainy season has triggered floods and landslides in various parts of Indonesia and dozens of people have died.". Dec. 27: " LAMPUNG, More than 15,000 people have escaped floods in Lampung province on the island of Sumatra...Consecutive days of heavy rain have caused rivers to overflow. Thousands of houses in South and East Lampung are submerged since Thursday.... 14,728 people have fled homes in South Lampung and 176 others in East Lampung...The waters also inundated hundreds of hectares of shrimp ponds and rice fields and were predicted to cause hundreds of millions of Rupiah in financial losses..._x000D_The floods also paralyzed transportation as the water submerged roads"</t>
  </si>
  <si>
    <t>Illinois,Indian, Iowa, Missouri, Wisconsin, Michigan</t>
  </si>
  <si>
    <t>.Dec. 28: " Rivers swelled by drenching rains have gone over their banks, swamping roads and forcing evacuations."..For western Washington, "Both directions of the SR 169 Green River bridge are closed because of a landslide, the WSDOT says. WSP is directing traffic to detour...Officials in the city of Snoqualmie are expecting the Snoqualmie River to crest at 4 p.m. at 46,000 cfs. ..King County officials say 16 roads are closed in eastern King County because of flooding on the Snoqualmie and Tolt rivers. ...Pierce County is calling for emergency evacuations for areas of Sumner along the Puyallup River."</t>
  </si>
  <si>
    <t>Dec. 28: "Melting ice and heavy thunderstorms delivered a nasty one-two punch to the Chicago area Saturday, resulting in widespread flooding in low-lying areas and power outages throughout the city and suburbs.Severe storms dumped as much as 1.5 inches of rain in some areas by Saturday evening. The National Weather Service estimated that water from melting snow and ice added another 1 to 2 inches to the mix, setting the stage for flooding...Residents of Riverside along the Des Plaines River were asked to evacuate their homes by Saturday evening in anticipation of near-record flooding overnight into today. ...The Des Plaines River is expected to rise to 9.7 feet by 6 a.m. today. The record, since records have been kept, is 9.9 feet."</t>
  </si>
  <si>
    <t>Plato, Magdalena Province; also, "a large part of Columbia".</t>
  </si>
  <si>
    <t>Dec. 16: "GEORGETOWN, Guyana: The Ministry of Health has mobilized and dispatched several teams of health care workers to provide medical attention to villages still under water in Guyana .The authorities say a number of mobile medical teams are also on standby and all Health Centers in areas affected by the recent heavy rainfall will be opened for extended periods.The flood water, which is waist high in some villages, has submerged a number of rice fields and other areas where food crops and livestock are maintained.So far this month the country has had twice the amount of rainfall normally experienced in the whole of December. Meanwhile, the government has established a Cabinet task force on flooding and the rainfall headed by this country’s Prime Minister Samuel Hinds was established and is in the field monitoring the situation. Dec. 14: "Guyana's prime minister says heavy rains have inundated several coastal towns and farms...a few low-lying coastal villages are under more than a foot (0.30 meters) of water, but there have been no injuries. Guyana's meteorologists on Saturday warned inhabitants of this South American country to brace for more flooding amid December's rainy season. Most of Guyana's 270-mile (430-kilometer) coastline is located nearly 6 feet (1.8 meters) below the Atlantic and flash floods are a constant threat during storms. Coastal towns, including the capital, are protected by canals and storage trenches that are drained during low tide.</t>
  </si>
  <si>
    <t xml:space="preserve">Southwestern U.K., Devon, Cornwall, Somerset, Dorset, Wiltshire, North  Cotswolds </t>
  </si>
  <si>
    <t>Jan. 12: ...the tragedy occurred before dawn in the rural area around the town of Villa Gomez, at some 100 kilometers (62 miles) north of Bogota, where the waters of a rio are dammed up. Drowned in the flood were two sisters 12 and 14 years old and a male cousin of 16. The river was swollen as a result of rains that have devastated a large part of Colombia from September to the end of the year and have caused floods and overflowing. The rains have caused at least 76 deaths and left 1.2 million homeless around the country".  Dec. 15: "The overflowing of the Magdalena River broke the retaining wall in the town of Plato (580 kilometres North of Bogota) and affected about 20,000 people (4,000 families). Power systems and drinking water have been restricted in several areas of the municipality. According to the Institute of Hydrology, Meteorology and Environmental Studies (IDEAM), it is the highest overflow in the past 38 years. On December 12, the department of Choco was declared a State of Ecological Emergency following the flooding caused by the overflowing of the San Juan River. The second rainy season, which began in mid- September, has left 59 dead, 18 people missing, 91 injured and nearly 1 million people affected. Some 2,020 houses have been destroyed and 78,203 are damaged."</t>
  </si>
  <si>
    <t xml:space="preserve">Hawaii, Oahu,Kauai, </t>
  </si>
  <si>
    <t>Dec. 15: "British officials said cleanup operations were under way Monday after weekend flash flooding killed two people and affected hundreds of motorists.The hardest hit areas of Britain were parts of the southwestern counties of Devon and Somerset that were submerged under 18 inches of water Saturday, stranding motorists and killing Henry Collier, 86, who was found dead near South Petherton after apparently trying to get away as floodwaters engulfed his Ford.."</t>
  </si>
  <si>
    <t>Rome</t>
  </si>
  <si>
    <t>Dec. 17:""The water was like a rushing river, and it took my home on Wai'anae Valley Road off its foundation," she said...The American Red Cross' Hawaii Chapter said yesterday that among the more than 200 homes damaged by floods on O'ahu, three dozen were severely damaged or destroyed. State civil defense said at least 47 homes or other structures suffered major losses, with a preliminary damage estimate of $1.6 million."</t>
  </si>
  <si>
    <t>Kelantan</t>
  </si>
  <si>
    <t>Dec. 14:"Rome has declared a state of emergency after two weeks of heavy rain.Dozens of people have been left stranded in their homes and cars, rescued by whatever vehicles can make it through.The level of the River Tiber has risen by five metres in two days and emergency services have been using boats to take people away. Built in 200BC and once the site of a major battle, the famous Milvio Bridge is coming close to being submerged by the forces of nature. Hundreds of sandbags are being filled to protect buildings and homes.</t>
  </si>
  <si>
    <t>Narathiwat, Surat Thani, Songkhla, Yala, Phatthalung, Trang, Chumporn, Nakornsrithammarat and Pattani Provinces</t>
  </si>
  <si>
    <t>Dec. 3 :"Only the areas near Sungai Golok in Rantau Panjang and Tumpat have a large number of evacuees because the water level in the river is still above the danger level of 9.91 metres, although it had receded slowly compared to the level this morning which was 10 metres,”</t>
  </si>
  <si>
    <t>Southern Luzon, eastern coast of the main islands of Luzon and Mindanao</t>
  </si>
  <si>
    <t xml:space="preserve">Dec. 15: " Flooding in the South has led to 27,562 cases of waterborne disease in the past 25 days, the Public Health Ministry said yesterday.Some 242 mobile medical units had assisted flood victims in Chumphon, Surat Thani, Trang, Nakhon Si Thammarat, Phatthalung, Songkhla, Pattani, Yala and Narathiwat from November 19 to December 14. "Hong Kong foot" accounted for the largest proportion of patients, at 39 per cent, followed by flu at 32 per cent, while 1,900 people suffered severe stress and insomnia". Dec. 8: "Nine southern Thai provinces have been hit by downpours, leading to 21 deaths and affecting some 200,000 households or 700,000 people. More than 200,000 people are still displaced and unable to return home in the disaster zones, according to the Thai Disaster Prevention and Mitigation Department...The affected areas include Narathiwat, Surat Thani, Songkhla, Yala, Phatthalung, Trang, Chumporn, Nakornsrithammarat and Pattani Provinces. While the situation in Chumporn, Surat Thani and Trang has begun to improve, the other six provinces are still of concern, with many roads and bridges blocked and people in some disaster areas having to travel by boat" Dec. 3: "Yala province on Tuesday announced the temporary closure of 18 schools in Raman district and a school in the provincial seat as floodwaters had not yet receded due to continuous heavy rain since Sunday. A police station in Raman district was also flooded by water as much as one metre deep. Damage was initially estimated at about Bt2 million, while an estimated ten thousand local residents in three Yala districts were reportedly affected.In nearby Narathiwat, the water level of the Sungai Kolok, Sai Buri and Bang Nara rivers, reached critical level, overflew the banks and inundated 13 districts, forcing 12 schools to close. Nov. 29: " At least 21 people have died in floods which continue to ravage many lower southern provinces.The death toll is one in Phatthalung, five in Surat Thani, 14 in Nakhon Si Thammarat and one in Pattani". </t>
  </si>
  <si>
    <t>Venice</t>
  </si>
  <si>
    <t>Dec. 8:"  The death toll from flooding in various parts of Luzon and Mindanao has risen to 18, the National Disaster Coordinating Council (NDCC) said Monday. NDCC said the 18 fatalities included four in Camarines Norte, seven in Cagayan, four in Isabela, and three in Aurora province.At least three were reported injured in Camarines Norte, while seven persons remain missing, including three in Isabela and four in Camarines Norte.The NDCC also said the floods had affected 92,879 families or 444,788 persons in 844 villages in 51 towns.Some 26,929 houses were damaged in Cagayan, Isabela, AUrora, Quezon and Camarines Norte. Of these, 459 were totally destroyed, it noted. Estimated cost of damage were placed at P709.585 million, including P396.541 million to infrastructure and P313.044 million to agriculture." Dec. 4: "Twenty-nine people are dead or missing and around 50,000 have been left homeless as widespread flooding hit the eastern seaboard of the Philippines...Heavy monsoon rains this week flooded 48 towns and cities on the eastern coast of the main islands of Luzon and Mindanao, bringing misery to more than 400,000 people".Dec 2.:"The Provincial Disaster Coordinating Council here reported 13 persons missing as of Monday afternoon due to the floods that hit seven of the 12 towns of Camarines Norte when rains continuously poured on Monday....Earlier in the day, the PDCC reported five persons missing and 1,093 families displaced by floods.The Philippine National Police, however, has placed the number of families displaced and relocated at the evacuation centers at 2,211."</t>
  </si>
  <si>
    <t>San Juan, Boca de San Carlos y Sarapiki rivers in the department of San Juan, Nicaragua.</t>
  </si>
  <si>
    <t>Dec 3.: "Strong southern winds pushed the Adriatic Sea into Venice again yesterday, submerging parts of the lagoon city a day after an unusually high tide caused the worst flooding in 20 years.Yesterday's tidal surge peaked at 3ft 4in, well below Monday's</t>
  </si>
  <si>
    <t>Northern Sri Lanka, northern Jaffna peninsula and the Kilinochchi and Mullaitivu districts, Tamil Nidal and Puducherry in India</t>
  </si>
  <si>
    <t xml:space="preserve">Dec. 3: "The Kilinochchi ,LTTE tigers adminstrative capital still under flooded sitation.The northeast monsoon is Active heavily this week never before, this caused flooding many areas, Muddying and slow down troops logistics Movements and advancement to tiger’s Heart Kilinochchi...Despite the heavy monsoon rain brave Sri Lankan Troops are still engaging in the final battle against the LTTE with a high Moral....Pro LTTE site claimed that Sri Lankan Air Force droped Cluster Bombs." Nov.30.:" Floods caused by days of heavy rains killed at least seven people, left four soldiers missing and displaced tens of thousands in insurgency-ravaged northern Sri Lanka...the northern Jaffna peninsula and the Kilinochchi and Mullaitivu districts were inundated and nearly 8,000 houses have been destroyed...Seven people were confirmed dead and more than 88,000 were displaced in the north alone...The military said four soldiers stationed in Jaffna were missing after being caught in the flooding. Hundreds of thousands of people in the northern region had already been displaced by fighting between government troops and separatist Tamil Tiger rebels and are living in temporary huts. An additional 10,000 people have become homeless because of the floods in the rest of Sri Lanka". </t>
  </si>
  <si>
    <t>Santa Catarina State, Itajai River and others</t>
  </si>
  <si>
    <t>Dec. 3: " Brazil is committed to quickly repairing key ports damaged in massive floods in order to recoup millions of dollars in daily losses to the economy...The floods, which have claimed at least 116 lives in the southern Santa Catarina region, severely damaged the major Itajai port, which has lost more than $400 million in revenue since the flooding began last month...those losses grow by $35 million a day. Ships have been forced to dock in ports hundreds of miles (kilometers) away in neighboring states." Nov 30th, 2008: "Rescue workers took advantage of clear skies Sunday to resume searching for victims of devastating floods that have killed 114 people and ravaged more than a dozen cities in southern Brazil...Heavy rains subsided, allowing authorities to continue looking for 19 people thought to be missing across Santa Catarina state and to boost aid to some 80,000 people whom floods have driven from their homes in the past week.Bad weather had grounded air force helicopters on Saturday, slowing rescue efforts. Rains are forecast to resume in coming days, increasing the risk of mudslides..."Nov. 24.: The death toll from flooding and landslides caused by heavy rains in southern Brazil has increased to 33...The count of deaths from the weekend devastation rose from 20 reported on Sunday as civil defense officials receive updated information...Nearly 20,000 people have been forced from their homes, and access was cut off to four towns where residents have no electricity....Rescue efforts were focusing on the Itajai River valley, where waters were 9 meters (30 feet) above normal.Santa Catarina state Gov. Luiz Henrique da Silveira declared a state of emergency" "The rain-fueled flooding in southern Brazil affected 1.5 million residents and cut off four cities -- Rio dos Cedros, Pomerode, Itapoá and Benedito Novo -- from the rest of the nation."</t>
  </si>
  <si>
    <t>"Nov. 22.: Heavy rains unleashed flooding and mudslides in Venezuela that killed at least eight people, including four children, The victims following Thursday's downpours included two girls, 9 and 11, who died in a mudslide that hit a poor Caracas neighborhood. They were among at least four killed in the capital...Officials in other parts of the country reported at least four more victims, including a 10-year-old boy and a pregnant 17-year-old who were buried by a landslide in western Zulia state. The rains flooded streets, toppled trees and set off torrents of water and earth that damaged homes and hindered rescue crews in some areas.The storm damaged 300 families' homes in the western state of Trujillo."</t>
  </si>
  <si>
    <t>Nov. 23:"A dam burst in Australia's Queensland state on Sunday after days of heavy rain and up to four people were believed missing in floodwaters..."There are reports of people missing....The bursting of the Bedford dam, near the town of Blackwater in the state's central highlands, reportedly sent thousands of gigalitres of water rushing downstream....It follows days of bad weather in the northeastern state. Police have advised the public to avoid the area. "</t>
  </si>
  <si>
    <t>Nothern Philippines</t>
  </si>
  <si>
    <t>Nov. 23:"Six people have died and thousands became homeless due to floods in the northern Philippines. Heavy rains over the past one week have led to flooding in 18 towns and about 200 villages in the provinces of Isabela and Cagayan in northern Luzon island. According to reports, more than 30,000 families were displaced and ready crops were damaged by these floods. Rescue operation has been started in the affected areas and social workers are shifting the affected people to safer places". Nov. 22: "Five days of heave rains have flooded 40 of the 91 villages in a northern Philippine town near Ilagan, capital of Isabela province, with more towns and villages in foreseeable danger as a local dam is on the verge of releasing water...The police forces and disaster relief agents have joined the local government in the rescue operation, using motorized rubber boats to save residents trapped in deep water...The water level at the nearby Magat Dam reservoir is approaching the 192-meter critical line. Once the dam releases excess water, more Isabela towns are expected to be flooded..".Nov. 23: "At least two people were reported to have drowned while some 147,990 residents were affected by flash floods that hit northern and Central Luzon in the past week. The National Disaster Coordinating Council (NDCC) also said at least P42.905 million in damage to agriculture in Cagayan province alone was recorded"</t>
  </si>
  <si>
    <t>Central Viet  Nam</t>
  </si>
  <si>
    <t>Nov. 19:"Heavy rains from a storm in central Vietnam have killed nine people, including three children, bringing the toll since late last week to 21, although the flood levels have peaked...Disaster reports from six central provinces hit by the storm that landed on Monday (local time) said more than 5,000 hectares of rice paddy had been destroyed...Several hundred families in Binh Dinh province were forced to flee their homes because of floods, while landslides from heavy rains had blocked traffic in mountainous areas in Quang Ngai province...Tropical Storm Noul, the 10th tracked by the South East Asian country this year, did not cause damage on the scale predicted by the Government "</t>
  </si>
  <si>
    <t>Eastern Cuba, Jamaica, Grenada</t>
  </si>
  <si>
    <t>Nov. 19:"Heavy rains caused a river in eastern Cuba to overflow its banks, flooding highways and more than 2,000 homes, and leading authorities to evacuate nearly 20,000 people...Severe flooding was also reported in the neighboring Caribbean islands of Grenada and Jamaica. There were no immediate reports of deaths on any of the three islands. The flooding was especially pronounced in Cuba's eastern province of Holguin, where heavy rains caused the Rio Grande river to overflow...Rainfall of more than six inches over five days caused floods and landslides that wiped out at least one roadway on the island of Grenada"</t>
  </si>
  <si>
    <t>Northeastern Australia, Queensland, Brisbane</t>
  </si>
  <si>
    <t>Nov. 20:"A storm centred around Brisbane on Australia's east coast has caused the worst flooding in decades, sweeping one woman to her death in a car and cutting power to 800 homes....The violent storm saw almost 200mm (8in) of rain in a few hours in Brisbane, the capital of Queensland, and surrounding towns. Strong winds battered coastal areas in the south-east corner of the state. Most floodwaters had subsided by late in the day but more heavy rain is forecast for coming days."</t>
  </si>
  <si>
    <t>The Cape, Keisie River, Touws River</t>
  </si>
  <si>
    <t>Nov. 16:"The resort town of Montagu has been hard hit by the floods, with holiday homes in the hot-springs area washed into the river and the town cut in half...Floodwaters raged down the Keisie River, stranding tourists and washing away 23 holiday chalets and two villas at Montagu Springs Holiday Resort...Twenty people, including two babies, had to be evacuated before dawn on Thursday as the chalets began slipping into the river....In the town proper, the flooded Keisie River divided the community in half....About 900 people in Montagu West were cut off from all transport and left without sewerage or water on Wednesday night after a bridge was washed away'. Nov. 15.: "The Cape was all but cut off from the rest of South Africa on Friday morning after flooding closed the N1 and a number of other key routes, leaving the N2 as the only remaining artery linking it to the country's economic heart...The N1 was closed in the worst flooding since 1981 in Touws River and this morning trucking traffic was backed up for 5km on either side of the Donkies River....Towns in the area have been left without electricity and hundreds of people are stranded, with many rescue operations under way"</t>
  </si>
  <si>
    <t>Wadi Shebelle, Southeast Ethiopia</t>
  </si>
  <si>
    <t>Nov. 20: "The floods, which have occurred in an area beset by drought in recent months, follow heavy rains in both the Somali region and the highlands of the neighbouring Oromiya region. The rains caused the Wabi Shebelle, Genale, Woito and Omo rivers to break their banks"..Nov. 18: "At least 52,000 people have abandoned their homes in Ethiopia's Somali region after the Wade Shabelle and Genale rivers burst their banks following heavy rains"...Nov. 17:"A river in Ethiopia's highlands burst its banks after heavy rains, killing 11 people and stranding hundreds more, the state news agency said on Monday...Flooding from the Wabe Shebelle river in southeast Ethiopia has submerged more than 100 villages..."Inhabitants in 116 villages in an area covering a 90km radius have been stranded on hillocks surrounded by the flood water"..."Efforts to rescue hundreds of marooned people have become impossible due to the extent of land covered by the flood."</t>
  </si>
  <si>
    <t>Northwestern U.S., Washington State</t>
  </si>
  <si>
    <t>Nov. 12: " Because of the heavy rainfall, flood warnings are in effect for 25 mainstream rivers in western Washington. Many of these are expected to reach major flood stage today, with some possibly threatening record flood stages. Even after the bulk of the rain ends today, flooding will continue to be a threat as the volume of rainfall makes its way downstream."...Nov 7.: "AUBURN, Wash.  —  A car driven by a 16-year-old girl and carrying two younger children plunged into a rain-swollen river Friday morning, and authorities said that the teen managed to escape but that there was not much hope for the other two.Divers found the Volkswagen about 100 yards from where the distraught girl told authorities it went off a road into the Green River, authorities said. A tow truck and crew were brought in late morning to attempt to pull it out of the water, but recovery efforts were soon suspended."</t>
  </si>
  <si>
    <t>Western Kenya, Nzoia River</t>
  </si>
  <si>
    <t>Nov. 11: "The United Nations humanitarian wing has dispatched an emergency team to western Kenya, where floods following heavy rainfall have forced more than 7,000 families out of their homes and submerged entire villages....The emergency team is working with its aid partners in the towns of Eldoret and Kisumu to assess the available relief stocks and is also supporting national and district authorities to set up an aid pipeline to ensure the relief response is coordinated....The flooding is worst in Budalangi district of Western province, near the border with Uganda, where the Nzoia River burst its banks yesterday after heavy rains upstream, breaching dykes and submerging villages. Budalangi is prone to flooding each year and over 28,000 families were affected by floods in 2007"</t>
  </si>
  <si>
    <t>Southwestern Geddo, Bardera</t>
  </si>
  <si>
    <t>Nov. 4: "Flash floods in south-western Gedo region have displaced hundreds of families and inundated hectares of farmland in and around Bardera, the regional capital....the floods followed heavy rains in the town and in the hilly areas around it..."We had 11 hours of very heavy rains on Monday [3 November]"... "The floods displaced around 2,000 families [12,000 people] in and around Bardera and destroyed 500 hectares of farmland." Nov. 9: "Residents in Somalia's Luq town said thousands of people have been displaced by flash flooding in the southwest part of the country.....Saturday's floods followed after Jubba river has broken its banks in the town that destroyed large farmlands.....many of the displaced are living in makeshift shelters in elevated areas around the town..... water levels in Gedo region are rising, creating fears of more flooding.".</t>
  </si>
  <si>
    <t>Northern and Central Viet Nam, southwestern China (Yunan, Guangxi)</t>
  </si>
  <si>
    <t>Nov 4: "On Tuesday, more rain fell in Hanoi, which has experienced its heaviest flooding since 1984, and the authorities reported 20 deaths in the capital and surrounding area from drowning, electric shock or lightning..."This natural disaster is characterized as the largest ever in Hanoi," Pham Quang Nghi, chief of the Hanoi branch of the ruling Communist Party, was quoted by state media as saying...In southwestern China's Yunnan province, mudslides caused by heavy rain killed at least 26 people, with 45 missing, Chinese state media reported. Mountain torrents triggered by heavy rain hit Guangxi to the east of Yunnan, killing eight"...Nov. 3: "The death toll from nearly a week of flooding across northern and central Vietnam stood Monday at 54 and parts of the capital remained under water, but rains were easing and floodwaters receding in many areas.Hanoi alone recorded 18 deaths since heavy rains started lashing the city Friday, authorities said. Elsewhere, 34 deaths have been reported". Also: "The central province of Ha Tinh reported 17 deaths with the rest of the deaths spread among other provinces in northern and central Vietnam....About 500 to 800 millimetres of rain fell on Hanoi from Friday to Monday morning...Disaster centres warned residents living along the Red, Nhue, Duong and Cau rivers in Hanoi that they were in danger as water levels were predicted to rise through the day Monday....Around the country, more than 55,000 houses have been damaged, and 183,000 hectares of crops and 9,600 hectares of aquaculture ponds in northern and central Vietnam have been submerged.</t>
  </si>
  <si>
    <t>Nov. 3: "Flash floods following torrential rains across Morocco have claimed the lives of at least 13 people, overwhelmed emergency services and forced factories and businesses to close. Eleven people were killed in the village of Driouch, 500km north of Rabat, when 20 homes collapsed in what local authorities described as the heaviest rains in the area for more than 20 years. Local officials confirmed on Friday that a two-year-old child was among the dead. Two more people were swept away by flood waters"...Oct 24.: "Eleven people were killed in northeastern Morocco overnight after torrential rains caused heavy flooding, the interior ministry said Friday...The worst hit area was the commune of Driouch in Nador province where more than 20 homes collapsed and many others were submerged by floodwaters. The local authority in Nador said the rains were the heaviest witnessed in the area for more than 20 years...The deaths are due to heavy flooding in the wadi of Guerti which swept away 11 people, including a child of two," ...Another person was killed by the flooding in the city of Tangiers, to the west, according to the interior ministry, where rains cut off thousands of workers at an industrial zone until late Thursday night after the water level reached 1.5 metres (five feet). Serious material damage has also been caused by the floods in the northeastern city of Taza"_x000D__x000D_</t>
  </si>
  <si>
    <t>"At least 18 people died in Yemen when floods caused by heavy rains swept through the southeastern province of Hadramaut, which has been declared a disaster zone...According to first reports received by a crisis cell set up to coordinate rescue efforts, seven people perished in Al-Mukalla, capital of Hadramaut, and 11 more died elsewhere in the province, a cell member told AFP.The official, who requested anonymity, said the town of Shibam, listed by UNESCO as a world heritage site, was totally isolated by the waters and its famous historic buildings were threatened with collapse.Shibam ...is located some 450 kilometres northeast of Al-Mukalla. A local official earlier told AFP that dozens of people were reported missing in the floods caused by torrential rains that have lashed the region since Thursday. Witnesses said they saw bodies floating in streams swelled by a downpour that lasted for some 30 hours. A member of the crisis cell set up by authorities in Al-Mukalla also said that at least 340 houses have been destroyed in the localities of Tarim, Al-Kotn and Shibam, all in Hadramaut, which is located on the Arabian Sea...."On 24 and 25 October, storm and torrential rains caused severe flooding in the eastern part of Yemen, affecting most districts of the Hadramout and Al-Mahara governorates.The latest figures report that 69 people are killed or missing, 1,700 houses are destroyed or damaged, and infrastructure is also seriously damaged."</t>
  </si>
  <si>
    <t>Oct 22.: "At least 12 people have died and 130,000 have been displaced by flooding and mudslides in Honduras as a stalled storm compounds the misery of a previous tropical depression" Oct 20: "Massive flooding in the western and central areas of Belize has cut off many villages and towns from the rest of the country, led to emergency evacuations, loss of crops and the closure of most schools and the University of Belize. Tropical depression 16 crossed over the Central American region last week bringing most rivers in Belize to flood state. And new rains which started last night have lead to heavy flooding at the western border between Belize and Guatemala leading authorities from both countries to close the border crossing" Oct. 24: "More rains have returned to Belize leading to widespread floods in the Western and Central areas of the country and accompanying damage to property, infrastructure and services....Access to the Western border of Belize with Guatemala at Benque Viejo del Carmen has been cut off again as the highway has been closed by authorities due to flooding....Flash floods have been reported in western Belize and flood waters are begining to affect villages and access roads in the Belize District...Portions of the Cayo District have been declared disaster areas by the government of Belize and losses in the agricultural sector have been estimated at $15 million. Rains and floods are expected to continue into the weekend". Nov 11.: "United Nations aid agencies are stepping up their relief efforts and appeals for funding in Honduras, where a persistent tropical storm has intensified in recent days and spread to new areas of the Central American country. At least 60 Hondurans have now died as a result of Tropical Storm Paloma, and the number of people affected by the flooding has risen this week by about 50,000 to nearly 320,000"</t>
  </si>
  <si>
    <t xml:space="preserve">"Four people were injured and seven were reported missing Sunday after heavy rains and flooding struck central Vietnam...More than 20,000 homes were threatened by landslides in Thua Thien-Hue, Quang Nam, Quang Ngai and Quang Tri provinces and hundreds of dwellings had their roofs blown off in the storms...Torrential rains have submerged homes and roads in the provinces, which were inundated by 3-foot-high waves of floodwaters"..."At least seven people have died in flash floods triggered by heavy rains in central Vietnam....Thousands of houses have been submerged in the provinces of Thua Thien Hue, Quang Nam and Quang Ngai. A baby and two children are among the dead...Oct. 20: deaths were in Nghe An, Thua Thien-Hue, Quang Tri, Quang Nam and Quang Ngai provinces" </t>
  </si>
  <si>
    <t>Costa Rica, Guatemala, Nicaragua and the southern Mexican state of Chiapas</t>
  </si>
  <si>
    <t>Nov. 4: "Weeks of rain have caused the deaths of nearly 50 people and left more than 20 missing in Honduras and killed dozens more in Costa Rica, Guatemala, Nicaragua and the southern Mexican state of Chiapas...Most of the victims were buried in landslides and drowned in rivers that overflowed their banks...In Honduras, 100,000 people were affected by flooding while the emergency services agency estimated damage to highways, bridges, crops and houses at 150 million dollars...In Nicaragua, tens of thousands of people have been evacuated to higher ground". Oct 24: "At least six people died in Costa Rica and another person died in Nicaragua as a result of heavy rains in recent days...The rain has also affected Honduras and caused property damage across Central America... 274 municipalities in the country suffered flooding, with 2,100 people forced to flee their homes for emergency shelters.Hardest-hit in Costa Rica were Parrita and Quepos on the central Pacific coast, and many municipalities in the northern province of Guanacaste reported flooding...The Costa Rican National Emergency Commission said that 287 homes and 20 bridges were damaged...last week in San Jose was the capital's wettest since 1944...In Nicaragua, at least one person died and more than 2,000 people had to be evacuated as a result of heavy rain...Heavy rains over the last 10 days in Nicaragua have caused serious flooding, overflowing rivers and damage to roads. Tegucigalpa, Honduras - Flooding from heavy rains killed at least three people and four others were reported missing as civil defence officials issued a red alert along the Ulua River basin stretching across northern Honduras". Oct 18: " Two people died in flooding of the Guayape River in the eastern department of Olancho, and one victim was reported in the capital, Tegucigalpa, after a collapsed wall buried a house... Two people were reported missing in Olancho and two others in the southern department of Choluteca bordering Nicaragua...Flooding also hit southern Nicaragua, where one person was killed".</t>
  </si>
  <si>
    <t>"Three people are feared dead after floods swept across Mandera Town on Tuesday night, leaving at least 10,000 people homeless...more than 1,800 families were displaced when River Laga burst its banks...The arid North Eastern Province is prone to floods whenever it rains....Jamhuri and Bula Mpya villages are still submerged and many residents are marooned in the town""at least three people were killed and 6,000 uprooted from their homes in the district of Mandera in north-east Kenya, when the River Daua burst its banks on 14 October"_x000D_</t>
  </si>
  <si>
    <t>Southern  China, Hainan Island</t>
  </si>
  <si>
    <t>"Floods triggered by torrential rainover the past four days have left two people dead, one missing and another injured and forced the evacuation of almost 50,000 residents in the southern China island province of Hainan....Floods also submerged 157 villages and inundated about 12,000 hectares of crops in the low-lying areas, said Yang Yunxian of the Hainan provincial flood-control headquarters...Downpours have pounded most parts of the island since Saturday, making several major rivers swell and 425 reservoirs overflow. The rainfall reached 485.8 mm in some areas." _x000D_</t>
  </si>
  <si>
    <t>_x000D_FL-2008-000182-RWA_x000D_Flood,Rwanda: Torrential rains have caused extensive flooding, destroying homes and crops in Rwanda's western and northern regions..Oct 6.:"The situation is pathetic; we are trying to secure relief aid for the affected people," Penelope Kantarama, governor of Western Province, said on 3 October. The rains submerged more than 500 homes, destroyed about 2,000 hectares of crops and washed away bridges, roads and pylons, as well as schools."</t>
  </si>
  <si>
    <t>Pacific Coast</t>
  </si>
  <si>
    <t>"Authorities in Nicaragua have declared a state of alert along the country's Pacific coast after heavy rain left at least nine people dead and four missing. Days of torrential rains have caused overflowing rivers and landslides, destroying 22 homes, and displacing more than 3,000 people. Civil defence authorities say the deaths were a result of reckless river crossings.They also report that landslides have destroyed many coffee, banana and fruit plantations.In the town of Malacatoya, some 30 kilometres south of the capital Managua, local television images on Friday showed residents getting onto a truck to be taken to shelters"</t>
  </si>
  <si>
    <t>Southern Sudan</t>
  </si>
  <si>
    <t>"KHARTOUM, Sudan, October 04, SPA -- A UN-run radio station has quoted a top Sudanese official saying 17 people are dead after floods destroyed homes, harvest and submerged farms in southern Sudan....citizens are facing difficult humanitarian conditions...most of the victims in North Bahral-Ghazal state flooding were women and children." Oct. 8: "Recently flooded areas include Malakal, Longuchok, Maiwut, and Mabaan in addition to areas of Aweil East, Twic, and Nasir and Bor which flooded in July/August"</t>
  </si>
  <si>
    <t>Oct. 17: "At least eight people were reported drowned in severe flooding over the past two days in the southwest of Algeria...The latest incidents occurred in the region of Bechar, more than 1,000 kilometres (600 miles) from the capital Algiers, after the normally arid region was hit with heavy rain...As of Tuesday, Algerian Communications Minister Abderrachid Boukerzaza said a total of 65 people had been killed in the recent heavy flooding around the country". Oct. 4: "At least thirty people have died in flash floods in the Algerian oasis town of Ghardaia. Officials say 50 others have been injured.The rains came in the early hours of Thursday morning forcing people to take to the roofs of their houses. Some streets of the settlement on the northern edge of the Sahara, remain submerged.The town, 700 kilometres south of the capital Algiers, is home to 100,000 people.Between 300 and 600 houses have been inundated. Gas and electricity supplies have been cut and food stores waterlogged.Oct. 5: "Authorities did not say how they knew the baby had been in the mud since the flooding...The reported rescue came as authorities confirmed at least 41 deaths in the floods caused by torrential rains this week in this usually arid region. In addition to 33 casualties already reported in and around Ghardaia, two more people drowned in the adjacent district of Ourghla and four died farther to the north in the town of Tebessa, some 600 kilometers (370 miles) east of Algiers, APS said.".."Some 1,400 houses were severely damaged in this medieval town located in a long and narrow valley known as the M'zab, about 370 miles (600 kilometers) south of the capital"</t>
  </si>
  <si>
    <t>Southeast Mexico</t>
  </si>
  <si>
    <t>"Oct 1 - Nearly two weeks of heavy rains affects thousands in the Mexican state of Veracruz.Officials reported 43 rivers and 19 streams bursting their banks...soaking farmland, highways, and thousands of homes"...."Oct 4 - Mexican authorities have extended a state of emergency in Tabasco as the hard-hit region reels from torrential rainfall and floods. Mexico's wet season usually starts in May and ends in October, but its National Meteorological Service is forecasting further downpours for Tabasco and Veracruz over the next days." "Oct 6: "MEXICO CITY (AP) _ Mexican officials have evacuated 7,500 people and are keeping oil wells shut in Veracruz due to severe flooding from heavy rains along Mexico's Gulf coast"</t>
  </si>
  <si>
    <t>Chongzuo</t>
  </si>
  <si>
    <t>Sept 28:"  Torrential rain has led to the overflowing of the Zuojiang River, causing floods in the southern Chinese city of Chongzuo in Guangxi Zhuang province and affecting more than 13,000 people...Several streets in the old city area have been submerged under more than five metres of water. The first and second floor residents in the affected localities have been completely submerged, the Flood Control and Drought Relief Headquarters said....The water level of the Zuojiang River in Chongzuo was 107.52 meters Sunday, more than 6.32 meters higher than the danger level, it said....A Xinhua reporter said people were floating on tires and large buckets on the Lijiang Road. Plastic bottles, bags and garbage were also seen floating on the three-meter-deep water. Shops were closed along the street.Soldiers have rescued around 1,200 residents Sunday, said Li Yatong, deputy chief of general staff in the province."</t>
  </si>
  <si>
    <t>Coastal southeastern Guatamala</t>
  </si>
  <si>
    <t>"At least 900 people were displaced due to floods in coastal areas in southeast Guatemala, officials said Sunday(21/09/2008). Leonel Morales, representative of the Guatemalan National Coordinator for the Reduction of Disasters (Conred), said the situation was very severe as many other areas have also been flooded."</t>
  </si>
  <si>
    <t>Northern Viet Nam</t>
  </si>
  <si>
    <t>Sep. : "FLOODS triggered by Typhoon Hagupit have now claimed at least 41 lives in northern Vietnam, as rescuers continued to search for five people reported missing, disaster officials said yesterday. Hagupit made landfall in Vietnam on Wednesday, triggering severe flooding and landslides in eight mountainous provinces, said the national flood and storm control committee.More than 60 people have been injured, several thousand homes have been inundated with floodwaters and thousands of hectares of crops have been destroyed....Material losses have been estimated at more than one trillion dong ($87 million), the Hanoi-based committee said"&gt;&gt;&gt;"Flash floods and landslides have killed 50 people in Vietnam and Thailand, swept away thousands of homes and inundated farmland...In Vietnam, the death toll from typhoon Hagupit, which struck the Philippines and China earlier in the week, has jumped to 32 with another five people missing...Thousands of homes were either washed away or destroyed by heavy rains and landslides in northern Vietnam....Hagupit killed at least eight people in the Philippines and three in China where it triggered a "once-in-a-century storm tide"....Vietnamese soldiers were dispatched to evacuate thousands of people from areas vulnerable to more flash floods and landslides in the mountainous provinces of Son La, Lang Son and Bac Giang...Heavy rains yesterday could trigger more landslides in the mountainous north and flooding along the Thai Binh river, the National Meteorology Centre said.....The Red River near the capital Hanoi was expected to reach dangerously high levels, rising to 8.6m (28ft)"</t>
  </si>
  <si>
    <t xml:space="preserve">, </t>
  </si>
  <si>
    <t>Oct 4.: "More than 300 people in the eastern Thai province of Chachoengsao have become ill from flood-related diseases, officials said...The Thai News Agency reported Friday that heavy and continuing rains caused recurring floods in three districts -- Phanom Sarakham, Ban Pho and Plaeng Yao.Public health authorities have sent 20,000 pairs of boots and mosquito nets to help prevent the outbreak of leptospirosis and other endemic diseases that could be transmitted through the contaminated water.As of Wednesday, flooding has already caused at least Bt75million damages in six northeastern provinces.These provinces are Nakhon Ratchasima, Chaiyaphum, Buri Ram, Surin, Saraburi and Si Sa Ket."There are damages on property and farmland on a wide scale,"...Sept. 30: "The death toll from heavy monsoon flooding across Thailand has risen to 23, the health ministry said Tuesday, with one million people affected by the bad weather. Flood waters brought by heavy rain have inundated 27 of Thailand's 76 provinces since September 11, wrecking homes and farmland and causing nearly eight million dollars in damage. More than 230,000 have sought medical treatment for flood-related ailments, the health ministry said"</t>
  </si>
  <si>
    <t>Western Nepal, Kailali</t>
  </si>
  <si>
    <t>"Eight districts in western Nepal were affected by the rains which the Nepalese meteorological department described as unusually heavy....The worst hit was Kailali district, about 450 kilometres west of the Nepalese capital Kathmandu, where at least 18 people were killed with dozens more missing....Local authorities said the rescue operations were being hampered by high water-levels and damage to road links but said the weather had improved and water in some areas was receding.....The Nepalese government also said nearly 13,000 people were displaced from their homes after heavy monsoon rains triggered landslides and floods across western Nepal.Nepalese army helicopters had evacuated more than a thousand people in the past two days from areas inaccessible by roads....Eight districts in western Nepal were affected by the rains which the Nepalese meteorological department described as unusually heavy....The worst hit was Kailali district, about 450km west of the Nepalese capital Kathmandu, where at least 18 people were killed with dozens more missing</t>
  </si>
  <si>
    <t>Bijapur District, Orissa, Uttar Pradesh</t>
  </si>
  <si>
    <t>As many as 15 villages in Indi taluk of Bijapur district have been flooded following release of water from dams in Maharashtra. In the past two days, more than 1.20 lakh cusecs of water has been released from Ujani and Virbhatkar dams. There has been heavy loss of crops and people have moved to safe areas...." Boudh (Orissa), Sept 23: Flood situation in Orissa remained grim on Tuesday following heavy rains in the catchment area of Mahanadi River.Large parts of the state were inundated after authorities were forced to open dozens of sluice gates of the Hirakud dam on the Mahanadi River.The Mahanadi breached its banks at several places and floodwaters had swept away highways in some areas.In Boudh District of Orissa, many villages like Kutasingha, Panimora, Kaleswar, Kumari, Bankapudi remained marooned today"..Sept 23:"Heavy rains continued to lash northern and eastern India with 49 people reported killed over the past two days as authorities rushed Tuesday to rescue hundreds of thousands trapped in their homes.The latest reported deaths brought the toll of those killed by monsoon flooding to 163 over the last four days.Most of the dead were from India's most populous northern state of Uttar Pradesh, where 32 people were killed by drowning, house collapses and electrocution since Monday, as most rivers in the state spilled their banks...On Sept 24 "In coastal Orissa in the east, the Indian navy was pressed into service to join other military units in the massive effort to rescue hundreds of thousands stranded by the turbulent Mahanadi River..."On Sept 29 for Uttar Pradesh: Rising rivers have burst their banks and swamped vast areas of farmlands and villages, forcing thousands from their homes in the state. Floods have created havoc in the district as the flood waters have inundated over 200 villages in the district and also Lucknow-Delhi National Highway-24 thereby disrupting the transport system.The reason behind floods is said to be release of water from Nanak Sagar dam near the district leading to swelling of Garra and Khannot River."</t>
  </si>
  <si>
    <t xml:space="preserve">Southern Coast </t>
  </si>
  <si>
    <t>Firefighters and rescue crews spent much of the day helping people stranded in deluged towns along the island's southern coast, where scores of residents took refuge in shelters....Families abandoned their homes by boat in a submerged neighborhood in Combate, a small southwestern town. In nearby Guanica, Felix Cruz said he sought higher ground when debris-clogged water began inundating his low-lying home</t>
  </si>
  <si>
    <t xml:space="preserve">Coastal Ilan County </t>
  </si>
  <si>
    <t>Texas,Galveston, Houston,  Louisiana coasts, central U.S., Chicago, Illinois, Munster, Indiana, Missouri</t>
  </si>
  <si>
    <t>"At least 20 levees were topped by flood waters along the Missouri, causing massive flooding as thousands of people to have to be evacuated... highways have been closed, emergency crews and Missouri Highway Patrol troopers are working around the clock near Big Lake, a town of approximately 150 people after suffering nine levee breaks...Some of the damage and chaos includes 300 to 400 people being evacuated from the town of town of Levasy as waters rose and over a dozen homes there are under water...Mosby sees two thirds of the town under 2 to 4 feet of water. Mosby is about 20 miles northeast of Kansas City</t>
  </si>
  <si>
    <t>Northern Iraq, Kurdistan, Choman District, mountainous area near the Iranian border</t>
  </si>
  <si>
    <t>Southwestern Iran, Bazoft district in southern province of Chahalmaha; Chaharmahal-Bakhtiari province, towns of Kohrang and Ardal</t>
  </si>
  <si>
    <t>"In nearby Lebed village, a mother and her daughter were killed by the flood while 50 houses were destroyed."_x000D_</t>
  </si>
  <si>
    <t>Wales and northern and western England, Morpeth</t>
  </si>
  <si>
    <t>"Parts of Britain are mopping up after a weekend of storms and flooding that has been blamed for six deaths. Flooding struck large areas of Wales and western and northern England after one of the wettest Augusts on record. Hundreds of people were evacuated and 1,000 properties flooded in the worst-hit town of Morpeth, about 460 kilometres north of London."_x000D_</t>
  </si>
  <si>
    <t>Penang, Seberang Parai</t>
  </si>
  <si>
    <t>"The floods which hit parts of the island on Saturday are one of the worst in the state's history. The New Straits Times Press’s regional printing plant in the Prai Industrial Zone was also hit by the floods  On the mainland, Seberang Prai experienced its worst flooding since 2003.Chief Minister Lim Guan Eng said more than 10,000 people were affected by the floods, which resulted in nearly 177 families being evacuated. They comprised 30 families in the southwest district of the island, 126 families in the Seberang Prai Tengah district and 21 families in Seberang Prai Utara. Some of the hard-hit areas were Jalan P. Ramlee in the city, Teluk Kumbar, Teluk Bahang and Balik Pulau on the island and Kampung Tok Suboh, Kampung Bandar Baru Perda, Kampung Suluk, Sungai Batu and Kampung Paya on the mainland.Lim said 10 landslides were reported in the state, resulting in the closure of the affected roads. While some of the roads have since reopened, Jalan Tun Sardon, the main road leading to Balik Pulau, is only expected to be opened to motorists in two to three days.ALOR STAR: The flood waters in Kedah are subsiding with the situation in Pendang and Kuala Muda having returned to normal, while there were no new evacuees this morning in Yan, the worst hit area.The number of flood evacuees at five relief centres in Yan remains at 1,127, _x000D_</t>
  </si>
  <si>
    <t>Northern Sulawesi, Gorontalo city</t>
  </si>
  <si>
    <t>"Floods caused an estimated 10billion rupiahs (1.08 million U.S. dollars) in material losses after hiting Gorontoalo city on northern Sulawesi island of Indonesia, Antara News agency said on Monday. The provisional estimation covered only damages in irrigation infrastructures and roads. "The material losses do not yet includedamages of houses and office buildings,"...Gorontalo city is prone to flash floods coming from neighboring towns. Flood waters reaching a height of up to 1.5 meter inundateda number of areas in Gorontalo province, such as in Limba B, Biwau,Biawao, Donggala, Limba U2, Moodu, Heledulaa Utara, Heledulaa Selatan, Ipilo, Bugis, Tenilo, Dembe Jaya II, Dembe Jaya, and Wongkaditi Timur, last Friday. The flooding forced a total of 17,352 people to flee to higher grounds in Gorotalo city and Bone Bolango District in Gorontalo Province in northern Sulawesi Island</t>
  </si>
  <si>
    <t>GONAIVES, Haiti - Haitians took to their roofs to escape rising floodwaters Sunday (Sept 7) for the second time in a week as squalls from Hurricane Ike intensified their misery, flooding homes and collapsing a bridge on the last open land route for aid to the desperate city.Five adults and five children drowned overnight in the coastal town of Cabaret north of Port-au-Prince, civil protection director Marie-Alta Jean Baptiste said. Haiti's overall death toll rose to 262 from four tropical storms in recent weeks.Above Haiti's coastal flood plain, in the Artibonite Valley, authorities prepared to open an overflowing dam, flooding more homes and possibly causing lasting damage to Haiti's "rice bowl," a key farming area whose revival is key to rescuing the starving country"</t>
  </si>
  <si>
    <t>Northern India, Bihar, Assam, Brahmaputra River</t>
  </si>
  <si>
    <r>
      <t>This is follow-on to event #3365</t>
    </r>
    <r>
      <rPr>
        <sz val="8"/>
        <rFont val="Arial"/>
        <family val="2"/>
      </rPr>
      <t>."Majuli Island (Assam), Sep 8 : Situation is grim in Majuli Island in Assam, where floods have inundated almost the entire island, affecting thousands of people and disrupting communications.".."Guwahati, Sep 07: The flood situation in Assam continued to be critical Sunday with an estimated 2.1 million people displaced and 24 dead so far. There were fears of an epidemic breaking out with reports of people hit by waterborne diseases, officials said. "The situation is still grim with 20 of the state's 27 districts affected by the floods displacing about 2.1 million people and 24 dead".. A Central Water Commission bulletin said the main Brahmaputra River and its tributaries were flowing above the danger level in at least 10 places with the trend likely to increase. "The worst hit districts are Dhubri, Jorhat, Kamrup, Lakhimpur, Dhemaji and Morigaon where the situation is still critical," the minister said. The swirling floodwaters of the Brahmaputra River have cut a treacherous swathe across Assam breaching more than a 54 vital embankments, besides sweeping away road bridges and stretches of highways. Sept 8: "Hungry villagers pleaded with authorities to rescue them from flooded homes in eastern India on Monday, as devastating floods continued to haunt millions in South Asia. Final entry (Sept 8): "We want to be evacuated, but no boats have come to take us away to relief camps," Ravindra Yadav, a villager in flood-hit Madhepura district said by telephone. "We are hungry, we are dying....About 20,000 villagers have refused to leave their homes, saying they wanted to protect their belongings, officials said."Aid agencies say there are still a few thousand people who have no means to survive on their own anymore."We are waiting for the last three days to leave, but there are no boats to save my family," said flood victim Badri Sharma, who built a bamboo raft to flee, but which proved not good enough to negotiate the swift river current..."Caused by a breach in the east Kosi embankment at Kusaha in Nepal on August 18, lakhs of people in Muzaffarpur, Katihar, West Champaran, Khagaria, Sheikhpura, Saran, Begusarai, Bhagalpur, Vaishali, Patna, Nalanda, Purnia, Supaul, Saharsa, Madhepura and Araria fell victim to the massive floods with the last four bearing the major brunt of the deluge"._x000D__x000D__x000D_</t>
    </r>
  </si>
  <si>
    <t>Nothern Bangladesh</t>
  </si>
  <si>
    <t>ON August 31: "The flood situation in the northern region worsened with rising waters of the Teesta, the Brahmaputra and the Dharla rivers marooning several thousands of people, reports said....A Flood Forecasting and Warning Center report said more low-lying areas including some parts of capital Dhaka are likely to be flooded within the next two to three days". On Sept 7: "At least 600,000 people have been stranded and some 14,000 are sheltering in relief centres after floods across Bangladesh dramatically worsened, a minister said. Disaster management minister A.M. Shawkat Ali said the army had been called in to help rescue efforts in the worst hit districts as the number of trapped people soared. "So far 23 districts have been affected by flooding. Some 14,000 people in the worst-affected Sirajaganj and Bogra districts took shelters in relief centres," he said. Relief chief Zillur Rahman said the Jamuna River had breached its banks in Bogra and washed away dozens of villages."</t>
  </si>
  <si>
    <t>Louisiana, Mississippi,Texas</t>
  </si>
  <si>
    <t>On Aug 27: "The death toll from Hurricane Gustav is up to 22 in Haiti and the Dominican Republic, Haiti's civil protection director Marie Alta Jean-Baptiste says mudslides and flooding have killed at least 14 people in Haiti, including a young girl who was swept off a bridge by floodwaters. In the neighboring Dominican Republic, eight people have died in a landslide" On Aug 28: "Overflowing rivers coursed through streets in parts of Holguin province in eastern Cuba on Wednesday and forced the evacuation of about 5,000 people as Tropical Storm Gustav unleashed the opening salvo of what is likely to be an increasingly powerful, four-day assault"_x000D__x000D_</t>
  </si>
  <si>
    <t>The United Nations said last week floods had uprooted an estimated 200,000 people across West Africa. Kingsley Amaning, UN Humanitarian Coordinator for Chad, said in a statement on Saturday that 10,000 had lost their homes due to flooding in and around the southern town of Sahr. "Torrential rains have been hitting Sahr since late July, and have continued up to the present time"_x000D__x000D_</t>
  </si>
  <si>
    <t xml:space="preserve"> (Reuters) - Flooding in Ethiopia's western Gambella region has killed three people, displaced thousands and destroyed crops...Flash floods following heavy rains for nearly a week have caused major rivers in Gambella to burst their banks, submerging residential areas and farmlands and forcing 18,000 people to be displaced"...So far we have reports of the deaths of three people including one child,". On Aug. 27:" Flash floods following torrential rains in Ethiopia's Gambella regional state have spread to four woredas [districts] and displaced thousands more people...The number of displaced people has reached 20,000," Four rivers have burst their banks in the region since heavy rains started a week ago...Akway said the number of displaced people had increased after two additional woredas, Abobo and Akobo, were flooded. The flash floods hit Lare and Itang woredas a week ago following three consecutive days of heavy rain, which caused the overflow of Jikaw and Nyandiere rivers in Lare and Pukong River in Itang.</t>
  </si>
  <si>
    <t>Florida, Georgia</t>
  </si>
  <si>
    <t>Rivers currently (August 25) at or above flood stage: St. Marks River at Newport (Wakulla County) – at record major flood stage. St. Mary’s River at Macclenny (Baker/Nassau County) – at major flood stage. St. Johns River near Geneva (Lake Harney/Volusia/Seminole) – at record major flood stage. Ochlockonee River near Havana (Gadsden/Leon Counties) – at major flood stage. ON Aug. 28: "-the (St Marys)  river that sets the border between Florida and Georgia is causing major problems. Gene Higginbotham's family has lived on the St. Marys River for six decades. They've never seen flooding this severe. "It dumped more water than any hurricane I've ever seen...Almost a week after Tropical Storm Fay made landfall, the St. Marys River is flooded well over its banks" "Rainfall from the remnants of Tropical Storm Fay has boosted the level of Lake Lanier by more than 2 feet, while in southwest Georgia, a state of emergency has been declared for seven counties inundated by Fay’s heavy rain"." Why is the floodwater still around more than a week after the downpours from Tropical Storm Fay? The answer? Sheet flow. But what is it?You have this water moving trying to find its way to the Gulf of Mexico, it can't sink into the ground because its already saturated, so its just kind of meandering along, trying to find its way," said Susan Sanders, spokesperson for the local office of the South Florida Water Management District"_x000D__x000D__x000D__x000D_</t>
  </si>
  <si>
    <t>Eastern Nepal, Haripur, Sripur, Laukahi and western Kushaha villages in Sunsari  district'; northeast India, Assam, Bihar</t>
  </si>
  <si>
    <t>As of Monday evening (18th), over 25,000 locals left their homes for Inaruwa, Saptari and neighboring Indian villages....The buffer zone of the Koshi Wildlife Reserve is among the most affected by the erosion... Local roads in the villages turned into canals and many had to swim to safety in higher areas...Although 40 out of the total of 56 sluicegates at Saptakoshi barrage were opened, this failed to make any immediate difference.."floods have forced at least 70,000 people to flee their homes in northeast India and Nepal. Floodwaters have swamped 100 villages in Assam state, destroying homes and farmland and forcing 50,000 people to the safety of high ground." On august 25: "PATNA, India - Authorities struggled Monday to get aid to more than 1 million people stranded by floods in a north Indian state, with one local government leader describing the situation as a catastrophe. Air force helicopters and troops were trying to get food to people in the stricken areas of Bihar state that were inundated by flood waters last week after torrential rains caused the Kosi river in neighboring Nepal to burst its banks". On Aug 28: "some two million are displaced after the Kosi river breached its banks, changing course. On Sept 1: "The road links to North East were on Sunday cut off as the national highway 31, which connects it with rest of the country and is the lifeline of the region, was submerged by the surging Puthimari river at Rangiya. The flood situation in Assam turned grim today with all the major rivers getting swollen, including Brahmaputra" .Sept 8 PATNA: The flood situation in five worst-hit districts of northeastern Bihar today eased even further with the discharge in river Kosi from Nepal coming down to 76,400 Cusecs and water level in the affected areas receding. Flood control room of the Water Resources Department said discharge in the Kosi river from Barahkshetra in Nepal had come down to 76,400 cusecs this noon from 92,750 cusecs at the same time on SaturdayPATNA, India (Reuters) -  On Sept 23:  "Bihar's agriculture ministry estimated crop damage at 1.5 billion rupees (36 million dollars), and warned it could mount if flood waters do not subside.Evacuated villagers, some with buffaloes and cows they managed to rescue, have crowded into every safe building on the edge of the vast flood plain. Schools, universities, temples and madrassas have all turned into shelters.In the worst-hit areas near the town of Saharsa, 150 kilometres (95 miles) east of the state capital Patna, only tree-tops were visible..." Also:"It was another day in the grip of floods for residents of Uttar Pradesh, Orissa and Bihar. Even in capital New Delhi, the Yamuna river was flowing above the danger mark. The gates of the Gobind Sagar reservoir of the Bhakra-Nangal dam on the Himachal Pradesh-Punjab border were opened for the first time in 10 years to release excess water....In India's most populous state of Uttar Pradesh, with 14 more people dying in rain-related incidents and over 2.5 million affected, the army was called out to assist the civil authorities for rescue and relief operations _x000D__x000D_</t>
  </si>
  <si>
    <t>South Texas; Texas border with Mexico</t>
  </si>
  <si>
    <t>"Torrential rains flooded more than 400 homes in Starr County...More than 13 inches of rain fell in some parts of the county, forcing emergency officials to use boats to pluck people from their flooded homes....The impact of so much rain was compounded because the ground was still saturated from Hurricane Dolly..."It's really in a bad situation now," Falcon said. Emergency personnel were using any boat available to remove people from their homes. Two shelters were opened in the county at one point...The worst of the flooding was concentrated north of U.S. Highway 83 between Roma and Rio Grande City.... About 60 people were plucked from flooded homes and taken to a local community center."_x000D__x000D_</t>
  </si>
  <si>
    <t>Grand  Canyon, Arizona</t>
  </si>
  <si>
    <t>"People were airlifted by helicopter after heavy rains caused an earthen dam gave way. Residents and campers were plucked from Supai, Arizona yesterday....The area of northern Arizona got 3 to 6 inches of rain Friday and Saturday and about 2 inches more on Sunday…"</t>
  </si>
  <si>
    <t>Northern Ireland</t>
  </si>
  <si>
    <t>"Aug 18th, 2008 | LONDON -- Authorities rescued people trapped on the roofs of their cars and stranded in their homes after parts of Northern Ireland received more rainfall in one day than they usually experience in three weeks, officials said Monday...Group Commander Jim Guy said the flash floods were the worst that Northern Ireland's Fire and Rescue service had ever experienced"_x000D_</t>
  </si>
  <si>
    <t>Also Burma. Widespread flooding along Mekong floodplain. Vietiane</t>
  </si>
  <si>
    <t>" 10000 rai of farmland damaged"..Thailand: "The Mekong river has exceeded its highest recorded level of 12.38 metres in 1966, inundating homes and farmland from 9 August in the northern province of Chiang Rai all the way to the northeastern province of Nakhon Panom. Floods which, according to the Interior Ministry, are the worst in 100 years, have caused estimated damage of 223 million baht (US$66.5 million) thus far in Thailand".."In Thailand, some local residents and environmentalists told IRIN they suspected Chinese dams and the destruction of small Mekong river islands to clear passage for Chinese cargo ships had aggravated flooding in the region. They also blamed the Mekong River Commission (MRC)...for failure to warn people about the flooding. However, MRC issued a statement on 15 August saying the present situation was the result of abnormally high water runoff in the northern part of the Mekong basin following heavy rainfall caused by tropical storm Kammuri which pasted through 9-11 August. "In Vientiane, the capital of Laos, officials said the Mekong River had brought the worst flooding in memory, rising to nearly 15 metres above its lowest level in the dry season.The high water in Vientiane broke a record set in 1966 and overflowed a levee that was built after that flood."_x000D_</t>
  </si>
  <si>
    <t>Punjab Province</t>
  </si>
  <si>
    <t>Pakistan:  62013 acres of farmland affected. India: ""Chandigarh: Food crops in over 65,000 acres of land are feared to have been damaged by heavy rains in Punjab in the past several days that has left fields flooded, according to reports from flood-hit areas. The damage has been caused mainly to paddy, maize and vegetables, according to a senior official of the Punjab Agriculture Department. “Heavy rains have impacted almost 15-20 per cent of the vegetable crops grown in Punjab,” State Horticulture Director Baldev Singh said." As per the report prepared by the department, 15,000 acres of cultivated land each in Ropar and Kapurthala was affected, while 10,000 acres in Ferozepur, 11,500 acres in Tarn Taran, 5,000 acres in Gurdaspur, 5,000 acres in Moga, 3,000 acres in Jalandhar and 150 acres in Amritsar are submerged in water due to swollen rivers of Sutlej, Ravi and Ghaggar, causing breaches at several places in the State. Farm experts pointed out that there would be considerable damage to maize crop as it could not recover once the fields are flooded with water. However, they further said that paddy crop could recoup if the water level in the fields starts receding within 2-3 days. Punjab has brought an area of 26.70 lakh hectares under paddy cultivation and 1.70 lakh hectares under maize cultivation during this kharif season."" t is feared that 169.9 cubic metres per second could be released into the River Sutlej in India, triggering floods in Pakistan, if the forecasts from Pakistan's Flood Warning Centre in Lahore prove accurate"</t>
  </si>
  <si>
    <t>Nebraska, Oklahoma</t>
  </si>
  <si>
    <t>Vermont, New Hampshire, Maine</t>
  </si>
  <si>
    <t xml:space="preserve">Southern India, Andhra Pradesh, Khammam; West Godavari, Krishna, Guntar districts </t>
  </si>
  <si>
    <t>_x000D_</t>
  </si>
  <si>
    <t>Rivers at highest levels in 40  years, multiple landslides</t>
  </si>
  <si>
    <t>Leizhou Peninsula, Southwestern Guangdong</t>
  </si>
  <si>
    <t>Southwestern China, Yunan Province, Jinghong</t>
  </si>
  <si>
    <t>810000 affected by exceptionally heavy rains and flooding</t>
  </si>
  <si>
    <t>Scotland</t>
  </si>
  <si>
    <t>Southern Sudan, Northern Bahr el-Ghazal state, Aweil town</t>
  </si>
  <si>
    <t>Northwest Iran near border with Turkey, Maku</t>
  </si>
  <si>
    <t>300 houses destroyed in Maku</t>
  </si>
  <si>
    <t xml:space="preserve">Central and southern Togo, Atakpame, Lome, </t>
  </si>
  <si>
    <t>N'djamena</t>
  </si>
  <si>
    <t>Peshawar, and NWFP (northwest frontier provinces)</t>
  </si>
  <si>
    <t>"Due to high floods at Warsak, Nasir Bagh, and Charsadda Road, more than 80 villages were flooded, endangering masses’ life and property.The floods have caused massive damage with crumbling walls, the communications’ system gone haywire, causing a severe food shortage, with people forced to spend their lives under open skies, taking refuge atop buildings, trees and even electricity poles." _x000D__x000D__x000D_</t>
  </si>
  <si>
    <t>New Brunswick, Edmundston</t>
  </si>
  <si>
    <t>Eastern China_x000D_Anhui Province - counties: Yuexi, Jinzhai. Dabieshan mountains._x000D_Fujian Province - Cangnan area, Fuzhou, Quanzhou and Putian._x000D_Zhejiang Province - Wenzhou area._x000D_Jiangxi -  Jiujiang_x000D_--Taiwan - Tainan county. Hualien, Pingtung</t>
  </si>
  <si>
    <t>"Torrential rains from Thursday to Saturday have left two people dead and resulted in flooding that forced the relocation of 53,800 people in east China. The flooding along the Chuhe River system in Anhui and Jiangsu provinces is the worst since 1991, with water levels in some sections exceeding warning levels or even historical records.The flood crest of the Xianghe river, the system's main stream, reached 14.19 meters at 6 p.m. on Saturday in Quanjiao, Anhui, 0.2meters higher than the previous recorded high.The river's flood crest at the Xiaoqiao hydrological station in Jiangsu hit 12.62 meters at 7:33 p.m. Saturday, only one centimeter lower than the historical records". local residents surrounded by the flood water in Chuzhou City in central China's Anhui province on August 2, 2008. "Caused by tropical storm Fung Wong, heavy rainfalls triggered floods in large areas of Chuzhou City on August 1 and August 2, demaging roads, bridges, river banks and power facilities"_x000D__x000D_</t>
  </si>
  <si>
    <t>Western Japan, Kobe</t>
  </si>
  <si>
    <t>On July 28, the waters of the Togagawa river in Kobe rose suddenly and swallowed more than 10 people, killing a woman and three children who were playing on the riverbank.The total length of the Togagawa river is only 3 kilometers, including its tributaries. On the same day, a river flooded in Kanazawa, Ishikawa Prefecture. About 50,000 people were evacuated_x000D_</t>
  </si>
  <si>
    <t>United Nations relief officials warned that heavy rains across West Africa have brought renewed flooding to the region, threatening the homes and livelihoods of tens of thousands of people...more than 50,000 people in seven West African countries have been affected by floods so far, according to the UN Office for the Coordination of Humanitarian Affairs (OCHA). In Mali, at least six people are reported to have died in the capital, Bamako, because of the floods, while the rising waters of the Senegal River have displaced about 4,600 people in southern Mauritania. Another 10,000 people have been forced from their homes in Togo and that country’s trade links with Burkina Faso have been disrupted after the rains made nine bridges unusable. ""At least nine people have been killed as torrential floods have submerged entire villages in Togo, the country's Minister for Transport and Highways said Saturday in a televised address. Nine major bridges have been wiped out, stranding villagers in flooded hamlets, Ekpao Talaki said. As many as 5,000 people have been rendered homeless, according to the government's web site, but aid workers say the number could be much higher" "The floods were caused by unexpected heavy rains in Togo's south, which have swollen the Hao and Zio rivers north of Lome"</t>
  </si>
  <si>
    <t>North Canterbury</t>
  </si>
  <si>
    <t>People were forced out of their homes yesterday as roads and schools were closed and floodwaters raced across farmland in North Canterbury.A winter deluge left rivers swollen and creeks overflowing, bringing chaos to the region.Heavy rain fell across North Canterbury, delivering up to 200mm to Cheviot and about 130mm to Amberley over 24 hours, Many schools were shut due to surface flooding and the closure of rural roads. The highway was closed between Blenheim and Woodend as slips, flooding and rock falls made driving treacherous_x000D_</t>
  </si>
  <si>
    <t>Gambo, central Newfoundland, Baffin Island Park</t>
  </si>
  <si>
    <t>"The 19,000-square-kilometre Auyuittuq National Park on Baffin Island's northeast coast has recently experienced "record-breaking" warmth and substantial amounts of rain"</t>
  </si>
  <si>
    <t>Interior Alaska</t>
  </si>
  <si>
    <t>"Downpours across Interior Alaska caused waterways including the Salcha and Tanana rivers to spill their banks Wednesday in a continuation of some of the worst flooding here in decades...Much of the flood-prone town of Salcha woke to find flood waters had surrounded homes and filled crawlspaces after overnight showers brought two-day rainfall levels to a combined four inches"..."The Tanana River, at well over 26 feet Wednesday evening, had risen to its highest level since the flood of 1967"_x000D__x000D_</t>
  </si>
  <si>
    <t>Northern Luzon, Taiwan, western Japan</t>
  </si>
  <si>
    <t>Piddig and Pasuquin towns in the Philippines suffered extensive flooding that displaced more than 6,000 people. "The rain, which resulted from a powerful typhoon that pounded Taiwan and the Philippines, led authorities to urge some 70,000 people to evacuate in the historic areas of Kyoto and Kanazawa. A ferocious torrent gushed through Japan's sixth largest city of Kobe, sweeping bystanders off their feet and into the water. Four people were killed" "An unidentified village chief in Nantou County in central Taiwan told Sanlih Television that rampaging flood waters had reached a mountain village, prompting some 1,000 people to prepare to evacuate"_x000D_</t>
  </si>
  <si>
    <t>Assam, eastern districts of Lakhimpur and Jorhat; Uttar Pradesh, Bihar, eastern Nepal</t>
  </si>
  <si>
    <t>"The Brahmaputra and its tributaries were flowing above the danger mark in at least six places. Thousands have been displaced overnight with the Brahmaputra breaching a vital embankment along Majuli, South Asia's largest river island.""In Bangladesh, perennially inundated because so much of it is low-lying delta, more than half of the districts were under water. More than one million families were affected by flooding, according to government officials; the death toll after a week’s heavy rains stood at 58""According to the country’s meteorological department, Bangladesh received just under 29 inches of rain in July, about double the average. Bangladesh also felt the brunt of greater rain upstream in northern and northeastern India, as swollen rivers broke through their banks on their way down to the Bay of Bengal, said Saiful Hossain, executive engineer of the Flood Forecasting and Warning Center, a government agency".."In Nepal, unremitting rains for the last two weeks flooded swaths of the heavily populated southern plains, known as the Terai Region, on the border with India. According to the United Nations Office for the Coordination of Humanitarian Affairs, nearly 10,000 people were displaced, and 84 had been killed""SAPTARI, 31 July 2008 (IRIN) - Heavy flooding in eastern Nepal is affecting hundreds of families...We haven't experienced such heavy rainfall for 20 years...".On July 31: "The authorities have issued a flood warning in anticipation of heavy inflow in the next couple of days and the dam is likely to release the entire inflow into the river to maintain the level at 2,283.5 ft. The people living on the banks of Kapila river (India) have been asked to move to safer places._x000D__x000D_</t>
  </si>
  <si>
    <t>Carpathian Mountains, Ivano-Frankivsk in southwestern Ukraine, northern Romania."Authorities in the breakaway Dniester region are preparing the evacuation of 50,000 people from settlements on the overflowing Dniester river, according to Itar-Tass"</t>
  </si>
  <si>
    <t>SW Texas, southern New Mexico, northeastern Mexico</t>
  </si>
  <si>
    <t>In New Mexico, "Meteorologists said the mountainous area had gotten more than 6 inches of rain and more rain is forecast for the area over the next few days"</t>
  </si>
  <si>
    <t>Monrovia</t>
  </si>
  <si>
    <t>Intense and heavy rainfall in the Liberian capital Monrovia on 20 July caused the worst floods ever seen in Monrovia</t>
  </si>
  <si>
    <t>Central and southern regions. Walapane area - Nuwara Eliya, Hanguranketha, Padiyapellella.  Hambantota</t>
  </si>
  <si>
    <t>Officials said parts of the south had recorded up to 44 inches of rain in the past 24 hours.The storm started lashing Taiwan late Thursday. It headed away from Taiwan and toward southern China early Friday, packing winds of 52 mph, the Central Weather Bureau said.In the Philippines, the government disaster agency said two people died earlier this week as the storm pounded the country's northern corner with rain and strong winds</t>
  </si>
  <si>
    <t>Three people have died and more than 30 were injured in flash floods and heavy torrential rain in the eastern province of Batna.</t>
  </si>
  <si>
    <t>Veracruz, Tamaulipas, Oxaca</t>
  </si>
  <si>
    <t>Torrential rains and flash flooding left many places and villages isolated, destroyed infrastructure in the affected areas and left many people without basic services.Mexican Interior Ministry declared a state of emergency in six cities of the eastern state of Veracruz on Thursday after heavy rains slashed eastern Mexico. In a press statement, the ministry said the General Coordination for Civil Protection will provide immediate aid to Zapata, Ixhuaxan de los Reyes, Naranjos Amatlan, Panuco, Pueblo Viejo and Tlaltetela. Fifteen of the 31 states of Mexico were on maximum alert for downpours after seven people were killed on Wednesday by landslides and floods_x000D_</t>
  </si>
  <si>
    <t>Central Sulawesi, Banggai District, Balikpapan, East Kalimantan</t>
  </si>
  <si>
    <t>The flooding has cut off land transportation between Luwuk and Palu and beteen Luwuk and Makassar as a concrete bridge over Tobelombang River was destroyed by the flood.  From Balikpapan (ANTARA News): "Thousands of houses in Balikpapan, Indonesia's East Kalimantan province, were hit by 2.5-meter floods since 3 a.m local time on Wednesday due to incessant heavy rains."_x000D_</t>
  </si>
  <si>
    <t>Southwest England and Wales, Devon, Cornwall</t>
  </si>
  <si>
    <t>"THE spectre of another washout summer returned yesterday as a month's worth of rain drenched the country in a single day. Cars were abandoned by roadsides and rail services were thrown into chaos as huge swathes of the country were put on flood alert....The South-west and south Wales bore the brunt of the downpours yesterday as nearly three inches of rain fell". The average rainfall in the UK in July is 70mm, (2.76in) but forecasters say some areas will be soaked by a 75mm (2.95in) deluge today."High ground in the South West and Wales will be the worst hit"_x000D_</t>
  </si>
  <si>
    <t>Western Cape, Citrusdal, Cape Flats, Phillippi, Kosovo, Pola Park, Boys Town, and Never Never areas</t>
  </si>
  <si>
    <t>Assam, Lakhimpur district, Orissa, West Bengal, India; Simal Khet, Tatopani, Sarkunda, Sisamjhal, Thandajala, Sarkuda, Parigaun, Siraha, Dadeldhura, Nepal</t>
  </si>
  <si>
    <t>20 dead in Bangladesh,20000 displaced. In Nepal, flooding forced residents of Simal Khet, Tatopani, Sarkunda, Sisamjhal, Thandajala, Sarkuda and Parigaun to flee; villages of Siraha and Dadeldhura districts were completely inundated. Three rivers - Damodar, Kharkai, and Suvarnarekha - are overflowing and posing a threat to Ranchi and Jamshedpur cities</t>
  </si>
  <si>
    <t>Heavy rain due to a seasonal rain front, western to eastern Japan on Sunday, more than 30 homes flooded in Aki, Kochi Prefecture. In Aki, hourly rainfall of 83 millimeters, the highest on record for the city, was observed. The city government of Anan, ain Tokushima, recommended the evacuation of 67 households with a total of 128 residents due to rising water levels at a nearby river.</t>
  </si>
  <si>
    <t>Southwestern China, Sichuan, Guandong and Jiangxi provinces, Shenzen City</t>
  </si>
  <si>
    <t>Tropical storm landfall brought heavy rain to region affected by earlier flooding, 640000 hectares flooded, 1200 homes destroyed</t>
  </si>
  <si>
    <t xml:space="preserve">Southern Suriname, Marowijne, Lawa and Tapanahoni regions </t>
  </si>
  <si>
    <t>Eastern KwaZulu-Natal province</t>
  </si>
  <si>
    <t>R$100000000</t>
  </si>
  <si>
    <t>"More than 5,000 people from six villages in Lalmonirhat sub-district were made homeless in the past five days when the Dharla river broke its banks, with scores now living in the open in the pouring rain"</t>
  </si>
  <si>
    <t>Tana Delta district</t>
  </si>
  <si>
    <t>Central portion of the archipelago</t>
  </si>
  <si>
    <t>Eastern India. Orissa, Assam, West Bengal, Arunachal Pradesh states.</t>
  </si>
  <si>
    <t>n Orissa, "the total number of people affected would be about half a million. Flooding in the north-eastern state of Assam since Saturday also left eight people dead and displaced nearly 400,000 people in 359 villages in Lakhimpur and Sonitpur districts"... Flooding in the north-eastern state of Assam left eight people dead and displaced nearly 400,000 people in 359 villages in Lakhimpur and Sonitpur districts. From news update June 18 for Assam: ''The death toll has now mounted to eight and about 3,85,000 people uprooted from their homes and now sheltered in makeshift relief camps in Lakhimpur and Sonitpur districts</t>
  </si>
  <si>
    <t>Western Guangdong, Maoming, Guangxi Zhuang region, Sansui city, Pearl River delta</t>
  </si>
  <si>
    <t>"The heaviest rainstorms in 50 years drenched parts of Guangdong province, killing at least 1 student and causing widespread flooding. Local media reported that more than 6,500 people had to be evacuated from their homes." Update on June 18, 2008: "BEIJING, June 18 (Xinhua) -- At least seven schoolchildren are among 10 people killed on Monday in floods caused by torrential rains in south China's Guangxi Zhuang Autonomous Region.Two other schoolchildren are missing after being swept away in flood waters, the regional bureau of education announced on Wednesday. The fatalities occurred in the cities of Wuzhou, Yulin, Hezhou and Yizhou, driving up the flood death toll in Guangxi to 24"..900000 people affected,2.32 million hectares of agricultural land flooded, 1.66 million evacuated across 9 provinces and regions."Officials in Guangdong Province warned of a “black June” as high tides, rain and two converging swollen rivers threatened levees...Heavy rains...forced the evacuation of 1.66 million people in the south, the Ministry of Civil Affairs said. Direct economic losses totaled nearly US$2.2 billion".</t>
  </si>
  <si>
    <t>Wisconsin, Iowa (Cedar Rapids, Des Moines, Southern and central Indiana, Illinois, Michigan</t>
  </si>
  <si>
    <t>"Heavy rainfall of up to 10 inches in Indiana has caused record flooding in the state. Flood water levels are greater in some locations than they were during the great Indiana flood of 1913". Iowa City is experiencing a "500-year flood" because of water flowing out of the Coralville Reservoir. The city has been evacuated, and attempts to preserve infrastructure will probably be abandoned..... "There was a levee breach during the night. They had to evacuate a Red Cross shelter; we've had multiple boat rescues; we're losing power grids like crazy," said the, press secretary for Gov. Chet Culver, at midday yesterday. "The jail is under water; we had to move prisoners; the sheriff's office is under water. The river is still rising; it's still raining." Update June 18: Flood water is generally receding in Iowa, but Mississippi River is rising downstream. A breach in levee at Meyer, Illinois forced evacuation of that small town."Flooding that began in eastern Iowa caused more than $1.5 billion in damage as it crept south toward the Mississippi. About 25,000 people in Cedar Rapids were forced from their homes, 19 buildings at the University of Iowa were flooded and water treatment plants in several cities were knocked out. Now the floodwaters are a problem for communities such as Gulfport and Clarksville, Mo."</t>
  </si>
  <si>
    <t>San Rafael, San estevan,Barva, Flores, Alajuela, Cartago centro, Guarco de Cartago and Alajuelita. Belen.</t>
  </si>
  <si>
    <t>Tropical Storm Arthur. 10,000 affected. "Before becoming the first storm of the Atlantic Hurricane Season Tropical Storm Arthur was Tropical Storm Alma which developed in the Eastern Pacific on May 27. TS Alma and Arthur dumped approximately 10 inches of rain across Belize causing flooding in low lying areas."</t>
  </si>
  <si>
    <t>Southwestern Germany, Belgium, northern Italy</t>
  </si>
  <si>
    <t>Southern and western lowlands, including Colombo, Kaluthara, Gampaha, Galle, Mathara, Rathnapura, Nuwara Eliya, Kegalle districts</t>
  </si>
  <si>
    <t>418000 affected</t>
  </si>
  <si>
    <t>Iowa, Missouri, central Illinois, Kentucky, Arkansas, southwestern Ohio, southern Indiana</t>
  </si>
  <si>
    <t>Large part of Assam, Dhemaji district cut-off</t>
  </si>
  <si>
    <t>Central  Columbia, Honda, all but 5 of 32 provinces affected</t>
  </si>
  <si>
    <t>see notes</t>
  </si>
  <si>
    <t>Southern China: Guiyang, Anshun, 15 other cities, Ghuizhou, Hubei, Guangxi, Hunan, Jiangxi, Guangdong, Sichuan, Chongquing, Shaanxi provinces</t>
  </si>
  <si>
    <t>more than 538,000 people affected, about 6,700 houses damaged, many roads cut by landslides</t>
  </si>
  <si>
    <t>Valparaiso area. Maule, Bio-Bio, Araucania and Los Rios regions.</t>
  </si>
  <si>
    <t xml:space="preserve">Heavy rain causes floods and landslides. 93 mm rain in 24 hours in Valparaiso."The most affected communities are Molina and Lincantén in the region of Maule about 125 miles (200 km) south of the capital, Santiago. The community of Molina has 500 affected families due to the overflowing of the Lontué river, along with another 1,500 families from Licantén" Heavy rains from Typhoon Halong cause flooding. Also damage from wind and waves in coastal Pangasinan and Zambales. Landslides. 9,000 houses were damaged or destroyed. 34,000 displaced. 200,000 receiving aid. 1 million affected. Fish pens destroyed. $3.7 million worth crops destroyed. Floods in Dagupan City. Thousands of families homeless in Pangasinan and Zambales. </t>
  </si>
  <si>
    <t xml:space="preserve">Northwestern Luzon - Pangasinan, Zambales, Benguet, La Union and the Ilocos provinces. Dagupan, Bugallon, San Fabian, Sta. Cruz, Catacdang Bonuan, Subic, Buguias. Lingayen, Calasiao, Infanta, Mangaldan, San Carlos, Urdaneta. Baguio City </t>
  </si>
  <si>
    <t>Heavy rains from Typhoon Halong cause flooding. Also damage from wind and waves in coastal Pangasinan and Zambales. Landslides. 9,000 houses were damaged or destroyed. 34,000 displaced. 200,000 receiving aid. 1 million affected. Fish pens destroyed. $3.7 million worth crops destroyed. Floods in Dagupan City. Thousands of families homeless in Pangasinan and Zambales.</t>
  </si>
  <si>
    <t>Yakutia - Amga, Tattinsky, Gorny, Churapchinsky, Amginsky, Berdigestyakh, Megino-Kamgalassky. Daya-Amga, Kharbalakh, Chimnai and Myryla. Vilyuisk city.</t>
  </si>
  <si>
    <t>Spring flooding on tributaries of Lena river. Ice jams. Damage to roads and bridges. 1590 houses inundated._x000D_MODIS observations of high levels on many tributaries of Lena and Aldan rivers beginning May 12 - 22.</t>
  </si>
  <si>
    <t>Negros Occidental - Ilog, Purok Embarkadero, Kabankalan City, San Enrique, Cauayan, Hinobaan. Antique_x000D_Western Visayas - Barbaza_x000D_Central Visayas - Bayawan, Bais City_x000D_Panay - Iloilo: Pavia, Lambunao and Dumangas. Arevalo, La Paz, Jaro_x000D_Mindanao - Sultan Kuda</t>
  </si>
  <si>
    <t>Heavy rains from Typhoon Rammasun (Butchoy) and Tropical Storm Halong (Cosme) in the Visayas region. _x000D_Negros Occidental - 12,815 displaced. 28 villages flooded. P11 million agricultural damage._x000D_Mindanao - 5 villages submerged by Allah river in Sultan Kudarat province_x000D_Iloilo - 8,500 families displaced. 40 villages flooded.</t>
  </si>
  <si>
    <t>Central Highlands province of Dak Nong - Dac Ngo</t>
  </si>
  <si>
    <t>Two hours of heavy rains cause flash floods. "fastest and most powerful flood over the past decades". Reports vary - either hundreds or thousands of families evacuated.</t>
  </si>
  <si>
    <t>Setif province, Batna region</t>
  </si>
  <si>
    <t>Heavy rains cause flash floods. Roads damaged. No specific areas mentioned.</t>
  </si>
  <si>
    <t xml:space="preserve">Burma - Yangon, Ayeyawaddy, Bago, Mon and Karen states. Bogalay town. Haing Gyi island. Rangoon (Yangoon) city. Laputta, Pyapon, Kunyangon.   _x000D_Thailand - Tak province - Mae Sod, Mae Ramat, Phop Phra, Umphang and Tha Song Yang. </t>
  </si>
  <si>
    <t>The first cyclone of the 2008 season - Cyclone Nargis - causes widespread flooding along the coastal plain of the Irrawaddy river._x000D_Burma -  Death toll estimated at 100,000 - could be as high as 1.5 million. 1.5 million homeless. Worst cyclone to Asia since 1991. 190km/h winds,  3m-high tidal surge. 2.5 million people affected.  _x000D_"Entire chunks of Myanmar's Irrawaddy delta coastline have disappeared from the map"_x000D_Bogalay area - 50,000 dead. 95% buildings destroyed._x000D_Labutta - 20,000 dead.  _x000D_Pyapon - 10,000 dead.  _x000D_Haing Gyi island - 109 dead. 92,706 homeless. 20,000 houses destroyed. _x000D_Thailand - Tak province - 1,000 homeless. Biggest floods in 40 years_x000D_May 5 - DFO MODIS flood mapping shows 6,687 square miles inundated in Burma._x000D_May 12 - news reports estimate 5,000 square kilometres still under water in Burma</t>
  </si>
  <si>
    <t>Hubei Province - Dangyang, Shayang, Wuhan. Xiaogan and Yunmeng</t>
  </si>
  <si>
    <t xml:space="preserve">Rainstorms affect 780,000 in 11 cities. 380 homes destroyed. 351 evacuated. 37,254 hectares farmland flooded. Wuhan city some streets flooded up to 1 meter deep. 19 million U.S. dollars damages. Up to 150mm rain in Wuhan, Xiaogan and Yunmeng.  </t>
  </si>
  <si>
    <t>USA - Maine - Aroostook County - Fort Kent, Van Buren, Wallagrass, Madawaska. Mattawamkeag. Van Buren_x000D_Canada - New Brunswick - Clair, Baker Brook Maugerville, Sheffield and Jemseg. Fredericton. Edmundston, Bathurst, Miramichi, Saint John, Oromocto, Sheffi</t>
  </si>
  <si>
    <t>"At least 3 inches of rain in 24 hours combined with melting of the heaviest winter snow accumulation in memory" Floods on already swollen rivers._x000D_Maine - 1,000 evacuated. 140 homes flooded. St John River at Fort Kent at record high level of 30.14 feet, surpassing 1979 record crest. Worst flood in 80 years of record keeping.  A "greater than a 100-year event" in Fort Kent. Damage to roads and bridges. Record levels on Fish river in Fort Kent, exceeding 1979 levels._x000D_New Brunswick - up to 1,300 homes threatened by rising water. Highest levels in decades on St John, levels expected to exceed worst floods on record in Fredricton (1973). 460 families evacuated. 50 streets in Fredericton flooded. _x000D_May 5 - Lower St John river still rising, but receding in northern and central New Brunswick._x000D_May 7 - Water receding in city of Saint John.</t>
  </si>
  <si>
    <t>Colombo, Kalutara, Ratnapura, Puttalam, Nuwara-Eliya, Galle, Gampaha and Kegalle.   _x000D_Ratnapura - Angammana, Pudduwa, Muwagama and Dewalegama Grama Niladari. Kahangama, Wewalwatte, Kiriella, Ayagama, Kalawana, Nivitigala and Opanayake. _x000D_Kegalle - Ruwanwall</t>
  </si>
  <si>
    <t xml:space="preserve">Heavy rains from tropical storm Nargis. Floods and landslides._x000D_9 dead in "extensive flooding". 4,500 families homeless. 50,000 affected in eight districts_x000D_Ratnapura - 8,122 people displaced.    _x000D_Kegalle - 1,500 families displaced.  _x000D_Kalutara - 1,115 people displaced._x000D_Colombo - 2,537 houses inundated.  </t>
  </si>
  <si>
    <t>North Ontario - James Bay area - Kashechewan, Fort Albany, Attawapiskat First Nations reserve.</t>
  </si>
  <si>
    <t>Spring floods. Enormous ice jams choking the Albany River cause water to rise suddenly. Protective dikes in Fort Albany damaged by ice blocks. Several thousand people airlifted to safety. 2,000 evacuated from Kashechewan and Fort Albany. Worst floods in Fort Albany since 1985. Fourth evacuation of Kashechewan due to flooding since 2004._x000D_"Residents may not be able to return home for six to eight weeks"</t>
  </si>
  <si>
    <t>New South Wales - Harrington, Manning Point, Taree, Wingham, Hastings</t>
  </si>
  <si>
    <t>Towns of  Harrington and Manning Point isolated by floodwaters, thousands isolated._x000D_500 hectares crops damaged in Manning Valley.  _x000D_MODIS observation of flooding at Harrington on April 26</t>
  </si>
  <si>
    <t>West Aceh - East Woyla, Woyla, Pantee Ceureumin, Johan Pahlawan, Kawai XVI, Panton Reu, Arongan/Lambalik, Woyla Barat and Sungai Mas</t>
  </si>
  <si>
    <t xml:space="preserve">Several days of heavy rains cause flash floods in ten subdistricts in West Aceh. 34,514 evacuated. Thousands of fowls killed. Tens of thousands of hectares of paddy field inundated. Loss of hundreds of millions of rupiahs. 10,000 houses flooded. </t>
  </si>
  <si>
    <t>Anhui - northern areas - Suzhou, Bengbu and Fuyang. Suzhou City. Sixian and Lingbi counties.</t>
  </si>
  <si>
    <t>Heavy rains north of Huaihe river affect 240,000 people. 22,000 hectares crops damaged. 2,000 houses damaged. Losses at 4.13 million US dollars. Up to 283 mm rain.</t>
  </si>
  <si>
    <t>Morogoro region - Ifakara</t>
  </si>
  <si>
    <t xml:space="preserve">600 displaced in Ifakara. Damage to roads, bridges and agriculture._x000D_Two overflowing power generation dams release water in Morogoro._x000D_MODIS observations flooding on Kilombero river April 11 to May 13.  </t>
  </si>
  <si>
    <t>Homa Bay - Asego Division - Wahambla and Got Kokech villages</t>
  </si>
  <si>
    <t>Seasonal River Rangwena bursts banks after torrential rains, 500 families homeless in flash floods. Flooding more destructive than last floods in 1976.</t>
  </si>
  <si>
    <t>Ontario - Belleville, Foxboro, Tweed, Trent Hills, Campbellford. Ottawa.</t>
  </si>
  <si>
    <t>Worst flooding on Moira river since 1981, first time in 25 years Moira has breached its banks. 150 buildings flooded._x000D_Worst flooding in Trent Hills in almost 30 years, 100 homes flooded.</t>
  </si>
  <si>
    <t>Paraiba, Piaui, Rio Grande do Norte, Maranhao, Piaui and Ceara.</t>
  </si>
  <si>
    <t xml:space="preserve">Two weeks torrential rain cause floods in Brazils normally arid northeast. $390US million damages. Crops and livestock destroyed. _x000D_Paraiba - 25 dead. 14,000 displaced. Floods in 13 towns and cities near Paraiba River_x000D_Piaui - 4 dead. 57,000 displaced. 30 cities and towns isolated by floods. Crops destroyed.   _x000D_Maranhao - 3 dead. 30,000 displaced._x000D_Pernambuco - 1 dead. 4,350 displaced. _x000D_Rio Grande do Norte, Piaui and Ceara - 33,600 displaced. </t>
  </si>
  <si>
    <t>Nyanza Province - Lower Nyakach Division - Rang’ul, North Nyakach, Pap Onditi and Asalo. Nyando district. Kasai. Kisumu's Nyalenda slums</t>
  </si>
  <si>
    <t xml:space="preserve">Flash floods on Nyando and Awach rivers. 3 dead. 40 families homeless. </t>
  </si>
  <si>
    <t>Kenya - Coast Province: Taita and Taveta districts - Kimorigo, Eldoro and Marodo. Kimorigo, Mbogoni and Mahoo. Voi, Tanzania and Bondeni.  _x000D_Tanzania - Manyara region - Mirerani area. Arusha.</t>
  </si>
  <si>
    <t>Kenya - Rainy season begins. Heavy rains in Mt Kilimanjaro area cause floods on tributaries of Ruvu river and Lake Jipe. Over 200 houses submerged. 150 acres crops flooded. 7,000 evacuated in Taveta district. 8,000 farmers lose crops in Taveta. _x000D_Tanzania - 377 houses destroyed in Mirerani area. Eight mines in Mererani flooded killing 70 miners. 1 dead and 1,500 homeless in Arusha area.</t>
  </si>
  <si>
    <t>Sumatra - Riau Province: _x000D_Kampar - Tambang, Siak Hulu, Perhentian Raja, Kampar Kiri, Kampar Kiri Hulu, and Gunung Sahilan. _x000D_Pekanbaru area - Rumbai, Limapuluh, Sri Meranti, Tenayan Raya.  _x000D_Kuantan Singingi (Kuansing) - Benai, Cerenti, Gunung Toar, Inuman,</t>
  </si>
  <si>
    <t>Riau Province - 15,000 houses submerged. _x000D_Kampar - 6,000 houses in 49 villages in six sub districts in Kampar District inundated. Crops flooded. Thousands displaced. Roads damaged.  _x000D_Pekanbaru - thousands evacuated in Rumbai and Limapuluh area._x000D_Kuansing - 130 villages flooded along Indragiri River.</t>
  </si>
  <si>
    <t xml:space="preserve">Rift Valley Province _x000D_Chalbi District, North Horr Constituency - Bubisa Village, Mubisa area. Marsabit District. Meru Central District.  _x000D_Rachuonyo district - Naivasha area - Kodhoch, West Karachuonyo. Koyugi, Kawadhgone Nyongo and Wagwe. Onyege.  </t>
  </si>
  <si>
    <t xml:space="preserve">Rainy season begins in Kenya_x000D_March 20 - Entire Bubisa Village (population 2,000) swept away by floods.  Overnight downpours kill 2 and displace 2,000 in Marsabit District. Several dead in Chalbi District._x000D_March 21 - flash floods in Naivasha town._x000D_March 26 - 1,600 families homeless in Chalbi district.  _x000D_March 29 - Naivasha town flooded again.  </t>
  </si>
  <si>
    <t>Tamil Nadu - Cape Comorin area. Thutukudi, Tiruneveli, Nagapatinam, Thiruvarur, Cuddalore. Tuticorin, Virudhunagar, Ramanathapuram, Sivaganga, Theni, Tiruvarur,  Kanchipuram, Sivakasi, North Chennai, Ennore, Korattur, Ambattur, Villivakkam, Kolathur and s</t>
  </si>
  <si>
    <t>Unusual summer rains._x000D_Tamil Nadu - 24 dead. 15 districts affected. 10,278 people affected. 47,000 hectares crops damaged. 57 herd of cattle washed away in flash floods. 2000 km roads damaged. 40,233 hectares under water. Record rainfalls in March.   _x000D_Karnataka - 13 dead. 10.22 crore rupees crops destroyed.</t>
  </si>
  <si>
    <t>USA Midwest --Missouri - Towns: Springfield, Cape Girardeau, Ellington, Piedmont. Galena, Eureka, Fenton, Valley Park, Poplar Bluff, Rogersville, Winona, Fenton, Dutchtown, Finley.  counties: Lawrence, Greene, Bollinger, Butler, Stone, Shannon, Lincoln, B</t>
  </si>
  <si>
    <t>Heavy rain on saturated ground from storms in midwest causes flooding._x000D_Missouri - 5 dead. Parts of southern Missouri receive as much as 12 inches of rain.  James river approaching record levels.  Worst flooding in decades. Evacuations. 300 buildings flooded in Piedmont. Levee breaches near Poplar Bluff and Cape Girardeau cause hundreds to evacuate. Near record levels on Meramec River. "For some of these places, this is their 500-year flood,"  _x000D_Arkansas -  2 dead. widespread flooding washes out highways. Evacuations. 200 homes flooded. $2 million in damages to infrastructure. Levee on White river leaking in Des Arc area, Bayou Des Arc flooded. Some rivers at highest levels in 90 years. Town of Georgetown isolated by floods.  _x000D_Ohio - 3 dead.    _x000D_Illinois - 2 dead. evacuations_x000D_Texas - 1 dead. hundreds evacuated from flooding on Ten Mile Creek in Luncaster._x000D_Oklahoma - 1 dead. _x000D_March 27 - Flooding on White river in Arkansas expected to last for weeks. Highest levels on White river in 25 years._x000D_March 31 - Mississippi river above flood stage in Vicksburg and Natchez. _x000D_April 2 - Flooding persists in Arkansas on Black, Cache and White rivers.  _x000D_April 4 - Mississippi river continues to rise, expected to be high for days. _x000D_Evacuations in northern Vicksburg area._x000D_April 11 - Flooding persists in eastern Arkansas after storms bring _x000D_6 more inches of rain to the area._x000D_April 20 - Mississippi river crests at Vicksburg. Flooding persists in _x000D_northeastern Arkansas. _x000D_April 28 - Mississippi river at highest levels since 1973 in Redwood, _x000D_Mississippi. 855,750 acres farmland under water. Flooding in Iowa on _x000D_Upper Mississippi and tributaries</t>
  </si>
  <si>
    <t>Mannar, Anuradhapura, Ratnapura. Karuwalagasweva.  _x000D_Negombo - Mahahunupitiya, Dalupotha and Kattuwa.  _x000D_Uwa province - Badulla (Sumanathissagama, Handeniya, Hagoda, Hambawela, Viharagoda, and Ukwatte). Bibila.  _x000D_Sabaragamuwa, Trincomalee, Ampara, Monaragal</t>
  </si>
  <si>
    <t xml:space="preserve">Torrential rains from the early North-East monsoon. Floods and landslides. 174,214 people displaced. 75,000 acres crops destroyed. 228 houses destroyed.  600 houses  damaged. 340,000 affected.  _x000D_Mannar district - 6,300 families displaced. Two dams damaged. 41,000 affected._x000D_Negombo area - 1,112 families displaced. _x000D_Karuwalagasweva - thousands of acres crops destroyed.  _x000D_Batticaloa - 7,200 displaced. 100,000 affected._x000D_Badulla - 3 dead.  _x000D_Moneragala - 2 dead.  _x000D_Ampara - 42,000 affected. </t>
  </si>
  <si>
    <t>Huila province - Campoalegre, Santa Maria</t>
  </si>
  <si>
    <t>Floods and landslides. 5 dead. 6 missing. Rivers overflowing.</t>
  </si>
  <si>
    <t>Ningxia Hui, Inner Mongolia - Duguitala, Hangjin Banner, Ordos city. Kubuqi desert. Hetao area, Wuliangsu Lake. Erdos, Bayan Nur.</t>
  </si>
  <si>
    <t xml:space="preserve">Yellow river diverted into a lake on its upper reaches to relieve floods caused by ice jams. _x000D_"the river's ice flood was the heaviest in 40 years"_x000D_March 11 - Yellow river begins to thaw in Inner Mongolia. Around 50 million cubic meters of water had been diverted from the river._x000D_March 14 - Chinese army blasts ice jams on Qingshuihe section of Yellow River._x000D_March 19 - Embankment collapses in Erdos city causing floods. 13,700 evacuated from 6 villages in Duguitala, Hangjin Banner in Ordos city._x000D_March 28 - 33,000 livestock killed. 3,800 houses destroyed. 4,500 hectares crops destroyed. </t>
  </si>
  <si>
    <t>Borneo Island_x000D_--Malaysia - Sarawak - Baram: Mardui, Bakong, Long Lama, Long Loyang, Long Jegan, Long Tisan, Long Takong, Long Tuyut and Long Sobeng. Lanang: Stapau. Limbang. Lawas: Bario, Ba’Kelalan. Miri. Tinjar area.  Sabah - Beaufort district, Jempanga</t>
  </si>
  <si>
    <t>Sarawak - Many small villages in remote area isolated by "massive" floods. Agricultural losses. Floods up to 3 meters deep. 1,800 in need of emergency aid in Tinjar district. Many parts of interior Baram flooded. Airport in Lawas flooded.   _x000D_Sabah - 47 villages affected by flooding of Sungai Padas river.</t>
  </si>
  <si>
    <t>East Java - Lamongan District - Jabung, Durikulon, Centini, Dateng, Gelap, Siser, Duri, Bulutigo, Pelangwot, Mojoasem. Tubang. Laren. Babat. Widang. Ngawi district - Mantingan, Karanganyar, Kwadungan, Geneng, Pangkur and Ngawi city. Tuban District. Bojone</t>
  </si>
  <si>
    <t>Lamongan - 3,700 houses submerged in tens of villages. Dike collapse. Area has not recovered from flooding event 2007-242. _x000D_March 13 - dike collapse floods 2,000 houses in Widang._x000D_Ngawi district - 300 houses and large areas crops inundated. Hundreds displaced. _x000D_Bojonego - 3 dead and hundreds displaced._x000D_Central Java - Solo city partly inundated. 1,000 houses submerged. 3,000 families homeless in Solo and Sukoharjo district._x000D_March 7 - MODIS observation of floods persisting in Kudus and Pati area of Java._x000D_April 3 - Jaratun Seluna river has inundated crops in Sukolilo sub-district of Pati since Februrary.</t>
  </si>
  <si>
    <t>Central areas - Marrakesh, Kalaat Seraghna</t>
  </si>
  <si>
    <t>Heavy rains since February 24. 4 dead. 5 missing. Houses and a bridge destroyed.</t>
  </si>
  <si>
    <t>Sistan-Baluchestan, Bampur</t>
  </si>
  <si>
    <t>70-80% of houses in Bampur destroyed. Most villages in south of Sistan-Baluchestan cut off by floods. 900 villages need Red Crescent assistance. 16,760 affected._x000D_Economic losses at USD 130 million.</t>
  </si>
  <si>
    <t>Kyzylorda and South-Kazakhstan - Saryagash, Ordabasy, Arys, Shardarya. Chimkent. Kyzyl-Orda region</t>
  </si>
  <si>
    <t>2,000 houses destroyed. 12,700 evacuated. Roads and schools destroyed. Hundreds cattle killed. 48 towns and villages flooded. 260 houses destroyed. 553 km of roads washed out. 59 bridges damaged._x000D_Floods bigger than 2005 floods.</t>
  </si>
  <si>
    <t>Central Java - Kudus, Pati  _x000D_East Nusa Tenggara - North Timor Tengah, Sikka, Kupang, Nagekeo and Beluhave. West Sumba. Belu District, West Malaka._x000D_Flores Island - Ende</t>
  </si>
  <si>
    <t>Heavy rains since February 7. _x000D_Central Java - Floods and landslides. 3,500 displaced. Some cities inundated with 2 meters water for nearly 2 weeks. Flooding persists in Kudos and Pati area and is included in event 2008-030._x000D_Kudus - 5 dead in landslide._x000D_Pati - 68 villages inundated._x000D_East Nusa Tenggara - 4 dead. 500 displaced. 1,000 hectares crops flooded. _x000D_Flores Island - hundreds homes flooded in Ende.</t>
  </si>
  <si>
    <t>Xinjiang - Ili valley, Kazakh Prefecture</t>
  </si>
  <si>
    <t>Worst Ice flows on the Ili river since 2000. Ice jams along China-Kazakhstan border along 35 kilometers of the Ili river.  8,000 people and 32,000 cattle resettled. 315 homes flooded. No deaths reported.</t>
  </si>
  <si>
    <t>Northern areas - Fenenerive East, Sainte Marie, Toamasina, Ampasimbe. Soanierana Ivago, Fioulpointe, Nosy Varika, Andilamena, Mahajanga and Moramanga. Ambatondrazaka region. Anosimahavelona. Antananarivo, Ankadimbahoaka, Anosizato and Andohatapena. Alaotr</t>
  </si>
  <si>
    <t xml:space="preserve">Heavy rain from Cyclone Ivan causes flooding. Cyclone Ivan lands on northeastern coast. 191,000 homeless. 300,000 affected. 45,000 acres crops damaged. Damage to roads, houses, infrastructure, agriculture_x000D_"every area hit by the cyclone had experienced flooding"_x000D_Sainte Marie island - 80% of infrastructure destroyed. _x000D_Fenerive Este - 80,000 homeless. 70% of buildings destroyed. _x000D_Alaotra Mangoro - 18,000 hectares crops flooded._x000D_Antanarivo - 8,000 homeless. </t>
  </si>
  <si>
    <t>Eastern Visayas Region  _x000D_--Eastern Samar - Dolores, General MacArthur, Jipapad, Maslog and Borongan City. Balangkayan. Llorente. Giporlos, Oras, Llorente. Malinao._x000D_--Northern Samar - Silvino Lubos. Mondragon, San Roque, Pambujan and Catubig.  _x000D_--Western S</t>
  </si>
  <si>
    <t xml:space="preserve">Nine days incessant rain cause floods and landslides. Most of Eastern Samar isloated. Rain caused by caused by a low pressure area in Northern Mindanao and a cold front. Farmland flooded. Thousands moved to higher ground.  Roads and bridges washed out. 873,000 displaced. 140,000 displaced in Samar. $54-million dollars damage in all areas. $24US.4 million infrastructure and agricultural damage in Leyte and Samar islands. P131.25 million damages in Eastern Visayas. _x000D_Eastern Samar - 14 dead. 106,254 affected. 90% crops damaged. Estimated agricultural damages P300 million. 20,000 hectares flooded in Balangkayan. 3,000 houses damaged. Bridges destroyed._x000D_Northern Samar - 186,870 affected. _x000D_Leyte - 2 dead. 65,974 displaced. P23.46 Million million agriculture damage. P101 Million infrastructure damage. _x000D_Bicol region - 19 dead. 95,000 evacuated. P313 million agricultrue damage. P240 million infrastructure damage.  _x000D_Mindanao - Surigao City partly flooded.  16,346 affected by floods in Caraga Region. P52-M damages. </t>
  </si>
  <si>
    <t xml:space="preserve">Zambia - Western and North-Western provinces. Mongu area. Chavuma, Zambezi, Mufumbwe, Kabompo. Nguvu, Nyathanda, Kambuya, Lukolwe, Lingundu, Lipinda. Monze.  _x000D_--Namibia - Caprivi area - Chichimane, Kapani, Batubaja, Malengalenga, Sangwali, Mayuni, Muzii, </t>
  </si>
  <si>
    <t>Zambia - west bank of Zambezi flooded in Zambezi and Chavuma areas, many towns cut off._x000D_March 11 - 10 dead and 34,000 displaced in Zambia (includes event 2007-243)_x000D_Namibia - extensive crop damage in Caprivi region. Highest levels at Kongola since 1981. _x000D_March 27 - 20,000 afffected by flooding in Caprivi region_x000D_MODIS observations of flooding in Caprivi region through April 28.</t>
  </si>
  <si>
    <t>West Java - Karawang district - Batujaya, Rengasdengklok. Bekasi. _x000D_Bogor (Katukampa). Bandung (Baleendah, Rancaekek)._x000D_Jakarta area - Jatinegara, East Jakarta</t>
  </si>
  <si>
    <t>Heavy rains cause floods that inundate thousands of houses in tens of villages. No deaths reported. Floods up to 1 meter deep._x000D_Batujaya - 2,528 houses flooded._x000D_Rengasdengklok - 2,000 houses inundated._x000D_March 7 - Over 8000 hectares of land are still flooded in Bekasi and Karawang. 11,000 people receiveing aid packages._x000D_March 10 - 2,000 houses in Baleendah in Bandung flooded by Citarum river, crops submerged in Rancaekek._x000D_March 13 - Ciliwung river floods parts of East Jakarta</t>
  </si>
  <si>
    <t>Queensland - Mackay, Gooseponds, Hospital Bridge, Glenella and the CBD. Gladstone, Calliope, Miriam Vale, Agnes Water and The Town of 1770. Gogango, Rockhampton, Bundaberg. Burdekin, Giru. Thuringowa. Atherton, Tolga and Edmonton. Atherton Tableland, Edmo</t>
  </si>
  <si>
    <t>Torrential rains from monsoonal trough. Record rainfall 624mm in 10 hours in Mackay, downpours of 100mm per hour - worst monsoonal downpour in Mackay in 90 years. 1000 houses inudated. $163 million damages in Mackay._x000D_"flooding could be classified as a one in 200 year event." _x000D_February 24 - flooding on lower Fitzroy reaches Rockhampton, second flooding in a month.</t>
  </si>
  <si>
    <t>East Java - Situbondo city and district. Pauwan, Panarukan</t>
  </si>
  <si>
    <t xml:space="preserve">Flash flooding. 1,700 houses destroyed. 1,400 houses damaged. Floods up to 1 meter deep. Damage to bridges. 4,664 houses in 19 villages in six subdistricts inundated. </t>
  </si>
  <si>
    <t xml:space="preserve">Illinois - east central areas. St Joseph, Iroquois, Danville, Pontiac_x000D_Indiana - northern areas. Fort Wayne, Monticello, Wapakoneta, Lafayette, Elkart.._x000D_Ohio - Findlay, Ottawa, Grand Rapids, Tiffin, Defiance. Putnam County. </t>
  </si>
  <si>
    <t>Illinois - 20 year floods on Iroquois, Vermilion, Kankakee and Sangamon rivers. Salt Fork River near St. Joseph highest levels in 36 years._x000D_Indiana - 300 homes flooded in Findlay. 320 homes flooded in Ottawa. Ice jam on Lake Shafer in Monticello, Indiana causes flooding._x000D_No deaths reported.</t>
  </si>
  <si>
    <t>Ucayali area - Padre Abad province_x000D_Puno - Pampa Grande. _x000D_Sandia - Alto Inambari_x000D_Lima - Ñaña, Carabayllo, San Martín de Porres and parts of Lurín_x000D_Junin - Tarma, Aguaytia_x000D_other provinces: Madre de Dios, San Martin, Tumbes, Piura, Lambayeque, Huanuco._x000D_Pisco.</t>
  </si>
  <si>
    <t>La Nina rains cause floods and mudslides. 45,000 homeless across 10 Peruvian states. Thousands of homes and roads damaged, farmland damaged. 500,000 affected by floods and mudslides across the country. _x000D_Ucayali region - 75,000 affected by flooding. Aguaytia and Yurac rivers burst banks ad destroy 2,040 houses in Padre Abad._x000D_April 1- May 19 - MODIS observations of continuing flooding in Piura area.</t>
  </si>
  <si>
    <t>Rio de Janeiro State - Itaipava, Madame Machado</t>
  </si>
  <si>
    <t>More than 135mm rain in Itaipava in less than an hour causing mudslides and flooding. Three weeks of rain in a few hours.</t>
  </si>
  <si>
    <t>Jakarta city - West, East and Central Jakarta</t>
  </si>
  <si>
    <t>Hours of heavy rain cause floods in West, East and Central Jakarta. 3 dead. 88,261 evacuated. 1,500 homeless. Floods up to 1.5 meters deep.</t>
  </si>
  <si>
    <t>Namibia -  Cuvelai Oshanas - Owambo region - Omusati, Oshana, Oshikoto and Ohangwena regions. Okatana, Oshakati West, Uuvudhiya, Oshakati East, Ongwediva and Ompundja. Ombalantu. Outapi. Kunene. Xangongo, Onghumbi, Uukwangali, Evale, Cuvelai, Cahama and K</t>
  </si>
  <si>
    <t>Heavy rain after a lengthly drought. Floods may have been exacerabated by diversion of Cunene river for bridge construction in Xangongo, Angola._x000D_--Namibia - 42 dead. 30,000 displaced. 4,000 livestock dead. Damage to roads, bridges, other infrastructure. 450 square kilometers flooded. 20,000 affected in Oshakati area. Second wave of floods hits Oshakati on February 16. Highest levels in Cuvelai area in 35 years. $50N million damages to roads and bridges in Oshana, Ohangwena and Omusati. _x000D_"some northern parts of Namibia have been hit with the worst flooding in 50 years"_x000D_--Angola - 1 dead. More than 10,000 homeless. Over 9,000 displaced from Ondjiva town. Floodwaters filling normally dry Etosha Pan._x000D_Cunene province - 9,000 displaced. 2,200 houses destroyed and 400,000 people affected. 100,000 cattle killed. 70,000 hectares arable land destroyed._x000D_March 5 - flooding in Kunene, Angola renewed. 30,000 displaced. 72,000 hectares flooded._x000D_March 26 - 65,000 people affected by floods in northern Namibia. Water shows little signs of receding in Oshakati and Ongwediva areas. _x000D_April 23 - Etosha Salt pan is filled with water for first time in a decade.</t>
  </si>
  <si>
    <t>El Oro, Guayas, Los Rios and Manabi. Esmeraldas, Canar, Santa Elena. Costa and Sierra. Babahoyo. Chimborazo, Azuay and the Loja.</t>
  </si>
  <si>
    <t>La Nina rains since January, rains and floods expected to continue until May. Heaviest rains in 25 years cause floods and mudslides. 21,500 in shelters. 315,000 affected. 271,000 hectares crops destroyed. 30% of crops damaged. Five coastal provinces have flooded. Rains expected to last until late March. Infrastructure, housing, agriculture and health, electrical, and communication systems have been severely damaged. Recovery expected to cost more than $1US billion. _x000D_Extensive damage to banana crops. $161 million crop damage._x000D_"some of the worst floods in country's history"_x000D_"rainiest winter in Ecuador in at least 20 years"_x000D_"Historically, this is the worst flooding some areas have ever had"_x000D_March 10 - heaviest storm in a decade hits west coast, 28 dead, 20 missing, 10,000 families evacuated, 300,000 affected.</t>
  </si>
  <si>
    <t>East Java - Pasuruan district.</t>
  </si>
  <si>
    <t>More than 10,000 houses in 30 villages in Pasuruan district flooded. 3 dead. Worst flooding in 15 years. Highways and bridges destroyed. Rp 6 billion damages.</t>
  </si>
  <si>
    <t>Salta -  Rivadavia, Banda Norte, Sur and Santa Victoria Este. San Martin and Oran. Salta city. Apolinario Saravia,  Embarcación.</t>
  </si>
  <si>
    <t xml:space="preserve">Heavy rain and flooding in Bolivia cause floods on Pilcomayo and other rivers. (see DFO 2007-239)_x000D_15,000 evacuated. 17,000 families affected. Towns and villages isolated in northeastern Salta by floods on Pilcomayo. No deaths reported. Damage to roads and bridges. _x000D_March 12 - 11,000 still stranded in Salta. 900 evacuated. </t>
  </si>
  <si>
    <t xml:space="preserve">Limpopo - Lephalale, Motsane, Mafefe, Penge.  _x000D_Mpumalanga - Moroka. </t>
  </si>
  <si>
    <t>Lephalale - 300 families homeless._x000D_Motsane - residents of several villages trapped by flooding on Olifants river._x000D_Mpumalanga - Five villages in Moroka cut off from flooding of Steelpoort river.</t>
  </si>
  <si>
    <t xml:space="preserve">England - Midlands and North England - counties: West Yorkshire, Lancashire, Shropshire, Merseyside, Lincolnshire, Gloucestershire, Worcestershire, Wiltshire, Yorkshire, Cambridgeshire, Kent. towns: Huddersfield, Leeds, Darton, Salford, Keighley, Elland, </t>
  </si>
  <si>
    <t>More than a months worth of rain in 24 hours, followed by days of heavy rain. 500 houses flooded. No deaths reported._x000D_A dry river in Tet-bury, Gloucestershire flows for the "first time in living memory"._x000D_"for the sixth year running flood water had reached a level that the Environment Agency predicted would be reached once every 100 years."_x000D_Evacuations in Armitage Bridge, Silsden, Huddersfied, Elland._x000D_Worst floods in Merseyside for 30 years._x000D_Worst floods in Morecambe and Slyne for 20 years._x000D_Worst floods in Greater Manchester in 30 years.</t>
  </si>
  <si>
    <t>Helmand province - Nawa, Garmser, Washer, Marja, Nad Ali and Lashkargah districts</t>
  </si>
  <si>
    <t>5 dead. 70 houses destroyed. 'vast areas' of crops destroyed. Over 5,000 livestock washed away.</t>
  </si>
  <si>
    <t>North Queensland - Proserpine, Airlie Beach, Townsville, Giru, Charters Towers, Bowen, Georgetown. Richmond. Whitsundays area. Normanton._x000D_--Central and Western Queensland (Channel Country) - Longreach, Winton, Charleville, Muttaburra, Willow, Belyando, Ba</t>
  </si>
  <si>
    <t>More than 350mm rain in Proserpine area from a monsoonal low pressure system. Towns of Proserpine and Airlie Beach isolated by floods. Widespread flooding in Townsville and Giru. Homes and businesses flooded in Charters Towers, $2 million damages. Bruce and Flinders highways cut by floods. Normanton isolated by floods on Flinders and Norman rivers. Damage estimates at $150 million. No deaths reported._x000D_"about two-thirds of the state has been affected by floods"_x000D_"Creeks and bridges that have never been flooded before were flooded"_x000D_Worst flooding in 17 years in Groper Creek Caravan Park in the Burdekin._x000D_January 16 - as floods recede in north Qld, flooding reaches the Channel Country._x000D_January 21 - town of Emerald flooded by Nogoa river, more than 2,000 evacuated. Fairbairn Dam reached capacity and overflowed for first time in 17 years._x000D_"This flood is the highest ever recorded in this district, people here wouldn't have seen any water like this since the great 1950 flood and this one obviously exceeds it on the heights,"  "worst in the state's history"_x000D_MODIS observations of major flooding on lower Flinders and Norman rivers_x000D_ January 14, 15, 16, 18. Qld Channel country January 20, 21</t>
  </si>
  <si>
    <t>Sao Paulo state - Peruibe, Jacupiranga, Sao Jose dos Campos. Ribeira River valley</t>
  </si>
  <si>
    <t>Heavy rains since January 12 cause severe floods and landslides. 15,000 displaced in Ribeira River valley. 49,506 affected. Worst storm in Peruibe in 47 years._x000D_MODIS observation of flooding on Ribeira River on January 16.</t>
  </si>
  <si>
    <t>Midwest_x000D_--Indiana - counties: White, Carroll, Jasper, Fulton, Randolph, Benton, Delaware, LaPorte. towns: Monticello, Rochester, Remington, Winchester, Blue Water Beach, Diamond Point, Brookston, Plymouth._x000D_--Illinois - counties: Iroquois, Livingston, Cham</t>
  </si>
  <si>
    <t>Thunderstorms bring 7 inches of rain accompanied by record warmth._x000D_Record levels along a 20 mile stretch of Tippecanoe river. Near-record flooding at the Norway and Oakdale dams._x000D_Hundreds homes damaged._x000D_Indiana - 3 dead. 900 homes damaged._x000D_Illinois - 2 dead. Worst floods in 30 or 40 years. Record levels on Vermilion river at Pontiac.</t>
  </si>
  <si>
    <t>Ampara district (Ampaa'rai) - Alayadiwembu, Pottuvil, Karaithivu, Akkaraipattu, Samanthurai, Sainthamaruthu, Ninthavur, Addalachenai and Thirukovil areas</t>
  </si>
  <si>
    <t>Heavy rain since January 5. 63,000 families displaced. 40,000 acres crops inundated. No deaths reported._x000D_January 14 - water receding.</t>
  </si>
  <si>
    <t>Nevada - Fernley</t>
  </si>
  <si>
    <t>A day of unusally heavy rainfall in a high desert town that averages only 5 inches precipitation annually. Irrigation canal bringing water from Truckee river fails, town of Fernly inundated. Floodwaters spread over 1 square mile and over 8 feet deep. 290 homes damaged. 3,500 trapped in flooded homes. No deaths reported._x000D_The same canal last ruptured in 1996 and flooded 60 homes in Fernley</t>
  </si>
  <si>
    <t>Gold Coast area_x000D_Southeast Queensland - Brisbane, Yarrahappini, Warwick, Killarney, Beaudesert, Goonda, Canungra. _x000D_--Northeast New South Wales -  Lismore, Casino, Kyogle, South Murwillumbah, Condong, Tumbulgum, Chinderah, Rathdowney, Thora, Coraki, Woodbur</t>
  </si>
  <si>
    <t>More than 350mm of rain has fallen in some areas on the Gold Coast hinterland. Thousands evacuated. Thousands isolated by floods, situation expected to last for up to 1 week. Hinze Dam overflowing. Damages over $100 million._x000D_Worst floods in 20 years in some areas of southeast Queensland. Logan river reaches 12 year high near Beaudesert._x000D_Worst floods in 50 years in Tweed Coast and Kyogle, New South Wales. _x000D_Worst floods since 1954 on Richmond river. Richmond river at second-highest flood peak at Kyogle._x000D_$100 million in infrastructure and agriculture damges in Tweed Heads, Kyogle, Richmond Valley and Lismore.</t>
  </si>
  <si>
    <t>Java - East and south Jakarta area (Cawang, Cililitan, Kampung Melayu, Bukit Duri, Pejaten Timur, Petamburan). Tangerang.</t>
  </si>
  <si>
    <t>Heavy rains in Bogor, Depok and Jakarta areas over the last two days cause Ciliwung river to overflow. Thousands of houses in 11 districts of Jakarta city flooded. Floods completely receded and displaced people returned home by January 9. No deaths reported.</t>
  </si>
  <si>
    <t>Southern Province - Mazabuka, Siavonga, Maamba, Sinazongwe</t>
  </si>
  <si>
    <t xml:space="preserve">Several weeks of heavy rains in southern Zambia. 3,000 homeless in Mazabuka after Magoye river burst its banks. 3 bridges destroyed. Agricultural damage. 4 dead in Monze. _x000D_January 16 - $13 million in aid needed. 1.5 million people affected._x000D_Southern province - 80% crops lost._x000D_Eastern province - 20% crops lost. _x000D_March 11 - 10 dead, 34,000 displaced, 400,000 affected in Zambia (includes event 2008-022)_x000D_March 12 - floodwaters start to recede in Southern province. Rains continue in the north._x000D_March 24 - renewed flooding in Kafue and Mazabuka, due to the opening of the Itezhi-Tezhi dam spill gates.  </t>
  </si>
  <si>
    <t>Java - East Java Province - Bojonegoro, Ngawi (Kwadungan, Geneng). Malang, Jombang, Trenggalek, Madiun, Ponorogo, Pacitan, Tuban, Padangan, Sidoarjo, Gresik._x000D_Central Java Province - Karanganyar, Surakarta. Pekalongan, Sragen, Sukoharjo, Wonogiri, Klaten, Grobogan. Solo City. Cepu.</t>
  </si>
  <si>
    <t>Seasonal torrential rains cause loods and landslides. 127 dead. Tens of thousands homes flooded. 500,000 affected. 50,000 displaced._x000D_--East Java - 31 dead. Bengawan Solo river overflows in Ngawi and Bojonegoro districts and Surakarta City: 23 dead, 23,894 houses damaged, 120,000 affected. 80 percent of Bojonegoro and Ngawi districts inundated. 24,781 hectares crops inundated. Floods sweep away bridge over Madiun river._x000D_--Central Java - 78 dead.  Landslides in Karanganyar and Tawangmangu. Floods in Solo city, Surakarta and Cepu. Gajah Mungkur dam in Wonogiri overflows. Worst floods in Cepu since 1993. Worst floods in Solo city in 40 years. 29,049 hectares crops inundated.</t>
  </si>
  <si>
    <t>West Sumatra - districts: Pesisir Selatan, Padang, Padang Pariaman, Solok, Agam. Padang City. Koto Tangah, Pessel.</t>
  </si>
  <si>
    <t>Flash flooding. 1 dead 2 missing. 260 houses destroyed in Padang municipality. Thousands affected in Padang City.  Floods up to 2.5 meters deep. Roads destroyed. Thousands of hectares of paddy fields inundated. 4,760 houses in Pesisir Selatan (Pessel) District inundated.</t>
  </si>
  <si>
    <t>New South Wales - towns: Coonamble, Coonabarabran, Nyngan, Condobolin. Lake Cargelligo area. Local government areas: Lachlan, Bland, Parkes, Coonamble, Warren and Broken Hill.</t>
  </si>
  <si>
    <t>Severe rain and storms cause overland flooding. Biggest floods on Bogoan river in 8 years. Lachlan, Bland, Parkes, Coonamble, Warren and Broken Hill local government areas declared a disaster zone. Highest rainfall in 100 years in Coonamble and Coonabarabran. Coonamble area expected to be isolated by floodwaters for at least 1 week. Agricultural damages. $110 million in damages in Coonamble. $60 million worth of damage in the Lachlan district._x000D_MODIS observations of flooding along upper Darling Tributaries on December 23, 24, 28, 29, 30.</t>
  </si>
  <si>
    <t xml:space="preserve">departments: Cochabamba, Potosi, Santa Cruz, La Paz. Chapare lowland region. Viacha. </t>
  </si>
  <si>
    <t xml:space="preserve">Heavy rains since November, early arrival of rainy season. La Nina heavy rains cause flooding. 75 dead. 240,000 homeless. 400,000 affected. $500 million damages. Nearly 100,000 homes flooded. _x000D_"worst floods in many decades". Floods expected to continue in Bolivia through April 2008._x000D_January 6 - Grande, Mamore, Beni, Chapare and Ichilo rivers have burst their banks. _x000D_January 30 - 600,000 hectares crops damaged in Santa Cruz province._x000D_Cochabamba - 14 dead. 10,338 families affected. 12,000 hectares crops lost._x000D_Chuquisaca - 22 dead. 5,365 affected._x000D_Beni - 13,632 in shelters. 20,000 families homeless. 88,000 affected. 80,000 sq km under water. 60% of Beni under water. Worst flooding in 50 years._x000D_Santa Cruz - 14 dead. 7,016 evacuated. 616,055 hectares damaged. _x000D_La Paz - 14 dead. _x000D_February 13 - dike break floods town of Trinidad._x000D_March 18 - 97,000 families still affected by flooding. Recent rains contribute to further deteriorate the situation in the already flooded areas and new regions are flooded.  </t>
  </si>
  <si>
    <t>Zimbabwe - Masvingo - Chiredzi and Chivi districts - Gutu, Mwenezi, Malipati, Chikombedzi. Chipinge, Shurugwi, Middle Sabi, Tongogara Refugee Camp, Mahenye. _x000D_Mozambique - Inhambane - Nova Mambone_x000D_Sofala - Machanga, Govuro.</t>
  </si>
  <si>
    <t>Heavy rains since early December._x000D_--Zimbabwe -  wettest December more than 100 years. 31 dead and 10,000 displaced in flooding (includes event 2007-234)_x000D_Masvingo - 24 dead._x000D_Extensive flood damage in Chiredzi and Chivi. 242 families displaced in Middle Sabi._x000D_December 30 - Save and Dakate rivers bursts banks in Chipinge. 700 displaced._x000D_January 4 - 53 of Zimbabwe's major dams are full, 33 of them are spilling_x000D_--Mozambique - Save river bursts banks and floods towns of Nova Mambone and Machanga on Dec 31. 1,000 rescued from floods_x000D_January 4 - Save river near levels of massive floods in 1976._x000D_January 12 - Save floods Nova Mambone again.</t>
  </si>
  <si>
    <t>Northern Sulawesi - Gorontalo province - Gorontalo city (Ipilo, Bugis, Tenda, Heledulaa and Biawan). Bone Bolango.</t>
  </si>
  <si>
    <t>Days of torrential rains cause floods. Thousands of houses in 10 sub-districts of Gorontalo city flooded, heavy damage, more than 4500 evacuated. No deaths reported._x000D_December 22 - floods starting to subside.</t>
  </si>
  <si>
    <t xml:space="preserve">Ampara - Aalayadiveampu area in Ampaa’rai. _x000D_Batticaloa - Chengkaladi, Kiraan, Welikanda, Lankapura, Medirigirya, Hingurakgoda and Dimbulagala._x000D_Other districts - Trincomalee Badulla, Jaffna, Mullaitivu, Kilinochchi, Polonnaruwa, Ratnapura </t>
  </si>
  <si>
    <t>Heavy monsoon rains from December 16 to 24. 250,000 displaced. No deaths reported._x000D_--Ampara - 22,612 displaced._x000D_--Batticaloa - 40,255 displaced. 250,000 affected._x000D_December 25 - floods subsiding. 40,000 still in shelters._x000D_December 31 - floods still subsiding.</t>
  </si>
  <si>
    <t>Sofala province - Buzi district - Estaquinha, Gradja, Guaraguara, Bandua.  Dondo and Nhamatanda, Mafambisse._x000D_Manica province - Dombe, Tambara, Mossurize, Sussundenga. _x000D_Tete province - Mutarara - Nhamayabue. Inhangoma area.</t>
  </si>
  <si>
    <t>Heavy rains in Zambia, Zimbabwe and Malawi since mid December cause flooding in the Zambezi valley_x000D_--Mozambique -20 dead. 102,330 displaced. 57,000 hectares arable land flooded.  _x000D_"Current flooding in Mozambique could cause more material damage than the catastropic experience of 2000-2001"_x000D_Buzi - 2 dead. Heavy rain since December 7. Buzi district cut off. 2,000 hectares crops flooded. _x000D_Pungue valley - 2 dead. 150 families displaced in Dondo and Nhamatanda as Pungue bursts banks. 200 hectares crops lost._x000D_Tete Province - 41,000 affected by flooding. Town of Nhamayabue in Mutarara flooded._x000D_January 4 - Buzi flooding expected to be worse than Feb 2000. _x000D_January 8 - Town of Tete flooded following surge of water released from Cahora Bassa dam into the Zambezi river._x000D_January 12 - Zambezi at Mutarara higher than 2007 floods._x000D_January 28 - Tete city flooded again._x000D_February 11- Zambezi dropping along entire length in central Mozambique._x000D_--Malawi - 6 dead. 70,000 displaced in Lower Shire Valley. 8 villages destroyed. 200 houses destroyed. 152,669 affected.</t>
  </si>
  <si>
    <t>Mashonaland Central Province - Muzarabani - Chadereka, Bvondora, Mhako, Kanyaya, Makombe and Gunduza. Centenary district. Lake Chivero area. Harare area. Sanyati-Tengwe area. Epworth.</t>
  </si>
  <si>
    <t>Heavy rains and storms from December 2 to 13. _x000D_Mashonaland Central - Muzarabani area - 3 dead. 1 missing. 900 families displaced. 600 families homeless. 43 villages washed away. Hoya Bridge destroyed. houses destroyed._x000D_December 21 - floods gradually subsiding.</t>
  </si>
  <si>
    <t>Taita Taveta District. Voi. Wundanyi Division. Mwatate.</t>
  </si>
  <si>
    <t>Rain in Taita hills causes flooding and landslides that kill 4 and displace 2000. Houses destroyed.</t>
  </si>
  <si>
    <t>Dominican Republic - Santiago, Barahona, La Vega, Bonao, Nagua, Arenoso y Villa Riva (below Yuna) Puerto Plata, Monte Plata y El Seibo. _x000D_Haiti - Department Nord_x000D_Puerto Rico - San Juan area.</t>
  </si>
  <si>
    <t>Heavy rains from rare December cyclone Tropical Storm Olga cause flooding and mudslides. 36 dead._x000D_--Dominican Republic - 33 dead. 62,000 displaced. 190 towns isolated. Floodgates opened on Tavera Dam on Yaque river and flooding kills 30. 7,500 houses damaged. $40 million agricultural losses. $11 million in losses in Santiago province from dam overflowing._x000D_--Haiti - 2 dead. Homes destroyed._x000D_--Puerto Rico - 1 dead. widespread flooding.</t>
  </si>
  <si>
    <t>Malaysia - Johor - Segamat, Kampung Jawa, Johor Baru, Batu Pahat, Kota Tinggi and Kluang. _x000D_Kelantan - Tumpat, Jeli, Pasir Mas, Kuala Krai, Tanah Merah, Gua Musang, Kota Baharu, Machang. _x000D_Pahang - Rompin, Maran, Kuantan, Pekan, Bentong, Jerantut, Raub, Bera, Temerloh, Kuala Lipis._x000D_Terengganu - Setiu and Hulu Terengganu. _x000D_Kedah - Kota Setar, Kubang Pasu_x000D_Southern Thailand - Narathiwat - Sungai Kolok, Sai Buri, Waeng, Tak Bai, Rusoh, Si Sa Khon, Sungai Padi, Ra-ngae, Chanae, Sukhirin. _x000D_Yala - Muenag, Raman, Betong, Thanto, Yaha, Bannang Sata, and Krong Pinang. Saiburi, Than To, Muang._x000D_Songkhla - Saba Yoi, Khlong Hoi Khong and Rattaphum. Pattani - Muang.</t>
  </si>
  <si>
    <t>Year-end monsoon rains cause flooding._x000D_--Malaysia - 29 dead. 29,000 homeless. RM50 million agriculture damages._x000D_Johor - 3 dead. 13,945 evacuated._x000D_Kelantan - 14 dead. 10,000 evacuated._x000D_Pahang - 11 dead. 23,102 evacuated._x000D_--Southern Thailand - 3 dead. Dam burst on Golok river. 65,000 affected._x000D_Narathiwat - 2 dead. 27,000 affected. 1,200 evacuated. 8 districts declared disaster zones. 120 villages submerged. Worst flooding in 10 years._x000D_Yala - 1 dead. 7 districts declared disaster zones. 5,000 households affected._x000D_December 23 - Floodwaters receding in Malaysia._x000D_December 24 - Flooding persists in only Pahang and Johor in Malaysia. Kelantan and Kedah back to normal._x000D_December 26 - 6 villages in Narathiwat, Thailand still submerged. Rivers subsiding._x000D_December 28 - Situation in Pahang and Johor returning to normal.</t>
  </si>
  <si>
    <t>Western Queensland - Eulo, Thargomindah, Dubbo, Charleville. Darling Downs.</t>
  </si>
  <si>
    <t>La Nina rains. Paroo river 4 kilometers wide in places. No deaths reported._x000D_"Wettest conditions in a decade in western Queensland"</t>
  </si>
  <si>
    <t>USA - Washington - counties: Lewis, Mason, Grays Harbor, Kitsap, King, Pacific, Thurston, Wahkiakum, Snohomish. Towns: Chehalis, Centralia, Woodinville, Olympia, Winlock, Elma, Adna. _x000D_Oregon - Tillamook County. Vernonia, Tillamook, Portland, Milwaukie._x000D_Canada - British Columbia - Vancouver Island - Cedar, Cowichan Bay</t>
  </si>
  <si>
    <t>Flooding and mudslides from storms. As much as 13 inches of rain have fallen on some areas of the Coast Range. Interstate 5 closed between Portland and Vancouver._x000D_--Washington - 30-40 percent of residential neighborhoods in Centralia and Chehalis flooded. A dike built for 100 year floods either breached or overtopped in Centralia. 300 rescued from floodwaters in Lewis County. 350 in shelters. Record levels on the Chehalis, Skokomish and Elwha rivers. Flood damage could be over $1 billion._x000D_--Oregon - 700 people evacuated. Town of Vernonia isloated by floods and landslides, floods worse than 1996. Some areas outside the FEMA 500 year flood plain in Vernonia were inundated.</t>
  </si>
  <si>
    <t>Tana River District - Garsen Division, Hweani, Mnazini Bahati. Bura, Wenje, Garsen, Boji, Ozi and Kau. Tana Delta. Iskadeck</t>
  </si>
  <si>
    <t>800 families displaced as Tana river bursts banks. No deaths reported.</t>
  </si>
  <si>
    <t>Kosovo region - Pirot, Babušnica, Vlasotince, Leskovac, Lebane, Doljevac, Dimitrovgrad and Bela Palanka. Bojnik, Piro and Crna Trava. Zitoradja._x000D_Montenegro - Rozaje, Berane, Gusinje. Kolašin, Andrijevica, Plav, Mojkovac, Bijelo Polje and Podgorica.</t>
  </si>
  <si>
    <t>Heavy rains and melting snow cause floods in seven southern municipalities. No deaths reported._x000D_--Kosovo - 1,000 houses submerged. Severe material damage, bridges and houses destroyed. No casualties. 714 families affected by flooding._x000D_--North Montenegro - More than 100 houses destroyed in Rozaje</t>
  </si>
  <si>
    <t>Algiers - Bab El Oued, Bologhine, Bainem, Rais Hamidou, Bouzareah and Bousmail Municipalities. Boumerdes region - Dellys, Sidi Daoud. Oran Province - El-Hamri . Tizi Ouzou. Blida Province. Tssala al-Mardja</t>
  </si>
  <si>
    <t>Several days of heavy rain and storms in northern Algeria causes severe flooding and mudslides in Algiers. 11 dead. 3 missing. 400 families evacuated_x000D_Oran province - 5 dead._x000D_Boumerdes - 3 dead in Dellys area.</t>
  </si>
  <si>
    <t>Luzon - Apayao, Isabela, Cagayan, Pangasinan and Aurora.  Camarines Sur, Camarines Norte, Ilocos Norte. Towns - Palanan, Ilagan, Tumauini, Pagudpud, Conner, Piat, Tuao and Rizal. Bacarra and Sarrat.</t>
  </si>
  <si>
    <t>Erratic typhoon Mitag heads for the Bicol region but lands in Isabela province in northern Luzon. Widespread flooding. Landslides. 540,000 displaced. $2.5 million agriculture losses. _x000D_--Isabela - 148 villages flooded._x000D_--Cagayan - P42 million worth of crops destroyed by flooding._x000D_--Camarines Norte and Camarines Sur - 7 dead in floods._x000D_--Ilocos Norte - P21 million worth of crops destroyed_x000D_MODIS observation of flooding in Cagayan valley November 27, 30, December 2.</t>
  </si>
  <si>
    <t>Southern Cape - Eden District Municipality - Mossel Bay area, Plettenberg Bay, George, Knysna, Bitou. Langkloof. _x000D_Western Cape - Overberg, Greyton, Genadendal. _x000D_Eastern Cape - Natures Valley park in Tsitsikama. St Francis Bay and Cape St Francis. Garden Route. Nelson Mandela Bay.</t>
  </si>
  <si>
    <t>Five days of torrential rain in the southern Karoo. R600-million in damages. More than 1,500 evacuated._x000D_Kouga, Churchill and Impofu dams overflow.</t>
  </si>
  <si>
    <t>Chikwawa (Lundu 2 and Galonga). Nsanje (Mtemangawa). Chapananga</t>
  </si>
  <si>
    <t>Flash floods destroy 500 houses in 20 villages and leave 2400 homeless in Chikwawa. 1300 families affected by flooding in Nsanje. Agricultural damages. No deaths reported.</t>
  </si>
  <si>
    <t>Central Visayans and northern Mindanao regions._x000D_Iligan city. City of Surigao and the province of Surigao del Norte, Tagana-an, Placer. Cebu city. Lanao Del Norte. Misamis Oriental - Lugait. South Cotabato - Polomolok.</t>
  </si>
  <si>
    <t>Three days of heavy rain from tropical storm Hagibis (Lando) cause floods and landslides. 16,463 affected. Damages estimated at US $1.51 million._x000D_Tubod River and its tributaries overflow. Parts of Iligan city under 1 meter water. 3 dead. 11,750 affected._x000D_--Surigao del Norte - 5 dead in landslides._x000D_--South Cotabato - P40 million worth of infrastructure and agricultural crops were destroyed</t>
  </si>
  <si>
    <t>Greece - Evros region, Eastern Macedonia and Thrace - Ghodopi, Rodopi, Komotini, Kavala and Drama . Peloponnese - Arcadia, Pirgos. Megara. Kalambaka._x000D_Turkey - Thracian and Aegean regions - Tekirdag. Edirne. Marmaris, Bodrum. Muğla province._x000D_Bulgaria - Stara Zagora - Radnevo, Galabovo, Tsarevo, Opan and Saedinenie. Sofia, Plovdiv, Burgas, Haskovo.</t>
  </si>
  <si>
    <t>Greece - 2 dead. Several villages in Evros region evacuated, hundreds of homes and businesses flooded. 14,000 hectares submerged in Evros. Flooding also in Arcadia area in Peloponnese, an area previously hit by wildfires in August. Dam burst in Orestiada._x000D_--Turkey - 1 dead. 300 homes flooded in Bodrum, 450 houses flooded in Marmaris. Agriculture damage in Tekirdağ._x000D_--Bulgaria - expects Ivailovgrad Dam on the Arda river to overflow. 2 dead in Montana region._x000D_MODIS observations of high levels on Evros river and tributaries on November 21, 22, 27, 28, December 2.</t>
  </si>
  <si>
    <t>Kampala city - Lufuka, Kajjansi and Abayita Ababiri in Wakiso district</t>
  </si>
  <si>
    <t>Heavy rains flood Ugandan capital city and outskirts. Thousands homeless or stranded on rooftops. Floods attributed to garbage blocking drainage channels.</t>
  </si>
  <si>
    <t>Khulna-Barisal coast. Sundarbans. Districts: Bagerhat, Patuakhali, Barguna, Pirojpur, Barisal, Jhalkhati, Bhola, Mandaripur, Gopalgonj, Shariatpur, Khulna, Satkhira.  Towns: Patuakhali, Barguna,  Jhalakathi, Charkhali.</t>
  </si>
  <si>
    <t>Powerful Cyclone Sidr hits southwest Bangladesh, worst storm since 1991. 360,000 homeless. Homes, crops and fish farms destroyed in 15 coastal districts, flooding in low lying areas. 563,877 homes destroyed and 885,280 houses damaged. 8.5 million people affected. 300,000 homeless. 31,343 hectares crops destroyed, 95% crops destroyed in many areas. 2 million acres crops damaged. 1,252,344 livestock killed. Economic losses estimated at  $1.4 billion</t>
  </si>
  <si>
    <t>Oro Province - Sakarina, Afore, Mamba, Kamusi, Girua. Tufi, Wanigela, Sinei, Berobona, Ako and Gobe areas. Sohe, Ijivitari, Higaturu, Popondetta. Gona, Bakubari, Katuna and Ambasi. Numba, Kokoda. Kewansasap.  Milne Bay Province - Rabaraba district.</t>
  </si>
  <si>
    <t>Several days of heavy rain associated with tropical cyclone Guba. Large areas of Oro province flooded and many villages underwater. At least 13,000 homeless. 75 dead. 51 missing. 145,000 people affected. More than 1,000 homes destroyed. Damage to roads, crops and bridges. 95% roads in Oro destroyed._x000D_Damage estimate in Oro province for rebuilding roads, bridges and wharves - $183 million U.S. dollars</t>
  </si>
  <si>
    <t>Khanh Hoa, Quang Ngai (Son Tay), Binh Dinh (Tuy Phuoc), Quang Nam (Dien Ban, Duy Xuyen, Hoi An, Dai Loc, Phuoc Son, Tay Giang, Dong Giang), Thua Thien-Hue (Nam Dong, Quang Dien, Phu Vang, Huong Thuy), Ninh Thuan, Quang Tri (Hai Lang, Trieu Phong). Da Nang city, Hoi An town.</t>
  </si>
  <si>
    <t>Fresh heavy rains from remnants of Typhoon Peipah cause more flooding in central Vietnam. Many hectares crops submerged. Water levels have exceeded the October peak from Thua Thien-Hue to Binh Dinh. Some areas receive 40 inches of rain. $US350 million damages. Highest water levels since 1999._x000D_Khanh Hoa - 2 dead. Hundreds of domestic crocodiles escaped into the Cau River after floods damaged their cages damaged on November 10._x000D_Binh Dinh - 6 dead. 800,000 people living in flooded areas._x000D_Quang Ngai - 10 dead_x000D_Quang Nam - 20 dead. Thousands of homes flooded. 80,500 evacuated. 1,356,750 houses submerged._x000D_Thua Thien-Hue - 4 dead. 79,260 households flooded. _x000D_Da Nang city - 27,600 homes submerged.</t>
  </si>
  <si>
    <t>Puntland - Alula district - Eil Quuds, Baredo</t>
  </si>
  <si>
    <t>Unexpected heavy rains cause flash floods.  3 dead.18 missing. thousands homeless. Hundreds homes destroyed.</t>
  </si>
  <si>
    <t>Luzon - Isabela (San Mateo), Cagayan (Ilagan), Kalinga, Ifugao</t>
  </si>
  <si>
    <t>Heavy rains from tropical storm Peipah. 400 families displaced by floodwaters in Isabela, Kalinga and Ifugao. _x000D_Isabela - 5 dead. 5,000 hectares farmland inundated._x000D_Cagayan valley - 40 villages under water.</t>
  </si>
  <si>
    <t>Provinces: Tizi Ouzou, Algiers, Msila, Laghouat and Oran. Towns: M'sila, Laghouat, Medea</t>
  </si>
  <si>
    <t>Storms cause flooding in western and central Algeria. Floods persist for 4 days in Tizi Ouzou Province.</t>
  </si>
  <si>
    <t>Tabasco - Villahermosa, Las Lagunas._x000D_Chiapas - San Juan Grijalva</t>
  </si>
  <si>
    <t>A week of heavy rains from a cold front unrelated to Tropical Storm Noel. Water drained from 2 dams in Chiapas causes three Tabasco rivers to overflow._x000D_"This is one of the worst natural disasters in the history of the country"_x000D_Tabasco - 3 dead. 30,000 in shelters. 300,000 stranded in flooding. 800,000 people's homes flooded. 2.1 million people affected. 80% of the state flooded. More than 850 towns under water. 500,000 homes damaged or destroyed Worst flooding in 50 years. 100 percent of its crops lost. Floodwaters up to rooftops in Villahermosa city. Olmec carvings flooded at La Venta archeological site. 100% crops lost in Tabasco. 5 billion U.S. dollars losses._x000D_Chiapas - 14 dead. 11 missing. 25,000 in shelters. 100,000 affected. Mudslide covers village of San Juan Grijalva._x000D_November 28 - 70% of Tabasco is still under water. 20,000 still stranded.</t>
  </si>
  <si>
    <t>Central Vietnam - provinces: Thua Thien-Hue (Huong Tra, Quang Dien, Phu Vang, Phong Dien), Quang Ngai (Tay Tra, Son Tay, Tra Bong, Mo Duc), Quang Nam (Dien Ban, Dai Loc, Bac Tra My, Nam Tra My, Phuoc Son, Nam Giang, Tay Giang, Dong Giang), Quang Binh (Le Thuy, Hoa Thuy), Quang Tri (Dakrong, Hai Lang, Trieu Phong), Da Nang (Hoa Vang), Phu Yen (Song Hinh, Son Hoa, Tuy Hoa) , Binh Dinh, Khanh Hoa. Hue city. Hoi An.</t>
  </si>
  <si>
    <t>Between 13 and 39 inches rain over 4 days. 94,000 houses inundated. 18,300 hectares crops inundated. Quang Ngai and Quang Nam suffered a damage of over VND 200 billion_x000D_--Quang Nam - 20 dead. Dien Ban and Dai Loc districts completely submerged._x000D_--Thua Thien-Hue - 14 dead. 7,500 evacuated._x000D_--Da Nang - 4,500 households in Hoa Vang under water._x000D_--Quang Tri - 6,000 houses destroyed._x000D_--Hue city - 1,200 evacuated. city streets up to 1 meter deep in floodwater._x000D_--Phu Yen - 20 dead._x000D_--Quang Ngai - 23 dead. 50,000 houses submerged._x000D_--Binh Dinh - 20,000 houses submerged._x000D_</t>
  </si>
  <si>
    <t>Dominican Republic - Santo Domingo, Distrito Nacional, San Cristobal, Peravia, Azua, Barahona, Pedernales, Independencia, Bahoruco, San Juan de la Maguana, Santiago, Puerto Plata, Espaiat, Salcedo, Duarte, La Vega, Monte Plata, Mosenor Nouel, Hato Mayor, El Seibo, Dajabon, Montecristi, Santiago Rodriguez, La Altagracia, San Pedro de Macoris. towns: Piedra Blanca, Bonao, San Jose de Ocoa, Lucas Diaz, Bani_x000D_Haiti - Port-au-Prince area. Petionville, Jacmel, Cite Soleil, Gantier, Duvivier, Leogane, Petit Goave_x000D_Cuba - Ciego de Avila, Baracoa, Camanguey, Granma (Bayamo, Yara, Manzanillo, Campechuela), Guantanamo, Holguin (Mayari, Sagua de Tanamo), Las Tunas, Santiago de Cuba._x000D_Bahamas - Abaco_x000D_Jamaica - St Catherine, Clarendon and Manchester</t>
  </si>
  <si>
    <t>Heavy rains across the Caribbean from Tropical Storm Noel_x000D_--Dominican Republic - Floods and mudslides in southern, central and western regions. 85 dead. 20 missing. 74,500 displaced. 41 communities isolated. $30 million agriculture damages, 24,660 hectares affected._x000D_--Haiti - 48 dead. 14,000 evacuated._x000D_--Cuba - 1 dead. dam overflows flooding hundreds of homes. 42,000 evacuated. Agriculture damage in Ciego de Avila. 22,000 homes damaged. 14,000 hectares farmland submerged. $500 million in damage. Worst floods in 40 years._x000D_--Bahamas - 1 dead. 15 inches of rain. 400 evacuated, mostly from Abaco island._x000D_--Jamaica - 1 dead. _x000D_November 7 - 62 communities remain isolated and 7,000 homes remain underwater as flooding continures in eastern Cuba.</t>
  </si>
  <si>
    <t>Andhra Pradesh - Nellore, Kadapa, Prakasam and Chittoor districts. Gudur and Kavali areas._x000D_Tamil Nadu - Cuddalore, Nagapattinam, Chennai, Thanjavur, Theni, Tiruvarur, Cumbam</t>
  </si>
  <si>
    <t>Five days continuous rain from a low pressure center over the south-eastern bay off Chennai causes heavy flooding._x000D_--Andhra Pradesh - 21 dead. 50,000 evacuated. 16 dead in Nellore district. 7,000 families evacutated in Gudur and Kavali areas._x000D_--Tamil Nadu - 15 dead. 3,000 homes inundated in Cuddalore. 35,000 hectares crops submerged.</t>
  </si>
  <si>
    <t>Southern Luzon - Bicol Region - _x000D_Camarines Sur - Towns: Baao, Bato, Nabua, Buhi, Bula, Pili, Bombon, Cabusao, Calabanga, Camaligan, Canaman, Gainza, Libmanan, Magarao, Milaor, Minalabac, San Fernando, Iriga City and Naga City.  _x000D_Albay - Libon, Ligao City, Oas, Polangui. Ligao City._x000D_Catanduanes - Baras, Bato, San Miguel, San Andres, Caramoran.</t>
  </si>
  <si>
    <t>Floods and landslides. 20 dead._x000D_--Catanduanes - 17 villages buried by landslides_x000D_--Camarines Sur province - 19 towns flooded._x000D_--Albay - flooding in Libon, Oas, Polangui and Ligao City</t>
  </si>
  <si>
    <t>Ho Chi Minh city - Thu Duc District, District 8, District 12, Binh Thanh District</t>
  </si>
  <si>
    <t>Saigon river bursts 55 sections of dikes in Ho Chi Minh city. Water levels surge to highest levels in 48 years on the Saigon River. 100 houses submerged in Thu Duc District. Hundreds houses inundated in District 12. 350 houses flooded in Tam Phu. No deaths reported.</t>
  </si>
  <si>
    <t>DRCongo - Kinshasa city - Lemba, Ngaliema, Mont Ngafula, Bandalungwa, Ngaba, Bumbu, Kisenso, Selembao and other eastern suburbs. _x000D_Republic of Congo - Brazzaville.</t>
  </si>
  <si>
    <t>Heaviest rains in 50 years for 24 hours causes overflowing rivers and landslides in the capital city. Extensive damage to houses and bridges. Eastern parts of Kinshasa hardest hit, all wateways east of Kinshasa burst their banks._x000D_"Inadequate drainage systems and poor urban planning in Kinshasa are believed to have exacerbated the effects of the rains"</t>
  </si>
  <si>
    <t>Rio de Janeiro city - Mesquita, Baixada Fluminense and Guaratiba areas.</t>
  </si>
  <si>
    <t>Floods and landslides in Rio de Janeiro's metropolitan region. 6 dead. Over 1,000 homeless.</t>
  </si>
  <si>
    <t>Choco, Bolivar, Sucre, Cordoba and Magdalena. Guajira, Antioquia, Risaralda, Cundinamarca, Guaviare, Valle del Cauca, Caldas. Atlantico. Towns: Palo de Agua, Medellin, Cartagena. La Mojana region. Cienaga, El Banco, Fundacion, Aracataca and Sitio Nuevo. Lorica, San Bernardo del Viento, Momil, Purísima and Chimá.</t>
  </si>
  <si>
    <t>Heavy rains caused by La La Niña, the second rainy season began in mid-September. 852,239 people affected by flooding in 83 municipalities in 23 departments. 400,000 hectares farmland submerged. Bridges damaged. roads closed. _x000D_"At least 90 people have been killed in floods and landslides and crops on thousands of hectares of land have been destroyed in the country in the aftermath of heavy rain since early October."_x000D_November 15 - 60,000 homeless when Magdalena, Cauca, Rancheria, Sogamoso and the San Jorge rivers all overflowed their banks.</t>
  </si>
  <si>
    <t xml:space="preserve">Chumphon - Phato, Lang Suan, Lamae, Thung Tako, Sawi, Pathiu, Tha Sae, Muang. Muang Chum-phon._x000D_Surat Thani - Don Sak, Tha Chang, Chaiya, Phrasaeng, Ko Samui, Kanchanadit. </t>
  </si>
  <si>
    <t>Heavy rains in Southern Thailand from low pressure wedge from South China Sea._x000D_Chumphon -  2 dead. 20,000 houses flooded. US$1.5 million damages. Floods 1 meter deep in Sawi._x000D_Surat Thani - 5 districts submerged. 11 distrects declared disaster zones. Bt10 million damages in Ko Samui.</t>
  </si>
  <si>
    <t>Mekong Delta region - Dong Thap, An Giang, Kien Giang</t>
  </si>
  <si>
    <t>Seasonal flooding of the Mekong Delta. 3 dead. Peak levels in Mekong Delta expected by end of October._x000D_Levels higher than last years at Dong Thap Muoi. _x000D_Dong Thap - 33,800 households moved to flood proof complexes._x000D_An Giang and Kien Giang - 40,000 households moved to flood proof complexes._x000D_November 11- water levels decreasing in Cuu Long (Mekong) River, Dong Thap Muoi (Plain of Reeds) and Long Xuyen.</t>
  </si>
  <si>
    <t>South Aceh - Nanggroe Aceh Darussalam - Cot Bayu. Kluet Tengah, Kluet Utara, Kluet Selatan, and Trumon Timur. Meukek_x000D_Aceh Jaya - Teunom - Blang Baro, Pulo Tinggi, Paya Baro, Teupin Ara, Kampong Baru, Pasi Timon, Pasi Geulima, Blang Baro, Rambong Payung, Gampong Baru. Lamno and Calang._x000D_other districts: West Aceh, Southwest Aceh, Banda Aceh, Nagan Raya, Southeast Aceh, North Aceh.</t>
  </si>
  <si>
    <t>South Aceh - thousands dispalced in Cot Bayu. Several subdistricts of Meukek flooded. Hundreds hectares farmland and 250 houses flooded in East Trumon._x000D_Nanggroe Aceh Darussalam - thousands houses submerged. Crops destroyed._x000D_--Aceh Jaya - Krueng Teunom River overflowed. A number of villages inundated, hundreds evacuated._x000D_--North Aceh - 3,000 hectrares crops submerged._x000D_No deaths reported.</t>
  </si>
  <si>
    <t>Manipur - Imphal and Thoubal districts, Imphal Valley. Kiyangei, Irong Cheisaba. Moreh area</t>
  </si>
  <si>
    <t>Unseasonal heavy rains. Thousands of acres crops flooded. Imphal river breaches banks and inundates parts of Imphal (east) and Thoubal districts. Only road link between India and Burma cut off by floods. Worst floods in Manipur in 30 years.</t>
  </si>
  <si>
    <t>Quang Tri. Quang Nam. Thua Thien-Hue (Phu Thanh). Quang Ngai. Binh Dinh (Tuy Phuoc). Cities: Hue, Danang, Hoi An.</t>
  </si>
  <si>
    <t>More heavy rain just as central Vietnam dries out from Typhoon Lekima. US$10 million damages._x000D_Thua Thien Hue - 3 dead. more than 17,000 evacuated. Serious damage to infrastructure and crops._x000D_Quang Ngai - 3 dead. Many villages isolated by floods._x000D_Quang Tri</t>
  </si>
  <si>
    <t>Sabalet Ben Ammar area. Bizerte. Tunis area. Ariana, Manouba</t>
  </si>
  <si>
    <t>Heavy rains cause flash flooding in wadis (dry river beds). 8 dead and 8 missing in  Sabalet Ben Ammar.</t>
  </si>
  <si>
    <t>Honduras - El Chapernal _x000D_Nicaragua - Pacific Western Region. Chinandega region. Nueva Segovia, León, Managua, Granada, Rivas, Matagalpa, Jinotega, Esteli, Madriz, Masaya, Carazo, Rivas._x000D_Costa Rica - Pacific coast and central valley. Brunca, Huetar Norte, Los Santos, Central Pacific and Chorotega regions. La Fatima de Atenas, Acosta. Guanacaste (Nicoya, Filadelfia, Hojancha, Liberia, Nandayure, La Cruz). Puntarenas (Parrita, Puntarenas) San Jose. Alajuela. Cartago._x000D_El Salvador - _x000D_Panama - _x000D_Guatemala - San Marcos, Quetzaltenango, Retalhuleu, Suchitepequez, Escuintla, Santa Rosa and Jutiapa</t>
  </si>
  <si>
    <t>Heavy rains in Central America since October 10. Floods and landslides._x000D_--Nicaragua - 9 dead. 6 missing. 24,000 affected. 10,000 evacuated in western Nicaragua. Over 1,000 evacuated in Chinandega region._x000D_--Honduras - 5 dead. 15,000 evacauted. 1,000 homes destroyed. Severe flooding in five municipalities in southern Honduras on October 13 and 14._x000D_--Costa Rica - 19 dead. 12,000 affected. $80 million damages. 1,900 houses damaged. National emergency declared. 14 dead in mudslide in La Fatima de Atenas_x000D_--El Salvador - 2 dead. 500 evacuated._x000D_--Panama - 2 missing. 30 homes flooded. 129 displaced._x000D_--Guatemala - 1,440 evacuated</t>
  </si>
  <si>
    <t>Alicante and Valencia areas - El Verger, Els Poblets and Dénia. Beniarbeig. Balearic islands - Majorca (Puigpunyent)</t>
  </si>
  <si>
    <t>Alicante - 2 dead, widespread damage in northern Alicante. 1,200 homes affected by flooding in El Verger, Els Poblets and Dénia. Bridge collapse in Beniarbeig._x000D_El Vergel - River Girona bursts banks, 200 families relocated._x000D_Balearic Islands - 1 dead.</t>
  </si>
  <si>
    <t>Haiti - Cabaret. Les Orangers. South, West and Artibonite Departments_x000D_Cuba - Santiago de Cuba, Guantanamo, Granma (Rio Cauto), Holguin, Las Tunas</t>
  </si>
  <si>
    <t>More than a week of rain from low pressure system._x000D_Haiti - 45 dead throughout the country. 20,000 homeless. Agricultural damage. Floods in hillside town of Cabaret: 23 dead. 12 missing. 6,000 evacuated from flooded homes. _x000D_Cuba - 18,000 evacuated in eastern Cuba. 500 houses collapsed in Santiago de Cuba.</t>
  </si>
  <si>
    <t>Ilan, Pingtung, Tainan (Guantian), Hualien, Chiayi, Taitung, Nantou (Jhongliao), Kaohsiung, Yilan, Hsubchu (Chienshih). Taipei area. Keelung</t>
  </si>
  <si>
    <t>Typhoon Krosa is the biggest typhoon to hit Taiwan this year. Floods and landslides. 18 dead in storm. 67 injured. Up to 10cm rain. US $35 million agricultural losses.</t>
  </si>
  <si>
    <t>central Algeria</t>
  </si>
  <si>
    <t>Flash floods from violent storms in central Algeria. Exact locations not specified.</t>
  </si>
  <si>
    <t>Vietnam - provinces: Thanh Hoa (Thach Thanh). Nghe An (Que Phong, Quy Chau). Ha Tinh (Ky Anh, Cam Xuyen, Nghi Xuan, Ky Anh, Ta Nghen). Quang Binh. Thua Thien - Hue (Quang Dien ). Quang Tri (Vinh Linh, Gio Linh, Trieu Phong, Hai Lang). Ninh Binh (Nho Quan, Gia Vien, Nho Quan). Son La (Dong Bang to Yen Chau). Hoa Binh._x000D_Philippines - provinces: Ifugao, Kalinga. Hingyon</t>
  </si>
  <si>
    <t>Vietnam - Typhoon Lekima lands on October 3, brings several days of heavy rain. floods and landslides. 88 dead. 11 missing. 9,500 houses destroyed. 127,500 houses flooded. 160,000 hectares crops submerged. $170 million dollars damages. 400,000 evacuated ahead of the storm. Worse floods in 45 years in some northern and central provinces._x000D_Thanh Hoa -  15 dead. Buoi river higher levels than 1985 floods._x000D_Nghe An - 28 dead. Hieu river higher levels than 1983 floods._x000D_October 11 - thousands still stranded on rooftops a week after Lekima._x000D_Philippines - 8 dead in floods and landslides from Tropical depression Lekima. 2,000 displaced.</t>
  </si>
  <si>
    <t>Veracruz - Poza Rica, Panuco, San Rafael, Tuxpan _x000D_Puebla - Rancho Nuevo, Ixtaczoquitla, Chiconcuautla</t>
  </si>
  <si>
    <t>Floods and mudslides from Hurricane Lorenzo. Rivers 21 feet above usual levels. 30,000 displaced in Veracruz. Thousands evcuated in Pueble state.</t>
  </si>
  <si>
    <t>Rio Grande do Sul state</t>
  </si>
  <si>
    <t>Five days of torrential rain flood 58 cities and towns in Rio Grande do Sul. 4 dead. 4,000 evacuated.</t>
  </si>
  <si>
    <t>east central provinces - Batna Province, M’sila Province - S’lim municipality. Biskra</t>
  </si>
  <si>
    <t>Violent storms and flash floods kill 18. Houses collapsed. A number of towns and villages isolated. tens of hectares crops destroyed. Bridges destroyed.</t>
  </si>
  <si>
    <t>Northern San Jose &amp; Guancaste province - towns: Santa Cecilia, Guayabal, El Guabo, Barrio Limón, Bernabela, Las Camisitas. Desamparados, Aserrí and Alajuelita</t>
  </si>
  <si>
    <t>48 hours of nonstop rain causes several rivers overflow. 66 houses destroyed. bridges and roads destroyed. 2,500 families affected. 1,000 people rescued from floods.</t>
  </si>
  <si>
    <t>Orissa - Balasore, Kendrapara, Mayurbhanj, Rajanagar, Patamundai, Bhadrak, Baripada, Jagatsinghpur, Jajpur, Mayurbhanj, Khordha, Cuttack, Puri, and Kandhamal_x000D_West Bengal - Kolkata, South 24-Parganas, Midnapore East and West, Howrahand Hooghly. Birbhum, Bankura, Nadia, Sealdah, Howrah. Ghataland Daspurwere._x000D_Parts of Uttarakhand and Bihar also affected.</t>
  </si>
  <si>
    <r>
      <t>Heavy rain from tropical depression in Bay of Bengal.  _x000D_--</t>
    </r>
    <r>
      <rPr>
        <b/>
        <sz val="8"/>
        <rFont val="Arial"/>
        <family val="2"/>
      </rPr>
      <t>Orissa</t>
    </r>
    <r>
      <rPr>
        <sz val="8"/>
        <rFont val="Arial"/>
        <family val="2"/>
      </rPr>
      <t xml:space="preserve"> - 39 dead. 4 million people affected. Fourth wave of flooding in Orissa in four months. 150,000 hectares crops destroyed. Hundreds houses damaged. Thousands homeless._x000D_--</t>
    </r>
    <r>
      <rPr>
        <b/>
        <sz val="8"/>
        <rFont val="Arial"/>
        <family val="2"/>
      </rPr>
      <t>West Bengal</t>
    </r>
    <r>
      <rPr>
        <sz val="8"/>
        <rFont val="Arial"/>
        <family val="2"/>
      </rPr>
      <t xml:space="preserve"> - 51 dead in 12 districts. 3.2 million affected. 390,000 people in shelters. 50,000 marooned in Nadia District.</t>
    </r>
  </si>
  <si>
    <t>Guatemala city area</t>
  </si>
  <si>
    <t>Floods and mudslides. 3 dead. 8 missing.</t>
  </si>
  <si>
    <t>Gorenjska and Celje regions. Zelezniki, Podgorje in the area of Celje. Velenje area. Cerklje na Gorenjskem</t>
  </si>
  <si>
    <t>Heaviest rains in Slovenia for 30 years. Flash floods and landslides in the northwest. "extensive material damage" US$285 million damages._x000D_Hundreds of houses damaged, bridges swept away.</t>
  </si>
  <si>
    <t>Japan - Tohoku region - Iwate and Akita Prefectures - Shiwa near Hanamaki. Kita-Akita, Sumomodai district. Senboku. _x000D_Philippines - Negros Occidental - San Enrique, Valladolid. Iloilo City. Pulupandan, Bago city, Isabela, Pontevedra, La Carlota, Kabankalan City, Cauayan. Antique._x000D_North Korea - North and South Hwanghae provinces. Pyongyang area.</t>
  </si>
  <si>
    <t>Japan - Heavy rain from typhoon Wipha floods rivers. 2 dead. 2 missing. 30,000 advised to evacuate after rivers breach their banks._x000D_Philippines - 2 dead. heavy monsoon rain enhanced by Typhoon Wipha causes flooding. 6,000 families displaced in San Enrique and Valladolid in Negros Occidental. 6,992 families in shelters in Iloilo City._x000D_North Korea - 250mm to 470mm rain. 109,000 hectares of crops flooded. 14,000 homes and 8,000 buildings submerged or destroyed.</t>
  </si>
  <si>
    <t>Andhra Pradesh - districts: Kurnool, Kadapa, Warangal, Nalgonda, Karimnagar, Mahabubnagar, Anantapur, Nellore, Krishna. Visakhapatnam, Srikakulam, Vizianagaram, East and West Godavari districts. Guntur, Prakasam and Krishna._x000D_Karnataka - Gadag</t>
  </si>
  <si>
    <t>Andhra Pradesh - 58 dead. Heavy rain in wake of low pressure system near coast of Andhra Pradesh. 40,000 acres crops submerged. 8,000 houses damaged. Hundreds of island villages submerged in Guntur and Krishna districts. Paragodu reservoir overflows. Vast swathes of crops and habitations in Kurnool, Kadapa and Nellore districts._x000D_Karnataka - 22 dead. 25,000 houses damaged.</t>
  </si>
  <si>
    <t>Jeju Island - Hallasan_x000D_South Jolla province - southwestern areas</t>
  </si>
  <si>
    <t>Flooding from Typhoon Nari. 13 dead. 6 missing. 740 homeless in southern South Korea. 200 buildings destroyed. Tens of thousands of hectares of crop flooded._x000D_Jeju - 5 dead. 4 missing. 556mm rain in Hallasan. US$70 million property damages.</t>
  </si>
  <si>
    <t>Rubavu District - Kazenze_x000D_Nyabihu District - Bigogwe, Jenda and Mukamira.</t>
  </si>
  <si>
    <t>Rubavu District - 10 dead. 458 families homeless._x000D_Nyabihu - 10 dead. 562 families homeless.</t>
  </si>
  <si>
    <t xml:space="preserve">Amnat Charoen - Chanuman.  Angthong - Chaiyo, Pa Moke, Muang Ang Thong.  Ayutthaya - Bang Ban, Sena.  Buri Ram.  Chaiyaphum - Muang. Lam Pa Tao, Huay Yang Pha.  Chanthaburi - Soi Dao.  Chiang Mai - Mae Wang, Mae Chaem, Chom Thong and Hot.  Chiang Rai - Mae Chan, Chan Chawa, Wiang Pa Pao, Mae Sai, Chiang Saen.    Kalasin - Sam Chai. Lampao dam area.  Kamphaeng Phet - Muang.  Kanchanaburi - Sai Yok.  Khon Kaen - Waeng Yai.  Lampang - Mae Phrik.  Loei - Dan Sai.  Lop Buri.  Mae Hong Son - Mae Sariang.  Mukdahan - Dong Luang.  Nakhon Ratchasima - Muang.  Nakhon Sawan - Mae Poen, Chumtabong, Banphot Phisai, Banbangpong  Nonthaburi - Koh Kred.  Phetchabun - Lom Kao, Nong Yai, Lom Sak.  Phichit - Samgnarm, Wang Sai Phun, Bangmoonnak, Sak Lek, Wang Sai Phun, Thab Khlo, Khong Charoen, Bang Mun Nak, Taphan Hin.  Phisanulok (Phitsanulok) - Wang Thong, Nakorn Thai, Bang Rakam, Noen Maprang, Muang.  Phrae - Den Chai.  Roi Et - THung Khoao Luang.  Sing Buri - Muang, In Buri, Phrom Buri.  Tak - Mae Hong Son, Mae Sot, Wang Chao.  Ubon Ratchathani - Khong Chiam.  Uthai Thani - Thap Than. _x000D_Yasothon - Muang, Kham Khuen Kaeo, _x000D_Kho Wang, Pa Tiu and Kut Chum. </t>
  </si>
  <si>
    <t>This years flooding in north and northeast of Thailand not as severe as last years._x000D_Loei - 2 dead. 1 missing. 600 evacuated. floodwaters up to 5 meters deep_x000D_Phetchabun - 3 dead. 1 missing. 32 villages flooded._x000D_Phisanulok - 3 dead. 200 houses under 1 meter water in Wang Thong. More than 32,000 acres of farmland inundated. Worst flooding in 40 years in Noen Maprang district._x000D_Phichit - 2,000 homes inundated._x000D_Chaiyaphum - all 16 districts declared flood disaster zones from flash floods in mountains flowing into Chi river_x000D_Kalasin - 80,000 RAI farmland inundated. 50,000 households affected by flooding._x000D_Chanthaburi - thousdans of houses in 5 villages submerged in Soi Dao._x000D_October 9 - heavy rain from Tropical depression Lekima raises water levels in Lower North provinces. Floods continue in northeastern provinces._x000D_October 18 - worst floods in Nakhon Ratchasima in 13 years. Three heavily-flooded districts of Ayutthaya declared disaster areas._x000D_October 27 - "Ayutthaya has been under water for weeks"_x000D_November 8 - MODIS observations of high (but receding) levels on the Chao Phraya, Mun and Chi rivers and thier tributaries</t>
  </si>
  <si>
    <t>Czech Republic - South Bohemia - Moravia and Silesia - Jesenik region, Bruntal area, Opava, Krnov_x000D_Austria - Upper Austria - Steyr.  Lower Austria - Wachau region, St. Pölten, Lilienfeld, Melk. Burgenland_x000D_Hungary - northwestern areas along Danube river.</t>
  </si>
  <si>
    <t>Czech Republic - worst floods in 100 years in Jesenik. Several villlages evacuated._x000D_Austria - Steyr city flooded by Enns river. Danbue at highest levels in 20 years. Erlauf river floods parts of St. Pölten.</t>
  </si>
  <si>
    <t>Galati county - Tecuci. Other counties - Vrancea. Vaslui. Bacau</t>
  </si>
  <si>
    <t>Tecuci town flooded. 780 people rescued from floods. Several hundred houses inundated in Bacau county. Floods in 47 towns in villages in 4 counties. 1,000 buildings damaged or destroyed.</t>
  </si>
  <si>
    <t>Jeju Island - Gujwa-eup</t>
  </si>
  <si>
    <t>Three days of heavy rain from Typhoon Nari. Huge areas farmland and hundreds of buildings flooded. Over 400mm rain in eastern part of island.</t>
  </si>
  <si>
    <t>Nicaragua - Miskito Coast. Matagalpa province. Puerto Cabezas, Bonanza, Sandy Bay, Bismona_x000D_Honduras - La Ceiba, San Pedro Sula, Valle de Sula region.  El Progreso_x000D_Guatemala - Izabal department - Puerto Barrios_x000D_Belize - southern coast. Punta Gorda_x000D_Mexico - states: Veracruz, Tamaulipas, San Luis Potosi. towns: El Higo, Temporal, Panuco and Pueblo Viejo. Tampico and Altamira</t>
  </si>
  <si>
    <t>Heavy rain from remnants of Hurricane Felix causes flooding and mudslides in Nicaragua and Honduras._x000D_Nicaragua - 102 dead. Felix hits Miskito Coast as category 5 storm with 160mph winds. 50,000 homeless along Nicaragua's Caribbean coast. Thousands homes destroyed. "Puerto Cabezas is destroyed" Rivers overflow in Matagalpa province._x000D_Honduras - many bridges washed out. 20,000 isolated by floods in El Progreso._x000D_Guatemala - 5,000 homes flooded in Puerto Barrios when four rivers overflow._x000D_Mexico - 11,500 people isolated by flooding of Panuco river. 30,000 in Veracruz lost their homes. 17,000 hectares farmland affected by floods in Panuco, Pueblo Viejo and El Higo. Levels of Panuco river increased 400%.</t>
  </si>
  <si>
    <t>Middle Shabelle region - Balad area. Jowhar area. geel mugdi. Hawadley, Dhagahow, Misro, Dhaqalow, Mukadhere Marerey and Yaqley. Boodale, Daymo, Jillale Bacadley and Towfiq</t>
  </si>
  <si>
    <t>Shabelle River bursts banks. 4 dead. 2,000 families displaced. Hectares of farmland inundated.</t>
  </si>
  <si>
    <t xml:space="preserve">Borneo Island - East Kalimantan province - Balikpapan area - Telaga Sari, Prapatan, Gunung Guntur and Gunung Sari Ilir </t>
  </si>
  <si>
    <t>Floods and landslides. Hundreds of houses inundated in Balikpapan city, flooding up to 1 meter deep.</t>
  </si>
  <si>
    <t>Shaanxi Province - Ankang city area</t>
  </si>
  <si>
    <t>Torrential downpours cause floods and landslides. 7 dead. 4 missing. 3,500 houses destroyed. Hundreds hectares crops submerged. $26 million economic losses.</t>
  </si>
  <si>
    <t>Senegal River Valley_x000D_Mauritania - Gorgol region - Maghama, Mbout, Kaedi . Assaba - Barkeol, Kankossa._x000D_Senegal - Thies, Louga, Matam, Kaolack, Tamba and Dakar</t>
  </si>
  <si>
    <t xml:space="preserve">Mauritania - Heavy rains August 29-30 submerge large parts of Gorgol and Assaba regions. 200 homes destroyed in Maghama town._x000D_Senegal - </t>
  </si>
  <si>
    <t>Salamat region - Am Timan. Tandjile region. Lac. Hadjer Lamis. Batha region. Ouaddai - Koukou. Koukou Angarana region.</t>
  </si>
  <si>
    <t>August 26 - 12 dead in Salamat region in flooding of Bahr Azoum river _x000D_September 4 - refugee camps in southeastern chad flooded._x000D_September 19 - "We haven't seen such flooding in the past two years." in Koukou Angarana region.</t>
  </si>
  <si>
    <t>Brasov county - Sambata de Sus monastery. Moldovita and Vatra Moldovita. Buzau county.</t>
  </si>
  <si>
    <t>Overnight rains cause flooding. 1,400 people stranded by floods in villages of Moldovita and Vatra Moldovita.</t>
  </si>
  <si>
    <t>Montserrado County - Monrovia area. Red Hill, Caldwell, Doe, St. Paul Bridge, and Gardnersville in Greater Monrovia. Bushrod Island. Brewerville. Margibi County</t>
  </si>
  <si>
    <t>17,000 displaced. St. Paul River at highest levels in 25 years. Floods 2 meters deep in Caldwell. No deaths reported.</t>
  </si>
  <si>
    <t>Sichuan - Yibin city, Xinshi Town. Pingshan county_x000D_Yunnan - Zhaotong area.</t>
  </si>
  <si>
    <t>Continuous rains cause floods and landslides. _x000D_Sichuan - 303 mm rain in Pingshan County. 4,000 houses destroyed. 2,309 evacuated. 213,000 affected. 5,653.3 hectares of crops destroyed. US $5.5 million damages._x000D_Yunnan - 500 homes destroyed around Zhaotong.</t>
  </si>
  <si>
    <t>50 dead in Yemen from heavy rains and flooding since early August. Homes and livestock destroyed._x000D_7 dead in western Yemen from floods on August 25.</t>
  </si>
  <si>
    <t>Phang Nga - Muang, Takua Pa, Khura Buri, Thai Muang and Kapong districts. Takuapha_x000D_Surat Thani -  Phanom, Klongsok districts.</t>
  </si>
  <si>
    <t>"the worst floods in 60 years" in Phang Nga. No deaths reported._x000D_Worst flood in 80 years in Khaosok National Park in Surat Thani_x000D_800 houses and 4,000 acres of farmland inundated in Surat Thani's Phanom district</t>
  </si>
  <si>
    <t xml:space="preserve">Philippines - Central Luzon, the Cagayan Valley, southern Luzon provinces and the Bicol region - Metro Manila area, Pasay, Paranaque, Makati, Taguig, Manila, Malabon, Valenzuela and Quezon. Pampanga. Rizal, Batangas, Laguna and Cavite_x000D_Taiwan - Yunlin, Changhua, Kaohsiung and Pingtung counties. Hualien, Taitung, Haocha in Pingtung County_x000D_China - Fujian (Yongfeng county, Hui'an county, Fuzhou, Jiaocheng).  Zhejiang (Wenzhou). Hunan (Yongxing, Chenzhou, Zhuzhou) Jiangxi. </t>
  </si>
  <si>
    <t>Philippines - 3 dead. 380,000 people families affected by flooding. 20 towns in Pampanga underwater, 5,700 evacuated._x000D_Taiwan - Typhoon Sepat lands on August 18. Heavy rains bring floods on already saturated ground. 1,800 evacuated._x000D_China - Typhoon Sepat lands on August 19. 39 dead. 11 missing.  900,000 evacuated as a precaution along the coast. 313,900 ha of crops flooded. 61,000 houses damaged. $663 million damages. 588,000 evacuated in Hunan province from flooding of Xiangjiang and Mishui rivers. Mishui river at Ganxi 52cm higher levels than previous record of  1982.</t>
  </si>
  <si>
    <t>Martinique - _x000D_St. Lucia - Castries, northern areas._x000D_Dominica - _x000D_Haiti - Southern Department (Torbeck, Chantal, Camp Perrin)_x000D_Dominican Republic - _x000D_Jamaica - Portland, St Mary, St. Thomas, St. Catherine, Clarendon._x000D_Mexico - Veracruz - Poza Rica. Yucatan - Majahual. Hidalgo - Tulancingo. Puebla State._x000D_Belize - Corozal District, Orange Walk.</t>
  </si>
  <si>
    <t>Hurricane Dean._x000D_Martinique - 1 dead. Flooding throughout island. Entire banana crop destroyed, 70% sugar cane plantations flooded. Damages $200 million._x000D_St. Lucia - 1 dead. Infrastructure and agriculture damage. Entire banana crop destroyed._x000D_Dominica - 2 dead. Entire banana crop destroyed._x000D_Haiti - 9 dead. 4,000 families homeless_x000D_Dominican Republic - 1 dead. 1,580 evacuated._x000D_Jamaica - extensive damage to banana crops in four parishes._x000D_Mexico - 8 dead. storm surge flooding in Cuidad del Carmen, Majahual. Several rivers burst banks in Hidalgo State - 10,000 evacuated.</t>
  </si>
  <si>
    <t>Texas - counties: Kendall, Taylor, Harris, Bandera. towns: Abilene, Houston area, San Antonio, Boerne._x000D_Minnesota - counties: Winona, Houston. Towns: Witoka, Winona, Stockton, Brownsville, St. Charles area, Rushford._x000D_Oklahoma -  counties: Caddo, Blaine, Kingfisher. Towns: Kingfisher. Oklahoma City area, Watonga, Geary_x000D_Wisconsin - counties: Vernon, Crawford, Richland, Grant, La Crosse,  Sauk. Towns: Gotham, Gays Mills, Soldiers Grove._x000D_Missouri - counties: Lawrence, Dade, Polk, Greene. towns: Pleasant Hope _x000D_Ohio - counties: Crawford, Hancock, Wyandot. towns: Findlay, Bucyrus, Carey, Mansfield, Ottawa, Bluffton_x000D_Iowa - counties: Boone, Humboldt, Palo Alto, Pocahontas, Webster, Appanoose, Wayne. towns: Fort Dodge, Humboldt, Bentonsport, Keosauqua, Dorchester._x000D_South Dakota - Hermosa_x000D_Illinois - counties: Kane, Lake. towns: DeKalb, Sycamore, Utica Rochelle</t>
  </si>
  <si>
    <t>Heavy rain from remnants of tropical storm Erin._x000D_Texas - 8 dead. 2,000 houses in Abilene evacuated. 7 inches rain in Houston and San Antonio areas._x000D_Minnesota - 7 dead. Record 15.1 inches rain recorded in Houston County. Bridges houses and buildings washed away. Evacuations in Stockton and Winona. "This is the worst disaster that's hit southeast Minnesota in a lifetime," Over $67 million damages._x000D_Oklahoma - 6 dead. Hundreds homes flooded. 11 inches rain._x000D_Wisconsin - $38 million damages in southwestern counties of Crawford, Grant, La Crosse, Richland and Vernon. 200 homes flooded._x000D_Missouri - 12 inches or more rain in Lawrence and Dade counties _x000D_Ohio - 2 dead. 1000 evacuated. Blanchard river 7 feet above flood stage - highest levels since 1913. Over 2,000 evacuated in Findlay. Worst flooding in 30 years in Wyandot county. Between $20 and $30 million damages in Findlay._x000D_Iowa - 14 inches rain since August 17 in Humbolt._x000D_South Dakota - Battle Creek in Hermosa reaches levels not seen since 1972_x000D_Ilinois - 600 displaced in DeKalb and Sycamore. 50 year levels on Fox River.</t>
  </si>
  <si>
    <t>Kenya - Budalangi region - Busia and Bunyala Districts - Magombe, Bunyala and Khajula locations. Namanjalala. Hakati, Kongoini, Khuboyi, Makunda A and Makunda B. Nakuru District - Rongai. Molo District. Siaya District - Alego Usonga and Ugenya. Kitale East and West districts._x000D_Uganda - Teso - Katakwi, Amuria, Bukedea, Kumi, Soroti, Kaberamaido. Elgon - Manafwa, Sironko, Bukwo, Kapchorwa, Bududa, Mbale. Lango - Lira, Amolatar, Apac, Dokolo, Oyam. Acholi - Pader, Kitgum, Gulu, Amuru. West Nile - Adjumani, Arua, Moyo, Nebbi, Yumbe. Karamoja region - Kotido, Kabong, Karena, Abim, Kaabong, Moroto, Nakapiripirit.  other districts: Malela, Wera, Abarilela, Asamuk, Acowa, Kumi, Omoro, Aloi. Mukono, Kayunga. Kibaale. Kiboga - Gayaza, Ntwetwe and Nkooko. Kamuli. Mubende, Butorogo, Kitumbi, Bukuya and Kassanda. Mukono and Kayunga. Pallisa. Bugisu and Sebei.</t>
  </si>
  <si>
    <t>Kenya - 8 dead. 5 missing. Heavy rains in Cherangani and Kaptagat hills. 40,000 displaced in flooding of Nzoia river. "The southern dyke burst at exactly the same place where it broke last year,"_x000D_September 19 - 5,000 homeless from flooding of Nzoia river in Siaya district. 10,000 displaced in Trans-Nzoia District from flooding of River Sabwani._x000D_Uganda - Heaviest floods in eastern Uganda in 35 years. 22 districts affected. 480,000 displaced. Damages in Teso region Shs120 billion._x000D_September 2 - 40,000 displaced in Lira district. 613 homeless in Sironko._x000D_September 8 - 100,000 displaced in Soroti, Amuria, Kumi, and Katakwi. _x000D_Septmeber 19 - 29 dead in Karamoja. 18 dead in Teso and Lango._x000D_Septmeber 29 - Floods spread to central regions in Kiboga District_x000D_October 19 - 5 dead and 120,000 displaced in Mubende._x000D_October 30 - floodwaters receding.</t>
  </si>
  <si>
    <t>Irrawaddy Delta area - Athok. Kachin State. Mandalay Division. Ayeyarwady Division_x000D_Mandalay area</t>
  </si>
  <si>
    <t>Unusually heavy monsoon rains from July to mid August. Continuation of Monsoon flooding in Event 2007-118._x000D_Irrawaddy Delta area - 18 villages under water. 10,000 houses flooded. 40,000 acres of rice paddies were destroyed_x000D_Kachin State - 535,429 people affected by flooding._x000D_Ayeyarwady Division - 61,689 people affected by flooding. 3,927 evacuated. _x000D_September - renewed flooding along the Irrawaddy._x000D_September 21 - flooding in Rangoon city.</t>
  </si>
  <si>
    <t>Kampong Thom, Ratanakiri and Preah Vihear.</t>
  </si>
  <si>
    <t>Heavy rains from August 6 to 13 cause worst flooding in 20 years. 2 dead. 19,000 evacuated. 19,600 hectares crops destroyed. Damage to bridges and roads. over 1 million USD damages.</t>
  </si>
  <si>
    <t>Mayo Kebbi region. Department Mayo Dallah, Galria Zoutene - Torrock and Tikem. Pala, Goigoudoum.</t>
  </si>
  <si>
    <t>Heavy rains August 9 cause Lake Lere to overflow flooding dozens of surrounding villages. 165 mm rain. 700 houses destroyed, 5,000 damaged. Thousands of livestock killed</t>
  </si>
  <si>
    <t>Burkina Faso - Kouritenga (Centre); Oubritenga (Plateau Central); Kadiogo (Centre); Houet (Hauts Bassins); Zandoma, Yatenga, Passore, Loroum (North); Bam, Namentenga, Sanmatenga (Centre North). Zoundwego (Centre South). Bama (Tanwogma). Lorum (Banh). Nahouri (Po). Tiebele. Banwa (Solenzo, Sanaba). Ouagadougou._x000D_Mali - Mopti (Bandiagara), Kayes, Sikasso, Koulikoro, Gao and Segou. San area. Bamako area. Bla_x000D_Niger - Niamey, Agadez, Maradi, Tahoua, Tillaberi, Zinder and Diffa regions. Iférouane. Dabaga_x000D_Nigeria - Sokoto (Goronyo, Shagari, Tureta, Bodinga, Tambuwal, Yabo, Sokoto South and North, Kebbe). Kiyawa, Gamgam in Shagari. Katsina (Ingawa, Dutsi, Baure, Batagarwa, Bindawa,Daura). Zamfara (Gusau, Sabonfegi, Tullukawa, Gangaren Kwata, Kofar Mari). Niger (Akere, Babanrami)._x000D_Ghana - Upper East, Upper West and Northern Regions - Builsa, Bawku West and Garu Tempane districts. Saboba. Saboba-Chereponi, West and Central Gonja, West Mamprusi, Savelugu-Nanton and Tolon-Kumbungu. Ashanti_x000D_Togo - Savanes region. Kpendjal, Oti, Tône and Tandjouaré_x000D_Ivory Coast - Agboville area.  Benin - Atacora, Donga, Borgou, Alibori. Atlantique, Littoral, Mono, Couffo, Oueme, Plateau. Zou, Collines.  Liberia - Nimba County. Guinea - Dinguiraye, Mamou, Dabola</t>
  </si>
  <si>
    <t>Bukina Faso - 52 dead. 95,000 displaced. 9,000 homes washed away. Lorum province: 3,000 homeless. two-thirds of houses in village of Banh washed away. Bama county: 165 mm rain on July 28. 5,000 homeless. Worst flooding in Ouagadougou in 54 years._x000D_Mali - Heavy rains since July. 4 dead. Up to 9 inches rain. 17,900 homeless, 30,000 affected._x000D_Niger - 10 dead. 20,000 homeless since July_x000D_Nigeria - Niger State - 11 dead.  50,000 homeless. 3000 houses destroyed. Sokoto State - 5,000 displaced._x000D_Ivory Coast - 1,000 homeless in Agboville floods on July 27._x000D_Ghana - 56 dead. 400,000 homeless. 35,000 homes destroyed. 60,000 farms destroyed. Heavy rain August 24-29. Flooding increased by opening of spillway of Bagre Dam in Burkina Faso._x000D_Togo - 23 dead. 66,000 displaced. Heavy rains since end of August. 60,000 cut off by flooding in northern areas. Vast areas of crops destroyed in Savanes region. 29,474 houses, 101 bridges and seven dams destroyed._x000D_Benin - 50 villages destroyed in Couffo area, 43,000 affected._x000D_Guinea - worst flooding in 45 years in Dinguiraye area. 6,000 rescued in canoes. 4,000 hectares crops inundated.</t>
  </si>
  <si>
    <t>North West Frontier Province - Kohistan district - Rah Nolia, Rano Mera</t>
  </si>
  <si>
    <t>Flash floods and landslides in North West Frontier Province near Gilgit. 200 mud houses destroyed.</t>
  </si>
  <si>
    <t>Himachal Pradesh - Mandi, Bilaspur, Kinnaur and Hamirpur, Solan. Shimla district. Rampur._x000D_Punjab - _x000D_Haryana - _x000D_Jammu and Kashmir - Jammu city, Udhampur, Nikki Tawi, lower Satwari. Ramgarh. Akhnoor_x000D_Uttaranchal (Uttarakhand) - Chamoli, Haridwar</t>
  </si>
  <si>
    <t>floods and landslides._x000D_Himachal Pradesh - 36 dead. 52 missing._x000D_Punjab - _x000D_Haryana - _x000D_Jammu and Kashmir - 15,000 evacuated from banks of Tawi river in Jammu city_x000D_Uttaranchal (Uttarakhand)  - 40 dead</t>
  </si>
  <si>
    <t>Huon Peninsula area - Morobe Province - Finschhafen, Bukawa village. Lae. Boana Buang</t>
  </si>
  <si>
    <t>Two weeks continuous rain causes floods and landslides. Three major rivers break their banks. 12,000 affected by flooding. Bridges destroyed.</t>
  </si>
  <si>
    <t>Sindh - Karachi city. Districts: Thatta, Badin, Dadu, Shahdadkot, Kambar, Jacobabad, Hyderabad, Nawabshah, Tharparkar and Mirpurkhas. Qubo Sayeed Khan.</t>
  </si>
  <si>
    <t>Violent storm inundates most of Karachi city. More than 191mm rain in 48 hours. Worst storm to hit Pakistan since June._x000D_Floods in Sindh cause Rs 20 billion losses.</t>
  </si>
  <si>
    <t>Shandong Province - eastern and southern parts</t>
  </si>
  <si>
    <t>Heavy rain since August 8. 6 dead. 2.43 million people in 12 cities affected. 17,000 houses inundated. More than half the large and medium sized reservoirs overflowing. Damage to bridges and levees. 1,895 kilometres roads flooded.</t>
  </si>
  <si>
    <t>Gujarat - Saurashtra and Kutch regions - Rajkot, Jamnagar, Junagadh and Porbandar. Veraval</t>
  </si>
  <si>
    <t>Renewed monsoon flooding. "Worst-hit Junagadh district received 18.5in of rain in 24 hours, submerging several villages under 6ft of water" 400 villages cut off by flooding.</t>
  </si>
  <si>
    <t>provinces: Kangwon, South Hamgyong, North Hwanghae, South Hwanghae. South Phyongan.  low lying areas in Pyongyang: Nangnang, Sadong, Central, Tongdaewon, Taedonggang, Sunan, Hyongjesan, Kangdong, and Kangnam. Yangdok region</t>
  </si>
  <si>
    <t>Heavy rain from August 7 to 12 - 30 to 67 cm of rain. Worst floods in a decade. 170,000 displaced. nearly 1 million affected. 40,463 houses destroyed, 133,732 submerged, 67,056 badly damaged. Severe damage to infrastructure: 8,000 public buildings and 540 bridges destroyed, railways damaged. 268,000 hectares crops destroyed. _x000D_"more than 11 percent of rice and maize fields nationwide had been submerged, buried or washed away" "worst rains to have hit the country in 40 years"_x000D_Kangwon - almost 50% of people displaced._x000D_North Hwanghae - 3,400 houses destroyed. 9,100 houses flooded. 13,000 hectares farmland submerged._x000D_South Hamgyong - 8,000 houses destroyed. 9,000 hectares farmland flooded.</t>
  </si>
  <si>
    <t xml:space="preserve">Tasmania - Derwent Valley (New Norfolk, Bushy Park). Forth Valley. Huonville and Franklin. Branxholm, Derby, </t>
  </si>
  <si>
    <t>Flooding and landslides. Major flooding on Forth River. Highest levels on Derwent River since 1980's. No deaths reported._x000D_"worst flooding for some years"_x000D_$5 million damages in town of Forth.</t>
  </si>
  <si>
    <t>Southern and central Luzon - metro Manila area, Malabon, Pateros. Quezon City. Bulacan. Antipolo City, Zambales, Baguio City</t>
  </si>
  <si>
    <t>Tropical storms Wutip and Pubak follow a three month dry spell, causing floods and landslides. 130 villages in Metro Manila region under water. Dam overflow in Bulacan. Most of Malabon city inundated.</t>
  </si>
  <si>
    <t>Switzerland - central plateau - Jura (Delemont, Riedes), Bern (Lake Bieler near Biel),  Winterthur, Lake Geneva area (Roche, Vaud). Other cantons: Aargau, Solothurn, Freiburg, Schwyz_x000D_Germany - Arnsberg, Waldshut-Tiengen, Schleswig-Holstein</t>
  </si>
  <si>
    <t>Unusual heavy rainfall for this time of the year._x000D_Switzerland - heaviest rainfall in the past 100 years. 1 dead. 100 evacuated. $244 million dollars damages. Record high levels at Lake Bieler near Biel in Bern. Rhine at critical levels in Basel._x000D_Germany - 20 year high levels on Rhine at Baden-Wuerttemberg. 1 dead.</t>
  </si>
  <si>
    <t>Quebec - Gaspe region - Riviere-au-Renard, Corte-Réal</t>
  </si>
  <si>
    <t>Worst flood in decades, at least 45 years. 1 dead, 1 missing. Sudden storm dumps 115mm rain in 12 hours on Gaspe. 3 bridges washed away, 2 damaged. Three rivers overflow. 20 homes evacuated. ._x000D_"This is the third major flood in the region in 10 years"_x000D_August 11- much of town of Rivière au Renard still inundated.</t>
  </si>
  <si>
    <t>North Maluku Province - South Halmahera District - East Gane (Fida, Batona, Lalubi and Wairoro). Bacan Timur -</t>
  </si>
  <si>
    <t>Thousands displaced. 85 houses destroyed, hundreds damaged. 17 villages flooded. Several rivers overflowed. Worst floods in 10 years in Gane Timur. No deaths reported.</t>
  </si>
  <si>
    <t>Hodh El-Gharbi region - Tintane area</t>
  </si>
  <si>
    <t>2 dead. 25 missing. Major damage. Hundreds stranded in flooded areas in Titane town and surrounding villages, floods up to 2 meters deep. Northern half of Tintane town submerged, 30,000 affected by flooding. unidentified number of houses collapsed. 2,500 displaced families. 81.5 mm of rain in a 24-hour period - "the most anyone in the area can remember"._x000D_September 5 - Tintane is still flooded.</t>
  </si>
  <si>
    <t>Razgrad Region - Tsar-Kaloyan. Rousse region, Montana region. Pazarjik, Bansko</t>
  </si>
  <si>
    <t>Heavy rains follow long heatwave. Flash floods from overflowing Ezerche dam in Tsar Kaloyan kill 8. 200 homes damaged, 100 destroyed.</t>
  </si>
  <si>
    <t>Plateau state - Wase, Langtang, Kanke and Kanam. Gyambar, Kukawa, Saluwe, Anguwan Gar, Wase Tofa, Zanko, Gandu and Gwaiwan Kogi. Yarshi, Pilgani. Bakinlong, Karfi and Namarang_x000D_Adamawa State - Yola, Jimeta, Demsa Loko and villages in Numan, Demsa and Lamurde. Song Local government area._x000D_Borno State - Gwoza, Gadamayo_x000D_Anambra State - Nanka in Orumba-North, Anambra West, Anam._x000D_Bauchi State - Bauchi_x000D_Yobe State - Ngala, Fika, Fune. Damaturu, Ngelzarma and Ngalda towns. Nguru._x000D_Niger State - _x000D_Jigawa State - _x000D_Taraba State - Jen, Karim-Lamido_x000D_Cross River State - Calabar _x000D_Ebonyi State - Ikwo_x000D_Yenagoa-Bayelsa - Ekeremor, Sagbama_x000D_Delta - Ndokwa-East, Patani, Bomadia and Burutu</t>
  </si>
  <si>
    <t>Plateau state - 47 dead. 750 houses washed away. 13 villages swept away. 9,000 homeless._x000D_Adamawa State - 23 dead in Song Local government area. 500 houses and farmland submerged. 2,000 displaced._x000D_Borno State - 3 dead. Thousands displaced._x000D_Anambra State - 4 dead in Nanka in Orumba-North._x000D_Bauchi State - 24 dead. 108 villages affected. 9,652 people displaced. 13,609 houses destroyed, 5,787 flooded. _x000D_Yobe State - 3,000 houses destroyed in Ngala, Fika Local Government Area, 500 families homelss. Over 1,000 houses destroyed in Damaturu, Ngelzarma and Ngalda towns._x000D_Niger State - 6 dead._x000D_October 15 - 60 communities in the Niger Delta submerged in floods in Delta, Edo, Bayelsa and Ondo States. 120,000 displaced.</t>
  </si>
  <si>
    <t>Orissa - Cuttack, Puri, Khordha, Jajpur and Jagatsinghpur districts. Rayagada. Balasore - Bhograi, Baliapal, Basta, Jaleswar and Sadar areas. Mayurbhanj, Rourkela, Rajgangpur, Sambalpur</t>
  </si>
  <si>
    <t>500,000 affected by floods in Orissa's coastal districts_x000D_Cuttack town - 10,000 evacuated. 50,000 trapped in flooded homes. Town received 437 mm rain in 3 days, a 50 year record._x000D_August 21 - 800 villages inundated in Belasore</t>
  </si>
  <si>
    <t xml:space="preserve">provinces: Dak Lak (Cu M'ga and Krong Nang), Lam Dong, Ha Tinh (Huong Khe, Vu Quang), Nghe An, Gia Lai, Phu Yen, Dak Nong and Quang Binh (Chau Hoa, Van Hoa) </t>
  </si>
  <si>
    <t>Tropical storm causes floods and landslides. 24 inches rain. 74 dead. 9 missing. 55,000 houses inundated. 65,700 hectares crops inundated._x000D_Dak Lak - 20 dead. 24 inches rain in 4 days. 5,000 displaced_x000D_Lam Dong - 5 dead. 180 houses inundated._x000D_Ha Tinh - 29 dead. $28 million damages. 30,000 households marooned by floods. 130,000 affected._x000D_Quang Binh - 15 dead. 240,000 affected. $29 million damages_x000D_Worst flooding since 1944 in Dak Lak, Lam Dong, Gia Lai, Dak Nong, Ha Tinh and Quang Binh.</t>
  </si>
  <si>
    <t>Lagos area - Ikorodu, Kosofe_x000D_Ogun state - Abeokuta</t>
  </si>
  <si>
    <t>Ogun river flooding displaces more than 1,000 in Abeokuta and leaves more than 4,000 homeless in Lagos.</t>
  </si>
  <si>
    <t>Newfoundland - Avalon Peninsula - Ship Harbour, Placentia, Dunnville, Cupids, Bryant's Cove, Bay Roberts, Butlerville, Shearstown and South River.</t>
  </si>
  <si>
    <t>Post-tropical storm Chantal dumps up to 180mm rain on eastern Newfoundland. Homes flooded, roads washed out, bridge destroyed, communities isolated. Worst flooding in over 26 years in Placentia. No deaths reported.</t>
  </si>
  <si>
    <t>Amhara, Tigray, Southern Nation and Nationalities People Regional state (SNNPR), Gambella, Afar regions</t>
  </si>
  <si>
    <t>Heavy rains on July 29 cause flash floods in Gambela region - 1 dead.  11,886 displaced._x000D_August 28 - 36,000 displaced. Over 100,000 people affected by flooding. Water Levels in Lake Tana area continue to rise._x000D_September 14 - 17 dead. 42,000 displaced. 183,000 affected. 34,000 hectares of land damaged. 4,000 head livestock drowned.</t>
  </si>
  <si>
    <t>Bama region</t>
  </si>
  <si>
    <t>Worst rains in Bama region in 16 years. 165 mm of rain in 24 hours. 2,000 homeless. Hundreds houses collapsed. No deaths reported.</t>
  </si>
  <si>
    <t xml:space="preserve">Cape Town - Cape Flats area. Heideveld, parts of Gugulethu and Athlone. Philippi, Klipfontein, Nyanga, Khayelitsha Site B, Crossroads, Lwandle in Strand and Doornbach in Milnerton. Overberg. Matzikama, Swartland area, Rustof </t>
  </si>
  <si>
    <t>Four major storms hit Cape Town area. 38,000 displaced from informal settlements in low lying areas around Cape Town. No deaths reported._x000D_"About 25 percent of the city's 226 informal settlements were affected by the recent flooding"</t>
  </si>
  <si>
    <t>Southern Nepal: Mahottari district - Jaleswor area. Birgunj. _x000D_Terai districts - Banke, Bardiya, Kailali, Udayapur, Bajhang, Dang, Okhaldhunga, Sunsari, Saptari, Chitwan, Surkhet, Dhanusha, Ramechhap, Morang, Makawanpur. Towns: Nepalgunj, Narayanpur, Kohalpur._x000D_Jhapa district - Mahabhara, Rajgadh _x000D_Sunsari district - Narsingh_x000D_Nawalparasi district - Sanani _x000D_Kaski district - Pokhara, Sagarnkot_x000D_other districts: Sindhuli, Dang, Dhanusha, Gulmi, Solukhumbu. Janakpur area. Sarlahi, Rautahat, Siraha, Baglung, Bajura, Kailali, Baitadi, Darchula, Rupandehi. Hetauda Municipality. Rautahat. Saptari. Rajbiraj Municipality.</t>
  </si>
  <si>
    <t>Monsoon season flooding and landslides. 185 dead in floods and landslides this monsoon season (includes event 2007-092). 86,000 people homeless. 67,917 families displaced. 467,742 people in 47 of 75 districts in Nepal affected by flooding. 100,000 hectares crops inundated._x000D_Mahottari district - More than 2 dozen villages inundated. 2.4 million U.S. dollars agricultural damages._x000D_Eastern Terai districts - hundreds villages flooded. 16,000 families affected._x000D_Nepalgunj town center submerged, 2,000 displaced._x000D_Janakpur district - Three dozen villages sumberged._x000D_September 3 - Worst flooding on Tinau river since 1981 in Rupandehi_x000D_September 13 - 3,000 families homeless in floods in Saptari District.</t>
  </si>
  <si>
    <t>Amur Region - Zeya and Tynda districts - towns: Zeya, Ovsyanka, Alexandrovka, Algach, Zarechnaya Sloboda, Bomnak</t>
  </si>
  <si>
    <t>Heavy rain from July 7 to 25. Discharge from Zeyskoye Reservoir floods and/or isloates several villages. 40 houses destroyed. Damage estimate at CHF 1,895,703._x000D_"Inspectors have not discovered reasons for the critical growth of the level in the Zeya hydropower plant's dam lake"_x000D_August 8 - water level in Zeya reservioir falling, 50 houses still inundated._x000D_No deaths reported.</t>
  </si>
  <si>
    <t>South Sulawesi - Sole, Pelapa and Larongtong of Luwu regency. Larompong and Suli subdistricts.</t>
  </si>
  <si>
    <t>Thousands of houses submerged in more than 30 villages. 300 houses destroyed. 15,761 hectares crops damaged._x000D_"Temporary estimates put losses at billions of rupiahs,"</t>
  </si>
  <si>
    <t>Port-au-Prince area</t>
  </si>
  <si>
    <t>300 families affected by flooding. Dozens of homes ruined</t>
  </si>
  <si>
    <t xml:space="preserve">Aceh Province - districts: Aceh Singkil (Simpang Kiri, Sultan Daulat ), South Aceh (Meukek, Sawang, Samadua, Tapaktuan and North Kluet), and Southwest Aceh (Kuala Batee) </t>
  </si>
  <si>
    <t>South Aceh - hundreds of houses inundated up to 1 meter deep_x000D_Southwest Aceh - hundreds of houses inundated</t>
  </si>
  <si>
    <t>Asht District - Oshoba, Oilmo</t>
  </si>
  <si>
    <t>25 houses destroyed in 2 villages. 11 dead. 10 missing. Road and bridge damages.</t>
  </si>
  <si>
    <t>counties: Gloucestershire, Worcestershire, Oxfordshire, Berkshire, Bedfordshire, Herefordshire, Warwickshire, Lincolnshire.   Towns: Oxford, Osney, Gloucester, Worcester, Evesham, Tewkesbury, Upton-upon-Severn, Abingdon, Witney, Buckingham, Stratford, Sandhurst.</t>
  </si>
  <si>
    <t>Thousands stranded by floods in central and western England after four days heavy rain. Worst flooding in 60 years. 340,000 people and 10,000 homes and businesses affected by flooding. Wettest May through July in England and Wales since records began in 1766. $6.5 billion in insurance damages._x000D_"This emergency is far from over and further flooding is extremely likely" "Some rivers are already 20ft above normal levels"_x000D_Thousands trapped in their homes. People airlifted in one of RAF's biggest peacetime operations._x000D_130,000 homes flooded. _x000D_Tewkesbury and Upton on Severn - towns cut off by floodwaters._x000D_Oxford - 1,500 evacuated. Thames 4 inches above 1947 flood level.</t>
  </si>
  <si>
    <t>Bangladesh - districts: Bandarban Hill, Feni, Comilla. Sirajganj, Aricha, Goalundo and Bhagyakul. Rangpur region. Dhaka area. Khagrachari. Manikganj, Munshiganj, Gaibandha, Faridpur, Rajbari, Madaripur, Shariatpur and Dohar. Manikganj, Sylhet. Netrakona, Sunamganj, Sherpur, Bogra, Bhola, Kurigram, Narail, Jamalpur, Magura, Goalanda, Tangail. Rajshahi. Panchagarh. Mizoram._x000D_India - Tripura - Udaipur, Amarpur and Sonamura. Agartala.</t>
  </si>
  <si>
    <t>Bangladesh - Monsoon flooding - 1,071 dead since late July. US$392 million damages as of October 10. 88 million dollars agricultural damages on 819,985 acres of land in 56 districts. 5 million displaced in 24 districts. Much of capital city Dhaka inundated. Millions marooned throughout the country. 840,715 houses destroyed._x000D_September 9 - As floods were receding a renewed surge of flooding hits Bangladesh, Brahmaputra and Ganges burst banks._x000D_September 17 - more than 2.5 million marooned or displaced in renewed flooding. 800,000 hectares inundated._x000D_October 15 - floodwaters receding._x000D_Tripura - thousands of families displaced.</t>
  </si>
  <si>
    <t>Central Sulawesi - districts:  Morowali, Banggai, Parigi-Moutong, Tolitoli, Tojo-Unauna (Touna), and Poso.  Bungku Utara, Petasia, Soyo Jaya and Mamosalato. Batu Bare and Tomboyali. Uweruru, Bobal. Baturube. Sidangsari in Toli.</t>
  </si>
  <si>
    <t>A week of rain causes floods and mudslides. 25 villages inundated. 7 bridges destroyed. Water up to 3 meters deep. 45,000 people affected by floods._x000D_Morowali district - Mamosalato, Joyo Jaya and Bungu Utara: 72 dead. 17 missing. 20,000 evacuated._x000D_Tolitoli district - 1,000 houses inundated.</t>
  </si>
  <si>
    <t>Yunnan Province - Tengchong, Pu'er and Dehong, Yingjiang. Lincang city. Fuyuan County. Yun County. Yuanjiang</t>
  </si>
  <si>
    <t>Floods and landslides triggered by rainstorms._x000D_Landslide at Xiaojiangping Dam in Tengchong._x000D_6,537 evacuated. 4,000 houses destroyed. 15,560 hectares affected. 386,000 people affected. 40 million U.S. dollars damages._x000D_August 3 - 20 dead in landslides and floods in Fuyuan County.</t>
  </si>
  <si>
    <t>Shandong Province - Jinan, Qingdao, Yantai and Zibo</t>
  </si>
  <si>
    <t>Strongest rainfall in Shandong this year. Jinan city received 18 cm of rain in three hours - worst rainstorm since 1916.  40 dead. 9 missing.  5,718 houses flooded. 1.5 billion yuan damages</t>
  </si>
  <si>
    <t>Xinjiang Uygur Region - Urumqi. Kanas, Burqin County. Luntai county. Changji Hui. Bayingolin. Ruoqiang. Huocheng. Hami Prefecture</t>
  </si>
  <si>
    <t>Rainstorms cause floods and landslides. 29 dead in July. 38,500 evacuated. 250,000 affected. 23,000 houses destroyed. 12,000 hectares crops damaged. _x000D_Urumqi - Record rainfall of 63.2mm_x000D_Hami Prefecture - worst flood in 150 years. 100,000 affected. 20,000 houses and 6,000 hectares crops destroyed._x000D_Changji - 11 dead.</t>
  </si>
  <si>
    <t xml:space="preserve">Kerala - Kannur, Kasargod, Kozhikode and Mallapuram.  districts: Kozhikode, Kannur, Malappuram, Wayanad, Pathanamthitta, Alappuzha, Trissur, Idukki, Ernakulam  </t>
  </si>
  <si>
    <t>Over 2,219 dead since June in India's monsoon season - (includes events 124, 121, 115, 113, 112, 111, 100, 97)_x000D_Kerala - 44 dead. 7 missing. 35,000 people in nearly 500 relief camps. Losses of Rs.4 billion.</t>
  </si>
  <si>
    <t>Ghor Province - Lalo Sar Jangal district</t>
  </si>
  <si>
    <t>Flash floods kill 9 and destroy over 500 houses. Over 1,000 acres farmland washed away. 800 cattle killed. 18 bridges destroyed.</t>
  </si>
  <si>
    <t>Kyushu - Kagoshima, Osumi peninsula, Fukuoka._x000D_Shikoku - Tokushima_x000D_Okinawa</t>
  </si>
  <si>
    <t>Heavy rains from Typhoon Man-yi kill 4 and flood 1500 homes. Worst storm to hit the archipelago in July since records began in 1951._x000D_Kagoshima - 5,683 people evacuated.</t>
  </si>
  <si>
    <t>Assam State - Dhemaji, Lakhimpur, Cachar, Karimganj, Hailakandi, Darrang, Morigaon, Sonitpur and Barpeta. Nalbari, Kamrup and Dibrugarh. Jorhat. Kamrup, Morigaon. Kaziranga National Park. Dhubri, Barpeta, Baksa. Sonari. Guwahati. Barak Valley. Guwahati. Karbi Anglong. Jagiroad,  Howraghat, Dergaon, Cachar, Majuli Island. Goalpara, Sivasagar._x000D_Arunachal Pradesh - Lakhimpur, Chamuah Gaon, Nowboicha, Bharaluwa Gaon_x000D_Meghalaya State - West Garo Hills district -  Tura area. Rishipara area_x000D_Manipur State - Thoubal, Bishnupur. Imphal.</t>
  </si>
  <si>
    <t>Over 2,219 dead since June in India's monsoon season - (includes events 124, 121, 115, 113, 112, 111, 100, 97)_x000D_Assam - 100 dead since July. 11 million displaced in 25 of Assam's 27 districts. 1.1 million hectares inudated. 9,291 houses washed away._x000D_Dhemaji - 160 villages villages inundated and 40,000 evacuated after breaches in two embankments on river Kumotia. _x000D_September 7-16 - second wave of flooding in Assam. 11.2 million displaced. 10,200 villages flooded._x000D_September 25 - third wave of flooding in Karimganj. 270,000 homeless. 29,105 hectares flooded. 453 villages submerged. Sivasagar district - 370 villages submerged. 20,000 hectares crops flooded._x000D_Meghalaya - 9 dead. _x000D_Manipur - 16,538 hectares crops inundated. 54,607 households affected by flooding.</t>
  </si>
  <si>
    <t>Far North District - Kaeo district - Pawarenga, Horeke, Mitimiti, Kaeo, Mangamuka and Rahiri. Kaitaia. Kaipara area. Tangiteroria/Kirikopuni area.</t>
  </si>
  <si>
    <t>"The flood is considered a one in 100 year event with 254mm of rain fallen in the Kaeo district alone. "_x000D_Record high levels on Mangakahia River, a meter higher than during Cyclone Bola._x000D_70 homes uninhabitable. No deaths reported.</t>
  </si>
  <si>
    <t>Omo region - Gamogofa zone, Wodayita zone, Humbo district.</t>
  </si>
  <si>
    <t>Wotio River burst its banks and leaves 5,800 people stranded. No deaths reported.</t>
  </si>
  <si>
    <t>Arakan.Yangon (Rangoon) area. Ayeyarwaddy, Bago and Tanintharyi Divisions</t>
  </si>
  <si>
    <t>Thousands homeless. No deaths reported.</t>
  </si>
  <si>
    <t xml:space="preserve">Kyushu and Shikoku areas - prefectures: Kumamoto, Ehime. Towns: Misato, Misatomachi, Matsuyama  </t>
  </si>
  <si>
    <t>Several days of heavy rain cause floods and landslides. 10,000 evacuated, 30 houses destroyed and 500 houses flooded in Kumamoto prefecture</t>
  </si>
  <si>
    <t>White Nile State - Rabak. Kosti, El Obeid _x000D_Khartoum state - Khartoum area. Um Dhawban, Omdurman_x000D_Nile River State - Al-Damir, Mograt Island_x000D_Blue Nile State - Damazine_x000D_Upper Nile State - Renk, Fashoda_x000D_Red Sea State - Dolobiaya area _x000D_North Kordofan State - Wad al-Buga dam area_x000D_Southern Kordofan_x000D_Sennar (Sinnar) State. Kassala area, Shayib, Ud al-Fadil and Wad al-Abyad. Tamis._x000D_Al-Jazirah State - Al-Kholab, Talib, and Guz Muhammad Nur_x000D_Manyo County - Wadokana_x000D_Port Sudan State - Tokar _x000D_Jonglei State - Bor._x000D_other states: Gezira, Sinnar, Kassala, North State, Gedaref, Unity, Northern Bahr El Ghazal, Lakes, Warrap.</t>
  </si>
  <si>
    <t>150 dead. 200,000 homeless. 40,000 families homeless in northern Sudan. 365,000 people affected by flooding across 16 of Sudan's 26 states. 73,839 houses have been damaged or destroyed. 50,000 hectares crops ruined._x000D_"worst flooding to have hit the country since 1988"_x000D_Flash floods displace 2,500 in Rabak. Hundreds houses destroyed._x000D_4,680 homes in Khartoum destroyed._x000D_Many houses destroyed in Sennar._x000D_Hundreds of families stranded in Kassala area from flooding of River Gash_x000D_Khartoum state - 13,000 families affected by flooding._x000D_Upper Nile State - 1,500 houses destroyed in Renk. 5,000 people affected by floods in Fashoda County._x000D_North Kordofan State - Wad al-Buga dam at Khor-Bagara collapses._x000D_Southern Sudan - 6 dead. 10,000 families displaced. Thousands of cattle dead in Upper Nile, Unity and Jonglei states._x000D_August 9 - Blue Nile at Khartoum more than a meter higher than 1988 levels_x000D_August 25 - 30,000 homes destroyed and 150,000 homeless in eastern Sudan_x000D_September 4 - 20,000 houses destroyed in Kosti city._x000D_September 24 - Bor town in Jonglei state flooded. 8,000 houses and 62,000 people affected. Southern Kordofan - 15,000 homes destroyed or damaged. 30,000 homeless.</t>
  </si>
  <si>
    <t>West Bengal - Kolkata (Calcutta). districts: East and West Midnapore, Sabang. North and South 24 Parganas, Howrah, Hoogly, Bankura, Burdwan, Purulia, Darjeeling. Ghatal, Sabang, Pingla, Datan and Jhargram. Cooch Behar. Malda. Mathabhanga. Darjeeling._x000D_Jharkhand - Jamshedpur and Chatra districts_x000D_Bihar - Darbhanga, Samastipur, Khagaria, Muzaffarpur, Sitamarhi, Katihar, Begusarai, Patna, Bhagalpur, Motihari. Madhubani, Saharsa, Supaul,  Sheohar, East and West Champaran, Gopalganj, Gaya, Madhepura, Nalanda, Vaishali. Bagaha._x000D_Uttar Pradesh - Gorakhpur, Barabanki, Khushinagar, Hamirpur, Jhansi, Mahoba, Banda, Chitrakoot, Orai and Lalitpur. Maharajganj, Barabanki, Lakhimpur Kheri, Siddharthnagar, Faizabad, Ballia, Bahraich, Balrampur and Gonda. Shravasti, Siddharth Nagar, Baharaich. Mirzapur, Varanasi and Ghazipur</t>
  </si>
  <si>
    <t>Over 2,219 dead since June in India's monsoon season - (includes events 124, 121, 115, 113, 112, 111, 100, 97)_x000D_West Bengal - 83 dead. A million people marooned in 3,000 villages in coastal areas of the state. 700,000 people affected by floods. 9,316 villages hit by floods._x000D_Kolkata - 300 mm rainfall since July 2. 30,000 homeless._x000D_Flooding continues in West Bengal in DFO event 2007-188._x000D_Jharkhand - 6 dead._x000D_Bihar - 664 dead. 16 of 38 districts in the state under water - 3,614 villages affected. 630,000 hectares crops destroyed. 2.8 million displaced. 10.8 million marooned. Worst flooding in 30 years._x000D_Uttar Pradesh - 205 dead. 1,400 villages inundated in 11 districts. 200,000 evacuated. 2 million affected. Thousands acres crops submerged. Worst flooding in 24 years in Gonda district.</t>
  </si>
  <si>
    <t>Cordoba - Cotorro, Lorica and San Pelayo. Atrato Chocoano. La Mojana (Majagual, Guaranda). Meta. Guaviare. Palo de Agua._x000D_Sucre department - San Benito Abad, Caimito, San Marco.  _x000D_Bolivar department - Achi and San Jacinto del Cauca. municipalities of Chima, Cienaga de Oro, Lorica, Momil, Monteria, Purisima, San Bernardo del Viento, San Pelayo, Tierralta and Valencia</t>
  </si>
  <si>
    <t>This years rainy season in Colombia - 58 dead. 14 missing. 580,277 affected by floods and landslides. 529 houses destroyed. (includes events 2007-72 and 2007-54)_x000D_June 27 - Sinu river overflows._x000D_August 19 - 100,000 displaced in urban areas due to renewed flooding on Sinu and San Jorge rivers</t>
  </si>
  <si>
    <t>Gujarat - Saurashtra region: Bhavnagar, Surendranagar, Rajkot, Jamnagar, Junagadh, Amreli. south Gujarat: Bharuch, Narmada and Surat. Junagarh. Patan, Mehsana, Gandhinagar, Sabarkantha. Kutch region. Ahmedabad, Vadodara, Panchmahal, Anand. Dascroi and Dholka. Valsad and Kheda_x000D_Rajasthan - districts: Jodhpur, Pali, Barmer, Jalore, Jhalawar. Bilara, Luni and Jodhpur. Pichyak._x000D_Madhya Pradesh - Hoshangabad, Harda, Rajgarh, Khandwa, Betul, Indore and Jhabua</t>
  </si>
  <si>
    <t xml:space="preserve">Over 2,219 dead since June in India's monsoon season - (includes events 124, 121, 115, 113, 112, 111, 100, 97)_x000D_Gujarat - 163 dead. 30,000 evacuated. Widespread flooding in Saurashtra and the south of the state. 11,000 evacauated from Ahmedabad city._x000D_Rajasthan - 22 dead. 20,000 people evacuated. Breach in Jaswant Sagar Dam in Jodhpur district._x000D_Madhya Pradesh - 40 dead. </t>
  </si>
  <si>
    <t>Maharashtra - Amrawati District. Mumbai area. Konkan region. Pune</t>
  </si>
  <si>
    <t>Amravati district - 23 dead. 9 missing. Over 200 villages are completely submerged in worst floods in 50 years. 5,000 evacuated. 13,000 hectares farmland destroyed._x000D_385 deaths in Maharashtra state this monsoon season (includes event 2007-100)</t>
  </si>
  <si>
    <t>Orissa - Balasore, Bhadrak, Jajpur, Keonjhar, and Mayurbhanj districts. Jagatsinghpur, Naugaon, Balikuda._x000D_Chhattisgarh - Raipur, Bilaspur, Mahasamund and Durg districts. Raipur and Bastar divisions.</t>
  </si>
  <si>
    <t>Over 1,550 dead since June in India's monsoon season - (includes events 124, 121, 115, 113, 112, 111, 100, 97)_x000D_Orissa - 21 dead. 50,000 homeless. 3,000 hectares crops destroyed. 600,000 people marooned in coastal Balasore district, 400 villages flooded. 1.5 million people in 2,000 villages affected by flooding. 80,000 hectares farmland affected._x000D_Chhattisgarh - 8 dead. 50,000 people marooned in Raipur and Bastar divisions. _x000D_</t>
  </si>
  <si>
    <t>Quang Ninh - Halong Bay area</t>
  </si>
  <si>
    <t>Rainfall in some areas of Quang Ninh reached 260mm.</t>
  </si>
  <si>
    <t>North West Frontier Province - Khyber Agency tribal region - Landi Kotal, Jamrud, Peshawar area. Tukhtabad, Chrasadda. Kohistan. Dir Valley(Dirbala): Nashnamal Jabi, Banaya Kahu, Gar Kohi and Jaba.</t>
  </si>
  <si>
    <t>Heavy rains cause flash floods than wash away houses, bridges and buildings. _x000D_July 8 - flash floods and landslides kill 23 in Kohistan area._x000D_July 15 - most NWFP rivers still in high flood._x000D_July 20 - flash floods in Upper Dir District kill 80. Several villages destroyed.</t>
  </si>
  <si>
    <t>Esfahan province - Kashan city, qohrud, Jarinan.</t>
  </si>
  <si>
    <t>Flash floods in Kashan city kills 6. Flash floods "unprecedented in the area for more than 50 years"_x000D_22m dollars in damage to infrastructure, farmland and public utilities</t>
  </si>
  <si>
    <t>Victoria - Gippsland - Bairnsdale, Stratford, Briagolong. Traralgon, Lakes Entrance, Nicholson, Mount Macedon, Boisdale, Newry, Lake Glenmaggie, Cowwarr, Maffra, Paynesville and Raymond Island. Paradise Beach, Golden Beach, Burrabogie Island</t>
  </si>
  <si>
    <t>"floods are the worst Victoria has seen in 37 years" Numerous roads cut by floodwaters stranding residents and motorists._x000D_Flooding on the Macalister River "one-in-105-year event"_x000D_Civic infrastructure damage alone could top $40 million</t>
  </si>
  <si>
    <t>Texas - counties: Williamson, Lampasas, Burnet, Parker. Marble Falls area, Georgetown, Lake Granbury area, Granite Shoals, Eastland, Wichita Falls. Hico. Lake Jacksonville area. Rosharon, Liberty._x000D_Oklahoma - Miami, Shawnee, Tecumseh, Maud, Oklahoma City, Waurika, Bartlesville and Dewey, Miami and Commerce, Davenport. Counties: Pottawatomie, Love, Lincoln._x000D_Kansas - Coffeyville, Osawatomie. counties: Allen, Labette, Montgomery, Neosho, Wilson and Woodson._x000D_Missouri - counties: Bates, Vernon. Papinville, Rockville.</t>
  </si>
  <si>
    <t>More than 40 days of storms in Texas (combined with event DFO-095)_x000D_Texas - up to 18 inches of rain on Central Texas overnight. 2 bridges washed out in Marble Falls area. 600 homes evacuated in Wichita Falls. 1,000 homes damaged or destroyed in Texas by flooding since late May._x000D_Oklahoma - 70-year-old record broken in Oklahoma City. 2,500 to 3,000 people displaced in Bartlesville and Dewey. "more than $4.3 million in damage to public infrastructure" Neosho River at 51 year high levels in Miami, Oklahoma - 600 homes and businesses damaged._x000D_Kansas - floods and crude oil spill in Coffeyville on the Verdigris River. 1,000 displaced._x000D_July 6 - Texas - "....five major river basins -- the Nueces, Colorado, Brazos, Trinity and Red -- all at flood stage for the first time since 1957"_x000D_July 20 - Trinity and Brazos rivers still causing flooding.</t>
  </si>
  <si>
    <t xml:space="preserve">Baluchistan province - Turbat, Sibi, Kech, Jal Magsi , Gawador and Ormara. Pasni, Bela, Mara. Bolan. Dasht. Naal, Khuzdar, Awaran, Kharan, Khurdar. Noshki, Jaffarabad, Naseerabad and Dera Allah Yar. Lasbella. Nal._x000D_Sindh Province - Jacobabad and Qambar. Thatta and Badin districts - Keti Bandar, Shah Bandar, Jati, Larkhana. Shahdad Kot district. Talhar. Kamber-Shahdadkot. Dadu area. Qubo Saeed Khan, Dhori Minor, Ghabi Dero, Warah, Nasirabad. </t>
  </si>
  <si>
    <t>Heavy rains in wake of Cyclone Yemyin on June 26. 1.65 million people affected by flooding. 300,000 to 400,000 houses destroyed._x000D_Baluchistan Province - 160 dead. 250,000 homeless. 5,000 villages affected. Most of Gwadar city evacuated.  Bridges destroyed and damage to main coastal highway. Mirani Dam causes flash floods in Dasht. Kishingi, Bhag and Garani dams also broke apart._x000D_Sindh Province - 120 dead. 107,400  homeless. 1,400 villages affected. 460 villages inundated in Kamber-Shahdadkot district. 37,000 cattle dead._x000D_July 17 - 500 villages inundated in Dadu, Sindh. 14 dead. 50,000 houses destroyed. 200,000 homeless.</t>
  </si>
  <si>
    <t xml:space="preserve">Aola area of East Central Guadalcanal - Tupa </t>
  </si>
  <si>
    <t>Two rivers burst banks. 3,000 forced to flee to higher ground. crops destroyed. 80 villages affected. Floods up to 10m deep._x000D_"worst floods in the region for 20 years"</t>
  </si>
  <si>
    <t>Northern England - Yorkshire, Lincolnshire, Worcestershire, South Yorkshire, Gloucestershire and Shropshire. towns: Hull, Sheffield, Doncaster, East Riding, Wakefield, Rotherham, Nottinghamshire, Barnsley, Leeds, Lichfield, Wyre Forest, Omagh, Ryedale, Norfolk, Earby, North Gloucs, Dinnington, Darfield, Rotherham, Grantham, Calderdale, Horncastle, Corwen, Pershore, Treeton, Whiston, Tenbury Wells, Louth, Wainfleet, Lincoln, Treeton, Catcliffe and Whiston, Humberside.</t>
  </si>
  <si>
    <t>"some parts of Britain had an entire month's worth of rain just in a few hours" _x000D_"wettest June in Britain since 1873" _x000D_1.5 billion pounds (2.2 billion euros) in damages._x000D_More than 1,000 buildings flooded.  More than 3,500 rescued from floods._x000D_27,000 homes and 5,000 businesses were affected by floods. 30,000 homeless._x000D_Hundreds stranded in Sheffield._x000D_Ulley Dam threatens to collapse in Rotherham.</t>
  </si>
  <si>
    <t>Konar (Kunar) Province - Chapa Dara and Manogi districts. Sarakan district_x000D_Kabul - Khoshan village of Qarabagh District. Akakhel and Baghalam_x000D_Parwan - Sorkh Parsa, Salang. Kuklami Valley._x000D_Kapisa - Nejrab District, Jamal Agha area._x000D_Konduz - Imam Sahib and Qala-i-Zal districts._x000D_Panjshir - Rokha and Onaba areas_x000D_Nangarhar - Kama District_x000D_Other provinces - Wardak, Logar, Laghman.</t>
  </si>
  <si>
    <t>"floods after unseasonal downpours" damage to homes, agricultural land, roads, wells and livestock. _x000D_Konar (Kunar) - 6 dead in Chapa Dara and Manogi districts. 2,000 homeless. 2,500 rescued by military aircraft from floods. _x000D_Kabul - 14 dead_x000D_Parwan - 5 dead in Sorkh Parsa District. 50 houses and 5,000 acres crops washed away._x000D_Kapisa - 3 dead in Nejrab District._x000D_Konduz - Oxus river floods thousdands acres land._x000D_Panjshir - 30 dead.</t>
  </si>
  <si>
    <t>Karachi, Gadab Town</t>
  </si>
  <si>
    <t>Heavy rain and gale force winds. Much of Karachi city flooded. Most deaths caused by collapsing homes.</t>
  </si>
  <si>
    <t>Andhra Pradesh - districts: Kurnool, Mahabubnagar, Guntur, Prakasam, East Godavari, West Godavari, Anantapur and Kadpa. Telangana. Towns: Macherla, Nandyal, Ongole. Kachho area of Dadu district._x000D_Kerala - Thrissur _x000D_Karnataka - Belgaum, Bijapur, Bagalkot, Kodagu. Hemavathi, Lakshmanathirtha and Kabini_x000D_Maharashtra - Mumbai, Pune.</t>
  </si>
  <si>
    <t>Heavy rains and flash floods in southern India. _x000D_Andhra Pradesh - 38 dead. 200,000 displaced in 5 districts. More than 200 villages inundated. 200mm rain since June 21. Kurnool - widespread damage. 100,000 in shelters._x000D_Kerala - 52 dead._x000D_Karnataka - 39 dead. widespread devastation and floods._x000D_Maharashtra - 300mm rain in 24 hours in Mumbai._x000D_June 30 - 20,000 from 200 villages marooned in Kachho area of Dadu district in Andhra Pradesh.</t>
  </si>
  <si>
    <t>New York - southeastern Catskills - Colchester, Rockland, Roscoe area.</t>
  </si>
  <si>
    <t>Sever thunderstorms, 8 inches of rain, flash flood. 2 dead. 2 missing. 30 families evacuated._x000D_"Beaverkill Creek rose 8 feet within 15 to 20 minutes"</t>
  </si>
  <si>
    <t>San Rafael, Barva, Flores, Alajuela, Cartago centro, Guarco de Cartago and Alajuelita. Belen.</t>
  </si>
  <si>
    <t>"In the last few days floods have destroyed 1,200 homes, bridges, trucks and agriculture" No deaths reported._x000D_June 21 - government declares state of emergency.</t>
  </si>
  <si>
    <t>Assam State - districts: Lakhimpur, Dhemaji, Cachar, Karimganj, Hailakandi, Darrang and Dibrugarh.  North Lakhmipur, Cachar. Barak Valley. Goalpara and Dhubri</t>
  </si>
  <si>
    <t>170,000 displaced from 240 villages in Lakhimpur and Karimganj in first wave of monsoon flooding. 81,754 hectares inundated.</t>
  </si>
  <si>
    <t>Sulawesi - Gorontalo, Siendeng, Biawu, and Tenda.</t>
  </si>
  <si>
    <t>978 houses inundated in Gorontalo, floods 1 meter deep. 212 evacuated. Bone and Bolango rivers overflowed.</t>
  </si>
  <si>
    <t>North Texas - Gainesville, Sherman, Halom City, Fort Worth area, Haltom City. Grayson County._x000D_Oklahoma - Caddo, Durant, Milburn, Ada</t>
  </si>
  <si>
    <t>8 inches of rain overnight. Large areas of  Gainesville and Sherman under water. Water 8 feet deep in Gainesville, $28 million in damages to city, 450 displaced. 300 evacuated in Sherman. 100 mobile homes washed away in Haltom City. 300 evacuated in Sherman. Worst flooding in 15 years.</t>
  </si>
  <si>
    <t>North-West Frontier Province - Swat Valley - villages: Bedara (Baidra), Barinjal</t>
  </si>
  <si>
    <t xml:space="preserve">Torrential rain and thunderstorms cause flash flooding. 22 dead. 120 homes destroyed in 7 villages. </t>
  </si>
  <si>
    <t>Mahottarai district</t>
  </si>
  <si>
    <t>Heavy monsoon rains cause floods that wash away dam on Ratu river, 5 villages submerged. 400 displaced. Damage to crops.</t>
  </si>
  <si>
    <t>Britain - Yorkshire and Midlands areas - Severn, Avon and Wye valleys - North Yorkshire. Barley, near Royston. Water Orton in Warwickshire. Minworth, Sutton Coldfield. Edgbaston in Birmingham. Ongar, Brentwood and Chelmsford in Essex. Sheffield. York. Darfield, South Yorkshire. Shropshire and Worcestershire.</t>
  </si>
  <si>
    <t>More than a month's rainfall in 24 hours in some areas. River Ouse bursts banks in York. Tame river overflows in Water Orton in Warwickshire. River Dearne burst its banks in the Darfield area of Barnsley.</t>
  </si>
  <si>
    <t xml:space="preserve">Western Cape - Swartland area - Moorreesburg, Piketberg, Hopefield, Malmesbury, Wetton. Algeria. Cape town area - Gugulethu, Lotus, Nyanga, Brown's Farm, Khayelitsha, Mfuleni and Manenberg. </t>
  </si>
  <si>
    <t>Week long torrential rains. Flood damages more than R86 million in Swartland - Flood damage 'worst since 1985'. Infrastructure and agriculture damages. Extensive flooding in "informal settlements" near Cape Town. No deaths reported.</t>
  </si>
  <si>
    <t>Bangladesh - Chittagong area. Sylhet. Districts: Comilla, Netrokona, Sunamgonj, Habigonj, Bogra, Kurigram, Chandpur Feni. Zakiganj, Maulvibazar. Comilla region._x000D_Burma - Rakhine State</t>
  </si>
  <si>
    <t>Heaviest monsoon rains in years cause mudslides and floods. 22 cm rain in 3 hours on June 11._x000D_126 dead in mudslide in Chittagong area.  75,000 people marooned by flooding in Comilla district._x000D_Sylhet region - 80,000 people affected by flooding. _x000D_June 19 - floods worsen in Sylhet. 150 villages inundated in Comilla. 80,000 evacuated in Maulvibazar. 6,000 families stranded in Zakiganj.</t>
  </si>
  <si>
    <t>Bern canton - Huttwil, Eriswil.</t>
  </si>
  <si>
    <t>Flash floods in central Switzerland caused by overnight thunderstorms. 3 dead. Homes and bridges damaged.</t>
  </si>
  <si>
    <t>New South Wales - Hunter and Central Coast regions - Gosford, Dungog, Clarence Town, Newcastle, Tuggerah, Somersby, Wallsend, Hamilton North, Raymond Terrace, Hexham, Maitland, Branxton.</t>
  </si>
  <si>
    <t>Storms cause flash flooding and landslides. 2 dead. 5 missing in collapse of highway. 200 evacuated in Newcastle area. 150mm rain in Hunter area. _x000D_"the most significant flooding in the Hunter Valley since 1971"</t>
  </si>
  <si>
    <t>Guangdong - Meizhou area, Liuhuang. Huangjin, Guangzhou, Shenzhen. Zhanjiang, Maoming and Meizhou._x000D_Sichuan - Dazhu, Daxian and Mabian counties. Dazhou city. Bazhong, Guang'an. Quxian County. Daxian County, Qujiang. Guangan_x000D_Hubei - Badong County of Enshi Prefecture. Qingtaiping. Yichang City. Enshi Tujia and Miao Autonomous Prefecture. Huangang. Wuhan. Jingshan county. Huangpo. Yunxi County._x000D_Chongqing municipality - Yubei, Jiangjin and Yongchuan districts_x000D_Henan - Wangjiaba, Mengwa area. Laowangpo. Lushi county_x000D_Anhui - Huangshan. Wangjiaba, Qiujiahu, Jiangtanghu. Linquan County. Dabieshan mountain. Fuyang. Qianmiao in Fengtai. Huanyuanhu. Linhuaiguan in Fengyang. Linbei._x000D_Hunan - Dongting Lake area. Yiyang, Yuanjiang, Junshan and Huarong. Xiangxi Tujia and Miao. _x000D_Shaanxi - Hanzhong. Shangluo city, Danfeng county. Yuncheng. Ankang_x000D_Jiangsu - Nanjing_x000D_Guizhou - Yuping, Xifeng, Yinjiang. Guiyang_x000D_other provinces:  Guangxi, Fujian, Jiangxi.</t>
  </si>
  <si>
    <t>"Some areas are seeing the worst flooding in 50-80 years"_x000D_Hunan - 3 dead. 171,800 displaced. 20,000 houses destroyed. 131,700 hectares crops affected._x000D_Guangdong - 23 dead. 87,000 people  trapped in Meizhou city by floods. 6 villages deliberately flooded by water diversion on the Hanjiang river. $160 million damages._x000D_Guangxi - 15 dead. 38,000 evacuated. Hanjiang river at 50 year high._x000D_Guizhou - 4 dead. 110,000 evacuated. 20,000 homes destroyed._x000D_Sichuan - 163 dead. 33 missing. 320,000 evacuated. 130,000 homes destroyed. 4.1 million hectares crops affected. 42 million U.S. dollars economic losses._x000D_Hubei - 80 dead. 500,000 displaced. 60,000 homes destroyed. 223,000 hectares crops destroyed. $640 million US in losses. 970 reserviors at dangerously high levels._x000D_Hunan - 123,000 evacuated. 633,900 people affected by floods. 2,540 houses and 3,440 hectares of crops destroyed. Dongting Lake fills._x000D_Anhui - 30 dead. 600,000 homeless. 12 million affected. 2.25 million hectares inundated.  71,000 homes inundated. 1.6 billion U.S. dollars damages._x000D_Shaanxi - 16 dead after rainstorms in Danfeng county on July 28. _x000D_35,000 evacuated._x000D_July 12 - Huaihe river at highest level in 50 years. 500,000 _x000D_evacuated from Anhui, Henan and Jiangsu. _x000D_July 17 - Worst storms in 115 years in Chongqing. 42 dead. _x000D_192,500 hectares damaged. 292,000 evacuated. 30,000 homes destroyed._x000D_July 22 - over 1 million evacuated from Anhui, Henan and Jiangsu_x000D_August 3 - 78 dead in Lushi, Henan._x000D_August 10-12 - Tropical Storm Pabuk hits Guangdong. 1.2 million affected.</t>
  </si>
  <si>
    <t>Oman - Muscat._x000D_Iran - Provinces: Hormorzgan, Sistan Baluchestan, Zahedan, Kerman. Towns - Chabahar, Shahrestan, Konark, Bandar Abbas, Kahir.</t>
  </si>
  <si>
    <t>Cyclone Gonu - a rare cyclone in the Middle East "strongest storm to threaten the Arabian Peninsula in 60 years"_x000D_Oman - 49 dead. 27 missing. 20,000 evacuated. Flooding in Muscat city._x000D_Iran - 12 dead. 40,000 evacuated in Zahedan province. More than 100 villages surrounded by water in Kerman province. Dozens of villages flooded in Sistan and Baluchistan. Hundreds evacuated from Chabahr.</t>
  </si>
  <si>
    <t>British Columbia - Terrace, Smithers, Usk, Telkwa, Brauns Island, McBride and Prince George</t>
  </si>
  <si>
    <t xml:space="preserve">Melting of record winter snowpack. Largest flow on the Bulkley River in about 80 years - highest river levels ever recorded around Smithers. Floods isolate city of Terrace. Fraser river at highest levels in 35 years at Prince George. No deaths reported. </t>
  </si>
  <si>
    <t>Jiangxi Province</t>
  </si>
  <si>
    <t>About 2,000 houses in 59 towns collapsed in floods. 250,000 people affected. 25 counties reported rainfall of more than 100 mm. Casualties not reported yet.</t>
  </si>
  <si>
    <t>Berlin. Usulutan district</t>
  </si>
  <si>
    <t>Heavy rains from Tropical Storm Barbara cause flooding and landslides.</t>
  </si>
  <si>
    <t>Dominican Republic - Cibao region. Dajabón and Palo Verde, in Montecristi. Arenoso. Cayetano Germosén. La Vega (Jeremías and Sabaneta)_x000D_Haiti - St. Louis Du Nord, Port-de-Paix</t>
  </si>
  <si>
    <t>Dominican Republic - Flash floods and mudslides. 9 dead. 16,000 evacuated. 1,561 houses severely damaged. Infrastructure damage._x000D_Haiti - 2 dead. 2,500 homes destroyed in St. Louis Du Nord. Thousands in shelters. Bridges damaged on northern coast.</t>
  </si>
  <si>
    <t>Eastern provinces: Agri (Ugurtas, Kacmaz, Karlica Demirkapi, Seyithanbey, Danakiran, Karayseyitali in Habur town, Hamur). Van (Erciş district)_x000D_Bitlis (Kalkanli). Gaziantep (Bilek)</t>
  </si>
  <si>
    <t>7 villages flooded in Agri. 150 houses damaged or destroyed.</t>
  </si>
  <si>
    <t>Eastern Cuba - Banes, Camaguey, Hoguin</t>
  </si>
  <si>
    <t>Several days of heavy rains cause flooding and mudslides.2 dead. 3,000 evacuated. 370 buildings damaged. Damage to sugar cane fields.</t>
  </si>
  <si>
    <t>Pyrenees-Atlantiques region - Ossau valley - Pau</t>
  </si>
  <si>
    <t>Storms and flash floods. 1 dead. 500 evacuated. More than 300 homes flooded.</t>
  </si>
  <si>
    <t>Plovdiv, Lovech, Gabrovo, Sofia. Aitos, Etropole, Veliko Tarnovo. Krasnovo, Gelemenovo, Saraya, Trudovetz, Pazardzhik</t>
  </si>
  <si>
    <t>Municipalities of Pazardzhik and Plovdiv declare state of emergency. 200 houses flooded in Gelemenovo.</t>
  </si>
  <si>
    <t>Sichuan province - Ganzi or Garze (Heba), Liangshan (Huidong), Chongqing city, Pengshui, Shimian</t>
  </si>
  <si>
    <t>32 hours of heavy rain cause flash floods and mudslides. 43 dead. 112,000 evacuated. 2.3 million people affected._x000D_Garze, Sichuan - mudslides leave 12 dead. 3,000 homes destroyed. 1,300 hectares farmland destroyed.</t>
  </si>
  <si>
    <t>Texas - Killeen, Copperas Cove. Fredericksburg, Garland. Waco area. Counties: Bell, Gillespie, Comal, Kerr . _x000D_Kansas - Saline County (Bavaria, Hedville, New Cambria, Salina). Ogden, Hutchinson. Smolan and Mentor. _x000D_Oklahoma - Carter County, Davis.</t>
  </si>
  <si>
    <t>Central Texas - 6 dead. 2 missing. 3 dead in Kileen.10 inches rain in Texas Hill Country._x000D_Central Kansas - up to 7 inches rain. Evacuations in Saline county.</t>
  </si>
  <si>
    <t>Central Spain - Madrid area, Castilla-Leon, Castilla-La Mancha (Alcazar de San Juan, Villarrubia de los Ojos). Extremadura. Ciudad Real._x000D_South Spain - Jaen</t>
  </si>
  <si>
    <t>Several days of heavy rain in 6 regions in south, central and southeast Spain. 100,000 hectares vineyards flooded in Castille-La Mancha region. 500,000 hectares crops damaged by flooding. 337.5 million U.S. dollars Agricultural losses. 400 evacuated from town of Alcazar de San Juan where floods are 1.5 meters deep, 1,500 to 2,000 houses flooded.</t>
  </si>
  <si>
    <t>Borneo island - East Kalimantan province - Kutai Kertanegara (Sebulu, Kota Bangun, Muara Kaman. Tenggarong, Muara Muntai, Muara Wis, Kembang Janggut, Kenohan). West Kutai (Muara Ohong, Jempang, Muara Pahu, Penyinggahan, )</t>
  </si>
  <si>
    <t>Kutai Kartanegara - Homes of 27,713 familes inundated in Muara Kaman. 90 villages affected by floodwaters in Tenggarong._x000D_West Kutai - Floods 1.5 meters deep in Muara Pahu and Penyinggahan. _x000D_June 4 - 10,000 still in sheltersand tents.</t>
  </si>
  <si>
    <t>Antioquia -Taraza and Valdivia. Nechi and Zaragoza_x000D_Sucre - Guaranda_x000D_other provinces: Cordoba, Cesar.</t>
  </si>
  <si>
    <t>Three months torrential rains. Thousands hectares crops flooded._x000D_Flooding and mudslides. 13 dead. 600 families affected in Taraza._x000D_May 29 - floods downriver in Guaranda affect 2,000_x000D_June 11 - 90 percent of Nechi is flooded, Cauca river overflows.</t>
  </si>
  <si>
    <t>Guizhou Province - Nayong County - Dongdi, Jieshang, Saluo</t>
  </si>
  <si>
    <t>Flash floods and landslides. 3 dead. 3 missing.</t>
  </si>
  <si>
    <t>Coast Province - districts: Mombasa (Likoni, Kadongo, Moroto, Junda, Kadzonzo, Mushomoroni, Kisauni, Changamwe), Malindi, Kwale, Kilifi (Kikambala). Lamu (Witu, Mpeketoni, Soroko, Bomani). Kaloleni. Tana River District</t>
  </si>
  <si>
    <t>Heavy rain along Kenya's coast since mid-May. 8,500 displaced by June 6. 23,000 affected by flooding._x000D_May 17 - 5 dead. Days of heavy rain cause flash floods. 130 families displaced in Mombassa area._x000D_June 5 - 500 households floodedin Kilifi. 6,000 people marooned in Witu and Mpeketoni in Lamu. 1000 families displaced in Mombassa. 8,000 acres farmland submerged in Bomani and Mukuru Locations in Mpeketoni.</t>
  </si>
  <si>
    <t>Badakhshan province - Baharak, Yaftal-i-Payan, Baharak Shuhada, Jorum and Warduj districts. _x000D_Takhar province - Surang and Sarisht villages</t>
  </si>
  <si>
    <t>Flash floods. 530 houses damaged. Serious agricultural damage._x000D_Badakhshan province - 24 dead 40 houses destroyed in Yaftal-i-Payan. _x000D_Takhar province - 10 dead in Surang and Sarisht villages. Hundreds acres farmland flooded.</t>
  </si>
  <si>
    <t>Regions: Tomsk, Omsk, Novosibirsk, Barnaul.</t>
  </si>
  <si>
    <t>Snowmelt and Ice Jams cause flooding._x000D_10 villages in three districts flooded in Tomsk region. 6,000 people in 17 towns isolated by floods._x000D_No casualties as of May 16._x000D_Late May to early June - MODIS observations of floods moving downriver on Ob and tributaries but no more news reports.</t>
  </si>
  <si>
    <t xml:space="preserve">Yakutia (Sakha) - Yakutsk (Darkylakh, Makhra, Kirzavod), Ytyk-Kyuel, Chimnai, Kharbalakh, Yedeitsy, Berdigestyakh, Chuparcha, Yert, Abaga, Myandigi, Yedei, Partizan, Ogorodty, Khonogor, Berezovka, Daya-Amga, Ust-Tatta, Cherkekh. Vitim and Peledui.  Districts: Tattinsky, Amga, Namsky, Tatta. </t>
  </si>
  <si>
    <t>Snowmelt and Ice Jams on Lena river. More than 1,000 houses inundated in Yakutia. 12 towns under water. 14,000 people affected. 41 bridges damaged or destroyed. 500 million roubles damages._x000D_Yakutsk city - 256 houses flooded, 427 evacuated. 170 million rubles damages._x000D_Ytyk-Kyuel and Chimnai  - 1,026 houses flooded, 3,353 evacuated._x000D_No casualties as of May 15._x000D_May 29 - water subsiding on Tatta and Amga rivers._x000D_June 1 - MODIS observations of floods moving farther down Lena river into less populated areas. Over 700 houses still inundated in Ytyk-Kyuyel in the Tatta district.</t>
  </si>
  <si>
    <t>Qumran</t>
  </si>
  <si>
    <t>Flash floods from rare downpour in Qumran area kill 4. 21 rescued from floods._x000D_"The area averages about 2 inches of rain annually, but the recent storm dumped 1.97 inches"</t>
  </si>
  <si>
    <t xml:space="preserve">Pichit - Photalae district_x000D_Phrae - Wangshin._x000D_Uttaradit - Lablae_x000D_Nakhon Sawan - Chumtabong, Maepoen._x000D_Nan - Bo Klua_x000D_Phitsanulok - </t>
  </si>
  <si>
    <t>Heavy rain from a cyclone in the Bay of Bengal causes floods in Thailand's northern provinces._x000D_Uttaradit - 4,000 acres fields underwater. floods one meter deep in Chumtabong._x000D_Pichit - hundreds of families affected. Homes and farmland destroyed in Photalae. Yom river overflows and inundates 10 villages._x000D_Nakhon Sawan - 4,000 acres crops inundated_x000D_Phrae - hundreds homes damaged in Wangshin</t>
  </si>
  <si>
    <t>Central Sulawesi Province -  districts: Dongagala (Dolo, Sigi Biromaru, Kulawi, Tanambulava, Omu, Sidondo), Palu (Palu city, Nunu Bawah, Kalikoa, Lere, Juna, Maesa)._x000D_Parigi Moutong - Petapa, Olaya, Baliara, Lemusa, Bantaya</t>
  </si>
  <si>
    <t>Palu - Floods break dam on Palu river. 10 villages inundated in Donggala district. 14,400 evacuated. 3,600 homes inudated. Hundreds hectares crops flooded. Floods up to 2 meters deep. Worst flooding in 11 years._x000D_Parigi Moutong - 2 dead, 4 missing. 1,096 evacuated. First floods in area since 1973. Hundreds of houses damaged. Hundreds hectares farmland inundated.</t>
  </si>
  <si>
    <t>departments: Durazno, Treinta y Tres, Soriano, Tacuarembó, Río Negro, Florida, Rocha, Cerro Largo, Florida, 25 de Agosto, Melo, Noblia, Río Branco, Cebollatí, Montevideo</t>
  </si>
  <si>
    <t>Worst floods since 1959. 2 dead. 12,000 evacuated. 110,000 people affected. Thousands of livestock affected. Severe infrastructure damage. Between 350 and 400mm rain in 2 days._x000D_Durazno city flooded by Yi river._x000D_May 16 - rivers receding. 9,200 homeless.</t>
  </si>
  <si>
    <t>US midwest_x000D_Missouri - Mosby, Kearney, Big Lake, Craig, Sibley, Glasgow, Chillicothe, Carrollton, Norborne, Levasy, Agency, Fairfax, Craig, DeWitt and Brunswick. Holt County. Parkville, Riverside and Tracey._x000D_Iowa - Red Oak, Coburg, Missouri Valley, Hamburg, Shenandoah. Harrison County._x000D_Kansas - Topeka area, Wakarusa, Solomon, Burlingame, Chase, Ellinwood, Nickerson, Lyons to Sterling, Atchison, Mulvane, Quivira, Shawnee County, Saline County._x000D_Nebraska - Gage county._x000D_South Dakota - Huron, Aberdeen. Brown County_x000D_Oklahoma - Elk City, Miami</t>
  </si>
  <si>
    <t>Missouri - 20 levees overtopped on Missouri. Historic levels on Tarkio River at Farifax._x000D_Iowa - 1,600 ordered to evacuate in Red Oak and Coburg. $26 million in damages._x000D_Kansas - more than 500 rescued from flooded homes around Topeka. $5.4 million in damages in Shawnee County._x000D_South Dakota - James river causes extensive lowland flooding around Huron - 16,000 acres of farmland flooded.</t>
  </si>
  <si>
    <t xml:space="preserve">Samangan province - Munghaz area, Hazrat Sultan district._x000D_Baghlan province - _x000D_Takhar province - Farkhar, Jilga </t>
  </si>
  <si>
    <t>Samangan province - 12 dead. Samangan river overflows and destroys dozens of houses in Munghaz. Hundreds of acres farmland flooded in Hazrat Sultan. 400 cattle dead. _x000D_Takhar and Baghlan provinces - 1 dead. Hundreds acres farmland washed away. Hundreds animals dead.</t>
  </si>
  <si>
    <t>Yangon (Rangoon) area - Pabedan, Kyauktada, Botataung, Pazundaung, Ahlone, Mingaladon. Pegu.</t>
  </si>
  <si>
    <t>Heaviest rain in decades, tropical depression in Bay of Bengal. 16 townships in Yangon under water. Hundreds of houses flooded. Floods up to 1 meter deep. Crops destroyed. 600 homes in Pegu underwater.</t>
  </si>
  <si>
    <t>Southern and Western provinces - coastal belt. Galle area, Colombo area. Kaluthara and Gampha.</t>
  </si>
  <si>
    <t>Flash floods and landslides. More than 1,000 homes destroyed. 125,000 displaced.</t>
  </si>
  <si>
    <t>Prachuap Khiri Khan - districts: Bang Saphan, Muang, Aonoi, Hua Hin, Nopakhun, Pong Pra Sat  _x000D_Chumphon, Surat Thai.</t>
  </si>
  <si>
    <t xml:space="preserve">Heavy rain from a tropical depression causes flooding in Prachuap Khiri Khan. Some areas under 1 meter water. Seven districts in Prachuap Khiri Khan province declared disaster areas. </t>
  </si>
  <si>
    <t>Borneo Island - Central Kalimantan Province - North Barito (Barut) and Murung Raya (Mura) Districts - villages: Montallat, Montallat IIm Rubei, Tumpung Laung, Juking, Danau Usung, Puruk Cahu, Bahitom and Sumpoi. Muara Teweh. Lahei, Teweh Tengah._x000D_South Kalimantan - Barito Kuala (Batola) District</t>
  </si>
  <si>
    <t>Several days of heavy rain inundates "tens of villages". Floods up to 1.5 meters deep. No deaths reported._x000D_May 5 - Floods spread to wider areas in Barito Utara District. Hundreds houses inundated._x000D_May 24- Floods spread downriver into Kuripan in Barito Kuala in South Kalimantan Province inundating 9 villages, 707 houses inundated.</t>
  </si>
  <si>
    <t>Palmyra area.</t>
  </si>
  <si>
    <t>Syria -  3 dead in Palmyra area.</t>
  </si>
  <si>
    <t>Sirnak area - Cizre and Silopi _x000D_</t>
  </si>
  <si>
    <t>Turkey - 2 dead. Thousands houses inundated in Cizre and Silopi towns.</t>
  </si>
  <si>
    <t>Tolima - Ibague area</t>
  </si>
  <si>
    <t>At least 15 separate mudslides and floods around Ibague city. 2,000 homeless.</t>
  </si>
  <si>
    <t>Badakhshan - Kashem, Yamgan, Jarm and Argo districts. Shahr-i-Buzurk: Kura Bala, Murcha Dara and Alqajar villages. Kiran and Munjan districts. Baharak and Jurm districts.</t>
  </si>
  <si>
    <t>Heavy rain and snowmelt cause flooding. Flooding reported in news on April 25 in Shahr-i-Buzurk district. 3 dead. 300 acres cropland washed away. 80 familes in Alqajar affected._x000D_April 30 - 10 dead in floods in Kiran and Munjan districts._x000D_May 4 - Flash floods kill 23 in Baharak and Jurm districts, Badakshan province. 200 hectares land destroyed.</t>
  </si>
  <si>
    <t>Northeastern Morocco - Nador area - valley of Amlah in Ain Zohra, Zaio</t>
  </si>
  <si>
    <t>Three days of heavy rain causes flooding.</t>
  </si>
  <si>
    <t>Busia District - Budalangi, Bwalwanga, Makhunda, Sitiri</t>
  </si>
  <si>
    <t xml:space="preserve">Nzoiza river breaks dykes at Makunda. 410 families displaced in 9 villages. 4,500 acres crops destroyed. No deaths reported. </t>
  </si>
  <si>
    <t>Gansu - Gaotai county - Nanhua, Xiaohaizi, Xiangdao</t>
  </si>
  <si>
    <t xml:space="preserve">Xiaohaizi reservoir dam bursts and floods 2 villages. Hundreds hectares cropland flooded. No casualties. Heavy rain. </t>
  </si>
  <si>
    <t>Southern Kyrgyzstan - Jalalabad province - Aksy district: Charbak and Juzumjan. Suzak, Bazarkorgon and Nooken districts._x000D_Osh province - Uzgen district (Myrzaaki, Kurshab) Karakulja district (Nura).</t>
  </si>
  <si>
    <t>Heavy rain and snowmelt cause flooding. No deaths reported._x000D_April 17 - floods and mudslides in villages of Charbak and Juzumjan in Aksy district of Jalalabad. 200 homes flooded. 450 cattle lost. _x000D_April 22 - floods and mudslides in Suzak, Bazarkorgon and Nooken districts of Jalalabad. 300 homes flooded.</t>
  </si>
  <si>
    <t>Aceh Jaya district - Teunom - villages: Pasi Tulak Bala, Kampung Baro, Pasi Berawang, Rambong Payong, Blang Baro, Pulau Tinggi, Teupin Ara, Paya Baro, Pasi Timon, Tanoh Ano, Alue Ambong, Padang Kleng and Panton.</t>
  </si>
  <si>
    <t>Heavy rains cause Krueng Teunom river to overflow, inundating 13 villages in Aceh Jaya. No deaths reported.</t>
  </si>
  <si>
    <t>Nangarhar Province - Behsud District_x000D_Baghlan - Sia and Kehan valleys of Doshi district.</t>
  </si>
  <si>
    <t>Heavy rain and snowmelt cause flooding._x000D_Nangarhar - Bridge collapsed by flooding, 3 dead. Hundreds hectares farmland destroyed._x000D_Baghlan - 3 dead in Doshi district.</t>
  </si>
  <si>
    <t xml:space="preserve">Khatlon region - Degrez_x000D_Sogd region (Sughd oblast) - Rudaki and Vakhdat provinces. Rudaky, Tursun-zade, Varzob, Vahdat and Panjakent districts. </t>
  </si>
  <si>
    <t>Heavy rain and melting snow cause mudslides and floods. Damage to infrastructure and agriculture. 1,330 houses destroyed. 17,184 people affected by floods.</t>
  </si>
  <si>
    <t>Central Sulawesi - Morowali regency - Bunta, Onepute Jaya, Sampalowo and Togo Trans. Petasia, Sampolowo</t>
  </si>
  <si>
    <t>More than 1,000 houses in 16 villages flooded. More than 800 hectares crops inundated. No deaths reported. _x000D_May 3 - Four villages in Morowali District still inundated with up to 2 meters water.</t>
  </si>
  <si>
    <t>Northeast_x000D_New Hampshire - Goffstown, Rochester, Allenstown, Nottingham, Northwood, Raymond. _x000D_New Jersey - Bound Brook, New Brunswick, Lodi, Hoboken. Counties: Bergen, Burlington, Passaic._x000D_New York - Mamaroneck. Counties: Westchester, Orange. Hudson Valley_x000D_Maine - York, Hancock, Cumberland, Lincoln, Oxford and Knox counties_x000D_West Virginia - Logan and Mingo counties_x000D_Connecticut - Westport, New Milford. _x000D_Pennsylvania -</t>
  </si>
  <si>
    <t>Noreaster Storm dumps up to 9 inches of rain, setting rainfall records in New York, New Jersey, Philadelphia and Connecticut.  (17 inches of snow farther inland)._x000D_New Hampshire - 5,000 evacuated in 13 communities. 24 homes destroyed, 500 damaged. $36 million damages. USGS records highest flows ever recorded on Oyster,  Cocheco, Isinglass, Piscataquog, and Contoocook Rivers._x000D_New Jersey - 3 dead. 1,400 evacuated. $300 million damages. Raritan River more than 10 feet above flood stage in Bound Brook. "worst storm to hit the state in 15 years"_x000D_New York - 1 dead. 300 evacuated. _x000D_Maine - 2 dead. $22 million damages.</t>
  </si>
  <si>
    <t>West Nusa Tenggara - Sumbawa District - Empang (Empang Atas, Empang Bawah, Ongko and Lamenta) and Terano (Batulanteh, Labuan Bontong and Labuan Jambu)</t>
  </si>
  <si>
    <t>Floods inundate over 7 villages in two subdistricts of Sumbawa. 23 houses destroyed. No report of casualities.</t>
  </si>
  <si>
    <t>Trang - Yantakhao district - Sairung and Prai Sawan waterfalls</t>
  </si>
  <si>
    <t>Flash floods kill 38 swimmers at Sairung and Prai Sawan waterfalls.</t>
  </si>
  <si>
    <t>M'sila region - Souamma</t>
  </si>
  <si>
    <t>Heavy rains cause flash floods. 15 dead, 7 missing. Many homes washed away. Crops submerged. 600 cattle lost. Roads damaged, several bridges destroyed.</t>
  </si>
  <si>
    <t xml:space="preserve">Saskatchewan - Saskatoon area - Red Earth First Nation, Waldsea Lake, Fishing Lake, Watson, Lakeside, Porcupine, Torch River, Yellow Quill First Nation, Elfros, Nokomis, Rosthern. </t>
  </si>
  <si>
    <t>Worst flooding in 50 years in Saskatchewan Province. 600 evacuated from Red Earth First Nation on April 20. 1 missing, presumed dead.  "record water levels in creeks and rivers" _x000D_300 homes flooded near Fishing Lake.</t>
  </si>
  <si>
    <t>Aragonia, Navarra and Catalonia regions. Pradilla, Zaragoza, Tarragona, Funes, Baix Ebre, Ribera d'Ebre and Montsià, Aragon.</t>
  </si>
  <si>
    <t xml:space="preserve">Heavy rain and snowmelt cause flooding. 10,000 hectares farmland under water, 40 million dollars agricultural damages. Several settlements evacuated. </t>
  </si>
  <si>
    <t>Bay of Islands area - Paihia, Whangarei, Kerikeri, Haruru Falls, Dargaville. Auckland</t>
  </si>
  <si>
    <t>Cyclone Becky brings 3 months rainfall (450 mm) in 36 hours. "one in 150-year event left". Buildings washed away, homes flooded. 200 vehicles trapped by floodwaters. Hundreds rescued. Floods and landslides. Central business district of Whangarei city evacuated. Two oldest buildings in New Zealand threated by floodwaters in Kerikeri. $80 million in damages.</t>
  </si>
  <si>
    <t xml:space="preserve">Haiti - North-East Department: Ferrier, Ouanaminthe. Abricots: Jeremie, Abricots, Bonbon, Carcasse_x000D_Dominican Republic - </t>
  </si>
  <si>
    <t>Floods and landslides. Damage to homes, farms and livestock. _x000D_Haiti - 8 dead. 4,000 homeless. 109 families homeless in Ouanaminthe._x000D_Dominican Republic - 3 dead. 3,830 evacuated.</t>
  </si>
  <si>
    <t>Argentina - Santa Fe province: Santa Fe city, Rosario, Canada de Gomez. _x000D_Entre Rios - Gualeguay. Other provinces: Cúrdoba, Buenos Aires._x000D_Uruguay - provinces: Durazno (Durazno city), Soriano (Mercedes), Florida, Rio Negro and Colonia.</t>
  </si>
  <si>
    <t>Unusually heavy rainfall. "floods affected almost 4 million hectares and more than 70,000 people"_x000D_Argentina_x000D_Santa Fe - 35,000 evacuated. 3 million hectares under water. One third of Santa Fe city under water. Extensive agriculutural damage. _x000D_Entre Rios - 5 dead. 30,000 evacuated._x000D_Uruguay - 800 homeless._x000D_MODIS observations of high levels on Parana river since late February.</t>
  </si>
  <si>
    <t>Hadhramout. Ibb</t>
  </si>
  <si>
    <t>Heavy seasonal rains. 115 families displaced. 150 homes destroyed._x000D_Flash floods kill 15 in Hadhramout. 3 dead in Ibb._x000D_Floods destroy roads, farms and homes in southern and eastern provinces.</t>
  </si>
  <si>
    <t>India - Jammu and Kashmir - Srinagar, Budgam, Anantnag, Jammu, Doda districts. Sangam. Bhadarwah. Gool. Kodna._x000D_Pakistan - Punjab - Sialkot, Narowal</t>
  </si>
  <si>
    <t xml:space="preserve">India Srinagar area - Flash floods triggered by heavy rain and snow. Hundreds of families evacuated._x000D_Pakistan Punjab - </t>
  </si>
  <si>
    <t>East Nusa Tenggara - Belu regency - West Malaka, Weilemar, Central Malaka</t>
  </si>
  <si>
    <t xml:space="preserve">Floods and landslides. 23 villages in 3 districts of Belu inundated, thousands evacuated. Floodwaters up to 2 meters deep. </t>
  </si>
  <si>
    <t>Badghis - _x000D_Uruzgan - Deh Rahwood district._x000D_Helmand - Gereshk area_x000D_Herat - Golran District, Karta region. Herat city. Gulran, Chusht._x000D_Ghor - Chaghcharan_x000D_Ghazni -_x000D_Nimroz - _x000D_Dai Kundi (Daykundi) - Ashtarlai, Khidir. _x000D_Kabul - _x000D_Kunar - Watapur, Sarkano, Ghazi Abad and Narang districts_x000D_Badakhshan - Shiwa, Zebak_x000D_Laghman - Sorkhakan. south of Mehtar Lam._x000D_Parwan - Shin Wari, Sayed Khel_x000D_Bamiyan - _x000D_Panjshir -_x000D_Parwan - Charikar, Sia Gard, Jabal Saraj and Salang Districts. Sayed Khel_x000D_Nuristan - Chatrash and Kamdish districts._x000D_Nangarhar - Jalalabad area.</t>
  </si>
  <si>
    <t>Floods and avalanches across 13 of 34 provinces. Heavy rain and melting snow. _x000D_Badghis - 5 dead. 850 houses washed away. Hundreds hectares farmland inundated._x000D_Uruzgan - 1,000 evacuated, 500 houses flooded in Deh Rahwood, hundreds homeless. _x000D_Herat - 7 dead. 1,700 houses washed away. _x000D_Helmand - hundreds evacuated. Dams on Helmand river close to maximum capacity._x000D_Ghor - avalanche kills 12 in Chaghcharan_x000D_Nimroz - 6 dead. 49 villages and 12,000 people affected. _x000D_Dai Kundi (Daykundi) - 31 dead. 2,500 people in eight districts affected by flooding._x000D_Kabul - 1,100 families displaced by Kabul river flooding. 170 homes destroyed._x000D_Kunar - 13 dead. 1,163 houses destroyed by floods. 10,000 acres farmland washed away._x000D_Badakhshan - 13 dead in floods and avalanches in Shiwa and Zebak districts._x000D_Laghman - 8 dead. 225 houses damaged or destroyed._x000D_Bamiyan - 28 dead. 60 homes destroyed. avalanches and floods. _x000D_Panjshir - 9 dead. 40 homes destroyed. avalanches and floods. _x000D_Parwan - 12 dead._x000D_Nuristan - 16 dead in flash flood. 350 evcauted._x000D_Nangarhar - 5 dead.</t>
  </si>
  <si>
    <t>El Paraiso</t>
  </si>
  <si>
    <t>Cold front causes heavy rain. River bursts banks in El Paraiso.</t>
  </si>
  <si>
    <t>Northern areas - Sava region: Sambava, Antalaha, Andapa. Analajirofo region: Maroantsetra. Diana region: Ambanja district. Sofia region: Antsohy, Ananlalava, Mandristara,  Port Berger.</t>
  </si>
  <si>
    <t>Cyclone Indlala is the 4th heavy cyclone to hit Madagacar in recent months. North East, North West and the South East zones affected. 90,000 hectares of crops lost. Large areas flooded in cities of Sambava Antalaha and Maroantsetra in the north. Heavy infrastructure damage. Biggest flood since 1959 in Sofia region.</t>
  </si>
  <si>
    <t>Texas - San Antonio area - Sequin, Luling. Counties: Comal, Hays, Caldwell, Travis, Bastrop, Kendall, Burnet, Blanco.</t>
  </si>
  <si>
    <t>Torrential rainstorms bring at least 3 inches of rain to Texas Hill Country in 9 hours. 8 inches rain in Lockhart.</t>
  </si>
  <si>
    <t>Vanua Levu - Labasa._x000D_Viti Levu - West coast - Tavua, Rakiraki, Ba, Nadi</t>
  </si>
  <si>
    <t>Heavy rains cause flash floods. Continuous heavy rain for past 2 weeks. 4 dead in Labasa area. 1 dead in Tavua. Floodwaters 4 to 5 feet deep around Labasa. $40,000 worth crops damaged in Rakiraki.</t>
  </si>
  <si>
    <t xml:space="preserve">Northern Algeria - Djelfa region. Eastern part of Algiers city. </t>
  </si>
  <si>
    <t>Storms cause flash flooding. More than 100mm rain in a few hours in Djelfa region. 30 houses flooded in eastern Algiers city when a river overflowed for the first time in 15 years.</t>
  </si>
  <si>
    <t>Atlantic coast. - Atlántida, Colon.</t>
  </si>
  <si>
    <t>Heavy rains from an unusual cold front over Honduras. Flooded rivers cut off 100,000 people, thousands evacuated. 30 villages on Lean river flooded. Damage to roads and bridges. No deaths reported.</t>
  </si>
  <si>
    <t>Eastern Cape - Transkei area, Seymour and Queenstown areas, Willowvale, Ngeleni, Qumbu and Tabankulu Tina. Ngcobo area, Balfour.</t>
  </si>
  <si>
    <t>Heavy rains since March 2 cause flooding in 10 villages.</t>
  </si>
  <si>
    <t>Northern Territory - Darwin area, Jabiru, Adelaide River, Oenpelli, Nitmiluk National Park, Litchfield National Park, Dundee Beach, Cooinda._x000D_West Australia - Pilbara region - Port Hedland area, Karratha. between Wallal and Dampier. Marble Bar, Nullagine.</t>
  </si>
  <si>
    <t>Northern Territory - Cyclone George brings widespread rain and high tides to the western Top End and Arnhem Land regions. _x000D_Damage to the Adelaide to Darwin railway. Rescues near Adelaide River. $5 million damage to Northern Territory roads_x000D_Worst flooding in 60 years in Oenpelli - 47 houses flooded. 90 people homeless. 900mm rain._x000D_West Australia - Cyclone George struck east of Port Hedland on March 8 killing 2 and causing widespread flooding and wind damage. Most powerful cyclone to hit West Australia in 30 years. 730 evacuated.</t>
  </si>
  <si>
    <t>Flores Island - Nusa Tenggara Timur - Manggarai regency - subdistricts: Cibal, Lamba Leda, Poco Ranaka, Riung, Reok, Ruteng, Wae Ri'I, Langke Rembong, and Kota Komba.</t>
  </si>
  <si>
    <t>Several days of heavy rain causes landslides and flash flooding._x000D_34 dead and 40 missing in landslides in Manggarai regency. Entire villages buried._x000D_11,000 displaced by flooding on Wae Pesi river in Reok subdistrict. Other flooding deaths in Ruteng and Cibal subdistricts.</t>
  </si>
  <si>
    <t>Antananarivo area and throughout the country. Eastern coast.</t>
  </si>
  <si>
    <t>Rainy season and 3 strong cyclones since December 25, 2006. Roads and bridges destroyed. 100,000 hectares crops submerged. 150,000 farming families affected. _x000D_February 8 - 13,800 displaced._x000D_February 21- national emergency declared after Cyclone Favio. 33,000 displaced throughout the country. $242 million need to rebuild damage.</t>
  </si>
  <si>
    <t>Vanua Levu - Labasa. Seaqaqa. Macuata, Savusavu, Tukavesi. Bua and Cakaudrove. _x000D_Viti Levu - Nadi, Lautoka, Sigatoka valley. Ba. Namotomoto, Vatukura in Cakaudrove.</t>
  </si>
  <si>
    <t>Continuous torrential rains for three weeks causes two separate flooding incidents. Damage to housing, bridges, schools and crops. Poor drainage, heavy silting and logging worsened flooding. 50,000 tonnes of sugarcane damaged in north._x000D_February 5 - 200 families evacuated from Labasa town, 2 villages washed away._x000D_February 12 - Nadi town under 2 meters water, 700 evacuated. _x000D_Landslide and flooding in Sigatoka valley.</t>
  </si>
  <si>
    <t>Rubavu and Nyabihu Districts - Bigogwe and Muramba, Bugeshi Sector. Muganza and Bugarama Sectors, Rusizi District</t>
  </si>
  <si>
    <t>At least 10 dead. 75 families displaced. 354 homes destroyed._x000D_Five million francs worth agricultural crops destroyed in Bugeshi.</t>
  </si>
  <si>
    <t>Jakarta (Cipinang Muara, Kalimalang, Ciledug, Kapuk, Tomang, Larangan, Bendungan Hilir, Kampung Melayu and Pasar Minggu). Bekasi, Tangerang, Depok, Bogor. _x000D_Banten province (Tangerang). West Java Province.</t>
  </si>
  <si>
    <t>Worst floods in Jakarta in living memory. Water up to 4 meters deep in parts of city. Jakarta 75% flooded (255 square miles under water.). 340,000 homeless. Worst floods on Ciliwung river in 10 years. Damages to roads in Jakarta cost US$15.4 million. Total flood damages estimated at 8.8 trln rupiah._x000D_February 7 - floods begin to recede, but large areas of Jakarta remain under water._x000D_February 18 - 2,700 displaced in South and West Jakarta in renewed flooding.</t>
  </si>
  <si>
    <t>Provinces: Tucuman (Simoca, Concepcion), Santiago del Estero, Salta (Profesor Salvador Mazza, Aguaray and Santa Victoria East), Formosa (María Cristina, Lote Ocho).</t>
  </si>
  <si>
    <t>Northern Argentina receives heaviest rains in 45 years. 5 dead. 5,000 evacuated. 60,000 affected. Homes and livestock lost.</t>
  </si>
  <si>
    <t>Queensland - Channel Country - Bedourie, Birdsville, Burketown areas. Longreach, Quilpie, Glengyle, Marion Downs, Windorah. _x000D_Mackay, Giru, Tully, Innisfail, Ingham</t>
  </si>
  <si>
    <t>Rainy season in Queensland channel country, record rainfalls in southwest Queensland. Flooding reaches lower Georgina and Diamantina quickly.</t>
  </si>
  <si>
    <t>Junin region - Chanchamayo (San Ramon). Huancayo (San Augustin de Cajas, Hualhuas)._x000D_Pasco - _x000D_Ucayali - _x000D_Huanuco - Pozuzo</t>
  </si>
  <si>
    <t>Heavy rain in Junin since January 20. Floods and landslides. 20 dead. 80 missing. 2,500 people affected. 350 houses damaged._x000D_February 2 - 11 more dead and 11 others missing, 62,835 affected by flooding._x000D_February 10 - Landslides and flooding in town o Pozuzo, Black river overflows. 7 dead. thousands displaced.</t>
  </si>
  <si>
    <t>Malawi - Karonga district._x000D_Zambia - Eastern Province - Chama, Mambwe, Mfuwe. Lundazi District. Luangwa valley._x000D_Northern Province - Kapiri Mposhi, Mpulungu, Yendwe. _x000D_Central - Kabwe, Katondo, Nakoli, Makululu, Shamabanse_x000D_Luapula and Lusaka provinces.</t>
  </si>
  <si>
    <t>Malawi - Heavy rain in northern border district of Karonga since January 20. 20 villages washed away. Thousands homeless. Three major rivers in district flooding. Crops destroyed._x000D_Zambia - 23,751 households affected by floods in Eastern Province, agricultural losses. Over $830,000 damage to roads in South Luangwa National Park in Eastern Province._x000D_10,000 people stranded in Lundazi District.</t>
  </si>
  <si>
    <t>Luanda city, Cacuaco municipality, Viana. _x000D_Benguela province.</t>
  </si>
  <si>
    <t>Several days of heavy rain in Luanda city causes flash floods. Rains blamed on El Nino. 65 dead. 10,000 families homeless. 50 missing. Infrastructure damage._x000D_"About 70 percent of Luanda's population of more than four million people are said to be at risk from the flooding."_x000D_Benguela - 6 dead.</t>
  </si>
  <si>
    <t>South Australia - Whyalla, Port Pirie and Hawker. Woomera and Coober Pedy. Oodnadatta_x000D_Western Victoria -  Kaniva, Stawell, Mildura, Swan Hill</t>
  </si>
  <si>
    <t>"ONE-IN-50-year monsoonal downpour dumping record rain across much of South Australia"_x000D_Substantial damage to rural roads in Australia's Outback. No deaths reported._x000D_60 homes damaged in Whyalla._x000D_"I'm looking at the largest flood I've seen in my lifetime and I'm getting on in years, so its very significant," cattle rancher in South Australia's Flinders range.</t>
  </si>
  <si>
    <t xml:space="preserve">Indiana - southern_x000D_Arkansas - Benton, Cross, Greene, Jackson, Miller, Scott and White counties._x000D_Texas - Austin-San Antonio and Dallas-Fort Worth areas_x000D_Ohio -_x000D_Missouri - </t>
  </si>
  <si>
    <t>Heavy rain from a slow moving front causes widespread lowland and urban flooding in eastern Texas, Arkansas, Missouri, Indiana and Ohio_x000D_2 dead in Indiana_x000D_2 dead in Austin county Texas.</t>
  </si>
  <si>
    <t>Central and eastern Bolivia - Santa Cruz, Tarija, Cochabamba, Potosí, Chuquisaca, Beni (Trinidad), La Paz, Oruro, Pando.</t>
  </si>
  <si>
    <t>Harsh rainy season due to El Nino causes flooding - Bolivian government declares a national emergency on January 18. 52,687 homeless. 350,000 affected by floods as of February 23. Thousands homes destroyed or damaged._x000D_Santa Cruz - At least 7 deaths since December. 210,000 hectares hectares of crops destroyed._x000D_Beni - 22,000 cattle drowned. Capital city Trinidad under water. Most of Beni inundated. Worst floods in Trinidad in 25 years.</t>
  </si>
  <si>
    <t>Zambia - North-Western Province - Zambezi, Chavuma and Mwinilunga districts. Mpulungu Chawama, Kalukungu, Kizhigezhnge, Solwezi. Matondo , Nyantanda, Kakanga, Nguvu, Chavuma Central and Lukolwe. Machikayi, Kanyenge, Matondo. Chinyama Litapi, Kalengwa, Milomboyi and Nyachikayi. Mwangi_x000D_Central -  Chisamba, Namwala, Kasempa._x000D_Copperbelt - Chipulukusu, Ndola, Luanshya (Walale), Masait._x000D_Western Province - Zambezi West, Mongu area. Mfuwe. Lukulu, Sesheke, Senanga, Kalabo and Kaoma districts_x000D_Southern - Kafue flats area. Mazabuka_x000D_Namibia - Caprivi and Kavango regions - Kabbe, Katima Rural, Linyanti and Kongola - Lesikili, Musanga, Kalimbeza, Malindi, Schuckmansburg, Ekabe, Nantumbu, Mpalila, Kasika, Ntomba and Malisinda. Sifuha, Ikaba, Nantungu, Impalila, Iivilivinzi, Itomba, Katima Mulilo. Ogongo area. Rundu. _x000D_Angola - southeast - Kuando-Kubango province. Huambo, Moxico and Malange. Menongue</t>
  </si>
  <si>
    <t>Rainy season along upper Zambezi river began in mid December, floods in North-Western Province come earlier than usual.  Flooding in Caprivi area usually starts in March/April, this year flooding on the Zambezi and Chobe rivers started in early February._x000D_Zambia - extensive damage to crops, roads and bridges._x000D_North-Western Province - extensive agricultural losses in Zambezi, Chavuma and Mwinilunga districts_x000D_Western Province - 60,000 households displaced. 111,000 affected in Mongu._x000D_Copperbelt - 4 dead._x000D_March 27 - nearly 1.4 million people in Zambia affected by floods, 295,000 need immediate relief supplies._x000D_Namibia - 7 dead. Early rains bring early flooding to the Caprivi region. Thousands displaced, 15,000 people in Caprivi and Kavango displaced. Worst flooding since 2004. Settlements and crops flooding._x000D_Eastern Angola - _x000D_March 2 - record levels on Zambezi river at Katima Mulilo (7.18m, previous high 7.17m in 1979)_x000D_Angola - over 6,600 homeless in Menongue._x000D_April 4 - 45,000 displaced in Angola and Namibia._x000D_April 19 - 15,000 still displaced in Caprivi area of Namibia, Zambezi slowly recedes.  _x000D_May 10 - More than 7,000 still displaced by Caprivi flooding.</t>
  </si>
  <si>
    <t>Johor - Kota Tinggi, Batu Pahat, Kluang, Johor Baru, Segamat, Mersing, Muar and Pontian._x000D_Pahang - Rompin, Raub, Lipis, Kuantan, Temerloh.</t>
  </si>
  <si>
    <t>January 15 - 72 hours of torrential rain rain causes second wave of flooding in Johor, just as floods from event 2006-229 were receding. 110,000 evacuated. Kota Tinggi under 3 meters of water, worst floods in towns history._x000D_"the worst the state has seen in 100 years"_x000D_January 21 - while flood situation remains the stable in Johor, the number of evacuated people in Pahang rises to 672._x000D_January 28 - floods receding in Johor, only 40,000 left in evacuation centers in Batu Pahat._x000D_Agriculture damage from 2nd wave of floods expected to be worse than first wave (2006-229)</t>
  </si>
  <si>
    <t>Floods and mudslides. Irrigation reservoirs overflow in southern regions. _x000D_Nuwara Eliya district - 13 dead and more than 450 houses damaged or destroyed._x000D_Hambantota district - 10,500 displaced. Additional damage to areas that were hit by floods in December 2006.</t>
  </si>
  <si>
    <t>North Sulawesi - Sangihe Island - North Maluku province - Tahuna, Dumuhung and Soa Taloara. Tabukan Utara</t>
  </si>
  <si>
    <t>Floods and landslides. 26 dead. 8 missing. 3,990 evacuated. 64 houses destroyed.</t>
  </si>
  <si>
    <t>Mindanao Island - Agusan del Norte (Las Nieves, Jabonga,  Butuan City.), Agusan del Sur (Esperanza, San Luis, Talacogon, La Paz, Loreto, Trento, San Francisco, Bunawan, Sta Josefa and Veruela), Davao del Norte, Davao del Sur. Caraga Region. Surigao</t>
  </si>
  <si>
    <t>Heavy rains since beginning of year. Floods and mudslides._x000D_Agusan area - 4 dead, 3 missing._x000D_Caraga Region - 2 missing and 5,424 families displaced._x000D_400 families affected by flooding in Davao del Norte and Davao del Sur</t>
  </si>
  <si>
    <t>Burundi - Kayanza, Muramvya and Karuzi, Ruyigi, Bubanza and Cibitoke. Bujumbura (Mutimbuzi, Gatumba, Batumba). Kabezi. _x000D_Tanzania - Kigoma, Tabora, Rukwa, Shinyanga. Nzega, Kishapu, Shinyanga Rural, Mwanza and Tanga. Hanang and Babati Districts.</t>
  </si>
  <si>
    <t>Burundi - Heavy rains since mid-December 2006 damage crops and destroy infrastructure in many provinces of Burundi. 70% farmlands destroyed. 4,500 displaced in capital city of Bujumbura._x000D_January 16 - 4 dead. 23,000 homeless. 500 homes destroyed by flooding on Kiziba river._x000D_Tanzania - MODIS observations of flooding in Kigoma, Tabora, Rukwa and Shinyanga areas on January 5, 7, 8, 16, 18</t>
  </si>
  <si>
    <t>Borneo Island_x000D_Malaysia - Sabah State - Beaufort area, Lumadan, Klias. Kudat, Kota Marudu, Pitas, Kanibongan, Sandakan, Sikuati. Kusilad and Kabatasan Laut. Tenom. Sandakan. Sarawak. Kinabatangan_x000D_Brunei - Belait, Mukim Labi, Jalan Labi, Bukit Puan and Baluhur</t>
  </si>
  <si>
    <t>Malaysia - Sungai Padas river overflows and floods 42 villages. Flooding more than 2 meters deep in Beaufort town. Damage to roads in Sabah estimated at RM87million._x000D_Brunei - Belait flooded up to 1 meter deep._x000D_January 16 - 3,542 displaced in Sabah state._x000D_January 21 - Sungai Bukit Garam recedes to normal levels.</t>
  </si>
  <si>
    <t>Mozambique - Beira. Zambezia (Gerue, Quelimane, Namacurra, Mocuba, Maganja da Costa, Mopeia, Gurue, Chinde, Nicoadala, Morrumbala). Manica (Tambara, Guro). Sofala (Caia, Marromeu, Sena, Chemba, Chibabava, Sussundengam, Buzi town, Grudja). Tete (Mutarara, Zumbo, Chuita, Moatize, Magoe, Cahora Bassa, Changara). Nampula (Moma, Mogovolas)._x000D_Malawi - Chikwawa and Nsanje. Phalombe</t>
  </si>
  <si>
    <t>"moderate to heavy rainfall in central Mozambique and in neighboring countries is continuing to raise the level of the Zambezi river, from the Zimbabwean border all the way to the Indian Ocean"_x000D_Mozambique - 40 dead. 86,300 homeless. 4,600 homes destroyed. Large parts of port city Beira flooded. Worst floods in 6 years. 80,000 hectares of crops flooded in Zambezi valley. _x000D_Nampula - 7,200 homeless and 2000 houses destroyed in Moma._x000D_Zambezia - 3,500 evacuated. 3,000 homeless in Quelimane._x000D_Sofala - 11,000 hectares crops inundated in Caia district._x000D_Tete - 43,000 flee floods on Shire river in Mutarara District on January 27._x000D_February 22 - Cyclone Favio lands in Vilanculos, Inhambane province - 3 dead, 40,000 homeless._x000D_February 28 - Buzi river floods in Sofala, 1,700 people rescued._x000D_Malawi - 6 dead. 5,500 displaced. Over 2,000 families displaced in Chikwawa. 400 houses destroyed in Nsanje.</t>
  </si>
  <si>
    <t xml:space="preserve">Rio de Janeiro state - Campos, Petropolis, Teresopolis, Nova Friburgo, Sumidoro._x000D_Sao Paulo state - _x000D_Minas Gerais state - Mirai and Muriae_x000D_Espirito Santo - </t>
  </si>
  <si>
    <t>Mudslides and flash floods. 200,000 people affected. 28 dead in Rio de Janeiro state, more than 6,000 homeless in Campos. Four rivers overflowed in Sao Paulo state. _x000D_Minas Gerais state - 20 dead, 62 municipalities under a state of emergency. Dam burst leaves 5,000 homeless in Minas Gerias. Numerous shanties washed off the hillsides above Rio de Janiero city.</t>
  </si>
  <si>
    <t xml:space="preserve">Rayma, Dhamar province. </t>
  </si>
  <si>
    <t>Floods and landslides. 2,000 homeless. 600 houses destroyed.</t>
  </si>
  <si>
    <t>Northern Samar - Catarman, Mondragon, San Roque, Pambujan, Lope de Vega. Bobon, Las Navas, Catubig, Silvino Lobos._x000D_Leyte - Palo, Sta. Fe, Abuyog and Javier. Sogod, St. Bernard.</t>
  </si>
  <si>
    <t>Floods and landslides. _x000D_Northern Samar - Continuous heavy rains overflow Catarman River. 14 dead. Three towns flooded with up to 2 meters of water.  5,000 families displaced. Flood damage to agriculture and infrastructure estimated at P208,655,440._x000D_Southern Leyte - 3 dead in floods and mudslides around Sogod.</t>
  </si>
  <si>
    <t>Huanuco - Leonico Prado - Santa Rosa de Chapaquilla, Naranjillo, Zapallal. Huamalies, Maranon (Cholo), Puerto Inca (Codo del Pozuzo)._x000D_San Martin - Tocache (Nuevo Progreso, Polvora, Uchiza), Moyobamba, Picota (San Hilarion, Puerto Rico), Rioja (Yuracyacu),</t>
  </si>
  <si>
    <t xml:space="preserve">Torrential rains in Peruvian jungle since late December, flooding on Amazon tributaries. 46,000 homeless. _x000D_San Martin department - 33,200 homeless, 772 houses destroyed, 6,000 houses damaged. _x000D_Huanuco department - 10,000 homeless, 545 homes destroyed, 2,600 homes damaged. Huallaga River overflowed. </t>
  </si>
  <si>
    <t>Sumatra - Aceh - Aceh Tamiang (Kuala Simpang), Langsa, Aceh Timur, Aceh Utara, Gayo Lues, Bener Meriah, Aceh Utara, Lhokseumawe, Bireuen._x000D_North Sumatra - Langkat (Besitang), Muara Sipongi._x000D_Riau Province - Indragiri Hulu (Inhu), Rantau Kopar.</t>
  </si>
  <si>
    <t>Rainy season arrives late in Indonesia. Floods and landslides. 124 dead and 170 missing. Thousands houses destroyed, roads and bridges washed away. _x000D_Aceh province - at least 76 dead, 163 missing. 365,335 displaced. Close to 90 percent of Aceh Tamiang flooded. 15,749 hectares paddy fields damaged.  147,000 displaced in Aceh Utara._x000D_North Sumatra - 70 dead. 44,000 displaced._x000D_Raiu province - 21,431 houses inundated.</t>
  </si>
  <si>
    <t xml:space="preserve">Malaysia - Johor Sate - Johor Bahru, Kluang, Muar, Kota Tinggi, Segamat, Batu Pahat, Pontian, Mersing._x000D_Malacca - Jasin, Alor Gajah._x000D_Pahang, Negeri Sembilan._x000D_Singapore - </t>
  </si>
  <si>
    <t>Malaysia - Floods and landslides. Roads and bridges damaged._x000D_"The floods the most severe in a century in southern Malaysia" Infrastructure  damage in Johor expected to hit RM60 million._x000D_Singapore -  December 30 - "wettest December in 137 years with 765.9 mm of rain recorded for the first 28 days of the month"</t>
  </si>
  <si>
    <t>Hambantota and Amparai</t>
  </si>
  <si>
    <t>Floods have displaced at least 40,000 people in Sri Lanka. 6,000 families in Hambantota district displaced.</t>
  </si>
  <si>
    <t>Balochistan - Khuzdar district - Ornath</t>
  </si>
  <si>
    <t>Flash floods destroy bridge.</t>
  </si>
  <si>
    <t>Philippines - Bicol Region - Albay province -  Padang, Legazpi city. Daraga, Guinobatan_x000D_Catanduanes Island - _x000D_Mindoro Island - _x000D_Vietnam -  provinces: Ba Ria Vung Tau, Ben Tre, Phu Yen, Binh Thuan, Binh Dinh, Vinh Long, Tien Giang. Phu Quy island</t>
  </si>
  <si>
    <t>Philippines - Heavy rains from Typhoon Durian cause floods and mudslides. 526 dead. 740 missing. 82,915 evacuated. 300,000 houses destroyed._x000D_Padang and several other villages destroyed by mudslide from Mayon volcano in Albay Province._x000D_Vietnam - December 5 - Tropical Storm Durian hits southern Vietnam. 85 dead. 120,000 buildings destroyed. 50,000 evacuated ahead of the storm. 47 dead in Ba Ria Vung Tau province.</t>
  </si>
  <si>
    <t>Northern Province - Rulindo District, Gakenke</t>
  </si>
  <si>
    <t>Flash floods. Thousands homeless. 3,000 hectares farmland submerged. 5,000 homes submerged.</t>
  </si>
  <si>
    <t>Grande-Anse (Jérémie, Abricots, Bonbon).  Nippes (Baradères, Plaisance Arnaud, Anse-à-Veau,). North-West (Port-de-Paix, Jean-Rabel, Bord-de-Mer de Jean-Rabel, Chansolme )</t>
  </si>
  <si>
    <t xml:space="preserve">Heavy rains from November 23-28 cause serious flooding in Grande-Anse and in the North-West region. 335 families evacuated, 3,700 families affected by flooding. Roads and bridges washed away. </t>
  </si>
  <si>
    <t>Lower Shire Valley district of Chikwana</t>
  </si>
  <si>
    <t>Several villages inundated after Mwanza River burst its banks. 8,000 homeless.  915 hectares cropland inudated.</t>
  </si>
  <si>
    <t>Orientale Province - Isangi, Basoko, Kisangani, Banalia_x000D_Maniema Province - Kindu area.</t>
  </si>
  <si>
    <t>24 villages flooded in Orientale Province. 26,000 people living in canoes. _x000D_Kisangani - 6 people missing. 56,917 people in 41 villages affected by flooding.</t>
  </si>
  <si>
    <t>Cocle, Colon, and Panama provinces. Costa Abajo area, Capira</t>
  </si>
  <si>
    <t>Floods and landslides kill 11 northwest of Panama City. 1290 homeless. Bridges collapsed. 200 houses destroyed. Villages cut off by flooding.</t>
  </si>
  <si>
    <t>Farah Province - Sang village of Purchaman (Porchaman) district</t>
  </si>
  <si>
    <t>Farah - An entire small village washed away in floods. 150 houses destroyed in Purchaman district. 200 cattle killed._x000D_</t>
  </si>
  <si>
    <t>Uruzgan province - Chori and Harwad districts. Charchino (Char Chino),  Dehrawood (Dehraod, Dehrawat), Khas Uruzgan (Khas Urozgan), Chnarto, Choraee, Chora_x000D_Helmand Province - Grishk district - Kharko and Hazarjuft</t>
  </si>
  <si>
    <t>Uruzgan - Flash flooding kills 50 and injures 30. 120 houses destroyed in Chori and Harwad districts. Hundreds of acres of land washed away. Roads and bridges destroyed._x000D_Helmand - 500 homes destroyed in Kharko and Hazarjuft areas</t>
  </si>
  <si>
    <t>Badghis Province - Murghab and Ghormach districts. Balamurgab and Gormac.</t>
  </si>
  <si>
    <t>Flash flooding kills 66 and leaves more than 100 missing. More than 1,000 homes destroyed. 5,500 people affected by flooding. 50,000 families live in the inundated area. Over 2,300 sheep and livestock killed.</t>
  </si>
  <si>
    <t>Kaziba (Kasiba)</t>
  </si>
  <si>
    <t>Floods and mudslides. 2 bridges destroyed. Nyamurera Dam destroyed.</t>
  </si>
  <si>
    <t xml:space="preserve">Nangarhar Province - Beghsood (Behsud) district, Qasem Abad village. Daman area of Dehsod district. Sra Rod district, Sultanpur and Ziarat villages. </t>
  </si>
  <si>
    <t>Flash floods kill 9. 1,000 houses destroyed.</t>
  </si>
  <si>
    <t>Brazzaville - Ngamakosso, Mama Mbouale and Mpila in northeast of city.</t>
  </si>
  <si>
    <t>Flooding in the capital city kills 7 and displaces thousands.</t>
  </si>
  <si>
    <t xml:space="preserve">Washington - west of the Cascades. Counties: Lewis, Skagit, Snohomish, Pierce, King. Towns: Sultan, Index, Rockport, Marblemount, Hamilton, Packwood, Sumner, Snohomish, Chehalis, Randle. Mount Rainier National Park._x000D_Oregon - Tillamook County. Mount Hood area. </t>
  </si>
  <si>
    <t>Heavy rains from "Pineapple Express" storm bring up to 15 inches rain to western Washington and northwestern Oregon. _x000D_Record flooding on 6 rivers. Rainfall records across western Washington._x000D_Cowlitz River burst its banks and changed course near Packwood, Washington._x000D_Snohomish River breaches French Slough and Marshland levees near Monroe and Everett._x000D_Worst floods in region in a decade. _x000D_"The storm that generated the flooding was "the fifth 10-year event in the last 16 years," he noted citing storms in 1990, '95, '96, 2003 and this week"</t>
  </si>
  <si>
    <t>Irbil province - Dahuk, Arbil and Sulaimaniyah. Khalifan district (Bilay Jeeri), Sulaymanyah. Arbil region - Spilan, Rosata Balakayati area.</t>
  </si>
  <si>
    <t>Flash floods kill 20 and injure 20 people in Iraqi Kurdistan. 9 bridges and several houses destroyed in five villages. 3,000 families homeless.</t>
  </si>
  <si>
    <t>Luzon Island: Isabela (Ilagan, Dinapigue, Jones, Cauayan City). Neuva Vizcaya (Kasibu). Benguet (Bugias). Kalinga. Aurora. La Union. Cagayan (Tuao). Baguio city</t>
  </si>
  <si>
    <t>Typhoon Cimaron is the strongest storm to hit the Philippines in eight years; floods and landslides. 15 dead. 300,000 displaced. US$8.86 million dollars crops damaged.</t>
  </si>
  <si>
    <t>Turkey - southeastern provinces of Sanliurfa (Harran), Diyarbakir (Cinar, Bismil), Ceylanpinar, Karatas, Mardin (Savur), Sirnak (Silopi), Hakkari (Semdinli). Towns: Beykoz, Batman, Mersin, Bitlis. Manavgat region. _x000D_Syria - Al-Hassakah area.</t>
  </si>
  <si>
    <t>Turkey - 46 dead, 8 missing, 15 injured. Damage to roads and buildings. 988 houses damaged._x000D_12 dead in Batman after Iluh Stream overflowed._x000D_Worst floods to hit the region since 1937._x000D_"The cost of the damage in urban areas alone amounts to YTL 448.8 million. This doesn't include agricultural or rural losses."</t>
  </si>
  <si>
    <t xml:space="preserve">Ethiopia - Somali State - Gode, Kelafo and Mustahil. Afder, Liben and Korahe. East Imi, Ferfer, Denan. Kibredehar and Musthale Ogaden region. West Imi._x000D_Somalia - Lower Shabelle province - Kuntuwarey, Marerey, Mustaqbal, Buulo Xaaji. Hiran - Beletweyne, Baled Weyn, Fidow, Jabiley, Jalalaqsi, Bulo Burti, Bulo-Warey. Middle Shabelle - Mahaday, Hurwa, Duduble, Johwar area, Garash, Mahadey.  Mogadishu. districts: Bondheere, Wardhiigley. </t>
  </si>
  <si>
    <t>Longer than usual Deyr rainy season is forcast._x000D_"worst flooding for 50 years in Somalia"_x000D_Ethiopia -  80 dead. 122,500 displaced in Gode, Afder, Liben and Korahe. _x000D_Somalia - 52 dead. 299,000 displaced along the Shabelle River. _x000D_November 10 - 65,000 displaced around Beletweyne_x000D_November 16 - 19 villages inundated in Jalalaqsi district, 1,000 families homeless. 6,000 hectares farmland flooded._x000D_12 villages flooded and 15,000 displaced in Kurtunwarey on Lower Shabelle._x000D_December 29 - 342 total dead Ethiopia, Kenya and Somalia - includes  event 2006-203</t>
  </si>
  <si>
    <t>Tamil Nadu - Chennai area. Chepet, Nugamabakkam_x000D_Andhra Pradesh - Guntur, Prakasam, Krishna, East Godavari and West Godavari districts. Machilipatnam, Vijayawada and Gudivada. Sopirala. Ongole, Chirala, Guntur, Repalle, Bapatla, Tenali, Vijayawda, Visakhapatnam and Amalapuram.</t>
  </si>
  <si>
    <t>lonic storm 'Ogni' passes from Tamil Nadu to Andhra Pradesh. 31 dead. 60,000 homeless._x000D_Tamil Nadu - 19 dead in Chennai area. Heavy rain in Chennai and coastal cities for three days, 1,000 evacuated. "Miles and miles of city and suburbs have gone under water"_x000D_Andhra Pradesh - At least 28 dead. 225,000 evacuated. record rainfall in Avanigadda, Repalle and Machilipatnam. 300,000 acres crops inundated. 12,000 homes destroyed.</t>
  </si>
  <si>
    <t>Colombo, Gampaha, Kalutara, Galle, Matara, Puttlam, Ratnapura, Badulla, Kegalle and Kurunegala</t>
  </si>
  <si>
    <t>Inter-monsoon rains combined with storms._x000D_Floods and mudslides. 45 dead. 91,000 families homeless.</t>
  </si>
  <si>
    <t>Scotland - Highlands area - Dingwall, Evanton, Alness, Tain. Caithness, Sutherland, Easter Ross, Moray Firth</t>
  </si>
  <si>
    <t>Torrential rainfall and gales cause worst flooding in 70 years in the Highlands. Floodwater 6ft deep in places in Dingwall and Evanton. Hundreds evacuated. 50 people rescued with boats.</t>
  </si>
  <si>
    <t>Sinaloa State - La Reforma area. Villa Juarez</t>
  </si>
  <si>
    <t>Rain from remnants of Tropical Storm Paul causes flooding. 5,000 houses in Sinaloa damaged. 5,000 families evacuated. Canal overflow floods town of Villa Juarez.</t>
  </si>
  <si>
    <t>Mindanao Island - Davao del Norte - Carmen, Santo Tomas, Braulio Dujali. Asuncion, Magsaysay, Ising, New Camiling, Alejal and Mangalkal</t>
  </si>
  <si>
    <t>Floods submerge six villages after Mactan Channel overflowed and a dike collapses. 1 dead, 1 missing. 11,337 families displaced. 9,000 hectares farmland destroyed. Agricultural damages estimated at P38 million.</t>
  </si>
  <si>
    <t>Kedah - Kubang Pasu, Kota Star, Kulim, Pendang, Baling, _x000D_Pinang - Kepala Batas, Jalan P. Ramlee,  inner George Town, Kota Aur, Kampung Gurun, Bukit Mertajam_x000D_Perlis - _x000D_Perak - Pulau Tiga, Kampung Gajah, Pasir Panjang Hulu, Bandar and Pasir Salak</t>
  </si>
  <si>
    <t>Wetter than normal rainy season in northwest Malaysia begins October 15._x000D_Kedah - 3 of 11 districts hit by floods. 138 families evacuated. 10,000 hectares crops destroyed._x000D_Penang - 150 families evacuated. Sungai Muda river overflowed.</t>
  </si>
  <si>
    <t>Kenya - Coast, North-Eastern, Western and Rift Valley provinces - Isiolo (Ngarmara, Malkagala, Merti, Gafarsa). Garissa (Hagadera, Ahantabak, Alikune, Jarirot Amuma, Boralgi, Daadab, Ifo). Tana River District (Bula Bahati, Mnazini, Witu, Hola through Wenje to Garsen). Mandera (El Wak). Wajir (Guarar, Dajabula, Kursin). Kilifi, Mombasa, Kwale, Kilifi. Lodwar, Moyale (Bori).  Ijara. Merti division. Machakos. Modogashe. Mwingi.  Kwale. Nakuru. Nyando. Kisumu (Kajulu, Migori, Nyando), Busia (Budalangi, Maduma, South Bunyala,), Lugari, Keiyo (Epke). Malindi. Kisumu, Nyanza area_x000D_Southern Somalia - Gedo region - Beledhawo, Garbaharey, Luq (Luuq), Barhere (Bardere). Jubba provinces - Kamsuma, Mugamba, Jilib, Buale, Jamame, Dobley, Afmadow and Marere._x000D_Tanzania - Shinyanga area, Mwanza area, Magu District. Nyakaboja, Nyamikoma, Lugeye, Shimanilwe and Kabita.  Kigoma Region. Tabora (Uyui)_x000D_Uganda - districts: Kayunga, Mukono, Kabale, Kisoro, Butaleja, Kaliro, Kampala area. Kumi</t>
  </si>
  <si>
    <t xml:space="preserve">Heavy rains bring flooding to recently drought hit region._x000D_Kenya - 114 dead. 700,000 displaced as of December 18._x000D_Isiolo region: 10 dead and 5,000 evacuated. More than 100,000 displaced and 2 dead in Dadaab region of northeast Kenya._x000D_November 30 - 8,000 families homelss in Nyando._x000D__x000D_Southern Somalia - 35 dead as of November 8. 155,500 displaced along the Jubba River._x000D_Jilib - 14 villages inundated, 58 villages partially flooded. 11,000 hectares flooded._x000D_Tanzania - 1500 evacuated from floods in Shinyanga, five villages under water._x000D_Uganda - December 19 - 4000 displaced in Kumi district_x000D__x000D_December 29 - 342 total dead Ethiopia, Kenya and Somalia - includes  event 2006-210_x000D__x000D_January 2, 2007 -  Western Kenya: 4,400 displaced in Migori district. 2,700 displaced in Kisumu. 3,000 displaced in Budalangi. Eastern Kenya - 26,000 people are marooned </t>
  </si>
  <si>
    <t>Northwest Spain - Galicia, Pontevedra, Huesca._x000D_Southern Spain - Huelva, Marbella, Malaga_x000D_Portugal - provinces: Algarve, Alentejo. districts: Lisbon, Santarem, Leiria (Pombal), Coimbra (Soure), Castelo Branco, Braga (Barcelos).  towns: Reguengos de Alivela, Burgau, Tomar, Odemira, Caxarias, Vila Real de Santo Antonio</t>
  </si>
  <si>
    <t>Storms cause floods and mudslides in Spain and Portugal._x000D_Highest levels on Nabao river near Tomar since 1989.</t>
  </si>
  <si>
    <t>Quebec - Beauce region: Beauceville, St-Joseph and Armagh.  Weedon,  Asbestos region, Lennoxville.</t>
  </si>
  <si>
    <t>200 homeless from flooding on Lake Louise and the St. Francis River in Weedon._x000D_300 evacuated from flooding of Chaudiere River in Beauce region.</t>
  </si>
  <si>
    <t>Coast Province - Kilifi and Kwale districts - Kaloleni, Mazeras, Ramisi. Kisauni Division, Mombasa District. Mishoromoni, Kiembeni, Malindi</t>
  </si>
  <si>
    <t>Seven dead in Kilifi and Kwale districts._x000D_2,000 displaced in Mombasa District. Roads and bridges destroyed.</t>
  </si>
  <si>
    <t xml:space="preserve">Southeast Texas - Houston area, Fort Bend County. Brazoria County. Sweeny, Caney. Orange County - Vidor area. Newton County, Hardin County_x000D_Southwest Lousiana - Gulf coast area - Calcasieu, St. Landry, Allen. </t>
  </si>
  <si>
    <t>Texas - 10 inches rain in Houston-Galveston area overnight causes flash flooding._x000D_40 homes destroyed and 60 damaged by flooding of Neches river in Vidor area._x000D_Lousiana - 100 homes destroyed in St. Landry, Allen and Calcasieu parishes.</t>
  </si>
  <si>
    <t>Northeastern Thailand - Chaiyaphum (Bamnet Narong, Sub Yai). Ubon Ratchathani (Ubon, Warin Chamrap, Keuang, Gudsantor, Hadwadtai, Warinchamrab). Yasothon (Pa Tiew, Muang). Buri Ram. Nong Bua Lamphu. Kalasin. Nakhon Ratchasima.</t>
  </si>
  <si>
    <t>Monsoon flooding spreads to Thailand's northeast along Mekong tributaries. Rivers and reservoirs overflowing._x000D_Ubon Ratchathani - 104 villages flooded._x000D_Nakhon Ratchasima -  100,000 people in 23 districts affected by flooding. damages estimated at Bt200 million._x000D_MODIS observations of flooding along Mun and Chi rivers October 11, 13, 15, 18, 20, 27</t>
  </si>
  <si>
    <t>Alaska - Prince William Sound area - Valdez, McCarthy, Seward, Cordova, Keystone Canyon</t>
  </si>
  <si>
    <t>Rainfall as high as 14.6 inches near Cordova. 66-mile stretch of the Richardson Highway severly damaged. Trans Alaska Pipeline shut down due to flooding around Valdez.</t>
  </si>
  <si>
    <t>Central and northern Greece - prefectures: Thessaloniki, Halkidiki and Magnesia.  Kavala. Salonika. Volos. Olympiada, Paleohori, Melissourgos, Stavro. Apollonia, Kalivia.</t>
  </si>
  <si>
    <t xml:space="preserve">Storms bring heavy rain to northern and central Greece. Thessaloniki received more rain in 24 hours than it usually does during entire month of October. Worst floods in 50 years in Volos. 100,000 hectares crops damaged. 4.5 million euros damages to roads and infrastructure. Hundreds of homes flooded.  </t>
  </si>
  <si>
    <t>Yunnan Province - Honghe</t>
  </si>
  <si>
    <t>Continuous rains trigger floods and landslides in many townships in the mountainous region of Honghe. 16 dead, 11 missing. 2,000 houses destroyed.</t>
  </si>
  <si>
    <t>States - Shan, Magway, Sagaing, Yangon and Mandalay. Mandalay area. Bagan. Tachilek. Kyuakpantaung, Amarapura. Rangoon. Kachin state, Sagaing Division. Thayawaddy township in Pegu Division.</t>
  </si>
  <si>
    <t>Monsoon season flooding, no news reports until October. 3,000 homes inundated. 364 hectares farmland inundated._x000D_20 dead in and around Mandalay city with 3,000 displaced._x000D_"worst floods in recent memory"  around Mandalay._x000D_MODIS observations of high levels on upper Irrawaddy and Chindwin rivers begining September 16. Mid and lower Irrawaddy high September 23 throgh October 3. Sittang river high August 24 through September 8. Flooding around Mandalay October 14, 16.</t>
  </si>
  <si>
    <t>Philippines - Luzon Island - provinces: Laguna (Santa Rosa), Cavite (General Trias, Kawit, San Francisco), Quezon, Albay, Rizal. Bicol region.  Manila area. Calauan. Sorsogon._x000D_Panay Island -  Antique province. Barbaza, Tibiao, Iloilo, Maasin,  Pavia_x000D_Leyte - Kananga, Ormoc City_x000D_Samar - Calbayog area_x000D_Negros Occidental - Ilog,  Kabankalan_x000D_Vietnam - Quang Nam, Quang Binh, Quang Tri, Thua Thien Hue, Nghe An, Ha Tinh. Danang area. Hoi An. Linh Cam, Son Diem</t>
  </si>
  <si>
    <t>Philippines - Torrential rain from Typhoon Xangsane (Milenyo) causes flooding and landslides. 197 dead, 22 missing. dozens missing. Strongest Typhoon to hit Manila in 11 years. 170,000 homeless. 2 million displaced during storm. Estimated US$40 million damages._x000D_71 dead and 148 houses swept away in floods in Laguna province._x000D_30 missing in dam burst in General Trias in Cavite province._x000D_Damages to property and crops at P180 million in Samar and Leyte islands_x000D_Vietnam - October 1 - storm hits central Vietnam. 71 dead. 200,000 evacuated ahead of the storm. Tens of thousands homeless. 19,736 homes destroyed. 10,000 hectares crops destroyed. US$628 million damages. 22 dead in Da Nang city._x000D_MODIS observation of flooding around DaNang on October 3, flooding on the Ca river on October 5</t>
  </si>
  <si>
    <t>Central Nepal - districts: Sindhupalchowk (Thokarpa), Dhanusha (Janakpur),  Rautahat_x000D_Eastern Nepal - districts: Mahottari (Jaleshwor), Udaypur, Siraha_x000D_Gehaha Bathanaha, Nainhi, Bhittamod</t>
  </si>
  <si>
    <t>Floods and landslides. 4 dead. Hundreds cattle swept away. 500 houses flooded in Jaleshwor. 250 houses flooded in Gehaha Bathanaha</t>
  </si>
  <si>
    <t>Kwara State - town of Obo-Ile in Ekiti Local Government council area</t>
  </si>
  <si>
    <t>Two hours heavy rain cause flash flood that kills 20 people</t>
  </si>
  <si>
    <t>Kentucky - counties: Mercer, Jessamine, Franklin, Calloway, Montgomery. Towns: Fulton, Falmouth, Lexington, Elizabethtown, Louisville area. _x000D_Arkansas - counties: Sharp, Clay, Fulton, Randolph, Lawrence. Towns: Hardy, Imboden_x000D_Tennessee - Obion county_x000D_Missouri - southeastern areas._x000D_Indiana - Evansville area.</t>
  </si>
  <si>
    <t>Kentucky -  8 dead. 5 to 10 inches rain overflow rivers. Flooding less severe than in 1997._x000D_Arkansas - 3 dead. Spring River 10 feet above flood stage at Imboden. Worst floods on Spring river since 1982 in Sharp County._x000D_MODIS observation of flooding in northeast Arkansas and southwest Missouri on September 25, 26</t>
  </si>
  <si>
    <t>India - Andhra Pradesh - districts: Karimnagar, Guntur, Warangal, Medak, Adilabad, Khammam, East and West Godavari, Srikakulam.  Telangana region._x000D_West Bengal - Sunderbans region, Kolkata, Amherst, Burdwan, Bankura. Lalbag, Darjeeling, Murshidabad, Howrah_x000D_Bihar - districts: Muzaffarpur, Darbhanga, Madhubani, Sitamarhi, Nalanda, Bhagalpur, Banka, Patna. Katihar, Sheohar, Samastipur._x000D_Bangladesh - Hatia, Bagerhat</t>
  </si>
  <si>
    <t>Storms in Bay of Bengal hit India and Bangladesh. Cyclone hits India's Sundarbans delta at the mouth of the Ganges River. At least 95 dead and over 1,000 missing from both countries._x000D_Bangladesh - 105 dead, including fishermen in Bay of Bengal._x000D_Andhra Pradesh - 31 dead. 5,000 evacuated. 200 villages inundated in Karimnagar district._x000D_West Bengal - 50 dead. 300 injured. 30,000 mud houses destroyed. Heaviest rains in 23 years leave large parts of Kolkata city under water, 2,000 evacuated from the city. _x000D_Bihar - 33 dead. Over 25 bridges washed away._x000D_MODIS observations of flooding on Hugli river in West Bengal September 26, 27, 28, October 1, 3, 5</t>
  </si>
  <si>
    <t>Binh Thuan - Me Pu, Dong Kho and Nghi Duc_x000D_Dak Lak - Ea Sup_x000D_Dalat.</t>
  </si>
  <si>
    <t>Storms cause flash floods that destroy nearly 4,000 homes in Binh Thuan and Dak Lak provinces. VND4.5 billion worth of material damage in Bihn Thuan. More than more than 1,000 ha crops submerged in Ea Sup in Dak Lak. Worst flooding in Dalat town in 35 years.</t>
  </si>
  <si>
    <t>Sinaloa State - Culiacán, Elota, Mazatlán, Escuinapa, El Rosario, Navolato, San Ignacio, Salvador Alvarado, Concordia and Cosalá. San Lorenzo Valley.</t>
  </si>
  <si>
    <t>Heavy rain from Tropical Storm Lane causes floods and landslides._x000D_Sinaloa - 32,400 evacuated</t>
  </si>
  <si>
    <t>Chad - Western and southwestern Chad - N'Djamena, Sahr, Doba, Bébidja, Goré, Pala and Koumra_x000D_Nigeria - Benue river valley</t>
  </si>
  <si>
    <t>Unusually heavy rains since late August cause flooding. Tens of thousands displaced. Extensive damage to public and private infrastructure, agricultural land and livestock._x000D_MODIS observations of flooding on the Logone River September 12, 19, 24, 26. October 3, 5. Flooding on the Benue River in Nigeria on September 13, 15, 17, 24, October 1, 3, 10, 15. Flooding receding on upper Benue by October 10, receding on middle Benue by October 17.</t>
  </si>
  <si>
    <t>Southwestern Bangladesh - Jessore, Khulna and Satkhira</t>
  </si>
  <si>
    <t>Monsoon season floods started in beginning of August and worsened by August 29. By September 7 large parts of the three districts continue to be submerged.  27,155 families affected in Jessore.</t>
  </si>
  <si>
    <t>Baja California Sur - Comondu, Los Cabos, La Paz</t>
  </si>
  <si>
    <t>Floods from Hurricane John kill 5, leave 2 missing. 160 homes destroyed. Heavy rains strand 10,000 people in Baja, California. 30,000 people took refuge in shelters. Iguagil dam in Comondu to overflowed._x000D_MODIS observation of high rivers in souther Baja on September 4.</t>
  </si>
  <si>
    <t>North Carolina -  counties: Duplin, Pender, Jones - Wallace, Southport, Chinquapin, Beulaville, Burgaw</t>
  </si>
  <si>
    <t>Tropical Storm Ernesto dumps 8 to 12 inches of rain on North Carolina. Northeast Cape Fear River worst flooding since Hurricane Floyd in 1999._x000D_MODIS observations of slightly high levels on Northeast Cape Fear river on September 2, 3.</t>
  </si>
  <si>
    <t>India - Jammu and Kashmir - Kashmir Valley - Anantnag (Awantipora, Charsoo, Khiram, Sangam) Srinagar (Kursoo Rajbagh, Padshahibagh, Soiteng, Lasjan, Ram Munshi Bagh),  Kulgam (Chatel), Pulwama, Baramulla, Udhampur, Kathua. Mehjoor Nagar._x000D_Pakistan - Punjab - Lahore area, Sialkot, Gujranwala, Mandi Bahauddin, Narowal, Bajwat. Muzaffargarh, Multan</t>
  </si>
  <si>
    <t xml:space="preserve">Jammu and Kashmir - Floods and landslides. 19 dead. 200 villages inundated. 92,724 hectares fields submerged. 15,000 people affected by flooding. _x000D_Punjab - torrential rains and flash floods. 20 dead. 200 villages inundated. _x000D_MODIS observation </t>
  </si>
  <si>
    <t>Gansu Province - Luqu county -Shuangcha. Zhuoni county</t>
  </si>
  <si>
    <t xml:space="preserve">Flash floods caused by heavy rainstorms. </t>
  </si>
  <si>
    <t>Uttar Pradesh - Balrampur, Bahraich, Lakhimpur-Kheri, Shravasti, Lakhimpur Kheri, Gonda and Barabanki</t>
  </si>
  <si>
    <t>Rivers originating in Nepal flood 100 villages, over 100,000 affected. _x000D_MODIS obervations of high levels on Ghaghra river August 28, 30, 31, September 1, 2. Ghaghra much less high by September 4.</t>
  </si>
  <si>
    <t>Middle Shabelle Region - Jowhar, Mogadishu_x000D_Lower Shabelle Region - Sablale, Kuntwarey</t>
  </si>
  <si>
    <t>Shabelle river bursts banks on August 24 near Jowhar _x000D_August 29 - 5 dead and thousands displaced near Mogadishu. Roads and bridges destroyed._x000D_September 15 - flooding around Jowhar has affected 30,000 people and 14,000 hectares farmland._x000D_October 10 - Flooding in lower Shabelle districts displaces thousands of families in Kuntwarey._x000D_MODIS observations of wet spots along Shabelle river near Jowhar on August 27, September 4, 7, 12, 14, 23, 30.</t>
  </si>
  <si>
    <t>Western Nepal: Banke - Fattepur, Gangapur, Kudenmeha, Holiya, Bankatuwa, Chauferi. _x000D_Bardiya - Guleriya Municipality, Rajapur, Orahi, Kharekhola, Mahamodpur. _x000D_Achham - Khaptad, Devistan, Budhakot and Siddheshwor. Lete._x000D_Chitwan - Narayangard and Bharatpur._x000D_other districts: Nwalparasi, Mugu, Mustang, Tanahu, Darchula, Bajura, Makwanpur, Tanahun, Tehrathum</t>
  </si>
  <si>
    <t>Floods and Landslides. 60 dead. 50,000 households affected._x000D_Banke - Rapti River floods 10 villages, 40,000 displaced. Worst flooding in Banke in 40 years. 30 percent of the houses in Banke destroyed._x000D_Bardiya - 5,000 houses inundated. 10,000 displaced_x000D_Achham - Large mudslide in Khaptad village - 85 houses destroyed, 500 missing.</t>
  </si>
  <si>
    <t>Alaska - Susitna Valley: Houston, Willow, Matanuska-Susitna Borough. Copper River Basin. Anchorage and Valdez areas. Prince William Sound area, Cordova. Eastern Alaska Range. Girdwood</t>
  </si>
  <si>
    <t xml:space="preserve">Widespread flooding in Susitna valley, record levels on Little Susitna River at the Parks Highway. 2 homes destroyed.  Record levels on Campbell Creek in the Anchorage area. </t>
  </si>
  <si>
    <t xml:space="preserve">Sironko District - Bumufuni, Bunambutye: Busangai, Bukhayaki, Bumbocha, Bumuyonga, _x000D_Kapchorwa District - </t>
  </si>
  <si>
    <t>Heavy rains since beginning of August in eastern Uganda cause Ngenge and Atari rivers to overflow, destruction of houses, livestock and crops. 3 dead. 240 families displaced._x000D_MODIS observation of wetness in Sironko area on August 12, 14, 21</t>
  </si>
  <si>
    <t>Nan Province - Tha Wang Pha, Maung, Vieng Sa, Bo Klue, Thung Chang, Song Khwer, Chiang Klang, Pua, Muang Nan, Phu Phiang, Wiang Sa, Na Noi, Na Mun._x000D_Chiang Rai Province - Doi Luang, Phan, Mae Rim, Mae Chan, Muang.   Phayao Province - Pong, Chiang Muan, Dok Kham Tai.   Phitsanulok - Nakhon Thai, Noen Maprang, Muang, Chat Trakan, Phrom Phiram, Bang Rakam.   Chiang Mai - Mae Rim, Chiang Mai city. Fang.  Uttaradit - Laplae, Tha Pla, Muang, Thong Saen Khan, Nam Pat.   Lamphun - Muang, Ban Thi and Pa Sang.  Mae Hong Son - Mae Sariang, Muang.   Mae Sariang - Thoen, Muang.  Tak - Sam Ngao_x000D_Lampang - Muang, Ban Thi, Pa Sang, Thoen, Mae Prik.  Chanthaburi - Tha Mai.   Phichit - Wang Sai Phun, Sam Ngam, Phothalae.  Sukhothai - Kong Krailat_x000D_Phetchaburi - Sri Maha Pho._x000D_Ayutthaya - Phak Hai, Sena, Bang Ban, Ban Sai, Nong Kanak, Thung Makham Yong_x000D_Nonthaburi - Koh Kred_x000D_Angthong - Muang, Chaiyo, Wiset Chai Chan, Pho Thong, Sawaengha and Samko_x000D_Nakhon Sawan - Chum Saeng_x000D_Sing Buri, Suphan Buri, Pathum Thani, Samut Prakan, Uthai Thani, Chon Buri, Chai Nat. _x000D_Bangkok area.</t>
  </si>
  <si>
    <t xml:space="preserve">Prolonged monsoon flooding more than 40 of Thailands provinces. 56 dead. 1.8 million people affected, 138,000 sick. 7,200 houses and 2,300 roads destroyed. 262,000 hectares farm land flooded. Heavy rain from Typhoon Xangsane adds to flooding in October. Flooding on Chao Praya expected to last until November_x000D_Nan - 3,000 houses evacuated. Worst flooding in 40 years. 30,000 rai of farmland damaged_x000D_Chiang Rai - 500 houses flooded. 5,000 rai of farmland inundated._x000D_Sukhothai - 3 dead as Yom river overflows. 40,000 acres of farmland inundated. _x000D_Chiang Mai - ancient walls dating to 1276 collapse due to flooding in Chiang Mai city._x000D_Phichit - September 15 - 50,000 rai of agricultural land damaged and more than 5,000 houses inundated, 35 vilages flooded in Sam Ngam._x000D_Phitsanulok - 22,230 people in 70 villages affected by flooding. 4,500 rai of farmland and 194 roads were submerged_x000D_Nonthaburi - September 29 - Chao Praya  bursts banks and floods several thousand homes_x000D_Angthong - October 6 - Chao Praya breaks flood barriers in Angthong's Muang district._x000D_October 12 - worst flooding in 10 years in Angthong. Klong Bang Kaew _x000D_Dam burst. Renewed flooding in Chaing Mai._x000D_October 13 - Chao Praya at highest levels in 60 years in Nakhon Sawan._x000D_October 24 - another record high level on the Chao Praya river._x000D_November 6 - Floods still inundate 15 provinces: Phitsanulok, Phichit, _x000D_Nakhon Sawan, Chainat, Uthai Thani, Sing Buri, Ang Thong, Ayutthaya, _x000D_Lop Buri, Sara Buri, Suphan Buri, Pathum Thani, Nonthaburi, _x000D_Nakhon Pathom and Bangkok._x000D_November 28 - 11 provinces still flooded._x000D_MODIS observations of flooding along Chao Praya and tributaries and _x000D_Pa Sak river - September 2, 5, 7, 11, 13, 14, 16, 18, 23, 27, 29, 30, _x000D_October 4, 6, 7, 13, 16, 18, 20. </t>
  </si>
  <si>
    <t xml:space="preserve">Sudan - Regions - Khartoum, Sinnar, Kassala and Hamadab. Khartoum area, Tutti Island. Sinnar State. Gezira State. Towns: Tokar, Sinja. Shandi and Almatama._x000D_Ethiopia - Amhara Region: Lake Tana area - South and North Gondar, Bahirdar Zuria, Bahir Dahr, West Gojjam. Fogera, Libokemkem and Dembia. _x000D_Gambale Region: Akobo, Likawo, Lire and Watuwa_x000D_Afar Region: Dulecha, Amibara, Gewane, Buremudaitu, Wonji. _x000D_Oromiya: East Hararghe, North Shewa, Mustahil, Hargele_x000D_Tigray </t>
  </si>
  <si>
    <t>Rainfall in Ethiopian highlands causes flooding which is expected to continue until end of rainy season on September. Blue Nile at record levels at Ethiopian border._x000D_Sudan - 27 dead. Thousands homes destroyed. Nile at Khartoum higher than 1988 floods. 1200 families homeless in Sinnar state. Over 1,000 houses destroyed. 40,000 hectares submerged. Blue Nile at record levels at Khartoum._x000D_September 4 - 8 dead in flash floods in Shandi and Almatama._x000D_Ethiopia - 10,000 displaced around Lake Tana, the source of the Blue Nile River. 38,000 displaced by flooding in Amhara region. _x000D_September 7 - 2 dead and 44,600 displaced in Gambale area after Baro river overflows. 11,974 hectares crops destroyed._x000D_September 14 - Oromiya Region - 77,000 people affected by flooding. _x000D_MODIS observations of flooding around Lake Tana on August 14, 23, September 1. Water in desert around Gash and Atbarah rivers on August 14, 16, 18, 19, 21. High levels on the Blue Nile observed on August 19, 21, 31 September 13. Flooding around Tokar on Barak river August 19. High levels on lower Awash river August 23, 25, 27, 29, September 3.</t>
  </si>
  <si>
    <t>Cambodia - Phnom Penh, Kampong Speu, Kampot (Kampong Bay), Ratanakirri, Mondulkiri, Koh Kong (Kampong Seila)._x000D_Southern Vietnam - Mekong Delta - An Giang and Dong Thap</t>
  </si>
  <si>
    <t>Cambodia - Heavy rain since August 14. 8 dead in south.  Worst flooding in lifetime of informant. Kampot city flooded. _x000D_Vietnam - 60 dead in Mekong Delta as of October 19. _x000D_MODIS observations of flooding around Lake Tonle Sap on August 10, 17, 19, 24, 28, September 2, 4, 6.</t>
  </si>
  <si>
    <t>Southern and Central Vietnam -  Binh Thuan, Nghe An, Quang Binh, Quang Tri, Dak Lak, Dong Nai (Tan Phu), Lam Dong, Cao Bang, Ha Tinh, Thua Thien Hue, Dak Lai,  Dak Nong, Yen Bai, Phu Tho, Thanh Hoa</t>
  </si>
  <si>
    <t>Floods and landslides. 11,000 houses submerged. 56,000 hectares rice fields submerged. $1 million US damages in Nghe An province. 8 dead in Binh Thuan province._x000D_MODIS observations of flooding in Dong Nai area August 21, 30.</t>
  </si>
  <si>
    <t>Burkina Faso - Gorom-Gorom area. Oudalan province. Kossi province_x000D_Niger - Agadez region - Ingall, Bilma and Tabelot.  Zinder, Tahoua (Madaoua.), Dosso, Tillaberi (Djamballa). Dogon-Doutchi. Maradi, Dosso and Tillaberi regions. Ouallam._x000D_Mali - In Talak area. _x000D_Nigeria - Zamfara State - Talata Mafara area - Wakadawa, Karamar, Asibiti, Mallamawa, Shinkafi, Gyallabu and Bakin Gadu. Gusau, Birnin Ruwa. Sokoto state - Shagari, Gangam_x000D_Guinea - Kindia area</t>
  </si>
  <si>
    <t>Heavy rain on the arid baked soil of normally dry Sahel region causes flooding._x000D_Burkina Faso - 6,000 mud homes dissolved. 11,170 homeless, 20,000 affected by flooding. Gorom-Gorom town cut off by floods. Touro dam collapses and threatens 15 more villages._x000D_Niger - 4 dead. 46,472 homeless. Highest levels of rain in Bilma since 1923. 675 houses destroyed. Town of Zinder has had rainfall levels in last half of August not seen in 50 years. Extensive loss of crops and domestic animals. _x000D_Mauritania - 9,000 homeless._x000D_Nigeria - 1,000 houses destroyed in Talata Mafara. 10,000 homeless._x000D_September 30 - dam collapse in Gusau, Zamfara leaves 5,000 families homeless._x000D_October 1 - Extensive flooding reported in Sokoto region of Nigeria._x000D_MODIS observations of flooding in Burkina Faso Sahel on August 3, 8, 10, 13, 15, 19, 20, 24, 27, 29. Flooding in Niger desert August 10, 17, 20, 24, 26, 28. High levels on Sokoto river and tributaries on September 2, 4, 22, 25, 27. October 4, 11</t>
  </si>
  <si>
    <t>Omorate Dasenech District - Kuraz Woreda in southern Omo valley. Daseneche,  Nyngaten, Toltale, Amorate and Gangato. Nyangatom District. Humbo in Wolayita</t>
  </si>
  <si>
    <t>Flash flooding maroons 20,000.  380 dead. 14 villages inundated. 3000 livestock dead. Lake Turkana at dangerously high levels. _x000D_MODIS observations of flooding immediately to the north of Lake Turkana on August 12, 14, 16, 18, 19, 21, 23, 25, 30, September 6.</t>
  </si>
  <si>
    <t>Zhejiang Province: Wenzhou, Mazhan; _x000D_Fujian Province: Fuding; _x000D_Jiangxi Province: Nanchang, Fuzhou</t>
  </si>
  <si>
    <t>Typhoon Saomai - "strongest typhoon in China in half a century" _x000D_441 dead.  54,000 houses destroyed. _x000D_Zhejiang - 193 dead.  _x000D_Fujian - 230 dead, 94 missing.  _x000D_Jiangxi - 2 dead, 1 missing</t>
  </si>
  <si>
    <t>Shabelle - Jowhar, Bardhere, Mangay, Tuugarey</t>
  </si>
  <si>
    <t>Heavy rains from Ethiopia flood Shabelle River into Somalia.  Hundreds displaced.</t>
  </si>
  <si>
    <t>Dire Dawa city - Districts: Addis Ketema, Genfele, Coca Cola and Aftessa.</t>
  </si>
  <si>
    <t>Flash flooding as Dejatu (Dechatu) river bursts banks in Dire Dawa city and six surrounding villages. 254 dead, 300 missing.  220 houses destroyed.</t>
  </si>
  <si>
    <t>Eastern and Southern Cape regions -  Eden district, George municipality, Mossel Bay, Glentana, Knysna, Plettenberg Bay, Port Elizabeth, East London, Great Brak River</t>
  </si>
  <si>
    <t>Flooding and landslides. Damages estimated at 145 million U.S. dollars - damage to homes, roads, railway tracks, bridges. Thousands of poor people displaced in Port Elizabeth. 230mm rain in 24 hours in George.</t>
  </si>
  <si>
    <t>Philippines - northern Luzon Quirino region_x000D_China - Provinces - Guangdong (counties: Yangxi, Dianbai, Taishan, Enping, Yangchun)  Guangxi. Hainan.</t>
  </si>
  <si>
    <t>Typhoon Prapiroon_x000D_Philippines - 6 dead, 15,000 evacuated_x000D_China - 81 dead, 9 missing.  840,000 evacuated.  46,000 homes destroyed.  Guangdong - 54 dead, 7 missing.  7,000 homes destroyed.  $675 million in damages.  Guangxi - 26 dead, 2 missing.  6,400 homes destroyed.  20,000 hectares of land destroyed, $30 million in damages.</t>
  </si>
  <si>
    <t>Orissa - Districts: Kendrapara (Jamunabad, Maharakul, Patkura), Cuttack, Puri, Jagatsinghpur (Tirtol, Kujang, Balikuda, Biridi, Daleighai), Koraput, Balasore, Malkangiri, Jajpur (Barchana, Dharmasala Ratnagirui, Bari), Bhadrak, Surbanapur, Malkangiri. Kashinagar in Ganjam. _x000D_Andhra Pradesh - Districts: Khammam, Srikakulam, Vizianagaram, Vishakapatnam, East and West Godavari, Hyderabad, Chandrapur, Adilabad, Karimnagar, Warangal. Vidarbha region. Bhadrachalam_x000D_Chhattisgarh - Dantewada, Bijapur, Bhopalpattanam, Konta, Mahasamund, Raipur, Bilaspur and Bastar</t>
  </si>
  <si>
    <t>Orissa - 70 dead. 2 million homeless. 27 of 30 districts in the state hit by flooding._x000D_September 3 - Flooding continues in Orissa and the Mahanadi river overflows displacing 2 million._x000D_Andhra Pradesh - 106 dead. 543,000 displaced.  _x000D_Chhattisgarh - 8 dead. 100 missing. 6,000 airlifted._x000D__x000D_MODIS observations flooding in Orissa August 14, 16, 30, 31, September 1. High levels on Godavari river August 8, 10, 19.</t>
  </si>
  <si>
    <t>Texas - El Paso_x000D_Mexico - Ciudad Juarez</t>
  </si>
  <si>
    <t>Texas - 1,000 families evacuated.  300 homes destroyed.  15 inches of rain since July 27. $100 million in damages in El Paso city._x000D_Mexico - 4,000 families evacuated.</t>
  </si>
  <si>
    <t>Monsoonal rains cause floods.  12 dead.</t>
  </si>
  <si>
    <t>Provinces - Tarlac, Zambales and Nueva Ecija. Isabela, Quirino and Pampanga</t>
  </si>
  <si>
    <t>Monsoonal rains cause floods. Tropical Depression Henry.  8 dead, 8,590 families displaced. 411 villages flooded in Central Luzon, Ilocos and Cagayan Valley regions.</t>
  </si>
  <si>
    <t>Provinces (districts): Nangarhar (Sherzado, Khogyani); Paktia (Ahmad Khel, Shawak, Janikhel, Garda Serai); Khost (Sparey); Paktika (Argon, Sarroza, Omna, Sharan, Warmamai, Urgon, Zirok and Gayan); Ghazn (Jaghori); Parwan (Sarkh Parsa, Shinwari ); Panjshir (Gomal); Ghazni (Andar, Qarabagh, Khogiani and Khwaja Omari, Ghazni City).</t>
  </si>
  <si>
    <t>Heavy, unseasonal rains cause floods.  35 dead, 19 missing._x000D_August 4 - more heavy rains cause flash floods in Ghazni and Paktika provinces.  15 dead and 1,600 homes destroyed in Ghazni province.</t>
  </si>
  <si>
    <t>India - Rajasthan - Barmer (Kawas, Malwa, Badka, Batadu, Chokla), Kota, Baran, Jhalawar, Pali, Sirohi, Udaipur, Banswara (Gari), Dungarpur,  Chittorgarh,  Jalore, Bhadaka, Jahalawar (Hadaut), Jodhpur. Jaisalmer._x000D_Gujarat - Bharuch, Navsari, Mahua. Surat, Valsad Navsari, Vadodra, Anand, Kheda, Hazira, Panchmahal. Ahmedabad, Narmada_x000D_Maharashtra - Sangli, Kohlapur, Shirol, Satara, Pune, Nashik (Jalgaon), Nanded (Hingoli, Jalna), Amaravati (Buldhana, Yawatmal), Aurangabad, Nagpur (Chandrapur, Gadchiroli), Nandurbar _x000D_Madhya Pradesh -  Bhopal area, Barwani, Dhar, Raisen, Dewas, Ujjain, Indore, Malwa, Ratlam, Hoshangabad, Jhabua._x000D_Pakistan - Sindh province - Tharparkar, Chhachhro Taluka, Deeplo Taluka, Taluka Nagarparkar</t>
  </si>
  <si>
    <t>floods and mudslides. _x000D_Rajasthan - 138 dead. 1,500 villages and towns submerged. 50,000 cattle dead. Unusual rainfall in Thar desert - 200 year record (549 mm rain between Aug. 16 and 25). Thousands hectares crops destroyed. 75,000 farm animals dead. Estimated losses at 450 million dollars. More than 100 dead and tens of thousands displaced in Barmer district._x000D_Gujarat - 65 dead and 30,000 evacuated in Surat, Gujarat._x000D_Maharashtra - 180 dead. 250,000 evacuated_x000D_Madhya Pradesh - August 14 - heaviest rains in 30 years flood capital of Bhopal.  August 18 - 80 dead.  47,000 displaced</t>
  </si>
  <si>
    <t>Ohio - Lake County: Painsville, Willoughby, Eastlake, Mentor</t>
  </si>
  <si>
    <t>Heavy rains cause floods.  1 dead, 600 people evacuated along the Grand river.  10 inches of rain.  Grand river 11 feet above flood level. Chagrin river 2.5 feet above flood level. 80 houses destroyed in Painesville.</t>
  </si>
  <si>
    <t>Valais - Martigny</t>
  </si>
  <si>
    <t>Heavy rains cause floods.  Several thousand people evacuated.</t>
  </si>
  <si>
    <t>Philippines - Central Luzon Provinces -   Bulacan (San Jose del Monte, Malolos, Bocaue, Obando, Marilao, Balagtas, Meycauayan). Manila (Quezon, Valenzuela, Marikina). Zambales (San Narciso, San Felipe, San Marcelino, San Antonio). Pampanga (San Fernando). Tarlac (Camiling). La Union. Bataan (Dinalupihan, Hermosa).  Other islands: Mimaropa (Mindoro, Marinduque, Romblon and Palawan)._x000D_Southeastern China - Provinces: Fujian (Zhao'an). Jiangxi (Shangyou, Ganzhou, Fuzhou). Guangdong (Wuhua). Hainan. Hunan. Zhejiang._x000D_Southern Taiwan - Pingdong County</t>
  </si>
  <si>
    <t>Typhoon Kaemi._x000D_Philippines - Monsoonal rains cause floods.  Landfall July 24.  1 dead, 3 missing.  200,355 displaced.  $471,000 of crops damaged in Pampanga and Zambales. Dike breach in Dinalupihan, Bataan floods 15 villages. Pampanga - 507 villages submerged; 40,990 families displaced._x000D_China - Landfall July 25 - Monsoonal rains cause floods and landslides.  35 dead, 75 missing. 1,347,000 evacuated. 56,100 houses collapsed. 142,930 hectares of farmland were affected. Economic losses: USD 0.367 billion. Jiangxi - 25 dead, 9,200 homes destroyed. Fujian - Levee collapsed due to rains threatening 20,000 people in six villages in Zhao'an county._x000D_Taiwan - 800 evacuated in Pingdong County</t>
  </si>
  <si>
    <t>Pakistan_x000D_Azad Kashmir - Muzaffarabad (Chela Bandi)_x000D_Punjab - Lahore, Rawalpindi, Islamabad, Muridke, Sialkot_x000D_NWFP - Charsadda, Mansehra, Mardan, Batgram. Garhi Habibullah. Tehsil Balakot. Karak. Tatta Khel, Tehsil Mansehra, Swat. Dender, Garlot, Sucha _x000D_and Banda._x000D_India - Jammu and Kashmir - Ladakh, Leh, Kargil, Phayang. Jammu region - Doda, Dalan,  Mandi</t>
  </si>
  <si>
    <t>Monsoonal rains cause floods and mudslides.  _x000D_Pakistan - 233 dead in North West Frontier Province (NWFP)_x000D_Leh drainage channel overflowed in Rawalpindi killing 6._x000D_Cheela Bandi in Muzaffarabad - 12 dead in flash floods._x000D_Mardan district - 42 dead in bridge collapse. 12,000 houses destroyed._x000D_India - Jammu and Kashmir - 15 dead, 800 evacuated. 20 villages inundated. 22 bridges damaged.</t>
  </si>
  <si>
    <t>Kyushu Island - Prefectures: Kagoshima (Shibisan, Akune). Kumamoto (Minamata)</t>
  </si>
  <si>
    <t xml:space="preserve">Record rainfall causes floods and mudslides.  4 dead, 4 missing.  540mm of rain in 24 hours. 4,300 in shelters. 100,000 people urged to evacuate. </t>
  </si>
  <si>
    <t>Regions: Trarza, Brakna - towns: Boutilimit, Ednesh. South-eastern part of Nouakchott</t>
  </si>
  <si>
    <t>Heavy rains from seasonal storm cause floods.  7 dead, 19 injured.  300 families homeless.</t>
  </si>
  <si>
    <t>Nasarawa state - Abuja and Mararaba</t>
  </si>
  <si>
    <t>Heavy rains cause floods.  4 dead.  Many people displaced.</t>
  </si>
  <si>
    <t>Yunnan Province - Hani-Yi Autonomous Prefecture of Honghe - Mengzi County: Lengquan Township</t>
  </si>
  <si>
    <t>Heavy rains cause flash floods.  18 dead, 17 missing.</t>
  </si>
  <si>
    <t>Prefecture (towns): Nagano (Matsumoto, Okaya, Minowamachi). Shimane (Izumo). Kyoto (Kyotango). Toyama (Tateyamamachi). Okayama, Gifu, Yamanashi, Fukui.</t>
  </si>
  <si>
    <t>Several days of heavy rains cause floods and mudslides.  24 dead, 10 missing. 607 houses in 11 prefectures flooded. 14,767 people advised to evacuate. Dyke break at two places along Tenryu River in Nagano Prefecture.</t>
  </si>
  <si>
    <t>Edo State - Auchi township</t>
  </si>
  <si>
    <t>Heavy rains swell the Niger river and tributaries.  500 families displaced.</t>
  </si>
  <si>
    <t>Ningxia Hui Autonomous Region - Shizuishan</t>
  </si>
  <si>
    <t>Rare heavy rains cause floods in arid region.  1 dead, 1,200 displaced.  "Worst rainstorm in 100 years".  Rainfall on July 14 reached 145mm.  Average yearly rainfall is 200mm.</t>
  </si>
  <si>
    <t>Buryatia - Dzhidinsky district</t>
  </si>
  <si>
    <t>Heavy rains cause floods.  6,000 evacuated. 170 houses flooded. Trans Siberian railway flooded near Mongolia border.</t>
  </si>
  <si>
    <t xml:space="preserve">South Korea - Seoul and Gyeonggi Province - Anyang. Gangwon Province - Inje and Pyeongchang. Geyongsang province_x000D_North Korea - Provinces: South Pyongan, North Hwanghe, Kangwon, South Hamgyong. Sinyang, Haeju </t>
  </si>
  <si>
    <t>South Korea - Several days of heavy rains cause floods and mudslides.  25 dead, 33 missing. 4,500 evacuated.  8,200 hectares farm land inundated. 2,100 houses flooded. Record rainfall since 1993 in Goyang, Gyeonggi Province._x000D_Anyang - dyke collapse floods 500 homes._x000D_Gangwon - 17 dead. 4,000 evacuated. 1,600 houses flooded. 985 hectares farmland flooded.  50 cm rain from July 14-18._x000D_North Korea - Flooding and landslides.  549 dead. 295 missing. 60,000 families homeless. 11,500 houses destroyed or damaged. 30,000 hectares of farm land inundated.  "vast swathes of farmland" destroyed.</t>
  </si>
  <si>
    <t xml:space="preserve">Philippines - Northern Luzon. Manila, Malabon City, Baguio City, Olongapo City. Ilocos Sur_x000D_China - Hunan Province - Hengyang, Chenzhou, Zixing area, Pingshi. _x000D_Guangdong - Shaoguan, Lechang, Meizhou, Chaozhou. Dongguan's Changan township._x000D_other provinces:  Zhejiang, Fujian, Jiangxi, Guangdong and Guangxi_x000D_Vietnam - Bac Can Province: (Ba Be, Pak Nam, Cho Don). other provinces: Lang Son, Vinh Phuc, Cao Bang, Thai Nguyen, Ha Giang. </t>
  </si>
  <si>
    <t>Typhoon Bilis._x000D_Philippines - July 11-14. Floods and landslides. Damages to roads, crops and bridges.  28 dead, 9 missing.  51,680 displaced in northern provinces of Philippines and Manila.  $3,000,000 of damage_x000D_China - July 14 - 18. Major flooding and landslides.  612 dead, 208 missing. 1,158,000 hectares crops flooded. 265,000 homes collapsed. 320,000 homes damaged. 2.45 million evacuated. 30 million people affected. Damages: $3,325,000,000. Worst floods in a century along parts of the Xiangjiang River in Hunan and the Beijiang river Guangdong. Record high levels on Xiangjiang tributary Leishui. Worst floods in 100 years on Xiangjiang River.  Hunan - 346 dead, 89 missing. 31,000 homes destroyed. 40,000 stranded in Hengyang and Chenzhou cities. Guangdong - 103 dead, 77 missing. Shaoguan city flooded. 4,744 houses destroyed. Eight large reservoirs with water levels exceeding danger limit. Guangxi - 35 dead. 369,000 evacuated. $151 million damages.  Fujian - 43 dead, 24 missing. 519,000 evacuated. 19,100 houses destroyed._x000D_Vietnam - Floods and landslides.  17 dead. Hundreds evacuated. _x000D_400 houses destroyed.</t>
  </si>
  <si>
    <t>Central Chile - Bio Bio region - Chiguayante.</t>
  </si>
  <si>
    <t>Heavy rains cause floods and landslides.  15 dead, 25,000 homeless, 30,000 evacuated.</t>
  </si>
  <si>
    <t>Heilongjiang Province - Yichun city</t>
  </si>
  <si>
    <t>Heavy rains cause floods.  4,000 evacuated. 4,300 houses in three districts flooded, floodwaters exceeded one meter deep. Damage to railways.</t>
  </si>
  <si>
    <t>Bago division, Ayeyawady division, Mon state, Rakhine state and Taninthayi division</t>
  </si>
  <si>
    <t>Beginning of 5-month rainy season in Burma._x000D_Heavy rains cause floods and landslides.  Hundreds of people evacuated to relief centers.  Bago river is at 889cm, danger level is 910cm where it can burst its banks.  Thandwe river reached danger level.</t>
  </si>
  <si>
    <t>Northern Pakistan Kashmir area - Gilgit Agency - Chharal and Fasar in Diamir district in Niat valley</t>
  </si>
  <si>
    <t>Flood waters devastated 2 villages.  4 dead, several missing.  Most of the homes in two villages washed away.</t>
  </si>
  <si>
    <t xml:space="preserve">Northwestern Pakistan - Gorvek, Faqir, Api in North Waziristan district_x000D_Afghanistan - Khost province - Alisher, Lakano, Zenikhel. Nuristan province - Kamdesh, Baramtal. </t>
  </si>
  <si>
    <t>North Waziristan - 13 dead. 300 injured. 12 evacuated from mountain villages 2,438 meters in elevation. Dozens of homes washed away. _x000D_Afghanistan - houses and farmland washed away.</t>
  </si>
  <si>
    <t>Northern Vietnam - Ha Giang province: Bac Me district</t>
  </si>
  <si>
    <t xml:space="preserve">Heavy rains. Flash floods. 4 dead. Dozens of houses and hectares of crops destroyed. </t>
  </si>
  <si>
    <t>Guangxi Zhuang - cities: Qinzhou and Yulin</t>
  </si>
  <si>
    <t>Heavy rains. 7 dead, 3 missing. 16 counties flooded, 1.4 million people affected.  Highest daily precipitation 360mm.</t>
  </si>
  <si>
    <t>Koh Kong - Four districts near Cardamom Mountains</t>
  </si>
  <si>
    <t>Torrential monsoon rains and floods</t>
  </si>
  <si>
    <t>Gansu Province - Qingxi Oil Field in Yumen City. Chifeng city</t>
  </si>
  <si>
    <t>Heavy rains cause floods and landslides.  24 dead, 2 missing. 1,786 houses destroyed.</t>
  </si>
  <si>
    <t>Gujarat - districts: Navsari, Dangs</t>
  </si>
  <si>
    <t xml:space="preserve">Heavy rains.  24 dead. 8,400 displaced. </t>
  </si>
  <si>
    <t>Mumbai (Bombay)</t>
  </si>
  <si>
    <t>Heavy monsoon rains floods much of Mumbai city. Rivers overflowing.</t>
  </si>
  <si>
    <t>Orissa -  districts: Gajapati, Rayagada. Jhingirital</t>
  </si>
  <si>
    <t>Heavy rains and landslides._x000D_MODIS observation of flooding July 6.</t>
  </si>
  <si>
    <t>Swat - Kalam area. Gahel</t>
  </si>
  <si>
    <t>Rain-swollen canal breaks. Mudslides</t>
  </si>
  <si>
    <t>Baghlan province - Khost district -Do Aabi and Mulmim areas</t>
  </si>
  <si>
    <t xml:space="preserve">Several houses and "vast tract of farmland" washed away </t>
  </si>
  <si>
    <t>Xinjiang - Altay region - Gongliu County, Prefecture of Ili, Ku'erte Region. Turpan city. Houshan area</t>
  </si>
  <si>
    <t>15 dead, 5 missing. Rainstorms cause flash floods and mudslides. Floods affect 2,400 people. Large areas crops inundated.</t>
  </si>
  <si>
    <t>Belogorsky District. Crimean village of Oshchutimy. Lvivskaya, Ivano-Frankovskaya and Chernovetskaya</t>
  </si>
  <si>
    <t xml:space="preserve">Heavy rains flood 500 houses, break a dam and flood seven villages. 477 hectares flooded. precipitation exceeded three months' norm in a few hours. 700 hectares farmland destroyed. </t>
  </si>
  <si>
    <t>Black Sea region - Bitlis province: Hizan, Arat. Samsun, Kocaman. Giresun, Van. Other provinces: Mus, Kirklareli, Trabzon and Rize</t>
  </si>
  <si>
    <t>9 dead, 3 missing. Houses, farms and bridge swept away near Samsun and Giresun</t>
  </si>
  <si>
    <t>Liaoning Province - Huludao City</t>
  </si>
  <si>
    <t>8 dead. 1 missing. Highest rainfall in Huludao since 1991, 24.3 cm on June 29 and 30.</t>
  </si>
  <si>
    <t>Counties: Bistrita, Maramures, Arad, Suceava - Arbore</t>
  </si>
  <si>
    <t>Bistrita - 10 dead, 3 missing._x000D_Maramures - 2 dead._x000D_Arad - 2 dead._x000D_Suceava - 10 dead, 3 missing. _x000D_4,000 houses inundated or destroyed.</t>
  </si>
  <si>
    <t xml:space="preserve">Anhui Province - Sixian, Xiaoxian and Fengyang counties. Chuzhou, Suzhou, Bengbu, Huaibei, Bozhou and Fuyang_x000D_Henan Province - Yuzhou City_x000D_Jiangsu Province - </t>
  </si>
  <si>
    <t>Anhui - 3 dead. 1,700 houses destroyed. 4.12 million people affected by flooding. 380,667 hectares of crops inundated._x000D_Henan - 3 dead. 1 missing. Dams burst in Xiashuihe Village and Shihe Village in Yuzhou City. 328 houses destroyed. 22 bridges destroyed. 2.5 million U.S. dollars damages._x000D_Jiangsu - June 21 to July 5 most rainfall since 1961 - houses collapsed, crops inundated._x000D_MODIS observation of high levels on Huai River on July 6.</t>
  </si>
  <si>
    <t>Yunnan province - Zhenxiong county, Zhaotong_x000D_Sichuan province - Gulin County, Luzhou City_x000D_Guizhou province - Jiebi prefecture and Zunyi county</t>
  </si>
  <si>
    <t>Yunnan - 11 dead, 6 missing. 701 homes destroyed. 26,000 hectares cropland damaged. 701 houses destroyed, 6,100 houses damaged._x000D_July 7 - 16 more dead in Zhaotong. 7,000 hectares crops damaged, hundreds houses collapsed._x000D_Sichuan - 14 dead, 2 missing. 3,000 evacuated. 1,400 houses destroyed in three cities. US$10.4 million damages. 18 cm rain. Floods and landslides. 4,533 hectares of farmland flooded in Gulin county._x000D_Guizhou - 9 dead. 2,400 evacuated. 10-15 cm rain in Jiebi prefecture and Zunyi county</t>
  </si>
  <si>
    <t>Cortes, Intibuca</t>
  </si>
  <si>
    <t>Heavy rain for past 3 weeks. 4 dead. 1,500 evacuated. 300 homes damaged. 5,200 acres farmland damaged. $8 million in damages.</t>
  </si>
  <si>
    <t>Guizhou province - counties: Sandu, Rongjiang</t>
  </si>
  <si>
    <t>Two days torrential rains cause floods along Duliujiang River affecting more than 270,000 people. 4 dead, 2 missing.</t>
  </si>
  <si>
    <t>Hunan province - Longhui county - cities: Shaoyang, Huaihua, Loudi, Zhangjiajie, Xiangxi and Qingshan'ao Village</t>
  </si>
  <si>
    <t>273.3 mm rain in 11 hours on June 25 causes flash flooding and mudslides. 21 dead and 6 missing. 15 houses destroyed by mudslide in Qingshan'ao village. Flooding in cities of Shaoyang, Huaihua, Loudi, Zhangjiajie and Xiangxi affect 2.375 million. 123,000 evacuated.</t>
  </si>
  <si>
    <t>South Kalimantan province - Laut island. Districts: Kotabaru, Tanah Laut, Tanah Bumbu, Hambang and Sampaukan. Sungai Danau. Banjar district.</t>
  </si>
  <si>
    <t>Kotabaru - 26 dead and 20 missing from four villages on Laut island. Flash floods. Hundreds homeless, thousands evacuated. 1,000 houses flooded in Sungai Danau and Jorong and Asam-asam._x000D_June 29 - 40,000 evacuated in Banjar district after flooding on Martapura and Riam Kiwa rivers</t>
  </si>
  <si>
    <t>Maryland - Hyattsville, Silver Spring, Elkton, Chevy Chase, Silver Spring. Laurel, Bowie, Maryland City, Rockville. Maryland's Eastern Shore - counties: Dorchester, Caroline. Federalsburg, Galestown_x000D_Pennsylvania - Sayre,  Athens. Armstrong County. New Hope, Easton, Wilkes-Barre._x000D_Delaware - Seaford_x000D_Washington, DC - _x000D_Virginia - Rockbridge County_x000D_New York - Binghamton, Hancock, Sidney, Callicoon. Sullivan County._x000D_New Jersey - Trenton</t>
  </si>
  <si>
    <t>Record rainfall at Ronald Reagan National Airport. Flooding 4 to 5 feet deep in parts of Marylands Eastern Shore. 9 dead in Pennsylvania. _x000D_New York - 15,000 evacuated along Susquehana river in Binghamton, NY. 800 homes destroyed in Broome County._x000D_Over 2,000 evacuated from Lake Needwood area on the north side of Rockville, Md. lake is approaching 25 feet above normal levels and earthen dam threateing to fail. _x000D_50,000 evacuated in northeast Pennslyvania along the Susquehanna in Luzerne County in precautionary measures._x000D_Record levels on Delaware River at Callicoon, NY (19.64 feet,  over 125,000 ft3/s) - 500-year flood-recurrence interval._x000D_MODIS observations of high levels on tributaries of the Susquehana river in upstate New York on June 29, these rivers not usually visible to MODIS.</t>
  </si>
  <si>
    <t>India - Uttar Pradesh - districts: Ballia, Chandauli, Hardoi, Bareilly, Bijnore, Lakhimpur Kheri, Gorakhpur, Jaunpur, Varanasi. Towns: Agra, Lucknow.  _x000D_Bihar - Muzaffarpur, Sitamarhi and Bhagalpur districts_x000D_West Bengal - Birbhum, Burdwan and Murshidabad._x000D_Nepal - Chaupheri area - Banke district.  Kaski district, Nepane, Ulleri and Dhansingh villages</t>
  </si>
  <si>
    <t>India Uttar Pradesh - June 25 - Heavy rains and storms across five districts in Uttar Pradesh._x000D_July 11 - Rivers across Uttar Pradesh are overflowing, villages evacuated. 113 dead in Uttar Pradesh since beginning of monsoon rains._x000D_Bihar - Heavy rains cause floods and landslides.  17 dead, 300,000 people affected.  Bagmati and Punpun rivers crossed the danger level, other rivers almost at the danger level._x000D_Nepal - Six villages submerged by Rapti river flooding</t>
  </si>
  <si>
    <t>North Sulawesi Province - Gorontalo city and Bone Bolango and Gorontalo districts. Bolaang Mongondow District</t>
  </si>
  <si>
    <t>Gorontalo city center flooded, 4,500 evacuated. 40 houses along Bone river destroyed. Villages on Bone and Balango rivers flooded up to 1 or 2 meters deep. 3,000 houses flooded in Bolaang Mongondow District.</t>
  </si>
  <si>
    <t>Ohio - counties: Huron, Erie, Crawford, Lucas, Sandusky. Towns: Norwalk, Toledo, Wellington.</t>
  </si>
  <si>
    <t>Two days severe storms cause flooding. 800 homes damaged. 7 inches rain causes flooding in Toledo and Norwalk cities. Worst flooding since 1969 in Huron county Ohio, splitting town of Norwalk in two..</t>
  </si>
  <si>
    <t xml:space="preserve">Northeastern Romania - Bistrita county - Tarlisua, Spermezeu. Other counties: Maramures, Hunedoara, Alba </t>
  </si>
  <si>
    <t>Bistret-Nasaud region - 10 dead. 626 evacuated. 1,437 houses submerged. 5,135 hectares flooded. 75 bridges destroyed. 80 villages affected._x000D_Maramures - 2 dead_x000D_Alba county - hundreds houses destroyed.</t>
  </si>
  <si>
    <t>South Sulawesi Province - districts: Sinjai, Jeneponto, Bulukumba, Bantaeng, Luwu Utara, Bone, Gowa, and Sidrap</t>
  </si>
  <si>
    <t>Flash floods and landslides. 219 dead, 63 missing, 7,500 homeless. At least 196 dead in worst hit Sinjai district. Flooding up to 10 feet deep. Heaviest rain to hit region in 10 years. Thousands evacuated in Bulukumba. Hundreds of houses swept away, 12,550 hectares of rice fields inundated and 8,791 fish ponds destroyed, 6 bridges destroyed in five provincial districts._x000D_Sinjai - "This is the worst flood to ever hit this area,"</t>
  </si>
  <si>
    <t>Fujian Province - Yongding county</t>
  </si>
  <si>
    <t>Fujian - 2 dead 21 missing. Biggest floods in 15 years in Yongding county. Seven small power stations destroyed. 200 buildings submerged.</t>
  </si>
  <si>
    <t>Hunan province - Chenzhou, Zhuzhou and Loudi cities</t>
  </si>
  <si>
    <t>Hunan - 16,000 houses destroyed. 50,000 people evacuated. 1.41 million people affected by flooding in 204 townships in nine counties.</t>
  </si>
  <si>
    <t>Guizhou province - counties: Wangmo, Luodian. Qianxi'nan Bouyei, Miao. Wangmo town.</t>
  </si>
  <si>
    <t>Wangmo - 30 dead and 20 missing in flash floods on June 15. 5,900 evacuated. 2,400 houses collapsed. 1,500 hectares farmland damaged. 125 million U.S. dollars in economic damages._x000D_Heavy rains persist in Guizhou province from May 1 to June 15.</t>
  </si>
  <si>
    <t>Central and southern Taiwan - counties: Nantou, Taichung, Hsinchu, Changhua and Chiayi. Kaohsiung</t>
  </si>
  <si>
    <t>1 dead, 2 missing. Hundreds evacuated. US$116.13 million agricultural damage. 23,830 hectares of farmland flooded. Deaths of 410 swine, 205,000 chickens, 2,700 ducks and 6,525 geese.</t>
  </si>
  <si>
    <t>Guangxi - Wuzhou, Baise</t>
  </si>
  <si>
    <t>Wuzhou, June 8 - 306 mm rain in eight hours. Floods, landslides and mudflows. 2,000 houses collapsed. Another rainstorm in Guangxi June 13-15. Total 21 dead, 195,500 evacuated, 4.6 million residents affected.</t>
  </si>
  <si>
    <t>Southern Poland - Nowy Sacz and Tarnow regions. Jaslo. Ciezkowice. Podkarpacie region. Annapol. Radhoszcz_x000D_Eastern Slovakia - Presov and Kosice regions. Sabinov. Bardejov.</t>
  </si>
  <si>
    <t>Poland - 500 evacuated from town of Jaslo. 10,000 hectares farmland inundated. 1,000 buildings flooded._x000D_Slovakia - heavy rain and unseasonable snow. 40 villages with flood warnings._x000D_</t>
  </si>
  <si>
    <t>Yakutia - Lensk region. Vitim. Olekminsk region, Kyllakh and Troitsk. Hangalassky and Namsky. Bodaibo. Khangalassky</t>
  </si>
  <si>
    <t>Flooding in Yakutia caused by heavy rain and snowfall in Irkutsk region and/or "excessive dumping of water from the Mamakan hydropower plant in the Irkutsk region"_x000D_227 houses flooded in Yakutia. 173 houses flooded in Vitim._x000D_MODIS observations of high levels on the Vitim river June 7, 8. High levels observed on the upper Lena above the Vitim confluence May 18, 21 June 6.</t>
  </si>
  <si>
    <t>Alaska - Nulato, Kaltag, Koyukuk</t>
  </si>
  <si>
    <t>Ice jams and snowmelt cause floods._x000D_MODIS observations of flooding on May 22, 23, 24, 28, 29.</t>
  </si>
  <si>
    <t>Nevada</t>
  </si>
  <si>
    <t>MODIS observations on high levels on Humbolt river April 19, May 2, 25.</t>
  </si>
  <si>
    <t>Northwest Territories - Aklavik</t>
  </si>
  <si>
    <t>Community 700 Gwich'in and Inuvialuit.  Flooding about once per decade, but water levels not this high since 1992.  Infrastructure damage will cost millions of dollars to repair.</t>
  </si>
  <si>
    <t>India - Assam State: Barak valley. districts: Goalpara, Karimganj, Nagaon, Dhemaji, Tinsukia, Hailakandi, Cachar. Rangia, Rangapara, Majuli, Kaziranga National Park. Arunachal. _x000D_Tripura state: Kanchanpur, West Tripura, Dharmanagar._x000D_Bangladesh - Sylhet, Zakiganj, Kanaighat, Sunamganj, Moulvibazar, Habiganj, Khagrachhari_x000D_</t>
  </si>
  <si>
    <t>Early Monsoon rains._x000D_Assam - 16 dead. 500,000 displaced. 800 villages submerged. 55,000 hectares submerged. 12,000 hectares agriculture fields submerged in Majuli._x000D_Tripura - 5 dead. 4,000 displaced from town of Dharmanagar_x000D_Bangladesh - 100 square kilometres and 76,000 people affected in northeastern Sylhet region. 200,000 people stranded in northeastern Bangladesh as of June 14.</t>
  </si>
  <si>
    <t>Kerala State</t>
  </si>
  <si>
    <t>2,700 houses destroyed.</t>
  </si>
  <si>
    <t xml:space="preserve">Southeastern China_x000D_Fujian Province - central and northern areas - Changting county. Nanping._x000D_Guangdong province - Pearl River Delta,  Taishan city_x000D_Jiangxi province - </t>
  </si>
  <si>
    <t>Fujian - 41 dead. 356,000 evacuated. 19,000 homes destroyed. US$393 million damages. Worst flooding on Min River in 20 years. 100,670 ha crops damaged. June 8 - Bashili river breakes banks and inundates 11 villages._x000D_Guangdong - 17 dead. 5,800 homes floode</t>
  </si>
  <si>
    <t>Western States - Maharashtra (Bombay) -_x000D_Gujarat - Narmada, Dahod and Sabarkanta.</t>
  </si>
  <si>
    <t>Monsoon rains arrived in Western India 10 days ahead of schedule.</t>
  </si>
  <si>
    <t>Central Thailand - Lop Buri Province - Muang District</t>
  </si>
  <si>
    <t>Severe flash flood damaged dozens of houses and swept away livestock, cars and motorcycles.  Worst flood in the area in 50 years.</t>
  </si>
  <si>
    <t>Texas: Southeastern Counties - Jefferson, Orange, Chambers, Harris</t>
  </si>
  <si>
    <t>Up to 16 inches of rain and 18 inches of water in homes from a severe overnight storm. Worst in 29 years._x000D__x000D_MODIS observations of flooding May 29.</t>
  </si>
  <si>
    <t>Hubei Province</t>
  </si>
  <si>
    <t>945 houses collapsed.  137,500 hectares of farmlands flooded.  Pecipitation in Jingzhou City, which was among the worst hit, reached 260.7 mm, a level rarely seen historically.</t>
  </si>
  <si>
    <t>Er Rachidia Province</t>
  </si>
  <si>
    <t>270 houses destroyed.  Er Rachidia lies in a semi-arid region and has not seen such rain since the 1970s.</t>
  </si>
  <si>
    <t>Indiana - Leopold_x000D_Kentucky - Breckinridge County_x000D_Tennessee - Clarksville</t>
  </si>
  <si>
    <t xml:space="preserve">Heavy thunderstorms flooded normally dry creek beds.  </t>
  </si>
  <si>
    <t xml:space="preserve">Over 100 mm of rain in 1 hr. </t>
  </si>
  <si>
    <t xml:space="preserve">Bururi Province - Muheka </t>
  </si>
  <si>
    <t>Crops destroyed.</t>
  </si>
  <si>
    <t>British Columbia - Nelson, Grand Forks, Penticton, Kootenay</t>
  </si>
  <si>
    <t>Northern Provinces - Uttaradit, Nan, Phrae, Lampang, Sukhothai._x000D_In early June floods move south to Kamphaeng Phet, Sukhothai, Uthai Thani, Phichit, Phitsanulok provinces.</t>
  </si>
  <si>
    <t>Severe flooding following 3 days of heavy rain, also landslides.  1,000 passengers trapped inside 4 trains stranded in Uttaradit stations. _x000D_555 houses were destroyed and 3,120 were damaged.  Over 35 people still missing._x000D_Worst floods in 60 years._x000D_MODIS observations of flooding May 25.</t>
  </si>
  <si>
    <t>Ghor Province - Chighcharan, Shahrak District</t>
  </si>
  <si>
    <t>1,000 cattle killed.</t>
  </si>
  <si>
    <t>Southeastern Provinces - Fujian, Guangdong (Shantou City)</t>
  </si>
  <si>
    <t>Tropical Storm Chanchu. Flooding and landslides.  3.15 million residents of Fujian and over 154,000 hectares of cropland affected.  4 Vietnamese fishing boats in China's waters sunk.</t>
  </si>
  <si>
    <t>Massachusetts, New Hampshire, Maine</t>
  </si>
  <si>
    <t>Merrimack River crested 11 feet over flood stage.  Century old rain records broken in Massachusetts.  Total rainfall up to 17 inches._x000D_$7 million in damage in Maine._x000D_Severe road damage.</t>
  </si>
  <si>
    <t>Northern Kilimanjaro region - Moshi district</t>
  </si>
  <si>
    <t xml:space="preserve">1,500 hectares of farmland inundated, destroying crops.  Hundreds of heads of livestock killed. 998 houses submerged. 19,000 homeless. </t>
  </si>
  <si>
    <t>Leyte - Sogod, Macrohon _x000D_Luzon: Bicol Region - Albay Province</t>
  </si>
  <si>
    <t>Tropical Storm Chanchu. Flooding and landslides.</t>
  </si>
  <si>
    <t>Guizhou Province</t>
  </si>
  <si>
    <t xml:space="preserve">Daily precipitation exceeding 100 mm. </t>
  </si>
  <si>
    <t>Ardebil Province</t>
  </si>
  <si>
    <t>9,000 livestock killed and 8,000 hectares of farmland washed away.</t>
  </si>
  <si>
    <t>States - Irrawaddy, Rakhine, Arakan</t>
  </si>
  <si>
    <t>Cyclone Mala. Flash floods.  Roofs torn off 400 homes._x000D__x000D_MODIS observations of flooding on April 30.</t>
  </si>
  <si>
    <t>Central Lowlands</t>
  </si>
  <si>
    <t>175 Maroon villages beneath 2 meters of muddy water.  Unprecedented scale of flooding._x000D_Agricultural plots and fishing facilities completely damaged.</t>
  </si>
  <si>
    <t>Baglung District - Adhikarichaur Village</t>
  </si>
  <si>
    <t>Hotel swept away.</t>
  </si>
  <si>
    <t>Northern Regions - Tipaza, Naama, Tizi Ouzou, M'sila</t>
  </si>
  <si>
    <t>Northern Provinces: Faryab - Garziman, Baghlan - Doshi District</t>
  </si>
  <si>
    <t>Flashfloods from brief torrential rain and snowmelt.  Hundred acres of farmlands in Doshi district of Baghlan province washed away and scores of cattle killed.  Over 100 houses destroyed.</t>
  </si>
  <si>
    <t>Southern Highlands Province: Upper Mendi region - Kuma</t>
  </si>
  <si>
    <t>Rush of water down from the volcano Mt. Giluwe following an explosion up the mountain.  Flooding down river and landslides.</t>
  </si>
  <si>
    <t>Otago - Mosgiel, Dunedin, Oamaru, Waitati, Taieri Plains</t>
  </si>
  <si>
    <t>24mm of rain in 15 min._x000D_Worst in 150 years.</t>
  </si>
  <si>
    <t>Ontario - Kashechewan First Nation, Fort Albany</t>
  </si>
  <si>
    <t xml:space="preserve">Serious discussion of moving the Kashechewan First Nation because of frequent evacuations.  Dike protecting the community was breached.  Worst spring flooding since 1976.  </t>
  </si>
  <si>
    <t>Southern Siberia: Altai Territory - Turochak, Biisk, Krasnogorskoye, Klepikovo, Barnaul, Aniva</t>
  </si>
  <si>
    <t>2 dams in danger of bursting.  1,350 houses flooded in Biisk.  Dam on the Kurya River damaged in the village of Klepikovo.  Flood damage over 200 million Roubles.  Biya River over 1/2 meter above critical level._x000D__x000D_MODIS observations of flooding on the Ob River on May 7.</t>
  </si>
  <si>
    <t>Kampung Manjoi</t>
  </si>
  <si>
    <t>First major flooding since bunds were built along the river._x000D_Worst floods in 50 years.</t>
  </si>
  <si>
    <t>Newfoundland - Burlington, Middle Arm, Smith's Harbour, Baie Verte</t>
  </si>
  <si>
    <t xml:space="preserve">Main road into the communities blocked, water and sewage disrupted.  Flooding much more severe than the usual spring runoff flooding.  State of emergency declared. </t>
  </si>
  <si>
    <t>East Java: Trenggalek District - Tugu, Gandusari, Bendungan, Trenggalek, Pogalan, Karangan</t>
  </si>
  <si>
    <t>Flooding and landslides.  Floodwater up to 2 meters.  5 m paddy fields inundated and 5,000 livestock missing.</t>
  </si>
  <si>
    <t>Eastern Afar Region, Eastern Somali Region (Lasarat)</t>
  </si>
  <si>
    <t>400 sheep and goats washed away in Somali Region.  7,000 displaced in Afar, 3,000 in Somali.</t>
  </si>
  <si>
    <t>East Sepik Province: Ambunti-Drekikier electorate - Hauna, Gawanga 2, Wam/Urat</t>
  </si>
  <si>
    <t>Damage to vanilla fields, rice, cocoa and fish ponds.  Hundreds left homeless.  Flooding and landslides.</t>
  </si>
  <si>
    <t>Saskatchewan - Red Earth First Nation, Porcupine Plain, Fishing Lake</t>
  </si>
  <si>
    <t>Third highest floods in Red Earth First Nation history - highest since 1970s.  Worst floods in Porcupine in 60 years - major damage to agricultural land.</t>
  </si>
  <si>
    <t xml:space="preserve">Andhra Pradesh - Telengana region, Hyderabad, Srikakulam, Krishna </t>
  </si>
  <si>
    <t>Massive crop damage.  Flash floods following a severe storm.</t>
  </si>
  <si>
    <t xml:space="preserve">Tskhoushi, Chkhou, Khoni, Tsalendjikha </t>
  </si>
  <si>
    <t>Dam at the Inguri Hydroelectric Power Station was emptied into the river._x000D_Rain and snowmelt also help to cause flooding.</t>
  </si>
  <si>
    <t xml:space="preserve">Para State: Maraba, Porto de Moz, Capitao Poco, Almerim, Anajas </t>
  </si>
  <si>
    <t>Rainfall 25 cm above average since mid-March.</t>
  </si>
  <si>
    <t>Manitoba: Winnipeg, Montcalm, Morris, St. Jean</t>
  </si>
  <si>
    <t>Continuation of flooding on the Red River from the US in North Dakota.  100,000 acres of farmland flooded.</t>
  </si>
  <si>
    <t>North: Sabana Iglesia</t>
  </si>
  <si>
    <t>Many homes destroyed.</t>
  </si>
  <si>
    <t>Bulgaria: Vidin, Lom, Oryahovo, Somovit, Nikopol, Lom, Ruse, Silistra, Kozlodui, Tutrakan_x000D_Romania: Bechet, Gataia, Rast, Negoi, Braila, Calarasi, Galati, Oltina, Bistret, Sarata, Macesu de Jos_x000D_Ukraine: Odessa</t>
  </si>
  <si>
    <t>Highest level of Danube in Romania and Bulgaria since 1895, record high level of 9.4 m (30.8 ft) in the northwestern Bulgarian city of Vidin.  Danube flooding from countries upstream.  Controlled flooding of 70,000 hectares of farmland in Romania to keep water out of cities, additional flooding of 60,000 hectares.  In Romania, Rast and Negoi flooded after a dike collapsed, Bistret as well - 20 dikes broken in total._x000D__x000D_MODIS observations of flooding on the Danube April 17, 21, 26, May 3 through 24.</t>
  </si>
  <si>
    <t>Makelekele, Kinshasa - Kisenso, Kalamu, Lingwala</t>
  </si>
  <si>
    <t>The Kalamu and Gombe rivers, broke their banks for the first time in years._x000D_Flooding and mudslides.</t>
  </si>
  <si>
    <t>Districts - Malindi, Kilifi, Kwale, Nyando, Homa Bay, Migori, Siaya, Rachuonyo, Isiolo, Samburu, Laikipia, Wajir, Garissa, Mandera</t>
  </si>
  <si>
    <t>Flooding follows heavy rain but does not relieve major drought in the area.  Key access roads for food distribution washed out._x000D_Crops lost in Malindi - little rain in the south but river flooding as a result of northern rain._x000D_650 hectares of crop destroyed in Migori, Siaya and Rachuonyo._x000D_2,000 Sudanese and Somali refugees displaced when heavy rain flooded the Kakuma refugee camp in NW Kenya._x000D__x000D_MODIS ovservations of flooding on the Genale Wenz on April 30.</t>
  </si>
  <si>
    <t>Katherine, Beswick</t>
  </si>
  <si>
    <t>Water up to rooftops.  Katherine at 19 m.  1/4 of the town flooded.  Millions of dollars in damage._x000D_Not as bad as 1998 - worst flood in history (450 years) (Katherine at 20.3 m).  This was the second worst flood in 450 years._x000D__x000D_MODIS observations of flooding on Daly river on April 8, 9, 10</t>
  </si>
  <si>
    <t>Wadi Ara</t>
  </si>
  <si>
    <t>130 mm of rain in 3 hrs.  Occurs every 100 years.</t>
  </si>
  <si>
    <t>Northern and Central California Counties: Amador, Calaveras, Fresno, Merced, San Joaquin, San Mateo, Stanislaus</t>
  </si>
  <si>
    <t>Floods follow a month of above average rain in California.  _x000D_Flooding and mudslides._x000D_2 levees near Merced burst, flooding a trailer park, housing development, and farmland.  200 evacuated from trailer parks.  100 homes evacuated after 4 inches of rain in 24 hrs weakened an earthen dam, threatening a flood, near Valley Springs in the Sierra foothills._x000D__x000D_MODIS observations of flooding on San Joaquin on April 6, 7, 8, 13.</t>
  </si>
  <si>
    <t>Provinces: Sana'a, Hodeida, Dhamar, Mannakhah,Thamar, Taiz, Sa'adah</t>
  </si>
  <si>
    <t>3 days of torrential rain and lightening.  Many homes (at least 60) and crops destroyed.</t>
  </si>
  <si>
    <t>Serbia: Novi Sad, Slankamen, Sabac, Beocin, Belgrade, Vojvodina, Smederevo, Kostolac, Titel, Loznica, Zabalj, Zrenjanin, Pozarevac, Golubac, Gradiste_x000D_Eastern Croatia: Vukovar, Osijek</t>
  </si>
  <si>
    <t>Highest water levels in Serbia on the Sava River in 25 yrs, highest level on the Tisa in 100 yrs.  Danube at 120 yr high in Belgrade.  Worst flooding in Croatia in 40 yrs.  Danube swollen by heavy rains and melting snow in Germany, the Czech Republic, Slovakia, Hungary.  In N Serbia, Vojvodina province 10,000 hectares (25,000 acres) of farmland were submerged and another 200,000 hectares (500,000 acres) were turned into mud and slush.  Landslides also a problem._x000D__x000D_MODIS observations of flooding on Sava river April 1, 8, 9. Flooding on Velika Morava on March 25, 26, 27.  Flooding on the Danube April 24.</t>
  </si>
  <si>
    <t>Hawaii: Oahu - Honolulu</t>
  </si>
  <si>
    <t>Flooding and mudslides.  90 shops inundated with over a foot of water._x000D_Last flood of a month of severe rain throughout Hawaii - 92 in (7.5 ft) of rain were recorded during March at Mount Waialeale, considered the rainiest spot on the planet. The previous record was 90 inches in April 1971.</t>
  </si>
  <si>
    <t>Jordan Valley, Wadi Ara, Musmus, West Bank, Megilot district, Julis, Western Galilee</t>
  </si>
  <si>
    <t>Up to 2 meters of floodwater.  One of Israel's rainiest days this year - more than 112 mm of rain in Jerusalem, 67 mm in Tel Aviv, 21 mm in Haifa, 17 mm in Beersheba._x000D_Western Galilee agriculture, crops and greenhouses, was hit especially hard. Avocado, litchi and banana crops were severely damaged at Moshav Avdon.</t>
  </si>
  <si>
    <t>North Dakota: Fargo, Grand Forks, Wahpeton, Pembina_x000D_Minnesota: Hendrum</t>
  </si>
  <si>
    <t>Red River crested in Fargo area at jut over 37 ft - flood stage is 18 ft.  Worst flood in the past 100 yrs was in 1997 (39 ft crest)._x000D_Red River crested in Grand Forks 4/6 at 47.85 ft._x000D_Enormous sandbagging effort, temporary levees also in place.  75 houses threatened in N Dakota._x000D_Voluntary evacuations_x000D__x000D_MODIS observations of flooding on Red river on April 3, 4, 7, 8, 10, 13, 16.  Flooding on the Pembina River April 13, 16.</t>
  </si>
  <si>
    <t>Western Australia - Pilbara Coast: Kalbarri, Onslow, Carnarvon, Mardie Station</t>
  </si>
  <si>
    <t>Pilbara coast already saturated from recent Cyclone Emma then comes Cyclone Glenda.  Banana plantations at risk.</t>
  </si>
  <si>
    <t>Western and Central Slovakia: Modra, Banska Bystrica, Bratislava_x000D_Northwestern Hungary near the Slovakian border</t>
  </si>
  <si>
    <t>Slovakia: 123 towns and villages, and 2,000 hectares of agricultural land have been hit by flooding._x000D_Hungary: The Danube reached a record 8.61 m in Budapest on 4/5 (a 120 yr high), surpassing the level reached during the catastrophic floods of 2002.  Daily cost of fighting the flooding is approx 150- 200 million forints (US$690,000-$920,000).  170,000 hectares of land in Hungary's Great Plain region under water.  Tisza at a record 9.8 metres (32 feet) in Hungary.  Dam break near the confluence of the Koros and Tisza rivers 4/21._x000D__x000D_MODIS observations of flooding on the Bodrog and Tisza Rivers on April 3, 8.  Flooding on the Danube and Tisza Rivers on April 8.</t>
  </si>
  <si>
    <t>Czech Republic: Ostrava, Prague, Vestec, Bonov, Usti nad Labem, Znojmo, Hodonin, Terezin, Theresienstadt, Melnik, Olomouc, Breclav, Novosedly, Decin, Brno _x000D_Germany: States - Saxony (Dresden), Saxony-Anhalt, Brandenburg_x000D_Austria: Upper and Lower Austria, Lintz</t>
  </si>
  <si>
    <t>Czech Republic: 45 cities and towns affected, over 20 rivers at dangerous flood levels.  500-hectare (1,235 acre) lake has developed on farmland around Breclav.  48,000 hectares of farmland flooded total._x000D_Austria: Dam on the March River burst on 4/3 flooding Duernkrut in Eastern Austria.  A second dam broke on 4/4 8 km downstream from Duernkrut.  516 people evacuated.  Protective barrier on a dam in Stillfried broke on 4/5._x000D_Germany: 1,000 evacuated along Czech border.  Elbe was 13 cm higher than in 2002 in the town of Hitzacker.  Elbe in Boizenburg and Doemitz was the highest since records began 110 years ago._x000D__x000D_Last major floods were in 2002._x000D__x000D_MODIS observations of flooding on the Elbe, Morava, and Danube Rivers on April 8.</t>
  </si>
  <si>
    <t>Northwest Province: Taung municipality</t>
  </si>
  <si>
    <t>1040 families from 8 heavily flooded villiages left homeless.  Last heavy floods to hit Taung were about 18 years ago.  R780 million is needed to fix damaged infrastructure - roads and bridges washed away.</t>
  </si>
  <si>
    <t>Adelaide area - Wallaroo, Kadina, Gulnare, Yacka, Georgetown, Caltowie, Koolunga, Gladstone_x000D_Mid-North_x000D_Eyre Peninsula</t>
  </si>
  <si>
    <t>Worst flash flooding in more than 60 years.  100 mm of rain in under 4 hrs.</t>
  </si>
  <si>
    <t>Provinces: Antioquia, Tolima, Risaralda, Caldas, Narino, Valle (Bendiciones), Valle Del Cauca (Cali, Buenaventura)</t>
  </si>
  <si>
    <t>Flooding and landslides. One of the worst 3 winters in the past 20 years - most casualties in the past 7 years._x000D_130 dead and 330,000 injured in this years first rainy season from March to June._x000D_MODIS observations of flooding on the Magdalena River May 13.</t>
  </si>
  <si>
    <t>North Texas -  Dallas area</t>
  </si>
  <si>
    <t>6 inches of rain in 24 hrs._x000D__x000D_MODIS observations of flooding on the Trinity River March 21, 24.  Flooding on the Sulphur River March 24.</t>
  </si>
  <si>
    <t>Northern Queensland (Southern Cape York Peninsula) - Cairns, Innisfail, Burketown, Doomadgee, Gregory_x000D_Central Northwest Queensland: Aramac, Muttaburra, Richmond, Hughenden, Burketown, Normanton</t>
  </si>
  <si>
    <t>Tropical Cyclone Larry - category 5, one of the biggest tropical cyclones ever seen.  _x000D_Worst flooding in a century - surpassing the 1964 flooding of the Leichhardt River.  Leichhardt 24 meters above normal level.  600mm of rain in 3 days.  Major losses of banana crops._x000D__x000D_MODIS observations of flooding on the Leichhardt river March 25, 26, 27, 29, 30, 31.</t>
  </si>
  <si>
    <t>Hawaii: Northern Kauai</t>
  </si>
  <si>
    <t>1.2 billion liters water spilled into valley causing floods and mudslides.  $12 million in damage to beach and reefs several miles from the dam.</t>
  </si>
  <si>
    <t>Dolj region - Mehedinti county, Suceava county, Vatra Dornei area</t>
  </si>
  <si>
    <t>More than 150 villages and 2,000 hectares land in Mehedinti county submerged.  10,000 residents near a dam evacuated in Dolj region._x000D_1,200 hectares (2,300 acres) of arable land flooded._x000D_Worst flooding of the Siret River (Vatra Dornei area) in 50 yrs.</t>
  </si>
  <si>
    <t>Indiana - Orange, Crawford, Gibson and Perry counties. Milltown, West Baden Springs, French Lick.</t>
  </si>
  <si>
    <t>MODIS observations of flooding along the Wabash river and tributaries February 13, 14, 15, 17, 18, Flooding on East Fork White river less but still high on lower wabash and white February 19, 22. Flooding on Big Muddy near Carbondale, Ill on February 15</t>
  </si>
  <si>
    <t>Northeastern Greece - Evros region. Thrace. Soufli_x000D_Northwest Turkey - Edirne region. Tychero_x000D_Southern Bulgaria - Kardzhali region, Haskovo, Plovdiv and Smolyan, Saedinenie</t>
  </si>
  <si>
    <t>Greece - Worst flooding in past 15 years. Several villages flooded. 50,000 acres of farmland underwater._x000D__x000D_MODIS observations of high levels on the Evros river on March 9, 13, 19, 20, 21, 22, 25.</t>
  </si>
  <si>
    <t>Southern and central Malawi - districts: Mangochi, Salima</t>
  </si>
  <si>
    <t>Malawi - heaviest rains in 28 years leave 6,000 homeless in Mangochi district, worst floods in 28 years in Mangochi. 2,000 homeless in Salima.</t>
  </si>
  <si>
    <t>Western Australia - Pilbara region: Kalbarri</t>
  </si>
  <si>
    <t>Weak Cyclone Emma brings more rain in the middle of western Australia's wet season. Damage to livestock and mining operations.  Hundreds of thousands of dollars in damage to grazing land from mesquite invasions that follow the flooding._x000D_March 9 - record levels on Murchison river near Kalbarri_x000D_"No floods have ever gone to this height on record or in living memory,"_x000D__x000D_MODIS observations of flooding on Gascoyne, Murchison and Ashburton rivers March 3, 5, 6, 7, 8. Floods on Lower Murchison March 14, 15, 16.</t>
  </si>
  <si>
    <t>Carmen</t>
  </si>
  <si>
    <t>Flashfloods triggered by days of heavy rains.</t>
  </si>
  <si>
    <t>New South Wales: Bellingen, Coffs Harbour, Nambucca and Clarence</t>
  </si>
  <si>
    <t>3,000 people stranded in Bellingen.</t>
  </si>
  <si>
    <t xml:space="preserve">Western Highlands Province: Dei district villiages - Yan, Muga, Kema, Komund, Meka, Kram </t>
  </si>
  <si>
    <t>5 villiages devastated.  500 stricken with malaria and typhoid.</t>
  </si>
  <si>
    <t>Kuala Lumpur - Shah Alam area</t>
  </si>
  <si>
    <t>2 hr downpour.  Floodwaters up to 2.3 meters. Disrupted trains and cut off highways. Millions of ringgit in losses.</t>
  </si>
  <si>
    <t>Mariental</t>
  </si>
  <si>
    <t>Hardap Dam overflow.  _x000D_Estimated N$50 million in infrastructure damages, N$300 million in agricultural losses.  Dairy farm and fields of date trees, onions, corn, and grapes destroyed.  Main road from Windhoek to South Africa cut off - 50 supply trucks stranded.  _x000D_Worst floods since 1972._x000D__x000D_MODIS observations of flooding on the Fish River on February 27.</t>
  </si>
  <si>
    <t>Kosovo - Municipalities: Rahovec, Vushtrri, Lipjan, Zvecan, Ferizaj, Skenderaj, Gllogovc, Podujevo, Suhareke, Kline, Malishevo, Gjakove, Obiliq, Fushe Kosovoe</t>
  </si>
  <si>
    <t>Flooded powerplant shutdown.</t>
  </si>
  <si>
    <t>Hawaii: Kauai, Oahu</t>
  </si>
  <si>
    <t>Worst flooding in Hanalei on Kauai in over 5 years.  Up to 18 inches of rain in 24 hrs.  Severe thunderstorms._x000D_Taro crops stunted._x000D_4,000 people in the north of Kauai isolated._x000D_Flooding and mudslides.</t>
  </si>
  <si>
    <t>Sulawesi: North Sulawesi Province - Manado</t>
  </si>
  <si>
    <t>Flooding and landslides.  Low pressure in Philippines contributing to heavy downpours.  Floodwaters up to 4 meters.  _x000D_2,067 houses, 1,115 hectares of agricultural area, and 11 hectares of plantation area damaged, and 9,773 head of livestock lost.</t>
  </si>
  <si>
    <t>Acre State</t>
  </si>
  <si>
    <t>Acre River 16.65 meters (55 feet) above the normal level after 15 days of rain.  7,791 buildings inundated._x000D_8,000 homeless in capital Rio Branco city.</t>
  </si>
  <si>
    <t>Central Provinces: Quang Binh, Quang Tri, Thua Thien-Hue</t>
  </si>
  <si>
    <t>Quang Binh: 2,100 hectares of rice fields and 370 hectares of vegetable farms were under 1 m of water. A 100 m long dike collapsed when water rose by 1.36m in Kien Giang River._x000D_Quang Tri: 2,500 hectares of rice and 500 hectares of vegetable crop flooded.  Flooding and landslide forced evacuation of 122 homes._x000D_Thua Thien-Hue: 1,800 hectares of rice and 600 hectares of cash crops flooded._x000D_Biggest torrential rain in the mid-dry season in 30 years.</t>
  </si>
  <si>
    <t>Dhamar Province: Ma’abar</t>
  </si>
  <si>
    <t>Start of Yemen's rainy season.  70 houses destroyed, 2,000 left homeless.  Roads to Sanaa impassable.</t>
  </si>
  <si>
    <t xml:space="preserve"> Xinjiang Uygur Autonomous Region - Yili Prefecture</t>
  </si>
  <si>
    <t>11,226 people trapped and 6,427 houses damaged.  Unusually high temperatures caused abrupt snow and ice melt.</t>
  </si>
  <si>
    <t>Provinces: Guayas, Los Rios, Esmeraldas, El Oro, Manabí, Pichincha</t>
  </si>
  <si>
    <t>Over 10,000 hectares of rice under water in Los Rios, 1,500 in Guayas.  8,000 hectares total flooded in Guayas.  _x000D_Hundreds of people stranded, 15,000 families affected._x000D_Flash floods up to 5 meters deep.</t>
  </si>
  <si>
    <t>Thousands of residents forced to flee their homes.  Damage estimates at several million US dollars.  Worst rain and flooding in Lesotho in 20 years.</t>
  </si>
  <si>
    <t>Mindanao: Surigao del Sur, Surigao del Norte, Agusan del Norte, Agusan del Sur, Butuan City, Tago_x000D_Leyte: Sugod</t>
  </si>
  <si>
    <t>Flooding and landslides.  $6.7 million worth of crops, livestock, fishery, and infrastructure damaged._x000D_La Nina weather pattern results in more storms forming close to the islands._x000D__x000D_MODIS observations of flooding on the Agusan River February 13.</t>
  </si>
  <si>
    <t>Tindouf: Awserd, Smara, Laayoune refugee camps</t>
  </si>
  <si>
    <t>Three refugee camps flooded (Western Sahara Sahrawi refugees).  Enormous structural damage to schools, community centres, market areas, and mud brick houses.  70% of food lost. _x000D_Most severe flooding since 1994._x000D__x000D_MODIS observations of flooding on February 15.</t>
  </si>
  <si>
    <t xml:space="preserve">Malaysia: Eastern Coastal States - Terengguan, Pahang, Kelantan_x000D_Thailand: Provinces - Narathiwat, Nakhon Si Thammarat, Chumphon, Surat Thani </t>
  </si>
  <si>
    <t>Thailand: Floodwaters up to 2 meters from unseasonable rainstorms in the east.  400 houses inundated.  Eastern monsoon swept across the country to converge with a western monsoon - a very rare occurance._x000D_Malaysia: 4,906 evacuated_x000D_Total rainfall 7 times higher than the 35-year average precipitation for the same period.  Heaviest rainfalls over twice as high as previous records for February.</t>
  </si>
  <si>
    <t>Governorates: Erbil, Sallahaddin, Kirkuk, Dyiala, Missan</t>
  </si>
  <si>
    <t>7,000 families forced to leave their homes.  103 mm of rain in Erbil._x000D__x000D_MODIS observations of flooding on the Tigris River February 5, 7, 10, 11, 12.</t>
  </si>
  <si>
    <t>Sumatra: Jambi Province: Bungo regency - Pelepat, Pelepat Ilir districts</t>
  </si>
  <si>
    <t>1-3 meters of flood water as a result of 7 days of heavy rain.  Hundreds of hectares of rice fields and plantations flooded.</t>
  </si>
  <si>
    <t>Provinces: Central, Gulf, National Capital (Port Moresby)</t>
  </si>
  <si>
    <t>Water up to 2 meters.  12,000 displaced and food gardens of 800 others destroyed. _x000D_Flooding is seasonal but a Biotou village elder said it was the worst he had seen since the war in 1942-43.</t>
  </si>
  <si>
    <t>Vanua Levu (Northern Division) - Labasa</t>
  </si>
  <si>
    <t>Sugarcane farms flooded, $0.5 million in damage to access roads. Highest rainfall: Vunimoli area 307mm on 2/4.  Floods and landslides.</t>
  </si>
  <si>
    <t>Western Tanzania: Tabora region - Igunga district (Lokomeo, Kanyawa)</t>
  </si>
  <si>
    <t>14 hrs of nonstop rain. 234 houses collapsed._x000D__x000D_MODIS observations of flooding on February 3, 5, reducing on February 8, 10, 12.</t>
  </si>
  <si>
    <t>Israel: Eilat_x000D_Jordan: Aqaba, Maan</t>
  </si>
  <si>
    <t>Damage to agriculture. Possible landmine hazard due to shifting of earth in the area of the Rabin Crossing from Israel to Jordan._x000D__x000D_MODIS observations of flooding near Maan on February 4, 5, 6.</t>
  </si>
  <si>
    <t>Western Viti Levu - Lautoka, Ba Town, Rakiraki</t>
  </si>
  <si>
    <t>Tropical Cyclone Jim.  Worst flooding since Cyclone Kina in 1993.</t>
  </si>
  <si>
    <t>Provinces: Soer- and Nor-Troendelag (Aarnes, Follafoss, Flatanger, Guldbergaunet, Meådalen, Haraldreina)</t>
  </si>
  <si>
    <t>Water levels at 50 yr flood levels._x000D_Country cut in half by floods - community of Vuku in North Trøndelag completely cut off from the outside world.</t>
  </si>
  <si>
    <t>Java: Central Java - Rembang, Demak, Semarang, Lasem, Pamotan, Sedan_x000D_West Java - Jakarta, Kampung Melayu, Indramayu district (Kopyah, Anjatan Utara and Limpas, Krimun, Santing, Losarang, Ranjeng, Pegagan, Plosokerep, Manggungan, Kandanghaur)</t>
  </si>
  <si>
    <t>Flooding and landslides._x000D_Central Java: 19 fatalities from floods and landslides.   65 hectares of shrimp and fish ponds worth hundreds of millions of rupiah lost._x000D_West Java: Over 13,000 hectares (32,000 acres) of rice paddies destroyed, 25,000 hectares flooded.  In Indramayu, hundreds of millions of rupiahs lost from flooding of hundreds of hectares of fish ponds in Eretan Wetan, rainfall up tp 150 mm, twice the normal level._x000D__x000D_MODIS observations of flooding near Rembang on February 1, 7, 14.</t>
  </si>
  <si>
    <t>Islands: Bali (Buleleng), Lombok (Sambelia), West Timor, Sumbawa, Java (East Java - Besuki)</t>
  </si>
  <si>
    <t xml:space="preserve">Water up to 2 meters in parts of Sumbawa.  Flooding and landslides._x000D_East Lombok:  Sambelia district - Rp 3.5 billion in damage from 500 hectares of destroyed corn, paddy, chili, and banana crops.  Rp 95 million in losses from overflows in fish ponds in the area. </t>
  </si>
  <si>
    <t>Up to 100 mm of rain in 2 hrs - highest figure since 1997.</t>
  </si>
  <si>
    <t>Departments: _x000D_La Paz - City of La Paz, Los Yungas, Luribay, Papel Pampa, San Pedro de Curahuara_x000D_Cochabamba - Viloma, Aymaya, Tiraque_x000D_Santa Cruz - Jorochito, Tiquipaya, El Espino, Boyuibe, Pailas, Cuatro Canadas, San Julin, Okina_x000D_Beni - Trinidad, San Borja, Rurrenabaque, Pando, Riberalta_x000D_Pando_x000D_Potos_x000D_Chuquisaca_x000D_Tarija - Villamontes</t>
  </si>
  <si>
    <t>Intense rain started in January. Worst rainy season in 5 years. Most affected departments La Paz, Santa Cruz and Beni_x000D_800 displaced families. 175,000 affected by floods, 100,000 left homeless._x000D_Crops lost: 80% in Potosi (potatoes, wheat, beans, onions, carrots, corn). 932 hectares in Cochabamba. 45,000 hectares in Santa Cruz (soy beans, rice, corn)_x000D_Total: 74,000 acres (30,000 hectares) of soy crops lost, 173,000 acres (70,000 hectares) under threat._x000D_March 10 - floods continue and spread to new areas. 9,374 families have been evacuated_x000D__x000D_MODIS observations of flooding in Beni and Santa Cruz on January 29, 30, February 5, 12, 23, March 3, 25. Flooding on Rio Grande in Santa Cruz on March 3, 5, 14_x000D_MODIS observations of flooding of the Altiplano Lakes January 31, February 2, 3, 4, 5, 12, 13, 15, 21, 26, 28.</t>
  </si>
  <si>
    <t>Luzon: _x000D_Nueva Ecija - Gabaldon, Bongabon, San Jose, Candaba, San Luis_x000D_Kalinga - Tinglayan_x000D_Cagayan - Dingalan, Tuguegarao, Solana, Enrile, Iguig, Alcala, Gattaran, Tuao, Piat, Lallo, Amulung_x000D_Abra_x000D_Aurora - Casiguran, Baler, Dinalungan, Dilasag_x000D_Quezon_x000D_Isabela - Ilagan, Tumauini, Echague, Alicia, San Mariano, San Jones, Cauayan, Santiago, Ramon, Dinapigue</t>
  </si>
  <si>
    <t>Rain caused by Tropical Depression Agaton._x000D_Nueva Ecija: most heavily affected province, over 7,000 evacuated due to a broken dyke. 2,500 hectares of onion plants worth P72 million submerged. 2,000 hectares newly planted rice, corn and watermelon worth P25 million under 2-4 ft of water in Candaba.  4,100 hectares of palay crops and 650 hectares of fishponds worth more than P100 million (US$1.9 million) destroyed._x000D_Kalinga: 20 houses underwater and 1,500 people evacuated._x000D_Aurora: water up to 7 ft in Baler, 10 ft in Dinalungan, Dilasag and Casiguran._x000D_Isabela: P452 million worth of corn and rice crops destroyed._x000D_P240 million worth of agricultural crops destroyed in Nueva Ecija, Pampanga and Quezon._x000D__x000D_MODIS observations of flooding on the Cagayan River on January 28, 29, 30._x000D_MODIS observations of flooding on the Pampanga River on January 29, 31, reducing on February 4, 9.</t>
  </si>
  <si>
    <t>Greece - Lavara, Kissario, Amorio, Tichero, Thymaria, Psathades in Didymotichos, Pythio, Trigono</t>
  </si>
  <si>
    <t>5,000 hectares of cereals and other crops flooded._x000D_MODIS observations of flooding on the Evros river on January 2, 17, 20, 27.</t>
  </si>
  <si>
    <t>Sesriem, Sossusvlei</t>
  </si>
  <si>
    <t>Last major flood was in 1997._x000D_Sossusvlei: 72 mm of rain in one hour.  Tsauchab River nearly reached the vlei for the first time since 2000. A smaller river flooded for the first time in 20 years. Lodge damaged by mud and water._x000D_Sesriem: 85 mm of rain in 45 min. Campsite damaged by mud and water. Sesriem Canyon flooded.</t>
  </si>
  <si>
    <t>Region One - Barima/Waini_x000D_Region Two - Pomeroon/Supenaam (Westbury, Somerset, Dartmouth, Perseverance, Essequibo Coast, Anna Regina)_x000D_Region Three - Essequibo Islands/West Demerara (Polders, Pouderoyen, Parfait Harmonie, Dorn Hogg, Leguan Island, Meten-Meer-Zorg, De Kinderen)_x000D_Region Four - Demerara Mahaica (Sophia, Bourda, Queenstown, Craig, Friendship, Flagstaff, Lama, Enmore, Greenfield, Victoria, Golden Grove, Haslington)_x000D_Region Five - Mahaica/West Berbice (Trafalgar, Rising Sun, Belladrum)_x000D_Region Six - East Berbice/Corentyne (Fyrish, No. 1 Village, No. 19 Village, Yakusari, Johanna, Port Mourant)</t>
  </si>
  <si>
    <t>12,964 acres (4,900 hectares) of rice paddies and other crops lost.  5,000 head of cattle lost.  US$4 million in rice exports lost._x000D_Regions 2 and 5 declared disaster areas._x000D__x000D_MODIS observations of flooding along Guyana coast January 20, 22, 29, February 7, 14</t>
  </si>
  <si>
    <t>Southeastern Trinidad: Rio Claro, Mayaro, Mafeking, Poole Valley Road, Guayaguayare Road, Navet, Lazzari, Cedar Grove_x000D_Central Trinidad: Caparo</t>
  </si>
  <si>
    <t>Landslides along major roads.  Flooding up to 4 ft.  Significant livestock and crops losses.  700 homes marrooned in Mayaro, 150 homes damaged.  Flooding caused by river overflow due to 30 yr rain cycle, not by poor drainage.  $2.5 million in compensation for farmers.</t>
  </si>
  <si>
    <t>Western Australia - Kimberley and Pilbara Coast regions: Karratha, Dampier, Wickham, Pannawonica. _x000D_Gascoyne and Swanland regions (Wheatbelt): Nanutarra, Lake Grace, Walkaway, Kulin, Corrigin, Newdegate, Northam, Geraldton, Dongara, Greenough.</t>
  </si>
  <si>
    <t>Cyclone Clare - category 3 on coast, downgraded to category 1 inland.  Worst flooding in the region for over a decade._x000D_RR track damage on nine Wheatbelt lines, 6 train shipments stranded, lines closed for several weeks. Livestock harmed by erosion and destruction of fences._x000D_Lake Grace: isolated by flooding, 223 mm of rain, biggest flood in 500 yrs, worse than great downpour of 1955. Cemetary Lake on edge of town also flooded._x000D_Lakes filled for first time since 1990 (usually dry salt pans). Record levels on Greenough river._x000D_Peak floods at 5.5 m in Walkaway._x000D_Total lost: 4000 sheep, 30 km of vermin proof fencing, 230 km of other fencing, widespread soil erosion._x000D_$AUS 3 million in damages._x000D_MODIS observations of flooding on Gascoyne and Murchison rivers January 12, 13, 14, 16, 17. Flooding on Fortescue and Ashburton rivers January 12.</t>
  </si>
  <si>
    <t>West Java province - Regency of Indramayu - districts: Kandanghaur, Gabuswetan, Bongas</t>
  </si>
  <si>
    <t>Severe storms cause floods and mudslides. _x000D_California - Up to 9.57 inches of rain. Napa river higher than 1986 floods. 1,000 homes flooded in Napa city. Flooding of vineyards. Russian river in Sonoma near record levels._x000D_Nevada - mudslide on interstate 80 near Truckee. Worst flooding in Reno since 1997._x000D_MODIS observations of flooding on the Sacramento river on January 4, 6, 8, 9, 15, 22, 24.</t>
  </si>
  <si>
    <t>East: Tisza valley_x000D_Northwest: Hansag and Szigetkoz regions</t>
  </si>
  <si>
    <t>12 villiages flooded. 1,500 houses in Kandanghaur, Gabuswetan and Bongas districts and 1,000 hectares of rice fields submerged beneath 40 - 60 cm of floodwater. Rp 2 billion in damages expected.</t>
  </si>
  <si>
    <t>East Java province - Jember district: Panti, Sukorambi, Tanggul. Surabaya</t>
  </si>
  <si>
    <t>Heavy rain causes floods and mudslides in northern suburbs of Brazzville, thousands homeless. Floodwaters 4 meters deep in Mpila</t>
  </si>
  <si>
    <t>Northern California - counties: Sonoma, Napa, Mendocino, Marin, Solano. San Francisco Bay area to the Sacramento-San Joaquin Delta, Napa Valley. Towns: Napa, Guerneville, San Anselmo, Novato, Collinsville._x000D_Nevada - Reno, Truckee, Carson City.</t>
  </si>
  <si>
    <t>Rain and snow resulted in high levels of inland waters - frozen soil reduced the absorption capacity._x000D_102,000 hectares underwater, 47,000 hectares farmland inundated._x000D_150 pumps redirecting flood water.</t>
  </si>
  <si>
    <t>Brazzaville northern suburbs. Mpila, Simba Pèle, Maman Mbouale</t>
  </si>
  <si>
    <t>Two days of heavy rain in normally arid region causes flooding on two watercourses on a scale not seen for decades. Water up to 1 meter deep around Laayoune flooded houses and roads._x000D_MODIS observations of flooding in Laayoune area and rivers to the west on December 23, 26</t>
  </si>
  <si>
    <t>Laayoune area</t>
  </si>
  <si>
    <t>Jember - flash floods and landslides. 437 houses, 3 schools, 16 bridges and 9 dams damaged.</t>
  </si>
  <si>
    <t>Southern Malawi - districts: Chikwawa, Nsanje, Mangochi_x000D_Mozambiquie - provinces: Nampula (Nampula City), Sofala (Dondo, Nhamatanda, Buzi, Beira, Caia, Marromeu), Zambezia (Gurue), Gaza (Xai-Xai, Inhambane).</t>
  </si>
  <si>
    <t>Malawi - 1 dead.  15,000 families homeless in Chikwawa, 5,000 hectares of maize destroyed, 50% of the land flooded. 4,500 homeless in Nsanje. 4,000 ha crops flooded. Worst flooding in Nsanje district in almost a half century._x000D_Mozambique -  22 dead. 4,000 hectares of crops destroyed in Pungue river basin in Dondo district. 1,700 homes destroyed and 9,000 homeless in Nampula.  Widespread loss of crops and livestock.  Total crop loss of 7,400 hectares (0.2% of the total area planted)._x000D__x000D_MODIS observations of flooding on the Pungue river on December 28, January 6, 8, 19, 23, 25. Flooding on the Shire river on January 4, 5, 6, 8, 14, 15, 20, 22, 23, 24, 25</t>
  </si>
  <si>
    <t>Central and western Philippines._x000D_Oriental Mindoro - Calapan City, Baco, Naujan, Puerto Princesa, Barangay Biga, Barangay Malabo_x000D_Palawan - Aborlan, Dumaran, Taytay, Barangay Sta. Maria, Roxas, San Vicente._x000D_Bicol - provinces: Albay, Camarines Sur, Sorsogon and Catanduanes. Bato_x000D_Quezon - Pagbilao, Mauban, Lucena, Candelaria_x000D_Aurora - Dipaculao, Casiguran, Bianuan, Dibacong and Tinib_x000D_Camarines Norte - Victoria Capalonga, Labo_x000D_Visayas islands - Leyte - Palo._x000D_other provinces: Aklan, Iloilo, Camarines Norte, Negros Occidental, Quezon</t>
  </si>
  <si>
    <t>Heavy monsoon rains followed by Tropical Depression Quedon cause flooding and landslides._x000D_Oriental Mindoro most affected by flooding. 15,000 families evacuated after a protective dyke collapsed in Calapan City. Worst floods in Calapan City since 1954.Agricultural damage in Naujan, Oriental Mindoro is estimated at $514,706. By December 19 floods inundated most of Calapan City and Baco and Naujan towns from overflowing Bocayao  and Mag-asawang Tubig Rivers._x000D_Quezon - 15,000 relocated to higher ground in Lucena. 47 houses have been partially damaged in Mauban.</t>
  </si>
  <si>
    <t>Dauphin River Indian reserve, 250 kilometres northwest of Winnipeg, at the juncture of the Dauphin River and Lake Winnipeg. Gypsumville area.</t>
  </si>
  <si>
    <t>Floods caused by ice jams blocked the only road to the Dauphin River First Nation reserve.  Meter deep flooding in some spots. Last big winter flood in same area was 30 years ago.</t>
  </si>
  <si>
    <t>Central Provinces: Khanh Hoa (Nha Trang), Quang Ngai (Mo Duc), Binh Dinh (Dong Xuan, Tuy An, Song Hinh), Quang Nam, Phu Yen, Binh Thuan, Ninh Thuan. Dac Lac (Krong Ana, Lak, Ma Drak)</t>
  </si>
  <si>
    <t>Two weeks of heavy rain causes flash floods. 62 dead as of December 23.  171 houses destroyed, 335 houses damaged, 5,300 homes inundated. 49 bridges damaged. 22 irragation projects damaged. 45,000 hectares crops submerged. Economic losses estimated at VND437 billion. Damage to major highway from landslides. Khanh Hoa province: 32 deaths, worst floods in 5 years. Phu Yen: 14 dead. Binh Dinh 11 dead. Quang Ngai 5 dead. _x000D_Dac Lac - 7 dead. Six days of heavy rains cause floods and landslides. 2,000 houses destroyed. 10,000 ha crops inundated. 500 hectares of coffee damaged. Economic losses estimated at 83 billion VND._x000D_Phu Yen and Khanh Hoa - landslides in Ca Pass on December 20. Floodwaters begin to subside on December 19.</t>
  </si>
  <si>
    <t>Southern regions: Gjirokaster, Durres, Elbasan, Lezhe, Berat, Fier. Vlore, also the capital Tirana. Towns: Burrel, Rubik. Librazhd district</t>
  </si>
  <si>
    <t>Over 4,100 hectares of farmland flooded. Hundred houses damaged. 10,000 people isolated in the Librazhd district after floods destroyed a bridge.</t>
  </si>
  <si>
    <t>Southern Thailand provinces: Songkhla (Muang Songkhla, Sadao, Hat Yai, Tambon Khao Roop Chang). Yala (Raman, Krong Pinang, Muang, Bannang Sata, Yaha). Nakhon Si Thammarat (Tha Sala district, Nopphitam). Chumphon (Lamae, Muang). Pattani (Muang, Nong Chik, Kapho, Yarang, Pakaharang, Chabangtiko). Narathiwat (Sukhirin, Waeng, Sungai Kolok, Chanae, Sungai Padi, Tak Bai, Rusoh). Phatthalung (Pak Phayun). Trang.  Satun (La Ngu). Surat Thani (Koh Samui, Phrasaeng). _x000D_Northern Malaysia. states: Kelantan, Terengganu, Kedah (Kubang Pasu, Kota Star, Padang Terap, Langkawi), Perlis, Perak</t>
  </si>
  <si>
    <t>Three weeks of heavy rain cause "some of the worst floods to hit peninsular Southeast Asia in decades"_x000D_Southern Thailand - 55 dead as of Dec 23. Worst floods in 40 years. $14.9 million in damages. Flood water up to 2 meters deep in Pattani. In Yala, 30,000 affected, 66 roads and 282 fish farms damaged. 102,216 persons affected in Pattini, losses of 231 homes, 144 roads, 7 bridges, 832 fish farms and some 24,000 rai of paddy fields damaged or destroyed.  Outbreaks of conjuctivitis and fungal foot infections.  _x000D_ "This is the worst flood after the ones in 1967 and 1977."_x000D_Malaysia - 9 dead as of Dec 23. 30,000 evacuated. worst floods in 30 years._x000D_MODIS observations of flooding in southern Thailand in Nakhon Si Thammarat and Yala on Decmeber 27.</t>
  </si>
  <si>
    <t>Provinces: Western (Colombo, Ratmalana, Gampaha). Eastern (Trincomalee). Northern (Jaffna, Killinochchi, Mullaitivu). Sabaragamuwa (Nuwara Eliya, Ratnapura). Southern (Galle). Central</t>
  </si>
  <si>
    <t xml:space="preserve">270 mm of rain in the capital, Colombo. 2,000 homes destroyed. Tsunami victims in temporary shelters in Trincomalee forced to leave. </t>
  </si>
  <si>
    <t>Central region: Quang Ngai Province - districts: Tu Nghia, Son Tinh and Mo Duc. _x000D_Binh Dinh Province - districts: Tuy Phuo, Phu Cat. _x000D_Quang Nam Province - Nam Tra My District.</t>
  </si>
  <si>
    <t>Quang Ngai Province: flooding of thousands of homes in the districts of Tu Nghia, Son Tinh and Mo Duc. Binh Dinh Province: thousands of homes in the two districts of Tuy Phuoc and Phu Cat submerged or destroyed.  At least 15 landslides on roads.</t>
  </si>
  <si>
    <t>St. Mary, northern St. Catherine and Trelawny</t>
  </si>
  <si>
    <t>Heavy rain caused by remnants of tropical depression 27. Floods, mudslides, and landslides.</t>
  </si>
  <si>
    <t>Wales: Cynwyl Elfed, Carmarthenshire</t>
  </si>
  <si>
    <t>Flash flood, worst in the village of Cynwyl Elfed in at least 60 years.</t>
  </si>
  <si>
    <t>Southern France - Perpignan area</t>
  </si>
  <si>
    <t>Heavy rains cause several rivers to overflow. 1,000 evacuated._x000D_MODIS observation of flooding on two rivers north of Perpignan on November 16, 17.</t>
  </si>
  <si>
    <t>New South Wales - Central-western region - Eugowra, Molong, Orange, Bathurst, Parkes, Forbes, Wyalong and Trundle. Broken Hill, Wellington_x000D_South Australia - Adelaide Plains region - Virginia, Gawler, Adelaide Hills, Dernancourt, Hope Valley, Banksia Park, Fairview Park, Surrey Downs and Houghton_x000D_Victoria - Shepparton, Rutherglen, Benalla and Wangaratta</t>
  </si>
  <si>
    <t>100mm rain overnight caused flash flooding in central west NSW. $16 million in farm damages in central west NSW. Entire town of Eugowra evacuated (700 people), near record flooding in Eugowra. Hundreds of homes inundated in Adelaide Hills area. Town of Virginia in Adelaide Plains hit with a one-in-100-year flood. $60million losses in agriculture in Adelaide Plains. Torrens river at 50 year flood levels._x000D_MODIS observations of flooding in Parkes area of NSW on November 8, 10, 11, Flooding much less by November 13.</t>
  </si>
  <si>
    <t>Northwestern provinces: Sucre, Córdoba, César, Magdalena (Aracataca), Antioquia, Choco, Atlantico</t>
  </si>
  <si>
    <t>Heavy rains since September kill 95 throughout Colombia. Floods and landslides. Nearly 180,000 homes damaged. Large areas of maize, banana and yucca destroyed._x000D_"Worst-hit are the northwestern provinces of Sucre, Cordoba and Cesar, where severe flooding has wrecked thousands of hectares of rice and cotton fields and forced many farmers to abandon their farms."_x000D_" The Colombian government said this year's rainy season was the worst for the last five years"</t>
  </si>
  <si>
    <t>Central Vietnam - provinces: Quang Nam, Quang Ngai (Son Ha), Thua Thien-Hue (Phong Dien),  Quang Tri. Danang and Hue, Hoi An. Phu Vang, Phu Loc, Huong Tra, Quang Dien.</t>
  </si>
  <si>
    <t xml:space="preserve">Typhoon Kai tak. More than 9,000 houses were destroyed or badly damaged. Crops destroyed on 12,800 hectares._x000D_Quang Nam - 15,000 displaced._x000D_Hoi An - 3,000  evacuated. </t>
  </si>
  <si>
    <t>Nicaragua's Caribbean coast -  Karawala, Sandy Bay Sirpi, Barra de Rio Grande, Cruz de Rio Grande, Laguna de Perlas,  Kukra Hill, Walpa, Kara, Esperanza, Guadalupe and Company Creek. Tortuguero y Desembocadura de Rio Grande. Tasbapauni. Puerto Cabezas._x000D_Honduras - Provinces: Gracias a Dios, Atlantida and Colon. La Ceiba, Roatan</t>
  </si>
  <si>
    <t>Hurricane Beta is the record 13th hurricane of this years Atlantic storm season. Comes ashore in Sandy Bay Sirpi, Nicargua on October 30. Remnants of the hurricane bring heavy rain to Caribbean coast.  Area hit by Tropical Storm Gamma Nov 18-20._x000D_Nicaragua - 13,000 refugees in southern Nicaragua. Up to 15 inches of rain. Over 100 hectares of crops lost._x000D_Honduras - 7,800 evacuated from 50 communities along northeastern Atlantic coast. Rivers overflowing near Nicaraguan border._x000D_Novemeber 10 - Honduras departments Colón and Gracias a Dios remain cut off._x000D_MODIS observations - November 1: part of Sico Tinto river high. November 6, 8, 10, 12: parts of Aguan river high. November 8: Flooding south of Coco river in Nicaragua. November 15 - most of Auguan river still high.</t>
  </si>
  <si>
    <t>Southern India _x000D_Tamil Nadu - Salem, Namakkal, Karur and Erode. Tiruchirapalli. Vellore, Perambalur, Nagapattinam, Kanyakumari, Dharmapuri, Madurai, Villupuram, Krishnagiri. Srirangam.  Madras (Chennai). Cuddalore. Prakasham and Ongole. Sirkazhi, Kollidam, Velankanni, Tiruvarur. Melapalayam._x000D_Union Territory Pondicherry,  Karaikal_x000D_Karnataka - Bangalore.  Mysore._x000D_Andhra Pradesh - Nellore, Chittoor, Visakhapatanam. Srikakulam, Vizianagaram, Kadapa and Nellore districts. Vempalle</t>
  </si>
  <si>
    <t>Heavy rains from low pressure system in Bay of Bengal. Crops and homes destroyed in Tamil Nadu and parts of Andhra Pradesh and Karnataka states. Rain in October and early November subsided, then more monsoonal storms hit between November 21 and 24._x000D_October 29 - Train accident caused by washed out tracks kills at least 114 in Velugonda in Andhra Pradesh._x000D_Tamil Nadu - 160 dead. 200,000 evacuated. More than 1,900 homes washed away in Tamil Nadu. Large parts of Chennai (Madras) city under water - 50,000 evacuated from the city._x000D_Karnataka - 26 dead. Rainfall breaks 50 year old record for October in Bangalore. Large parts Bangalore city under water._x000D_Andhra Pradesh - 21 dead. 5,000 evacuated in Prakasham and Ongole_x000D_MODIS observations of flooding along coast of Andhra Pradesh north of Madras on October 29, 30, November 2, 4, 8, 11, 13, 15. All observations with lots of clouds around. Good view of receding Andhra Pradesh coast floods on November 16, 18.</t>
  </si>
  <si>
    <t>Central Vietnam provinces: Binh Dinh, Quang Ngai, Phu Yen, Khanh Hoa, Gia Lai, Quang Tri.</t>
  </si>
  <si>
    <t>Heavy rains cause flash floods. 15,000 hectares crops submerged._x000D_Binh Dinh - 12 dead. 3,200 houses damaged. $5 million in damages. More than 3,700 hectares rice damaged. 250 houses submerged._x000D_Quang Ngai -  5 dead. 412 houses submerged. 1,511 hectares agriculture submerged. Damages $160,000 USD</t>
  </si>
  <si>
    <t>Haiti - Anse Rouge, Hinche, Grande Anse, Jacmel, Leogane, Guaricanos, Carrefour, Port-au-Prince, Gressier, Anse a Pitre, Dame Marie, Irois_x000D_Dominican Republic - Puerto Plata</t>
  </si>
  <si>
    <t>Tropical Storm Alpha dumps up to 38 cm rain on parts of Hispaniola. Rivers already high and soils saturated due to Hurricane Wilma._x000D_Haiti - 17 dead. Floods and mudslides destroyed at least 400 homes._x000D_Dominican Republic - 9 dead. 1,000 in shelters. 6 dead in Puerto Plata.</t>
  </si>
  <si>
    <t>Puglia (Apulia) - Bari and Taranto area</t>
  </si>
  <si>
    <t>Torrential rains cause flash floods and landslides. 161 mm rain in 3 hours - more rain than the Apulia region gets in one year. Damage to railways, roads and bridges._x000D_"exceptional climatic event which can only happen once in a hundred years."</t>
  </si>
  <si>
    <t>West Bengal State - East Midnapore, South 24 Parganas, Burdwan and Nadia. Howrah.  Sunderbans, Kolkata city_x000D_Orissa State - Balasore district: Bhograi, Jaleswar, Basta and Balipat.</t>
  </si>
  <si>
    <t>Unseasonal heavy rains - 180mm in 24 hours in Kolkata city. Millions of people stranded in villages cut off by floods. 3,000 coastal villages inundated. 60,000 huts washed away. Many roads washed away._x000D_MODIS observation of flooding in Orissa and West Bengal on October 25</t>
  </si>
  <si>
    <t>Florida - Florida Keys, Naples. Collier County. Marco Island. Miami and Fort Lauderdale._x000D_Mexico - Yucatan and Quintana Roo. Cancun, Playa del Carmen, Cozumel Island, Isla Mujeres_x000D_Western Cuba - Provinces:  Pinar del Rio, La Habana and Ciudad Habana. Isle of Youth. Guanahacabibes: Cabo de San Antonio. Guanimar, Baracoa, Havana area._x000D_Jamaica - parishs: St. Thomas, St. Catherine, Trelawny, Kingston, St. Andrew_x000D_Haiti - Departments: South, South East and Grande Anse. Tiburon</t>
  </si>
  <si>
    <t>Hurricane Wilma_x000D_Florida - 5 dead. Estimated losses from $2 to $9 billion. Key West 40% underwater from storm surge._x000D_Mexico - 6 dead. Yucatan peninsula - 7 dead. 74,000 evacuated ahead of the storm._x000D_Cuba - 640,000 evacuated from western part of the island ahead of the storm. 360,000 homeless. Storm surge flooding in Havana area._x000D_Jamaica - 1 dead, 100 evacuated. Severe weather associated with Wilma since October 16. Widespread flooding and landslides_x000D_Haiti - 12 dead. floods and landslides_x000D_MODIS observation of flooding in southern Florida on October 25, 26, 27.</t>
  </si>
  <si>
    <t>Southeast Aceh - Seumadam or Semadam district - Lawe Beringan, Semadam Awal. Aceh Tenggara District_x000D_Malang District, East Java - Tirtoyudo, Sumbermanjing Wetan, Dampit and Ampilgading</t>
  </si>
  <si>
    <t>Flash floods. Over 900 homes destroyed near Simpang river. 12,000 evacuated. 3,700 displaced.</t>
  </si>
  <si>
    <t>Catalonia - Girona region: Vilanova de la Muga, Sant Antoni de Calonge. Barcelona. Costa Brava region.</t>
  </si>
  <si>
    <t>Heaviest rains in 30 years - 300mm rain in 24 hours ends worst drought in 50 years in Catalonia. Several rivers overflowed, towns submerged.</t>
  </si>
  <si>
    <t xml:space="preserve">Southern Scotland - Hawick, Borders, Dumfries, Galloway, Lothian, Edinburgh, Newcastleton. </t>
  </si>
  <si>
    <t>More than one months rain in a day in southern Scotland. Worst floods in 20 years in Hawick, 200 buildings inundated, water up to 4 feet deep. Floods in Newcastleton almost as high as 1991.</t>
  </si>
  <si>
    <t>Sw New Hampshire - Cheshire County - Keene, Alstead, Stoddard, Unity, Hinsdale, Walpole._x000D_Vermont - Brattleboro, Guilford_x000D_Massachusetts - Berkshire County, Pittsfield, Greenfield, Northbridge, Worcester and Southbridge_x000D_New Jersey - Spring Lake, Wayne, Little Falls. Oakland. Pompton Lakes. Westwood, Bound Brook, Lodi Bergen County_x000D_Connecticut - Tolland County, eastern Windham County, western Hartford County</t>
  </si>
  <si>
    <t>US northeast receives up to 11 inches of rain. _x000D_New Hampshire - 3 dead, 4 missing. 1,000 evacuated. Worst flooding in 25 years. One third of Keene under water. 36 homes destroyed and 24 damaged in Alstead after Lake Warren dam overflowed._x000D_Vermont - 200 evacuated._x000D_Massachusetts - 500 evacuated. 70 homeless in Greenfield._x000D_Connecticut - 2 dead. Levels higher than major flood of 1955.</t>
  </si>
  <si>
    <t>Central Vietnam provinces: Quang Binh, Quang Tri and Thua Thien Hue, Quang Ngai</t>
  </si>
  <si>
    <t>25,000 houses in three provinces flooded with up to 1.5 meters water. Estimated 15 million dollars damage._x000D_3,700 families evacuated from Quang Binh. _x000D_"water level at rivers in Quang Tri was 17.43 metres, 2.28m higher than the record flood recorded in 1992"</t>
  </si>
  <si>
    <t>Northern Bangladesh districts: Naogaon, Joypurhat, Gaibandha, Rangpur, Nilphamari, Dinajpur. Badarganj</t>
  </si>
  <si>
    <t>Late Monsoon rains. 100,000 marooned. Dozens of villages inundated. 200,000 hectares crops damaged. 10,000 homeless families in Rangpur region._x000D_MODIS observations of flooding on Jamuna (Lower Bramaputra) tributaries in nw Bangladesh on October 7, 9, 10, 11, 12.</t>
  </si>
  <si>
    <t>Shaanxi Province - 11 counties and districts of Weinan city.</t>
  </si>
  <si>
    <t>Worst flooding on the Weihe in 10 years. 359,000 evacuated. 180,000 ha inundated. 12,000 houses flooded._x000D_MODIS observations of high levels on the Weihe river October 7, 8, 9, 10.</t>
  </si>
  <si>
    <t xml:space="preserve">Fujian Province - Fuzhou area. </t>
  </si>
  <si>
    <t>Typhoon Longwang brings floods and mudslides. 59 police trainees killed in mudslide near Fuzhou. 5,400 homes destroyed. damages 60,000 hectares crops. 730,000 evacuated ahead of the storm from coastal areas. Flood water 2 meters deep in Fuzhou city.</t>
  </si>
  <si>
    <t>El Salvador - San Salvador, Lourdes, Chaparral, Ateos,  San Marcos, Santa Tecla, El Chaparral, La Libertad_x000D_Guatemala - departments: San Marcos, Quetzaltenango, Solola, Totonicapan, Suchitepequez, Rethaluhleu, Chimaltenango, Sacatepequez, Huehetenango and Escuintla. towns: Quetzaltenango, Chiquimulia, Solola, San Lucas Toleman, Pathulul, Santiago Atitlan, Panabaj, Tyanchaj _x000D_Nicargua - provinces: Matagalpa, Leon, Chinandega (Villanueva, Somotillo), Granada, Managua. Waspan region., Tecpan._x000D_Honduras - Sula valley, Potrerillos and San Manuel. Choluteca. Valle Department - Nacaome and Alianza._x000D_Southern Mexico - Chiapas (Tapachula, Chicomuselo, Acacoyagua). Guerrero, Oaxaca (Tuxtepec, Ostuta), Veracruz, Tabasco._x000D_Costa Rica - Guanacaste, Quepos in Puntarenas.</t>
  </si>
  <si>
    <t xml:space="preserve">Tropical Storm Stan_x000D_El Salvador - 72 dead. 54,000 evacuated. Landslides and floods triggered by heavy rains from Tropical Storm Stan. Most of El Salvador's rivers are overflowing._x000D_Guatemala - 1500 dead. 840 missing. 120,000 homeless. Floods and landslides. Thousands dead after towns of Panabaj and Tzanchaj are wiped out by mudslides. Flooding in more than 515 communities.  US$207 million agriculture damages._x000D_Nicaragua - 12 dead. 876 evacuated._x000D_Honduras - 4 dead._x000D_Mexico - 42 dead, 331,000 evacuated. 2,254 houses destroyed._x000D_Chiapas, Mexico - 14 dead. 36,000 evacuated. Coatan River overflows in Tapachula, Chiapas, 8,000 homes destroyed._x000D_Oaxaca, Mexico - 3 dead. 80,000 evacuated. 20,000 homes damaged or destroyed._x000D_Veracruz, Mexico - 6 dead. 15,000 evacuated. 40,000 hectares crops destroyed._x000D_MODIS observations of flooding along coast of Chiapas and Oaxaca on October 8, 10. Flooding along coast of El Salvador on October 14. Flooding Usumacinta and Papaloapan rivers in Veracruz and Tabasco on October 10, 12, 14 </t>
  </si>
  <si>
    <t>Hubei Province - Shiyan_x000D_Shaanxi Province - Xixinag county,  Hanzhong city and 11 surrounding counties</t>
  </si>
  <si>
    <t>Most severe flooding on Hanjiang River in 20 years. Several counties around city of Shiyan cut off. 140,000 people affected by flooding around Hazhong in Shaanxi. 890 houses destroyed and US$ 80.5 million damages in Shaanxi.</t>
  </si>
  <si>
    <t xml:space="preserve">South central Mauritania - provinces: Tgant,  Assaba, Gorgol. Towns: Boumdid Zoual </t>
  </si>
  <si>
    <t>Heavy rains cause floods that wash away several villages. Thousands stranded. 'Leftah' dam destroyed. "biggest catastrophe the country has witnessed for decades" "such torrential floods and deep waters have not been witnessed for a long time"_x000D_MODIS observation of flooding along upper Senegal tributaries in Mauritania on September 30, October 2, 3, 4, 7.</t>
  </si>
  <si>
    <t>Western Newfoundland - Stephenville, Kippens, Reidville</t>
  </si>
  <si>
    <t>More than 150mm of rain in about 12 hours. Two rivers overflow in Stephenville. Hundreds evacuated. 200 houses flooded. Worst flooding since at least 1965. Damage to roads.</t>
  </si>
  <si>
    <t>Southern Mexico - Chiapas and Oaxaca.</t>
  </si>
  <si>
    <t>Chiapas - 2,000 evacuated._x000D_Oaxaca - 1,000 evacuated.</t>
  </si>
  <si>
    <t>Yobe State - Nguru area. Birnin Nguru, Aroro and Ganga. Zabarmawa</t>
  </si>
  <si>
    <t>300 households from 4 villages homeless. Agricultural damage. Nguru city flooded, similar flood happened in the city in 2003.</t>
  </si>
  <si>
    <t xml:space="preserve">Red Sea State - Port Sudan. </t>
  </si>
  <si>
    <t>Port Sudan - 5 dead. 2,950 houses damaged or destroyed. Approximately 156,000 people affected, 17,000 severely affected (lost homes and belongings)._x000D_MODIS observations of flooding of delta south of Port Sudan on August 29 , September 3, 5</t>
  </si>
  <si>
    <t>Western Nepal -  districts: Kanchanpur, Baitadi, Dadeldhura and Darchula . Towns: Chandani, Dodhara, Temandu. Mahendranagar, Shirsha.</t>
  </si>
  <si>
    <t>Floods and landslides. Embankment on Mahakali River collapses, 3 dead, 12 missing and 1,500 homeless in Chandani and Mahendranagar. Sirsha village engulfed by floods and landslides, 15 dead, 52 missing.</t>
  </si>
  <si>
    <t>Southern China -_x000D_Gunagdong province: Zhanjiang city_x000D_Hainan Island: Wanning City, Haikou_x000D_Northern Vietnam -_x000D_Yen Bai (Cat Thinh in Van Chan district, Tram Tau, Nghia Lo), Nghe An, Phu Tho, Hoa Binh and Lao Cai. Thanh Hoa, Nam Dinh._x000D_Northern Thailand - Lampang (Chae Hom, Muang Pan, Lampang city, Thoen), Chiang Mai (Saraphee, Chiang Dao, Mae Taeng, Fang, Muang), Chiang Rai (Muang, Wiang Pa Pao,  Mae Suay), Phayao, Mae Hong Son and Phrae (Long). Yasothon (Mahachanachai), Ubon Ratchathani</t>
  </si>
  <si>
    <t>Typhoon Damrey is the strongest typhoon to hit Hainan since 1974. _x000D_Hainan - 25 dead, 170,000 evacuated. 20,000 homes destroyed. 704,000 hectares of cropland ruined. 380 kilometers roads damaged._x000D_Guangdong - 16,000 people were evacuated in Zhanjiang city. _x000D_Vietnam - Damrey comes ashore September 27. 63 dead. 337,000 evacuated. Flash flooding and landslides following Typhoon Damrey in northern Vietnam. 54 kilometers of sea dikes destroyed. 10,000 houses destroyed.  Flooding in Nam Dinh city. 60,000 hectares crops inundated. Worst flooding in Cat Thinh in Yen Bai in 40 years._x000D_Thailand - 10 dead. 2,000 evacuated. Mae Pa Jum dam burst flooding more than 500 houses and over 2,000 rai of farmland. Worst floods in Lampang province for 10 years._x000D_MODIS observation of high levels on the Ca river in Nghe An September 30, October 1. Ca river much lower by October 3. Flooding in North Thailand Chaing Rai and Phayo areas October 1, 3. Flooding less in Chiang Rai and Phayo areas by October 6.</t>
  </si>
  <si>
    <t>Lousiana and Texas Gulf Coast_x000D_Lousiana - parishes: Vermilion, Calcasieu, St. Bernard, Terrebonne, Cameron, St. Mary. Towns: Erath, Cameron, Delcambre, Intercoastal, Lake Charles, Chauvin, Abbeville, Holly Beach, Delcambre, Lydia. Pecan Island. Avery Island._x000D_Texas - Port Arthur, Lumberton, Beaumont</t>
  </si>
  <si>
    <t>Hurricane Rita brings heavy rains and storm surge flooding to the Gulf Coast - flood waters 2 to 12 feet deep up to 30 miles from the coast. 80% homes flattened in Cameron Parish. 50% homes submerged in Vermilion Parish. As many as 100,000 homes damaged beyond repair in Lousiana. 2.8 million people evacuated from Houston and surrounding Gulf Coast areas ahead of Rita. Between 20,000 and 25,000 cattle killed by Rita in Lousiana._x000D_2,500 people were rescued from Vermilion Parish, 10,000 evacuated from Cameron Parish_x000D_Vermilion Parish - "What we had is the equivalent of a 500-year flood," 5 to 8 thousand cattle and calves drowned in storm surge or aftermath._x000D_September 23 - Storm surge from Rita breached two levees in New Orleans 9th ward. New Orleans 15% flooded._x000D_MODIS observations of flooding along the Gulf Coast of Louisana September 25, 26, 27, 28, 29.</t>
  </si>
  <si>
    <t>Gujarat - districts: Surat, Vadodara, Bhavnagar, Panchmahal, Narmada. Towns: Panchmahals, Bharuch, Navsari, Vadodara. Ahmedabad</t>
  </si>
  <si>
    <t>29 villages evacuated. Floodgates opened on Ajwa dam._x000D_MODIS observation of flooding around Ahmedabad on September 25, October 1, 2. Flooding west of Bharuch on September 27, 29, October 1, 2 Less flooding by October 3, 4, 6, 8, 9.</t>
  </si>
  <si>
    <t>Black Sea Coast_x000D_Romania - Constanta county - Costinesti, Tuzla, Constanta and Mangalia. _x000D_Buzau - Maracineni_x000D_Ialomita -  Barbulesti, Slobozia_x000D_Prahova -_x000D_Bucharest area._x000D_Bulgaria - regions: Plovdiv, Stara Zagora, Gabrovo, Veliko Turnovo, Sliven and Yambol. towns: Shabla, Dalgo Pole, Trud</t>
  </si>
  <si>
    <t>Romania - Heavy rains along Black Sea coast floods hundred of homes up to 3 meters deep. 8 dead, 1 missing.  Many towns and villages submerged. 10,000 homes damaged. US$1.8 billion damages._x000D_"Costinesti Mayor Traian Cristea said it was the worst flooding the area had experienced"_x000D_Bulgaria - 2 dead in flooding of town of Shabla_x000D_MODIS observations of high levels on the Arges and Prahova rivers on September 28, October 3, 4, 5. Prahova still has high levels October 7, 9</t>
  </si>
  <si>
    <t xml:space="preserve">Thanh Hoa province - _x000D_Nghe An province -_x000D_Ha Tinh province - </t>
  </si>
  <si>
    <t>Tropical Storm Vicente_x000D_Thanh Hoa - 8,500 evacuated, 1,200 houses destroyed or damaged._x000D_Ha Tinh - 3,500 homes submerged. 17,000 hectares crops destroyed. 450 households evacuated._x000D_Nghe An - 2 dead._x000D_"dozens of thousands of hectares of crops were damaged"_x000D_MODIS observations of new water along the coasts of Nghe An, Ha Tinh and Quang Binh provinces on September 19, 21, 22. Flooding on Ca river in Nghe An on September 22, much less by the 24th.</t>
  </si>
  <si>
    <t xml:space="preserve">Uttar Pradesh - Muzaffarnagar district. Meerut. Mawana district. Moradabad district: Mundapandey and Thakurdwara._x000D_Uttaranchal - Udhamsingh Nagar city. Bhojpur, _x000D_Himachal Pradesh - </t>
  </si>
  <si>
    <t>Late monsoon rains cause floods and landslides._x000D_Himachal Pradesh -  7 dead, 4 injured._x000D_Uttar Pradesh - 6 dead. 32 villages in Muzaffarnagar district devasted by floods from Ganga canal. 500 families homeless._x000D_Uttaranchal - landslides._x000D_September 29 - 7 dead in Moradabad area from Ramganga flooding._x000D_MODIS observation of high levels on the upper Ganges tributaries including Ghaghra in Uttar Pradesh on September 19, 20, 21. Upper Ganges and Ramganga even higher levels September 26, 27, 28, 29,  Rivers subsiding September 30, October 1, 5.</t>
  </si>
  <si>
    <t>Luzon - Manila area - Muntinlupa. Laguna de Bay. _x000D_Quezon - Infanta, General Nakar, Real. _x000D_Pampanga -  Candaba, Aurora, San Simon. _x000D_Aurora - Dingalan,_x000D_Nueva Ecija - Gabaldon. _x000D_Rizal - Angono. Marikina._x000D_Bicol - Camalig, Catanduanes_x000D_Ilocos Norte - Laoag City</t>
  </si>
  <si>
    <t>Seasonal monsoon aggravated by a low pressure system brings several days heavy rain causing floods and landslides. Followed by Tropical Storm Damrey on September 20._x000D_September 17 - 27,748 individuals affected by the floods and landslides on Luzon. Damage to bridges and dams. 43 villages in Pampanga and Nueva Ecija under water._x000D_September 21 - 8,000 displaced from Bicol towns and cities by flooding. 242 hectares farmland damaged in Bicol._x000D_September 23 - 3,000 families from 6 towns displaced in Ilocos Norte by flooding_x000D_MODIS observation of flooding in Pampanga area on September 18, 25, 27.</t>
  </si>
  <si>
    <t>Dakar area.</t>
  </si>
  <si>
    <t>Heaviest rains in Dakar in two decades. Worst affected were Pikine and Guediawaye shanty towns outside Dakar. Worst floods in 20 years in Senegals suburbs._x000D_"reconstruction required after the floods would cost some 45 billion CFA francs"_x000D_MODIS observations of seasonal high levels on the Senegal river begin in mid August.</t>
  </si>
  <si>
    <t>Andhra Pradesh - districts: Khammam, East Godavari, West Godavari, Yerrakalva, Krishna, Nizamabad, Karimnagar. Kottagudem. Vijayawada. Konaseema. Nidadavole and Tadepalligudem._x000D_Chhattisgarh state - Rajnandgaon and Durg districts._x000D_Orissa state - Balasore, Bhadrak and Jajpur_x000D_Maharashtra state - districts: Bhandara, Gondia, Nagpur.Bagalkot and Bijapur districts._x000D_Madhya Pradesh - districts: Balaghat, Katni, Jabalpur and Seoni._x000D_Karnataka - Bidar district.</t>
  </si>
  <si>
    <t>Chhattisgarh -  9 dead. 250,000 homeless. 835 villages in Durg and Rajnandgaon districts inudated._x000D_Orissa - 6 dead. 50,000 people affected by flooding. 100 villages marooned._x000D_Maharashtra - 100,000 evacuated from 200 villages flooded when water was released from Raju Sagar dam in neighbouring Madhya Pradesh state._x000D_Andhra Pradesh - 74 dead, 200,000 displaced or homeless. 111,288 hectares crops destroyed. 77,000 homes destroyed._x000D_MODIS observation of high levels on Godavari tributary Wainganga in Madhya Pradesh and Andhra Pradesh on September 17. Lower Krishna river and delta wet on September 22, 24. Flooding on Godavari decreasing by September 26. Flooding near Orissa coast on September 23, 24.</t>
  </si>
  <si>
    <t>Eastern Afghanistan - Konar (Kunar) Province - Ghaziabad district_x000D_Nangarhar province.</t>
  </si>
  <si>
    <t>Heavy rains cause flooding, agricultural damage.</t>
  </si>
  <si>
    <t>Zhejiang province - Qinglin near Ningbo. Taizhou, Wehshou._x000D_Shanghai area_x000D_Jiangsu province - Suzhou and Wuxi</t>
  </si>
  <si>
    <t>Typhoon Khanun is strongest typhoon to hit China this year -  flooding and landslides._x000D_Shanghai - 1,000 families flooded. 160,000 residents evacuated._x000D_Zhejiang - 7,468 houses destroyed. 810,000 evacuated.US$ 849 million economic losses._x000D_2.25 million hectares cropland damaged.</t>
  </si>
  <si>
    <t>Mekong Delta area_x000D_Vietnam - Long An province - districts: Tan Hung, Vinh Hung and Moc Hoa._x000D_Other provinces - Dong Thap, An Giang, Kien Giang. _x000D_Cambodia - Kratie, Kampong Cham, Kandal Prey Veng, Siem Reap.</t>
  </si>
  <si>
    <t>Vietnam - 53 dead. 4,500 houses flooded. 30,000 evacuated. 21,500 hectares crops damaged. _x000D_Cambodia - 16 dead in annual Mekong flooding. 10,000 hectares rice fields destroyed._x000D_October 25 - floods in Mekong delta slowly receding._x000D_MODIS observations of seasonal flooding of the Lower Mekong began in mid August.</t>
  </si>
  <si>
    <t xml:space="preserve">Gard and Herault areas. Nimes. Lunel and Montpellier </t>
  </si>
  <si>
    <t>Severe floods cause extensive damage, thousands evacuated. Thousands of houses and businesses were flooded._x000D_MODIS observation of flooding west of lower Rhone river on September 9 near Nimes.</t>
  </si>
  <si>
    <t>Japan - Kyushu and Shikoku: Miyazaki (Takachiho), Kagoshima (Tarumizu), Tokushima (Ishii), Oita and Yamaguchi (Iwakuni) prefectures._x000D_Tokyo area - Tokyo, Kanagawa, Chiba, Saitama prefectures_x000D_South Korea - Ulsan, Pohang, Gyeongju. Ulleung Island</t>
  </si>
  <si>
    <t>September 4-5 - Heavy rains triggered by Typhoon Nagi cause flooding in Tokyo area killing 1 and flooding more than 2,900 houses._x000D_September 6 - Typhoon Nagi lands in Kyushu causing flooding and mudslides._x000D_Japan - 21 dead, 6 missing, 300,000 evacuated. Mudslides and flooding. 2,000 houses destroyed, 17,000 houses flooded. More than 130 cm of rain over 3 days in parts of Kyushu. US$36.9 million agricultural damages on Kyushu._x000D_South Korea - 1 dead, 4 missing, 1,100 evacuated.</t>
  </si>
  <si>
    <t>Eastern China_x000D_Anhui Province - counties: Yuexi, Jinzhai. Dabieshan mountains._x000D_Fujian Province - Cangnan area, Fuzhou, Quanzhou and Putian._x000D_Zhejiang Province - Wenzhou area._x000D_Jiangxi -  Jiujiang_x000D_Taiwan - Tainan county. Hualien, Pingtung</t>
  </si>
  <si>
    <t>Typhoon Talim_x000D_Taiwan - 3 dead, 59 injured. $ 85 million in farm losses_x000D_China - Talim strikes September 1 causing flooding and landslides. 129 dead, 30 missing. 1.84 million people evacuated. 62,000 houses collapsed, 171,000 were damaged. 1.27 million ha of crops affected and 261,000 ha of crops lost.  US$960 million damages. 11,789 houses destroyed in Wenzhou area._x000D_76 dead and 457,000 evacuated in Anhui province.</t>
  </si>
  <si>
    <t>Jigawa State - Kirikasanma, Rin-gim, Babura, Jahun and Dutse.  _x000D_Bauchi State - Doguwa_x000D_Taraba State - Jalingo, Wukari _x000D_Yobe State - Turmi in Fika.</t>
  </si>
  <si>
    <t>September 6 - Floods continue in Jigawa - 3 dead, 5000 houses destroyed. Thousands displaced. 30 villages washed away._x000D_Seasonal flooding on Hadejia and Benue rivers began in early August._x000D_August 12 - 400 houses destroyed by floods in Jigawa state._x000D_August 7 - bridge collapse on flooded Benue tributary in Jalingo kills over 50. 200 people living in camps from flooding by August 14 in Taraba state._x000D_MODIS observations of high levels on the Hadejia river on August 20, 27, September 3, 5, 7, 10, 12, 14. High levels on the upper and middle Benue river on August 18, 22, 27, September 5, 12</t>
  </si>
  <si>
    <t>Northern Tasmania - Deloraine, Launceston, Breona, Liffey, Corra Lin, Latrobe</t>
  </si>
  <si>
    <t>Storms dump 240mm rain on northern Tasmania in 24 hours. Town of Deloraine under water. Worst flooding in region in 8 years. Biggest flood in Deloraine for 24 years.</t>
  </si>
  <si>
    <t>Gulf of Mexico coast_x000D_Lousiana - New Orleans, Slidell, St. Bernard Parish_x000D_Mississippi - Biloxi, Gulfport, Harrison County, Pascagoula, Waveland, Bay St. Louis_x000D_Alabama - Mobile, Bayou La Batre, Dauphin Island, Coden</t>
  </si>
  <si>
    <t>Hurricane Katrina makes landfall in Gulfport, Mississippi - deadliest hurricane to hit the United States since 1928_x000D_Louisiana - 972 dead as of October 4. New Orleans 80% inundated after several levees burst around Lake Ponchartrain, water up to 20 feet deep in places.  It may take weeks to pump floodwaters out of the city. Estimated 160,000 homes in New Orleans will be unsalvageable._x000D_"The city will not be functional for two or three months."_x000D_"Minimum, hundreds. Most likely, thousands," people dead in New Orleans._x000D_Mississippi - 218 confirmed deaths. _x000D_Alabama -  2 dead. Flooding in Mobile reached 11 feet deep - same as record from 1917._x000D_Georgia - 2 dead, Florida - 14 dead._x000D_Damage expected to be many billions of dollars._x000D_"Katrina shut down an estimated 95 percent of crude production and 88 percent of natural gas output in the Gulf of Mexico"_x000D_MODIS observation of flooding around Lake Ponchartrain on August 30, 31.</t>
  </si>
  <si>
    <t>Uttar Pradesh - Azamgarh area</t>
  </si>
  <si>
    <t>Heavy rains on upper reaches of Ghaghra and Saryu rivers cause flash flooding of Tons tributary in Azamgarh. 21 dead and 6 missing. 737 villages evacuated. Inhabitants of 250 villages marooned. 800,000 people affected._x000D__x000D_MODIS observation of new flooding in the Azamgarh area on August 27, 28, 29, 30.</t>
  </si>
  <si>
    <t>Veracruz (San Andres Tuxtla, Chiniapan de Arriba, Salto de Eyipantla,  Jalapa, Santa Maria La Victoria). _x000D_Michoacan (Aguililla). _x000D_Oaxaca. Puebla</t>
  </si>
  <si>
    <t>Veracruz - 11 dead. Landslides and flooding._x000D_Michoacan - 6 dead. Towns villages and farmland flooded._x000D_Pubela - 2,500 families homeless._x000D_Oaxaca - State of Flood emergency declared._x000D__x000D_MODIS observations of high levels on Papaloapan, Rio La Trinidad and Coatzacoacoas rivers in Veracruz August 26, 28, 30.</t>
  </si>
  <si>
    <t>Switzerland - Bern, Brienz, Lucerne, Schwys, Uri and Obwalden. Graubuenden, Engelberg, Oey-Diemtigen, Thun._x000D_Austria - Provinces: Vorarlberg, Tyrol, Styria, Carinthia. Paznau valley. Linz, Korneuburg, Ischgl, Galtur, Gargellen._x000D_Germany - Bavaria state: Erding, Freising, Regensburg, Kelheim, Garmisch-Partenkirchen, Neu-Ulm, Rosenheim.</t>
  </si>
  <si>
    <t>Switzerland - 6 dead, 2,500 evacuated. 300 evacuated from Bern. Thun, Brienz and Biel lakes at danger levels. Several areas report heaviest rainfall on record._x000D_Austria - 4 dead._x000D_Germany - 1 dead. US$122 million damages._x000D_"economic losses from the flooding could reach $791 million in Switzerland, Austria and Germany" (Swiss Reinsurance)_x000D_"worst floods in Central Europe for a century"_x000D_MODIS observation of flooding south of Munich on August 24.</t>
  </si>
  <si>
    <t>Southern Ethiopia - Oromiya region, Gara Leman area. Jimma and Yayyu districts</t>
  </si>
  <si>
    <t>Heavy rains cause Awash and Meki rivers to overflow leaving thousands homeless._x000D_MODIS observations of flooding along Awash river near Lake Koka on August 20, 22, 29. September 5, 7</t>
  </si>
  <si>
    <t>Romania - Harghita: (Odorheiu Secuiesc), Mures, Dolj: (Plosca), Bacau, Vrancea, Galati, Braila,  Bistrita, Gorj. Suceava: (Gura Humorului,  Voronet,  Vatra Dornei, Cajvana), Cluj._x000D_Moldova - Chisinau and Balti. districts: Edinet, Criuleni, Briceni, Nisporeni, Riscani._x000D_Eastern Hungary - Sziksz_x000D_Bulgaria - Montana</t>
  </si>
  <si>
    <t>Romania - 33 dead, 2,000 evacuated. US$313 million damages. 4 meter high flood waves in Harghita county. 800 houses submerged in Odorheiu Secuiesc._x000D_August 20 - 54,000 ha of agricultural lands, 839 ha of grasslands and 56 ha of forests are flooded. 5,550 homes  flooded._x000D_MODIS observation of high levels on upper Siret river and tributaries on August 22, levels much lower by August 29. Prut river high on August 31 through September 7</t>
  </si>
  <si>
    <t>Pujehun district - Titonko, Jorma Jargor, Jormah Jaihun</t>
  </si>
  <si>
    <t>Heavy rainstorms cause 2 rivers to burst banks leaving thousands homeless. 15,000 waiting for help. Worst flooding since 1945._x000D_"millions of Leones worth of property destroyed"</t>
  </si>
  <si>
    <t>Hubei Province - Shiyan, Xiangfan and Suizhou. Danjiangkou.</t>
  </si>
  <si>
    <t>Rainstorms cause flooding and landslides. 2,200 houses collapsed in Shiyan city._x000D_August 30 - continuous flooding in Shiyan city. 28 dead_x000D_September 5 - 12,000 evacuated from an area near a failing dike near the Dahong Mountain reservoir on the Wenjia River._x000D__x000D_MODIS observations of high levels on the Han river August 24, 25, 26</t>
  </si>
  <si>
    <t xml:space="preserve">Liaoning Province - Tieling, Fushun, Shenyang, Benxi, Jinzhou, Huludao and Chaoyang. Qingyuan county_x000D_Jilin Province - </t>
  </si>
  <si>
    <t>Liaoning - Torrential rainstorms cause floods that kill 15, leave 32 missing. 188,000 homeless. 26,000 homes destroyed. 326,000 hectares of crops ruined. 68 reservoirs overflow. Most serious flood since 1995._x000D_Jilin - 1 dead. 332 houses, 16,100 hectares of crops and 46.1 km of highways destroyed. 181,600 people in 75 towns affected. 24.7 million US dollars damages._x000D_MODIS observation of high levels on lower Liao river around Fushun on August 18, 20.</t>
  </si>
  <si>
    <t>Nghe An province</t>
  </si>
  <si>
    <t>Storms cause flooding. 1,300 houses flooded and damaged. More than 10,827 hectares paddy fields inundated.</t>
  </si>
  <si>
    <t>Northern Thailand - Chiang Mai - Chang Mai city. Muang, Chiang Dao, Phrao, San Sai, Doi Saket, Mae Taeng, San Kamphaeng, Mae Chan, Mae Chaem, San Pa Tong._x000D_Mae Hong Son - Pai, Pang Ma Pa, Muang, Khun Yuam._x000D_Chang Rai -  Pan, Weing Pa Pao, Mae Saruay, Thung, Wieng Pa Pao, Mae Chan and Mae Fa Luang._x000D_Phayao - Pong, Dok Kham Tai. Naprang._x000D_Lampang - Wang Nua, Jae Hom, Mae Tha, Mae Moh, Muang, Thoen._x000D_Nan - Muang, Pua and Ta Wang Pha_x000D_Tak - Sam Ngao and Ban Tak</t>
  </si>
  <si>
    <t>10 dead, over 20 missing. 60,000 affected in Chiang Mai and Mae Hong Son provinces. 741 villages inundated as of August 18. Worst flooding in 40 years in Chang Mai city, parts of city under 1 to 2 meters water. 87 bridges, 95 roads, and 18,061 hectares of farmland damaged. Highest levels on Ping river at Naovarat Bridge in 40 years._x000D_August 30 - more heavy rain in northern Thailand._x000D_September 13 - new round of flash floods and mudslides in Chiang Mai and Lampung._x000D_September 16 - 1,000 families and 15,000 rai of farmland were affected by flooding._x000D_September 19-22 Flooding continues in Chiang Mai, Mae Hong Son, Lampang and Phayao from heavy rains from Tropical Storm Vicente._x000D_September 25 - Chain Mai city has 2nd major flood, Ping river overflows._x000D_MODIS observation of high levels on Lao, Kok, and Ing rivers near Chiang Rai and Phayao on September 22, 24, 26.</t>
  </si>
  <si>
    <t>Northeastern Iran - Golestan province - Kalaleh area</t>
  </si>
  <si>
    <t>Second flood in 2 weeks in this area. 70 villages affected near Kalaleh. 350 families homeless. 1,500 hectares of farmland flooded.</t>
  </si>
  <si>
    <t>Bangui area, Bambari in Ouaka prefecture, Bwaka Prefecture</t>
  </si>
  <si>
    <t>Days of heavy rain leave more than 22,500 homeless in Bangui. 3,500 houses collapsed._x000D_August 25 - serious flooding in Bambari.</t>
  </si>
  <si>
    <t>Xinjiang - Taklamakan Desert, Ruoqiang county. Urumqi</t>
  </si>
  <si>
    <t>Heavy rain since August 5. Flash floods on August 10 in the Taklamakan Desert. 25,000 houses destroyed. 26,000 hectares of crops inundated. Record high rainfall of 53mm in a day in Ruoqiang county.</t>
  </si>
  <si>
    <t>Southern Bulgaria - Rhodopi Mountains. Sofia District. Pazardzhik, Smolyan, Vratsa, Plovdiv, Pleven. Dolna Banya, Ihtiman, Kostenets, Gorna Malina, Botevgrad, Svoge, and Sofia.</t>
  </si>
  <si>
    <t>Floods and landslides in southern Bulgaria. Hundreds houses flooded._x000D_MODIS observation of high levels on the Iskar river near xxx on August 9.</t>
  </si>
  <si>
    <t>Sudan - North Darfur State - El-Fasher, Abu Shouk camp</t>
  </si>
  <si>
    <t>Heavy rain through July and August in Darfur area._x000D_August 3 - Heavy rains flood El Fasher and kill 8, 600 houses destroyed._x000D_August 12 - Heavy rains collapse part of Haloof Dam. Thousands of refugees without shelter._x000D_MODIS observations of high rivers in Darfur area August 5, 19 (rivers not normally visible to MODIS in Darfur)</t>
  </si>
  <si>
    <t>North Cholla (Jeolla) Province - Jeonju, Jeonjoo, Imshil, Jangsu_x000D_South Cholla (Jeolla) Province - Jindo, Yeounggwang_x000D_Gangwon Province - Cheorwon_x000D_North Gyeongsang Province - Youngcheon, Gimcheon_x000D_Yeongdong, Chungbuk.</t>
  </si>
  <si>
    <t>30 cm rain since August 2 trigger landslides and flash flooding. 13 dead, 5 missing, 1,500 homeless. 12,225 hectares rice fields flooded. 552 houses damaged.</t>
  </si>
  <si>
    <t>Trabazon Province - Caykara area_x000D_Rize Province - Guneyce area</t>
  </si>
  <si>
    <t>Heavy rain causes flash floods and landslides. Flooding damages bridges in several towns. Turkey's Black Sea coast is an area prone to seasonal floods and landslides;</t>
  </si>
  <si>
    <t>Northeastern Iran - Golestan province - Kalaleh county, Galidagh</t>
  </si>
  <si>
    <t>Six villages inundated by heavy rain in mountainous region of Galidagh. 27 dead, 25 missing. Damage to houses, roads and farms.</t>
  </si>
  <si>
    <t>Orissa State - districts: Jajpur, Bhadrak, Kendrapara. Towns: Akhuapada, Pattamundai, Jenapur, Rajkanika</t>
  </si>
  <si>
    <t>Bramhmani and Kharashrota rivers breach 23 embankments in Jajpur district marooning 320 villages. 800 houses damaged. 75,780 hectares crops submerged in Bhadrak district. 344,857evacuated.</t>
  </si>
  <si>
    <t>Negros Occidental - San Enrique, Pulupandan, Pontevedra, Valladolid, Bago City_x000D_Western Visayas - Jordan in Guimaras. Iloilo city. Laua-an.</t>
  </si>
  <si>
    <t>107 villages flooded in provinces of Iloilo, Negros Occidental, Guimaras and Antique._x000D_Damages of P28.8 million worth of crops and infrastructure in Negros Occidental.</t>
  </si>
  <si>
    <t>Karnataka State - Chikmagalur, Shimoga, Harihar, Kodagu (Bhagamandala, Madikeri, Karadigodu, Talacauvery), Belgaum (Khanapur). Bijapur, Bagalkot, Hassan, Gulbarga,  Shimoga. Deodurga, Lingsugur, Raichur. _x000D_Andhra Pradesh State - Telangana region. districts: Adilabad, Karimnagar, Khammam, Warangal, Kurnool. Hyderabad area. Nizamabad _x000D_Maharashtra State - Pune, Chandrapur area. Sangli, Kolhapur, Karad, Satara, Patan. Yewatmal (Digras, Nandgavan). Kopargaon_x000D_</t>
  </si>
  <si>
    <t>July 9 - dam burst on Ghawanda river in Yewatmal district kills 6 leaves 19 missing in Maharashtra._x000D_July 10 - 7 dead, hundreds homeless. 3,000 evacuated from Hyderabad._x000D_July 23 - Monsoon rains and flooding continue. 20 dead. 5,000 homeless._x000D_August 2 - 5 thousand familes evacuated from 35 villages along Krishna river in Sangli in Maharashtra._x000D_August 3 - 10,000 evacuated from 202 villages along Krishna river in Bagalkot and Bijapur in Karnataka. 220 villages in Pune and 50 in Kolhapur isolated by flooding in Maharashtra. Dams along Krishna and its tributaries were put on high alert, water released downriver into Karnataka._x000D_Karnataka - 126 dead. 85, 500 evacuated. 83,000 hectares crops destroyed. 1,250 villages flooded. 50,000 houses damaged. Damages $129 million - as of August 5.</t>
  </si>
  <si>
    <t>Maharashtra State - Konkan region - Mumbai (Bombay) area. Raigad district (Roha, Mahad , Mangaon, Kondiwate, Roha, Poladpur, Jui). Ratnagiri district (Khed, Chilun, Alore). Sakinaka. Thane (Mumbra, Kalyan, Badlapur, Vithalwadi). _x000D_Goa State - North and South Goa districts. Dicarpale</t>
  </si>
  <si>
    <t>July 26 - Heavy monsoon rains cause flooding and landslides. Some areas of Mumbai recieve a record 37.1 inches of rain.  150 killed in Raigad district in worst floods and landslides in 16 years. 400 killed in Mumbai area alone, 969 total for Maharashtra state. About 76,000 animals have been killed, and 700,000 hectares of land and 283,000 houses have been damaged. 16,000 villages have been affected by the floods._x000D_Mumbai "residents say they have never seen such heavy monsoon falls"_x000D_Konkan region "entire region was under water and most of the villages looked like islands"_x000D_$3.45 billion damages in Maharashtra. 225,000 hectares crops in 15 districts destroyed.</t>
  </si>
  <si>
    <t>Yunnan Province - Xiaocaoba township in Yiliang county</t>
  </si>
  <si>
    <t>Several days of heavy rain cause a small dam to collapse. 16 killed and 23 injured. 19 houses and 40 hectares cropland inundated in three villages.</t>
  </si>
  <si>
    <t>Borneo - Sabah state - Kota Kinabalu area, Menggatal, Telipok. Villages: Kampung Rampaian, Kampung Tobobon and Kampung Giling</t>
  </si>
  <si>
    <t>Heavy rains cause flash floods. Highest water levels in 50 years in Kota Kinabalu area.</t>
  </si>
  <si>
    <t xml:space="preserve">Southern Taiwan - Pingtung, Kaohsiung._x000D_Southeastern China: _x000D_Zhejiang province - Wenzhou, Pingyang. _x000D_Fujian province - </t>
  </si>
  <si>
    <t>Typhoon Haitang_x000D_Taiwan - 8 dead. 40 million US agricultural damages. 15,400 hectares inundated._x000D_China - Wenzhou: 16,700 hectares hectares crops damaged. 2,600 houses destroyed. 260 million damages. Pingyang: 800 stranded by flooding._x000D_Fujian evacuates 539,000 and Zhejiang 320,000 ahead of the storm.</t>
  </si>
  <si>
    <t>Anhui Province -</t>
  </si>
  <si>
    <t>Anhui - 493 houses destroyed, 400,000 hectares of farmland in 20 counties inundated._x000D_July 18 - water level on main stream of Huaihe river drops below warning line._x000D_MODIS observations of high levels on Huai river on July 10, 17.</t>
  </si>
  <si>
    <t>Eastern Romania -  Moldova - counties: Vrancea, Bacau, Galati, Ialomita, Tulcea. Towns: Galati, Bacau, Ivesti, Cosmesti Vale, Nanesti, Lungoci, Namoloasa, Vadu Rosca.</t>
  </si>
  <si>
    <t>Romania - 581 villages, towns and cities have been flooded, most of them in the county of Vrancea. Worst floods in 30 years. Water 3 meters high in Ivesti. 11,000 homes inundated, 700 homes destroyed. 8,600 evacuated. 94,000 ha farmland flooded. 379 bridges damaged or destroyed. Record levels on Siret river. Damages almost 1 billion euros._x000D_MODIS observation of flooding on lower Siret river on July 16, 18, 19, 23 Floods begin receding July 25, 26, 28.</t>
  </si>
  <si>
    <t xml:space="preserve">Kyushu - Oita Prefecture: Kokonoe, Hita.  Nagasaki Prefecture: Isahaya. Fukuoka, Kumamoto and Nagasaki prefectures. </t>
  </si>
  <si>
    <t>Torrential rain causes floods and mudslides in northern Kyushu. 4 dead, 150 houses flooded.</t>
  </si>
  <si>
    <t xml:space="preserve">India: Assam - Majuli, Didrugarh, Jorhat, Sonitpur, Sivasagar. Districts: Dhemaji, Tinsukia, Dibrugarh, Karimganj, Lakhimpur, Jorhat, Morigaon. Dhubri, Goalpara, Barpeta._x000D_Arunachal Pradesh - Lohit and Anjaw, Yingkiong, Changlang, Seppa, Anini, Roing &amp; Along_x000D_Uttar Pradesh - Bahraich, Shrawasti, Banda, Ballia, Pallia Kalan, Kanpur, Varanasi. Ankinghat, Mainpuri._x000D_Uttaranchal - Saini, Uttarkashi district. Badhkot, Dehran Dun_x000D_Bihar - districts: Muzaffarpur, Darbhanga and Madhubani. _x000D_West Bengal - Birbhum district._x000D_Bangladesh: Kurigram, Gaibandha, Lalmonirhat, Rangpur, Nilphamari, Sherpur. Sirajgangi, Sirajganj, Jamalpur, Bogra, Dhaka, Narayanganj, Munshiganj and Madaripur._x000D_Nepal: districts - Banke, Sunsari </t>
  </si>
  <si>
    <t>Heavy monsoon rains trigger flash floods and landslides._x000D_Assam - 15 dead. 1.9 million displaced. 400 villages under water._x000D_Arunachal Pradesh - 4,000 homeless in Lohit and Anjaw._x000D_Uttar Pradesh - 55 dead, 4,000 evacuated on Ganges river_x000D_Bangladesh - 23 dead, more than a million displaced._x000D_Nepal - floods displace 30,000 in Banke district in the southwest. 200,000 sq metres of agricultural land eroded by Saptakosi river in Sunsari district._x000D__x000D_July 20 - Nepal releases water into Sharda and Gandak rivers, 200 villages flooded in Uttar Pradesh. India closes gates on Laxmanpur Dam on Rapti river which causes flooding that displaces 30,000 Nepalese in Banke area._x000D__x000D_MODIS observation of high levels on Yamuna river below Delhi on July 22, 24._x000D_High levels on Bramaputra and Meghna rivers in Assam and Bangladesh on July 23.</t>
  </si>
  <si>
    <t>Pakistan: Punjab Province - districts:  Layyah, Dera Ghazi Khan, Rajanpur, Muzzaffargarh, Rahim Yar Khan, Multan, Bhakkar. towns: Sahiwal, Chiniot, Leiah and Kot Mithan Sharif. Marala, Gujrat, Wazirabad, Gujranwala, Mandi Bahauddin, Sargodha, Muzaffarabad. Other districts: Sialkot, Jhang, Hafiz Abad, Chiniot, Narowal. Bajwat. _x000D_Sindh province - districts: Sukkur, Ghotki, Kashmore, Shikarpur, Dadu and Jamshoro. Guddu._x000D_India: Himachal Pradesh (Kullu, Chamba, Rohru), Punjab, Jammu and Kashmir (Doda and Jammu districts). Haryana (Jind, Hisar, Bhiwan).</t>
  </si>
  <si>
    <t>Pakistan - 30 dead. 25,583 houses damaged. Monsoon rains swell the Indus river. India discharges water into upper Chenab river on July 7, submerging several villages in easterm Punjab province. _x000D_Layyah:  89 villages (with a population of almost 240,000) inundated. 50,000 evacuated. 950,000 hectares inundated by July 19._x000D_July 11 - 624 villages inundated in Punjab province. July 19 - more than 21,000 houses damaged along Indus and Chenab rivers._x000D_Sindh province - 8,000 evacuated._x000D_India - thousands evacuated in Kullu region of Himachal Pradesh._x000D_MODIS observations of high levels on the upper and middle Indus river beginning July 4, higher by July 7. Very high levels on upper and middle Indus and Chenab on July 9, 10, 11, 12, 13, 18, 19, 20, 21, 22, 23. Floods also in Haryana west of Delhi in India on July 9. Jhelum river much higher beginning July 21, 22, 23. Chenab and Jhelum less high by August 1. High levels on lower Indus around Chenab confluence July 24, 27. Lower Indus high August 3, 5, 12, 14. Upper and middle Indus receding August 5, 14, 23</t>
  </si>
  <si>
    <t>Jilin Province - Jilin city and surrounding villages._x000D_Heilongjiang Province - Hegang and Yichun. Daqing area, Qiqihar area, Harbin area.</t>
  </si>
  <si>
    <t>Heavy rains cause flooding that affects 1.27 million people in 252 towns in 38 counties in Jilin. 5,287 houses destryed. 354,900 hectares of crops destroyed. Average rainfall up 67% from past years._x000D_July 31 - Highest levels on Wutong river in Hegang city since 1972. Floods in Yichun city affect 50,000 and damage 15 highways._x000D_MODIS observation of high levels on Songhua and tributaries in Jilin on July 7, 19. Nen high around Songhua confluence July 11, 18, 19, 23, 24, 26. August 8 - Lower Songhua high from Harbin area down to Amur confluence.</t>
  </si>
  <si>
    <t>Romania -  Olt county: Schitu, Serbanesti, Dobrotesti. Black Sea region of Constanta. Other counties: Teleorman, Arges, Constanta, Giurgiu, Valcea, Alba, Sibiu, Caras Severin, Dambovita, Dolj, Gorj, Hundeoara, Suceava, Mehedinti and Harghita. _x000D_Bulgaria - Veliko Tarnovo, Targovishte, Rousse, Stara Zagora, Haskovo and Burgas,  Popovo, Shumen</t>
  </si>
  <si>
    <t>Southern and central Romania - 6 dead. 6,600 people evacuated. 6,600 people evacuated. 800 homes and farms damaged in Olt area. Dike collapse. 200 homes flooded in Black Sea region of Constanta. About 2,000 homes in four southern counties were flooded. 55,265 hectares of agricultural land inundated. Nearly 70,000 farm animals reported killed from flooding during July 1-12._x000D_Bulgaria - 17 dead. 28,000 hectares farmland inundated. Dozens of towns and villages flooded. hundreds evacuated. 6,300 buildings flooded, 52 bridges destroyed. Damages US$247 million._x000D_MODIS observation of flooding along Osam river in Bulgaria and Vedea river in Romania on July 5. Flooding on Vedea, lower Arges and near Calarasi in Romania on July 7, 8.</t>
  </si>
  <si>
    <t xml:space="preserve">Madhya Pradesh - Sagar, Chattarpur, Damoh, Sahra, Riva and Katni. Satna, Rewa, Panna, Jabalpur, Narsinghpur, Maihar. </t>
  </si>
  <si>
    <t>Madhya Pradesh - Monsoon rain from Gujarat moves into Madhya Pradesh. Worst affected areas: Sagar, Chattarpur, Damoh, Sahra, Riva and Katni. 1 million people are severely affected. 62 dead as of July 15._x000D_MODIS observation of flooding with lots of clouds along upper Narmada and Son rivers in Madhya Pradesh on July 8.</t>
  </si>
  <si>
    <t>South Pyongan province - Dokchon city, Pukchang county and Maengsan county</t>
  </si>
  <si>
    <t>Torrential rains cause flash floods and landslides. Rainfall of up to 150 millimeters an hour on June 30 killed 88 people, left 105 missing, and made some 16,000 people homeless.</t>
  </si>
  <si>
    <t>Sichuan Province - Dazhou, Bazhong, Guangan, Nanchong, Yibin, Luzhou and Ganzi. Luding county, Chuni village. Meishan, Chengdu, Deyang, Ya'an, Leshan and Yibing. Dazhu.</t>
  </si>
  <si>
    <t>July 2 - Storms in mountainous terrain cause floods and mudslides in Luding county of Sichuan. 5,109 houses destroyed. Roads, bridges and agriculture damage._x000D_July 9 - 37 dead and 7 missing in Dazhu city after 461 mm rain in three days. 250,000 homeless in Dazhou. Floodwaters reach the third story of some buildings in Dazhou._x000D_Throughout Sichuan - 30,000 houses destroyed.106,000 houses damaged. 70,000 acres of crops destroyed.</t>
  </si>
  <si>
    <t>New South Wales - Northern Rivers region - Lismore, Byron Bay, Benora, Yamba. Byron, Tweed, Ballina, Richmond Valley and Kyogle_x000D_Queensland - Gold Coast area - Coomera, Currumbin</t>
  </si>
  <si>
    <t>Storms bring the worst floods in northern NSW in more than 10 years, storms dump 400-500 millimeters of rainfall in 24 hours. _x000D_Worst floods in Gold Coast region in 30 years.</t>
  </si>
  <si>
    <t>Orissa - Bhadrak and Jajpur districts. Anandpur, Dhamnagar, Bhandaripokhari and Chandbali</t>
  </si>
  <si>
    <t>Baitarani River overflowed its banks after two days of rain - 220 villages evacuated._x000D_MODIS observation of flooding on lower Baitarani with lots of clouds on July 1.</t>
  </si>
  <si>
    <t>Veracruz - Naranjos, Chinampa</t>
  </si>
  <si>
    <t>Heavy rain from former Tropical Storm Bret damages 3,000 homes in Veracruz.</t>
  </si>
  <si>
    <t>Gujarat - cities: Vadodara, Surat, Anand. Districts: Vadodara, Anand, and Kheda, Navsari, Valsad, Surat, Bharuch, Surendranagar, Dangs, Ahmedabad, Anand, Kheda, Amreli, Bhavnagar, Junagadh, Rajkot, Narmada, Jamnagar, Gandhinagar and Sabarkantha, Bulsar, Jamnagar. Saurashtra region. Union Territory of Daman. Baroda. Ahmedabad._x000D_</t>
  </si>
  <si>
    <t>Gujarat - 132 dead. Heavy rains cause rivers to overflow in southern and central Gujarat. More than than 7,200 villages inundated and some 176,000 people left homeless. 39 of Gujarat's 187 large and medium-size dams were overflowing. Worst floods in 40 years in Gujarat. _x000D__x000D_MODIS observation of flooding in the Rann of Kutch area and west of Ahmadabad in Gujarat on July 7, 9, 13. (all observations with lots of clouds)</t>
  </si>
  <si>
    <t>Southern Chile - Concepcion area. Bio Bio region</t>
  </si>
  <si>
    <t>Heavy rains cause widespread flooding and some mudslides. Thousands homes damaged.</t>
  </si>
  <si>
    <t>Himachal Pradesh - Rampur. Kinnaur region: Sangla, Kalpa and Yangthang districts, Sumdo. Khaab, Khab, Karcham, Leo, Akpa and Kharo. Shimla, Kullu, Bilaspur and Mandi districts.</t>
  </si>
  <si>
    <t>Sutlej river suddenly rises 12 to 15 meters in Himachal Pradesh because a landslide created lake on the Parechu river in Tibet has overflowed due to heavy rains and snowmelt. Several bridges and roads destroyed, 2 villages inundated, 50 houses submerged.</t>
  </si>
  <si>
    <t>El Salvador - San Pedro Puxtla, San Salvador area. Apaneca, Comasagua. Cusinahuat_x000D_Honduras - Tegucigalpa area.</t>
  </si>
  <si>
    <t>Heavy rain causes rivers to overflow and landslides._x000D_El Salvador - 33 dead, 20 missing, hundred evacuated._x000D_Honduras - 8 dead, 800 in shelters. 200 houses damaged.</t>
  </si>
  <si>
    <t>Rangpur area. districts: Nilphamari, Rangpur, and Lalmonirhat.</t>
  </si>
  <si>
    <t>Villages inundated, 70,000 displaced.</t>
  </si>
  <si>
    <t>Pakistan - North West Frontier Province - districts of Charsadda, Nowshera, Peshawar, Swat, Chitral, Karak and Shangla. Tapu Koroona, Sheikhabad and Jala Bela. Dera Ismail Khan. Monda._x000D_Afghanistan - Nangarhar province - districts: Daronta, Lal Poora, Momandara, Behsood, Kama, Goshta, Behsud, Gushta. _x000D_also - Laghman and Takhar provinces</t>
  </si>
  <si>
    <t>Pakistan - Melting snow in Hindu Kush mountains and heavy rains. dozens villages inundated. thousands evacuated.  100 year levels in rivers river Kabul, Swat, Chitral and Kunar rivers. 50,000 homeless in northwestern Pakistan. 26,943 acres crops destroyed. 114 villages affected by flooding, over 1,100 houses destroyed, over 1,800 houses damaged._x000D__x000D_MODIS observations of high levels on the Kabul river June 19, 20 more flooding by June 22. Increased flooding on Kabul river by June 26, 27, 28. Additional observations June 30, July 3, 4, 5, 6, 7, 10, 13, 14, 15, 18, 19, 20, 22, 23, 24, 28. Floods receding on the Kabul river August 5,</t>
  </si>
  <si>
    <t>Guangxi Zhuang Autonomous Region - central and northern areas: Wuzhou, Zhaoping (Beituo, Jiulong, and Fuluo), Yongfu, Yangshuo, Pingle, Changzhou, Wanxiu,  Xincheng, Liuzhou, Hechi, Hezhou. Shaoping county. Jiulong. Xiangzhou county._x000D_Guangdong province - Longmen region. Heyuan, Shaoguan, Huizhou and Zhaoqing. Foshan and Shaoqing_x000D_Guizhou province - counties: Weining, Wuchuan, Songtao</t>
  </si>
  <si>
    <t>Guangxi - 54 dead. More than 410,000 hectares of crops damaged. 35,000 houses destroyed, 489 villages inundated, 816,000 homeless.. Worst flooding in 100 years in Wuzhou - 42,000 residents evacuated.  Worst flood of record on Mengjiang, a tributary of the Xijiang._x000D_Guangdong - 65 dead in floods and landslides, 10 missing. 120,000 evacuated. More than 22,000 houses destroyed or damaged.  540,000 people affected in the province._x000D_Guizhou - 80 dead. 140,000 evacuated. 4,080 homes destroyed._x000D__x000D_MODIS observation of flooding around Wuzhou on June 24.</t>
  </si>
  <si>
    <t>North Yorkshire - Helmsley, Hawnby, Carlton, Sutton-under-Whitestonecliffe, Walkergate, Thirsk</t>
  </si>
  <si>
    <t>Flash flooding from localized storms over North York Moors wash away roads, causes landslides, damages bridges. 9 people rescued by RAF helicopters. A months rainfall in one hour in North Yorkshire. Flooding destroyed buildings that had been standing for more than 200 years. Tens of millions of pounds of damage. _x000D_Helmsley - "floods like this haven't hit the market town since 1752, when 12 people died. "</t>
  </si>
  <si>
    <t>Western Kenya - Busia District - Bukhay,  Walwasi</t>
  </si>
  <si>
    <t>Heavy rains for the past 2 weeks. 300 families displaced</t>
  </si>
  <si>
    <t>Fujian Province - Nanping City,  Dongfeng Town of Jian'ou City. Shunchang county. Sanming, Ningde, Fuzhou and Longyan</t>
  </si>
  <si>
    <t>Fujian -  days or torrential rain. Floods and landslides. 10,000 houses collapsed. 650,000 people affected in Nanping City. Flooding along upper reaches in Minjiang and tributaries - water levels "rarely seen in the past 20 years". Minjiang river at 35 year levels.</t>
  </si>
  <si>
    <t>Tajikistan - Khamadoni. Khatlon Region: Hamadoni and Farkhor districts: Turdiyev, Kalinin and Dasht-i Gulo. Soghd region: Districts: Shahriston, Ghonchi. Pendzhikent region. Khamadoni region._x000D_Afghanistan - Badakhshan Province - Faizabad, Darayem, Teshkan, Baharak, Jurm, Yomgan, Argo, Darwaz. Kapisa_x000D_Balkh Province - Shortepa_x000D_Kyrgyzstan - Osh, Batken and Jalalabat provinces. Nookat, Bazarkorgon, Suzak and Nooken</t>
  </si>
  <si>
    <t>Tajikistan - Floods and mudflows. 8,000 evacutated in Khatlon region. Over 2 million damages in Sogdi region. 50 million damages in southern Tajik districts of Hamadoni and Farkhor from flooding in Panj river. More than 50 million damages. 4,000 hectares fields inundated._x000D_Afghanistan - 29 dead. Badakhshan: "Huge losses were inflicted when storms repeatedly struck the provincial capital and eight other districts in the last two days." 1000 houses destroyed. 658 hectares land destroyed. 300 homes inundated in Shortepa district of Balkh province._x000D_Kyrgyzstan - floods and mudflows in southern provinces. 3 dead. 3,996 dwellings flooded. 28,856 hectares of crops destroyed.  87 bridges and 170 km highways damaged._x000D_July 18 - 8,000 still evacuated from floods on Pyanzh river in Tajikistan._x000D__x000D_MODIS observations of high levels on upper Amu Daria and tributaries on June 15, 16, 17, 20, 22, 23. Increased flooding on upper Amu Daria on June 26, 27. Additional observations July 1, 3, 4, 5, 6, 10, 11, 12, 13, 17, 18, 19, 20.</t>
  </si>
  <si>
    <t>Southern Taiwan: Pingtung county - Shinyuan, Niaosung, Machia.  Tainan county - Tsochen, Peimen. Kaohsiung county. Chiayi county. Yunlin county.</t>
  </si>
  <si>
    <t>Hundreds evacuated from low lying areas in southern Taiwan. Flash floods and mudslides. Thousands of homes in Pingtung cut off by floods. Thousands residences in Kaohsiung flooded with waist high water.  Heavy agricultural damage - some 34,790 hectares of rice paddies and peanut, green vegetable, watermelon, corn and papaya plantations inundated. Worst floods in 30 years in Shinyuan township.</t>
  </si>
  <si>
    <t>Heilongjiang province - Shalan Township. Ningan city</t>
  </si>
  <si>
    <t>Flash flood in mountainous terrain may have killed over 200 people. Worst flood in 200 years in Shalan village. 1,333 hectares farmland ruined, 55 houses destroyed. 100 families need relocation.</t>
  </si>
  <si>
    <t>Soghd Region - Pendzhekent district, Shing. Konibodom district</t>
  </si>
  <si>
    <t>Heavy rain floods three villages in Pendzhekent district, 70 houses destroyed. 2000 homeless. Mudslides.</t>
  </si>
  <si>
    <t>Central and southern Alberta - Calgary area. High River, West Bragg Creek, Pincher Creek, Okotoks, Lethbridge, Turner Valley, Bragg Creek, Black Diamond, Riverdale and Mission. Willow Creek. Siksika reserve. Hidden Valley. Sundre, Drumheller, Red Deer, Bottrel, Priddis. _x000D_Saskatchewan - Cumberland House</t>
  </si>
  <si>
    <t>Glenmore Reservoir overflows "for the first time in memory" on June 8. Widespread damage to rural infrastructure. Highest levels on Elbow River in 29 years in Rideau Park. Worst floods in more than a decade in Calgary city._x000D_"As two weeks of torrential rain finally abated, thousands of Albertans returned home yesterday to find their possessions destroyed and houses wrecked. Officials have begun calling the floods a "once-in-200-year event."" ...  "worst floods in living memory"_x000D_June 20 - Two major floods in a week. Red Deer river floods entire downtown of Sundre, 300 houses damaged._x000D_June 29 - Another heavy downpour overflows the Sheep river. States of emergency again in towns of Hidden Valley, High River, Okotoks and Black Diamond.</t>
  </si>
  <si>
    <t xml:space="preserve">Georgia - Mtsketa-Tianetsk region. Districts: Kazbeg, Tianeti, Dusheti, Telavi, Akhmeti. Pankisi Gorge area. </t>
  </si>
  <si>
    <t>Dozens of villages cut off. Several bridges destroyed, thousands hectares crops and vineyards submerged. Several hundred cattle and many chickens have drowned. Damage to Khadori hydropower plant on Alazani river._x000D_June 15 - Flooding continues in Dusheti region, Aragvi River overflows._x000D_MODIS observation of flooding on Alazani river on June 10, 11, 12, 15.</t>
  </si>
  <si>
    <t>Pernambuco State - Recife, Vitoria de Santo Antao and Jaboatao dos Guararapes</t>
  </si>
  <si>
    <t>Flooding and mudslides. 300 houses destroyed. A state of emergency has been declared in 23 cities in Pernambuco._x000D_More than 229 millimeters of rain has fallen in the capital of Recife since June 1.</t>
  </si>
  <si>
    <t xml:space="preserve">Hunan Province - counties: Xinshao, Anhua, Xinhua. Cities: Shaoyang, Loudi, Lianyuan, Yiyang, Chenzhou. Xiangxi Tu and Miao Autonomous Prefecture. _x000D_Sichuan Province - Qijiang county in southwestern Chongqing municipality._x000D_Guizhou Province - </t>
  </si>
  <si>
    <t>A week of torrential rain starts summer flood season in China - at least 204 dead, 79 missing since begining of the year. 76,000 houses destroyed. 614,000 hectares farmland destroyed._x000D_Hunan - 96 dead. 201 millimetres of rain fell in a single 24-hour period in Xinshao. 20,000 hectares of farmland flooded._x000D_Guizhou -  49 dead. Over 3,000 houses collapsed. Over 120,000 hectares farmland destroyed. 41 million US damages.</t>
  </si>
  <si>
    <t>Southern Ukraine - Melitopol region in Zaporozhye</t>
  </si>
  <si>
    <t>450 houses and 600 orchards have been flooded. More than a months rain in a day.</t>
  </si>
  <si>
    <t>Gansu Province - Minxian County</t>
  </si>
  <si>
    <t xml:space="preserve">Flash floods and mudslides. 436.4 hectares of farmland damaged. Affected population of 8,842. </t>
  </si>
  <si>
    <t>Counties: Ruse, Silistra, Lovech, Veliko Tarnovo, Gabrovo, Pernik and Kyustendil, Sofia and Pleven. towns: Ruse, Lovech, Pleven, Silistra, Osem, Vit, Smolian, Plovdiv, Vratsa, Dobrotitsa, Apriltsi</t>
  </si>
  <si>
    <t>Several days of heavy rain, "heaviest rainfall in Bulgaria for the last 50 years". 16,000  hectares crops inundated in northeast Bulgaria. Villages isolated. More than 100 villages and small towns affected by floods. Damges 15 million levs._x000D_June 13 - Flooding persists in municipalities of Mezdra, Iskar, Pernik and Svoge in Sofia region._x000D_MODIS observation of flooding east of Pleven on May 30.</t>
  </si>
  <si>
    <t>Maritime region: Primorye Territory - districts: Krasnoarmeisky, Chuguevo (Koksharovka, Antonovka and Novo-Mikhailovka), Dalnerechensk and Kirov, Roshchino. _x000D_Khabarovsk - Roshchino. villages: Berezovy, Amgun, Tumnin, Kukan.</t>
  </si>
  <si>
    <t>468 houses flooded. State of emergency in Krasnoarmeisky district. Bridges washed away and damaged. _x000D_June 3 - Amur river at highest levels in 30 years_x000D__x000D_MODIS observation of high levels on Amur river and tributaries in Primorye and Khabarovsk on May 11, 26, June 4, 7.  Flooding on Bolshaya Ussurka and Amur rivers May 24, 28.</t>
  </si>
  <si>
    <t>Finnish Lapland - Ivalo and Kittilä</t>
  </si>
  <si>
    <t>Worst spring flooding since 1981. Damages in the millions of euros._x000D_MODIS observation of flooding near Ivalo on May 26</t>
  </si>
  <si>
    <t>Northeastern Bangladesh - Maulvibazar and Haviganj districts.</t>
  </si>
  <si>
    <t>Two days pre-monsoon rain flood more than 200 villages. Thousands of hectares of croplands submerged. 150,000 marooned_x000D_MODIS observation of flooding in northeastern bangladesh on May 27, 29.</t>
  </si>
  <si>
    <t>Sao Paulo city</t>
  </si>
  <si>
    <t xml:space="preserve">Record rains for this time of year: 14cm rain in Sao Paulo in 24 hours; double the usual amount of rainfall for the entire month of May. Flash floods and mudslides in shantytowns around the city.  </t>
  </si>
  <si>
    <t>North Island - Bay of Plenty province - Tauranga, Otumoetai. Whakatane District - Matata</t>
  </si>
  <si>
    <t>Flash floods and landslides. Worst deluge on record - 400 millimetres of rain fell in Tauranga region in 36 hours. 200 houses damaged. Floodwaters up to five metres deep in Matata.</t>
  </si>
  <si>
    <t xml:space="preserve">Kuktosh in Rudaki district, southern Khatlon province, Murgab district, Rasht Valley. Gairat. Surkhaki in Tojikobod District. </t>
  </si>
  <si>
    <t>Floods and mudslides from a week of heavy rain and snowmelt. More than 660 houses and 12 km roads and  320 hectares of cotton and other crop  destroyed. Half a dozen bridges have been washed away.</t>
  </si>
  <si>
    <t>Farah province - Purchaman district _x000D_Ghor province - Barakhana, Karistan and Jarmatu in Chaghcharan district. Taiwara, Tulak, and Shahrak districts.</t>
  </si>
  <si>
    <t>Several days heavy rain cause extensive agricultural flooding. At least six people and 200 livestock are reported missing._x000D_Heavy spring floods from snowmelt on Amu Darya River.</t>
  </si>
  <si>
    <t>Kenya - Nyanza, Western, Rift Valley, Coast and parts of North Eastern provinces - districts: Nyando (Kabonyo, Kakola, Kochogo, Ongeche) , Rachuonyo (Kayitir, Kawadhgone, Koyugi), Nyatike (Kaden), Migori, Garissa (Dadaab), Isiolo (Merti, Gulesa and Malkagala), Karachuonyo, Homa Bay (Kochia, West Kagan, Rangwe), Ijara, Tana River. Kisumu (Buoye, Winam, Kolwa). Kochia. Naivasha, Nakuru._x000D_Uganda - Mbale district.</t>
  </si>
  <si>
    <t>More than 10,000 families displaced by flooding throughout Kenya. Heavy rain causes flash flooding along several rivers in western Kenya. Heaviest flooding since 1963 in Rachuonyo District. Extensive agricultural damages. _x000D_Flooding displaces 25 000 Somali refugees at Dadaab refugee camp in northeastern Kenya._x000D_MODIS observation of flooding on tributary of Lak Dara river in northeast Kenya near on May 4. Flooding northwest of Lake Turkana on May 7, 14, 23, 28, 30, June 1, 3.</t>
  </si>
  <si>
    <t>Sumatra - Aceh Tenggara District, Badar Sub-District. Villages: Jongar, Lawe Mengkudu, Lawe Penanggalan and Jambur Lak Lak.</t>
  </si>
  <si>
    <t>Two days of torrential rains caused the Lawe Alas River to overflow - flash floods. Roads and bridges destroyed.</t>
  </si>
  <si>
    <t>Georgia - Svaneti, Tsageri, Tbilisi, Shida Kartli, Lentekhi, Mestia, Oni, Ambrolauri, Kutaisi, Khoni, Tskaltubo, Racha-Lechkhumi, Imereti, Kvemo Svaneti, Samegrelo-Upper (Zemo) Svaneti, Inner (Shida) Kartli, Lower (Kvemo) Kartli, Mtskheta-Mtianeti, Adjara, Samtskhe-Javakheti. Shida Kartli region. Kutaisi._x000D_Southern Russia - Caucasus republics:_x000D_South Ossetia - Java and Kvaisa regions. _x000D_Ingushetia - Karabulak_x000D_Dagestan - Babayurt district, Orazgulaul_x000D_Chechnya - Sunzha, Kurchaloi, Shali, Nozhai-Yurt, Vvedeno, Grozny, Gudermes, Achkhoi-Martan, Itum-Kali, Sharoi districts and Grozny_x000D_Stavropol territory - Zaterechny and Achikulak, the Neftekumsk</t>
  </si>
  <si>
    <t>Floods and landslides widespread throughout Georgia. Worst floods in Georgia "for many years". Hundreds houses evacuated. Extensive damage to buildings and agriculture._x000D_Southern Russia - Fifty houses and fields on the area of more than 53,000 hectares are flooded in the Babayurt district of Dagestan. 24.5 square kilometers and  832 houses flooded in Stavropol territory._x000D__x000D_MODIS observations of flooding upper Volga tributaries on April 21, 23, 26, 28, 30. Flooding on Don and tributaries on April 26, May 5. Flooding on upper Ural river April 23, 25, May 4. Flooding on Kama river April 23, 29. Flooding on lower Volga and lower Ural rivers May 7, 11, 14, 18, 19, 20, 23, 25. Flooding along lower Terek river on May 12, 21, 23, 30, June 8, 10.</t>
  </si>
  <si>
    <t>Ethiopia - Somali state -  Ogaden region, Gode. West Emi district. Godie, Deghabur, Mustahil. Gode, Jijiga, Kebridehar, Afder, Degehabur zones. Wolayta zone - Humbo woreda. Dire Dawa. Kelafo to Mustahil. Arba Minch district_x000D_Somalia - Somaliland - Hargeisa, Jowhar, Burco, Berbera, Burao, Borame and Sayla. Hiiran region - Beletweyne. Lower Jubba - Kowaan, Musa Haji, Jimey, Sanguni and Maleley. Middle Juba - Bu'ale district.</t>
  </si>
  <si>
    <t>Ethiopia - Worst flooding in 40 years. At least 170 dead. Ten days continuous heavy rain bursts banks of Wade Shabelle. 160 villages washed away. Over 150,000 people affected.  Hundreds of houses destroyed. Tens of thousands of livestock killed. Roads and bridges washed away. Crocodiles are reported to have eaten at least 19 people during the floods._x000D_Somalia - 40 dead. Worst flooding in Hargeisa area since 1953. More than 100 50 year old houses swept away in Berbera. Town of Hargeisa was seriously affected. 5,000 families displaced and 2,500 ha of farmland destroyed  in the Hiiraan region._x000D_MODIS observations of flooding along Wade Shabelle and Fafen rivers on April 25, 27, May 4, 6, 11, 13, 20, 29, June 3. Flooding along lower Wade Shabelle river on May 20, 29, June 14. Flooding in northeastern Somalia in Nugaaleed area on May 22. Flooding along Lower Jubba river in Somalia on June 14.</t>
  </si>
  <si>
    <t>Romania - counties: Timis, Caras-Severin, Hunedoara, Arad, Dambovita, Buzau. Towns: Arad, Timisoara, Turnu-Severin. Buzau. Covasna. Targoviste city area._x000D_Northeastern Serbia - Vojvodina - Jasa Tomic, Medja, Secanj, Zitiste, Bela Crkva and Plandiste.</t>
  </si>
  <si>
    <t>Romania - worst floods in 50 years in Timisoara. Worst floods in 100 years in Timis country. 3,700 homeless. Damage to around 350 bridges and dams. 7,000 homes flooded. 150,000 hectares farm land inundated. Damages to agriculture and infrastructure $504 million as of May 18. Villages Ionel, Otelec, Foeni and Cruceni underwater for more than a month. _x000D_Serbia - worst floods since 1966 in Jasa Tomic. 120 houses destroyed. _x000D_MODIS observation of flooding along Timis river on April 23, 30, May 2, 3, 10, 12, 14, 16, 21, 23, 26, 28, 30, June 4, 13, 17. High levels on upper Olt river May 13, 14.</t>
  </si>
  <si>
    <t>Zanzibar - Mtoni, Kariakoo, Jangombe, Magomeni, Darajabovu, and in the Zanzibar town centre</t>
  </si>
  <si>
    <t>Heaviest rains in 40 years - one dead, hundreds homeless.</t>
  </si>
  <si>
    <t>Northern Colombia - _x000D_Boyaca - Maripi district._x000D_Antioquia -</t>
  </si>
  <si>
    <t>Heavy rains cause floods and landslides.</t>
  </si>
  <si>
    <t>New Jersey - counties: Mercer, Hunterdon, Passaic, Warren, Morris. Wayne. Trenton. _x000D_Pennsylvania - counties: Monroe, Bradford, Pike, Sullivan, Bucks, Columbia. Easton _x000D_New York - counties: Delaware, Orange, Ulster, Broome, Chenango, Cortland, Greene, Montgomery,  Otsego, Rensselaer, Schenectady, Schoharie, Sullivan, Tioga. Deerpark, Port Jervis._x000D_Maine - ice jam flooding in north. Grindstone.</t>
  </si>
  <si>
    <t>New Jersey - Worst floods in 50 years in Trenton, 30 million in damages. 6,000 displaced, 3,200 homes damaged._x000D_Pennsylvania - 40 million damages in Monroe county. 5,715 homes evacuated statewide. Worst floods in Easton since 1955._x000D_New York - 2 deaths. 100 year floods on Neversink River_x000D__x000D_MODIS observations of high levels on lower Connecticut river and upper Hudson river on April 5, also flooding around Finger lakes in upstate New York.</t>
  </si>
  <si>
    <t>Southeast - Ghazni province - Khwaja Omari district. Ghazni.</t>
  </si>
  <si>
    <t>Band-e-Sultan Dam breached after heavy rains and melting snow, Ghazni town and villages along bank of Ghazni river flooded.</t>
  </si>
  <si>
    <t>South Island - Nelson and Tasman - Kohatu,  Tapawera, Kerr Bay area.</t>
  </si>
  <si>
    <t>Worst floods in 20 years in Kohatu area. Bridges washed out. Livestock lost.</t>
  </si>
  <si>
    <t>Southern Madagascar - Taolagnaro area</t>
  </si>
  <si>
    <t>Several days of heavy rain cause flooding. 900 homeless and 4 missing.</t>
  </si>
  <si>
    <t>Baluchistan - districts: Kohlu, Sibbi. Naseerabad</t>
  </si>
  <si>
    <t>Heavy rains cause flash floods. Kohlu - 15 dead. Sibbi - 6 deaths. 70 houses damaged. Naseerabad - dozens villages inundated, 3,500 homeless_x000D_MODIS observations of new water near Sibbi and Kohlu on March 20, 22, 23. Flooding mostly receded by March 26.</t>
  </si>
  <si>
    <t>Poland - southwestern city of Wroclaw. Lower Silesia, northern Mazurian lake region. Podkarpacie. Central regions of Sandomierz and Kielce. City Tomaszow Mazowiecki. Souteastern city of Rzeszow. Bartoszyce. Braniewo._x000D_Romania - 98 towns and villages in 18 counties in the northwest. Mures region. Hunedoara, Vata de Jos._x000D_Hungary - Szeged_x000D_Czech Republic - south Moravia_x000D_Slovakia - Tatra Mountains - Poprad, Nove Zamky_x000D_Croatia - Sava river valley_x000D_Bulgaria - Vidin, Lom, Ruse</t>
  </si>
  <si>
    <t>Poland - Melting snow and continuous rainfall cause flooding throughout Poland. 2 missing. 1,200 buildings flooded around the country. 11,000 hectares of land in southeast inundated._x000D_Romania - 2 dead. hundreds homes, farms and 2,000 hectares farm land inundated_x000D_Czech Republic - 1 dead. homes damaged._x000D_Hungary - 94,000 hectares inundated. Danube and Tisza rivers threatening to burst their banks_x000D_Slovakia - 1 dead_x000D__x000D_MODIS observations of high levels on Mures and Koros/Crisu rivers in Romania and Hungary, and high levels on the upper Tisza in Hungary on March 20, 22, 23. Tributaries of Wisla in Poland high on March 22, 23, 29, 31. High levels on Morava river near Bratislava, Czech Republic on March 21, 23, April 3. High levels on Elbe river in Germany near Leipzig on March 21, near Hamburg March 30. Sava river high in Croatia on March 18, 21, 29, April 3. Middle Danube high on March 29, April 3. Lower Danube high April 3, 5</t>
  </si>
  <si>
    <t>Northern Afghanistan - Provinces:  Sar-e Pol (Sozma Qala, Sangcharak, Gosfandi and Sar-e Pol), Balkh (Marmol District), Jowzjan (Khoja Dokoh District), Baghlan (Dahan-e Ghowri District)</t>
  </si>
  <si>
    <t>"Floods have killed at least two people in Sozma Qala District and destroyed 200 sheep, 20 cows, 20 mills and 600 hectares of agricultural land." … "Floods have also destroyed 150 vineyards and 25 dams in Sar-e Pol, causing huge losses to farmers."_x000D_Jawzjan - 100 families displaced, 80 homes destroyed in Khoja Dokoh District. 1,000 hectares farmland washed away. _x000D_50 homes destroyed in Marmol District of Balkh Province</t>
  </si>
  <si>
    <t>Northeast Zambia - Northern Province</t>
  </si>
  <si>
    <t>Above normal rainfall in Northern Province of Zambia. Scores displaced by flooding._x000D_MODIS observations of high levels on the Chambeshi river and in the Bagwelu swamp begin in late January. Chambeshi river flooded on March 11, additional observations on March 22, 29, April 1.</t>
  </si>
  <si>
    <t>Southeastern Iraq - along Tigris river</t>
  </si>
  <si>
    <t>First MODIS observation of Tigris river high with lots of sediment on March 13, more observations on March 14, 15, 16, 17. Tigris less sedimenty on March 20. Tigris receding March 21, 22, 24, 25.</t>
  </si>
  <si>
    <t xml:space="preserve">Northwestern China - Xinjiang Uygur Autonomous Region - Ili Kazak Prefecture_x000D_eastern Kazakhstan - </t>
  </si>
  <si>
    <t>Xinjiang - Heavy rain and early snowmelt have destroyed 33 houses and more than 100 bridges and culverts and inundated 500 hectares farmland in Ili Kazak Prefecture._x000D_March 20 - 1 dead, 3,000 evacuated, 10,000 houses destroyed, 5,000 head livestock killed, 796 hectares crops inundated. _x000D_March 22 - 3,267 hectares inundated.</t>
  </si>
  <si>
    <t>Western Iran - Lorestan province - 100 villages flooded</t>
  </si>
  <si>
    <t>Heaviest rain in 30 years. 100 villages in Lorestan province flooded. Thousands forced from their homes._x000D_MODIS observation of small area of new water southeast of Borujerd in Lorestan Province on March 15, 16.</t>
  </si>
  <si>
    <t>Southern Algeria -  regions of Alisi, Adrar and Tamenrast</t>
  </si>
  <si>
    <t>Heavy rain in Sahara floods wadis. 3 dead, 9 missing, 70 rescued by helicopters. Damage to roads, agriculture, infrastructure. Several villages inundated._x000D_MODIS observation of wet channels in the desert west of Tamanrasset on March 7, 9.</t>
  </si>
  <si>
    <t>East Central Madagascar - Lake Alaotra area -  eastern Toamasina province - Alaotra, Mangoro, Amparafaravola and Ambatondrazaka regions. western Mahajanga province - Boeny and Sofia regions._x000D_southeastern area of Farafanga. northern region of Diana.</t>
  </si>
  <si>
    <t>Four days of unusally heavy rain leave 10 percent of rice fields submerged on western shores of Lake Alaotra. 8,090 homeless._x000D__x000D_MODIS observation of high levels on Lake Alaotra March 7, 8, 9, 12, 15. High levels also observed on Ikopa and Mahajamba rivers and their tributaries.</t>
  </si>
  <si>
    <t>Western, central and southeast Afghanistan:_x000D_Nimroz province - Zaranj. Districts: Chakhansur, Chahar Burjak_x000D_Urozgan (Uruzgan) province - Dehrawut District, Deh Rawud, Tarin Kot, Khas Uruzgan district and in Chori. Gezab._x000D_Farah province - Farah city_x000D_Ghor province - Chaghcharan, Charchana, Kanda, Shahrak_x000D_Herat province - Adraskan, Pashtun Zarghun and Farsi districts_x000D_Ghowr Province - Taywara District_x000D_Zabul Province - Arghandab and Daichopan districts_x000D_other provinces - Faryab, Paktia, Khost and Paktika.</t>
  </si>
  <si>
    <t>Snow begins melting after worst winter in a decade in Afghanistan, flooding is expected to increase._x000D_Nimroz - 300 houses destroyed, 3 dead._x000D_March 21 - Urozgan Province - 115 dead, 1,000 trapped on islands formed by floods, thousands houses destroyed in Deh Rawud District._x000D_March 22 - death toll revised to 2 dead, 12 missing in Uruzgan. 26 dead across the country._x000D_68 dead and 100 houses destroyed in Farah. 40 deaths in Faryab and Ghor. 266 families displaced in Ghor. 2,500 houses had collapsed in Herat province._x000D_March 25 - Helmand river is receding in Uruzgan._x000D_April 5 - flooding persists in Arghandab and Daichopan districts of Zabul province, 1000 acres flooded_x000D_MODIS observations of wet conditions in the Sistan Wetlands in western Afghanistan and eastern Iran on March 7, 8, 9, 10, 18. Helmand river is visible near Deh Rawud on March 21, 22</t>
  </si>
  <si>
    <t>Sw Pakistan - Balochistan - Qila Abdullah, Chaman, Gwadar, Turbat</t>
  </si>
  <si>
    <t>Akra Kaur dam overflow/release in Gwadar submerges several villages; 5,000 evacuated. 400 houses washed away in Chaman._x000D_MODIS observations of high levels on Dascht river March 4, New wet area southeast of Quetta, Pakistan and flooding along Lowrah in southeastern Afghanistan on March 5, 19,  21.</t>
  </si>
  <si>
    <t>Saudi Arabia - Riyadh area, Dawadimi and Mujamaa. al-Qasim._x000D_Oman - Muscat, Dhofar, Sharbasath, Batinah, Nizwa, Musandam._x000D_United Arab Emirates - Fujairah, Sakukum valley.</t>
  </si>
  <si>
    <t>Saudi Arabia - Torrential rain causes floods that kill 7. 700 rescued by helicopters._x000D_Oman - wadis overflow, damage to houses._x000D_MODIS observations of wet areas around Riyadh on March 1. New wet area in north central Oman on March 2, 3, 4, 6, 7, 8, 9, 11, 12, 16, 18, 20, 21, 23.</t>
  </si>
  <si>
    <t>South Kazakhstan - Kyzylorda Region - Districts: Shiyeli, Syrdariya, Zhalagash, Zhanakorgan, Karmakshy, Otyrar, Tomenaryk. _x000D_Uzbekistan - Boymurod in Konimex District, Qoshquduq in Nurota District</t>
  </si>
  <si>
    <t>Kazakhstan - "intensive release of water" from Shardara reservior into the Syr Darya river. Ice Jam downriver causing flooding. Fow is expected to increase when snow starts to melt. Farmland and settlements flooded in Kyzylorda Region, Kazakhstan. 25,000 evacuated. 550 sq km flooded. one billion tenge in damages._x000D_Uzbekistan - 1,500 evacuated._x000D_MODIS observations of high levels on Syr Darya river around Kyzylorda on Feb 24, 26, 28, March 2, 4, 14, 16, 20, 22, 23._x000D_High levels on Cu and Ili rivers observed on Feb March 2, 4, 16, 20, 22, 23.</t>
  </si>
  <si>
    <t>Santa Cruz Province -</t>
  </si>
  <si>
    <t>Heavy rains cause floods and landslides. 4.6 million euros damage to crops. 150 families 'affected' by flooding._x000D_MODIS observation of high levels and flooding on Rio Grande east of Santa Cruz city on February 21.</t>
  </si>
  <si>
    <t>Java - West Java - Bandung - districts: Baleendah and Dayeuhkolot</t>
  </si>
  <si>
    <t>Two days of heavy rain bring biggest flooding in 10 years to south Bandung. Houses inundated with 3 meters of water as Citarum river overflows banks. 18 out of 45 districts inundated in South Bandung by Feb 25. _x000D_MODIS observation of a new wet spot near Bandung city on February 23.</t>
  </si>
  <si>
    <t>Northeastern Greece - Thrace region - Evros Prefecture, Pytheio area, Sofiko district near Didymotichos. Lavra, Pitia and Poros_x000D_Bulgaria - Maritsa river_x000D_Northwestern Turkey - Odrin Tharace region.</t>
  </si>
  <si>
    <t>Heavy rain and snowmelt in Bulgaria cause high levels in the Evros tributary Arda. Highest levels in 50 years on Evros river, 3,800 hectares farmland flooded to divert flooding from populated areas. _x000D_March 2 - Evros overflows inundating 30 houses and 1,000 hectares; 300 evacuated from Lavara._x000D_March 8 - Evros begins receding. 10,100 hectares of farmland on the Greek side of the border flooded._x000D_MODIS observation of flooding at the mouth of the Evros on February 18. Flooding along Evros, Meric and Ergene on Feb 20, 22. Rivers still high on March 6, 11, 12, 13, 17. Evros river has receded considerably by March 18, 24.</t>
  </si>
  <si>
    <t>Colombia - Northeastern departments: Santander, Norte de Santander. Cities: Bucaramanga, Puerto Santander, Giron, Cúcuta._x000D_Venezuela - Southwestern departments:  Merida, Tachira and Zulia. Towns: Santa Cruz de Mora, Tovar.</t>
  </si>
  <si>
    <t xml:space="preserve">Colombia - heavy rains for 20 hours cause flooding and landslides. Oro and Frio rivers overflowed their banks.  25 dead, 25,000 displaced around Bucaramanga, 5,000 homes destroyed. Totals: 55 dead, 40,000 displaced._x000D_Venezuela - 30,000 displaced and 40 killed in remote Andean villages._x000D_MODIS observation of flooding in Zulia on February 15, 16, 17, 24. February 26 - flooding continues on the Escalante river in Zulia, but has subsided on the Tarna and Zulia rivers. </t>
  </si>
  <si>
    <t>Balochistan province - Pasni, Shadi Khore, Chaman, Pishin, Awaran, Turbat, Baila, Jaffarabad, Naseerabad, Gwadar, Mand, Aushab, Ormara, Sibbi, Bela, Kaetch, Khuzdar, Lasbella, Panjgoor. Nano. Suntesar. Villages washed away: Sindhi Paso, Turati, Kurki, Zar Khor and Sharnu Baza.</t>
  </si>
  <si>
    <t>Feb 10 - Shadikor Dam burst near Pasni after more than a week of heavy rain, killing at least 80. Several villages near Pasni washed away.  Town of Pasni half inundated. 5,500 people trapped by floodwaters around Pasni; 1,500 missing; 1,200 rescued from the floodwater. 40,000 acres of crops destroyed. 40 kilometers of Makran coastal highway washed away. Many bridges washed away. 4,000 families without shelter._x000D_Feb 12 -  Gaggo dam burst in Lasbella district, Gawar Bagh dam in Turbat district burst. _x000D_Feb 13 - Chalvi dam burst in Kech district._x000D_40,000 homeless in Lasbella, Gwadar, Khuzdar, Awaran, Ketch and Panjgoor districts._x000D_MODIS observation of flooding along the Dasht river and sediment plumes at Omara, Pasni and Gwadar areas of Baluchistan on February 11, 15</t>
  </si>
  <si>
    <t>Northern coastal states: Vargas, Falcon, Yaracuy, Miranda, Aragua, Carabobo, Metropolitan District of Caracas. Towns: Higuerote, El Piache, Naiguata, Guarenas.</t>
  </si>
  <si>
    <t>Venezuela - Heavy rain in Venezuela's dry season causes floods and landslides. Caracas receives  84.7 mm of rain in 24 hours, breaking the single day record of 72.9 mm dating to 1951. 16 dead. 26,000 homeless along Caribbean coast. _x000D_MODIS observation of flooding on lower Upare and Aroa rivers in Falcon department on February 12, 14.</t>
  </si>
  <si>
    <t>Southern Victoria - Melbourne, Geelong/Bellarine Peninsula - Flemington, Werribee, Dandenong, Coburg .</t>
  </si>
  <si>
    <t>Intense low pressure system brings storms and flash flooding to Victoria. Heaviest rainfall in Melbourne since records began in 1856 (120 millimetres of rain in 24 hours). Hundreds of freshly shorn sheep die of hypothermia in rural Victoria._x000D_MODIS observation of new water near Geelong and high levels on the La Trobe river in southern Victoria on February 7.</t>
  </si>
  <si>
    <t>Minas Gerais State - Unai</t>
  </si>
  <si>
    <t>Heavy rains cause floods across large part of Minas Gerais state. 2,000 homes collapsed or washed away. 80 bridges destroyed._x000D_MODIS observation of high levels on a tributary of the Para river in Minas Gerais on February 7. Flooding along Paracatu river downriver from Unai on February 9.</t>
  </si>
  <si>
    <t>Northern Angola - provinces: North Cuanza (Kwanza-Norte), Uije, Zaire, Malanje, Bengo  - Dondo area. Massangano._x000D_Central Angola - provinces:  Huambo, Benguela, and Bie._x000D_Southeast Angola - Kwando Kubango</t>
  </si>
  <si>
    <t>Rainy season began in October, 2004. Heavy rains in mid-December and late January._x000D_January 28, Dondo - 149 houses destroyed, 2 bridges damaged, 1,000 people homeless. Similar floods in late December left 500 families homeless._x000D_March 11 - 9 hours of heavy rain follows the weeks of heavy rains since January. 10,000 homeless in Dondo area, 608 houses destroyed._x000D_March 24 - 1,584 houses destroyed, 1,065 farms inundated in Dondo Cambambe Municipality._x000D_MODIS observations of seasonal flooding along the Cuanza river 300 km upriver from Dondo on  December 25, 29, 30, 31, January 1, 4, 5, 8, 17. Flooding obsevered also father upriver on Cuanza tributaries Feb 20, 22, 24. Upper Okavango in Angola and Namibia seasonally high levels Feb 24 through March 28. Cuanza still high March 3, 10. High levels on the lower Cuanza near Dondo on March 11. High levels on Cuanza, Cuvo and Cunene on March 26, 28.</t>
  </si>
  <si>
    <t xml:space="preserve">Southwestern Madagascar - </t>
  </si>
  <si>
    <t>Thousands homes destroyed by Cyclone Ernest, flooding lasts more than a week after the cyclone. Flooding is rare in this normally arid region. Almost 8,000 homeless as of Feb 2. 13,000 need emergency relief._x000D_MODIS observations of high levels on southern madagascar rivers on January 31, February 1, 2 (compared to January 11)</t>
  </si>
  <si>
    <t>Sao Paulo state - Aracatuba, Jales. Glicerio, Sao Jose do Rio Preto, Rio Claro</t>
  </si>
  <si>
    <t>Flash floods and mudslides. Road and rail lines damaged.</t>
  </si>
  <si>
    <t>Sofala province - Caia, Marromeu. Dondo and Nhamatanda._x000D_Tete province - Mutarara_x000D_Zambezia province - Mopeia and Chinde.</t>
  </si>
  <si>
    <t>Zambezi river below confluence with Shire has been rising since early January. Entire lower Zambezi on maximum flood alert by February 1. 700 hectares crops destroyed in Marromeu district; more than 800 hectares in Sofala and 700 hectares in Tete._x000D_Feb 1 - Lower Pungue river burst banks in Dondo and Nhamatanda districts in Sofala._x000D_Feb 4-8 - levels on the lower Zambezi begin to subside. Still above flood levels in Caia and Marromeu. Pungue river in Sofala still rising slowly._x000D_MODIS observations of high levels on Pungue river on January 26, 27. Bank full levels on Lower Zambezi February 2, 3, 4.</t>
  </si>
  <si>
    <t>Southwestern Victoria - Geelong region - Belmont, Grovedale and Corio</t>
  </si>
  <si>
    <t>Worst flash floods in Geelong area in 25 years.</t>
  </si>
  <si>
    <t>Northern Queensland - Townsville, Mackay, Ayr, Bowen, Hughenden, Proserpine, Yalarbo, Charters Towers.</t>
  </si>
  <si>
    <t>Heavy rains from tropical low cause widespread flooding._x000D_MODIS observation of flooding on lower Gilbert river on January 27. Sediment plume observed at mouth of Burdekin river near Ayr on January 28, 29.</t>
  </si>
  <si>
    <t>Medina area. Villages: al-Areesh, al-Yatama, al-Fegra, al- Musaijeed, Al-Hunakeya. Mina</t>
  </si>
  <si>
    <t>"worst torrential storm to hit Saudi Arabia in 20 years"_x000D_Al-Yatama dam collapsed near Medina. 43 people rescued in villages near Medina._x000D_MODIS observation of flooding near Medina and to the north on January 24, 26.</t>
  </si>
  <si>
    <t xml:space="preserve">Georgetown and coastal towns. West Demerara/Essequibo Islands, Demerara/Mahaica, Mahaica/West Berbice. </t>
  </si>
  <si>
    <t>More than 50 inches of rain in Guyana since December 26; more than 27 inches in January. - almost 4 times average rainfall. Flooding causes thousands to evacuate. Poor drainage in below sea level coastal towns enhances flooding. Two-thirds of capital city Georgetown flooded. 375,000 in shelters. About 1,400 square kilometers of coastal areas and riverbanks flooded._x000D_"Since 1880, Guyana has never seen such rainfall!"_x000D_"heaviest rains in a century"_x000D_MODIS observation of new water along Guyana coast January 24, 28. February 2, 9, 11.</t>
  </si>
  <si>
    <t>South Sumatra Province - regencies: Ogan Komering Ilir, Ogan Ilir,  Musi Banyuasin, Palembang _x000D_Lampung Province - regencies: Tulangbawang, North Lampung, East Lampung, Central Lampung, South Lampung, Tanggamus, Waykanan _x000D_West Java - Cirebon</t>
  </si>
  <si>
    <t>Over 21,793 hectares of rice fields and 3,686 hectares of maize crops destroyed in Lampung; US$14.2 million in damaged crops. Flooding more severe in Lampung than similar floods in 2002._x000D_16,678 hectares of rice fields damaged in South Sumatra province._x000D_MODIS observation of high levels on Tulangbawang in Lampung on January 11, 15, 18, 20, 22, Feb 5. Musi river high around Palembang on January 13, 18, 20, 22, 27, Feb 1, 3, 5. Floods receded to seasonal high levels by February 14, 16, 19</t>
  </si>
  <si>
    <t>Costa Rica - Limon Province: Talamanca, Guacimo, Limon, Matina, Pococi, Siquierres.  Heredia Province: Sarapiqui.  Cartago Province: Paraiso, Alvarado, Turrialba.  Alajuela Province: San Ramon_x000D_Panama - Bocas del Toro</t>
  </si>
  <si>
    <t>Costa Rica - 8,000 evacuated on Caribbean coast. Worst flooding in 3 years. 25 collapsed bridges. 6,642.5 hectares agricultural land damaged._x000D_Panama -  10,000 evacuated after 7 rivers flooded.</t>
  </si>
  <si>
    <t>Southwestern Utah - counties: Iron, Washington. - St. George, Santa Clara, Bloomington, Washington City and Toquerville. Gunlock and Motoqua areas. Caliente_x000D_Southern Nevada - Overton, Mesquite, and Caliente. Western Las Vegas Valley._x000D_Northern Arizona - Beaver Dam, Littlefield.</t>
  </si>
  <si>
    <t>Utah - Heavy rains from a very moist air mass from the Pacific. Santa Clara river at 25 year high, Virgin River at 100 year flood levels. 18 homes destroyed, 5 bridges impassable. Over 225 million in damages. 600 people evacuated._x000D_"the most flooding we've seen in at least 15 years."_x000D_Nevada - 250 evacuated in Overton, NV from Muddy river flooding. Biggest flood in Caliente since the 1930s._x000D_Arizona - 22 homes damaged or destroyed by flooding in Beaver Dam and Littlefield. 1,400 homes cut off by flooding in Beaver Dam._x000D_USGS water flow gages damaged on Meadow Valley Wash, Beaver Dam Wash, Virgin and Muddy rivers._x000D_MODIS observation of the Virgin river in Utah, not normally visible, on January 12. Also Bonneville Salt Flats wet on Jan 12.</t>
  </si>
  <si>
    <t>Cumbria, Carlisle (Appleby, Longtown, Shap). Scotland (Morayshire, Peebles,  Jedburgh) . West Yorkshire.</t>
  </si>
  <si>
    <t>Thousands homeless. Over 3,000 homes flooded. Two months rainfall in 24 hours on Jan 8 in Carlisle, worst deluge since 1822. These floods were more than 3 feet higher than last floods that took place along the Eden in 1968. Tens of millions of pounds damages in Carlisle. "Worst floods in almost 200 years" in Carlisle._x000D_MODIS observation of a new lake near Carlisle on January 10.</t>
  </si>
  <si>
    <t>Southern California - Los Angeles area: Cerritos, Elysian Park, Santa Clarita to San Dimas, Laurel Canyon, Silver Lake, Tujunga. Ventura County:Ojai. San Bernardino County: Forest Falls, Santa Clarita. Santa Barbara County. San Diego County.</t>
  </si>
  <si>
    <t>A series of winter storms causes flooding and mudslides._x000D_Mudslide in La Conchita in Ventura County destroyes 15 homes, kills 10._x000D_"More than 15 inches have fallen in Los Angeles in the first nine days of 2005"</t>
  </si>
  <si>
    <t>Southern North Island - Wellington region. Lower Hutt, Alexandra, Paekakariki, Otago.</t>
  </si>
  <si>
    <t>Heavy rain on saturated ground causes flash flooding. 80mm of rain in 6 hours. 10 year flood levels on Pomahaka River; 20-year flood levels on the Waitahuna River. River flow measure equipment overwhelmed. Damages in the hundreds of thousands of [New Zealand] dollars.</t>
  </si>
  <si>
    <t>Ohio - counties: Hocking, Franklin, Licking, Fairfield, Madison, Pickaway, Marion, Marietta, Washington,  Hamilton, Tuscarawas. towns: Dayton, Prospect, Bolivar. _x000D_Indiana - counties: Greene, Daviess, Knox, Gibson, Pike, Dubois, Martin, Lawrence, Orange, Jackson, Washington, Posey, Owen, Shelby, Vigo and Madison. Petersburg, Hazleton, Mount Carmel, West Terre Haute._x000D_Illinois - Clark and Crawford counties. Lawrenceville, Vandallia, Darwin and York. La Grange and Meredosia._x000D_West Virginia - Northern Panhandle area. Wheeling Island. New Cumberland, Wellsburg, Parkersburg._x000D_Kentucky - Henderson county_x000D_Pennsylvania - counties: Beaver, Washington, Allegheny. _x000D_Missouri - St Louis area._x000D_Michigan - Ottawa County. ice jam flooding in Grand Rapids area, Robinson Township.</t>
  </si>
  <si>
    <t>Several days of heavy snow, ice and rain on saturated ground followed by warm temperatures._x000D_West Virginia - Heavy damage on Wheeling Island._x000D_Jan 6 - Highest levels on Muskingum River since 1964 at McConnelsville, OH._x000D_Jan 8 - White River at Newberry and Bloomfield at highest level since March 1913. East Fork of White River at highest levels since 1937 in Lawrence County._x000D_Record flooding on Maries River at Westphalia, MO._x000D_Jan 10 - Southern Indiana - worst flooding since 1937 in "isolated pockets"_x000D_Jan 14 - Levees fail along the Wabash River in West Terre Haute._x000D_Jan 17 - Wabash river at third highest flood stage in recorded history at Terre Haute._x000D_Jan 18 - 3,300 evacuated from Bolivar, Ohio._x000D_Feb 1 - 85 Indiana counties are flood disaster areas - highest flood levels in 90 years_x000D_"Many locations in the Wabash River basin experienced the worst flooding in more than 50 years."_x000D__x000D_MODIS observations of flooding along lower Ohio, Wabash, White and tributaries, and Scioto on January 9, 14, 15, 17, 18, 25. Illinois river high January 16, 25. Middle and lower Mississippi high on January 17, 18, 23, 25.</t>
  </si>
  <si>
    <t>Salerno Province - Angri</t>
  </si>
  <si>
    <t>$4 million Euros in damages to Angri municipality. A village near Salerno had to be evacuated. 230 ha agricultural land destroyed.</t>
  </si>
  <si>
    <t>Indonesia - Sumatra - Aceh, North Sumatra. Banda Aceh, Meulaboh._x000D_Sri Lanka - Coastal districts from Jaffna on east to Gampaha on west_x000D_India - Tamil Nadu, Andra Pradesh, Kerala, Andaman and Nicobar islands._x000D_Thailand - Phuket, Ranong, Phang-Nga, Krabi, Trang and Satun_x000D_Malaysia - Penang, Kedah_x000D_Maldives - two thirds of population affected, Male._x000D_Somalia - Hafun area</t>
  </si>
  <si>
    <t xml:space="preserve">Magnitude 9.0 earthquake off west coast of Northern Sumatra triggers tsuanamis that kill tens of thousands in several asian countries. Millions homeless._x000D_Indonesia: 94,200 dead. 476,619 displaced_x000D_Sri Lanka: 30,229 dead, 835,028 displaced._x000D_India: 9,675 dead. 379,506 displaced_x000D_Thailand: 5,187 dead._x000D__x000D_MODIS observation of wetter coastal areas from Banda Aceh southeast to Meulaboh on northern Sumatra on December 27, 29. Lots of sediment in the water around Phuket, Thailand on December 26. </t>
  </si>
  <si>
    <t>Eastern Western Cape Province - Little Karoo and Southern Cape areas - towns: Knysna, Swellendam, Suurbraak, Heidelberg, Buffeljags River, Laingsburg, George, Robertson, Touwsriver, Plettenberg Bay, Port Elizabeth, Heidelberg.</t>
  </si>
  <si>
    <t>Heaviest rains in 20 years causes rivers to overflow. Bridges and roads damaged. Worst floods in 20 years in Swellendam. Damages "R25 million"._x000D_"In some areas, this was the most rain ever measured in a single day in December recorded since 1880s"</t>
  </si>
  <si>
    <t>Kwanza-Norte province - Dondo district</t>
  </si>
  <si>
    <t>408 families homeless. Similar floods in same area in 1989.</t>
  </si>
  <si>
    <t>North central - Polonnaruwa, Anuradhapura_x000D_Eastern - Batticaloa, Amparai, Trincomalee _x000D_Northern - Kilinochchi, Jaffna, Vavuniya and Mullaitivu. _x000D_South - Matara</t>
  </si>
  <si>
    <t>Floods and landslides. 125,000 families displaced. 32,000 acres paddy fields destroyed in Polonnaruwa district. More than 1 million acres of paddy and agricultural land affected by flooding._x000D_MODIS observation of high levels in northern Sri Lanka around Jaffna Lagoon on December 17. High levels in eastern Sri Lanka around Trincomalee on December 19, 21.</t>
  </si>
  <si>
    <t>Eastern Malaysia -  Kelantan: (Kota Baru, Gua Musang, Kuala Krai, Tanah Merah, Pasir Mas, Machang, Tumpat,  Kota Baharu ). Terengganu: (Dungun, Kemaman, Hulu Terengganu, Besut, Setiu). Pahang: (Kuantan, Pekan, Bera)_x000D_Southern Thailand -  Narathiwat: (Sukhirin). Nakhon Si Thammarat: (Phra Phrom, Hua Sai, Pak Phanang and Ron Phiboon). Phattalung: (Muang and Kongra). Yala: (Tharn Toh)</t>
  </si>
  <si>
    <t>Malaysia - 13 deaths 15,000 homeless. Worst floods in 21 years in some areas of Kelatan. 11 rivers in Kelatan above danger level. Parts of Kota Baru city under more than a meter of water._x000D_Thailand - 2 deaths, 5,000 evacuated,  $175,000,000 in damages. 2,000 houses and 800 hectares flooded in Narathiwat; 250 bridges damaged. Over 200 households cut off by floods in Nakhon Si Thammarat. 500 rai of rubber plantations and 100 houses under water in Phattalung._x000D_MODIS observation of flooding near Kota Baru on December 15, 17.</t>
  </si>
  <si>
    <t>Bushehr Province - Kalameh in the south of Dashtestan, Tangestan, Kangan, Assalouyeh_x000D_Sistan-Balouchistan Province - Iranshahr, Sarbaz_x000D_Hormozgan Province - Bandar Abass and Sirjan.</t>
  </si>
  <si>
    <t>Bushehr December 10 - 100 mm of rain over past 24 hours. 34 dead in Bushehr_x000D_December 25 - floods spread to Hormozgan and Sistan-Balouchistan, another 20 deaths in these provinces._x000D_MODIS observation of flooding along the Bushehr coast December 10, 11. Floods increased by December 17. More observations Dec 18, 19, 20, 21, 22, 26, 30. Flooding spreads to Hormozgan December 27, 31. Floods observed on Sistan-Balouchistan coast on December 28, 30, Jan 1. Big sediment plume off Bandar Abbas Dec 29.</t>
  </si>
  <si>
    <t>Northern New South Wales - Narrabri, Orange, Moree, Wee Waa, Mullumbimby, Billinudgel, Weemelah, Mungindi. _x000D_Southern Queensland - Eidsvold</t>
  </si>
  <si>
    <t>Several days of torrential rain cause flooding which cuts off many outback rural properties around Narrabri and Wee Waa. 50 homes flooded in Narrabri._x000D_MODIS observation of flooding along the upper Darling and Barwon river systems on December 11, 12, 14, 18. Flood diminished by December 19, 20.</t>
  </si>
  <si>
    <t>Mississippi Valley - Tennesse, Alabama, Mississippi.</t>
  </si>
  <si>
    <t>Lowland flooding in parts of Louisiana, Mississippi, Alabama, Arkansas, Tennessee and Kentucky. Tennessee river floods some homes._x000D_MODIS observations of high levels on Tennesse, Tombigbee, Hatchie, Paint Rock and  Flint rivers on December 8. Tennesee river still high near Savannah on December 12. Tennesse river and middle and lower Mississippi high on December 15, 17, 18. Tennesse river much lower by December 20.</t>
  </si>
  <si>
    <t>Northeastern Argentina, Chaco state - La Clotilde</t>
  </si>
  <si>
    <t>Record rainfall floods town of La Clotilde. 10,000 people "prevented from returning to their homes"</t>
  </si>
  <si>
    <t>Republic of Adygeya - Koshekhablskiy, Krasnogvardeyskiy and Shovgenovskiy. Chekhrak._x000D_Krasnodar Territory - Labinsk district, Labinsk city</t>
  </si>
  <si>
    <t>Warm temperatures thawed snow and caused flooding. Over 900 houses in 33 settlements flooded in Adygeya. Ten towns and villages flooded in Labinsk district of Krasnodar; over 42 square kilometers.</t>
  </si>
  <si>
    <t xml:space="preserve">Shkodra district - Obot </t>
  </si>
  <si>
    <t>Heavy rain forces authorities to open gates of hydropower station - 400 houses and thousands of hectares submerged._x000D_MODIS observation of flooding around Lake Scutari near Shkodra on December 7, 8.</t>
  </si>
  <si>
    <t xml:space="preserve">East Java - districts: Blitar, Kediri, Pacitan, Kademangan </t>
  </si>
  <si>
    <t>Thousands of people from Biltar district evacuate flooded villages. Landslide buries 1000 homes in Tambakrejo village._x000D_"Local officials were describing this year's flood…. as the worst ever"_x000D_MODIS observation of new water near Biltar on December 5.</t>
  </si>
  <si>
    <t>Eastern Luzon - Quezon Province - Towns: Real, Infanta and General Nakar. _x000D_Other provinces: Aurora (Dingalan, Baler), Rizal, Nueva Ecija (Gabaldon), Camarines Norte, Bulacan, Cagayan, Isabela, La Union, Quirino.</t>
  </si>
  <si>
    <t>Tropical Storm Winnie. Floods and landslides enhanced by deforestation. Parts of three towns buried by logs and earth. Several thousand people stranded on rooftops. 1600 people dead or missing.   _x000D_Typhoon Nanmadol strikes Quezon area of Luzon on December 2 adding to the flooding and landslides._x000D_MODIS observation of flooding along Cagayan and Pampanga rivers on December 4. Flooding on the lower Pampanga observed on December 8, 9, 15. Lower Pampanga and Bicol area still wet by December 22.</t>
  </si>
  <si>
    <t>Central Provinces -_x000D_Quang Nam: Hoi An, Nam Tra My, Tay Giang._x000D_Thua Thien Hu: Huong Tra, Phong Dien, Phu Vang, Phu Loc, Hue city, Phu Van, Huong Tra._x000D_Quang Tri: Hai Lang._x000D_Quang Ngai: Tay Tra._x000D_Quang Binh: Tuyen Hoa. _x000D_Da Nang.</t>
  </si>
  <si>
    <t>Floods and landslided from heavy rain following Typhoon Muifa. 8,000 hectares ceral crops submerged._x000D_Quang Nam province - Five northern districts and townships submerged. 13 deaths, 200,000 households flooded_x000D_Thua Thien Hue province - 11 deaths, 134,000 houses inundated. Losses of "110bn dong"</t>
  </si>
  <si>
    <t>Eastern Panama - Darien region. Meteti area.</t>
  </si>
  <si>
    <t>Days of heavy rain swell rivers.1,288 homes damaged in 25 communities. Thousands homeless. 80% of banana crop ruined. Worst flooding in 50 years in Meteti.</t>
  </si>
  <si>
    <t xml:space="preserve">Luzon - Aurora province: Dingalan, San Luis, Ma. Aurora._x000D_Cagayan province: Tuguegarao, Enrile, Solana, Iguig and Sanchez Mira_x000D_Nueva Ecija province: Gapan City and San Leonardo </t>
  </si>
  <si>
    <t>Tropical Depression Merbok is the second storm to hit Philippines in four days._x000D_Aurora - Floods and landslides kill 24. 300 houses destroyed._x000D_Cagayan - at least 1,697 hectares crops destroyed. 3,500 families around Tuguegarao City affected by floods._x000D_Followed immediately by event 2004-181._x000D_MODIS observations of flooding in central Luzon on November 25, 27</t>
  </si>
  <si>
    <t xml:space="preserve">Zulia province - </t>
  </si>
  <si>
    <t>No news reports, detected by monitoring MODIS data_x000D_First MODIS observation on November 20; floods have expanded by November 22.</t>
  </si>
  <si>
    <t>Southern Tagalog and Bicol regions. Provinces: Albay, Catanduanes, Camarines Sur, Sorsogon, Masbate, Oriental Mindoro, Bicol.</t>
  </si>
  <si>
    <t xml:space="preserve">Several days of heavy rain from Typhoon Muifa cause flash floods. 171 dead or missing. Landslides. More than 14,000 houses destroyed. Strong winds cause extensive damage to communicaitons and electricity infrastructure._x000D_MODIS observation of flooding along Bicul river near Naga in Camarines Sur on November 22, 24.  </t>
  </si>
  <si>
    <t xml:space="preserve">Southern Paraguay - Tebicuary valley_x000D_Northern Argentina - northern Corrientes </t>
  </si>
  <si>
    <t>No news reports, detected by monitoring MODIS data. Probably seasonal flooding._x000D_MODIS observations - Paraguay tributary Tebicuary begins flooding on November 7, additional observations on November 12, 13, 17, 19, 20, 21, 22, 26, 28, 29, December 1, 3, 13, 15. _x000D_Wetlands along the Parana river in northern Corrientes, Argentina begin becoming seasonally wetter in late October.</t>
  </si>
  <si>
    <t>States; Carabobo, Miranda, Falcon. Caracas area.</t>
  </si>
  <si>
    <t>Heavy rains causing Floods and mudslides along the Carribean coast of Venezuela.</t>
  </si>
  <si>
    <t>Central and southeast Texas - San Antonio, Austin, Pasadena, Wharton, New Braunfels, El Campo, Ganado. Counties: Goliad, Wharton, Jackson, Victoria,  Hays.</t>
  </si>
  <si>
    <t>As much as 15 inches of rain over the weekend in central and southern Texas. Worst flooding in 31 years in El Campo. Wharton city flooded by Colorado river on November 26._x000D_Several small rivers around Austin (Llano, Leon, Bayou) become visible to MODIS on November 18._x000D_MODIS observation of flooding along San Antonio, Guadeloupe, Colorado, Trinity, Navasota, and Brazos rivers on November 24, 25, 27.</t>
  </si>
  <si>
    <t>Northwestern Uganda - Pakwach area in Nebbi district. Apac town</t>
  </si>
  <si>
    <t>Over 10,000 people displaced by flooding in Pakwach town and seven surrounding villages. Entire road network flooded.</t>
  </si>
  <si>
    <t>Southeastern Queensland - Gold Coast area - Biggenden, Runcorn, Rocklea, Greenslopes and Coorparoo</t>
  </si>
  <si>
    <t>Heavy rain causes widespread flooding in southeast Queensland. Many areas get 300mm rain.</t>
  </si>
  <si>
    <t>Northern Guatemala departments: Izabal, Alta Verapaz</t>
  </si>
  <si>
    <t>Several towns cut off. Helicopter evacuations._x000D_MODIS observations of flooding near Lago Izabel on November 7, 8.</t>
  </si>
  <si>
    <t xml:space="preserve">Sumatra - Jambi Province - Kerinci district - Talang Lindung village </t>
  </si>
  <si>
    <t>Bungkal river bursts banks after three days of heavy rain leaving 1 dead and 150 homeless. Beginning of rainy season in Indonesia.</t>
  </si>
  <si>
    <t>Southwestern Ireland - Cork, Waterford, Dungarvan, Clonmel. Co Wexford, Enniscorthy, Co Kilkenny</t>
  </si>
  <si>
    <t>Strong Atlantic storm causes worst flooding in Cork since 1962. Roads under 2.9 meters water. Flooding in Clonmel worse than in 1947.</t>
  </si>
  <si>
    <t>Lower Shabeelle Region. Malable</t>
  </si>
  <si>
    <t>140 families homeless. 14 villages affected by flooding._x000D_MODIS observation of wet areas along the lower Shabelle river on November 4, 7, it is less wet by Nov 27.</t>
  </si>
  <si>
    <t>Bangui area</t>
  </si>
  <si>
    <t>Heavy rains leave thousands homeless in capital city of Bangui.</t>
  </si>
  <si>
    <t>Lome area</t>
  </si>
  <si>
    <t>Three weeks of heavy rain cause extensive flooding in capital city of Lome. Hundreds displaced. Similar floods occurred in the 1970's. Rainy season has not begun yet._x000D_"much of the damage was the result of poor and unauthorized construction of buildings and houses"</t>
  </si>
  <si>
    <t>Northern Taiwan Counties: Taipei (Keelung, Juifang, Shuanghsi, Wanli, Kungliao), Hsinchu</t>
  </si>
  <si>
    <t>Typhoon Nock-ten. 1,600 residents of Keelung city trapped by floodwaters. Floodwaters up to two stories high in Taipei county.</t>
  </si>
  <si>
    <t>Northern Colombia - _x000D_Departments: Bolivar (Cartagena, Achi, San Jacinto del Cauca, la Mojana), Atlantico, Guajira, Cesar, Cordoba, Magdalena, Sucre (La Mojana), Santander, Caldas (Agrovilla). Cartagena. Barranquilla.</t>
  </si>
  <si>
    <t>Uncharacteristic heavy and sustained rainfall in past two months._x000D_October 24: Heavy rains have caused 34 floods and 9 landslides, 57,000 homeless. _x000D_Floods and/or landslides in 24 out of 33 departments. _x000D_"this year's rainy season was the most damaging in years"_x000D_MODIS observations of high levels on the Magdelena river and tributaries November 13, 20, 22, 29.</t>
  </si>
  <si>
    <t>Kasese District - Karusandara sub-county - Kanamba parish: (Mubuku II, Ngando and Kanyatete). Ibuga parish: Kikoga and Nyabubale</t>
  </si>
  <si>
    <t>News reports vary: 1,500 to over 10,000 people homeless. Destruction of homes and agricultural land. The cause is also reported to be either heavy rain or the Kasese Cobalt Co. channeling the Mubuku river into the Nkoko river. Over 700 acres crops destroyed.</t>
  </si>
  <si>
    <t>Western and southern Japan - _x000D_Shikoku - Kochi prefecture (Muroto), Kagawa. _x000D_Other prefectures: Kyoto  (Maizuru). Okayama (Tamano). Hyogo (Toyooka, Nishiwaki). Osaka. Gifu. Toyama (Takaoka).</t>
  </si>
  <si>
    <t>Typhoon Tokage is the record 10th typhoon to hit Japan this year, Japan's deadliest typhoon in over a decade. Flash floods and landslides in addition to powerful winds and waves. More than 23,210 homes flooded, hundreds others ripped apart or buried in mudslides. 63 dead and 25 missing._x000D_MODIS observations of sediment plumes off the coast of Shikoku on October 21 and off the coasts of Osaka and Nagoya on October 21, 22.</t>
  </si>
  <si>
    <t>New South Wales - Mid-North Coast - _x000D_Bellingen, Coffs Harbour, Repton, Urunga.</t>
  </si>
  <si>
    <t>Severe storms bring torrential rain after a long drought. Bellingen river overflows and town of Belligen evacuated._x000D_"It's worse than the 1996 storm when floods claimed one life,"</t>
  </si>
  <si>
    <t>Northeastern India _x000D_Assam state - Goalpara district, Bolbola. Udalbakra. Guhwati. Krishnai, Dudhnoi and Agia. districts: Kamrup (Metro), Goalpara, Nagaon, Karbi, Anglong, Dhubri, Kamrup (Rural), Morigaon, Sonitpur, Darrang, Jorhat, Golaghat, Dhemaji, Dibrugarh and Lakhimpur_x000D_Meghalaya state - Garo hills_x000D_West Bengal - districts: Murshidabad, Malda, Burdwan, Birbhum, Howrah, Hooghly, Nadia, North 24 Parganas_x000D_Bihar State - _x000D_Bangladesh - Districts: Rajshahi, Naogaon, Jaipurhat, Gaibandha, Kurigram and Sirajganj. Towns: Manda, Niamatpur, Porsha and Mahadevpur. Sabaihat, Keshorehat. Joypurhat, Akkelpur.</t>
  </si>
  <si>
    <t>October 9 - Flash flooding and landslides in Gaolpara area of Assam kills over 160. More than 182 villages submerged in Goalpara._x000D_"worst [deluge] in a decade to soak the region outside of a monsoon period"_x000D_Bangladesh - 54,300 families affected by flooding, 25,000 houses damaged, 28,300 hectares crops destroyed in Rajshahi and Naogaon_x000D__x000D_MODIS observation of high levels in Guwahati area on October 10, 11, 12, 13, 17, 18. Flooding observed on Hugli river in Burdwan area of  West Bengal on October 11, 13, 17 18.</t>
  </si>
  <si>
    <t>Ehime Prefecture - Niihama, Saijo._x000D_Mie prefecture - Miyagawa.</t>
  </si>
  <si>
    <t xml:space="preserve">Typhoon Meari. Floods and mudslides. </t>
  </si>
  <si>
    <t xml:space="preserve">Sumatra - Aceh - Aceh Jaya regency - Teunom, Sampoinit and Krueng Sabe districts._x000D_West Aceh regency - Meulaboh, Kuala Bhee, Tutut._x000D_Nagan Raya - </t>
  </si>
  <si>
    <t>Hundreds of homes inundated, thousands evacuated in dry season floods._x000D__x000D_MODIS observation of high levels in rivers between Blangpidi and Calang in Aceh on October 3.</t>
  </si>
  <si>
    <t>Panama City area, San Miguelito, Tocumen.</t>
  </si>
  <si>
    <t>Floods and mudslides leave thousands of Panama City residents homeless.</t>
  </si>
  <si>
    <t>Puerto Rico - Municipality of Nagaubo_x000D_Dominican Republic - provinces: Samana, El Seibo, San Pedro de Macoris, La Romana, Duarte, Sanchez Ramirez _x000D_Haiti - Gonaives, Port-de-Paix, Chansolme, Gros-Morne, Pilate, Ennery. Artibonite region.North-West department. Tres Riviere valley. Dubedou._x000D_Florida - Counties: Alachua, Columbia, Gilchrist, Marion, Suwanee, Lowndes, Volusia._x000D_Virginia - Roanoke Valley. Salem.</t>
  </si>
  <si>
    <t>Hurricane Jeanne_x000D_Haiti - Widespread floods and landslides. 80 percent of Gonaives city flooded, at least 2,826 dead.  250,000 homeless. 30 percent of Port-de-Paix flooded. Extensive crop damage._x000D_Dominican Republic - 19 deaths, over 37,000 evacuations._x000D_PuertoRico - Up to 2 feet of rain in Puerto Rico floods hundreds of homes. 3,600 evacuated. 7 deaths._x000D_Florida - biggest floods since 1960 in Mullet Lake Park._x000D__x000D_MODIS observation of flooding along Yaque del Norte river in Domincan Republic on September 19, 21. Flooding around Gonaives September 21, 22._x000D_MODIS observation of Peace river at high levels on October 1, 4. Flooding along upper Saint Johns September 28, 29, October 1</t>
  </si>
  <si>
    <t>Minnesota - Austin, Lansing, Hollandale, Blooming Prairie. Cedar Falls._x000D_Iowa - Charles City, Armstrong.</t>
  </si>
  <si>
    <t>Up to a foot of rain in Twin Cities area and northern Iowa causing major flooding on the Cedar River at Austin, MN. Damage to crops, schools and homes. At least 3,090 homes damaged in Minnesota._x000D_"This could be the worst flood in the history of Austin..."</t>
  </si>
  <si>
    <t>North Korea Provinces: South Hwanghae, North Hwanghae, South Pyongan. Sariwon._x000D_South Korea - Cheju island - Tosan, Songdang</t>
  </si>
  <si>
    <t>North Korea - Heavy rain (138 mm to 239 mm) from a tropical depression inundates 13,000 hectares farmland and damages buildings and roads in South Hwanghae Province. 2,800 ha of farmland were submerged in North Hwanghae Province. 90 houses flooded in Sariwon._x000D_South Korea - 16.34 inches rain floods 7,425 hectares farmland and 638 buildings on Cheju island. more than $1 million damages.</t>
  </si>
  <si>
    <t xml:space="preserve">Northern Taiwan Counties: Taoyuan, Hsinchu, Taipei, Tainan. Towns: Shichih, Wufeng, Nankang district in Taipei city, Keelung, Taoyuan, Ruifang, Sanchung and Hsinchuang. </t>
  </si>
  <si>
    <t>Heavy rain from Typhoon Haima causes floods and landslides. Hundreds homeless. Floodwaters 3 meters deep in Nankang district in Taipei city.</t>
  </si>
  <si>
    <t>Pennsylvania - counties:  Allegheny, Butler, Bucks, Lycoming, Clearfield, Huntingdon, Luzerne, Mifflin, Westmoreland, Dauphin. Pittsburgh area. Etna, Millvale._x000D_Maryland - Port Deposit._x000D_New Jersey - Rutherford area. Trenton. Counties: Mercer, Bucks. _x000D_Ohio - McArthur, Quaker City, York Township, Marietta, Powhatan Point, Elba. Counties: Belmont, Washington._x000D_New York - Roscoe, Oneonta, Hardenburg. Sullivan County._x000D_North Carolina - Macon County, Linville, Asheville, Cullasaja, Franklin, Foscoe, Banner Elk._x000D_West Virginia - Wheeling. counties : Wood, Mason. _x000D_Georgia - Atlanta area, Jackson county, Clarkesville, Clayton, Rabun_x000D_Tennessee - Rhea County. Spring City._x000D_Jamaica - Montego Bay, Bull Bay, Lionel Town, Negril, Savanna La-Mar, Bluefields, Black River_x000D__x000D_Trinidad - Caparo, Tumpuna and Caroni_x000D_Haiti - Cap-Haitien, Les Cayes_x000D_Cuba - Pinar del Rio_x000D_Grenada - _x000D_Cayman Islands - Grand Cayman_x000D_Venezuela - coastal areas.</t>
  </si>
  <si>
    <t>Powerful Hurricane Ivan causes extensive damage and flooding. 70 deaths in the Caribbean and at least 52 in the United States._x000D_Grenada - 90 percent homes damaged or destroyed. 39 deaths_x000D_Jamaica - 16 deaths._x000D_Cayman Islands - extensive damage._x000D_September 16 - Ivan comes ashore along Alabama Gulf Coast. 23 deaths in USA_x000D_Georgia - Peachtree Creek at record level of 22 feet._x000D_Florida panhandle - 14 deaths (mostly from wind, tornadoes and storm surge)_x000D_Pennsylvania - worst flooding since 1986 in Etna. Flooding damages or destroys over 30,000 homes. $264 million in damage_x000D_September 20 Flooding along the Susquehanna River "among its five worst since record-keeping began in the 19th century"_x000D_North Carolina - Biggest floods in 64 years in Appalachia. 10 deaths._x000D_Ohio - Worst floods since 1959 in Marietta. Ohio river at highest levels in 40 years at Marietta. 400 homes and 400 businesses damaged._x000D_Georgia - Worst flooding in 10 years_x000D__x000D_October  21 - USGS says ""in all likelihood," recent storms in the Pigeon River, French Broad and upper Catawba river basins caused 100-, 200- and, in some locations, 500-year floods. At five sites in the region, _x000D_floodwaters hit levels above any recorded since 1920."_x000D__x000D_MODIS observations of high levels along the Susquehanna river on _x000D_September 19, 20. High levels on French Broad River on Sep 19.</t>
  </si>
  <si>
    <t>Northeastern Spain - Cambrils, near Tarragona. Cortes in Navarre region. Zaragoza.</t>
  </si>
  <si>
    <t>Thousands of residents isolated in flooded Cortes, floodwaters reached 1.5 meters deep. Dozens evacuated. Road and rail damage._x000D_MODIS observation of a small flood along Ebro river above Zaragoza on September 7</t>
  </si>
  <si>
    <t>Florida -  Tampa Bay area, Elfers. Bartow. Counties: Palm Beach, Hernando, Pasco, Arcadia._x000D_North Carolina - Foscoe, Watauga County. Black Mountain area in Avery and McDowell Counties. Jackson County. Canton. Asheville. Buncombe County. Lumberton._x000D_South Carolina - Florence County._x000D_Southeastern Ohio - _x000D_Bahamas - Grand Bahama Island</t>
  </si>
  <si>
    <t>Hurricane Frances_x000D_USA - More than 13 inches rain along Florida's central east coast. Record levels on Peace River at Bartow and Cypress Creek at Worthington Gardens in Florida. 15 to 20 inches of rain in mountains of western North Carolina._x000D_Bahamas - severe flooding on Grand Bahama Island, thousands evacuated, 2 dead._x000D_MODIS observation of flooding on the French Broad river in North Carolina on September 9</t>
  </si>
  <si>
    <t xml:space="preserve">Sichuan Province - Dazhou, Yunyang county.  cities: Nanchong, Bazhong, Mianyang, Guangan, Guangyuan, Yaan and Liangshan_x000D_Chongqing Municipality - Kaixian County. Cities: Kaixian, Wanzhou, Yunyang, Wuxi, Chengkou, Bishan, Yubei, Beibei, Hechuang and Qijiang </t>
  </si>
  <si>
    <t>Days of heavy rain cause mudslides and flooding. Biggest flood in 200 years in Dazhou area and in Chongqing's Kaixian county. Worst flooding since 1998 on upper Yangtze. Floodwaters up to 8 meters deep in Dazhou. 412,000 hectares of crops flooded. Three Gorges Dam expecting largest flood peak since 1998. 412,000-hectare crops flooded. Tens of thousands of homes destroyed._x000D_MODIS observation of high levels on the upper Yangtze river on September 9.</t>
  </si>
  <si>
    <t xml:space="preserve">Krasnodar Territory - district center of Labinsk. </t>
  </si>
  <si>
    <t>Labinsk district center receives a months rain in 12 hours causing Laba river and its tributaries to burst their banks. 10 settlements inundated, 738 houses flooded and 98 destroyed. Local dam broken. 135 km of roads destroyed. Economic damage at 145 million roubles.</t>
  </si>
  <si>
    <t>Virginia - Richmond, Lynchburg. Counties: Chesterfield, Dinwiddie _x000D_South Carolina - Quinby. Florence.</t>
  </si>
  <si>
    <t>Remnants of Tropical Storm Gaston brings 14 inches of rain to Richmond area, parts of the city flooded 10 feet deep. Extensive flood damage to Shockoe Bottom section of Richmond. At least 6 bridges washed out._x000D_Record flooding on Black Creek near Quinby, South Carolina.</t>
  </si>
  <si>
    <t>Western Japan - prefectures: Osaka, Hyogo, Okayama, Ehime, Kagawa, Miyazaki and Kagoshima. Chugoku and Shikoku regions.</t>
  </si>
  <si>
    <t>Typhoon Chaba is Japan's third typhoon in 2 weeks. 13,000 houses flooded in Chugoku and Shikoku regions.</t>
  </si>
  <si>
    <t xml:space="preserve">Mekong Delta region_x000D_Vietnam provinces: An Giang, Cuu Long, Dong Thap, Long An, Can Tho, Kien Giang </t>
  </si>
  <si>
    <t>October 7 - 15,600 houses, 217 schools, 4,800 hectares crops inundated._x000D_MODIS observations of high levels along the lower Mekong river on August 6, 13, 15, 22, 24, 31. High levels in the Mekong Delta beginning July 12. Additional observations August 31, September 5, 21, 30, October 7. October 16, 20, 21 - Levels on the lower and middle Mekong are receding, but Mekong delta still very wet.</t>
  </si>
  <si>
    <t>Philippines - Luzon - Provinces: Pampanga, Tarlac, Bataan, Bulacan, Pangasinan, Benguet, Rizal, La Union,  Nueva Vizcaya, Nueva Ecija, Ifugao. Cities: Metro Manila area. San Mateo. Quezon City, Hermosa, Dinalupihan, Olongapo City, San Fernando, Paniqui, Urdaneta City, Candaba, Arayat, Santo Tomas, Calumpit. Camanava area._x000D_Central and northern Taiwan - Counties: Hsinchu, Nantou, Taipei, Miaoli, Taichung. Cities: Sanchung, Hsinchuang, Keelung. Chunan and Toufen areas. Jen-ai and Hsinyi area.</t>
  </si>
  <si>
    <t>Philippines - Typhoons Aere and Chaba are partial cause of heavy rains that triggered landslides and flooding in Manila area. 43 deaths. 1,058,849 people evacuated. 96,000 hectares rice flooded in Tarlac. Dike breach at Culibangbang in Tarlac. Worst floods in 5 years in San Fernando._x000D_Pampanga "one of the worst disasters that have occurred in the province in a long time"_x000D_Taiwan - Mudslides and flash floods from Typhoon Aere. Worst floods in over 30 years in Sanchung city. 24 deaths._x000D_China evacuated over one million from coastal areas as Aere approaches Fujian and Zhejiang._x000D_Monsoonal rain and cyclones._x000D_MODIS observation of flooding along Pampangna and Tarlac rivers on August 30, September 3. Flooding much less by September 10.</t>
  </si>
  <si>
    <t>Gombe State - Yarwa-Gana, Burundi, Jekadafari, Yalenguruza, Bega, Bolari, Chencheniya and Tudun Wada wards. Tula Chiefdom in Kaltungo Local Government Area</t>
  </si>
  <si>
    <t>14 hours of heavy rains submerged 1500 houses. Farmland inundated. Many people unaccounted for. 17 deaths in Gombe city. Property damage of several millions.</t>
  </si>
  <si>
    <t>Northwestern Turkey - Istnabul area - districts of Alibeykoy and Esenler. communities along the Bosporus, Marmara and Black Sea. Zonguldak Province.</t>
  </si>
  <si>
    <t>Floodwaters up to 2 meters deep in Alibeykoy and Esenler districts of Istanbul, 100 rescued from rooftops. Heaviest rain in Istanbul in a decade, worst flooding in recent memory.</t>
  </si>
  <si>
    <t>Western Japan - Shikoku island - prefectures: Kagawa, Ehime, Hyogo, Kochi. Towns: Yamamoto, Toyohama, Shikokuchuo, Okawa._x000D_Southern South Korea - Provinces: South Cholla,  South Jeolla, North and South Kyongsang. Cheju Island. Gwangju</t>
  </si>
  <si>
    <t xml:space="preserve">Typhoon Megi_x000D_Japan - 11 deaths. Heavy rain causes flooding and landslides. 439 mm rain in Shikokuchuo city in Ehime. 600 homes flooded in Shikoku. 2,234 houses flooded in  Hyogo, Kagawa and Ehime prefectures._x000D_South Korea - 4 deaths. Destroyed or damaged 98 houses and flooded 1,408 others. </t>
  </si>
  <si>
    <t>California - Mojave Desert - Death Valley National Park - Furnace Creek area, Zabriskie Point.</t>
  </si>
  <si>
    <t>Heavy flash flooding from storms kills two and damages a major highway. Death Valley National Park closed and evacuated.</t>
  </si>
  <si>
    <t>Southwest England - Cornwall Coast. Boscastle area, Camelford</t>
  </si>
  <si>
    <t>Torrential rain in a steep valley brings severe flash flooding along Cornwall coast from Boscastle to Camelford. Bridge destroyed, buildings collapsed, cars swept away, at least 50 trapped motorists rescued with helicopters. Worst flash floods in Britian in decades. Several people missing as of August 18. Boscastle damages at £25 million._x000D_"FLASH floods that caused millions of pounds of damage in Boscastle, Cornwall, were among the most extreme ever recorded in Britain."</t>
  </si>
  <si>
    <t>Northwestern New Brunswick - Madawaska County. Clair, Baker Brook and Edmundston.</t>
  </si>
  <si>
    <t>Heavy rains from aftermath of tropical storm Bonnie causes flash flooding in Saint John River basin. Homes flooded and roads washed away._x000D_Biggest rainstorm since 1955 in Clair.</t>
  </si>
  <si>
    <t>Zhejiang - Taizhou City. Yueqing  area. Leqing</t>
  </si>
  <si>
    <t>Typhoon Rananim is China's worst typhoon since 1956. Flooding in addition to extensive wind damage and landslides. 42,400 homes destroyed,  271,000 hectares of farmland ruined. Tens of thousands of people stranded by floodwaters in Taizhou City as of August 15. 300,000 evacuated in coastal Zhejiang ahead of the typhoon. 28 deaths due to flooding and landslides. Landslide in Yueqing kills at least 39.</t>
  </si>
  <si>
    <t xml:space="preserve">Northeastern Nigeria Adamawa state - Song area: Loko, Dumne and Dikwa </t>
  </si>
  <si>
    <t>Flash floods submerge houses and farms after 8 hours of torrential rains, heaviest seasonal rains in 50 years in the region. 500 families homeless._x000D_"The flood is a yearly occurrence, but it has never been this bad,"</t>
  </si>
  <si>
    <t>Southern Nigeria town of Ughelli in Delta State.</t>
  </si>
  <si>
    <t>Three days of heavy rain leaves 3,000 houses submerged. Floods "destroying farmland, livestock and properties worth millions of naira"</t>
  </si>
  <si>
    <t>Cape Town area - Cape Peninsula, Cape Flats.</t>
  </si>
  <si>
    <t>15,000 homeless in Cape Flats when shacks flooded. Damage in the millions of rands in Cape Town.</t>
  </si>
  <si>
    <t>Central and northeastern provinces: Chiang Mai (San Kamphaeng, Muang, San Sai, Phrao, Chiang Dao, Fang, Mae Taeng, Wiang Haeng, Doi Saket and Saraphi), Chiang Rai (Mae Suay, Thoeng, Phaya Meng Rai, Wiang Chai), Ubon Ratchathani (Khemmarat, Pho Sai, Muang), Mae Hong Son (Muang), Phrae (Den Chai and Long), Phitsanulok (Wang Thong, Noen Maprang, Phrom Phiram, Ban Pluak Ngarm of Noen Maprang). Mukdahan. Nan (Muang). Sukhothai (Muang), Uttaradit (Tron, Ban Khok, Phichai, Laplae and Tha Pla). Lampang (Muang), Phichit (Bang Mun Nak, Pho Prathap Chang), Nakhon Sawan, Nakhon Phanom, Nong Bua Lamphu, Prachin Buri._x000D_Prachin Buri (Na Di, Prachantakham, Bu Fai ), Yasothon, Surin (Phanom Dongrak, Prasart, Chom Phra, Thatoom and Muang), Nakhon Nayok,  Buri Ram (Satuk, Kandong), Roi Et, Kalasin, Si Sa Ket (Rasi Salai), Phichit.</t>
  </si>
  <si>
    <t>Worst floods in Thailand in decades, more than 500,000 people affected._x000D_94 villages and 105,000 rai of farmland submerged, and 27,193 people homeless in Ubon Ratchathani._x000D_80,000 rai farmland submerged in Buri Ram.  7 deaths and 110,000 hectares rice fields submerged in Roi Et province._x000D_September 9 - Phichit, Chiang Rai and Mae Hong Son provinces experience flooding from Sai and Pai Rivers. More flooding in Chiang Mai and Ubon Ratchathani provinces. _x000D_September 20 - flooding spreads throughout the north and northeast. Worst floods in Chang Rai in 10 years. 104,000 people either homeless or stranded._x000D__x000D_MODIS observations: Flooding on Mun and Chi rivers and tributaries on August 13, 18, 25, 27, September 5._x000D_Flooding along upper Mekong in Laos and northern Thailand on September 14, 24, 26._x000D_Flooding near Chang Rai on September 19, 24, 26, 30, October 3.</t>
  </si>
  <si>
    <t xml:space="preserve">Southern Jizan region - Sabya, Abu Al-Silae, Um Al-Qadab, Al-Melhaa, Wadi Wasae, Shahdan and Beesh. Hajrouf, Fawarisa and Ayash </t>
  </si>
  <si>
    <t>Heavy rains and thunderstorms inundate 40 valleys. Worst floods in 45 years. Houses and roads destroyed, damage to agriculture.</t>
  </si>
  <si>
    <t xml:space="preserve">Northwest India - _x000D_Uttaranchal state - Udham Singh Nagar district_x000D_Gujarat State - Surat,  districts: Bharuch, Vadodara, Dahod and Panchamahals_x000D_Maharashtra State - Mumbai, Jalgaon_x000D_Punjab state -_x000D_Haryana state - _x000D_Rajasthan - Kota and Bhilwara districts._x000D_Pakistan - Pasroor area, Sialkot District </t>
  </si>
  <si>
    <t>Worst flooding in Gujarat since 1998._x000D_Narmada dam in Gujarat begins overflowing on August 6 - thousands prepare to evacuate._x000D_August 9 - India releases water into Nullahs Dek and Hasri which floods hundreds of Pakistani villages in Pasroor._x000D_MODIS observations:_x000D_Flooding on Ghaggar river on border of Punjab and Haryana on August 8, 21. Smaller floods observed further downriver on August 14._x000D_High levels in the Gulf and Rann of Kutch and in Gujarat around Ahmadabad on August 25, September 3, 8._x000D_High levels on the upper and middle Indus river begin on July 12 and continue through September.</t>
  </si>
  <si>
    <t>Inner Mongolia region - Bayan Nur city, Delingshan area. Districts: Urad Middle Banner and Urad Front Banner</t>
  </si>
  <si>
    <t>63 mm rain in an hour cause flash floods. 56 houses destroyed, 91 sheep swept away. 11,200 people affected.</t>
  </si>
  <si>
    <t xml:space="preserve">Mindanao - Maguindanao, North Cotabato. Towns: Saudi Ampatuan, Pagalungan, Datu Montawal, Datu Piang, Datu Abdullah Sangki, Mamasapano, Shariff Aguak, Datu Unsay, Talitay, Sultan sa Barongis, Kabuntalan and SK Pendatun, Pigcawayan, Libungan and Alamada. </t>
  </si>
  <si>
    <t>20,000 families displaced by flooding aftern 4 days of torrential rains. 12 towns in Maguindanao under water_x000D_MODIS observation of flooding along Mindanao river on August 9, 11.</t>
  </si>
  <si>
    <t xml:space="preserve">Southwestern Japan_x000D_Shikoku island - Matsuyama city, Ehime Prefecture. Tokushima prefecture, Kamiyama_x000D_Nara Prefecture. </t>
  </si>
  <si>
    <t>Typhoon Namtheum weakens into a tropical depression over the Sea of Japan bringing as much as 48 inches of rain to some areas. Floods and mudslides._x000D_2,140 homes flooded or destroyed in 10 prefectures.</t>
  </si>
  <si>
    <t>South Carolina - Greenville</t>
  </si>
  <si>
    <t>"Reedy River rose to 19.2 feet - the highest level recorded since 1908's 21 feet. "</t>
  </si>
  <si>
    <t>Northeastern Thailand -_x000D_Roi Et Province - Tambon Phrathat, Chiang Kwan._x000D_Yasothon Province -</t>
  </si>
  <si>
    <t>More than 4,000 acres agricultural land submerged in Roi Et. Nong Ya Ma reservoir has collapsed. Many villages inundated. Chee river overflows and inundates five villages in Yasothon.</t>
  </si>
  <si>
    <t>Northern Texas - Dallas-Fort Worth area. counties: Dallas, Ellis. Towns: Lancaster, Ovilla</t>
  </si>
  <si>
    <t>Over 13 inches of rain in the Lancaster area. 200 homes flooded, bridge collapsed in Ovilla._x000D_"Mayor Joe Tillotson, who has lived in the city since 1967, said it was the worst flooding he had seen"_x000D_MODIS observation of flooding on Trinity river southeast of Dallas on July 30, 31.</t>
  </si>
  <si>
    <t>Eastern Slovakia - Spis region. Districts: Spisska Nova Ves, Gelnica,  Prešov, Trebišov, Košice . Markovce, Haniska, Kapusany. Svinica. Kapusany._x000D_Southern Poland - Podkarpackie region, Malopolska region. Tarnow area, Szczawnica_x000D_Northeastern Hungary - Tokaj</t>
  </si>
  <si>
    <t>Slovakia - Steady rain since July 26. 72 towns and villages inundated by July 29. $24.8 million Euros damages in Kosice and Presov regions. Highest levels on the Ondava River in over 100 years near Markovce and HradiStska Mo&gt;va._x000D_Poland - hundreds houses flooded around Tarnow, 18,000 hectares land flooded._x000D_Hungary - highest level of alert issued for Hernad River near border of Slovakia. 100 people evacuated.</t>
  </si>
  <si>
    <t>Northeastern China - Liaoning Province - Jianping, Chaoyang, Jianchang_x000D_Jilin Provinces and Inner Mongolia Autonomous Region Province</t>
  </si>
  <si>
    <t>11 killed in floods in Liaoning Province since June, roads and bridges destroyed. Continued rain in Liaohe river basin._x000D_August 2 - all major rivers in China have receded below flood stage._x000D_MODIS observations of high levels on the Liaohe tributary Xinkai near Tongiliao on July 12, 16, 19, 21, 30</t>
  </si>
  <si>
    <t>Bacau Region - villages of Asau and Agas, Comanesti _x000D_other counties: Buzau, Suceava, Arges .</t>
  </si>
  <si>
    <t>700 homes flooded, 213 bridges and overpasses damaged, 230 km roads damaged. Thousands hectares land flooded. Highest levels in 50 years in Arges._x000D_60 percent of homes had been flooded in the villages of Asau and Agas.</t>
  </si>
  <si>
    <t>Daskasan District - Kobalt and Boyat villages_x000D_Saki District - Kondalan, Asagi Goynuk, Goynuklar villages</t>
  </si>
  <si>
    <t>4 deaths in Daskasan District with damages to houses and infrastructure._x000D_Bridges and roads destroyed and agriculture damae in Saki District.</t>
  </si>
  <si>
    <t>Ha Giang province - Yen Minh district, Du Tien and Du Gia._x000D_Cao Bang province - Bao Lam district_x000D_Thai Binh</t>
  </si>
  <si>
    <t>31 killed and 22 missing in flash floods and landslides in mountainous Ha Giang province. 1,200 hectares of crops destroyed_x000D_Rice paddys in Red River Delta inundated as of July 22 in Thai Binh._x000D_MODIS observation of high levels in the Red River delta on July 28.</t>
  </si>
  <si>
    <t>Mestia region in western Georgia. Svaneti</t>
  </si>
  <si>
    <t>Rain and hail destroy several bridges and flooded thousands hectares land July 15-16. Continued rain causes more floods by July 20, many settlements cut off. "damage is assessed at over GEL 4 million"_x000D_Similar floods took place in 1987 in Svaneti.</t>
  </si>
  <si>
    <t>North Island - Eastern Bay of Plenty -Waimana farm district, Rangitaiki plains. Towns: Opotiki, Whakatane, Edgecumbe, Te Teko, Thornton,  Awakeri, Ohope, Waimana.</t>
  </si>
  <si>
    <t>250mm rain in 48 hours. Floods, landslides and earthquakes. Thousands of hectares farmland and hundreds of homes underwater. Damages expected to be in tens of millions._x000D_"The peak flow on the Rangitaiki River was almost exactly a 100-year-flood size,"_x000D_July 27 - Eastern Bay of Plenty still under state of emergency, Rangitaiki Plains still under water. Continued rain._x000D_MODIS observation of flooding near the mouth of the Rangitaiki river on July 18, 24, 25.</t>
  </si>
  <si>
    <t xml:space="preserve">Hunan Province - Chenxi County. prefectures: Huaihua, Xiangxi, Changde, Yiyang, Zhangjiajie and Yueyang.  Huaihua city. </t>
  </si>
  <si>
    <t>Hunan - "one of its worst floods in a hundred years " on the Ruanjiang river in Chenxi county. _x000D_783 houses collapsed, 12,000 were damaged and 74,000 hectares of crops were destroyed. _x000D_One third of urban Huaihua under water on July 19._x000D_August 2 - all major rivers in China have receded below flood stage._x000D_MODIS observation of high levels around Lake Dongting and Wuhan on July 22, 23, 27.</t>
  </si>
  <si>
    <t>Badakhshan province - Roy Doab; Shohada and Jurm districts._x000D_Bamian province - Deqala, Bajga and Ruy Sang in the Kahmard district_x000D_Baghlan._x000D_Samangan province.</t>
  </si>
  <si>
    <t>200 hectares farmland damaged, 300 livestock killed. Over 340 houses destroyed in Khamard district in Bamyan province and 60% of harvest destroyed.  Hundreds homeless.</t>
  </si>
  <si>
    <t>Henan Province - counties: Wuyang. Luohe, Nanyang and Pingdingshan_x000D_Anhui Province - Dangshan county.</t>
  </si>
  <si>
    <t>Henan - 60,000 evacuated after Lihe River overflowed and burst embankments. 400 million yuan in crop losses recorded._x000D_"Rainstorms on Friday and Saturday in Henan's Wuyang county caused five breaches of the Li River dam"_x000D_August 2 - all major rivers in China have receded below flood stage._x000D_MODIS observation of high levels on Huai river near Shouxian in Anhui on July 21, 22, 23, 24.</t>
  </si>
  <si>
    <t>South Korea - Provinces: North and South Chungcheong, Seoul, Kyonggi, South Cholla._x000D_North Korea - Provinces: North Pyongan, South Pyongan, Jagang, North Hwanghae, South Hwanghae, Kangwon and Ryanggang</t>
  </si>
  <si>
    <t>South Korea - 10 dead. Heavy rain since July 9. 301 houses either flooded or destroyed. 4,619 hectares of farmland in central and southern regions were flooded _x000D_3,419 hectares of farmland inudated in South Cholla Province; 505 hectares in South Chungchong Province, 173 hectares in North Chungchong Province, 378 hectares in North Kyongsang Province, and 79 hectares in Kyonggi and other provincial areas._x000D_6.45 billion won damages in North Chungchong Province._x000D_North Korea - 24 dead, 39,851 families homeless. "torrential rains that reportedly flooded about 100,000 hectares of farmland across the country"</t>
  </si>
  <si>
    <t>Eastern Ontario - Peterborough</t>
  </si>
  <si>
    <t>Overnight storms dump more than 190mm of rain - floods downtown Peterborough and causes a state of emergency. Water over 4 feet deep in some city streets._x000D_"Peterborough Mayor Sylvia Sutherland called the storm a "100-year flood."" "the worst flood the city's ever endured"_x000D_"One insurance company estimated damage could be as high as $50 million"</t>
  </si>
  <si>
    <t>Southern China_x000D_Guangxi Province - Binyang County. Wuzhou, Nanning area._x000D_Guangdong Province - Shantou , Puning , Leizhou and Shunde. Maoming</t>
  </si>
  <si>
    <t>Guangxi - 4,210 houses collapsed, 30 reservoirs destroyed, 160,000 hectares of crops affected. _x000D_"Several major rivers were more than 3 metres above flood alert levels, with some 3.3 million people affected in 20 cities and counties of Guangxi"._x000D_July 20 - flash floods and landslides around Nanning area._x000D_July 27 - authorities in Guangxi announce flooding along Xijiang river has been controlled._x000D_Guangdong - 256,000 people 'affected' by flooding in western Guangdong. 3,700 evacuated in Maoming.</t>
  </si>
  <si>
    <t>Niigata prefecture - Sanjo, Muramatsu, Mitsuke. Tsugawa, Nakanoshima, Tochio._x000D_Fukushima prefecture - Showa_x000D_Fukui (Kida and Minori areas).</t>
  </si>
  <si>
    <t>Flash floods and mudslides. More than 20,000 houses flooded in Niigata prefecture, 13,000 households ordered to evacuate. Record rain in Niigata - 400mm since July 12._x000D_"Levees along rivers in Muramatsu, Mitsuke and Sanjo gave way"_x000D_Fukui - 11,309 homes flooded, 48.7 billion yen damages._x000D_MODIS observation of sediment plumes off the coast of Niigata on July 22, 23</t>
  </si>
  <si>
    <t>South Central New Jersey - Burlington country - Medford Lakes, Mount Laurel , Camden, Lumberton, Vincentown, Southampton, Pemberton</t>
  </si>
  <si>
    <t>Over a foot of rain causes the worst flooding in 65 years in Burlington County New Jersey. Five small dams broke in Medford Lakes area; 12 dams broke around Burlington County. New record on Cooper River in Camden, NJ.</t>
  </si>
  <si>
    <t>Southern and eastern Nepal - eastern and central Terai Belt. districts: Rautahat (Gaur), Udaypur, Dang, Janakpur, Mahottari, Jhapa, Saptari, Siraha, Dhanusha, Mahottari, Sarlahi, Bara, Makwanpur, Morang, Sunsari, Pyuthan, Ramechhap. _x000D_Bhutan - six eastern dzongkhags including Trashigang, Lungtenzampa area</t>
  </si>
  <si>
    <t>Monsoon season arrives late in Nepal, 28 of 75 districts hit by flooding and landslides. 15 villages inundated in Rautahat district. Hundreds of houses under water in Janakpur district. Thousands hectares agricultural land in several districts flooded. 100,000 displaced and 80% of municipality submerged in Mahottari. Landslides cut off Katmandu. Worst floods in 15 years in Nepal. 67,000 houses damaged._x000D_Monsoonal rain and snowmelt.</t>
  </si>
  <si>
    <t>Southwestern China - Yunnan Province_x000D_Counties: Yingjiang, Longchuan, Lushui, Huize, Zhina. Dehong Prefecture. Tenchong._x000D_Lisu Autonomous Prefecture of Nujiang. Pianma Town. Baoshan City</t>
  </si>
  <si>
    <t>Floods and mud-rock flows. A dozen villages inundated in Yingjiang county. 4,500 acres crops and 2,400 houses collapsed in Longchuan county._x000D_Continuous rain in Yunnan from July 1 to July 18. Floods and landslides along Nujiang river in Lisu Autonomous Prefecture leave 5 dead and 11 missing. 3,638 houses collapsed and 310 hectares of fields were submerged in Nujiang._x000D_20,000 houses destroyed, 20,000 hectares crops destroyed and extensive infrastructure damaged in Yunnan.</t>
  </si>
  <si>
    <t>Southern Chile - Valdivia province</t>
  </si>
  <si>
    <t>Rainstorms in Valdivia province cause Calle Calle and San Pedro rivers to overflow. "several areas were flooded"</t>
  </si>
  <si>
    <t>Philippines: Luzon - northern areas - Cagayan, Laoag, La Union, Ilocos, Cordillera._x000D_Central Mindanao._x000D_Taiwan: counties: Nantou, Taichung, Chiayi. Taichung City, Pingtung _x000D_North Korea: Kangwon and South Hwanghae provinces.</t>
  </si>
  <si>
    <t>Philippines - Typhoom Mindulle causes widespread flooding in the north of Luzon island, also landslides. 10,000 houses destroyed or damaged, 385,000 displaced. Damage to infrastructure, crops and livestock. 28 dead. Damages to crops, livestock and infrastructure: $19.6 million US._x000D_Taiwan - Flooding and landslides. Damage to crops and infrastructure at $41 million US. 26 dead. Worst flooding in southern Taiwan in 25 years._x000D_North Korea - 1,700 houses unundated on July 4 and 5. 10,000 hectares arable land flooded. Other infrastructure damage._x000D_MODIS observation of flooding along the southeast coast of Taiwan on July 8, 13.</t>
  </si>
  <si>
    <t>Sichuan Province - Xingwen County, Yibin city</t>
  </si>
  <si>
    <t>Four days of heavy rains cause floods and mudslides. Landslide in Yibin city kills 6.</t>
  </si>
  <si>
    <t>Mindanao - North Cotabato province - several villages in Alamada town. Libungan and Pigcawayan.</t>
  </si>
  <si>
    <t xml:space="preserve">Flash floods kill 5 and leave 10 missing in mountainous town. 300 families homeless. Floods blamed on illegal logging. Damage to crops and properties at P500 million. </t>
  </si>
  <si>
    <t>Guam - Agat, Merizo, Barrigada and Mangilao_x000D_Northern Marianas - Saipan.</t>
  </si>
  <si>
    <t>Tropical Storm Tingting dumps 16 inches of rain on Guam on June 27 causing flooding over most of the island. "wettest June in 47 years of record keeping" on Guam.  Mudslides. 1 dead and 300 evacuated on Guam. 3 dead and 200 evacuated in Northern Marianas.</t>
  </si>
  <si>
    <t>Krasnodar Territory - Labinsk area. Upornaya, Sladky</t>
  </si>
  <si>
    <t>Chemlyk and Okrat rivers flooded over 200 houses. 80 houses inundated and 3 destroyed in Labinsk area by Laba river and tributaries. Damage to bridges, roads and  crops; loss of farm animals.</t>
  </si>
  <si>
    <t xml:space="preserve">Yakutia - Boronukh, Suordakh, Barylakh, Dulgalakh, Verkhoyansk </t>
  </si>
  <si>
    <t>Verkhoyansk town 75% flooded._x000D_MODIS observation of high levels on the Yana river on June 25, 26, 27, 28, July 7, 8, 12, 14, 16, 21.</t>
  </si>
  <si>
    <t xml:space="preserve">Puerto Cabezas and Matagalpa provinces. North and South Atlantic Autonomous regions. Cerro Musun, Rio Blanco, Cruz de Rio Grande, Alamikamba, Prinzapolka, Rio Grande de Matagalpa, Companacrik. </t>
  </si>
  <si>
    <t>Seven rivers flooded after heavy rains. Mudslides in Matagalpa. 17 dead and 24 missing. 112 houses washed away in floods. 280 kilometers of highway damaged by landslides and flooding. 1,959 hectares crops destroyed along the Rio Prinzapolka._x000D_MODIS observation of flooding on Prinzapolka river on June 27, July 2, 11, 18.</t>
  </si>
  <si>
    <t>Jigawa State - Kaugama and Birniwa Local Go-vernment Areas. Villages: Tashena, Dankida, Arki, Damatsa, Almu and Sau-rakin.</t>
  </si>
  <si>
    <t>Crops washed away and communities submerged. Hundreds displaced.</t>
  </si>
  <si>
    <t>Hunan Province - Huaihua, Yiyang,  Xiangxi, Changsha , Loudi, Hengyang , Yueyang areas.</t>
  </si>
  <si>
    <t>Heavy rains cause floods and landslides. 21,000 houses collapsed and another 33,000 damaged. Economic losses 2.43 billion yuan._x000D_MODIS observations of high levels around Dongting Lake in Hunan on June 21.</t>
  </si>
  <si>
    <t>India - Bihar State - 18 out of 38 districts including: Darbhanga, Sheohar, Madhubani, Sitamarhi, East Champaran, Samastipur, Muzaffarpur, Bhagalpur, Banka, West Champaran, Siwan, Araria, Katihar, Khagaria, Supaul.  _x000D_Assam State - 26 of 28 districts including: Goalpara, Dhubri, Sonitpur, Majuli, Nalbari, Kamrup, Darrang, Dhemaji, Lakhimpur, Bongaigaon. cities: Guwahati, Goalpara, Nagaon and Cachar._x000D_Tripura State - South Tripura district. Agartala area._x000D_Arunachal Pradesh - Seppa district, Sejusa; East Kameng district_x000D_West Bengal - Murshidabad, Nadia, North 24 Pargana, Birbhum and Burdwan. Champasari, Karaibari, Gulma, Sukna, Rajib Nagar, Sitlapara, Shib Nagar and Nouka Ghat._x000D_Uttar Pradesh - Sitapur _x000D_Bangladesh - 25 of its 64 districts including: Satkhira, Moulvibazar, Habiganj, Comilla, Sylhet, Sherpur, Sunamganj, Kurigram, Chittagong, Netrokona, Bogra, Manikganj, Pabna, Gazipur, Barisal . Dhaka area._x000D_Burma - Mandalay area. Myikyina, Kachin State. Henzada and Pantanaw regions. Shan State. Tenasserim Division.</t>
  </si>
  <si>
    <t>"South Asia's worst monsoon flooding in 15 years"_x000D_India - 2178 deaths since June (Includes event 2004-085 and 2004-130). 12 million people homeless or stranded by flooding._x000D_Bihar: 611 deaths as of July 25. 10 million people in 16 districts displaced or trapped by flooding as of July 16. _x000D_Assam: 88 deaths as of July 23. Worst flooding in 25 years; $1.08 billion in damages. 8,500 villages under water as of July 23; 7.5 million displaced. "This is the worst flooding in recent memory"_x000D_Tripura: 90,000 displaced, 3 deaths._x000D_Bangladesh - Worst flooding in Bangladesh since 1998. 898 deaths since June. 30 million people marooned, 25 of Bangladesh's 64 districts inundated; two thirds of Bangladesh under water. Worst flooding in Sylhet since 1988. 10 million hectares crops destroyed. $7 billion in damages._x000D_July 22 - Bramaputra at 51.43 meters in Guwahati, higher than in 1988 record of 51.37. Bramaputra at 37.85 m in Goalpara, higher than 1954 record of 37.43._x000D_July 25 - 40% of Dhaka city submerged._x000D_September 14 - late monsoon rains flood Dhaka and kill 26. _x000D_Heaviest rains in 50 years in Dhaka._x000D_September 20 - 800,000 homeless in late monsoon flooding in West _x000D_Bengal_x000D__x000D_MODIS observations: Flooding in Patna area of Bihar on June 24. _x000D_More flooding in Bihar June 25, 28, July 25, 27, August 1, 3._x000D_High levels on Bramaputra river on June 25, 30, July 1, 2. _x000D_Extensive flooding along the Bramaputra and Meghna on July 13, 22, _x000D_24, 25, 27, August 1, 3, 9. Less flooding on August 12, 14, 16, 18, 21, 24._x000D_Flooding along Irrawaddy and Chindwin rivers and their tributaries _x000D_observed July 24, 26, August 11, 16, 18, 21, 23, 25_x000D_Flooding intensified along the middle and lower Irrawaddy on _x000D_September 17, 19, 20._x000D_Flooding along Sarda in Uttar Pradesh Sep 25, 26, 27, 28, October 5</t>
  </si>
  <si>
    <t>Trencin area</t>
  </si>
  <si>
    <t>Spring flooding from snowmelt and ice jams._x000D_3,000 houses flooded in Altai Territory; 454 houses inundated in Biisk._x000D_9 dead and 450 houses inundated in in Abaz, Khakassia from Abakan river flooding._x000D_8 dead in Kemerovo from Knodoma river flooding._x000D_Worst floods in 60 years.</t>
  </si>
  <si>
    <t>Provinces: Prae, Nakhon Sawan, Sukhothai, Pichit, Mae Hong Son, Tak, Nan, Payao, Phitsanuok and Loei. Phetchabun.</t>
  </si>
  <si>
    <t>Heavy rains from tropical depression Chantu. 1000 families evacuated in Phetchabun when Pa Sak river burst its banks.+-_x000D_MODIS observations of flooding along Yom, Nan and Chao Praya rivers on June 4, 13, 19, 22</t>
  </si>
  <si>
    <t>Paraiba State - Alagoa Grande city</t>
  </si>
  <si>
    <t>The Camara Dam on the Mamanguate River ruptured and flooded city of Alagoa Grande. Thousands homeless.</t>
  </si>
  <si>
    <t>Lagos city</t>
  </si>
  <si>
    <t>Ten hours rain floods large areas of Lagos city. Blocked drains caused by dumping refuse blamed for flooding.</t>
  </si>
  <si>
    <t>Guizhou Province - counties: Shuicheng, Fenggang. Liupanshui City</t>
  </si>
  <si>
    <t>"A total of 90,000 people in 13 villages has been affected by the flood and 780 houses damaged" 2 dead, 3 missing.</t>
  </si>
  <si>
    <t>Northeastern area - Moldavia. Doljesti</t>
  </si>
  <si>
    <t>Weekend storms lead to flooding which damages crops, roads, railway lines and hundreds of houses in the northeast of Romania.</t>
  </si>
  <si>
    <t>Yakutia - Vitim, Vilyui, Peledyua, Olekminsk.</t>
  </si>
  <si>
    <t>Lena river rising from torrential rains in Irkutsk region and melting snow. 120 houses flooded in town of Vitim._x000D_MODIS observation of flooding along the Lena River near Olekminsk on June 12. Observations of flooding near the north end of Lake Baikal on June 18, 22, 29 July 3</t>
  </si>
  <si>
    <t>Cozumel Island</t>
  </si>
  <si>
    <t>Rain and flooding were the "worst in decades on the island". Floodwaters were 10 feet deep in low-lying areas.</t>
  </si>
  <si>
    <t>Southern Wisconsin - counties: Dodge, Clark, Columbia, Fond du Lac, Green Lake, Winnebago, Ozaukee, Marquette, Outagamie. towns: Berlin, Fond du Lac, Randolph, Sparta, Montello.</t>
  </si>
  <si>
    <t>Several days of heavy rains cause widespread lowland and farmland flooding. 250 homes flooded in Randolph. Record levels on the Fox River at Berlin (16.2 feet)._x000D_Fox river "I have never seen it this high. I have been here 38 years..."</t>
  </si>
  <si>
    <t>Gurdzhaani, Telavi and Kvareli regions. Kanagi in Lentekhi region.</t>
  </si>
  <si>
    <t>Strongest floods in 20 years in Gurdzhaani, Telavi and Kvareli regions, hundreds of houses flooded._x000D_MODIS observation of high levels on Rioni river and tributaries in western Georgia on June 12.</t>
  </si>
  <si>
    <t>Kerala State - northern districts of Calicut, Kannur and Kasargode</t>
  </si>
  <si>
    <t>Early monsoon rains destroy 500 houses and kill 45 people.</t>
  </si>
  <si>
    <t xml:space="preserve">Apure State - </t>
  </si>
  <si>
    <t>559 families left homeless from flooding._x000D_MODIS observation of high levels on Orinoco tributaries in Apure state on June 10. High levels persist on the Apure river on June 24. Orinoco tributaries and Apure are still at high levels on June 26, 30, July 3, 10, 19, 21, 28. August 1, 8. 13, 24, 31, September 7. (with lots of clouds) The continued MODIS observations are probably seasonal flooding as no additional news reports were found after June.</t>
  </si>
  <si>
    <t>North and Central Texas - San Antonio, Austin and the Dallas-Fort Worth area. Towns: White Settlement, Aledo, Springtown, Reno.</t>
  </si>
  <si>
    <t>Hundreds of homes damaged. Heavy rains for several days, up to 10 inches west of Fort Worth.</t>
  </si>
  <si>
    <t>Guizhou Province - Miao-Dong Autonomous Prefecture of Qiandongnan, Luodian and Guiding counties</t>
  </si>
  <si>
    <t>Heavy rain in 24 hours in southwestern Guizhou Province kills 3, damages 148 houses and 440 hectares of farmland throughout six towns.</t>
  </si>
  <si>
    <t>Bogovinje, Jegunovce, Dzepciste, Strumica, Gevgelija, Kocani, and Bogdanci, Tetovo, Povardarije, Pollog.</t>
  </si>
  <si>
    <t>Four days of heavy rains. 600 families evacuated in southern part of country. Bridges destroyed. Agricultural damages.</t>
  </si>
  <si>
    <t>California - San Joaquin County, Stockton area</t>
  </si>
  <si>
    <t>Levee break floods agricultural areas in western portions of San Joaquin County. Saltwater from San Francisco Bay flows into San Joaquin-Sacramento River Delta. $10 million worth of crops flooded. 250-300 migrant farm workers displaced. July 1 - levee break repaired but flood remains._x000D_MODIS observation of flooding in San Joaquin-Sacramento River Delta near Stockton on June 5, 7, 11, 12, 16, 18, 21, 23, 25, 27, 28. July 4, 5, 6, 11, 13, 20, 21, 25, 29, August 1, 14, 26. September 15. The flooded area appears unchanged throughout the observations.</t>
  </si>
  <si>
    <t>Alagoas State - Maceio area</t>
  </si>
  <si>
    <t>Heavy rains cause flooding and mudslides around Maceio.</t>
  </si>
  <si>
    <t>Xinjiang Uygur Autonomous Region - Habahe County</t>
  </si>
  <si>
    <t>Flash floods in mountainous area caused by torrential rain</t>
  </si>
  <si>
    <t>Eastern Kentucky - Lewis County: Crooked Creek area. Other counties: Magoffin, Fayette, Floyd, Henry, Oldham, Martin, Powell.</t>
  </si>
  <si>
    <t>3 people killed when truck swept away in flooding on Crooked Creek. Over 100 homes flooded in Magoffin County. 100 people rescued by boat.</t>
  </si>
  <si>
    <t>Hubei Province - Enshi City area</t>
  </si>
  <si>
    <t>Heavy rains on upper reaches of Qingjiang River filled Dalongtan Reservoir, which was under construction, and broke the cofferdam. 18 people swept away.</t>
  </si>
  <si>
    <t>Dominican Republic - Jimani, Malpaso. Duarte and Cotui provinces, Arenoso._x000D_Hati - Jacmel, Fond Verrette, Mopou, Grand Gosier, Bodarie._x000D_Northern Puerto Rico - San Juan area. Carolina, Loiza</t>
  </si>
  <si>
    <t>At least 502 killed and hundreds missing in Haiti and the Dominican Republic after 10 days of heavy rain causing floods and landslides. About 450 homes flooded throughout the Dominican Republic. "floods were some of the deadliest in a decade"_x000D_Widespread flooding in northern Puerto Rico.</t>
  </si>
  <si>
    <t>Michigan - counties: Macomb, Oakland, St. Clair. towns: Hastings, Hamburg, Comstock Park._x000D_Iowa - counties: Chickasaw, Floyd, Butler, Linn, Buchanan, Delaware. Towns: Cedar Rapids, Wapello, Anamosa, De Witt, Dumont, Janesville, Waterloo, Shell Rock, Independence, Bradgate._x000D_Illinois - Gurnee, Des Plaines, Russell.</t>
  </si>
  <si>
    <t>Storms over the weekend producing tornadoes and over 9 inches of rain in some areas. Record levels on Des Plaines river at Russell, Gurnee and Des Plaines in Illinois. Extensive farmland flooding and crop damage in Iowa. Michigan damages $32 million_x000D_Worst floods in 6 years._x000D_MODIS observation of high levels on rivers in Iowa around Des Moines on May 26.</t>
  </si>
  <si>
    <t>Northwest Thailand - Tat province, Mae Ramt town.</t>
  </si>
  <si>
    <t>Flash flooding from a violent storm inundates over 1000 houses. Landslides. _x000D_MODIS observation of flooding in northern Thailand on Yom and Nan rivers on May 23.</t>
  </si>
  <si>
    <t>Jiangxi Province - 51 counties in the north of the province. Le'an River Valley.</t>
  </si>
  <si>
    <t>Torrential rains in northern Jiangxi province May 11 through 15. Landslides, flooding, houses collapsed.</t>
  </si>
  <si>
    <t>Central Texas - Roberston County. Hearne area, Bryan.</t>
  </si>
  <si>
    <t>12 inches rain and dam break at Calloway Lake in Robertson county. 60-100 homes inundated near Hearne. Worst flooding in 40 years in Hearne. Bridges damaged.</t>
  </si>
  <si>
    <t>Northern Costa Rica - Limón province - three cantons. Golfito</t>
  </si>
  <si>
    <t>Costa Rica has already had 40% of this months average rainfall.</t>
  </si>
  <si>
    <t>Sulawesi - North Sulawesi: Minhasa regency, Tondano Lake area, Remboken. Central Sulawesi: Donggala regency, Sigi Biromaru._x000D_Borneo - East and Central Kalimantan - Samarinda.</t>
  </si>
  <si>
    <t>Over 2,500 families evacuated from flooded villages. Hundreds hectares farmland flooded. Worst flooding in 5 years in Pakuli, Central Sulawesi.</t>
  </si>
  <si>
    <t>Western Iranian province of Kermanshah - Sarpol-e Zahab region (villages Bani Havan Eliasi, Dash Zahab and Posht Tang). Ilam province</t>
  </si>
  <si>
    <t>Flash flooding following a hailstorm on daleh Shir river. Farmlands destroyed.</t>
  </si>
  <si>
    <t>Texas - counties: Polk, San Jacinto, Harris. Fort Worth area. Livingston. Corsicana</t>
  </si>
  <si>
    <t xml:space="preserve">Flash flooding from weekend thunderstorms. Six deaths from vehicles swept away in floods. Between 75 and 100 homes flooded in Livingston. </t>
  </si>
  <si>
    <t>Afar State - Mille District, Semera town</t>
  </si>
  <si>
    <t>Flash flooding kills 7 people. "over 3,000 goats and sheep, 105 heads of cattle, 50 camels and 15 donkeys which were out for grazing have been swept away by the flood"</t>
  </si>
  <si>
    <t>Arkansas - counties: Madison, Washington, Franklin, Jackson, Independence, Sequoyah, Izard, Baxter, Benton. Huntsville area, Goshen, Elkins and Greenland._x000D_Oklahoma -  Watts</t>
  </si>
  <si>
    <t>85 homes submerged in Arkansas across seven counties; 300 miles of roads damaged in Washington county. Worst flooding along White river in some areas since the 1980s. Extensive crop damage. 12 to 15 inches of rain in Washington County._x000D_MODIS observation of flooding along the Neosho and lower White and Black rivers on April 25, 26, 27. Lower White and Black rivers much less flooded by May 4.</t>
  </si>
  <si>
    <t>Morogoro Region - Magombera in Kilombero District.</t>
  </si>
  <si>
    <t>"over 700 acres of cereals have been swept away by floods" 2,600 homeless at Magombera</t>
  </si>
  <si>
    <t>Northern Vietnam - Son La Province - districts of Mai Son, Bac Yen and Song Na</t>
  </si>
  <si>
    <t>Three day storm causes flash flooding in mountainous area. "More than 1,000 homes and hundreds of hectares of rice fields and other crops were destroyed"</t>
  </si>
  <si>
    <t>Northeastern Bangladesh - districts: Sylhet, Sunamganj, Habiganj, Netrokona, Kishoreganj, Moulvibazar. Zakiganj, Mymensing._x000D_Northeastern India: Manipur state - Imphal area. Thoubal, Bishenpur</t>
  </si>
  <si>
    <t>Pre-Monsoon Flooding. Flash flooding maroons 150,000 people, damaging rice crops and roads. 50 villages in Sylhet and Sunamganj districts submerged. Six dykes on the Surma river break, inundating 5,000 families. 25,000 homeless in Zakiganj sub-district._x000D_Flooding and landslides in Tripura, India. _x000D_MODIS observation of flooding in Imphal area on April 19, 20, 21, 22, 26, May 3._x000D_MODIS observation of flooding in eastern Bangladesh on April 20, 22, 26, May 3. Much less flooding in eastern Bangladesh on May 6.</t>
  </si>
  <si>
    <t xml:space="preserve">Jizan province - Jizan city, Tihama area, Al-Sabkha village. Jafera, Futaiha, Sabya </t>
  </si>
  <si>
    <t>Roads, houses and bridges destroyed.</t>
  </si>
  <si>
    <t>Southern Siberia_x000D_Khakassia - Abaz. _x000D_Kemerovo - Kuznetsk, Tashtagol, Kaltan, Ossiniki and Novokuznetsk. Kuzbass._x000D_Altai Republic - districts: Choy, Turachak. Gorno-Altaisk city and surroundings._x000D_Altai Territory - districts: Krasnogorsk, Shelabolikhin, Talmen. cities:  Biisk, Barnaul, Talmenskiy._x000D_Tomsk region - Togur, Ust-Chaya and Yurta.</t>
  </si>
  <si>
    <t>Spring flooding from snowmelt and ice jams._x000D_3,000 houses flooded in Altai Territory; 454 houses inundated in Biisk._x000D_9 dead and 450 houses inundated in in Abaz, Khakassia from Abakan river flooding._x000D_8 dead in Kemerovo from Knodoma river flooding._x000D_Russian military bombs ice jams to break them up._x000D_April 21 - floods subsiding but 2,800 houses remain underwater along Ob and Tom rivers._x000D_May 12 - Spring flooding still affecting the Tomsk region - 200 evacuated._x000D_MODIS observations:  Flooding near Barnaul on April 17, 21, 22, 23, 24, 26, May 1, 3. Flooding around Tomsk on April 22, 26, May 1. By May 10 flooding has subsided  along the Ob near Barnaul.</t>
  </si>
  <si>
    <t>Djibouti city</t>
  </si>
  <si>
    <t>Several hours heavy rain causes Ambouli River to burst banks. Railway lines washed out._x000D_"Monday night's downpour was the heaviest in 10 years in this tiny country in the Horn of Africa."_x000D_"...this is the worst flood in recent memory and has devastated the capital as well as outlying areas"</t>
  </si>
  <si>
    <t>Northwest and central Bosnia - Travnik (Nova Bila, Turbe). Vitez, Bugojno, Jajce, Gornji Vakuf, and Donji Vakuf. municipalitites: Srbac, Jezero, Sipovo, Sanski Most, Bihac, Kljuc, Travnik. Hrvatska Kostajnica._x000D_Croatia - Lipik, Pakrac._x000D_Western Romania - Mures and Crisu valleys.</t>
  </si>
  <si>
    <t>Bosnia - 5,000 homes flooded, hundreds of families evacuated. Several villages cut off. 10,000 hectares of land and 10 villages inundated in Srbac municipality. Highest levels on Sana river in 15 years. $15.2 million agricultural damage._x000D_MODIS observations: Flooding on the Sava river on April 16, 21, 23, 28, May 2. Sava river floods largely receded by May 11._x000D_Flooding along the Mures and Crisu rivers on April 9, 15, 16, 20. Flooding no longer visible in Romania after April 21.</t>
  </si>
  <si>
    <t>Cuzco region - Aguas Calientes, Machu Picchu area.</t>
  </si>
  <si>
    <t>Heavy rain cause flash floods and mudslides in the valley below Machu Picchu. Transportation cut off by mudslides, tourists being evacuated by helicopters.</t>
  </si>
  <si>
    <t>Kenya:_x000D_Nyanza Province - districts: Nyando, Rachuonyo, Kisumu, Migori, Homa Bay. South West Kano. Nyakach, Miwani, Ombeyi. Nyatike, Kisii, Muhoroni, Ahero, Rangwe, Aywey._x000D_Rift Valley Province - districts: Nakuru, Baringo, Turkana, Nyamira, Machakos, Marakwet. Towns: Rangwe, Karachuonyo, Kobuya, Nasigir, Naivasha, Eldoret, Laikipia_x000D_Budalangi - Busia district_x000D_Nairobi area._x000D_Central - Thika, Murang'a, Nyeri, Kirinyaga_x000D_Mount Kenya region -  Meru, Othaya, Kirinyaga._x000D_Western Kenya -  _x000D_Ukambani - _x000D_Coast Province - districts: Tana River, Taita Taveta. Homa Bay._x000D_Uganda - Mbale area.</t>
  </si>
  <si>
    <t>Heavy rains cause widespread flooding throughout Kenya._x000D_6,000 displaced, 1,000 homes submerged in Nyando._x000D_600 hectares crops destroyed in South West Kano, Nyando._x000D_Scores of families homeless in Nakuru._x000D_110 families displaced in Kobuya from Miriu river flooding._x000D_4,000 displaced in Rangwe._x000D_5,000 displaced in Migori._x000D_Worst floods in Nyando region since 1985._x000D_MODIS observation of flooding on lower Nyando river on April 13, 16, 18, 23, 27, May 2.</t>
  </si>
  <si>
    <t>Southern provinces of Kafar and Ebb</t>
  </si>
  <si>
    <t>Heavy rains for several days, houses washed away, large areas agricultural land destroyed.</t>
  </si>
  <si>
    <t>Viti Levu island - Tailevu and Naitasiri provinces. Town of Rakiraki. Nalidi Wainibuka. Navua, Suva_x000D_Ovalau island - Levuka</t>
  </si>
  <si>
    <t>Severe tropical storm kills 7 dead, leaves 9 missing and hundreds homeless. 18 houses washed away in Nalidi Wainibuka. Much of Viti Levu island damaged. Mudslides. _x000D_April 15 - Heavy rains continue after storm causing more flooding, with 11 people missing.</t>
  </si>
  <si>
    <t xml:space="preserve">Northern Mexico - Coahuila state - city of Piedras Negras. </t>
  </si>
  <si>
    <t>Heavy rains cause deadly flash floods on April 4 on south side of Piedras Negras. Levels rise by 25 feet in the Escondido River in less than 15 minutes. 150 homes destroyed, 600 damaged. More rain causes flooding April 6 on the north side of the city._x000D_"flooding some of the worst in the history of the U.S.-Mexico border region"</t>
  </si>
  <si>
    <t>Russia - Central and Volga-Ural regions -  Bryansk, Bezhitsky, Tver, Chelyabinsk, Moscow, Novgorod, Mordovia_x000D_Belarus - Pripyat valley</t>
  </si>
  <si>
    <t>332 houses inundated in Bezhitsky and Bryansk regions._x000D_"Desna and Bolva Rivers are 97-138 centimetres higher than the critical mark"_x000D_MODIS observation of high levels on the Desna, Pripyat and other Dnepr tributaries on March 30, April 1, 3, 4, 13, 15, 17, 24, 27, 28, May 1. _x000D_Flooding observed along Ural river near Orenburg - April 9, 20, 24, 27. Much Less flooding observed on Dnepr tributaries on May 5.</t>
  </si>
  <si>
    <t>USA - Northeastern North Dakota - Pembina and Walsh counties. Towns: Crystal, Grafton, Emerado, Minto_x000D_Minnesota - Oslo_x000D_northeastern Wisconsin - Langlade County. Antigo_x000D_Canada - Manitoba - Winnipeg area - St. Clements, Breezy Point, Selkirk. Peguis First Nation in the Interlake region.</t>
  </si>
  <si>
    <t>Worst flooding in 40 years in Antigo, Wisconsin._x000D_Extensive overland flooding in rural areas of the Red River valley due to frozen ground._x000D_Ice jam flooding along the Red River in Manitoba, Canada. 1000 people evacuated from Peguis First Nation in the Interlake region from Fisher River flooding._x000D_MODIS observation of overland flooding in Red River valley on March 30, April 4, 6.</t>
  </si>
  <si>
    <t>Western Australia - Pilbara region - Nullagine, Yarrie, Warrawagine</t>
  </si>
  <si>
    <t>Town of Nullagine evacuated in wake of tropical Cyclone Fay. Damage to mine facilities at Yarrie._x000D_MODIS observation of flooding along the DeGrey river on March 29, April 1, 2, 3.</t>
  </si>
  <si>
    <t>Central Bosnia - Bugojno, Gonji Vakuf, Jajce. Ravno. Popovo polje</t>
  </si>
  <si>
    <t>1,000 houses flooded in Bugojno. 200 hectares agricultural land destroyed in Popovo polje._x000D_"This has been caused partly by the rainfall and partly by the release of huge quantities of water from the Bilecko and Gorica reservoirs"_x000D_MODIS observation of flooding along the Sava river on March 29, April 3.</t>
  </si>
  <si>
    <t>Madang province - Walium district, Ramu valley. Saussi mission. Chuave area. Walium-Saussia region</t>
  </si>
  <si>
    <t>Ten days of rain cause floods that "swept away bridges, roads and hundreds of homes"</t>
  </si>
  <si>
    <t>Northern Queensland - Cairns area. Gordonvale. Atherton Tablelands, Port Douglas and Mossman. Cooktown, Port Douglas. Green Island</t>
  </si>
  <si>
    <t>Cyclone Grace. Flooding and landslides. "The cyclone initially hit the far north Queensland coast on Friday as a tropical low causing widespread flooding and damage to roads and property in and around Cairns"_x000D_MODIS observation of high levels on Normenby river in northern Queensland on March 22, 23, 25, 27.</t>
  </si>
  <si>
    <t xml:space="preserve">West Java - Bandung city and surrounding villages, Babakan Ciputat, Dayeuhkolot </t>
  </si>
  <si>
    <t>Citarum river inundates 2,000 houses in Babakan Ciputat.</t>
  </si>
  <si>
    <t xml:space="preserve">Northeastern Madagascar - Antsiranana province - Antalaha, Maroantsetra, Ambilobe, Andapa, Ambajana, Vatomandry, Sambava, Vohémar, Andava and Bealanana. Mampikoni. Namakia and Soalala_x000D_Southwestern Madagascar - </t>
  </si>
  <si>
    <t>Cyclone Gafila crosses northeastern Madagascar on March 7 and 8, then entered the Mozambique channel and returned to the southwest of Madagascar on March 9. Strongest cyclone to hit Madagascar in 20 years. Town of Antalaha "was almost entirely destroyed by winds of up to 225 km an hour after Gafilo first made landfall on Sunday". Several hundred hectarces fields flooded in Amilobe. Extensive flooding also in Maroantsetra._x000D_MODIS observations of flooding on northwest and western rivers on March 14, 18, 19.</t>
  </si>
  <si>
    <t>Oklahoma - Counties: Tulsa, Ottawa. - Kingfisher, Bartlesville, Hinton, Skiatook, Miami._x000D_Kansas - counties: Miami, Harvey, Kingman, Marion, Johnson. Coffeyville, greater Kansas City area._x000D_Western Missouri</t>
  </si>
  <si>
    <t>Flash flooding. Train derailment due to flooding in Kingfisher. "The area received 5.56 inches of rain, creating depths of 8 to 12 feet in some neighborhoods"</t>
  </si>
  <si>
    <t>Malaysia - Johor. Districts:  Kluang, Johor Baharu, Kota Tinggi, Segamat, Pontian, Batu Pahat_x000D_Singapore - Rochor area, Katong area, Bukit Timah.</t>
  </si>
  <si>
    <t>Malyasia - Monsoon rains cause floods in eight districts in Johor. Worst affected district is Kluang with over 7,000 evacuated._x000D_Singapore - worst floods in 20 years in Katong area.</t>
  </si>
  <si>
    <t>Southern Russia - Krasnodar Territory - Belorechenskiy District</t>
  </si>
  <si>
    <t>Extensive snowmelt in upper reaches of Belaya river. "12 towns and villages and thousands of hectares of land had been flooded"_x000D_MODIS observation of small flood on lower Belaya river on March 9</t>
  </si>
  <si>
    <t>Quebec - Chateauguay city</t>
  </si>
  <si>
    <t xml:space="preserve">32 homes flooded in worst flooding in 30 years on Chateauguay River </t>
  </si>
  <si>
    <t>Northeasten state of Ceara. Fortaleza area</t>
  </si>
  <si>
    <t>"Several rivers in the normally arid region are out of their banks"</t>
  </si>
  <si>
    <t>Southeast Turkey - Provinces: Agri, Erzurum (Ilica, Cat) Kars, Mus, Ardahan, Konya. Towns: Silifke, Mersin, Bozkir, Batman, Bitlis, Kony, Ardahan_x000D_Armenia - Shengavit. Regions: Aragatsotn, Ararat, Gegharkunik, Armavir, Tavush_x000D_Georgia -  Aspindza district, Mesti highland district</t>
  </si>
  <si>
    <t>Snow followed by rising temperatures and rain combine to cause widespread flooding in eastern and southeast Turkey. Avalanches also. 10,000 homes flooded in Silifke by Goksu River. Government evacuates thousands of people below the Ataturk Dam on the Euphrates river "due to fears that it may be necessary to allow the overflow of millions of litres of water"_x000D_"141 populated areas were damaged by the spring flood in Armenia" "spring floods have caused 45 mln AMD damages to Armenia's gas supply system"_x000D_Flooding and landslides in Georgia._x000D_Deaths: Turkey: 7 ; Armenia: 1._x000D_MODIS observation of a sediment plume of the coast of Silifke, Turkey on March 9</t>
  </si>
  <si>
    <t>Western Highlands - Waghi valley. Anglimp, Aviamp, Kudjip, Kundiawa, Goroka.</t>
  </si>
  <si>
    <t>Continuous heavy rains for two weeks cause several rivers to flood on March 5._x000D_"..rising floodwaters badly damaged a bridge near Kudjip, washing away parts of the Highlands Highway"</t>
  </si>
  <si>
    <t>Sofala Province - Dondo and Nhamatanda districts</t>
  </si>
  <si>
    <t>Pungue river inundates 600 hectares of crops in Dondo and Nhamatanda districts, villages flooded_x000D_"thousands of families left stranded by flood waters"_x000D_MODIS observation of flooding along the lower Pungue river north of Beira on March 5, 6, 12, 19.</t>
  </si>
  <si>
    <t>Northern New South Wales - Murwillumbah, Bowraville._x000D_Southeastern Queensland - Gold Coast. Currumbin Valley. Gympie, Caboolture areas</t>
  </si>
  <si>
    <t>Storm "rare low pressure system from the Coral Sea" dumps 200mm rain in 24 hours brings flash flooding to northern New South Wales and southeastern Queensland.</t>
  </si>
  <si>
    <t>Central and eastern Kentucky. Counties: Greenup, Carter, Boyd, Washington, Nelson</t>
  </si>
  <si>
    <t>3 inches of rain on March 5 and 6 cause flash flooding. Flash flooding sweeps vehicles into creeks.</t>
  </si>
  <si>
    <t>Central Russia - Saratov Region - Atkarsk, Nizhnyaya Krasavka</t>
  </si>
  <si>
    <t>Several rivers broke their banks. 7,000 buildings flooded in town of Atarsk.</t>
  </si>
  <si>
    <t>Western Australia - Pilbara Region - Pannawonica, Yarraloola</t>
  </si>
  <si>
    <t>Cyclone Monty dumps more than 200mm rain across Pilbara region in 24 hours causing widespread flooding. Rivers at record levels. Town of Pannawonica inundated._x000D_"Fortescue River near Pannawonica was at its highest level since 1975"_x000D_MODIS observation of flooding on the Fortescue, Roby and Ashburton rivers on March 3, 4. Flooding on the lower Ashburton: March 6, 7, 8, 9.</t>
  </si>
  <si>
    <t>Bolivia - Beni_x000D_Brazil - southern Rondonia</t>
  </si>
  <si>
    <t>Seasonal flooding. MODIS observations begin on February 23 and the swamps get progressively wetter on February 25, 26, 28 particularly along the Guapore River. Additional observations March 6, 11, 12, 13, 15, 24, 28. April 7 - Guapore river area much lower.</t>
  </si>
  <si>
    <t>Western Australia - Kimberly region</t>
  </si>
  <si>
    <t>Seasonal flooding. Flooding along Fitzroy River much less than DFO Event 2002-033; but levels on the May River much higher._x000D_MODIS observations - February 20 beginning of high levels on Fitzroy river. Flooding on Fitzroy and May rivers: February 27, 28, 29. By March 2 flooding on the May river has receded, but flooding continues on the Fitzroy, March 6, 7.</t>
  </si>
  <si>
    <t>Northern Territories - Katherine region, Western Gulf of Carpenteria, Barkly Tablelands,  Roper area.</t>
  </si>
  <si>
    <t>Heavy rains in Katherine region. "Rainfall has topped 1700mm in three months -- more than doubling the average in many places" _x000D_MODIS observations -  Roper River flooding: February 18, March 3, 4, 5, 6. Daly River flooding: March 1, 4, 6, 10. Flooding in Barkly Tablelands: February 18, 27, 28, March 5, 6. Sturt Creek high: February 21, 29, March 1 (Flooding on Sturt creek much less than DFO event 2001-014).</t>
  </si>
  <si>
    <t>Mato Grosso and Goias states.</t>
  </si>
  <si>
    <t>No news reports. Seasonal flooding. _x000D_MODIS observations - Araguaia floodplain begins to get wet in early February. Floodplain aproximately as wet as it was in 2002 by February 18. Floodplain begins to look less wet in mid April. Additional observations on February 20, 27, March 4, 7, 9, 11, 13, 14, 16, 18, 23, 30, April 5, 10, 15, 17, 22, 23, 24, 26, 28, May 1, 3, 5.</t>
  </si>
  <si>
    <t>North Sumatra -  Tebing Tinggi municipality.</t>
  </si>
  <si>
    <t>Padang river overflows and inundated thousands of homes and public facilities.</t>
  </si>
  <si>
    <t>Jakarta city and surrounding area. East, West and South Jakarta.</t>
  </si>
  <si>
    <t>"Flooding is a near-annual rainy season ordeal for residents in parts of the city of eight million."</t>
  </si>
  <si>
    <t>West Java - Indramayu and Cirebon Regencies. Kandanghaur, Karanganyar, Sukra and 11 other districts in Indramayu. Pabedilan district in Cirebon.</t>
  </si>
  <si>
    <t>22% of rice paddy fields in Indramayu inundated. 1,400 homes inundated. 12 of 13 villages in Kandanghaur district inundated. Dike break on Bojong River. Floods have "largely subsided" by February 25.</t>
  </si>
  <si>
    <t>West Australia - Pilbara region - Nullagine</t>
  </si>
  <si>
    <t>Two tropical low pressure systems bring heavy rain, Nullagine river overflows and cuts of town of Nullagine for 5 days. Homes damaged.</t>
  </si>
  <si>
    <t>North Island - Wellington region, Waitotara Valley in South Taranaki, farm regions of Wairarapa, Manawatu, Hawke's Bay, Tararua. Rangitikei district. Towns: Feilding, Palmerston North, Moutoa, Waitotara, Wairarapa, Martinborough, Marton, Lower Hutt, Tangimoana, Picton, Paekakariki, Scotts Ferry, Whangaehu, Horowhenua.</t>
  </si>
  <si>
    <t>Southerly storm "worst storm in decades". Landslides cause road closures. Biggest flood in 60 years on Mangaweka river. Tens of thousands of acres of farmland inundated; extensive agricultural damages._x000D_"This was a one in 100 year event so there was not much you could compare it to," "...worst natural disaster since the Napier earthquake in 1931."_x000D_MODIS observation of flooding near Palmerston North on February 18. Additional observations on February 24, 25.</t>
  </si>
  <si>
    <t>Mindanao Island - Agusan del Sur, Davao del Norte, Compostela Valley, Davao Oriental, Agusan del Norte. cities: Tagum, Gingoog, Butuan and Bislig and 36 towns.</t>
  </si>
  <si>
    <t>Three days of continuous rain from tropical depression Ambo cause widespread flooding and landslides. 59 houses damaged or destroyed. 19,529 families from 112 barangays in 14 towns displaced along Agusan river._x000D_MODIS observations of flooding on the Agusan river on February 17, 19. Levels still high on Agusan river on Febrary 24, but reduced.</t>
  </si>
  <si>
    <t xml:space="preserve">Southwestern Turkey - Audin province </t>
  </si>
  <si>
    <t>MODIS observations of high levels on the Buyukmenderes river begin on January 24, additional observations on January 27, 30, 31 and February 1, 2, 5,  6, 7, 8, 11, 14, 21. Levels begin receding after February 11, Buyukmenderes at low levels by February 29._x000D_Levels on the Buyukmenderes not as high as last years event 2003-061.</t>
  </si>
  <si>
    <t>Southeastern Iraq marshlands</t>
  </si>
  <si>
    <t>MODIS observations of seasonal flooding of Iraq marshlands begin on January 16 with additional observations on January 22, 29, 31 and February 1, 3, 8, 9, 10, 16, 24, 25, 27. By March 2 the iraq swamps appear less wet.</t>
  </si>
  <si>
    <t>Northwestern Madagascar - Mahajanga province - Mahajanga town</t>
  </si>
  <si>
    <t>Wet season in northwestern Madagascar begins in early January. Also Tropical cyclone Elita strikes Mahajanga area on January 28 and returns on February 2 - killing 6 and leaving a total of 18,000 homeless._x000D_MODIS observations of high levels on rivers in northwestern Madagascar begin on January 8, additional observations on January 14, 18, 23, and Februrary 6, 7, 8, 9, 13, 16, 17, 18. Levels begin to decline after February 15.</t>
  </si>
  <si>
    <t>Namibia - Kavango and Caprivi regions. Rundu area. Constituencies: Linyanti, Sangwali, Kabbe, Katima, Linyandi and Kongola. Muzii, Nankuntwe, Nakabolelwa, Ihaha and Schuckmannsburg. Katima Mulilo area. Ngoma._x000D_Zambia - Western Province: Sesheke, Senanga, Mongu, Kalabo, Lukulu. North-Western Province: Zambezi, Chavuma._x000D_Upper Zambezi River wetlands in Moxico and Cuando Cubango in Angola and North Western and Western Zambia._x000D_Northern Botswana - Okavango delta. Ngamiland province. Shakawe to Gumare.</t>
  </si>
  <si>
    <t>Heavy rains since January in southeast Angola and Namibia._x000D_February 26 - Okavango river at highest levels since 1984. Thousands of square kilometers submerged in Botswana._x000D_April 1 - Zambezi river burst banks along eastern border of Caprivi strip, Namibia._x000D_"Authorities said the floods were the worst since 1958" in northeastern Caprivi _x000D_April 4 - Zambezi river at 7.05 meters at Katima Mulilo._x000D_MODIS observations of seasonal high levels on the upper Zambezi river and tributaries begin in late January in Northwestern Zambia and Moxico, Angola. High water reaches Mongu, Zambia area by February 3. Additional observations of flooding along the Zambezi on February 4, 8, 9, 10, 13, 18, 24, 25, March 2, 5, 6, 11, 12, 14, 18, 20, 21, 23, 27, 30, April 6, 8, 10, 12, 15, 21, 22, 26, 29, 30, May 5, 7. Flooding along upper Zambezi and Mongu area largely receded by May 23._x000D_MODIS observations of high levels on the Okavango river on January 26, February 1, 2, 6, 8, 10, 15, 16, 24, 25, March 2, 11, 12, 20, 27, April 6, 12, 17, 21, 26, 28, 29, 30, May 6, 7._x000D_Caprivi Strip area begins to be wet on March 5, 9, 11, 12, 20, 21, 22, 23, 25, 30, 31, April 6, 8, 9, 10, 14, 15, 16, 17, 21, 22, 23, 26, 28, 29, 30, _x000D_May 1, 3, 7, 9. Flooding less in Caprivi strip area on May 23.</t>
  </si>
  <si>
    <t>East Java - Mojokerto, Pasuruan, Probolinggo, Malang, Batu and Jember regencies._x000D_Central Java - Kendal and Grobogan regencies_x000D_Bali Island</t>
  </si>
  <si>
    <t>Severe storms in East Java and West Nusa Tenggara caused by Australian storm 'Gusty'. East Java - Hundreds of homes flooded, 16 bridges damaged. Central Java - hundreds of houses underwater. Bali Island - 504 houses destroyed.</t>
  </si>
  <si>
    <t>North Wales - Conwy - Llanrwst, Corwen, Trefriw. Rossett_x000D_Swansea Valley, Pontardawe.</t>
  </si>
  <si>
    <t>North Wales - almost an entire months rain in 18 hours. Worst flooding in Llanrwst in 20 years as River Conwy burst its banks. Severe damage to railway.</t>
  </si>
  <si>
    <t>Southern Tanzania - Lindi region - Rwangwa district</t>
  </si>
  <si>
    <t>90.50mm rain cause valley flooding. 5,314 acres crops inundated. Damage to bridges.</t>
  </si>
  <si>
    <t xml:space="preserve">Southern Kazakhstan - Kyzyl-Orda region, Kazalinski district. Aray, Yagodka, Shugla. </t>
  </si>
  <si>
    <t>"The flooding was caused by overfilling of the Shardara reservoir on the Kazakh-Uzbek border … and also triggered by a thick layer of ice that hindered the Syr Darya's flow" _x000D_February 13 - 340 houses flooded, 600 square kilometers flooded._x000D_March 1 - 1700 or 2000 evacuated people returned home, levels receding, but spring thaw and ice jams threaten more floods._x000D_MODIS observation of high levels along the lower Syr Darya river on January 30 and February 1, 3, 10, March 2.</t>
  </si>
  <si>
    <t>Southwestern Angola - Cunene area, Huambo province._x000D_Northwestern Nambia Kaokoland</t>
  </si>
  <si>
    <t>Heavy rains in Angola since late January raise levels of Cunene river. Floodgates opened a Ruacana Hydro Power Station opened to release water on January 28, which raises levels of Kunene river in Nambia._x000D_MODIS observations of high levels on the Cunene river in Angola on January 27, 28, 29, 31 and February 4, 5, 14, 22, 25, 28, 29.</t>
  </si>
  <si>
    <t>Tasmania - Northeast and East coast. Towns cut off: Ansons Bay, Musselroe Bay, Binalong Bay. Devonport.</t>
  </si>
  <si>
    <t>January rainfall records in northeast Tasmania, flooding cut off three coastal towns. Damage to major roads._x000D_"Some of the old timers are saying they haven't seen it this bad in 50 years and others say they can't remember it as bad since the 1929 floods,"_x000D_MODIS observation of flooding along the South Esk river on January 30, 31 and February 5.</t>
  </si>
  <si>
    <t>Manhica district - Ilha Josina Machel</t>
  </si>
  <si>
    <t>Several days of torrential rain cause Incomati river to burst its banks._x000D_MODIS observation of flooding on the Incomati river on January 25, 26, 27, 28, February 1, 4, 6.</t>
  </si>
  <si>
    <t>Sarawak - Kuching, Bau, Selangau, Sibu and Samarahan districts. Towns: Sibu, Kanowit, Machan, Durin, Song, Kapit, Stapang, Bintulu._x000D_Johor - Johor Baru, Pontian and Kota Tinggi</t>
  </si>
  <si>
    <t>Sarawak - "Over the last four days, we have 823mm of rain compared with just over 700mm for the whole of January last year."_x000D_2000 houses submerged in Sarawak. 350 families evacuated in Johor._x000D_RM20 million damages to roads in Sibu.</t>
  </si>
  <si>
    <t>Windhoek area, Katutura, Acacia</t>
  </si>
  <si>
    <t>Cost to repair damages to Windhoek city: N$5,6 million. _x000D_"With more than 100 mm of rain falling in each of the two catchment areas feeding the Arrebbusch River, officials say the water level rose way above the flood level of Windhoek's worst known floods in 1934."</t>
  </si>
  <si>
    <t>Central al-Baydah province</t>
  </si>
  <si>
    <t>Week long floods in Al-Baydah kill 5 and destroy livestock and crops.</t>
  </si>
  <si>
    <t>Western province of Heart - Guzara district, Herat city. Kul, Becharkhy and Shamaka villages.</t>
  </si>
  <si>
    <t>More than a thousand families displaced. Around 80 million sq metres of agricultural land destroyed. Homes, bridges, schools and mosques also destroyed._x000D_MODIS observation on January 17 show possible flooding along the Harirud River in Herat, which is not normally visible to MODIS.</t>
  </si>
  <si>
    <t xml:space="preserve">Northeastern states of Alagoas, Bahia, Pernambuco, Piaui, Ceara and Sergipe. _x000D_Southeastern states of Espirito Santo, Minas Gerais, Rio de Janeiro and Sao Paulo. Sao Paulo city. </t>
  </si>
  <si>
    <t>Torrential rains and mudslides. Rainy season in southeast Brazil, and heavy rains in normally arid northeast Brazil. 32,500 houses damaged or destroyed throughout Brazil._x000D_Pernambuco - 30 cities flooded; 3,000 houses destroyed; 29 killed._x000D_Sao Paulo - 29 killed; 16 bridges destroyed._x000D_Piaui - 1,500 families displaced; 12 dead; 104 municipalities inundated._x000D_MODIS observations: Flooding on the Parnaiba river in Piaui and Maranhao on January 30, February 1, 3, 7, 10, 12, 14, 17, 21, 23, 28, March 1._x000D_Small lakes normally not visible in Pernambuco, Pariaba and Ceara on February 2, 7, 9, 12, 18._x000D_High levels on the Sao Francisco river in Bahia on February 23, March 8._x000D_High levels of several rivers in Minas Gerias on February 28, March 1.</t>
  </si>
  <si>
    <t>Western and central Queensland - districts: Northwest, Channel Country, Warrego.  Towns: Mount Isa, Longreach, Rockhampton, Townsville, Jundah, Birdsville._x000D_Northern New South Wales - Tamworth, Eulo, Moree, Parry.</t>
  </si>
  <si>
    <t>200mm rain in Mt Isa in 30 hours; worst floods since 1972. $20 million damage to outback roads. Wettest January since 1974 in parts of Queensland._x000D_January 18 - flooding spreads south into  southwestern Queensland and northern New South Wales. 20 year floods in Tamworth, NSW._x000D_February 11-13 - torrential rain in northern Queensland in Townsville and Cairns areas_x000D_MODIS observations:  Fflooding along Flinders, Georgina, Diamantina, and Thomson rivers in NW Queensland on January 16. Flooding spreads south through Qld Channel Country and into Northern NSW on January 17, 18, 19, 20, 22, 23, 27, 28, 29, and February 3, 4, 5, 6, 7, 8, 12, 13, 14, 15, 16, 17._x000D_Wetter conditions on the Cape York Penninsula observed on Febrary 18.</t>
  </si>
  <si>
    <t>Northeast Bolivia - Beni Department - Trinidad city</t>
  </si>
  <si>
    <t>245 mm rain in 12 hours in Trinidad city. 8 thousand familes affected by flooding.</t>
  </si>
  <si>
    <t>Southern Iran - _x000D_Fars Province - districts: Farashband, Mohr, Darab, Abadeh, Bavanat, Deyram. Mamasani town._x000D_Bushehr Province - cracks in Goldanu Dam._x000D_Kohkiluyeh-Boyer Ahmad Province - Gachsaran._x000D_Southeastern Iraq - marshland areas near Nasiriyah.</t>
  </si>
  <si>
    <t>Iran - Heavy rains since January 9. Flash flooding. 50 villages evacuated. "Heavy rains, which continued for two days, caused rivers in the region to flood their banks, washing away farmlands, cattle ranches, shrimp farming units as well as roads"_x000D_Iraq - 8,000 people flee their homes as heavy rains overflow irragation ditches. Annual floods return to Iraq marshlands in mid January._x000D_MODIS observation of flooding along the coast of Iran in Khuzestan and Bushehr provinces on January 12, 14, 15, 16, 17, 18 and 19.</t>
  </si>
  <si>
    <t>Northern San Martin province, central Huanuco province and southern Puno province</t>
  </si>
  <si>
    <t>Rainstorms lasting more than 60 hours caused landslides and flooding. Hundreds of houses destroyed. 1,860 homeless and another 8,900 evacuated.</t>
  </si>
  <si>
    <t>Regions Two (Pomeroon/Supenaam), Four (Demerara/Mahaica), Five (Mahaica/Berbice) and Six (Upper Corentyne/Berbice).</t>
  </si>
  <si>
    <t>Heavy rain since December 27. Crops, livestock and homes inundated.</t>
  </si>
  <si>
    <t>US Midwest_x000D_Southern Indiana - counties: Jackson, Dearborn._x000D_Ohio -  counties: Wood, Pleasants, Marion, Franklin, Licking. Chillicothe. _x000D_West Virginia - Marshall county. Belpre. Wellsburg. Moundsville._x000D_Illinois - Jasper county.</t>
  </si>
  <si>
    <t>Extensive rural flooding in lowlands of southern Indiana along the White river._x000D_MODIS observation of high levels on the Scioto river on January 6, 7. High levels on the Ohio, Wabash and White rivers on January 7, 10, 14, 15.</t>
  </si>
  <si>
    <t>Southern California - San Bernadino - Waterman Canyon, Devore</t>
  </si>
  <si>
    <t>Heavy rain on San Bernardino Mountains deforested by forest fires in October produces debris flow mudslides and floods.</t>
  </si>
  <si>
    <t>Southern Turkey - Antalya region, Antalya city, Doyran, Kumluca</t>
  </si>
  <si>
    <t>"Antalya received more than its average monthy rainfall in a single day" 5 drowned, several missing.</t>
  </si>
  <si>
    <t>Central Bolivia - Cochabamba province - Villa Tunari</t>
  </si>
  <si>
    <t>Heavy rains destroy Chapare bridge, houses and roads.</t>
  </si>
  <si>
    <t>Northern Tanzania - Same district, Makanya area, Kilimanjaro Region</t>
  </si>
  <si>
    <t>Heavy rains December 20 - 21 cause rare flooding in northern Tanzania. 500 houses destroyed.</t>
  </si>
  <si>
    <t>Southern Leyte province - San Francisco, Liloan, Punta, San Ricardo. Panaon and Bohol islands_x000D_Mindanao Island - Provinces: Agusan Del Norte, Agusan del Sur, Surigao Del Norte. Caraga region. Towns: Surigao city, Remedios Romualdez, Esperanza</t>
  </si>
  <si>
    <t>Days of heavy rain cause widespread landslides and floods in Southern Leyte. Landslides blamed on deforestation from illegal logging. _x000D_Flooding in northeastern Mindanao destroyed 62 houses and damaged 220. Flooding displaces 26,000 people in Caraga, in Agusan del Norte._x000D_"The weather bureau said Friday's rainfall was 556 millimeters - more than the average for the whole month of December."_x000D_MODIS observation of high levels on the Agusan river on December 27, 31, January 5,7.</t>
  </si>
  <si>
    <t>Borneo Island - Sabah State - Kinabatangan district - Kampung Pengkalan, Buang Sayang, Muhibbah Hujung, Muhibbah Baru, Sinar Baru, Lokan and Sri Tanjung. Beluran District. Kota Marudu District.</t>
  </si>
  <si>
    <t>Seven villages in up to 1 meter of water since Sungai Kinabatangan flooded its banks on December 17._x000D_Roads, bridges and crops destoyed in Kota Marudu._x000D_1500 evacuated in Kinabatangan District.</t>
  </si>
  <si>
    <t>Limon province - Matina area.</t>
  </si>
  <si>
    <t>Four days of persistent rains wipe out bridges and roads.</t>
  </si>
  <si>
    <t>Jandouba, Benzert</t>
  </si>
  <si>
    <t>Heaviest rains in 30 years on December 12, more than 7 inches along the coast of of Tunisia. Flooding in valleys.</t>
  </si>
  <si>
    <t>Sumatra - _x000D_Jambi Province - districts of Jambi, Muaro Jambi, Batanghari and Sarolangan. Muara Tembesi._x000D_Riau Province - Indragiri Hulu_x000D_South Sumatra - Musi Banyuasin_x000D_South Sulawesi Province - Majene district. Wajo, Soppeng and Sidrap regencies._x000D_North Sulawesi - Manado area</t>
  </si>
  <si>
    <t>Biggest floods in Jambi since 1955. Batanghari River overflowed. "floods have destroyed about 40,000 units of houses dwelt in by 357,000 people, swept away 114 houses of worship and inundated 48 kilometers of national roads, along with 72 kilometers of provincial roads....  floods also submerged 39,268 hectares of plantations and 36,023 hectares of agricultur land"_x000D_11,000 houses inundated in Riau._x000D_Floods and landslides in Majene, Sulawesi. South Sulawesi "Thousands of hectares of paddy fields and cacao plantations were damaged, while hundreds of livestock were washed away"_x000D_MODIS observation of flooding in Sulawesi Selatan around Singkang on December 29 and January 1, 5, 10, 12, 17, 19 and 23 in areas that were dry on December 13.</t>
  </si>
  <si>
    <t>Southern Thailand - _x000D_Nakhon Si Thammarat - Lan Saka, Muang Phra, Phrome, Ron Phibun _x000D_Songkhla - Hat Yai._x000D_other areas: Surat Thani, Phatthalung, Yala, Pattani, Krabi. Chumphon.</t>
  </si>
  <si>
    <t>Several days of heavy rain cause flash flooding. Flooding in Muang district reached levels not seen since 1988. 20,940 families "affected " by flooding in Nakhon Si Thammarat._x000D_Worst floods in 22 years._x000D_MODIS observation of Upper Ta Pi river in Surat Thani (which is normally not visible to MODIS) on December 13</t>
  </si>
  <si>
    <t>Kelantan state - districts: Jeli, Tanah Merah, Pasir Mas, Kota Baharu, Machang, Kuala Krai._x000D_Terengganu state - districts: Dungun, Kemaman, Besut, Marang, Hulu Terengganu, Setiu, Kuala Terengganu. _x000D_Pahang state - districts: Kuantan, Pekan.</t>
  </si>
  <si>
    <t>Monsoon Flooding in northern Malaysia. Rainy season usually lasts from October to March.</t>
  </si>
  <si>
    <t>Southern Dominican Republic - provinces: Barahona, Pedernales and Baoruco. San Cristobal, Barahona, San Francisco de Macoris, Navarrete and Sosua. Santo Domingo.</t>
  </si>
  <si>
    <t>Tropical Storm Odette - first named storm on record to form in the Caribbean Sea in December - dumps 7 inches rain on southern Dominican Republic.</t>
  </si>
  <si>
    <t>North Sumatra Province - Medan city - districts of Medan Maimoon, Medan Labuhan and Medan Sunggal.</t>
  </si>
  <si>
    <t>Hundreds of houses inundated along Deli River</t>
  </si>
  <si>
    <t>Northwest Venezuela - Zulia state</t>
  </si>
  <si>
    <t>Three days of heavy rain cause Limon River to rise by nearly 8 meters and overflow, several villages inundated. "The region is home to hundreds of Wayu and Anu indigenous communities"</t>
  </si>
  <si>
    <t>Riau province - Kampar regency, Siak Hulu subdistrict: Tanjung Balam, Buluh Cina, Kampung Pinang, Lubuk Siam and Teratak Buluh. Tambang subdistrict.</t>
  </si>
  <si>
    <t>5 villages inundated by Kampar river. 1,420 houses inundated.</t>
  </si>
  <si>
    <t>Victoria - Melbourne's north and eastern areas. Fairfield, Doncaster.</t>
  </si>
  <si>
    <t>More than 100mm of rain fell in Melbourne's north and east in two hours - that is the entire December average rainfall. Worst storm in 100 years in Melbourne, and most expensive storm in 30 years. Flash flooding. Freak storm._x000D_"Houses were damaged, contents destroyed and cars floated down streets like gondolas"</t>
  </si>
  <si>
    <t>Southern France - Rhone valley - Marseilles and Lyon areas. Bouches-du-Rhone region. Vacluse, Ardeche, Charlieu, Avignon, Orange. Herault, Gard, Arles, Ardeche._x000D_Northeastern Spain - Barcelona area</t>
  </si>
  <si>
    <t>200 mm rain in Rhone Valley and Marseilles area since Dec 1. Flood debris close 2 nuclear power plants in Ardeche and Drome regions. Marseille - France's second largest city - declared a natural disaster zone. _x000D_December 3 - Rhone river level was at 6.42 metres, its highest recorded level. Dike breach in Arles on December 4. December 5 - Floods recede in Marseille area but continue in Herault. December 8 - town of Arles still partially inundated._x000D_MODIS observation of high levels in the lower Rhone river and delta on December 4, 7 and 9._x000D_MODIS observation of high levels on the upper Loire river on December 7.</t>
  </si>
  <si>
    <t>Northern Caribbean coast - Barranquilla, Cartagena</t>
  </si>
  <si>
    <t>"massive" floods and landslides.</t>
  </si>
  <si>
    <t xml:space="preserve">Rio de Janeiro State - Rio de Janeiro city area. Baixada Fluminense region. Novalguazu, Duque de Caxias and Sao Joao de Meriti. </t>
  </si>
  <si>
    <t>Heavy downpour kills 7 people in the Baixada region. Flooding and landslides.</t>
  </si>
  <si>
    <t>Caribbean Coast of Honduras - La Ceiba city and suburbs. Atlantida and Yoro Provinces.</t>
  </si>
  <si>
    <t>40 neighbourhoods inundated in La Ceiba city. Goloson International Airport has been closed indefinitely. Flooding on the Lococmapa and Guamyas rivers and their tributaries destroys bridges, highways and aqueducts. December 24 - Three weeks of rain in Yoro province floods 40 villages along Guaymas and Guampa rivers.</t>
  </si>
  <si>
    <t>Ottawa - Britannia Village, Maniwaki and Gracefield</t>
  </si>
  <si>
    <t>Unusually high water levels of the Ottawa River. Flooding in Gracefield along the Gatineau River after Hydro-Quebec releases water from Baskatong Reservoir. _x000D_"I have lived here for 15 years and I have never seen the [Gatineau] river this bad"</t>
  </si>
  <si>
    <t>Central Vietnam - Quang Nam Province. Tay An.</t>
  </si>
  <si>
    <t>Flash flooding in Quang Nam. 2 killed in flooding in Tay An.</t>
  </si>
  <si>
    <t>East Java Province -  Malang district : Sumbermanjing Wetan, Tirtoyudo and Ndampit</t>
  </si>
  <si>
    <t>Heavy rains trigger landslides and floods in 7 villages. 37 houses destroyed. 3,000 families evacuated.</t>
  </si>
  <si>
    <t>Maryland - counties: Baltimore, Montgomery. Baltimore, Germantown, Poolesville and Bethesda._x000D_southwest Virginia - counties: Alleghany, Buchanan. Bluefield. _x000D_West Virginia - counties: Marion, Raleigh, Wyoming. Kanawha Valley. towns: Hinton, Rainelle, Ruppert, Richwood, Pax, Peterstown, Marlinton._x000D_North Carolina - counties: Transylvania, Burke, Avery, Mitchell. towns: Linvillle, Elm Park, Crossnore, Green Valley._x000D_western Pennsylvania - counties: Blair, Greene, Fayette. Pittsburgh area. Waynesburg._x000D_eastern Tennessee - counties: Carter, Johnson. Stoney Creek, Hampton and Valley Forge.</t>
  </si>
  <si>
    <t>West Virginia - more than 1700 homes damaged or destroyed. Highest levels on Kanawha River since 1955. "Some of West Virginia's rivers crested at historic highs Thursday"</t>
  </si>
  <si>
    <t xml:space="preserve">Northeastern Nador region, Beni Bufrah region, Zaio. Rift valley province of Al Hoceima </t>
  </si>
  <si>
    <t>Torrential storms dump 100m rain in 12 hours causing flash flooding. "Artificial lakes at the Mohammed V and Machraa Hammadi dams reached maximum capacity of 331 million cubic meters and 180 million cubic meters respectively". 146 homes destroyed in Zaio town in Nador Province._x000D_MODIS observation of a sediment plume (from flood runoff) off the coast of Saidia, east of Nador on November 21.</t>
  </si>
  <si>
    <t>Southern Spain - Las Marismas - southwest of Seville area. _x000D_Huevla area, Malaga</t>
  </si>
  <si>
    <t>No news reports, detected by monitoring MODIS data. Probably seasonal flooding in Las Marismas wetlands on the lower Guadalquivir river . First observation on  November 1. Flooding has grown by November 6. Additional observations on November 11, 13, 17, 18, 19, 20, 25, 26. December 2, 3, 10, 12, 14, 22, 24, 28, January 2, 4, 5, 11, 18. Levels in Las Marismas begin to decline after mid December._x000D_December 6 - 8 - severe rainfall and storms in southern Spain kill two in Huelva area.</t>
  </si>
  <si>
    <t>Soutern Sierra Leone - Semabu and other towns</t>
  </si>
  <si>
    <t>Three days of torrential rain and floods leave more than 200 homeless.</t>
  </si>
  <si>
    <t>North West province - Taung district. Manthe and Manokwane areas.</t>
  </si>
  <si>
    <t>Heavy downpours and hail. More than 40 houses flooded or destroyed. Several bridges destroyed.</t>
  </si>
  <si>
    <t xml:space="preserve">Central Vietnam - Ninh Thuan Province (Hai Ninh and Nhan Son districts). Phu Yen Province (Tuy Hoa, Phu Hoa districts). other provinces: Binh Dinh, Khanh Hoa, Dai Loc, Que Son, Quang Nam. </t>
  </si>
  <si>
    <t>Severe floods and landslides from torrential rains. Up to 20 inches of rain in central Vietnam between November 11 and 13.  Ninh Thuan - 9 killed; 10 missing; over 20,000 hectares crops inundated; 23,000 houses submerged; $11.3 million in damages. Binh Dinh - 8 killed; 319 houses destroyed. Khanh Hoa - 9 dead; 65 houses collapsed and over 440 ha of rice and agriculture fields under water. Phu Yen - 6 dead; 350 houses destroyed; 4,000 hectares rice flooded._x000D_MODIS observation of high water levels in Ninh Thuan near Phan Rang on November 15.</t>
  </si>
  <si>
    <t>Southern California - southern Los Angeles area - Watts, South Gate, Compton</t>
  </si>
  <si>
    <t>"Freak" storm dumps 5 inches hail and rain, causing flash flooding. Firefighters had to rescue over 100 people from waist deep waters. "Nearly 130 homes and businesses were severely damaged when more than five inches of rain fell in a two-hour period Wednesday night."</t>
  </si>
  <si>
    <t>Cordoba province - _x000D_Santa Fe province - _x000D_Buenos Aires area - low lying areas</t>
  </si>
  <si>
    <t>A series of powerful thunderstorms brings heavy rain and hail to central Argentina. Hundreds of people were evacuated. Low lying areas around Buenos Aires flooded.</t>
  </si>
  <si>
    <t>Puerto Rico - eastern parts of the island. Towns: Guayama, Salinas, Maunabo and Santa Isabel. Ciales._x000D_Dominican Republic - provinces: Santiago, Montecristi, Valverde and Duarte. Santiago, Montecristi, San Francisco de Macoris, Puerto Plata, Bajo Yaque_x000D_U.S. Virgin Islands - island of Saint Croix</t>
  </si>
  <si>
    <t>Heavy rains cause floods and landslides. Puerto Rico: "At least 10 rivers throughout the island overflowed and landslides made more than 30 roads and 15 bridges impassable" "The storm has dumped at least 15-18 inches of rain in Puerto Rico and 10-15 inches in the U.S. Virgin Islands since Sunday"_x000D_Dominican Republic: Worst rains in 20 years. 50 villages isolated by flooding north of Santo Domingo. 10 killed. 47,270 evacuees. 195,000 "tareas" of crops are lost._x000D_MODIS observations of flooding along the Yaque de Norte River near Santiago on November 16, 17, 18, 20, 23, 25</t>
  </si>
  <si>
    <t>Mecca city and surrounding villages.</t>
  </si>
  <si>
    <t>"The severe weather hit Mecca on Monday and water levels in some parts of the city reached six meters, according to the medical sources" Strongest rains in 25 years.</t>
  </si>
  <si>
    <t>Morobe Province - Labuta LLG: Mundala, Bukawa, Waganlugu and Ulugidu. Salamaua LLG and Burum-Kuat LLG.</t>
  </si>
  <si>
    <t>2,600 people in Bukawa area lost their food gardens to flooding. News report on November 7 says the flooding was 'recent'</t>
  </si>
  <si>
    <t>North Sumatra - Langkat Regency - Gunung Leuser National Park - Bohorok, Bukit Lawang, Timbang Lawan, Sampe Raya</t>
  </si>
  <si>
    <t>Torrential rains cause flash floods and slides of mud and logs that kill 85 and leave more than 120 others missing in tourist village of Bukit Lawang. More than 400 houses destroyed. Floods blamed on deforestation from Illegal logging operations on steep slopes in Leuser National Park.</t>
  </si>
  <si>
    <t>Southern Taiwan - Pingtung and Kaohiung counties. Towns: Kenting, Taitung. Hengchun Peninsula and Orchid Island_x000D_Philippines - Northern Luzon -  Cagayan Province.</t>
  </si>
  <si>
    <t>Tropical Storm Melor drops 300 mm rain in southern Taiwan. Flash flooding in mountains._x000D_MODIS observation of high levels on the Cagayan River in northern Luzon on November 2.</t>
  </si>
  <si>
    <t>Northeastern Hungary - Matranovak village.</t>
  </si>
  <si>
    <t>Dam on Barna River burst, 150 people evacuated, 25 houses flooded, bridges destroyed.</t>
  </si>
  <si>
    <t>Northern Rwanda: Byumba Province - Bungwe, Kisaro and Bwisige_x000D_Umutara Province - Rukara</t>
  </si>
  <si>
    <t>News report dated October 31 does not mention when flooding started. Byumba Province - 60 schools and more than 100 homes were destroyed.</t>
  </si>
  <si>
    <t>Northwest  - Antioquia, Caldas and Choco provinces. Medellin area._x000D_Southwest - Valle del Cauca province._x000D_Central - Cundinamarca province. Manizales_x000D_Northeast - Norte de Santander province.</t>
  </si>
  <si>
    <t>Heavy rains in several regions cause floods and landslides. 70,000 people 'affected' throughout the country.</t>
  </si>
  <si>
    <t>Southeastern Brazil - Rio Grande Do Sul State -</t>
  </si>
  <si>
    <t>No News reports, may be seasonal flooding. Detected by moniotring MODIS data on October 27 (Jacui River was low on October 24). Additional observations: October 28 with slightly lower levels; October 30 still lower levels. By November 3 flooding has receded.</t>
  </si>
  <si>
    <t xml:space="preserve">Southern Russia - Adygei Republic - Maikop district, Krasnogvardeiski. Adamy._x000D_Western Georgia - districts: Mesti, Tsageri, Tskhaltubo, Ambrolauri . Kodori gorge area. </t>
  </si>
  <si>
    <t>Georgia - crops flooded, dozens of bridges destroyed. Hundreds of cattle drowned. more than one thousand people stranded by floods. Kodori Gorge: "most devastating flood in the gorge over the past 50 years"_x000D_Adygei Republic - 150 million roubles damages. 1,300 hectares of winter crops flooded.</t>
  </si>
  <si>
    <t>Southern Thailand - _x000D_Phetchaburi province - Tha Yang, Ban Lat, Muang district, Ban Laem_x000D_Prachuap Khiri Khan province - districts: Pran Buri, Bang Saphan, Hua Hin, Kui Buri, Thap Sakae, Sam Roi Yot. Chumphon's Tha Sae district._x000D_Ratchaburi Province - _x000D_Kanchanaburi - Dan Makham Tia district</t>
  </si>
  <si>
    <t>"floods in Phetchaburi were caused by heavy downpour and the premature opening of Kaeng Krajan dam's spillways to drain water and prevent cracking". Worst flooding in 30 years. _x000D_Phetchaburi - 24,60 houses inundated. 3 dead, 151,000 rai farmland flooded, 7.046 cattle lost._x000D_Prachuap Khiri Khan - 260 families affected in Pran Buri. 74,000 rai of farmland damaged, 15,365 cattle lost._x000D_Rail travel from Bangkok to southern Thailand cut for three days._x000D_MODIS observations of high water in Pran Buri and Phet Buri area on October 26, with higher levels observed on the 28th. Sucessively lower levels observed on October 30 and November 2 and 4.</t>
  </si>
  <si>
    <t>Western Canada - British Columbia - Pemberton, Squamish, Whistler, Mount Currie, Fraser Valley, southern part of Vancouver Island._x000D_USA - Washington State - Skokomish Valley. Counties: Snohomish, Mason, Grays Harbor, Jefferson, Clallam, Skagit and Whatcom.</t>
  </si>
  <si>
    <t>"Two sub-tropical weather systems dropped 470 millimetres -- 18.5 inches -- of rain on some parts of coastal B.C. in a six-day period"_x000D_British Columbia - Record breaking heavy rain in Vancouver, Abbotsford and Victoria on October 16. Bridge washout cuts access to Pemberton, BC. "It is being called the worst flood of the past century" in British Columbia._x000D_Washington - Skokomish, Nooksack and Skagit rivers overflowed October 17-18. Seattle broke a one-day rainfall record on October 20. Record levels on Skagit River at Concrete.  Record levels on Skokomish River on October 21. Entire town of Hamilton under water. Flood damages have exceeded $160 million.</t>
  </si>
  <si>
    <t xml:space="preserve">Central Coastal Vietnam -  Provinces:  Quang Ngai, Binh Dinh, Quang Nam,  Quang Tri, Phu Yen, Thua Thien-Hue </t>
  </si>
  <si>
    <t>Heavy rains in the Truong Son mountain range._x000D_Quang Ngai - 17 dead. 52,000 houses flooded; 180 others destroyed; 3,000 hectares of rice and other crops were washed away._x000D_Binh Dinh - 14 dead.  5,500 houses and 7,500 ha of vegetables flooded. Broken dykes on Kon, Lai Giang and La Tinh rivers. _x000D_Worst floods in 10 years.</t>
  </si>
  <si>
    <t xml:space="preserve">Berber region - Tizi Ouzou area. _x000D_Naama region - Assa, Asla._x000D_Ain Sefra. Saida, Mascara. </t>
  </si>
  <si>
    <t>Rain and hail storms bring flooding and mudslides; "concentrated mainly in three western regions" "heavy rains damaged roads, houses and crops"</t>
  </si>
  <si>
    <t>Southern Texas - counties: Cameron, Brooks, Hidalgo, Starr, Willacy. Towns: Brownsville, Falfurrias, Encino, Rio Grande City. Three Rivers area</t>
  </si>
  <si>
    <t>Southern Texas receives 6 to 10 inches of rain, "precipitation was generated from upper-level disturbances moving in from Baja California". Evacuations in Falfurrias area in Brooks county. Encino: "This weekend's flooding was worse than when Hurricane Beulah hit in September 1967"_x000D_October 18 - Flooding along Nueces in Three Rivers area worst in 70 years._x000D_MODIS observation of flooding along Nueces River on October 14, 15, 19, 20.</t>
  </si>
  <si>
    <t>Tabasco state - _x000D_Veracruz state -_x000D_Chipas state - Tuxtla Gutierrez area</t>
  </si>
  <si>
    <t>Tropical Storm Larry brings heavy rains to an already saturated region. Chiapas capital city Tuxtla Gutierrez receives 9 inches of rain, some houses flooded with 1 meter water; several people missing._x000D_MODIS observations of high levels in Veracruz and Tabasco on October 8, 10 and 12 on San Juan and Usumacinta river systems.</t>
  </si>
  <si>
    <t xml:space="preserve">Northern Malaysia --_x000D_Kedah State - districts: Kuala Muda, Baling, Kulim, Yan, Sik, Pendang, Kuala Ketil and Langkawi. Rantau Panjang, Permatang Pasir, Kota Kuala Muda, Krian.  _x000D_Penang State - Seberang Prai province (Utara, Tengah and Selatan districts). Georgetown. Permatang Tinggi, Ara Kuda, Kampung Lalang, Kampung Jawa,_x000D_Permatang Rawa and Kuala Mengkuang. Penang island._x000D_Perak State - northern areas. districts: Kerian, Selama and Taiping. Larut Matang._x000D_Perlis - _x000D_--Southern Thailand --_x000D_Phuket Province - districts: Muang, Thalang._x000D_Phang-nga Province - Takua Pa district_x000D_Satun province - 22 villages in  Khun Don district inundated._x000D_Trang Province - </t>
  </si>
  <si>
    <t>Northern Malaysia - Continuous rain since October 2 cause floods in  Kedah, Penang and northern Perak. Seven districts in Kedah State affected by floods; 10,203 evacuated. Penang - 2,600 evacuated. Floods in Kedah described as worst in 15 years. "floods in Seberang Perai were far worse this time than in previous years"_x000D_Southern Thailand - Continuous rain since October 2 causes floods and landslides. 7 million baht damages in Muang district of Phuket, 336 houses flooded. 22 villages in four tambons of Khun Don district were flooded in Satun. _x000D_October 8 - floods described as "worst ever to hit the State" in Kedah; 303 villages in 9 districts affected; 19,280 evacuated._x000D_October 10 - the rain over the past week in northern Malaysia is the highest in the last 100 years._x000D_october 14 - floods receding in Malyasia. Situation "almost returned to normal" in Penang, evacuees begining to return home in Kedah and Perak._x000D_October 21 - flooding renewed in Penang and southern Kedah.</t>
  </si>
  <si>
    <t xml:space="preserve">North Island -  Kapiti Coast, Wellington area. Paekakariki. </t>
  </si>
  <si>
    <t>Storms bring landslides and flooding to New Zealand's North Island. Wellington isolated by floods and landslides for 18 hours._x000D_"small township of Paekakariki....was inundated by floodwaters and landslides as the entire normal October rainfall fell on Friday night"</t>
  </si>
  <si>
    <t>Southern Sri Lanka - Districts: Galle, Matara, Kalutara. Imaduwa, Elpitiya, Nagoda, Matugama, Yakkalamulla.</t>
  </si>
  <si>
    <t xml:space="preserve">Landslides and flooding. Floods over 5 feet deep in Elpitiya area. </t>
  </si>
  <si>
    <t xml:space="preserve">Eastern Nigeria - States: Adamawa, Benue -Local Government areas: Numan, Demsa, Lamurde, Shelleng, Borrong, Fufore, Gurin, Villpi, Gyawana, Kiri, Yola Central, Yola North, Yola South, Malabu, Ado_x000D_Cameroon - </t>
  </si>
  <si>
    <t>MODIS observations of Benue river at high levels beginning on September 9. On September 22 Nigeria prepares for an "impending flood disaster", as the Lagdo Dam in Cameroon makes plans to release water. On September 25 Nigeria's Adamawa state reports 25 local governernment areas submerged by the Benue River; at least 203 houses washed away. "properties worth millions of naira were destroyed".  Additional MODIS observations of high levels on the Benue river on September 16, 23, 25, 30. Flooding on the upper and middle Benue river has decreased by October 2 and 4. By November 3 levels of the upper and middle Benue river are low.</t>
  </si>
  <si>
    <t>Central Italy - Tuscany region - Carrara, Viareggio, Pisa and Lucca.</t>
  </si>
  <si>
    <t>10 inches of rain on September 22 on Carrara city.</t>
  </si>
  <si>
    <t>Southern France -  Lunel, area between Montpellier and Nimes.</t>
  </si>
  <si>
    <t>Lunel town cut off from outside world by 5 inches of rain from a "freak storm", streets flooded to 3 feet deep._x000D_MODIS observations of Rhone delta on September 23 and 24 show it is wetter than on September 20, the storm can be seen on September 22.</t>
  </si>
  <si>
    <t>North Sumatra - Medan. Medan Maimoon, Medan Polonia</t>
  </si>
  <si>
    <t>"Thousands of people in Medan, North Sumatra, were forced to flee their homes after the Deli River breached its banks overnight Monday"</t>
  </si>
  <si>
    <t>Eastern Afghanistan - Konar Province</t>
  </si>
  <si>
    <t>No exact location given in news report. 3 days of heavy rain cause heavy losses around "the woodland reservoir in the area". Heavy property losses, 3 deaths.</t>
  </si>
  <si>
    <t>Baja California Sur state - La Paz, Los Cabos, Cabo San Lucas, San Jose del Cabo_x000D_Sinaloa state - Culiacan area._x000D_Sonora state -_x000D_Nayarit State -</t>
  </si>
  <si>
    <t>Hurricane Marty floods La Paz up to 1.5 meters deep, 50 neighborhoods inundated. Severe flooding in towns near Culiacan in Sinaloa state._x000D_MODIS observation of high levels in the delta of the Grande de Santiago River in Nayarit State on September 23, 24, 25, 27 and October 1.Levels on the delta of the Grande de Santiago River in Nayarit have fallen by October 2, and still less on October 3 and 4.</t>
  </si>
  <si>
    <t>Central Philippines - Negros Oriental province - Santa Catalina area, several villages submerged including Milagrosa, San Francisco and Manalungon.</t>
  </si>
  <si>
    <t>Heavy rains from an inter-tropical convergence zone trigger flash floods that submerge several villages in Santa Catalina. Floods as deep as ten meters.</t>
  </si>
  <si>
    <t>Pyuthan district - Syauliwang_x000D_Rolpa district - Gajul and Dhabang</t>
  </si>
  <si>
    <t>Days of heavy rain overflow Jhimruk and Mandavi rivers into Syauliwant village. The areas worst flooding in 40 years. Landslides in Rolpa district.</t>
  </si>
  <si>
    <t>Southeastern China - Fujian Province - Yongtai County - towns of Songkou and Changqing</t>
  </si>
  <si>
    <t>Torrential weekend rains destroy 140 houses and 9 bridges in mountainous Yongtai county.</t>
  </si>
  <si>
    <t>Virginia - counties: Augusta, Loudon. Waynesboro area. Matoaca area. Alexandria. Belle View._x000D_West Virginia - counties: Hampshire, Jefferson. Petersburg._x000D_Maryland - counties: Frederick, Loudoun, Montgomery. Annapolis, Baltimore, Frederik._x000D_North Carolina - counties: Davidson, Transylvania. Lexington. Greensboro, High Point, Thomasville.</t>
  </si>
  <si>
    <t>Hurricane Isabel. Mostly storm surge flooding around Chesapeake Bay. Worst flooding in history of Annapolis, MD. Rains following Isabel prolong flooding in North Carolina, Virginia, West Virginia, Maryland, the District of Columbia and Pennsylvania._x000D_Radarsat data obtained for September 20 and 21.</t>
  </si>
  <si>
    <t>Southeast Turkey - Mus Province - Ilica, Derecik.</t>
  </si>
  <si>
    <t>Flash floods triggered by heavy rains drown 6 in Mus province.</t>
  </si>
  <si>
    <t>Tunis area</t>
  </si>
  <si>
    <t>Torrential rains for days. Many areas of Tunis submerged. Heaviest rains in 50 years. On September 24 torrential rains returned to Tunis, causing more flash floods.</t>
  </si>
  <si>
    <t>Pennsylvania -  Chester County. Susquehanna Valley. Avondale, Downingtown. Philadelphia's western suburbs._x000D_Delaware - New Castle County. Wilmington, Stanton, Glenville and Marshallton</t>
  </si>
  <si>
    <t>Heavy rain from remnants of Tropical Storm Henri on already saturated ground brings widespread urban and flash flooding. 70 white water rescues in Chester County, PA. Flooding in New Castle county, Delaware described as worse than flooding from Hurricane Floyd.</t>
  </si>
  <si>
    <t xml:space="preserve">South Korea's southern coast. Provinces: Gyeongsang, Gangweon, South Kyongsang, North Kyongsang, Pusan, South Cholla. Cities: Busan, Ulsan, Masan, Yeosu, Gumi. Huan district. Jeju island. </t>
  </si>
  <si>
    <t>Typhoon Maemi most powerful typhoon to hit South Korea since records begin in 1904, dumps up to 17.8 inches of rain. High winds, landslides and floods cause damage. "The storm destroyed more than 5,000 houses and damaging a further 13,000 homes and businesses. It also laid waste to 13,000 vessels, flooded 34,000 hectares (84,000 acres) of farmland and wrecked 1,487 roads and 1,691 bridges"</t>
  </si>
  <si>
    <t xml:space="preserve">North and Northeast Thailand - Provinces: Sukhothai (Muang, Sawankalok), Roi-Et (Salephum district), Yasothon (Kho Nua in Muang district, Pa Tiew ) Si Sa Ket (Kantharalak), Chiang Rai, Chiang Mai, </t>
  </si>
  <si>
    <t>Heavy rains add to already rising seasonal floodwaters in early September. 100,000 rai of farmland damaged in Yasothon._x000D_MODIS observations of high levels on the Mun, Chi and Songkhram rivers on the Khorat Plateau on September 17, 19, 22, 23, 25, 26, and October 3, 5.  Levels on the Mun River still high, but much less on the Upper Mekong Tributaries on the Khorat Plateau on October 7. Levels have also receded on the Mun by October 12._x000D_MODIS observations of high levels on Chao Praya and tributaries in northwestern Thailand on September 19, 22, 26, October 1, 3, 8, 10, 12, 14.</t>
  </si>
  <si>
    <t>Northern Provinces: Nghe An, Thai Binh, Nam Dinh, Lao Cai, Ha Tinh</t>
  </si>
  <si>
    <t>Three days of torrential rain. 200 houses submerged. 40 bridges destroyed in Nghe An. $38 million in property losses and 50,000 hectares crops destroyed in Thai Binh. Thousands of hectares of rice fields and shrimp farms submerged in Nam Dinh. Roads and irragation systems damaged in Lao Cai and Nghe An.</t>
  </si>
  <si>
    <t>Northern Nigeria:_x000D_Kaduna State - Nasarawa and Mado districts of Kaduna City. Other Districts: Barnawa, Sabon Tasha, Tudun Wada, Kigo, Angwam Rimi, Angwan Dosa, Soban Kawo, Barkin Ruwa, Malali, Kabala Costain, Dirkaniya. Soba._x000D_Kano State - Kabo, Makoda and Madobi local government areas. _x000D_Niger State - Borgu, Kede, Mokwa, Azza, Katcha, Baro, Shiroro, Wushishi, Age, Lakpma, Gbako and Edati. 100 villages downstream of Shiroro dam._x000D_Jigawa State - local government areas: Taura, Ringim, Yakasawa, Dabi, Marawa, Zangon Karara, Gabarun, Gagarawa, Birnin Kudu and Iggi.</t>
  </si>
  <si>
    <t>Kaduna - Heavy rain for an extended period of time causes Kaduna river to burst banks. At least 30,000 houses destroyed. Floodwaters begin subsiding on September 9._x000D_Kano - 8 killed and 2,215 displaced in 13 local government districts. Millions of dollars of property damaged._x000D_September 13-15 - Shiriro hydroelectric dam opened to release floodwaters from Kaduna river, inudating 100 villages in Niger State._x000D_Jigawa - 900 farms in 8 villages washed away after dam release from Tiga and Chalawa dams on Hadejia and Jamaare rivers._x000D_October 12 - 44 communites in Niger state with 100,000 people submerged in floods "in recent days"; over 80,000 houses destroyed._x000D_Worst floods in 20 years._x000D_MODIS observation of flooding on Hadejia and Jamaare rivers in Kano and Bauchi on September 7, 16, 18, 21, 23, 25, 28, 30. _x000D_Floods have decreased on the Jamaare river by September 28 and they are almost gone by October 4. _x000D_Flooding continues on the Hadejia river on October 4, 7, 9; decreased levels on Hadejia by October 23._x000D_Observation of high levels on Lower Kaduna river on September 21, and _x000D_high levels on the Niger river around the Kaduna confluence on _x000D_October 3, 5, 7, 12, 14, 19.  _x000D_Levels receding on the lower Niger observed October 21, 23, 28._x000D_November 13 - Lower Niger receded.</t>
  </si>
  <si>
    <t>Northwestern Ethiopia - Amhara State - East Gojam Zone - Innessie Woreda district.</t>
  </si>
  <si>
    <t>Sudden floods on the Bazza River kill seven people.</t>
  </si>
  <si>
    <t>Northern Pakistan - Dir district - Warri, Barkand and Gandi Gari villages in Nihag Darra town.</t>
  </si>
  <si>
    <t>Heavy overnight rains cause flash flooding in Dir district. 30 dead, 20 injured, 6 missing.</t>
  </si>
  <si>
    <t xml:space="preserve">Indiana - Counties: Marion, Hendricks, Delaware, Morgan, Madison. Indianapolis area. Towns: Decatur, Pike, Carmel, Brooklyn, Plainfield, Anderson,. </t>
  </si>
  <si>
    <t>"The rain was blamed on an Ohio Valley front that combined with moisture from the Gulf of Mexico" "Rainfall in Indianapolis broke a more than century-old, single-day record for rainfall" "Floodwaters along Fall Creek reached the highest level since modern record keeping began in March 1913" 275 houses evacuated in Hendricks County. 400 homes and businesses damaged in central Indiana._x000D_MODIS observation of high levels on the Wabash and White rivers on September 6, 10.</t>
  </si>
  <si>
    <t>Eastern Kansas - Flint Hills and Emporia area.</t>
  </si>
  <si>
    <t>Flash flood sweeps seven vehicles off an interstate highway, killing 6 people. "Officials said it was the first time in the 50-year history of the turnpike that particular area had flooded."</t>
  </si>
  <si>
    <t xml:space="preserve">Northeastern Friuli region - Val Canale near Udine. Ugovizza </t>
  </si>
  <si>
    <t>Floods and mudslides after weeks of dry heat."it would probably cost around a billion euros to repair the damage done to homes and property"</t>
  </si>
  <si>
    <t>Western Haiti - Artibonite District - Saint Marc city</t>
  </si>
  <si>
    <t>12 people killed, 24 missing in the city of Saint Marc as Grande Riviere overflows, destroying 75 houses and damaging 250. "Officials said a clogged-up sewage system and erratic city planning contributed to the catastrophe"</t>
  </si>
  <si>
    <t>Orissa State - Districts: Cuttack, Jagatsinghpur, Kendrapara, Jajpur, Puri, Balangir, Sonepur, Kalahandi, Rayagada, Gajapati, Baragarh, Koraput, Nayagarh, Ganjam, Angul. Luna-Chitrotpala, Luna-Karandia and Luna-Paika deltaic regions. Banki.</t>
  </si>
  <si>
    <t>Heavy rainfall causes Mahanadi and tributarties to flood; at leat 901 villages submerged. 3 million homeless in Orissa. Thousands marooned on Mahanadi and Taladanda canal embankments. September 10 - at least 1,397 villages submerged._x000D_October 8 - torrential rains from a low pressure weather system on the Bay of Bengal cause more flooding in Orissa - 500 villages submerged._x000D_MODIS observation of flooding in Cuttak area of Orissa on September 7, 9, 14 and October 11, 12, 14. Flooding largely receded by October 30, by November 14 Orissa looks dry.</t>
  </si>
  <si>
    <t>Sichuan Province - Shimian County, Xieluo Township. Cities: Ya'an, Ziyang. Danba county</t>
  </si>
  <si>
    <t>Heavy rainstorms cause floods and landslides.</t>
  </si>
  <si>
    <t xml:space="preserve">Stavropol Territory - Budyonovsk and Levokumsk districts - Praskoveya, Pravokumskoye, Gorny, Stepnoi, Vinogradny. </t>
  </si>
  <si>
    <t>Overnight torrential rains inundate more than 260 houses in five villages, 9 destroyed, 40 houses on verge of collapse.</t>
  </si>
  <si>
    <t>Southeastern Romania - Jurilovca, Visina</t>
  </si>
  <si>
    <t>Two hours of rain from a "sudden storm" flooded 50 houses and submerged 20 km of roads</t>
  </si>
  <si>
    <t>Western Kenya - Busia - Budalangi Division of Siaya District. Ugenya and Alego-Usonga constituencies. Bunyala South. villages neighbouring the Yala Swamp.</t>
  </si>
  <si>
    <t>Heavy rains in Cherangany Hills and the Mt Elgon region. Dykes on Nzoia river collapse for second time this year leaving 2500 homeless, most who were victims of previous flooding in April (DFO-2003-099). Sept 4 - over 6,500 people in camps, hundreds of homes submerged. Flooding reported on August 27, no date of the start of flooding given._x000D_MODIS observation of flooding near the mouth of the Nzoia River on August 29, 31 and September 5, 7, 12.</t>
  </si>
  <si>
    <t>California - San Bernardino county - Mojave desert - Twentynine Palms and Joshua Tree area.</t>
  </si>
  <si>
    <t>Slow moving thunderstorms cause flash flooding in Mojave desert for the second time in a week. 30 people rescued from flooded homes in Twentynine Palms.</t>
  </si>
  <si>
    <t>Northwest China: _x000D_Shaanxi Province - Counties: Huaxian, Ningshan, Xunyang, Luonan. Towns: Weinan and surroundings, Yongquan, Shangluo, Baoji, Tongchuan, Ankang, Huayin. Baoji,  Xianyang, Chengcheng._x000D_Gansu Province - Qingyang, Pingliang, Wuwei, Tianshui, Dingxi and Longnan.  Qingyang City_x000D_Henan Province - dike breach in Lankao County._x000D_Hubei Province - Yunxi County_x000D_Inner Mongolia - Urad Qianqi region_x000D_Shandong Province - Dongming County</t>
  </si>
  <si>
    <t>Largest and longest rainfall in Shaanxi Province for 42 years begins on August 24 and lasts through September 19. Landslides and flooding reported one third of the province. Over 50 rivers in flood. 22 year record floods reported on Weihe river on September 1 at Weinan city. Embankments near Weinan burst - 250,000 homeless, 38 dead, 34 missing; 318,000 hectares crops flooded; 11,900 homes destroyed. Heavy rains return from September 27 to October 3 prolonging flooding on the Wei river._x000D_Gansu - 7,575 homes or cave-houses destroyed. Three reservoirs damaged. 13,870 hectares of croplands "affected"._x000D_Henan - 17,000 houses destroyed. Dike breach in Lankao county_x000D_Hubei - 20 year flooding on the Han River, a Yangtze tributary._x000D_Inner Mongolia - dike burst in Urad Qianqi region near Yellow river causes five villages to be evacuated._x000D_Shandong - Yellow river floods 135 villages in Dongming county for over a month; waters recede by November 12._x000D_MODIS observations of flooding along lower Wei river near Xian on September 9, 10, 11, 12, 13, 14, 15, 24 and October 7, 15, 20, 21, 22._x000D_Flooding on Wei receding October 27, 30, 31._x000D_MODIS observations of high levels on the Yellow River in Inner Mongolia on September 8, 10, 12, 13, 14 and October 3, 5._x000D_MODIS observations of flooding along Yellow River below Kaifeng in _x000D_Henan on October 15, 16, 20, 23, 24, 26, 30, November 1.</t>
  </si>
  <si>
    <t>Kerio Valley - Chepsigot Ward</t>
  </si>
  <si>
    <t>100 families dispaced following a heavy downpour. Houses and crops destroyed - property worth "hundreds of shillings" destroyed.</t>
  </si>
  <si>
    <t>Tasmania - Northern Midlands - Perth, Longford, Launceston area</t>
  </si>
  <si>
    <t>South Esk River in Northern Midlands at highest levels since 1978 - low lying farmland is flooded.</t>
  </si>
  <si>
    <t xml:space="preserve">Tasmania - Huon Valley - Huonville, Geeveston. </t>
  </si>
  <si>
    <t>Huonville was hit by flooding for the second time in seven years. Three bridges destroyed. "The combination of torrential rain and king tides caused the Huon River to burst its banks" _x000D_Worst floods in 7 years.</t>
  </si>
  <si>
    <t>Southern China - Hainan - Haikou city_x000D_Guangxi - Beihai city_x000D_Guangdong - _x000D_Northern Vietnam - Quang Ninh province</t>
  </si>
  <si>
    <t>Typhoon Krovanh._x000D_Haikou city knee deep in water.</t>
  </si>
  <si>
    <t>Baja California - La Paz, Agua Escondida, Ciudad Constitucion</t>
  </si>
  <si>
    <t>Hurricane Ignacio. 6,000 people evacuated from low lying areas around La Paz area ahead of the storm. Heaviest rainfall on record in Ciudad Constitucion.</t>
  </si>
  <si>
    <t>Gyeonggi Province - Seoul area, Incheon. Uijeongbu, Pocheon, Kimpo, Paju and Yoncheon _x000D_Gangwon Province - Cheorwon</t>
  </si>
  <si>
    <t>Two people missing. 1,500 homes submerged over the weekend, serious damage to 527 hectares of farmland. Flood alert issued for Imjin River on August 24.</t>
  </si>
  <si>
    <t xml:space="preserve">Kentucky - Franklin County </t>
  </si>
  <si>
    <t>"storms dumped 5-6 inches of rain on Franklin County in a 90-minute period." Flash flooding on Stony Creek sweeps away a home and kills 2 people.</t>
  </si>
  <si>
    <t>Northeast Ethiopia - Gewanie area.</t>
  </si>
  <si>
    <t>Torrential rain since August 19 causes Awash river to overflow. Hundreds of animals swept away, large numbers of properties destroyed._x000D_MODIS observation of high water along Awash river in Gewane area on August 24, 26 and Septermber 2.</t>
  </si>
  <si>
    <t>Nevada - Las Vegas - a 10-mile-square area in northwest Las Vegas._x000D_California - San Bernardino county - Mojave desert, Yucca Valley.</t>
  </si>
  <si>
    <t>Intense thunderstorms dump 3 inches of rain in less than 90 minutes; flash flooding, worst since 1999. Water up to 5 feet deep in parts of Las Vegas Valley. 50 people were resuced from swift waters.  "The National Weather Service said the storm developed quickly after air thick with moisture collided with southeast winds from the Gulf of Mexico and California."  A bridge on interstate 15 near Baker, California is in danger of collapse from eroded supports.</t>
  </si>
  <si>
    <t>Somaliland - Hargeisa, Wajale</t>
  </si>
  <si>
    <t>Heavy flooding has destroyed more than 60 farms. 13 water pumps for Hargeisa city destroyed.</t>
  </si>
  <si>
    <t>Tibet and surrounding areas._x000D_Qinghai province - Nangchen county, Kyegudo town in Yushu Prefecture.</t>
  </si>
  <si>
    <t>Severe flooding and hail storms "in recent weeks". Extensive crop damage.  26 bridges, 140 homes and 62 government buildings destroyed in Nangchen county. 67 houses destroyed in Kyegudo._x000D_MODIS observation of swollen rivers in Tibet on August 2, 5, 6, 8, 17, 22.</t>
  </si>
  <si>
    <t>Cape Town Peninsula - Cape Town's informal settlements.  Wallacedene, Mooitrap region. Mpingo Square, Nyanga. Mitchell's Plain. Lwandle</t>
  </si>
  <si>
    <t>Heavy rains and gale-force winds leave hundreds homeless.</t>
  </si>
  <si>
    <t>Mali - Tominian district, Bamako area, Missabougou. regions of Mopti and Segou. Tenekou and Timbuktu regions_x000D_Burkina Faso - Dori and Djibo areas</t>
  </si>
  <si>
    <t>"Exceptional Heavy Rainfall" in the Sahel started in May. "wettest rainy season in the Sahel for more than 30 years".  Water reserviors around Ouagadougou overflowing. "On 10 August, Tominian lost among other things over 700 storehouses; over 2,000 hectares of inundated fields, and hundreds of inundated houses" September 8 - "scores" of people killed in central and northern Mali. 180 homes in Timbuktu have collapsed. Niger river within a few inches of overflowing its banks._x000D_MODIS observations of wet conditions in the Sahel along the Niger river begin in late July. MODIS observations of high levels on upper Senegal river in western Mali on August 19, 26. Wet conditions observed in western Mali on September 2, 4, 9, 13, 17, 18. Conditions less wet by October 24 in western Mali._x000D_High levels observed on Oti and White Volta rivers in eastern Burkina Faso, Togo and Ghana on September 17, 22, 24, 26 and October 1, 8, 10. White Volta lower and Oti river still high on October 17, 19. Oti river lower on October 24 and 26._x000D_QuikSCAT has been showing wetter than average conditions in the Sahel throughout July and August.</t>
  </si>
  <si>
    <t>Siberia - Buryatia region - Districts: Kurumkan, Tunkin and Okin_x000D_Irkutsk region - Districts: Usolsky,Cheremkhovo. - Talyany village</t>
  </si>
  <si>
    <t xml:space="preserve"> </t>
  </si>
  <si>
    <t>Luzon - Pampanga -  Candaba, Masantol, San Luis, Sto. Tomas, and parts of the capital city.</t>
  </si>
  <si>
    <t>"Rampaging floodwaters from neighboring Bulacan and Nueva Ecija caused the Pampanga River system to overflow since Monday despite improved weather" Flooding in 142 villages and 13 towns in Pampanga. 29,400 families were evacuated. Flooded areas under 5 to 10 feet of water. Crop damage P16 million; infrastucture damage still being assessed. _x000D_MODIS observation of flooding in Pampanga on Luzon on August 12 and 14.</t>
  </si>
  <si>
    <t>Northern Nigeria: _x000D_Jigawa State: Hadejia, Kaugama, Miga, Guri, Gumel, Majia, Maig-atari, Krikasamma, Anyo, Gagarawa, Dutse, Marki, Malam Madori, Arafi, Dabar Magini, Fulani Yola. _x000D_Katsina State: Katsina city and surrounding areas. Batsari Local Government Area.</t>
  </si>
  <si>
    <t>"Thousand of communities lost their houses and farmlands in an oriental downpour in some parts of Jigawa State"  Jigawa: N40 million property destroyed; 1,500 houses and 792 farms destroyed, 16,000 displaced. 480 hectares of rice farms destroyed in Guri.</t>
  </si>
  <si>
    <t>Senegal - Northern Kanel region, Central Nioro region, Matam region. Kaolack, Kaffrine. Assaba, Gorgol, Brakna and Adrar _x000D_Southeastern Mauritania - Affole area, Timbedra_x000D_Gambia - Upper River Division_x000D_Guinea-Bissau - eastern area. Bafata and Gabu provinces. Geba river valley.</t>
  </si>
  <si>
    <t>"Exceptional Heavy Rainfall" in the Sahel started in May. "wettest rainy season in the Sahel for more than 30 years"_x000D_Senegal: Torrential rainstorms kill 7. 152 mm of rain in 24 hours in northern parts of Kanel. Roads were cut by flooding, cattle washed away, and food stocks lost in many areas. Septmeber 9 - "The IFRC said the Senegal River was still rising, drowning crops that were in the early stages of germination"_x000D_Mauritania: Almost a full years rainfall in 24 hours, houses destroyed, markets flooded. 3 killed in Timbedra. Dyke and dam bursts in the Affole agricultural area._x000D_Gambia: flooding in Upper River division on August 24, September 3 and 17._x000D_Guinea-Bissau: vast areas cropland destroyed in Geba river valley._x000D_MODIS observations of flooding on the Senegal River on August 15, 17, 20, 24, 26, 29, September 2, 9, 14, 16, 25, 28, 30 and October 2, 4, 7, 16, 18. By November 3 levels along the Senegal river are lower._x000D_MODIS observations of high levels on upper Gambia river on Septmeber 19, 23 and October 7.</t>
  </si>
  <si>
    <t>Central Algeria - Sahara - Reggane, Tamanrasset</t>
  </si>
  <si>
    <t>Torrential rainstorms cause extensive damage to residential areas, roads and farmland.</t>
  </si>
  <si>
    <t>Japan -- Hokkaido - Hidaka and Tokachi regions. Kamishihoro, Obihiro, Niikappu, Biratori._x000D_Honshu - Okayama_x000D_Shikoku - Ehime and Kochi prefectures - Cape Muroto, Kochi _x000D_Russia -- Kuril Islands: Kunashir, Shikotan, Iturup. Kurilsk,</t>
  </si>
  <si>
    <t>Typhoon Etau delivers several days of heavy rains throughout Japan. Bridge destroyed in Kamishihoro, Hokkaido. "The total rainfall from Thursday until 9 a.m. Sunday exceeded a third of the average annual rainfall in some places in Hokkaido"_x000D_Several million roubles damage to Russia's Kuril islands.</t>
  </si>
  <si>
    <t xml:space="preserve">Andara Pradesh State - Adilabad district. Talamadugu, Kadam, Ichoda, Indervelli, Utnoor, Rayapatnam. </t>
  </si>
  <si>
    <t>673 houses inundated.  5 bridges washed away. 2,000 acres of standing crop underwater in Kadam area.</t>
  </si>
  <si>
    <t>Northwestern Nigeria - Sokoto State (Goronyo) _x000D_Southern Niger - Dosso, Tahouna, Tillaberi and Zinder regions</t>
  </si>
  <si>
    <t>No news reports, may be seasonal flooding, although "Exceptional Heavy Rainfall" in the Sahel started in May. Seven dead and 30,000 "affected" in southern Niger by floods in July. News reports of flood damage to crops in Goronyo, Sokoto on September 18._x000D_High levels on the Sokoto River first observed by monitoring MODIS imagery in mid July, and again on August 5; water levels were much higher when first good data obtained on August 9 and 11.  Additional MODIS observations of high levels on the Sokoto and Niger rivers on August 9, 18, 19, 27. September 1, 3, 5, 10, 17, 19, 21, 26 and October 3, 5, 7. Flooding is less on the upper Sokoto river - first observed on October 3 and again on October  5, 7, 12, 19. By November 4 the Sokoto and the Niger above the confluence with the Sokoto are low.</t>
  </si>
  <si>
    <t>Northern Gyeonggi and Gangwon provinces - Deokpyeong, Cheorwon, Dongducheon, Munsan, Pocheon, Goseong. Yeongseo area.</t>
  </si>
  <si>
    <t>Heavy overnight rain from front of thunderstorms causes floods and mudslides in mountainous and low-lying areas.</t>
  </si>
  <si>
    <t>Eastern Virumaa county - Kohtla-Jarve, Saka.</t>
  </si>
  <si>
    <t>Saka village completely underwater - unknown number of residents evacuated. "the situation is very serious in several parts of Eastern Virumaa"</t>
  </si>
  <si>
    <t xml:space="preserve">Southern Provinces -_x000D_Long An - Plain of Reeds, Tan Chau_x000D_Dong Nai - Xuan Loc, Long Khanh and Long Thanh.  </t>
  </si>
  <si>
    <t>East central Sudan_x000D_El-Gedaref  state - Fau area. Riweena, Garia, Dar El Naeem, Old and New Village 16._x000D_Gezira state - Al Managil, South El Gezira, Um Al Qura, East Gazera and Al Kamleen._x000D_White Nile state - Kosti &amp; Rabak areas. Ghoz Salam, Aleya Area, El Kro, El Ebissat, Kenana. Gabalain. Bentiu._x000D_Sinnar state - Dindar area. _x000D_Unity State - Bentiu area.</t>
  </si>
  <si>
    <t>El-Gedaref - Heavy rains flood a canal inundating 6 villages and "vast cultivated areas", 3,000 families homeless, 625 houses destroyed, several towns and villages isolated._x000D_Gezira - Torrential rains hit several villages in the Managil district; 226 houses destroyed, livestock killed._x000D_August 19 - heavy rains are continuing, two more deaths reported in Dosti and Rabak._x000D_MODIS observations of flooding in the White Nile Region  on August 4, 6, 11,13, 15, 22, 24, 25.</t>
  </si>
  <si>
    <t>Rural central Quebec - Bois Franc region - Victoriaville area, Warwick, Tingwick, Chesterville. Beauce region.</t>
  </si>
  <si>
    <t>Four large thunderstorms produce a "sudden but massive flood" Several dozen homes evacuated, 8 bridges destroyed. "Ankle-deep streams that normally trickle past charming green acreages rose to sweep away swimming pools, uproot trees and carry away at least a dozen cabins, trailers and houses"</t>
  </si>
  <si>
    <t xml:space="preserve">Provinces: Chanthaburi (Makham, Khlung); Trat (Khao Saming). </t>
  </si>
  <si>
    <t>Chanthaburi: 27 villages affected by floods, 2 underwater.</t>
  </si>
  <si>
    <t xml:space="preserve">Central Highlands - Dak Lak province - Districts: Chu Mga, Buon Don.  Ea Wel.  </t>
  </si>
  <si>
    <t>Flash flooding submerged over 100 houses and destroyed more than 50 hectares crops in Ea Wel commune.</t>
  </si>
  <si>
    <t>Southern Chad - Salamat, Moyen-Chari, Logone, Tandjile, Mayo-Kebbi, Chari-Baguirmi, Batha_x000D_Northern Central African Republic - Sibut</t>
  </si>
  <si>
    <t>No news reports, first detected in Bahr Salamat area by monitoring MODIS imagery on August 3. In early September the rivers feeding lake Chad in southern Chad and northern Cameroon have also become swollen._x000D_QuikSCAT also shows wet conditions in this area for the week ending August 3. _x000D_Additional MODIS observations of flooding in Bahr Salamat area on August 7, 12, 14, 17, 21, 26, 28; September 4, 6, 14, 15, 22, 29; October 1, 6, 8, 15, 22._x000D_MODIS observations of flooding spreading to south of Lake Chad along the Logone and Chari rivers on September 11, 16, 23, 25 and October 2, 4, 9, 11, 18, 27, 29, 31. November 2_x000D_November 14 MODIS observation of Bahr Salmat and Chari rivers low.</t>
  </si>
  <si>
    <t>Republic of Tuva - districts: Chedi-Khol and Tandinsky.  Elegest and Bai-Khak settlements</t>
  </si>
  <si>
    <t>Ten days of heavy rains cause Elegest and Duren rivers to flood two settlements.</t>
  </si>
  <si>
    <t>Shanxi and Shaanxi provinces - Fugu area.</t>
  </si>
  <si>
    <t>July 30 -Yellow river breached banks in "an unexpected, sudden flood"; caused by moderate and heavy rains in Shanxi and Shaanxi provinces.  The Fugu Hydrological Station recorded its largest water flow ever (13,000 cubic meters per second). Flooding described as a "swift, high crest but was limited in capacity". By the time it enters Sanmenxi Reservoir in Henan Province on August 1 the flood crest had smoothed out._x000D_Worst floods in 5 years._x000D_QuikSCAT anomaly along the middle reaches of the Yellow River in Shaanxi and Shanxi Provinces week ending August 5.</t>
  </si>
  <si>
    <t>Kapisa Province - Panjshir Valley -  Villages: Ghalghala, Shahre Belande Pawat and Aftasyab.</t>
  </si>
  <si>
    <t>Heavy rains cause the mud walls of a reservior to collapse - a hillside village destroyed  with floods and landslides. 5 people stilll missing, 400 cattle killed. There are conflicting reports on whether the dam was natural or man made.</t>
  </si>
  <si>
    <t>Madhya Pradesh State - Sardar Sarovar dam at Kevadia overflows_x000D_Eastern and Southern Gujarat State: Districts: Bharuch, Vadodara. Narmada, Navsari, Sabarkantha, Mehsana. Ankleshwar.</t>
  </si>
  <si>
    <t>Heavy rains over 3 days cause more than 50 irrigation dams (out of total 184) in Madhya Pradesh to overflow. Water relased from Tawa Dam in Madhya Pradesh causes Sardar Sarovar dam to overflow.</t>
  </si>
  <si>
    <t>Northastern Sudan - Kassala state - Kassala city and surrounding area, Hadalia, Wagar. _x000D_Western Eritrea - Teseney area, Gash Barka.</t>
  </si>
  <si>
    <t>Heavy rain in the Ethiopian mountains causes Gash river to overflow and break flood barriers built in 1988.  680 houses destroyed. "Gash river burst its banks and reached 2.7 metres on 29 July, the highest level ever recorded in the region during the past 70 years". 79 percent of Kassala city flooded, 80 percent of population is homeless (about 70,000 families). August 8 - Gash River remains high and rain continues in the Ethiopian and Eritrean plateaus. Water enters western part of Kassala again. August 18 - fresh flooding reported in Kassala, more than 100 houses destroyed. August 21 - life starting to return to normal in Kassala city._x000D_Worst flooding in 40 years in Eritrea on Gash River; heavy losses in crops, vegetation and agricultural facilities in Teseney.</t>
  </si>
  <si>
    <t>Northern Vietnam - Lai Chau province - several districts</t>
  </si>
  <si>
    <t>Torrential rains cause flooding in several districts - 5 bridges destroyed, agricultural losses.</t>
  </si>
  <si>
    <t>Northeast China - Western Heilongjiang Province. Counties: Gannan, Yi'an and four others</t>
  </si>
  <si>
    <t>Heavy rains July 26-28. Nenjiang River tributary Yalu begins to flood at Nianzishan hydrological station on July 27. Main Nenjiang river "also close to alarm level"  Gannon county - 215 houses and 33,000 hectares crops destroyed. 24 cities and counties affected by floods throughout Heilongjiang._x000D_MODIS observations of high levels on the Nen river begin on July 30. By late August levels on the upper Nen are falling, while the Songhua river around Harbin is rising. By last week in September the Songhua is falling, but there are still high levels around the Nen Songhua confluence throughout mid-October. By November 3 flooding has receded._x000D_A QuikSCAT anomaly corresponds with flooding on the upper reaches of the Nen River in western Heilongjiang Province</t>
  </si>
  <si>
    <t>Alaska - Fairbanks area, Denali National Park, northern Susitna Valley.</t>
  </si>
  <si>
    <t>Weekend storm dumps over  5 inches of rain in Denali - Fairbanks area. Fairbanks is close to setting a record for its wettest July._x000D_Worst floods in 10 years.</t>
  </si>
  <si>
    <t>Benue State - Vandeikya Local Government area. Districts: Mbaduku and Mbayongu.</t>
  </si>
  <si>
    <t>Five villages inundated. Five bridges and 52 compounds destroyed. Agricultural damage. "local government said it would need N3 billion to resettle the displaced victims". Flood described as "unparallel in the history of the local government area".</t>
  </si>
  <si>
    <t>Gombe State - Yamattu East and Akko local government areas. Dadin-Kowa and Kumo</t>
  </si>
  <si>
    <t>40 houses and farm produce worth "millions of naira" were destroyed in a flood. Bridges damaged and livestock lost. Damage reported on July 24, date of flooding not given. Area is prone to recurrent flooding.</t>
  </si>
  <si>
    <t>Arraiján  district</t>
  </si>
  <si>
    <t>"worst flooding to strike the country in 30 years" "intense rain and high tides overwhelmed the Rio Cristal, Rio Caimito, Rio Indio and Rio Aguacate rivers, inundating 12 communities".  980 homes damaged, 5,900 people "affected"</t>
  </si>
  <si>
    <t>South China - Guangdong Province - cities: Yangjiang, Luoding, Zhanjiang, Maoming_x000D_Guangxi Province - _x000D_Northern Hainan Island - Haikou, Wenshan.</t>
  </si>
  <si>
    <t>Typhoon Imbudo brings heavy rains and high tides to southern China. 30,000 were evacuated from Yangjiang in advance of landfall of the typhoon. 4,500 houses destroyed in Yangjiang city, which suffered 560 million yuan in damages. Record rainfall on northern Hainan Island. "Many cities in Guangdong and on Hainan island were flooded by Imbudo while dykes, reservoirs and houses were destroyed"</t>
  </si>
  <si>
    <t>Cross Rivers - Ikom, Obudu, Ogoja, Yala, Obanliku and Obubro local government areas.</t>
  </si>
  <si>
    <t>"property worth millions of naira were lost" in a "recent flood disaster". food crops destroyed. Unkown number of people displaced.</t>
  </si>
  <si>
    <t xml:space="preserve">Sucre State - </t>
  </si>
  <si>
    <t>215 families homeless in Sucre</t>
  </si>
  <si>
    <t>Southeastern Kazakhstan - Almaty area._x000D_Kyrgyzstan - Bishkek area.</t>
  </si>
  <si>
    <t>Flooding and landslides. Homes, roads and bridges destroyed. 30,000 without clean drinking water in Almaty Region, Kazakhstan.</t>
  </si>
  <si>
    <t>Northern Mongolia - Provinces: Orhon, Ubur-khangai, Govi-altay, Darhan-uul, Bulgan (Tushig, Mogod, Tseel, Erdene), Hovsgol, Umnugovi (Tsogt-Ovoo), Dornod (Halkhgol). Ulan Bator area (Bayangol, Chingeltei,Sukhbaatar, Songinohairhan, Bayanzurh). Gobi-Altai, Bayanhongor and Orhon-Uul.</t>
  </si>
  <si>
    <t>Week long torrential rains and hailstorms. Ten killed and more than 100 homes in Ulan Bator destroyed. Worst storms since the 1982 floods. Infrastruture losses to dams, roads and bridges._x000D_August 22 - Many rivers in Mogolia at or above the warning level due to more heavy rains</t>
  </si>
  <si>
    <t>Northeast Ohio - Counties: Portage, Trumbull, Summit, Mahoning, Cuyahoga, Medina, Columbiana. Towns: Canton, Youngstown, Levittsburg, Warren, Hudson, Akron, Streetsboro, Brookfield, Howland, Hubbard, Ravenna, Hanoverton, Lisbon, Knox, Green. Cuyahoga Valley._x000D_Western Pennsylvania - Counties: Mercer, Lawrence, Clearfield .</t>
  </si>
  <si>
    <t>Two days of storms. Major flooding along Mahoning River in towns of Levittsburg and Warren. "I've been here 33 years and I've never seen anything like this, all the storms we're having," At least $1million damages in Canton Ohio alone. More than $1 million in damage to the Cuyahoga Valley National Park.</t>
  </si>
  <si>
    <t>Northeast Ethiopia - Afar Region - Bure-Mudaitu Wordea district. Gewane to Arsisso.</t>
  </si>
  <si>
    <t>Awash river has breached its banks for 200 kilometers from Gewane to Arisso. Hundreds of homes washed away.</t>
  </si>
  <si>
    <t>Northern Luzon - Provinces: Cagayan, Isabela, Nueva Ecija, Tarlac, Quezon, La Union, Ilocos Norte. Towns and cities; Malabon, Tarlac, Cabanatuan, Guimba, Sto. Domingo, San Manuel, San Clemente, Camiling, La Paz_x000D_Mindanao - Provinces: Maguindanao, North Cotabato, Sultan Kudarat. Libungan</t>
  </si>
  <si>
    <t>Typhoon Imbudo is the strongest typhoon to hit the Philippines in five years.  $20.6 million worth of crops destroyed in Northern Luzon provinces of Cagayan and Isabela; 166,670 hectares. 12 people killed and 11,000 displaced on Mindanao Island._x000D_MODIS observations of high river levels in Luzon on July 25 and less flooding on July 29.</t>
  </si>
  <si>
    <t>Southwestern Japan - Kyushu island - Prefectures: Kumamoto, Kagoshima, Nagasaki - Minamata city, Hishikari, Kinkai</t>
  </si>
  <si>
    <t>Foods and landslides. Rainfall totalling 263 millimeters since 7/19. More than 240 houses flooded in Minamata. Damages estimated at 726m yen. "atmospheric air conditions are unstable over a wide area of eastern and western Japan due to the inflow of humid air into a seasonal rain front hovering over the Hokuriku region to the Tsushima Strait"</t>
  </si>
  <si>
    <t>Caracas city and suburbs</t>
  </si>
  <si>
    <t>Torrential rains cause river in Caracas to overflow, hundreds of people had to be rescued, dozens of cars swept away.</t>
  </si>
  <si>
    <t xml:space="preserve">Southern Mexico - Oaxaca State - Sierra Mazateca area: Santa Maria Chilchotla, Santa Ana Ateixtlahuaca, Eloxochitlan </t>
  </si>
  <si>
    <t>Floods and landslides triggered by heavy rain. 50 houses inundated in Eloxochitlan. 9 dead in landslide in Santa Maria Chilchotla.</t>
  </si>
  <si>
    <t>Paktia Province - Zadran region, Sar Hawzah, Gomal, Orgun, Zerok._x000D_Ghanzi Province - Jani Khel, Yosuf Khel, Mata Khan._x000D_Other Povinces: Wardak, Khost, Logar, Kapisa.</t>
  </si>
  <si>
    <t>More than a week of rain kill 9 people and sweep away "a great number of animals and inflicted heavy damage to agricultural fields"</t>
  </si>
  <si>
    <t>Pakistan - Sindh province: Karachi and Hyderabad areas. Districts: Badin, Thatta, Tharparkar, Larkana, Shikarpur, Nawabshah, Dadu, Karachi, Hyderabad. _x000D_Balochistan Province: Districts: Jafarabad, Naseerabad, Bolan, Jhal Magsi, Harnai, Ziarat, Khuzdar, Lasbela, Turbat, Awaran, Machh, Harnai, Kalat. _x000D_Punjab Province: Districts: Sialkot, Narowal, Multan, Muzaffargarh, Layyah, Rajanpur and Dera Ghazi Khan. Jalalabad, Jhakkarpur, Bhakri, Thatti, Hamadpur, Rajapur. _x000D_Northwestern India - Rajasthan State: Jaipur area._x000D_Himachal Pradesh State: Garsa area of Kullu district, Baijnath area of Kangra district ._x000D_Gujarat State - Ahmadabad, Valseed and Dahood. Rann of Kutch area: Nakhatrana, Mundra, Bhuj, Gandhidham, Lakhpat. Banni and Khavda region. Rajkot city.</t>
  </si>
  <si>
    <t>Monsoon rains damaged hundreds of homes and ruptured a small dam in Sindh, Pakistan. Five children killed in flash floods in Rajasthan after years of drought. Flash floods in Gursa valley in Himachal Pradesh kill at least 30 on July 16. July 28 - 5000 villages flooded in Sindh Province. "Meteorologists say this year's monsoon rains broke a 10-year record, with 292 millimetres of rain falling in 24 hours in the district of Badin over the weekend". Rann of Kutch area in Gujarat State received "more than half its annual rain in 24 hours" on July 26. Parts of the ancient ruins of Dholavira in eastern Kutch inundated by floods. Worst flooding since 1994 in Sindh, Pakistan.  August 11 - Sindh: 178 dead; 141,643 hectares crops destroyed; 1,000 square kilometers flooded; worst monsoon in a decade in southern Pakistan. At least 400 villages in Badin district were washed away leaving 300,000 homeless. Balochistan: 400,000 acres crops damaged.  Pakistan total deaths: 231. Floods begin subsiding in southern Pakistan on August 4. August 13 - Chenab River sweeps away 15 villages in Punjab. _x000D_August 21 - roads in Sindh province still flooded up to 2 meters deep. _x000D_August 23-5 - 23 people killled by flooding in Ahmadabad city and _x000D_Gujarat state_x000D_MODIS observations of high levels on the Indus river begin in mid June._x000D_Southern Pakistan and along the Indus Valley exhibit wetter surface _x000D_conditions compared to this time last year according to QuikSCAT data.</t>
  </si>
  <si>
    <t>Northwest China - Xinjiang Uygur Autonomous Region - Tianshan Mountain area, Kazak Autonomous County Barkol.</t>
  </si>
  <si>
    <t>Continuous rain since July 11. 1,000 houses and barns destroyed, more than 20,000 people "affected" by flooding</t>
  </si>
  <si>
    <t xml:space="preserve">Central Afghanistan - Bamiyan province - Ghandak Valley - Shibar district </t>
  </si>
  <si>
    <t>50 houses destroyed, 24 people missing in "recent heavy flooding"</t>
  </si>
  <si>
    <t>Irawaddy River Valley</t>
  </si>
  <si>
    <t>No news reports. Detected by monitoring MODIS imagery on July 7. Flooding had increased significantly around Chindwin-Irawaddy confluence on July 9 MODIS image. Flooding along middle Irrawaddy waning in mid August, but still visible in mid-September.</t>
  </si>
  <si>
    <t xml:space="preserve">Districts: Baglung, Baitadi, Banke, Bara, Bhojpur, Chitwan, Dang, Dhading, Dhanusha, Dolakha, Gorkha, Gulmi, Humla, Ilam, Jajarkot, Jhapa, Kabhre,  Kailali, Kanchanpur, Kapilvastu, Kaski, Khotang, Lamjung, Mahottari, Makwanpur, Morang, Myagdi, Nawalparasi, Nuwakot, Okhaldunga, Parvat, Parsa, Rasuwa, Rauthat, Rukum, Rupandehi, Sarlahi, Saptari, Sindhuli, Siraha, Solukhumbu, Sunsari, Syangja, Tanahun, Taplejung, Terathum and Udayapur .        </t>
  </si>
  <si>
    <t>Moonsonal rain causes widespread separate incidents of  flooding and landslides throughout Nepal. Farmlands and dozens of houses washed away; highways, water pipelines and other infrastructures damaged. July 17 -  993 houses have been destroyed throughout Nepal. Weed ending August 1 - 58 more people killed and 30 missing in fresh landslides. Floods have extensively damaged Marsyangdi hydro-electric power station in west Nepal. 30 of Nepal's 75 districts affected by floods and lanslides.</t>
  </si>
  <si>
    <t>Morelos state - Cuernavaca  area</t>
  </si>
  <si>
    <t>1,000 homes were flooded after rivers and creeks were swollen by several days of heavy rains</t>
  </si>
  <si>
    <t xml:space="preserve">Indiana - Counties: Carroll,  Adams, Cass, Howard, Tipton, Wells, Miami, Boone, Jennings, Clay, Tippecanoe.  Lafayette, Fort Wayne, Decatur, Huntington ._x000D_Ohio - Counties: Mercer, Auglaize, Van Wert, Darke, Shelby, Logan, Hamilton . Rockford, Montezuma, Celina, Miamitown._x000D_Illinois - </t>
  </si>
  <si>
    <t>Several days of severe thunderstorms.  Wabash River at Lafayette, IN  at the highest level since February 1959. Wildcat Creek in Kokomo highest levels since 1958. St. Marys River south of Fort Wayne hit a record flood level of 26.54 feet Tuesday, passing the mark of 26.5 feet set in 1913. Levels on parts of the White River are as high as they've been since 1929. $100 million crop damage in Indiana. 1300 homes in Indiana damaged by floods. 250 damaged or destroyed homes in Ohio. "flooding along the St. Marys in the Summit City was "in the range" of a 100-year flood"_x000D_MODIS observation of high water on Wabash River on July 8. High water observed on Wabash and White rivers on July 12 and 13._x000D_QuikSCATshows new anomalies in central Ohio week ending July 3.</t>
  </si>
  <si>
    <t xml:space="preserve">Central Afghanistan - Logar Province - Mohammad Agha district. </t>
  </si>
  <si>
    <t xml:space="preserve">70 houses destroyed and 100 hectares of agricultural land damaged, 50 head of cattle killed. </t>
  </si>
  <si>
    <t>Northeast Afghanistan - Takhar Province - Shurto and 5 other villages.</t>
  </si>
  <si>
    <t>"river floods have endangered the lives of hundreds of people living along the river, and that people in at least five villages are feared to have been displaced"</t>
  </si>
  <si>
    <t>Eastern Uganda - Mbale area - Bubulo county - Buwabwala sub-county, Busiu and Bukibino</t>
  </si>
  <si>
    <t>Three weeks of continuous rain in Mbale area. Landslides and flooding.</t>
  </si>
  <si>
    <t>Eastern China_x000D_Anhui Province - counties: Funan, Huoqiu, Yingshang, Chuxian.  - Wangjiaba, Mengwa, Bengbu._x000D_Henan Province - counties: Xixian, Xuyi. _x000D_Jiangsu Province - Huaiyuan City. Hongze Lake area.</t>
  </si>
  <si>
    <t>Heavy rain since June 21. July 3 - floodgates at Wangjiaba are opened for the 13th time since 1949 inundating 12,000 ha farmland, most serious flooding on Hauihe in 12 years. 20,000 evacuated before the flood water was diverted. July 6 - record level on  Huaihe river: 26.22 metres at the Lutaizi (previous record 26m in 1991). Major dike on Tangduo lake blasted. _x000D_July 7-  32,000 homes destroyed and a further 120,000 damaged; 5,700 villages inundated. Highest levels since 1949 in Xuyi county, Jiangsu. July 14 - Huaihe River dropping in Anhui, still rising in Jiangsu. Huaihe river below "danger level" on July 16. Total damages are less than 1991 flood despite record high levels. Total of nine diversion areas used in flooding. _x000D_July 21-23 - Haui River is rising again, well above "warning level" due to more rain in upper reaches. Haui falls below "danger level" on July 28. _x000D_August 3 - flood emergency declared over on Hongze Lake and lower reaches of Huai River, however hundreds of thousands are still unable to return home for another 20 days._x000D_MODIS observation of high water on Huai River begin on June 28; _x000D_additional observations on July 7, 12, 23 and 25.</t>
  </si>
  <si>
    <t xml:space="preserve">Southern and eastern Uruguay - Canelones state </t>
  </si>
  <si>
    <t>June 30: Heavy storms in southern and eastern Uruguay since June 27. "floods have swept off large areas of crops and interrupted land transport"</t>
  </si>
  <si>
    <t>South Island: Nelson region, Tasman District - Nelson, Richmond, Brightwater, Wakefield, Hope, Motueka. Maitai Valley</t>
  </si>
  <si>
    <t>Wettest June since 1941: "rain began about 3pm on Saturday and helped push the total June rainfall to a record 196.7mm, as measured at Stoke". ''It is the worst flooding I have seen in about 10 years.''</t>
  </si>
  <si>
    <t>Mazandaran Province in northern Iran. Tonkabon area.</t>
  </si>
  <si>
    <t>Overnight rains flood 4 villages, roads washed away leaving 20 villages isolated. "The overnight flood might partially have been resulted from the icebergs on the heights of Takht-e Soleyman area, which are melted due to recent increase in temperature,"</t>
  </si>
  <si>
    <t>Northeastern Afghanistan - Northern Badakhshan province bordering Tajikstan - Darwaz District</t>
  </si>
  <si>
    <t>Serious damage to six villages. One thousand jeribs of agricultural land destroyed. 30 water mills destroyed.</t>
  </si>
  <si>
    <t>Mindanao Island - Maguindanao Province. Datu Odin Sinsuat town near Cotabato.</t>
  </si>
  <si>
    <t>Flash flooding destroys 500 houses.</t>
  </si>
  <si>
    <t>Landslides and flooding.  10 houses damaged, bridge destroyed</t>
  </si>
  <si>
    <t xml:space="preserve">Upper Midwest:_x000D_Kansas - Republic and Washington Counties. Scandia_x000D_Nebraska - Counties: Thayer, Fillmore and Nuckolls. Deshler. Hubbell. </t>
  </si>
  <si>
    <t>Severe thunderstorms, tornadoes and hail. Major flash flooding from over 9 inches of rain in Thayer, Fillmore and Nuckolls Counties in Nebraska; evacuations in Thayer county. Major flooding on the Republican River at Scandia, Kansas. Major agricultural flooding on the Little Sioux River, South Dakota. Hubell, Nebraska: "This is probably the worst flooding that's ever been around these parts"_x000D_QuikSCAT shows new anomalies in upper midwest region week ending June 25.</t>
  </si>
  <si>
    <t>Eastern, central and southern China - Yangtze basin_x000D_Zhejiang Province - Jinyun County - Lishui city. _x000D_Jiangxi  Province - Xinjian county. Nanchang. Northern areas._x000D_Sichuan Province - Chongqing, Ganzi, Aba, Guangyuan, Bazhong, Danba._x000D_Jiangsu Province - Nanjing area_x000D_Hunan Province - Huaihua, Zhangjiajie_x000D_Hubei Province - Zigui, Wuhan area._x000D_Shaanxi Province - Ningqiang County, Shaanxi _x000D_Guangxi Province - _x000D_Guizhou Province - Xishui district_x000D_Gansu Province - Zhang County</t>
  </si>
  <si>
    <t>Widespread floods and landslides. Jiangxi: 7,000 people rescued in Xinjian county. Sichuan: 20 dead, 14,000 houses destroyed in landslides. Guangxi: 15 dead and at least 17 missing in floods. Hunan: $ 217 million in economic losses. Guizhou: "mountain torrent engulfed 24 people". Hubei: landslides kill 13, 7 missing. July 4: 21 killed in landslides in Chongqing and Sichuan regions. July 10 - middle reaches of Yangtze River exceed the flood warning level . Yangtze tributary Lishui exceeds 1952 record levels at Jinshi. July 12 - Landslides kill 51 in Danba, Sichuan. July 14 - first major flood crest of Yangtze enters Jingjiang in Hubei Province, the river level is one meter above "warning level". July 15 - Lake Poyang level rises above "alert lines". July 16 - Worst flooding since 1964 in parts of of Sichuan and Shaanxi provinces. China total deaths this year from flooding and landslides: 609. Total farmland affected: 9.44 million hectares (includes DFO-2003-155).</t>
  </si>
  <si>
    <t>Western India - Gujarat State - Panchmahals, South Gujarat. Districts: Bharuch, Surat, Narmada, The Dangs</t>
  </si>
  <si>
    <t>Quikscat shows new water in southern Gujarat region week ending June 23.</t>
  </si>
  <si>
    <t>West Central Florida - Counties: Manatee, Hillsborough, DeSoto, Lee, Hardee, Charlotte, Hendry.  Sarasota: East County and South County.  Tampa Bay area. Bradenton.</t>
  </si>
  <si>
    <t>Heavy rain since June 25 southeast of Tampa. A malfunctioning flood gate on Lake Manatee forced the temporary evacuation of hundreds of people who live downstream from Lake Manatee as the reservoir threatened to burst its banks following torrential rain. Manatee River crested at a record 20 feet at Myakka Head above the dam early Sunday. Manatee River was at the highest level at Rye Bridge since the Manatee Dam was built. A levy break along the Myakka River floods over 35 homes in Sarasota. Record flooding along Myakka River. $3.3 million in damage to seawalls in Punta Gorda Isles in Charlotte County.</t>
  </si>
  <si>
    <t>Southwestern India - Karnataka State - Dakshina Kannada District - Mangalore city area. Vittla, Bajal, Sullia.</t>
  </si>
  <si>
    <t>Thirteen houses collapsed and 170 were partially damaged. Most low-lying areas in the Mangalore area inundated. "severe damage to property" Landslides block roads</t>
  </si>
  <si>
    <t>Southeastern Bangladesh - Districts: Chittagong, Khagrachari, Bhola and Feni . Cox's Bazar, Hatiya Island.</t>
  </si>
  <si>
    <t>Landslides and floods. A coastal protection dam overwhelmed by waves from Bay of Bengal, 100,000 stranded in Hatiya sub-district. 5,000 displaced in Khagrachari district. 20,000 people stranded in inundated villages in Chittagong district.</t>
  </si>
  <si>
    <t>Northeastern Afghanistan - Northern Badakhshan province - Ragh and Nawsi Districts. villages: Chashma, Asif  and others.</t>
  </si>
  <si>
    <t>News report from June 21 says floods happened "recently". Landslides and floods. 25 houses destroyed in Chashma village. 300 farms damaged and 190 animals killed  in the province. Hundreds of jeribs of orchards and farmland damaged (one jerib is equal to 44 sq.m.).</t>
  </si>
  <si>
    <t>East Timor (Timor-Leste) - Districts: Cova Lima, Manufahi, Viqueque, Ainaro, Manatuto and Baucau. Suai  town._x000D_West Timor (Nusa Tenggara Timur) - Atambua, Belu.</t>
  </si>
  <si>
    <t>Hundreds displaced by monsoonal flooding. Homes, crops and roads destroyed. "sudden unseasonal rains"</t>
  </si>
  <si>
    <t>Samar Island - Catbalogan_x000D_Biliran Island - Barangay Aslum, Naval, Biliran city._x000D_Leyte - Sorsogon, Albay, Catanduanes and Camarines Sur</t>
  </si>
  <si>
    <t>Tropical Storm Soudelor causes floods and landslides. Thousands stranded. 16,131 families displaced on southern Luzon island.</t>
  </si>
  <si>
    <t>Midwest and East_x000D_Ohio - Counties: Butler, Preble, Hamilton, Mercer. Towns: New Miami, Fairfield, Cincinnati area._x000D_Eastern Kentucky - Counties: Estill,  Madison, Perry, Clay, Morgan, Marion, Floyd, Letcher._x000D_West Virginia - Counties: Kanawha, Mingo, Nicholas, Marion, Boone, Cabell, Lincoln, Logan, Mason, Putnam. Charleston area. Wolfpen, Sissonville, Drennen, Chapmanville._x000D_Pennsylvania - Counties: York._x000D_Western Georgia - Counties: Troup, Carroll, Fayette, Clayton. LaGrange, Fayetteville, Jonesboro._x000D_North Carolina - Counties: Gaston, Cumberland, Cabarrus, Union, Alamance, Mecklenburg _x000D_Alabama - Pelham area of Shelby County_x000D_Arkansas - Benton area of Saline County</t>
  </si>
  <si>
    <t xml:space="preserve">In Fairfield, Ohio flood damage is compared to 1979 floods. 1500 people are evacuated in New Miami, Ohio. Nearly 200 houses were destroyed or heavily damaged by flooding in and around Charleston, West Virginia. Flood damage to West Virginia highways estimated at $2.5 million to $3 million. Floods washed away a bridge that had stood for more than 40 years in Cabell County, West Virginia. </t>
  </si>
  <si>
    <t>Northwest - Medellin district</t>
  </si>
  <si>
    <t>Heavy rains cause mudslides and floods in Medellin district.</t>
  </si>
  <si>
    <t>Southwest - Caqueta department - Florencia city</t>
  </si>
  <si>
    <t>Hacha River overflows in Florencia city inundating 20 districts.</t>
  </si>
  <si>
    <t>Kano State - Kura area. Kura and Kosawa towns.  Villages: Imawa-Karfi and Imawa-Kosa.</t>
  </si>
  <si>
    <t>Flash floods render 200 families homeless in 2 villages. "farm crops valued at thousands of naira were destroyed by the heavy rains"</t>
  </si>
  <si>
    <t>Central Mexico - Puebla state - Puebla city and surrounding areas</t>
  </si>
  <si>
    <t>Heavy overnight rains. 500 homes damaged, 200 families homeless.</t>
  </si>
  <si>
    <t xml:space="preserve">Bangladesh: Districts: Moulvibazar, Habiganj, Sylhet, Lalmonirhat, Kurigram, Rangpur, Nilphamari, Gaibandha, Nilphamari, Comilla, Sirajganj, Bogra, Jamalpur, Pabna, Tangail, Manikganj, Munshiganj, Narsindi, Narayanganj, Kishoreganj, Rajbari, Madaripur, Chandpur. Feni, Faridpur. Dhaka area. Rajshahi and Chapainawabganj. _x000D_Northern India:_x000D_Assam State - Districts: Nalbari, Karimganj, Hailakandi, Dhemaji, Nagoan, Lakhimpur, Kamrup, Darrang, Jorhat, Goalpara, Dhubri, Sonitpur, Barpeta, Dhubri, Morigaon. Majuli island._x000D_Bihar State - Districts: Madhubani, Gopalganj, Sitamarhi, Sheohar, Saran, Saharsa, Supaul, Purnea, Kishanganj, West and East Champaran, Samastipur, Darbhanga, Muzaffarpur, Siwan, Khagaria, Katihar, Purnia, Madhepura, Vaishali. Patna area. Munger, Bhagalpur, Kahalgaon and Farakka._x000D_Tripura State - South Tripura District. Battala, Baishnabpur, Chotkhil, and Gangfera. _x000D_West Bengal State - Darjeeling, Jalpaiguri, Malda, Murshidabad._x000D_Uttar Pradesh - districts: Mainpuri, Azamgarh, Etah, Ghazipur, Ballia, Fatehpur, Ankinghat and Paliakala.  Lucknow area. Jaunpur. Turtipar and Rae Bareli._x000D_New Delhi area._x000D_Sikkim State - </t>
  </si>
  <si>
    <t>June 13: First wave of floods hits Assam, India displacing 400,000. June 23: Flooding spreads in northern Bangladesh. _x000D_June 27: Second wave of flooding in Assam displaces 470,000. Main Brahmaputra river has breached its banks at several places. Dhemaji district in Assam has been cut off from the rest of the country since June 12.  _x000D_June 30: 10,000 people homeless in Tripura._x000D_July 7 - 1 million homeless in Bangladesh and 100 dead._x000D_July 8 - Bihar: 5 dead, 150,000 people displaced. _x000D_July 10 - flooding begins in Uttar Pradesh state. _x000D_July 16 - Assam: 3.7 million homeless and 22 dead. 2.5 million hectares damaged crop land. Flooding described as worst in 50 years. Bihar: 1.2 million displaced. _x000D_July 18 - Bangladesh: 175 dead, 3.5 million homeless, 267,600 hectares crops destroyed. _x000D_July 24- floodwaters begin receding in northeastern India and parts of Bangladesh. _x000D_July 28 - 370,000 hectares farmland waterlogged in Bangladesh. _x000D_August 7 - Flood situation in north Bihar remains "grim" on Ganga, _x000D_Ghaghra, Gandak, Kosi, Burhi Gandak and Bagmati rivers._x000D_August 25 - 200 villages washed away in Azamgarh district in Uttar _x000D_Pradesh when dam on Ghagra breaches._x000D_September 10 -24 - Flooding continuing in Bihar, Uttar Pradesh and _x000D_West Bengal states along Ganges river. Worst flooding in a decade in _x000D_Uttar Pradesh_x000D_September 16-18 - New flooding in northwestern Bangladesh, 50,000 homeless._x000D_October 8 - flooding continues in Bangladesh and northeastern India._x000D__x000D_MODIS observations: Meghna river valley flooded and Bramaputra river _x000D_at high levels on June 16 and 20. Observations of high levels on Ganges _x000D_river begin in early Septmeber and continue through October.</t>
  </si>
  <si>
    <t>Jigawa State - Kaugama, Unguwar Tudu, Dankware, Guiwa, Roni, Kanti.</t>
  </si>
  <si>
    <t>Heavy rainfall over the weekend destroys over 100 houses, over 500 families homeless. "property worth millions of naira have been destroyed".</t>
  </si>
  <si>
    <t>Sughd Oblast - Penjikent town and surrounding districts. Kuktosh, Shurcha, Kushteppa, Sudjina, Suffion, Mogion, Zebon and Sugdion</t>
  </si>
  <si>
    <t>Torrential rains and high winds. Over 120 houses destroyed or damaged beyond repair.</t>
  </si>
  <si>
    <t>Central China - Hubei and Sichuan Provinces_x000D_Yichang, Sandouping - Three Gorges Dam filling reservoir from Yichang to Fengdu in Chongqing Municipality</t>
  </si>
  <si>
    <t>The reservoir officially started storing water on June 1. The water level behind the dam has reached 135 meters as of June 10.  When the reservoir is full the water level is expected to reach 175 meters behind the dam, creating a 632 sq km reservoir that will flood two cities, 11 counties, 116 towns and the gorges of Qutang, Wuxia and Xiling. Construction on the worlds largest dam began in 1993 and has  cost over $22 billion. 1.3 million people have been forcibly relocated by the Chinese government._x000D_November 5 - water level at Three Gorges Reservoir reaches 139 meters.</t>
  </si>
  <si>
    <t>Saki and Oguz districts - Bas Kungut, Bas Zayzit._x000D_Kura delta is still flooded</t>
  </si>
  <si>
    <t>Houses and farmlands "seriously damaged" in Saki District. The lower Kura river and delta are still flooded from event DFO-2003-092</t>
  </si>
  <si>
    <t>Eastern Mexico - Veracruz state - Nogales, Balastrera.</t>
  </si>
  <si>
    <t>Heavy rain caused the Chiquito river to overflow, which started a landslide that damaged a gas pipeline, which exploded. 300 houses in Nogales leveled by flooding.</t>
  </si>
  <si>
    <t>Northwest China - Xinjiang Uighur Autonomous Region - Ili River valley. Counties:  Nilka, Gongliu, Tekes.</t>
  </si>
  <si>
    <t>A night-long torrential rainstorm caused floods and landslides in the Ili River valley. 2,000  houses and barns in three towns destroyed. 3,000 livestock killed. 100 cars trapped on a washed out highway. Additional flooding, landslides and mudslides reported throughout the Xinjiang region in the first half of June.</t>
  </si>
  <si>
    <t xml:space="preserve">Central Russia - Khakasia </t>
  </si>
  <si>
    <t>June 3 - Russian Hydro-Meteorological Committee expects flooding to continue for 2 more days. MODIS obseravation of flooding along Abakan River near on June 3 (Abakan was low on May 30, it has been cloudy May 31-June2) Abakan river low again on June 6.</t>
  </si>
  <si>
    <t xml:space="preserve">Southwest Venezuela - Merida State - Cardenal Quintero. </t>
  </si>
  <si>
    <t>A 16 hour downpour causes Santo Domingo river to overflow. 43 people missing.</t>
  </si>
  <si>
    <t>Central region of Keleras, Chisinau suburbs</t>
  </si>
  <si>
    <t xml:space="preserve">The storm destroyed dozens of houses, devastated many acres of farmland and left some towns and villages without electricity. A dam break in the Chisinau suburbs. </t>
  </si>
  <si>
    <t>Siberia - Yakutia Region - Yakutsk suburbs. Kapitonovka, ?Darkilakh, Tabaga-Yakutsk, Kangalassy, Zhatai.</t>
  </si>
  <si>
    <t>Over 100 houses have been flooded in Yakutsk area. Ice jams blasted with explosives near Yakutsk. _x000D_MODIS observations show spring flooding on the Lena was not as severe as in 2001 and 2002.</t>
  </si>
  <si>
    <t xml:space="preserve">Southern Virginia - Counties: Sussex, Nottoway, Lunenburg, Mecklenburg, Dinwiddie . </t>
  </si>
  <si>
    <t>$4 million of highway and bridge damages. The Richmond area has received 23 days of rain totaling 7.92 inches this May -- more than twice its monthly average.</t>
  </si>
  <si>
    <t>Northeast Afghanistan - Baghlan Province - Districts: Doshi, Khost-o-Fereng, Nahrin. Qarqol, Pul-i-Khumri  _x000D_Kunduz Province - Khanabad_x000D_Takhar Province -_x000D_Panjshir Valley - Talkha, Bazarak and Changgram</t>
  </si>
  <si>
    <t>Heavy rains leading to periods repeated of flash flooding. Over 100 houses destroyed or damaged. Land mines unearthed by flash floods pose a danger to civilians in Nahrin district. "Large swathes of arable land were also covered in mud in the northeast provinces of Baghlan and Takhar"</t>
  </si>
  <si>
    <t xml:space="preserve">Northern provinces on Luzon: Pangasinan, Bulacan, Benguet. Cities: Dagupan, Urdaneta, Calasiao, Manila, Quezon, Caloocan, Makati, Pasay, Meycauayan, Pandayan, Calasiao, Sta. Barbara, Taytay, Valenzuela, Malabon, Pasig City. </t>
  </si>
  <si>
    <t>Tropical storm Linfa (Chedeng) causes widespread flooding, landslides and uproots trees. Worst flooding in 60 years in central Pangasinan.  "thousands were stranded in floods " "only 10% of Metro Manila was submerged compared to an average of 20% during large-scale flooding" Damages at P60 million.</t>
  </si>
  <si>
    <t>Northwest Iran - Ardebil province - Meshkin Shahr</t>
  </si>
  <si>
    <t>Floods totally destroyed 3,000 hectares of wheat, barely and lentil farmlands as well as 500 hectares of vineyards in Meshkin Shahr. Dozens of houses and roads also washed away</t>
  </si>
  <si>
    <t>Pago Pago. Fagatogo.</t>
  </si>
  <si>
    <t>10 to 15 inches of rain cause widespread flash floods and mudslides._x000D_Worst floods in 20 years.</t>
  </si>
  <si>
    <t xml:space="preserve">South-central Sri Lanka - Districts: Ratnapura, Matara, Galle, Nuwara Eliya, Hambantota. Ratnapura city. Deniyaya and Akuressa. </t>
  </si>
  <si>
    <t>Days of rain caused by a tropical depression in the Bay of Bengal. "worst floods and mudslides in 56 years". Flash floods and landslides in mountainous districts of Ratnapura and Nuwara Eliya. River flooding in low lying districts of Hambantota, Matara, Galle and Kalutara. Flooding in Matara district persists longest, until May 30. $28 million damage to tea crop, the floods destroyed 53,300 hectares of low-grown tea.</t>
  </si>
  <si>
    <t>Southern China - Guangdong province - Meizhou, Heyuan and Shaoguan cities._x000D_Southern Hunan province - Linwu county. Chansha, Henyang. Huaihua. _x000D_Jiangxi province - Jian city. Ganzhou. Guangchang county. _x000D_Fujian province - Sanming City. Jiangle County.</t>
  </si>
  <si>
    <t>19 different counties throughout Hunan have been affected by the flooding. May 16-17 -  2,440 houses and 26,370 hectares of crops destroyed in Guangdong. A levee burst and flooded a mining camp in Linwu county, Hunan. Jiangxi - Water levels in Poyang Lake rose by 1.43 m. By May 19 the Yangtze River had  already surpassed its flood-water point by 58 centimeters. 260,000 hectares of farmland have been inundated in Hunan province.</t>
  </si>
  <si>
    <t>Eastern Madagascar - Tomasina Province - Districts of Andevoranto and Vatomandry. Brickaville</t>
  </si>
  <si>
    <t>Cyclone Manou. High winds and flooding. Bridges destroyed, extensive infastructure damage. 85% of buildings in District of Vatomandry destroyed.</t>
  </si>
  <si>
    <t>Michigan - Upper Peninsula - Dead River from Silver Lake downstream through Marquette to Lake Superior.</t>
  </si>
  <si>
    <t xml:space="preserve">An earthen dam at Silver Lake partially gave way Wednesday afternoon - at least 1,752 people were ordered to evacuate their homes in the north part of Marquette. </t>
  </si>
  <si>
    <t xml:space="preserve">Eastern Australia - New South Wales - Central Coast and Sydney area: Narara Valley, Gosford, Wyong, Wollongong, Ourimbah, Lisarow, Tuggerah, Warnervale, Illawarra. </t>
  </si>
  <si>
    <t>300 students evacuated in Narara Valley. Parts of southern Sydney declared disaster areas. Highest rainfall in 50 years at Royal National Park - 143 millimetres in 24 hours.</t>
  </si>
  <si>
    <t>Northeast Iran - Golestan Province - Voshmgir Dam. Four Bandar Turkmenistan villages inundated.</t>
  </si>
  <si>
    <t>"the floods caused 5.35bn rials in losses from destroyed houses and more than 5bn rials in agricultural losses and damage to infrastructural installations in the region" Voshmgir Dam and rivers overflowed.</t>
  </si>
  <si>
    <t>Southern Somalia - Middle Jubba region. Towns: Bu'aleh, Jilib, Gubato.</t>
  </si>
  <si>
    <t>21 villages out of 33 villages surrounding Bu'aleh town have been abandoned because of the floods.</t>
  </si>
  <si>
    <t xml:space="preserve">Southern USA_x000D_Tennessee - Chattanooga area. Columbia. Savannah. Fayetteville. Counties: Lawrence, Warren, Hamilton, Sequatchie, Grundy. Graysville, Waynesboro area. Rivers: Duck, Elk, Tennessee river tributaries, Little Pigeon, Chickamauga creek._x000D_Alabama - Whitesburg. Counties: Lauderdale, Jackson, Jefferson, Madison. Huntsville, Florence, Woodville, Walker. _x000D_Georgia - Columbus. West Point. Counties: Troup, Harris, Meriwether, Fulton, Walker, Cobb. Marietta. </t>
  </si>
  <si>
    <t>Worst floods in 30 years at Chattanooga. Chattahoochee River at West Point highest level since at least 1961. Major flooding in Savannah, Tennessee._x000D_Central Alabama set a record for rainfall in a two-hour period may 7, with 10 to 11 inches falling near the Birmingham airport.  Worst floods in Huntsville since 1990, worst in Jefferson County in 24 years. Cahaba River in Alabama crested at a near-record level May 8._x000D_Columbus, Georgia - worst flooding in 13 years._x000D_May 8 - After several wet days 6 to 10 inches of rain fell in parts of Tennessee, Alabama and Georgia over 24 hours _x000D_"biggest spring rains in more than five years and pushed the Tennessee River to some of its highest levels in Chattanooga in three decades"</t>
  </si>
  <si>
    <t>Southern Ethiopia - Somali Regional State - main Wabe Shebelle river. Ogaden region.  Gode Zone. Towns: Kelafo, Mustahil, Imi, Denan._x000D_Somalia - Middle and Lower Shebelle regions - Districts: Jowhar, Merka, Qoryole, Kurtunwarey.</t>
  </si>
  <si>
    <t>Ethiopia - Worst flooding the region has seen "in recent memory". "worst floods since 1997" Five health centres and two schools destroyed; dozens of villages cut off._x000D_Somalia - 750-875 Ha of farmland flooded in Qoryole District._x000D_MODIS Observations - Flooding on Wabe Shebelle visible on May 6.</t>
  </si>
  <si>
    <t>Kentucky - Carter County - Grayson and Willard areas.</t>
  </si>
  <si>
    <t>"damage is similar to that caused by previous floods last year and in 1997"</t>
  </si>
  <si>
    <t xml:space="preserve">Sumatra province - Jambi Province. Regencies: Sarolangun, Batanghari, Muaro Jambi. Jambi city. </t>
  </si>
  <si>
    <t>Unusually heavy rains at the end of the rainy season. 800 houses flooded in Sarolangun district of Mandiangin. 2,470 acres crops destroyed._x000D_Worst floods in 17 years</t>
  </si>
  <si>
    <t xml:space="preserve">Northwest Russia - Arkhangelsk region - Kholmogory and Matigory. </t>
  </si>
  <si>
    <t>Severnaya Dvina river flooded 133 houses, with more than 1,600 residents, in Kholmogory.</t>
  </si>
  <si>
    <t>Ambunti, Angoram, Pagwi.</t>
  </si>
  <si>
    <t>Heavy rain in the Highlands caused the Sepik River to break its banks and flood villages along the river. "The peak was approximately the same as 1997 but well below the 1973 flood level."</t>
  </si>
  <si>
    <t xml:space="preserve">Alaska -Salcha area, Piledriver Slough. </t>
  </si>
  <si>
    <t>Dike break on Tanana River in Salcha area causes major flooding. Ice Jam on Tanana River that caused flooding in Salcha breaks on May 3.</t>
  </si>
  <si>
    <t>Moheli island - Hoani, Fomboni.</t>
  </si>
  <si>
    <t>Severe storm on April 26 leaves 300 people in 7 villages homeless. Maize crops and cattle washed away.</t>
  </si>
  <si>
    <t>Northern Tasmania - Yolla.</t>
  </si>
  <si>
    <t>Record rains in northern Tasmania from April 11-15. On April 12 Yolla, in the North-West, received the highest 24-hour total of rain (139mm) since records began 96 years ago.</t>
  </si>
  <si>
    <t xml:space="preserve">Central Argentiana - Provinces: Santa Fe, Entre Rios, Santiago del Estero. Santa Fe city. Centenario district. </t>
  </si>
  <si>
    <t>May 13 - 67 people missing after floods. Floods receding slowly - 25% of Santa Fe city still underwater on May 8._x000D_Heavy rains - 550 millimeters five days. Salado River breaks record (7.19m) in Santa Fe city (8.0m) - the worst floods in the city's history, which was founded in 1573. 75% of Santa Fe city under water by May 1. "Civil Defence said the flooding was the worst in 100 years" "One-third of Santa Fe province is underwater" - 70% of harvest lost in northern and central parts of the province." 7.5 million acres of farmland are under water.  "the worst flood in history" _x000D_Displaced persons - Entre Rios: 1500; Santa Fe: 160,000_x000D_MODIS Observations - Santa Fe cloudy April 22- May 2.</t>
  </si>
  <si>
    <t>Central Afghanistan - Logar Province - Baraki Barak, Charkh and Khirwar</t>
  </si>
  <si>
    <t>Thousands of people stranded on high ground. Dozens of houses destroyed, 1,000 jeribs of land destroyed.</t>
  </si>
  <si>
    <t>Central Russia - _x000D_Kemerovo, Novosibirsk and Tomsk regions. Barnaul.</t>
  </si>
  <si>
    <t>68 houses in Kemorvo city inundated, Bolshaya Kamyshnya River 26 cm above "critical level". Spring flooding on the Ob river was not as severe as in 2001 and 2002</t>
  </si>
  <si>
    <t>Kenya - Nyanza Province - Districts: Nyando, Migori, Kisumu. Budalangi.  Rift Valley Province - Districts: Nakuru, East Baringo, Kerhicho, Samburu, Koibatek, Nandi, West Pokot.    Western Province - Busia, Trans-Nzoia, Bungoma, Kakamega, Siaya. Sifuno. Eastern Province - Districts: Turkana, Machakos. Yatta. Coast Province - Ndera, Malindi, Garissa. _x000D_Eastern Uganda - Mbale district: Namalu area. Bugiri district: Bulidha sub-county. Kampala area.</t>
  </si>
  <si>
    <t>Lake Victoria region has received the heaviest rainfall in 50 years._x000D_May 6 "The floods are not showing any signs of receding because the rains are increasing"_x000D_Kenya -  Sasumua Dam destroyed in Aberdare region. Worst hit areas include Budalang'i, Rachuonyo, Nyando, Nyatike, Tana River and Baringo._x000D_Uganda - 5 dead in Mbale district. 130 homesteads destroyed leaving 1500 homeless in Bulidha in Bugiri district._x000D_MODIS observations: Kenya and Uganda have been cloudy April 21-23 and April 26-29. On April 25 Lake Victoria was clear, and the Nyando River was visible, as well as a river near Busia, Uganda - these rivers are not normally seen by the MODIS sensor. April 30 MODIS observation of high river near Busia, May 2 observation of new water in the Rift Valley._x000D_Flooding reported to be "reduced" in Kenya on June 6.</t>
  </si>
  <si>
    <t xml:space="preserve">Northern Afghanistan - Konduz Province - Khanabad area. Poyen,  Ektash. </t>
  </si>
  <si>
    <t>Hundreds of hectares of crops destroyed by floods (600 jeribs)</t>
  </si>
  <si>
    <t xml:space="preserve">Central Afghanistan - Parwan province - Shomali plains north of Kabul. Districts: Sayyed Khayl, Jabal-us-Siraj.  Ashodoaba.  </t>
  </si>
  <si>
    <t>Gorband River rose overnight causing flash floods. Three children missing, 200 families had to be evacuated by helicopter from Shomali plains. 200 houses damaged in Parwan. Shomali plains are regularly flooded in wet season.</t>
  </si>
  <si>
    <t xml:space="preserve">Southern Afghanistan - Helmand Province - Districts: Baghraan, Kajaki. Sokhtray. </t>
  </si>
  <si>
    <t>Days of heavy rain trigger floods. 25 people missing. Farmland destroyed. Roads blocked from Delaram to Helmand and from Kandahar to Spin Buldak._x000D_"District elders say they haven't seen such bad floods in 25-30 years" "Local elders said that such destructive floods had not been seen in the province in last 50 years." _x000D_MODIS observation of Helmand River on April 21, it is usually not visible to MODIS.</t>
  </si>
  <si>
    <t>Western Russia - Central Federal District_x000D_Oryol region - Oryol, Mtsensk._x000D_Kostroma Region, Kursk.</t>
  </si>
  <si>
    <t>Level of Oka RIver rose by eight meters over the past few days. 203 houses in Oryol city flooded. _x000D_MODIS observations of high levels on eastern tributaries of the Dnepr river on April 15 and 17.</t>
  </si>
  <si>
    <t>Central Russia - _x000D_Kurgan Region - Ketovsky district, Galishovo and Konevo-Kazantsevo. _x000D_Sverdlovsk Region - Irbit_x000D_Tyumen Region - Isetskoye, Begitino.</t>
  </si>
  <si>
    <t>"water level in the Tobol River rises daily by over 40 centimeters"  Ten towns and villages isloated by floods in Kurgan._x000D_MODIS observation of flooding on tributaries of the Tobol River in Kurgan on April 17 and 21. KUrgan area has been cloudy April 23-May 2.</t>
  </si>
  <si>
    <t>Puerto Rico - Central and northeast - El Yunque rain forest area. Towns: Las Piedras, Rio Grande, Naguabo, Luquillo, Penuelas, Humacao, Juncos, Fajardo. Guanica.  _x000D_Dominican Republic - Maria Trinidad Sanchez Province._x000D_Haiti - Gonaives, Dondon.</t>
  </si>
  <si>
    <t>Puerto Rico - Heavy rains left as much as 14 inches of water over a 12-hour period. Floods and landslides. At least 481 homes were reported damaged throughout the island._x000D_"The river has come up here 15 or 20 times, but never so much," said Luis Velazquez, 57, in Las Piedras. _x000D_"worst flooding since Hurricane Hugo of 1989" in in eastern Fajardo._x000D_950 homes damaged or destroyed acrooss Dominican Republic, Haiti and Puerto Rico.</t>
  </si>
  <si>
    <t xml:space="preserve">South - Salyan and Ali-Bayramly. Lankaran and Astara Districts. Lankarancay, Alcivarcay, Naxcivan. Sabirabad, Salayan, Neftchala._x000D_North - Balakan and Saki Districts. </t>
  </si>
  <si>
    <t>Renewal of flooding started earlier this month (DFO-2003-086) due to more rainy weather. Floods and landslides, continued heavy rain throughout April.</t>
  </si>
  <si>
    <t>Nizwa, Muscat, Wilayat</t>
  </si>
  <si>
    <t>Several days of unseasonally heavy rains storms lead to flash flooding throughout the country. 66 millimetres of rainfall in Nizwa, 23 mm in Muscat.</t>
  </si>
  <si>
    <t>Khatlon: Districts: Farkhor, Vose, Yovon, Ghozimalik_x000D_Leninabad: Soghd Region, Asht District._x000D_Lenin District: Eastern parts of Dushanbe . Zaynabobod and Qiblai.</t>
  </si>
  <si>
    <t>Floods and mudslides in a "mountainous region" destroy thousands of houses. Lenin District: flooding inundated 101 farms, destroyed four schools and several administrative buildings and washed away plantations, orchards, and vineyards from an area of 340 hectares.</t>
  </si>
  <si>
    <t xml:space="preserve">Southern USA_x000D_Mississippi - Clarke County. Shubuta, Enterprise._x000D_Alabama - Sumter County: Sucarnochee River. Bellamy </t>
  </si>
  <si>
    <t xml:space="preserve">Storms earlier this week brought flooding rains, tornadoes and powerful winds to areas of Mississippi. 100 homes flooded in Clarke County, MS. New record on Chunky River (more than 27 feet) near Chunky, MS on April 8.  New record on Chickasawhay River (19 ft above flood stage) at Enterprise, MS on April 9. "worst flooding we've had since 1961" </t>
  </si>
  <si>
    <t>Northern Malawi - district of Rumphi, Mchenga</t>
  </si>
  <si>
    <t>Flash floods and landslides. 2,000 families homeless. 530 hectares crops destroyed. 14 bridges and several roads destroyed. The floods also hampered operations of the country's only coal mine.</t>
  </si>
  <si>
    <t>Western Afghanistan - Herat Province - Golran and Kushk</t>
  </si>
  <si>
    <t>100 houses destroyed. Crops on "thousands of jeribs" of land destroyed.</t>
  </si>
  <si>
    <t>Azerbaijan - North, western and central areas. Kura delta. Districts: Culfa, Tovuz, Tauz, Dzhalilabad, Daskasan. Neftchala, Salyan, Sabirabad, Imishli, Zardab, Kurdamir, and Ali Bayramli. Nakhichevan autonomy. Towns: Saki. _x000D_Armenia -  Lori Region: Akhtala. Ararat Region:  Tavush Region - Idzhevan. Shirak Region. Syunik Region: Kapan, River ?Haram. Brnakot in Sisyan.</t>
  </si>
  <si>
    <t>Heavy snowfalls from the end of March through the middle of April followed by intensive melting of snow in the mountainous areas in the end of April and further heavy rains._x000D_Azerbaijan - Over 30 regions across the country affected by flooding. 30 year flood in Saki. Several bridges destroyed. Nine villages in Culfa District were flooded. 6000 houses flooded along Kura and Araks rivers. Landslides in Ismayilli, Gobustan, Siyezen, and Shamakhi regions._x000D_Armenia - damages inflicted by the flood are coming from almost all regions._x000D_Worst floods in 30 years.</t>
  </si>
  <si>
    <t>_x000D_Volgograd Region - Districts: Danilovsky, Yelansky, Kotovsky, Kamyshinsky, Frolovsky, Olkhovsky, Kletsky, Kikvidzensky, Mikhailovsky, Ilovlinsk, Kamyshin, Zotovsky, Kalmykovsky, Perekopka, Rudnyansky, Novoaminsky, Alekseyevskiy and Zhirnovskiy. _x000D_Rostov Region - Districts: Oblivsky, Chertkovsky. Towns: Oblivskaya, Atamano-Vlasovka._x000D_Voronezh Region - Kriusha. Towns: Kantemirovka, Staraya Kriusha, Staraya Melovaya and Peski._x000D_Lipetsk Region - Lipetsk city._x000D_Orenburg Region - Krasnogvardeisk, Kurmanayevka and Ponomarevka districts._x000D_Flooding also reported in Saratov,  Samara and Volga-Akhtubinsk regions.</t>
  </si>
  <si>
    <t>"The floods in the Volgograd Region were the strongest in the past 100 years,"_x000D_Warm temperatures melt snow while most of the rivers are still covered with ice. Spring flooding has destroyed over half the winter crops in Vologograd region, valued at one billion roubles._x000D_Volgograd region: 8,400 homes inundated; 7,500 evacuated; 104 towns and villages in 12 districts were flooded. Eight bridges ruined, two hydroelectric dams destroyed. 19,300 hectares farmland destroyed. Most severly affected districts: Olkhovsky and Frolovsky._x000D_Rostov region: 37 settlements in nine rural districts flooded, 1,285 houses inundated. Total flood area exceeded 6,500 hectares._x000D_Voronezh region: 1,000 houses flooded by Kantemirovka and Kriusha rivers in the south.</t>
  </si>
  <si>
    <t>Eastern Canada - Maritimes region_x000D_Nova Scotia - Oxford, Pinehurst, Truro, Kentville, Spryfield._x000D_Newfoundland -_x000D_Prince Edward Island - Charlottetown</t>
  </si>
  <si>
    <t>"A rare combination of melted snowbanks, sustained rainfall, high tides, and a slow transition to freezing rain " . 47 bridges have either been destroyed or badly damaged._x000D_Worst floods in 4 years.</t>
  </si>
  <si>
    <t>Eastern Indonesia - Flores island - Reworangga in South Ende, Larantuka.</t>
  </si>
  <si>
    <t>Floods and mudslides from torrential rains. "More than 1.5 metres deep, the water rushed down from Meja mountain and carried away everything in its path."</t>
  </si>
  <si>
    <t>Northeastern Iran - Northern Khorasan Province - Esfarayen city and surrounding villages</t>
  </si>
  <si>
    <t>50 cattle were lost and 200 residences were demolished.</t>
  </si>
  <si>
    <t>Isfahan  province - provincial cities of Fereydun-Shahr and Semirom.</t>
  </si>
  <si>
    <t xml:space="preserve">News reports flooding from "last weeks downpours". Seven billion rials damage. _x000D_TRMM shows rain in central Iran on March 26 and 27. </t>
  </si>
  <si>
    <t>Beira city and suburbs</t>
  </si>
  <si>
    <t>Beira received 106 mm rain on March 26 and 162 between March 27-28. Beira city drainage blocked by mud and garbage. Beira city is below sea level.</t>
  </si>
  <si>
    <t xml:space="preserve">Spring thaw on the Pripyat River and tributaries. </t>
  </si>
  <si>
    <t>No news reports. First MODIS observation on March 22, additional data on March 24, 26, 28, and April 2.</t>
  </si>
  <si>
    <t>Northern New Zealand - Northland - Cable Bay between Kaeo and Kaitaia. Mangonui, Titoki, Taipa, Whangarei.</t>
  </si>
  <si>
    <t xml:space="preserve">Worst hit areas:east coast and Kaitaia. Some areas received a month's rain in 36 hours. </t>
  </si>
  <si>
    <t>Eastern Russia - Primorye Territory - Spassk-Dalny city. Chernigovsky district.</t>
  </si>
  <si>
    <t>121 dwelling houses  flooded in Spassk-Dalny city as of March 27. Record warm spring in Primorye Territory.</t>
  </si>
  <si>
    <t>South Sulawesi - Tanah Toraja area, Sa'dan Balusu district</t>
  </si>
  <si>
    <t>Heavy rains cause several floods and landslides in Tanah Toraja area.</t>
  </si>
  <si>
    <t>Davao del Sur - town of Malita. Pangalion and Kinangan districts.</t>
  </si>
  <si>
    <t>Flash floods and landslides in two villages in the coastal town of Malita in Davao del Sur. Agricultural crops damaged and several houses destroyed</t>
  </si>
  <si>
    <t>Western Cape - Montagu area, McGregor.</t>
  </si>
  <si>
    <t xml:space="preserve">Montagu hit by "serious flooding". A lot of damage to roads and bridges.  </t>
  </si>
  <si>
    <t>Southern Ukraine - Nikolayev and Dnepropetrovsk regions -</t>
  </si>
  <si>
    <t>Western Columbia - Caldas State - Manizales area, Villamaria</t>
  </si>
  <si>
    <t>Floods and landslides from torrential rains which started March 18</t>
  </si>
  <si>
    <t>Northeastern Columbia - City of Cucuta</t>
  </si>
  <si>
    <t>Several people who lived under bridges over a canal drowned during a storm</t>
  </si>
  <si>
    <t>Northern Afghanistan - Balkh Province - Districts: Nahr-e Shahi, Marmol, Sholgara. Towns/villages: Zerahat, Ulmarab, Choghdak, Nowabad, Qala-e Mir. Mazar-i-Sharif, Paykondara, Jangali, Diamerak and Boryabagh. _x000D_Kunduz province - Districts: Khanabad, Chahardara, Dasht-e-Arch and Alibad._x000D_Samangan province - Doab district</t>
  </si>
  <si>
    <t>Konduz Province - 11 people were killed, 476 houses were destroyed and 2,000 people lost their homes.</t>
  </si>
  <si>
    <t>Southern Mid-Atlantic _x000D_South Carolina - Upstate -  Counties: Greenville, Spartanburg. _x000D_North Carolina -  Counties: Iredell, Yadkin, Davidson, Gaston. Statesville._x000D_Virginia - South Boston and Danville in Southside Virginia.</t>
  </si>
  <si>
    <t>Heavy rain March 19-20._x000D_Record flooding on Lower Santee River in South Carolina_x000D_MODIS observations of high river levels in South Carolina on March 22 and 24. Levels look about the same on both days._x000D_Worst floods in 8 years.</t>
  </si>
  <si>
    <t>Eastern Montana - Sheridan and Roosevelt counties - Reserve_x000D_Dawson, Prairie and Richland countires -  Crane_x000D_Helena Valley</t>
  </si>
  <si>
    <t>MODIS observation of flooding on Big Mudddy Creek in Roosevelt county in eastern Montana on March 20</t>
  </si>
  <si>
    <t>Southern Zambia - Southern Province - Gwembe District, Munyumbwe boma, Mazabuka</t>
  </si>
  <si>
    <t>Heaviest rains since 1974, over 1,679 families homeless, road and bridge damage._x000D_MODIS observations show flooding in the Kafue flats area northwest of Lake Kariba on March 14 and 16._x000D_QuickSCAT week ending March 17 shows new anomaly in this area.</t>
  </si>
  <si>
    <t xml:space="preserve">Northwest Australia - Northern Territory - Top End, Arnhem Land. Daly River town. Tiwi Islands.  </t>
  </si>
  <si>
    <t>Torrential rains from Cyclone Craig._x000D_MODIS observations show flooding on March 12 and 13, floods declining on March 15 and 17._x000D_QuickSCAT week ending March 17 shows new anomaly in Roper River area.</t>
  </si>
  <si>
    <t>Northern Spain - Ebro River</t>
  </si>
  <si>
    <t>Brought to our attention by Francisco A. Comín from Spain. A smaller flood on the Ebro than event #55_x000D_MODIS observations of this flood begin on March 4, 6 and 8. Flood seen declining on March 10 and is gone by March 12.</t>
  </si>
  <si>
    <t xml:space="preserve">Southern Mozambique - Provinces: Inhambane, Gaza, Sofala.  Towns: Machanga, Nova Mambone. Machanga District._x000D_Zimbawe - Masvingo Province - Zaka district. Chivi, Mwenezi, Bikita, Chirote, Gutu, Rupwanyanga, Chiredzi. Matezva Dam  </t>
  </si>
  <si>
    <t>Torrential rains from Cyclone Japhet continue a week after it hit Inhambane, Mozambique._x000D_MODIS observation of Save River at high levels with clouds, and flooding in Gaza Province on March 10</t>
  </si>
  <si>
    <t>USA Midwest - _x000D_Lower Ohio River from Newburgh Dam to Cairo, IL</t>
  </si>
  <si>
    <t>Feb 21 - Flooding occurred at many locations on the Ohio River from Cannelton Lock, IN  to Cairo, IL. March 3 - flooding is from Newburgh Dam downstream, to Cairo, IL. _x000D_MODIS observations of high levels along Ohio River on March 4 and 7.</t>
  </si>
  <si>
    <t>Western Australia - Northern Western Australia state</t>
  </si>
  <si>
    <t>MODIS observations show the Fitzroy river is dry on Feb 25, then cloudy for several days; the first view of flood through clouds on March 2, first good data on March 4, less flooding observed on March 5. Flooding almost gone by March 9.</t>
  </si>
  <si>
    <t>Southwest Turkey - Izmir and Audin Provinces.</t>
  </si>
  <si>
    <t>No news reports. Possibly seasonal flooding. First MODIS observation on February 4. Peaked in Mid February and started waning at the end of February.</t>
  </si>
  <si>
    <t>Meric and Ergene Rivers in Northwestern Turkey, Northeastern Greece and Southeastern Bulgaria</t>
  </si>
  <si>
    <t>No news reports. First MODIS observation on Jan 14. Peaked in Mid February and started waning at the end of February. Last waning MODIS observation of high water along Buyukmenderes River on March 12.</t>
  </si>
  <si>
    <t>Central Brazil - Goias and Mato Grosso States.</t>
  </si>
  <si>
    <t>No news reports. Seasonal flooding noticed by monitoring MODIS data. First seen through clouds on Jan 11as it was beginning to get wet. Also seen with lots of clouds on  Februaruy 5 and 8, March 2 and 5, getting progressively wetter. Still wet on March 27.</t>
  </si>
  <si>
    <t>Pinios River</t>
  </si>
  <si>
    <t>No news reports. First MODIS observation on Jan 28, (was not there on Jan 23). Flood seen through clouds on Jan 30 and 31. Flood had waned considerably by February 7.</t>
  </si>
  <si>
    <t xml:space="preserve">Northern Zimbabwe - Mashonaland Central - Muzarabani and Lower Guruve areas. Nyaminyami. Towns: Dambakurima, Chadereka, Chidodo. _x000D_Mashonaland West - Kariba district - Musambakaruma and Negande </t>
  </si>
  <si>
    <t>A week of heavy rains in a low lying area prone to flooding leave 6000 people in "need of immediate assistance", several bridges destroyed, two villages inundated with lost crops._x000D_MODIS observations show clouds until Feb 28, when high rivers are observed emptying into Lake Kariba.</t>
  </si>
  <si>
    <t>Central Australia_x000D_Inland Queensland - Channel Country._x000D_South Australia - seasonal flooding in Lakes Eyre,  Torrens, Gairdnar, Frome</t>
  </si>
  <si>
    <t>No news reports, probably seasonal flooding. Noticed by monitoring MODIS data, first visible on Feb 22, first good image on Feb 23. Further MODIS images on March 1 and 2 show flooding in Queensland Channel Country on Thomson, Diametina, and Georghina rivers. Additional MODIS observations of high water in Queensland Channel country on March 3, 7 and 9._x000D_QuikSCAT shows new wetness in Queensland channel country week ending March 1.</t>
  </si>
  <si>
    <t>Northern Spain - Aragon region. Zaragoza area_x000D_Southern France - Adour and Gironde rivers</t>
  </si>
  <si>
    <t>Brought to our attention by Francisco A. Comín from Spain: "The Ebro River peaked at the city of Zaragoza on the 8th of February with an almost 3,000 m3/sec" "millions of Euros=Dollars damage"_x000D_Water was high on the Adour Gironde area in the beginning of February.</t>
  </si>
  <si>
    <t>Eastern USA_x000D_Southwestern Virginia - Roanoke, Blacksburg. Augusta County. Richmond._x000D_West Virginia - Charleston</t>
  </si>
  <si>
    <t>A week of heavy rain and snow causes widespread flooding in West Virginia, Virginia, Maryland, Delaware and Pennsylvania - lots of street closures. Most serious flooding in southwestern Virginia, with major flooding is forecast for Richmond, VA.</t>
  </si>
  <si>
    <t>Southern Mid Atlantic and along Gulf Coast. _x000D_Mississippi and Lousiana - Counties: Simpson, Hinds . Jackson area. _x000D_Alabama -_x000D_South Carolina - _x000D_North Carolina - _x000D_Georgia - Brantley and Pierce counties</t>
  </si>
  <si>
    <t>Several days of heavy rain causes prolonged minor to moderate flooding along rivers from eastern Texas across Louisiana, Arkansas, Mississippi, Florida and the Carolinas._x000D_Lower Mississippi near flood stage on March 7._x000D_MODIS observations of high river levels on Southeast US Coast on March 8 and 10._x000D_MODIS observations of high levels on the Lower and mid Mississippi river on March 7 and 10.</t>
  </si>
  <si>
    <t>Eastern Australia_x000D_Northern New South Wales -  between Grafton and Coffs Harbour. Kempsey. Bingara, Manilla, Barraba, Narrabri, Uralla, Moree Plains, Parry.</t>
  </si>
  <si>
    <t>Several days of heavy rain in Northern New South Wales and SE Queensland end a drought. Flash Flooding. More than 400 sheep drown near Mudgee.</t>
  </si>
  <si>
    <t xml:space="preserve">Northwest Australia_x000D_Western Australia State - Halls creek area in the northeast. </t>
  </si>
  <si>
    <t>Lebanon - Bekaa valley area_x000D_Northen Israel - Jordan River overflows, Lake Kinneret rises.</t>
  </si>
  <si>
    <t>Rain and floods in the "past few days" have caused severe damage.  The entire Bekka valley area affected - flooded mountain villages, lots of cattle swept away, and 80% of crops ruined.</t>
  </si>
  <si>
    <t xml:space="preserve">Kashmir Region - Neelum Valley, Bagh district, Muzaffarabad area. </t>
  </si>
  <si>
    <t>Avalanches, landslides and floods caused by snow and rain.</t>
  </si>
  <si>
    <t>Central Angola -  Malanje and Lunda Norte</t>
  </si>
  <si>
    <t>No news reports, probably seasonal flooding. Noticed by monitoring MODIS data, first visible on Feb 6. Still there on Feb 20, in lots of clouds.</t>
  </si>
  <si>
    <t xml:space="preserve">Caprivi strip area in northeastern Namibia: Kabbe and Katima districts. _x000D_Zambia - Barotse plain in Mongu. Zambezi West and parts of Chavuma in North-western Province. Towns: Lealui , Mongu, Likwangwa, Kalabo, Sesheke, Makwezi, Mutondo, Kakulwani, Nkanda, Maloyiand Situmbi, Lubamba, Likanda, Kabeti, Nyiya, Nyasaya, Milombo, Nyawanda, Nyachikaya and Kayombo.  Kalabo district._x000D_Upper Zambezi River wetlands in Moxico and Cuando Cubango in Angola and North Western and Western Zambia. </t>
  </si>
  <si>
    <t>Seasonal flooding turns into serious flooding in early April. By mid-May the Upper Zambezi has receded in the Mongu area; but floods continue in Caprivi area. A June 19 news reports state that the "emergency situation in the flood-ravaged Caprivi region of Namibia is expected to be over by the end of June"_x000D_Namibia - Thousands of people and their livestock have been displaced; a large number of cattle have been lost to crocodile attacks in flooded areas. "the whole eastern Caprivi is under water" 22 villages submerged or surrounded by water. "Although inhabitants of eastern Caprivi are accustomed to annual floods in the area from April to August, this year's flooding is reported to be the worst in about 21 years" Caprivi floods cover 40 square kilometers. July 3, Namibia declares flood crisis over in Caprivi area._x000D_Zambia - Barotse plain in Mongu - worst floods in 50 years, 25 villages washed away.</t>
  </si>
  <si>
    <t>Pakistan - Provinces: Baluchistan, Sindh.  Quetta area. Boztop. Gwadar. Gadab near Karachi. Hyderabad. Gadap and Surjani. _x000D_Eastern Afghanistan - Kandahar area</t>
  </si>
  <si>
    <t>In Hyderabad a 30-year record has been broken with 105 millimetres of rain in 12 hours._x000D_MODIS observations of flooding in lower Indus valley and near Quetta on Feb 19 and 20.</t>
  </si>
  <si>
    <t>Eastern Kentucky - Licking River in the West Liberty area of Morgan County, Irvine area of Leslie County, Jackson area of Breathitt County, Menifee County. Rivers: Licking, Cumberland, Green, Kentucky and South Fork of the Kentucky, Red, Rolling Fork Salt and Rough Rivers._x000D_Southern West Virginia - Counties: Wayne, Cabell, Kanawha, Lincoln, Mingo. Rivers: Levisa, Mud and Guyandotte._x000D_Western  Virginia Counties: Dickenson, Tazewell, Wise, Buchanan.</t>
  </si>
  <si>
    <t>Massive storm dumps over 3 feet of snow on east coast. Widespread flooding in parts of  Alabama, Tennessee, Kentucky, West Virginia and Virginia</t>
  </si>
  <si>
    <t>West Java - Bandung city in Bandung regency.Rancaekek, Baleendah, Dayeuhkolot, Bojongsoang and Solokan Jeruk. Citarum river</t>
  </si>
  <si>
    <t>Almost one-third of the low-lying areas of Bandung and several parts of the city's downtown were inundated.</t>
  </si>
  <si>
    <t xml:space="preserve">Northeastern Canada_x000D_Central Newfoundland - town of Badger. </t>
  </si>
  <si>
    <t>Half the town of Badger is flooded by ice jams on three rivers, the entire town is evacuated. Town has had 3 major floods in last 25 years._x000D_"Several officials said they believe the initial flood was caused by a water release at the dam on Friday, leading to a buildup of water and ice at Three Mile Island that eventually broke free yesterday morning" By Feb 18 the flood has frozen in place; the town could remain evacuated for months.</t>
  </si>
  <si>
    <t>Jakarta area - west and south Jakarta, Kemang, Kedoya,</t>
  </si>
  <si>
    <t>10,000 homes inundated in torrential overnight rain._x000D_Worst floods in 2 years.</t>
  </si>
  <si>
    <t>Southern California_x000D_Los Angeles, Ventura and Santa Barbara Counties - San Gabriel Mountains area - Palmer Canyon in Claremont, La Verne,  Palmdale, Quartz Hill area of Lancaster in the Antelope Valley.</t>
  </si>
  <si>
    <t>Record rain across Southern California. Flooding and mudslides. Mudslide in Tejon Pass north of Los Angeles. 8 foot wall of water cuts off 54 houses in Palmer Canyon.</t>
  </si>
  <si>
    <t xml:space="preserve">Eastern Australia_x000D_Queensland - west of Moranbah. </t>
  </si>
  <si>
    <t>Probably seasonal flooding, detected by monitoring MODIS data. Was not there on Feb 6, was first partially visible through clouds on Feb 11, and again on Feb 12. A good image was obtained on Feb 14. MODIS observation of this flood again on Feb 16 thru small clouds, and by Feb 18 it is almost gone._x000D_TRMM shows rainfall in the area west of Moranbah, Queensland on Feb 8 through 10.</t>
  </si>
  <si>
    <t xml:space="preserve">Kabwe area - Katondo and Chowa townships </t>
  </si>
  <si>
    <t>A heavy downpour floods the towns when a main drainage is silted up and blocked by weeds. Water also coming from a flooded abandoned mine. Over 100 houses destroyed.</t>
  </si>
  <si>
    <t xml:space="preserve">Eastern Australia _x000D_Central Queensland - west of Rockhampton: Stanwell, Wowan, Mt Morgan, Baralaba, Moura, Agnes Water, Makowata, Gracemere, Gladstone, Tambo Shire. </t>
  </si>
  <si>
    <t xml:space="preserve">Heavy rains and floods triggered by ex-Cyclone Beni._x000D_MODIS observation of flooding around Rockhampton on Feb 11. </t>
  </si>
  <si>
    <t>Sarawak - Bau district: Kampung Sibuluh, Siniawan, Kuching and Kota Samarahan. Sungai Sarawak Kiri tributary. Serian district.</t>
  </si>
  <si>
    <t>Heavy rain since Feb 3.</t>
  </si>
  <si>
    <t>Northern Mozambique_x000D_Nampula Province - _x000D_Cabo Delgado Province - Pemba-Metuge district.</t>
  </si>
  <si>
    <t>Thousands of acres of crops swept away, roads and bridges damaged. Pemba-Metuge has annual floods. News on Feb 17 flooding has continued, in Nampula province there are 200,000 displaced.</t>
  </si>
  <si>
    <t xml:space="preserve">Sumatra - Bengkulu province, Rejang Lebong regency. </t>
  </si>
  <si>
    <t xml:space="preserve">Java - Jakarta area. Garut, Kuningan, Bumbulang </t>
  </si>
  <si>
    <t xml:space="preserve">Landslides and flooding in Garut area. </t>
  </si>
  <si>
    <t>Southern Russia - Rostov region - Shakhty, Rostov, Ust-Donetsk.</t>
  </si>
  <si>
    <t>River river Kundryuchka inundates 200 houses in district of Ust-Donetsk. 55 houses flooded in town of Shakhty. Demolition experts make 30 blasts on ice jams to relieve flooding.</t>
  </si>
  <si>
    <t xml:space="preserve">Northern Isreal - Western Galilee - Nahariya area and Kafr Mazra'a. </t>
  </si>
  <si>
    <t>Extensive flooding and property damage in the Nahariya area. Level of Lake Kinneret raises 15cm in past few days.</t>
  </si>
  <si>
    <t>Southwestern Peru - Lake Titicaca area.</t>
  </si>
  <si>
    <t>Lake Titicaca rises and displaces 34,000 people and drowns 10,000 livestock._x000D_MODIS observation of high levels on several rivers in the Titcaca area on Feb 2</t>
  </si>
  <si>
    <t>Southwestern Peru - Cusco department - in the jungles</t>
  </si>
  <si>
    <t>Mudslides in Cusco. No specific information of exact locations.  Deaths: Cusco 12; Titicaca 6</t>
  </si>
  <si>
    <t xml:space="preserve">Western Australia State - Pilbara region. Between Roebourne and Port Hedland, between Meekatharra and Newman.  </t>
  </si>
  <si>
    <t>Tropical low dumped up to 250 mm of rain in 48 hours. North West Coastal highway and Great Northern highway closed, rail lines damaged and towns isolated. _x000D_MODIS observations of flooding inland north of Newman starting on Jan 24 through clouds; a good image obtained on Jan 29. Some minor coastal flooding observed on Jan 28 in Port Hedland region. Flooding inland north of Newman still observed Feb 4 through the 12th, though less.</t>
  </si>
  <si>
    <t xml:space="preserve">Raiu Province on Sumatra -  Regencies: Indragiri Hulu (Rengat Barat, Rengat, Peranap), Pelalawan (Lannggam, Pangkalan Kerinci, Kerumutan, Taluk Maranti and Pelalawan). </t>
  </si>
  <si>
    <t>Minor flooding since Jan 7 has spread and intensified.</t>
  </si>
  <si>
    <t xml:space="preserve">Northeastern Australia_x000D_North Queensland - Mulgrave and Russell rivers south of Cairns; Babinda, Topaz, Gordonvale. </t>
  </si>
  <si>
    <t xml:space="preserve">Road and rail links cut south of Cairns. </t>
  </si>
  <si>
    <t>Southern Italy - Regions: Puglia, Abruzzo and Molise.</t>
  </si>
  <si>
    <t>Widespread damage across southern Italy from floods and landslides.</t>
  </si>
  <si>
    <t xml:space="preserve">Northern Tunisia - Siliana region </t>
  </si>
  <si>
    <t>Heavy rains have continued in Tunisia since DFO-015 in mid January.</t>
  </si>
  <si>
    <t>Southeastern Peru_x000D_Madre de Dios department - in the jungles. Districts: Inambari, Huaypetue, Punquiri y Boca Colorado. _x000D_Puno department - Melgar, Azangaro, Huancane, San Antonio de Putina and Carabaya.</t>
  </si>
  <si>
    <t>A week of torrential rains, extensive flooding in Madre de Dios and Puno.  January precipitation levels 32-55 percent higher than normal. Jan 27 - Peru declares state of emergency in Madre de Dios and Puno departments. Puno:  530 homes destroyed. Hectares flooded - Puno: 30,120;  Madre de Dios: 4000.</t>
  </si>
  <si>
    <t xml:space="preserve">North Queensland - Seasonal flooding in the Gulf of Carpentaria; Burketown area, Carpentaria and Mornington Shires, and the Doomadgee Community Council area._x000D_Northern Territory - Top End - Daly River region, Borroloola in the Gulf of carpentaria </t>
  </si>
  <si>
    <t>Monsoonal rains cause seasonal flooding that isolates several communties in the Gulf of Carpentaria. Over 800mm rain in Burketown area in recent days. Communities also isolated by flooding in Borroloola region of Northern Territory._x000D_MODIS observations of flooding in the Burketown area of the Gulf of Carpenteria on Jan 23, 25, (26 and 28 through clouds and haze), and 30. High water still observed on Feb 4, but less near Burketown area._x000D_QuickSCAT shows new water in the Gulf of Carpenteria region week of Jan 25 thru  Feb 8. The western and eastern Gulf of Carpenteria areas are still flooded, with lots of clouds, on Feb 22.</t>
  </si>
  <si>
    <t xml:space="preserve">Northeastern Scotland - Aberdeenshire - Strachan, Fettercairn. </t>
  </si>
  <si>
    <t>River Dee burst its banks at Strachan.</t>
  </si>
  <si>
    <t xml:space="preserve">Dan region - Tel Aviv area. Bat Yam, Holon, Kikar Struma.  </t>
  </si>
  <si>
    <t>80 millimeters of rain in four hours. extensive flooding in Tel Aviv; over 50 buildings flooded.</t>
  </si>
  <si>
    <t>Johor: Segamat District - Rivers: Sungai Segamat Kuala, Sungai Muar-Buluh Kasap, Sungai  Muar-Jijah. Villages: Kampung Jawa, Kampung Paya Pulau and Kampung Sendeng Dua._x000D_Negri Sembilan - Gemas area. Kampung Bangka Hulu, Kampung Londah and Kampung Ladang. Sungai Gemencheh, Sungai Muar in Kuala Pilah.</t>
  </si>
  <si>
    <t>Two episodes of flooding with a week. Three major rivers in Segamat district above danger levels._x000D_Worst floods in 19 years.</t>
  </si>
  <si>
    <t xml:space="preserve">Provinces: Antananarivo and Fianarantsoa. Antananarivo city. </t>
  </si>
  <si>
    <t>Heavy rains since beginning of January. _x000D_MODIS observation of flooding on Jan 21 (in Fianarantsoa) and on the 22nd (in Antananarivo). Flooding observed in Antananarivo on Jan 31._x000D_QuickSCAT shows some new water in south central Madagascar week of Jan 25</t>
  </si>
  <si>
    <t>La Paz city</t>
  </si>
  <si>
    <t>Heavy rains in Bolivia in recent weeks. Flash flooding in downtown La Paz.</t>
  </si>
  <si>
    <t>Southeast Brazil - Minas Gerais State - Belo Horizonte area.</t>
  </si>
  <si>
    <t>Nine cities and rural regions inundated in Minas Gerias. Floods and mudslides.</t>
  </si>
  <si>
    <t>Santa Fe Province</t>
  </si>
  <si>
    <t>Detected by monitoring MODIS imagery on January 13, 15 and 16. MODIS observation of slightly less flooding on January 18. Continued  MODIS high water observations through Jan 31.</t>
  </si>
  <si>
    <t xml:space="preserve">Northern and central Tunisia - Sbeitla province,  Le Kef province. Jendouba, Béja, Manouba and Bizerte. Kasserine, Kairouan, Sidi Bouzid, le Kef and Monastir.  </t>
  </si>
  <si>
    <t>Heavy rains for a week in Tunisia following 4 year drought. Rivers bursting banks in the northwest._x000D_Worst floods in 10 years.</t>
  </si>
  <si>
    <t>Northern Afghanistan - Mazar region - Balkh Province. Shor Tapa District. Shortapa village.</t>
  </si>
  <si>
    <t>Four villages in Shor Tapa District affected by flooding as of Jan 20._x000D_MODIS observation on Jan 22 of Amu Daria River in Balkh province shows no visible flooding.</t>
  </si>
  <si>
    <t>West Kalimantan - Sungai Raya subdistrict: Sungai Bawung, Bawung,  Teresak, Sungai Duri, Sungai Jaga Atas, Sungai Pangkalan II, Rukmajaya, Sungai Keran and Karimunting_x000D_Central Kalimantan - Sampit</t>
  </si>
  <si>
    <t>13 villages inundated. " floods were the worst natural disaster to hit the Bengkayang district since 1971" News reports on Feb 6 say flooding has been continuous since January._x000D_Worst floods in 30 years._x000D_MODIS observation of minor flooding near Singkawang on January 19.</t>
  </si>
  <si>
    <t>Northern Fiji_x000D_Vanua Levu island: Labasa and Savusavu. Other islands: Vanuavatu, Cicia, Lau islands.</t>
  </si>
  <si>
    <t>"Tropical Cyclone Ami, producing tidal waves, 3m floods and winds gusting up to 185km/h" _x000D_Seven killed by river flooding in Labasa on Vanua Levu. _x000D_Labasa town: "the worst nightmare the town has ever experienced"</t>
  </si>
  <si>
    <t xml:space="preserve">Sarawak midwest -  Districts: Sibu, Kanowit, Julau, Macan. Sarikei.  </t>
  </si>
  <si>
    <t>Southeastern Brazil_x000D_Rio de Janeiro State - Rio de Janeiro, Petropolis, Piabanka river. Paulo de Fronty,  Paty de Alferes, Niteroi _x000D_Sao Paulo State - Sao Paulo city _x000D_Minas Gerais State - Contagem,  Belo Horizonte, Raposos and Riberao das Neves. 33 state municipalities affected.</t>
  </si>
  <si>
    <t>Heavy rains throughout eastern Brazil for last 30 days causing extensive flooding and mudslides. _x000D_Flooding observed by MODIS in southern Minas Gerias state on Feb 1</t>
  </si>
  <si>
    <t xml:space="preserve">Northern New Zealand_x000D_Upper North Island - Waikato,Coromandel Peninsula, Bay of Plenty - Towns: Whitianga, Torbay, Tairua, Te Aroha, Albany, Pauanui.  </t>
  </si>
  <si>
    <t xml:space="preserve">Severe flooding in Whitianga and Torbay. 500mm of rain in two days.  </t>
  </si>
  <si>
    <t xml:space="preserve">Northeastern Macedonia - Orizare, Shkup Skopje. Kumanovo. </t>
  </si>
  <si>
    <t>Two rivers overflow and damage 500 houses</t>
  </si>
  <si>
    <t>Alaska -  Salcha. Piledriver Slough.</t>
  </si>
  <si>
    <t xml:space="preserve">Two miles of Old Richardson Highway flooded, isolating town of Salcha </t>
  </si>
  <si>
    <t xml:space="preserve">Central Bolivia - Cochabamba and Santa Cruz Departments - </t>
  </si>
  <si>
    <t>Heavy rains after a several month drought. Over 17 towns inundated.</t>
  </si>
  <si>
    <t>Malawi -- Districts: Salima, Balaka, Dedza, Machinga, Ntcheu, Dowa, Phalombe, Lilongwe, Mwanza, Rumphi, Nsanje, Shire, Chikwawa, Nyungwe-Wovwe in Karonga District. Bwanje Valley. Shire River. _x000D_Mozambique -- Nampula Province: Nampula. Moma, Murrupula, Ribaue, Malema, Lalaua, Mecuburi, Angoche, Moma. _x000D_Zambezia Province: Gurue and Mocuba. Tete province, Cabo Delgado.</t>
  </si>
  <si>
    <t>Tropical cyclone Delfina_x000D_Malawi - Floods destroy bridges, roads and railways; agriculture damage_x000D_Mozambique - Heavy rains after tropical cyclone. Damage to bridges, roads and railways. Jan 17 - more flooding reported farther north in Cabo Delgado and Tete provinces. Deaths - Malawi: 8; Mozambique: 15._x000D_Jan 14 MODIS observation of flooding along Lower Shire River and north of Lake Chilwa in Malawi; also flooding of coastal rivers in Zambezia and Sofala Provinces and north of Beira in Mozambique._x000D_Jan 15 MODIS observation of less flooding in all places flooded on Jan 14._x000D_Additional MODIS observations showing progressively less flooding on Shire River and Mozambique coast on Jan 16, 19, 22, 23, 30.</t>
  </si>
  <si>
    <t xml:space="preserve">Western Kenya - Kisumu - Manyattta, Dunga and Nyalenda. Kisii. </t>
  </si>
  <si>
    <t>Heavy rains in Nandi hills and water hyacinth clogging rivers and streams flood low lying areas of Kisumu estates</t>
  </si>
  <si>
    <t>Germany - Regions: Saxony-Anhalt, Baviaria. Towns: Coburg, Zell, Cologne, Koblenz, Regensburg, Wertheim, Soemmerda._x000D_Central and northern Portugal - Agueda town. Bairrada region. _x000D_Romania - Poiana Teiului_x000D_Southern and western Belgium - Geraardsbergen. western city of Ghent, towns and villages southwest of Brussels._x000D_Northern France - Lisieux, Ardennes region.Oise and Aisne regions._x000D_Netherlands - _x000D_Czech Republic - Vestec.  Prague. Usti nad Labem, Northern Bohemia.</t>
  </si>
  <si>
    <t>A week of heavy rain in Europe swells rivers. Several Rhine tributaries have broken banks in Germany. Flooding and landslides in Portugal. Bistrita river in Romania floods hundreds of houses in four villages. Worst floods in a nearly a decade in Belgium._x000D_MODIS observation of flooding along Lower Rhine on January 7. MODIS observations of high water along  Seine tributaries Oise, Aisne, Marne and Aube rivers January 5 - 7 in northern France. MODIS observation of high water on Saone river south of Dijon, France on Jan 7._x000D__x000D_QuikSCAT shows new anomaly east of Paris on Marne River on week ending Jan 4.</t>
  </si>
  <si>
    <t>UK -  Southern England. Anglia region. Thames valley. Midlands. Sussex, Kent and Hampshire. Yalding in Kent. Helston and Crowlas in Cornwall. Paignton, Torquay and Lympstone in Devon. River Avon in Malmesbury, Wiltshire. Thames Ditton Island. Chertsey in Surrey.</t>
  </si>
  <si>
    <t>"The Thames Flood Barrier was closed a record 14 consecutive times in the first week of 2003 after the entire average rainfall for December fell in just 10 days at the end of last month. Water levels in the Thames Estuary rose four feet above average - the highest since 1947 and the third highest in 120 years."_x000D_January 3 - Over 399 flood warnings in effect in England and Wales, the ground is saturated. "'The rivers are right up to the tops of the banks and they just cannot take any more."_x000D_"River Thames had reached "extremely high levels", with flows in some places higher than those experienced during the 'great flood of 1947'"_x000D_Flooding in Thames valley observed by MODIS on Jan 5.</t>
  </si>
  <si>
    <t>Southern USA_x000D_Texas - _x000D_Western Florida -_x000D_Mississippi -_x000D_Louisiana -</t>
  </si>
  <si>
    <t>Jan 3 -  USGS flood gages show several rivers above flood stage in western Florida, eastern Texas, Lousiana. Mississippi, Arkansas._x000D_High water in eastern Texas and Lower Mississippi valley observed by MODIS Jan 1-4._x000D_QuikSCAT shows new anomalies in eastern Texas and southern Lousiana on week ending Jan 4.</t>
  </si>
  <si>
    <t>Southern Tanna Island - Tafea Province: from Ipeukel on the Southeast Coast to Green Point in the South</t>
  </si>
  <si>
    <t>heavy rain with hail - a very unusual phenomenon in these latitudes - caused a number of large landslides and flash-flooding - agricultural damageCAUSE:Rain - Landslides</t>
  </si>
  <si>
    <t>Northern California - Counties: Humboldt, Mendocino, Siskiyou. Eureka, Humboldt Bay. Rivers: Eel, Mad and Navarro.</t>
  </si>
  <si>
    <t>"The worst-hit areas were in the northern end of the state, where a record 7 inches of rain fell in Eureka, and flood warnings were issued on the Eel, Mad and Navarro rivers in Humboldt and Mendocino counties."CAUSE:Rain</t>
  </si>
  <si>
    <t>Negeri Sembilan State - Port Dickson, Sendayan, Seremban, Rantau. Rivers: Sungai Sepang and tributaries, Sungai Jimah.</t>
  </si>
  <si>
    <t>"Flash floods hit several low-lying areas here (Port Dickson) and in Seremban following several hours of heavy rains" "Sungai Sepang and its tributaries to burst their banks" "A resident said this was one of the worst floods in the area"CAUSE:Rain -flash flood</t>
  </si>
  <si>
    <t xml:space="preserve">Sumatra -  South Sumatra State: village of Laai and dozens of villages in the region. Lampung State : Gunung Kemala_x000D_South Sulawesi - Polewali Mamasa district, Mambi._x000D_Java - Pandeglang district of Banten. Cibaliung river. Bandung district: Baleendah, Dayeuhkolot, Ciparay. Citarum River. </t>
  </si>
  <si>
    <t>"Heavy rains caused floods and landslides in a hilly region of southern Sumatra island" "Torrential downpours since Thursday night have flooded dozens of villages in the region, about 250 miles northwest of the capital Jakarta." "A total of 2,676 houses in Indonesia's Bandung district were inundated on Thursday as Citarum River overflowed following incessant rains in the past two days."CAUSE:Rain - Landslides</t>
  </si>
  <si>
    <t xml:space="preserve">Luanda city - Maianga municipality and Kinanga zone </t>
  </si>
  <si>
    <t>"At least four people died and several houses were destroyed due to the rains that fell on Luanda, partially paralysing the city."CAUSE:Rain</t>
  </si>
  <si>
    <t>Western Cape - Karoo. De Doorns and Touwsriver.</t>
  </si>
  <si>
    <t>"Touwsriver was the hardest hit by flash floods and high winds. Storm water rushed down mountain gullies, flooding newly build RDP houses. Walls caved in and families were evacuated." "The rivers are in spate, farm dams are filling up and the drought has been broken."CAUSE:Rain -flash flood</t>
  </si>
  <si>
    <t>Marigat Division in Baringo District. Ng'ambo, Ng'arua, Eldume, Sintaan. Perkerra River</t>
  </si>
  <si>
    <t>"The five were swept away by the raging waters of the Perkerra River after it burst its banks in heavy rains that pounded the Tugen Hills and Karbatonjo escarpment" "More than 5,000 goats were killed while hundreds of houses were destroyed."CAUSE:Rain -flash flood</t>
  </si>
  <si>
    <t xml:space="preserve">Sidon, Tyre, Akkar, Kesrouan, Eastern Bekaa valley, Hasbaya, Beirut, Nabatieh. Rivers: Sayneeq, Litani, Wazzani, Hasbani, Nahr al-Kabir, Al-Ustuwan, Nahr Ibrahim </t>
  </si>
  <si>
    <t>"The rainfall, coupled with exceptionally strong winds, also caused power failures in some areas in Lebanon, particularly in the north where rains swept away about 12 homes. Hundreds of others were partly immersed in water, which in some cases reached two-meters (seven feet) high. Civil Defense workers and army troops evacuated people from 50 homes in the remote town of Akkar near the Lebanese-Syrian border"CAUSE:Rain</t>
  </si>
  <si>
    <t xml:space="preserve">Sumatra - Riau Province: Kampar River in Kampar regency. Rokan Kanan River in Rokan Hulu regency. Jambi Province: Kerinci regency. Batang Maron River. </t>
  </si>
  <si>
    <t>"Floodwaters spread to other areas in Riau, threatening to cut off food supplies to the province from neighboring West Sumatra as the flooding was likely to submerge the only alternative road connecting the two regions." "Some 50,000 people in Rokan Hulu regency fled their homes to safer areas on Tuesday as flooding occurred in at least 27 villages in three subdistricts... refugees ... had anticipated the floods, the worst in Rokan Hulu since 1976, days before the disaster hit the town." "Floods also have been plaguing the neighboring province of Jambi since last Saturday, forcing almost 10,000 families in at least 62 villages in the regency of Kerinci to flee to safer areas."_x000D_Worst floods in 16 years._x000D_CAUSE:Rain</t>
  </si>
  <si>
    <t>Eastern Province -  Districts: Batticaloa, Ampara, Trincomalee, Kilinochchi. North Central Province - Polonnaruwa, Anuradhapra</t>
  </si>
  <si>
    <t>"The district of Batticaloa was the worst affected with over 60,000 families forced to leave their flooded homes, officials said, adding that heavy rain had lashed the region for four straight days."CAUSE:Rain</t>
  </si>
  <si>
    <t>Northern California - Counties: Marin, Sonoma, Napa, Santa Barbara. San Joaquin and Sacramento Valleys.  Napa city, Napa Valley, San Jose, North Vacaville, Yountville, Los Gatos. Rivers: Napa, Guadalupe, Russian, Sacramento, Eel and Navarro._x000D_Southern California - Carlsbad, La Verne and San Dimas._x000D_Nevada - Reno._x000D_Oregon - Coquille River.</t>
  </si>
  <si>
    <t>Detected by Quikscat. _x000D_"A deadly weather system that lashed the Pacific Coast with record rainfall, flooding and wind up to 100 mph may have been just the beginning of a stormy holiday period... Rain is expected for the next couple of weeks, with occasional breaks, the weather service said, partly because El Nino has warmed the tropical Pacific, pumping extra moisture into the storms. Precipitation levels in San Francisco are expected to be 20 percent to 50 percent above normal for the next three months,"  "So far, most flooding has been minor, with the exception of extensive street flooding in Napa County California early Monday morning some evacuations were reported in the City of Napa"  "The Northern California towns of Yountville and Los Gatos got 6 inches of rain late Sunday and early Monday. The National Weather Service reported record rainfall, including 2.32 inches measured Monday at the University of California at Los Angeles. "CAUSE:Rain</t>
  </si>
  <si>
    <t>Between Montpellier and Nîmes, Sommières</t>
  </si>
  <si>
    <t>East Java Province - Pacet hot springs in Mojokerto. Mojosari river.</t>
  </si>
  <si>
    <t>" A river of mud, rocks and boulders swept down Welirang mountain Wednesday afternoon and buried the resort, which was packed with families marking the festivities at the end of the Muslim fasting month."CAUSE:Rain - Landslides</t>
  </si>
  <si>
    <t>Town of Angra Dos Reis, district of Areal. Rivers: Japuida, Perereque and Mambucaba.</t>
  </si>
  <si>
    <t>"Almost 2,000 people were forced to leave their homes by the mudslides and floods, which were triggered by torrential rains over the weekend. Civil defence officials said it was the worst disaster to hit the town of about 60,000 people, 100 miles west of Rio de Janeiro. " "The town was pounded with more than five inches of rain in 24 hours,"_x000D_Worst floods in 20 years._x000D_CAUSE:Rain - Landslides</t>
  </si>
  <si>
    <t>Greece - Pieria region, Larisa region. _x000D_Macedonia - Northern Skopje: Suto Orizari. Vardar river.</t>
  </si>
  <si>
    <t>"Large amounts of wheat, kiwis and vine have been buried in mud and water, houses and shops have been flooded... and the Dion archeological site has been swamped with mud,"  "Rail lines and roads were cut between Athens and Thessaloniki north of Pieria after violent rains swelled rivers throughout Pieria, at the foot of Mount Olympus. The rail link was to reopen late on Sunday." "Heavy rains hit Macedonia starting late on December 4, 2002, causing the Vardar river to reach a critical level. The most affected areas are located in northern Skopje"CAUSE:Rain</t>
  </si>
  <si>
    <t>Regions: Liguria, Emilia Romagna, Lombardy, Trentino. Genoa, Turin, Milan, Venice, Trieste, Bologna, Mantua, Friuli. Towns: Pordenone, Como, Milan, Venice. Lake Maggiore area. Rivers: Noncello. Po, Lambo.</t>
  </si>
  <si>
    <t>"Overflowing rivers and lakes have flooded several towns and cities, including Milan and Venice, and have caused landslides across northern Italy."CAUSE:Rain - Landslides</t>
  </si>
  <si>
    <t>Johor State - Ledang parlimentary constituency: Simpang Lima Darat, Parit Bunga Raya Hujung, Paya Kepong, Sri Jaya Bukit Banjar.</t>
  </si>
  <si>
    <t>"Rising water following heavy rain in the past few days has forced about 400 people living in the Ledang parlimentary constituency to be evacuated"CAUSE:Rain</t>
  </si>
  <si>
    <t>Provinces: Benslimane, Khouribga. Settat region. Towns: El Gara, Bengueribi, Mohammedia, Berrechid. Moulay Yacoub, near Fez. Rivers: Bengueribi, El Maleh.</t>
  </si>
  <si>
    <t>"Heavy rain Sunday and Monday, which came amid a four-year drought in Morocco, caused flooding that left 30 people dead in the rural farming area of Settat," "Flood damage also sparked a fire at the SAMIR oil refinery in the industrial town of Mohammedia, located between Rabat and Casablanca," "the deadliest natural disaster to strike the north African country in seven years."_x000D_Worst floods in 30 years._x000D_CAUSE:Rain - flash floods</t>
  </si>
  <si>
    <t xml:space="preserve">South Kenai Peninsula - Homer area, Ninilchik, Black Water Bend, Anchor Point. Sterling Highway. Anchor River and tributaries. </t>
  </si>
  <si>
    <t>"Homes were evacuated in low-lying areas of the south Kenai Peninsula Saturday and an 8-mile stretch of the Sterling Highway and two bridges were closed temporarily as torrential rains once again flooded the Anchor River and a number of streams."CAUSE:Rain</t>
  </si>
  <si>
    <t>Sumatra - Aceh Province - Districts: South Aceh (Tapaktuan, Samadha, Sudoh, Krueng Sarulah. Sarullah River.); Nagan Raya (Darul Makmur, Kuala, Seunagan, Lami); Southwest Aceh (Kreung Batee, Ie Mirah); Aceh Singkil (Singkil, Gunung Meriah, Simpang Kanan, Sultan Daulat, Rundeng, Kuta Baharu. Cinendang River.);  West Aceh. North Sumatra Province - Central Tapanuli regency: Andam Dewi, Barus, Sorkam, West Sorkam and Kolang districts. Sibundong River.  Nias Island - Gunungsitoli area, Nou River. _x000D_</t>
  </si>
  <si>
    <t>"Triggered by several days of heavy rains, rivers in several districts of Aceh's western coast area overflowed their banks and inundated dozens of villages," "the floods had also forced thousands of people to take refuge in higher areas, and paralyzed road communications between Meulaboh, West Aceh, and Tapaktuan, South Aceh"_x000D_Worst floods in 50 years.</t>
  </si>
  <si>
    <t xml:space="preserve">Caribbean coast_x000D_Costa Rica - Limon province. Sarapiqui, Siquirres, Limon, Talamanca, Sixaola, Cartago. Valle La Estrella, Limon Centro, Bananito La Bomba, Matina, Bribri, Olivia, Paraiso, Margarita, Catarina, Celia, Bambu, Suretka, Shiroles, Coroma and Gavilan.  Rivers: Bananito, Santa Clara. Sixaola, Estrella, Chirripó-Matina, Barbilla, Banano-Bananito._x000D_Panama - Provinces: Bocas del Toro, Veraguas, Darien, Colon.  Rivers: Indio, Sixaola. Capira, Maria Chiquita, Santa Maria de Belen. </t>
  </si>
  <si>
    <t>"The storm left several towns along the Caribbean coast incommunicado, knocking out part of a bridge crossing the Bananito River, " "Television stations have shown images of towns inundated with up to 1.5 meters of water"_x000D_"Floods of this intensity had not struck the region for the last 32 years. This month, Limón has experienced 200% more rain than expected" _x000D_Worst floods in 32 years._x000D_-- DEAD: CostaRica 7, Panama 1 -- _x000D_DISPLACED: Costa Rica 7000, Panama "hundreds" -- CAUSE:Rain</t>
  </si>
  <si>
    <t xml:space="preserve">Lower Juba and Middle Juba regions. Buale, Hagar and Afmadow. Luuq in Gedo region.  </t>
  </si>
  <si>
    <t>"Large areas of the Juba Valley in southern Somalia have been flooded, with thousand of hectares of farmland inundated by flood waters… the Deyr rains (September -December) started early this year, cutting off all roads and severing business activity between the town and Kismayo and Mogadishu."CAUSE:Rain</t>
  </si>
  <si>
    <t xml:space="preserve">Uganda - Kampala area, Nakivubo Channel. _x000D_Eastern districts: Mbale, Bugiri, Sironko._x000D_Southwestern districts: Rukungiri, Kabale and Busheny._x000D_Kenya - Nyando District, Ayweyo, Awach River. </t>
  </si>
  <si>
    <t>Heavy rains since late October. "The on-going El-Nino rains have displaced 492 families and destroyed vast amount of properties in Uganda in landslides and floods" -- DISPLACED: Uganda 2000, Kenya "hundreds" -- CAUSE:Rain</t>
  </si>
  <si>
    <t>Salcha, Tanana River</t>
  </si>
  <si>
    <t>"Warmer than usual weather has caused ice in the Tanana River to break apart and pile into a mile-long, 200-foot-wide jam. "CAUSE:Ice Jam</t>
  </si>
  <si>
    <t>Christchurh area, Beckenham. Bowenvale Valley. Heathcote River</t>
  </si>
  <si>
    <t>"At noon yesterday the city council's rain gauge at the head of the Bowenvale Valley was showing almost 140mm of rain since Saturday."CAUSE:Rain</t>
  </si>
  <si>
    <t xml:space="preserve">North and Central Congo - Lower Congo River and Tributaries including Likouala aux Herbes, Oubangui, Giri, Sangha, Ngoko. Loukolelas, Makotimpoko and Mossaka </t>
  </si>
  <si>
    <t>Detected by monitoring MODIS imagery in early November. MODIS observation on December 29 shows slightly less flooding than at end of November. Flooding still observed in early January 2003._x000D_"Floods caused by torrential rain and the swelling of the Congo river in recent weeks have left thousands of people without shelter in central and northern parts of Congo"</t>
  </si>
  <si>
    <t>Kiambu District - River Riara from Kiambu town to Githurai area in Nairobi.</t>
  </si>
  <si>
    <t>"Over 100 homes were swept away by the raging waters which covered over 10 km. " "The water swept everything in its path for another 16 km to Githurai area in Nairobi"CAUSE:Dam Break</t>
  </si>
  <si>
    <t>Southeastern France -  Hyeres, Ain, Southeaast of Lyon. Besancon, Valence area. Rivers: Rhone, Saone and Loire and tributaries. _x000D_</t>
  </si>
  <si>
    <t>"On Saturday, some 2,000 people were evacuated southeast of the city of Lyon as the Rhone, Saone and Loire rivers and their tributaries rose over warning levels"CAUSE:Rain</t>
  </si>
  <si>
    <t>Halifax area. Greenwood, Kings Co.,  Shearwater, Windsor. Gaspereau River in Annapolis Valley.</t>
  </si>
  <si>
    <t>"Nova Scotia logged record amounts of rainfall over the last two days … more than 12 centimetres of rain in 36 hours."CAUSE:Rain</t>
  </si>
  <si>
    <t>UK -- North and northeast Scotland - Elgin in Moray. Forres, Rothes, Craigellachie, Dufftown, Tayside, Aberdeen area, Aberdeenshire village of Aboyne, Angus. Rivers: Lossie, Mosset Burn, Divvie, Spey, South Esk, Dee, Isla. _x000D_Southwest England - Devon and Cornwall - St Ives, Penzance, Redruth, Hayle, Newlyn, Crowlas. Rivers: Exe, Stennac, Middle and Lower River Stour._x000D_Southwest Wales - Milford Haven, Carmarthenshire_x000D_Eastern Ireland - North Dublin, Kildare, Meath (Dunboyne),. Wexford (Blackwater), Waterford, Gorey, Wicklow, Clonee, Mulhuddart, Blanchardstown.  River Tolka</t>
  </si>
  <si>
    <t>"In St Ives, Cornwall water levels rose by over five feet overnight as the River Stennac burst its banks.  " " [Elgin] Inspector Stewart Milne of Grampian Police said the floods had been "the worst in living memory". He said there were reports that the flood water reached 4ft high in some place." Dublin "This is the worst devastation this area has experienced for 50 years." "Around 200 people in Moray had to flee at the weekend as the worst floods since 1829 cascaded through their homes. " "FLOOD levels on the River Dee reached their highest level for 30 years yesterday, after 48 hours of torrential rain lashed the north-east of Scotland."_x000D_50 year floods in Dublin_x000D_180 year floods in Elgin.</t>
  </si>
  <si>
    <t xml:space="preserve">Junin Province - mudslides and flooding - towns: San Pedro, San Francisco de Panama, Palcapampa and Pacasmayo. Satipo. Rio Blanco  </t>
  </si>
  <si>
    <t>"At least four people died and an undetermined number are missing after mudslides caused when a river overflowed its banks in the Peruvian province of Junin" "Persistent downpours caused the Rio Blanco to overflow its banks, damaging scores of homes and washing away stretches of highway and crops"CAUSE:Rain</t>
  </si>
  <si>
    <t>Central and northern Trinidad -central Caroni Basin, St Joseph river. east/west Tamana area, parts of Macoya, Cumuto, Tunapuna, Tacarigua,</t>
  </si>
  <si>
    <t>"...described "as unusual", Tuesday's floods, which resulted from a tropical depression that dumped several inches of rain on the country" "Heavy rains over the past two weeks have left a number of villages and towns, mainly in Central Trinidad, flooded and the Met Office on Wednesday warned of further rains that could lead to additional problems for a number of residents who have reported millions of dollars in lost property and animals."CAUSE:Rain</t>
  </si>
  <si>
    <t xml:space="preserve">Central coastal provinces of Khanh Hoa (Ninh Hoa, Dien Khanh ) and Phu Yen. Thu Duc District.  Rivers: Dinh, Cai, Sai Gon.  </t>
  </si>
  <si>
    <t>"Floods in Khanh Hoa province pulled down two houses, sank four ships, damaged two bridges, and inundated provincial roads. Rivers in the province are swelling fast. The Dinh river's water level measured at 5.89 m, or 0.89 m above the highest warning level while that of the Cai river has risen to 8.79 m at 13:00 hrs of Monday. "CAUSE:Rain</t>
  </si>
  <si>
    <t xml:space="preserve">Tamil Nadu state - Cauvery delta and Chennai City. Mayiladuthurai, Pudukottai, Meenambakkam.  </t>
  </si>
  <si>
    <t>"The week-long downpour has caused extensive damage to property. Roads have been flooded and hun dreds of people displaced from slums have been forced to take shelter in school buildings."CAUSE:Rain</t>
  </si>
  <si>
    <t>Landslides and flooding in El Dorado, Canonico and San Mateo near Montecristo in the San Lucas mountains. Bolivar province.</t>
  </si>
  <si>
    <t>"After heavy rain, the gravel and mudflow swept through several small villages and farmsteads in Bolivar province." "heavy rains caused several rivers in the region some 700 kilometers (420 miles) north of Bogota to overflow, causing mudslides to cascade down upon three villages last Tuesday"CAUSE:Rain</t>
  </si>
  <si>
    <t xml:space="preserve">Guangdong province - Shaoguan city, Lechang district, Ruyuan county </t>
  </si>
  <si>
    <t>"Storms hit the region on Sunday, bringing 211mm of rainfall over four days. The waters inundated about 5,500 hectares of farmland, destroying 1,300 hectares of crops in Shaoguan. More than 400 houses were destroyed."CAUSE:Rain</t>
  </si>
  <si>
    <t xml:space="preserve">Madogo Division of Tana River District. Tana River. Marere river in Kinango area of Kwale district. </t>
  </si>
  <si>
    <t>"Tuesday night flooding which occured after the walls of a dam next to a settlement collapsed following a heavy downpour. … The floods, which marked the onset of the short rains, spared only permanent structures and covered a 5-kilometre radius."CAUSE:Rain and Dam break</t>
  </si>
  <si>
    <t xml:space="preserve">Binh Dinh province </t>
  </si>
  <si>
    <t>"After the three days of rain, around 400 homes were flooded, and 40 houses and 3 bridges were destroyed, … The largest river in the province has risen 30 centimetres above the highest warning level … Binh Dinh province is not usually affected by the flooding that hits areas of Vietnam annually"CAUSE:Rain</t>
  </si>
  <si>
    <t>Southern and Eastern Texas - Counties: Jefferson, Orange, Liberty, San Jacinto, Montogomery. Houston area. Beaumont, Dupont, Goliad,  Calallen. Rivers: Guadalupe, San Antonio, Nueces, Atascosa, Aransas, San Bernard, San Marcos, San Jacinto, Tres Palacios, Colorado. Oso Creek._x000D_Gulf Coast areas of Mississippi and Lousiana.</t>
  </si>
  <si>
    <t>"Major flooding along parts of the San Antonio, Guadalupe and Nueces Rivers in Texas, river flooding elsewhere minor to moderate. Flooding was reported along more than 32 rivers in Texas, Louisiana, Oklahoma and Alabama."CAUSE:Rain</t>
  </si>
  <si>
    <t xml:space="preserve">Kenai Peninsula - Homer, Seward and Portage areas. Ninilchik. Rivers: Resurrection Anchor and Kenai, Salmon Creek  </t>
  </si>
  <si>
    <t>"Several roads were closed, bridges were washed out and people were evacuated from their homes on the Kenai Peninsula Thursday after heavy rainfall caused major flooding and raised rivers to their highest levels in 30 years… The most serious flood damage was along the Sterling Highway leading to Homer on the peninsula's west side, south of Ninilchik and the Deep Creek Bridge, "_x000D_Worst floods in 30 years.</t>
  </si>
  <si>
    <t>Scotland - Edinburgh area. Aberdeen. Lothians and Borders.  Kelso, Teviothead, Innerleithen, Longniddry, between Dunbar and North Berwick, Murrayfield. Rivers: Don, Eye Water, Gala Water, Jed, Tweed, Water of Leith</t>
  </si>
  <si>
    <t>"In the north-east, the River Don reached its highest level in 30 years …the River Tweed reached its highest level for decades  ...  An average October's rainfall fell in just two and a half days causing rivers - including the Don - to burst their banks, homes to flood and roads and rail lines to close. "_x000D_Worst floods in 30 years.</t>
  </si>
  <si>
    <t>Salto and Paysandu cities. Uruguay River.</t>
  </si>
  <si>
    <t>"Floods of the Uruguay River surging on Sunday have led to the evacuation of over 1,000 people from Salto and Paysandu, two Uruguay's river cities bordering Argentina"CAUSE:Rain</t>
  </si>
  <si>
    <t>West Sumatra - Painan town. Batang Painan River</t>
  </si>
  <si>
    <t>"more than 3,000 victims fled to nearby safer areas as floodwaters in Painan, some 76 kilometers south of the provincial capital, Padang, lay at a depth of one meter to two meters. The two-day heavy rains in several parts of West Sumatra since Thursday caused the Batang Painan river to overflow"CAUSE:Rain</t>
  </si>
  <si>
    <t>Black Sea Coast - Constanta county: Tuzla, Techirghiol, Constanta city.</t>
  </si>
  <si>
    <t>"Flooding from torrential rains near the Romania's Black Sea coast on Monday claimed the life of a woman who was swept away by surging waters when the bridge she was standing on collapsed... Elsewhere in Constanta county, more than 100 houses, farms and buildings were inundated and farmland flooded in several localities... The worst affected spot was the small town of Tuzla, where about 70 percent of the village were flooded "_x000D_Worst floods in 30 years._x000D_CAUSE:Rain</t>
  </si>
  <si>
    <t>Argentina - Santa Fe province and northern Buenos Aires province. Yuqueri Grande River in Entre Rios Province. Chico River in Chubut province. Rio Negro province - El Bolson._x000D_Chile - rural areas in south</t>
  </si>
  <si>
    <t>DEAD: Argentina 4, Chile 3-- DISPLACED: Argentina 6000, Chile 800</t>
  </si>
  <si>
    <t>Kerala State - districts of Kannur, Kasaragod, Kozhikode, Malappuram and Thiruvananthapuram.</t>
  </si>
  <si>
    <t>"Many far-flung villages in the northern districts still remain cut off, as roads and bridges have been washed away in flash floods and landslips. "CAUSE:Monsoon rains</t>
  </si>
  <si>
    <t xml:space="preserve">River Trkanja between Valandovo and Strumica. Luda Mara River near Kavadarci and Negotino. Vardar river in Raotince, Tetovo region. </t>
  </si>
  <si>
    <t>"Flowed rivers, destroyed bridges, flooded villages, disconnected roads, non-reaped crops from the fields is the resulted of the heavy rains that constantly falls for one week in the eastern Macedonia, "CAUSE:Rain</t>
  </si>
  <si>
    <t xml:space="preserve"> Texas - Laredo, Brownsville, Del Rio. Medina River in San Antonio area in south Bexar County. _x000D_Mexico - Neuvo Laredo, Matamoros, Ciudad Acuna _x000D_Rivers: Rio Grande, Guadeloupe</t>
  </si>
  <si>
    <t>"Runoff from two to eight inches of rain that fell in parts of Maverick, Kinney and Val Verde counties earlier this week produced the surge. The river was expected to crest by Friday at 27 feet, more than three times its flood stage of eight feet, . "CAUSE:Rain</t>
  </si>
  <si>
    <t xml:space="preserve">Counties: Tate, DeSoto, Quitman, Grenada, Panola. Horn Lake, Southaven area </t>
  </si>
  <si>
    <t>Batna area, Zeribet El-Oued near Biskra, El-Hadjeb wadi. Hamma and Boutaleb in the Setif region.</t>
  </si>
  <si>
    <t>Cuba - Isla de la Juventud and Pinar del Rio Province._x000D_Eastern Jamaica - Seaforth, Trinityville._x000D_Cayman Islands -   _x000D_Lousiana - Pointe Aux Chenes, Montegut, Franklin, Grand Isle. Lake Pontchartrain. St. Tammany Parish  _x000D_Mississippi - Hancock and Harrison counties. Biloxi's Back Bay</t>
  </si>
  <si>
    <t>Hurricane Lili_x000D_Lousiana - "A combination of storm surges and rain caused levees to fail in Montegut and Franklin, where flood waters threatened hundreds of homes"</t>
  </si>
  <si>
    <t>Lousiana - New Orleans. Parishes: Jefferson, Lafourche, Orleans, Plaquemines, St. Bernard, St. Charles, St. John the Baptist, St. Tammany and Terrebonne. Lake Pontchartrain._x000D_Mississippi - Hancock and Harrison counties. Biloxi's Back Bay</t>
  </si>
  <si>
    <t>Tropical Storm Isidore_x000D_"Isidore was a tropical storm that hit the Gulf Coast from Louisiana to Florida with heavy rain and winds as high as 60 mph, causing flooding in New Orleans. It made landfall early on the morning of Sept. 26, dumping 10 to 12 inches of water in some areas, and leaving some streets in the Crescent City under as much as 20 inches of water. "</t>
  </si>
  <si>
    <t>Rhodopes mountains. area of Krumovgrad</t>
  </si>
  <si>
    <t>"Severe flooding in southern Bulgaria has cut off roads to three mountain villages, leaving their 800 inhabitants isolated from the rest of the country for two days, the civil defence service said Friday. Heavy rainfall since Thursday has swept away bridges and destroyed roads in the Rhodopes mountain range in southern Bulgaria. "CAUSE:Rain</t>
  </si>
  <si>
    <t xml:space="preserve">Bangkok area.  _x000D_Provinces (districts): Pathum Thani, Ayutthaya, Nakhon Sawan, Lop Buri (Chaibadal), Chachoengsao (Kabin Buri ),  Cities: Hat Yai _x000D_Rivers: Chao Phraya, Bang Pakong, Thachin  </t>
  </si>
  <si>
    <t>"The Chao Phya and Rama VI dams are releasing 3,900 cubic meters per second, which is over crisis levels. The water level in the Chao Phraya river, which was around the 1.50 to 1.60 meter-mark at the beginning of the week, had risen 10 centimeters by Oct. 1 and is expected to continue rising and exceed the record high of 1995, when severe floods hit Bangkok." "On Oct. 7, river level in the Thai capital rose to 2.02 meters in Bangkok due to a night-long torrential rain, the highest point since 1995."CAUSE:Monsoon rains</t>
  </si>
  <si>
    <t xml:space="preserve">Northern - Lezha and Shkoder regions. areas of Lac, Lezha, Shkodra and Kukes. _x000D_Southern - districts of Berat, Skrapar, Permet, Tepelena, Gjirokastra, Saranda and Korca. Osum River in Berat._x000D_Tirana city flooded by drunk dam worker on Sep 27 </t>
  </si>
  <si>
    <t>"Tirana's deputy mayor resigned Tuesday after much of the Albanian capital was flooded when a drunken worker opened the gates of a nearby dam"CAUSE:Rain</t>
  </si>
  <si>
    <t>Provinces: Ha Tinh, Nghe An. Districts: Huong Son, Huong Khue and Duc Tho. La River</t>
  </si>
  <si>
    <t>"Raging water in the central provinces of Nghe An and Ha Tinh inundated more than 60,463 houses.... Flooding also submerged 10 kilometers of the north-south railway line, closing it for five days. According to local authorities, the floods cost more than VND894.8 billion ($58.4 million) in damages. More than 5,225 hectares of rice, 18,156 hectares of other crops, 982 cows and 26,800 fowl were lost during the week. The damage also included more than 300 schools, hundreds of bridges, 22 km of outer dykes, the same length of roads, 35 reservoirs and 859 electricity poles."_x000D_Worst floods in 70 years._x000D_CAUSE:Rain</t>
  </si>
  <si>
    <t xml:space="preserve">Western Tip of Cuba - Western province of Pinar del Rio and the Isle of Youth_x000D_Mexico -Yucatan - Cancun, Merida, Chelem, Isla Mujeres_x000D_Nicaragua - Pacific Coast_x000D_Jamaica - </t>
  </si>
  <si>
    <t>Hurricane Isidore_x000D_"On Wednesday Isidore drenched Jamaica, caused flooding and forcing shops and banks to close. Its winds were then 80 kilometres per hour, but Isidore quickly gained strength Thursday and easily surpassed the hurricane threshold of 119 kilometres per hour." " Most of the damage appeared to be to the tobacco crop and other agricultural interests but damage to buildings in the sparsely populated area was heavy from the wind and flooding caused by as much as 30 inches of rain in some areas"</t>
  </si>
  <si>
    <t>Southwest Georgia - Seminole County. Donalsonville._x000D_Atlanta area - Vine City and Washington Park</t>
  </si>
  <si>
    <t>Tropical Storm Hanna_x000D_"The storm dumped 14 to 16 inches of rain in Donalsonville early Sunday, flooding 250 homes and 54 businesses. Agricultural losses in Donalsonville and surrounding Seminole County could run into the millions of dollars, said Rome Ethridge, the county's agricultural extension coordinator, whose office was awash with a foot of water Sunday morning."CAUSE:Rain</t>
  </si>
  <si>
    <t xml:space="preserve">Counties:  Brazoria, Frio, Galveston, La Salle, Matagorda, Wharton, Nueces, Live Oak and Patricio </t>
  </si>
  <si>
    <t>Tropical Storm Fay</t>
  </si>
  <si>
    <t>Mombasa, Matuga, Kipevu_x000D_Districts:  Kwale, Kilifi, Mobasa, Taita Taveta</t>
  </si>
  <si>
    <t>States: Nuevo Leon,  Tamaulipas. San Pedro.  Rivers: Pilon</t>
  </si>
  <si>
    <t>Wakatipu region. Mararoa River</t>
  </si>
  <si>
    <t xml:space="preserve">Rhone valley. Provence. Gard, Herault and Vaucluse departments. Nimes and Avignon areas. Aramon, Sommieres, Rousson. </t>
  </si>
  <si>
    <t>"Officials said that up to 600 millimeters of water fell within 24 hours in some areas -- more than the usual total rainfall over six months" "Aramon was submerged Monday night, when a dike protecting its 3,600 inhabitants from a nearby tributary of the Rhone River gave way. At least five people were killed in the village, 10 kilometers southwest of the town of Avignon, in the Gard region" "In the Gard, 80 percent of vineyards were destroyed and 15 wine production and storage centers were damaged"CAUSE:Rain</t>
  </si>
  <si>
    <t xml:space="preserve">Flooding in several areas of Yemen "in recent weeks" including: southwestern province of Taiz, western province of Hudaidah, Hadramout in the southeast.   </t>
  </si>
  <si>
    <t>"Thirteen people were killed last week in the southwestern province of Taiz and the western province of Hudaidah as well as in Hadramout in southeast Yemen. Fifteen more died in recent weeks in other parts of the country, the ministry said. "CAUSE:Rain</t>
  </si>
  <si>
    <t>Elba Island - northern part of island</t>
  </si>
  <si>
    <t>"...meteorologists recorded 133 litres of rain per square meter in only 18 hours. The entire northern part of the popular tourist island was hit by heavy flooding. Floodwaters swept away vehicles and sections of highway and dozens of vehicles were still floating early Thursday alongside pleasure boats in Marina di Campo bay.  "CAUSE:Rain</t>
  </si>
  <si>
    <t xml:space="preserve">Gujarat State - Bharuch district, Surat, Vadodara and Anand. Jaghadia. Narmada River_x000D_Maharashtra State - Sadarpada, Jalgaon district, Nasik district, Dhule. Rivers: Godavari, Panzara, Tapi  </t>
  </si>
  <si>
    <t>"At least seven people drowned in flood waters, while four were buried under the debris of a wall that collapsed in Bharuch district, of western Indian state of Gujarat, the Indo-Asian News Service (IANS) reported. Three deaths were also reported from Surat, Vadodara and Anand."CAUSE:Monsoon rains</t>
  </si>
  <si>
    <t>Athens, Kifissos river. Moshatos and Faliro districts</t>
  </si>
  <si>
    <t>"Heavy rains on Tuesday evening caused the river Kifissos to burst its banks once again, flooding hundreds of homes in Athens' outlying Moshatos and Faliro districts, the fire service said. Around 700 firemen were called in to deal with hundreds of emergency calls, as flood waters reached 80 centimetres (32 inches) in some streets, carrying away cars and cutting off electricity supplies"CAUSE:Rain</t>
  </si>
  <si>
    <t>Guatemala City area. Villa Nueva. Pacific coast rivers overflowing.</t>
  </si>
  <si>
    <t>"The rains are expected to continue for at least two more days, Guatemala's Meteorological Institute said in a report. The deaths and injuries occurred on the outskirts of Guatemala City, but rivers near the country's Pacific coast have also overflown their banks, though no damages have yet been reported. "CAUSE:Rain</t>
  </si>
  <si>
    <t xml:space="preserve">Primorye Territory - Dalnerechenskiy and Khankayskiy districts.  Malinka and Orekhova Rivers </t>
  </si>
  <si>
    <t>"The Malinka and Orekhova Rivers in the far eastern Primorye region overflowed, sending floodwaters into 60 homes... The waters flooded 680 hectares of farmland and 12 kilometers of local roads, and washed out a bridge" "The emergency situation was introduced 10 days ago after ceaseless rains brought about huge flooding, with water approaching houses in several villages. The floods submerged some 1,200 ha of farmlands."CAUSE:Rain</t>
  </si>
  <si>
    <t>South Korea - Kangnung in Kangwon Province. South Kyongsang Province: Kimhae, Hapchon, and Haman areas_x000D_North Korea -  Kangwon and Hwanhae provinces.</t>
  </si>
  <si>
    <t>Typhoon Rusa._x000D_"More than 200 people have been reported killed or missing as a result of floods and landslides caused by the deadliest typhoon in four decades" "Rusa was the deadliest typhoon to hit the Korean peninsula since 1987 … , the storm washed away 274 bridges, severed railways and roads in 174 locations, knocked down 10,000 electricity poles and flooded more than 17,000 homes." "Gangneung was one of the areas hit hardest by the typhoon. Many parts of the city of 220,000 people were swamped by waist-high floods after 3 feet of rain fell within 30 hours, the highest precipitation since weather officials began compiling records in the 1930s."CAUSE:Rain</t>
  </si>
  <si>
    <t>Towns of of Senehun and Jamma near Bo, Tibel River. Njagabehun town in Moyamba District. Freetown.</t>
  </si>
  <si>
    <t>"Some 200 people were affected by the floods, with at least 125 homes destroyed, although there were no reports of deaths...."over 75 acres (180 hectares) of rice fields were swept away as well as 28 acres of cassava, groundnuts and vegetable fields were waterlogged and uprooted." "CAUSE:Rain</t>
  </si>
  <si>
    <t xml:space="preserve">Central Highland province of Dac Lac. </t>
  </si>
  <si>
    <t>"According to the latest report from the Central Highland province of Dac Lac, by Aug. 21, floods had seriously affected seven out of the province's 19 districts, causing four deaths, one injury, submerging nearly 1,500 houses, 6,154 hectares of rice and nearly 2,000 hectares of other crops. The total losses were estimated at 45.5 billion Vietnamese dong (VND) (3 million US dollars)."CAUSE:Monsoon rains</t>
  </si>
  <si>
    <t>Bio Bio region (Eighth Region) - towns: Hualqui, Ralco, Collao, Tome, Penco, San Pedro de la Paz and Concepcion. Rivers: Andalien,  Bio Bio, Nonguen, Itata.  _x000D_Maule region - Claro, Teno and Lontue rivers. Villa Alegre, Molina.  _x000D_O'Higgins region -  Tinguirica River at San Fernando._x000D_Other regions: Valparaiso, Central Region VI, Sierras de Bellavista, San Fernando-Pichilemu, Apalta, Puquillay, Leonera.</t>
  </si>
  <si>
    <t>"Many of the hardest-hit areas were in Chile's Eighth Region, 530 kilometers south of Santiago, where the Andalien and Bio Bio rivers overflowed and damaged homes in the city of Concepcion and the nearby town of Hualqui. " " three towns in Hualqui were completely inundated when the Bio Bio River burst its banks. Water levels in the area measured as much as one meter  in depth."CAUSE:Rain</t>
  </si>
  <si>
    <t xml:space="preserve">Chindwin and Irawaddy (Ayeyawaddy) Rivers. Towns: Monwya, Mawliek, Kalewa, Nyaungoo Nyaung-u, Minbu, Magway Magwe and Hinthata </t>
  </si>
  <si>
    <t>"Floodwaters brought on by monsoon rains have affected up to a million acres (404,700 hectares) of land throughout the country, leaving thousands of people homeless and causing widespread damage to crops and property"_x000D_Worst floods in 30 years._x000D_CAUSE:Monsoon rains</t>
  </si>
  <si>
    <t>North West Frontier Province - Peshawar and its surrounding area. Mardan, Malakand, Swabi, Matta.</t>
  </si>
  <si>
    <t>"At least 20,000 people have been badly affected," said Haji Raza Khan, an official in the district of Mardan, approximately 60 kilometers (38 miles) north of Peshawar, adding six people had drowned in the district Friday. Floodwaters from rains that began Thursday have also injured dozens of people, killed hundreds of cattle and buffaloes and destroyed fruit and vegetable crops worth tens of thousands of dollars"CAUSE:Rain</t>
  </si>
  <si>
    <t>Thailand - Provinces (districts): Lamphun (Ban Hong), Buri Ram, Ubon Ratchathani (Warin Chamrap),  Loei (Muang, Wang Saphung), Petchaboon, Sukothai, Nong Khai, Trad, Chantaburi, Phetchabun, Phitsanulok (Wat Bote), Chiang Rai, Mae Hong Son (Mae Sariang, Ban Tha Sala), Khon Kaen (Nam Phong), Phichit (Muang Phichit, Taphan Hin, Bang Mun Nak, Tapkhlor), Nong Khai (Muang, Tha Bo), Prachuap Khiri Khan (Bangsapan). Roi Et. Ban Nam Ko in Lomsak district. Rivers: Mekong, Mun, Salween, Nan, Kwai Noi, Mae Ta, Nam Li._x000D_Cambodia - provinces: Kampong Cham, Kratie, Prey Veng, Stung Treng, Kandal. Mekong River.</t>
  </si>
  <si>
    <t>"The opening of flood gates in southern China has caused the Mekong River to rise to its highest level in 30 years and triggered flooding in northeastern Thailand" "Water levels on the Mekong River yesterday reached 30-year highs, spreading fear among the residents of the northern, northeastern and eastern provinces that their houses will be swept away in the widespread flooding. "_x000D_"Cambodia has had severe flooding for three years, but this year's has been particularly destructive because the waters rose much faster than expected, "The speed of the flood this year was very fast, faster than last year but the water levels have not remained high for that long, less than seven days," "In August flood waters in the Upper Mekong reached their highest levels since 1966" -- DEAD: Camboida: 29, N Thailand: 40 -- CAUSE:Monsoon rains</t>
  </si>
  <si>
    <t>Regions - Tebessa, Oum El Bouaghi, Batna, Mila, Khenchela. Towns: Oued Aouf, Taxent, Teleghma, Dahouara. River: Oued El Hadjama</t>
  </si>
  <si>
    <t>"the regions of Mila, Oum El Bouaghi, Batna, and, to a lesser degree, Khenchela have been hit by floods following the "unseasonal" precipitation they have been witnessing since last Saturday 17 August night. " Aug 27 "Throughout the region, hundreds of homes have been flooded or battered by hail in the storms that began more than a week ago, and vast patches of farmland have been destroyed. The death toll was likely to rise, as many people were still missing. "CAUSE:Rain</t>
  </si>
  <si>
    <t xml:space="preserve">Thailand - Provinces (districts): Tak (Mae Sot and Phob Phra), Chiang Mai (Mae Rim), Mae Ramat. Mae Sariang._x000D_Rivers: Salween, Moei, Mae Ping _x000D_Burma -  Karen and Mon states - Thanlwin Salween River. Towns: Hpa-an Pa-an and Mawlamyine Moulmein.  </t>
  </si>
  <si>
    <t>"flash floods raced through 31 villages in Mae Sot and Phob Phra districts after the Moei River overflowed its banks" "-- Thousands of people in northern Thai province of Tak have been evacuated as several days of heavy rain sparked flashfloods there ... the Moei river there broke its banks Sunday and caused flood levels as high as 2 meters"CAUSE:Rain - flash flood</t>
  </si>
  <si>
    <t xml:space="preserve">Xinjiang Uighur Autonomous Region - Kashi Prefecture. Gez River. Manas River   </t>
  </si>
  <si>
    <t>"At the height of the flood Gez River swept through the region at 640 cubic metres per second, causing the most severe flooding on record. Nine counties and cities have been affected by the disaster. " "several counties had been hit by floods after unusually heavy rain ... The situation had been aggravated by high temperatures that had brought large amounts of melt water from the mountains"CAUSE:Rain</t>
  </si>
  <si>
    <t>Ha Giang Province - Xin Man District. Lao Cai and Tuyen Quang provinces. Lo River and tributaries.  Hong (Red) River in Hanoi.</t>
  </si>
  <si>
    <t>"floods caused by two days of heavy rains killed 26 people and inundated tens of thousands of homes in three provinces in the north of the country and in Hanoi" "In Hanoi, the Red River, swollen by floodwaters, has topped its banks. The system of 500-year-old dykes has protected the city from major problems, but now houses in the area have flooded.  " ""This is the worst flood in Ha Giang for 30 years in terms of human lives and material losses"CAUSE:Rain</t>
  </si>
  <si>
    <t>Yunnan Province - Xinping County. Xiaowan Hydropower Station on Lanchang River. Yanjin.  floods and landslides in 14 districts.</t>
  </si>
  <si>
    <t>"Early Saturday morning 17 August , work huts at a construction site of the Xiaowan Hydropower Station under construction on the Lanchang River in Yunnan were demolished by a sudden landslide." "Since 14 August, Xinping County in Yunnan has had an unprecedented number of landslides. They have killed 31 people, left 36 missing and cut a 50-metre wide chasm on the mountain side."CAUSE:Rain</t>
  </si>
  <si>
    <t>Eastern Cape province - East London</t>
  </si>
  <si>
    <t>"heavy rains began lashing the city Thursday night, causing rivers to swell and creating flash floods. "Two of the victims were women, one was a girl and another a man. They were all living in low-lying squatter camps around East London," "The port city recorded its second heaviest rainfall on history with nearly 32 cm falling in 24 hours, washing houses and cars away, "CAUSE:Rain - flash flood</t>
  </si>
  <si>
    <t xml:space="preserve">San Luis Potosi State - towns of La Ventilla, Villa de Reyes; Los Dolores dam. Villa Garcia town in Zacateca State - El Capulin dam.  </t>
  </si>
  <si>
    <t>"In San Luis Potosi, the Los Dolores dam buckled under heavy rains early Thursday, flooding the nearby municipality of Villa de Reyes … In neighboring Zacatecas the El Capulin dam burst early Thursday, unleashing a torrent of water on the city of Villa Garcia"CAUSE:Dam break</t>
  </si>
  <si>
    <t xml:space="preserve">Jiangxi Province - 10 counties. Gang River_x000D_Zhejiang Province - Jinhua, Quzhou and Lishui regions. Quzhou City.  </t>
  </si>
  <si>
    <t>"In the eastern province of Jiangxi some 520,000 people in 10 counties were affected by flooding caused by torrential rain which battered the province since last Monday, ...Some residents' homes are submerged in two meters of water … water levels in the middle and upper reaches of the province's Gang River and its three tributaries have surpassed warning levels, threatening more floods" "In eastern Zhejiang province, 21 were confirmed dead and eight missing after powerful mountain torrents triggered by heavy rain hit dozens of villages"CAUSE:Rain</t>
  </si>
  <si>
    <t>Luzon Island - Manila and Rizal Province._x000D_Negros Island - Negros Occidental</t>
  </si>
  <si>
    <t>"The level of floods, caused by a tropical depression, was as high as a person's neck in some areas of Manila, forcing traffic to a standstill and stranding vehicles on streets that resembled rivers,"CAUSE:Rain</t>
  </si>
  <si>
    <t xml:space="preserve">Golestan, Khorasan and Semnan provinces  - Kalaleh. Ghalikesh district. Gonbad.  Kouseh River </t>
  </si>
  <si>
    <t>"This year's flooding damaged thousands of hectares of farmland, disrupted water supply to 20 villages and cut off electricity to 80 other villages" "The floods have also washed away roads and swamped farm land around Galikesh, a town in the province of Golestan some 500 kilometers northeast of Tehran"CAUSE:Rain - flash flood</t>
  </si>
  <si>
    <t>Sichuan Province - Chengdu city.</t>
  </si>
  <si>
    <t>"Floodwaters in parts of the urban areas of Chengdu, the provincial capital, were one to two meters deep. The heavy rain affected 18 counties, 110 towns and 1.2 million local people, and damaged some 70,000 ha. of farmland and over 8, 900 houses"CAUSE:Rain</t>
  </si>
  <si>
    <t xml:space="preserve">Uttaranchal State -  Tehri district. Uttarkashi.  Villages: Marwari, Bishankot. Jaikur and Indravati rivers. </t>
  </si>
  <si>
    <t>"The area, which was badly affected by a drought, is now reeling under floods triggered by the Jaikur and Indravati rivers bursting their banks"CAUSE:Rain</t>
  </si>
  <si>
    <t xml:space="preserve">Northeast England - North Yorkshire towns of Filey, Cayton </t>
  </si>
  <si>
    <t>"In the worst affected area in Filey, water levels reached three feet. "It was the worst flooding Filey had seen in living memory," "CAUSE:Rain - flash flood</t>
  </si>
  <si>
    <t xml:space="preserve">Black Sea Coast - Krasnodar region. Novorossiysk area. Towns: Shirokaya Balka, Sochi, Krymsky, Tuapse, Sukhaya Shchel, Verkhnebakansky, Gelenzhik, Dyurso and Abrau-Dyurso. _x000D_Ukraine - east Crimea - Kerch, Jankoi. </t>
  </si>
  <si>
    <t>"Torrential rain in the past few days caused dykes and water reservoirs on the popular Black Sea coast in southern Russia to burst their banks, damaging hundreds of houses and causing more than 1,500 tourists and residents to flee.  As many as 4,000 tourists were still trapped in Shirokaya Balka, a scenic coastal village that was devastated by the flooding"CAUSE:Rain</t>
  </si>
  <si>
    <t>Austria - Provinces: Lower Austria, Upper Austria, Salzburg, Tyrol. Waldviertel region.  Towns: Linz, Passau, Steyr, Krems, Hallein, Zwettl, Perg, Ybbs, Vienna.  Rivers: Danube, Salzach, Kamp_x000D_Germany - States: Bavaria, Baden-Wuerttemberg, Lower Saxony, Saxony-Anhalt, Mecklenburg-Western Pomerania.  Towns: Traunstein, Leipzig, Dresden, Passau, Reutlingen, Regensburg, Moosach, Glonn, Unterallgaeu, Munich. Pleisse River in Thuringia. Rivers: Danube, Elbe, Mulde._x000D_Czech Republic - Regions: Prague, Bohemia, Plzen, Karlovy Vary, Zapadocesky. Districts of Central Bohemia, Southern Bohemia, Pilsner, Carlsbad and Usti.  Towns: Prague, Ceske Budejovice, Cesky Krumlov, Plzen, Karlovy Vary, Strakonice, Prachatice, Pisek, Susice, Radotin, Bratislava, Vodnany, Kaplice, Matejovice near Poprad. Rivers: Vltava, Blanice, Malse, Berounka, Slavkovsky, Uhlava, Luznice, Otava, Labe, Sazava. _x000D_Southern Romania - Farcasesti village._x000D_Hungary - Budapest</t>
  </si>
  <si>
    <t>"In Prague, it's the worst flooding in 500 years, and it may be in 1,000 years." _x000D_"The floods that were mostly in Lower and Upper Austria (in the northeast) have spread to the entire Austrian territory," "In the Kamp River valley, where the Lower Austrian hydrological service last week reported the worst flooding since records began being kept in 1896, water levels rose by 11/2 meters (5 feet) overnight" "A dam burst Sunday night in the Lower Austria town of Zwettl, where a famed brewery was inundated by flooding earlier in the week, submerging 50 to 60 houses" "The flooding in Waldviertel was "the worst effect of heavy rainfall since records began after World War II in 1947," said Svabik, adding that several other areas had seen the worst floods in 40 years. " In Czech Republic the "worst flooding since 1997" "The Elbe - fed by high water that earlier devastated Prague - rose above nine meters (29 1/2 feet) early Friday, shattering the previous all-time high of 8.76 meters (28 3/4 feet) reached in 1845 [in Dresden]" "Officials said it was the highest water level on record in Regensburg, which was last hit by a bad flood in 1988. "The Danube reached a height of 28.2 feet in Budapest Sunday, just over the previous record set in 1965" "Water levels broke records in Dresden (the highest recorded for over 150 years), Prague (the highest recorded for well over 100 years), Bratislava and Budapest (both recording the highest levels for around 50 years) -- DEAD: Czech 9, Austria 4, Germany 8, Romania 7 -- DISPLACED: Czech: 200000, Germany: 30000, Austria: --"CAUSE:Rain</t>
  </si>
  <si>
    <t>Hunan province -  Dongting Lake area. Chenzhou city. Anren county. Cities: Hengyang, Yongzhou, Zhuzhou, Changsha, Chenglingji, Yueyang, Yangliuyuan. Rivers: Zishui,  Xiangjiang, Yangtze, Xinqiang.</t>
  </si>
  <si>
    <t>"In the south Hunan city of Chenzhou, 45 percent of urban areas were affected after 14 out of 29 reservoirs overflowed" "almost half of Chenzhou city was under water." "Around 38 million people have been affected by floods... which were triggered by rains beginning on August and described as the heaviest to hit the region for years. " "Elsewhere in Hunan, the Xiangjiang River that flows through the provincial capital of Changsha is at an all-time high" Aug23- "Dongting Lake in the central province of Hunan had risen to 34. 74 meters by Friday morning at Chenglingji City, where it connects with the flooding Yangtze River. Adding to the flood danger, the river has hit flood levels in several sections near the lake. Water levels will peak at 35 meters on Sunday morning at Chenglingji, the fourth highest level recorded, according to the officials.  " -- DEAD: as of Aug 15-108 -- CAUSE:Rain</t>
  </si>
  <si>
    <t xml:space="preserve">Gorno-Badakhshan region in Pamir Mountains - Dasht village. Shokh-Darye River. </t>
  </si>
  <si>
    <t>"A dam holding water in a lake in the Pamir Mountains of eastern Tajikistan broke Wednesday, flooding a village and killing 20 people, emergency officials said. The dam broke as a result of a mudslide near the village of Dasht in the Roshkalinsky region about 185 miles east of the Tajik capital Dushanbe" "72 houses were completely destroyed, as well as two bridges, a medical centre, a school, a four-km stretch of road and seven kilometres of electricity lines"CAUSE:Dam break</t>
  </si>
  <si>
    <t xml:space="preserve">Transylvania Province - Cioara, Baia de Aries, Bistrita. </t>
  </si>
  <si>
    <t>"and hundreds of people stranded as floods and storms ravaged the western Romanian province of Transylvania"CAUSE:Rain</t>
  </si>
  <si>
    <t>South Korea - Seoul area, Choonchon, Hoengsung county. Pusan. Rivers: Han, Naktong._x000D_North Korea - Provinces: South Pyongan, South Hwanghae. Kaechon, Tokchon, Anju and the counties of Nyongwon, Unsan, Mundok and Sukchon. Saenae River._x000D_</t>
  </si>
  <si>
    <t>"Torrential rains flooded thousands of homes and caused landslides ... up to 400 millimeters (16 inches) of rain fell in central South Korea on Tuesday. Downpours began Sunday ... A total of 5,210 houses, mostly in the capital of Seoul, were flooded" -- DEAD: North dozens, South 21 -- DISPLACED: North 22000, South 4000 -- CAUSE:Rain</t>
  </si>
  <si>
    <t xml:space="preserve">Guangdong province - Wuhua county in Meizhou city. Cities: Shaoguan, Lianzhou. Beijiang river </t>
  </si>
  <si>
    <t>Tropical storm Kammuri _x000D_"the floods caused by Kammuri injured 15 people, left 194 people homeless, and destroyed 12 houses in Wuhua county in Meizhou city, in Guangdong province.   Rainstorms that have lasted for days have destroyed two local hydropower station dams and brought havocs to 412 villages to varying extent in Wuhua county" "floodwaters destroyed two dams and unleashed a torrent on residents below" "In Guangdong province...the Beijiang river has seen its most serious flooding of the year"CAUSE:Rain and dam breaks</t>
  </si>
  <si>
    <t xml:space="preserve">Gansu Province - Dingxi County. </t>
  </si>
  <si>
    <t>"Surging floodwaters have struck a bus in northwest China's Gansu Province, leaving 28 people dead. ... the bus ... encountered a rainstorm in Dingxi County at 11 p.m. on August 4"CAUSE:Rain - flash flood</t>
  </si>
  <si>
    <t>District Muzaffargarh. Indus River. Betrampur, Lundi Pitafi, Khanwah, and Gabber Ara in, Bet Dariyai. Rohri Canal Breach in Sindh Province on July 30.</t>
  </si>
  <si>
    <t>"village known as "Chhajra" in Jatoi Sub Division of District Muzaffargarh was reportedly swept away on Sunday, three children drowned, besides some 71 Pacca houses,179 kutcha houses, two mosques and seven tube wells, due to flood in Indus River ... Indus River is washing away its banks at Betrampur, Lundi Pitafi, Khanwah, and Gabber Ara in, Bet Dariyai"CAUSE:Rain</t>
  </si>
  <si>
    <t>Southern Liaoning province - cities of Anshan, Yingkou and Dashiqiao.</t>
  </si>
  <si>
    <t>"extremely heavy rainfalls between 9 p.m. Saturday and 11 p.m. Sunday caused flooding in southern parts of the province, especially in the cities of Anshan, Yingkou and Dashiqiao. In Dashiqiao city, one of the worst hit regions, an urbanite   was killed in the floods while a farmer reported missing. According to witnesses, some parts of the city had been inundated by waters of over a meter. "CAUSE:Rain</t>
  </si>
  <si>
    <t xml:space="preserve">Primorsky territory  - Dalnerechensk district. Zimniki, Verbnoye, Savinkovka.  Malinovka River. </t>
  </si>
  <si>
    <t>"on August 1, the level of water had risen abruptly in the River Malinovka, disrupting telephone communications and electric power supplies to six local villages. A score of houses were inundated. "CAUSE:Rain</t>
  </si>
  <si>
    <t>Provinces: Lao Cai, Tuyen Quang , Bac Kan, Lai Chau. Than Uyen district in Lao Cai. Tuyen Quang township and the surrounding areas. Rivers: Hong, Thai Binh, Lo.</t>
  </si>
  <si>
    <t>"Four days of torrential rains that begun Wednesday submerged some 6,000 hectares of rice and other food crops, triggered landslides, and swept away 300 houses. A further 6,400 homes were damaged, while 78 water supply stations were destroyed. Sections of roads across the impoverished northern areas have also been wrecked by the floods" "water levels in the delta regions of the Red and Thai Binh rivers are at dangerously high levels ... as a result of big flows from their upstreams"CAUSE:Rain</t>
  </si>
  <si>
    <t>Germany - Hamburg, Magdeburg, Chemnitz and Dresden. Baviarian Alps_x000D_</t>
  </si>
  <si>
    <t>"Flash floods caused chaos in northern and eastern Germany Thursday with Hamburg and the states of Saxony, Saxony-Anhalt and Brandenburg worst hit as thunderstorms brought a heatwave to an end." "The whole of Hamburg is under water," CAUSE:Rain</t>
  </si>
  <si>
    <t>Town of Silistea, and 40 other towns near Romania's Black Sea coast.</t>
  </si>
  <si>
    <t>"two people were killed and at least 1,300 homes in eastern Romania destroyed by flooding in recent days brought on by heavy rains. About 40 towns in all have been affected" "It was the third time in a month that the area has been flooded, resulting in total estimated damage of about 16 billion lei (about dlrs 500,000). "CAUSE:Rain</t>
  </si>
  <si>
    <t xml:space="preserve">Scotland - east end of Glasgow. Shettleston, Norfolk, Stirlingshire. River Isla near Perthshire. River Ericht around Blairgowrie. _x000D_England - West Yorkshire: Marsden. River Colne. between Harrogate and Leeds. </t>
  </si>
  <si>
    <t>"Weather experts issued flood warnings for several parts of Scotland after a day of torrential rain Tuesday burst the banks of rivers, left homes flooded and wreaked travel chaos across much of the area … In areas worst hit by the downpour, meteorologists recorded 3 inches (7.6 cms) of rain in 24 hours - the equivalent of two month's rainfall."CAUSE:Rain</t>
  </si>
  <si>
    <t>Regions: Plovdiv, Khaskovo, Rhodopes.  Towns: Studena, Pravoslaven Rivers: Selsa, Chaya.</t>
  </si>
  <si>
    <t>"Heavy rains have swelled rivers and burst two dams in southern Bulgaria, causing intense floods that have ravaged villages, roads, and farmland for two days… rainfall in the Plovdiv region in July has exceeded the month's norms by three to four times"CAUSE:Rain and dam breaks</t>
  </si>
  <si>
    <t>Cape Peninsula  - Cape Flats</t>
  </si>
  <si>
    <t>"a series of winter storms that have lashed the Cape Peninsula over the past week… flooding has become an annual winter ordeal for the many shack dwellers crowded into low-lying areas of the Peninsula. "CAUSE:Rain</t>
  </si>
  <si>
    <t xml:space="preserve">Sar-e Pol Province - Balkhab District. Sher, Gulwaz, Dushakh, Tagab-e Lola.  </t>
  </si>
  <si>
    <t>"Such a raging flood has had no precedence in the 300-year-old history of Sar-e Pol Province … . Many homes have been destroyed in those areas and people have lost their properties. The floods have not caused human losses but they have killed many animals in the areas. The flood has washed away homes in some villages of the district."CAUSE:Rain</t>
  </si>
  <si>
    <t xml:space="preserve">Fairbanks North Star Borough on Tanana River. Salcha, McGrath, Lime Village, Sleetmute, Red Devil, Crooked Creek, Aniak and Kwethluk on Kuskokwim River. Susitna River drainage from Chase to Montana Creek; and Emmonak in the Yukon River drainage.   </t>
  </si>
  <si>
    <t>spring floodingCAUSE:Spring Melt</t>
  </si>
  <si>
    <t>Giles County - Pembroke. Little Stony and Doe creeks</t>
  </si>
  <si>
    <t>"Heavy storms brought 5 1/2 inches of rain to this Appalachian town last month, causing Doe Creek to grow into an uncontrollable river. The creek and its tributaries flooded farms, homes and businesses. About 200 Giles County homes, eight businesses, three public buildings and two parks were damaged by the flood..."CAUSE:Rain - flash flood</t>
  </si>
  <si>
    <t xml:space="preserve">Xinjiang Uygur Autonomous Region - Counties: Baicheng, Jeminay. Altai, Hotan, Aksu, Ili. </t>
  </si>
  <si>
    <t>"the water has reached dangerous levels in 20 rivers in Xinjiang - record highs for seven of them... In Baicheng county, 11 people were killed and 19 miles of dikes were destroyed, causing $2 million in damage, the officials said. Jeminay county has been flooded four times in the past week, with waters reaching more than 3 feet in some places"CAUSE:Rain</t>
  </si>
  <si>
    <t>Raima</t>
  </si>
  <si>
    <t>"The eight family members died late Wednesday when their house was swept away by floods in Raima, some 100 kilometers (65 miles) west of Sanaa"CAUSE:Rain</t>
  </si>
  <si>
    <t>Lagos</t>
  </si>
  <si>
    <t>"A week of heavy rainfall … A mother and baby drowned Thursday when their mud home was swept away by torrential floods in Nigeria's commercial capital Lagos. "CAUSE:Rain</t>
  </si>
  <si>
    <t xml:space="preserve">City of Khalkhal and other nearby villages. Kousar, Meshkin-Shahr, Nir and Ardebil  </t>
  </si>
  <si>
    <t>"A woman was killed in the city of Khalkhal and other nearby villages in north west Iran were severely damaged by heavy floods" "the floods damaged the infrastructure of 20 villages in addition to water pipelines of five other villages"CAUSE:Rain - flash flood</t>
  </si>
  <si>
    <t xml:space="preserve">Dyea near Skagway. Taiya River.  </t>
  </si>
  <si>
    <t>"A landslide triggered a flood that forced the evacuation of at least 25 people from the small town of Dyea near Skagway on Tuesday...said a sudden surge sent a volume of water down the West Creek drainage. It caused the Taiya River to rise, cresting at 21 feet by 7 a.m. Tuesday before subsiding "CAUSE:Landslide Triggered</t>
  </si>
  <si>
    <t>Black Sea region - Rize Province and city. Guneysu and Cayeli townships, Selamet. Central -  Corum and Yozgat provinces. Eastern - Kars and Mus provinces.</t>
  </si>
  <si>
    <t>"Floods swept through the Black Sea city of Rize, where 18 people were killed, 15 were missing and more than 200 remained stranded in their swamped villages"CAUSE:Monsoon rains</t>
  </si>
  <si>
    <t xml:space="preserve">Kathmandu valley. Terai area. Districts: Makwanpur, Khotang, Kathmandu, Chitwan, Kavre, Dhanusha, Mahottari, Bhojpur, Dhankutta, Syangja. Kavrepalanchowk, Lalitpur, Dhading, Siraha, Rautahat,  Nawalparasi, Tehrathum, Morang, Gorkha, Dhankuta, Panchthar, Jhapa, Ilam, Sindhuli, Morang.  Kamlamai Municipality.  Kamala River and tributaries. </t>
  </si>
  <si>
    <t>floods and landslides  "The hardest hit district was Makwanpur in the south of the kingdom where about 150 people have been killed since Sunday as their villages were swept away by floods" "recent floods and landslides that affected 46 of Nepal's 75 districts" -- DEAD: total in nepal this year 429 -- CAUSE:Monsoon rains</t>
  </si>
  <si>
    <t>Luzon - Provinces: Bulacan, Laguna, Pampanga, Pangasinan. Manila area._x000D_Mindanao - Maguindanao Province_x000D_Negros Island. Visayas.</t>
  </si>
  <si>
    <t>Tropical storms Juan and Kaka._x000D_"Rains dumped by a deceptively "weak" storm named "Juan" submerged much of Metro Manila and surrounding provinces" Floods and landslides. tropical _x000D_depression Juan and tropical storm KakaCAUSE:Rain</t>
  </si>
  <si>
    <t xml:space="preserve">Primorye Territory - Vladivostok area. Districts: Ussuriysk, Oktyabr, Khasan, Pogranichny and Khankai. Rivers: Razdolnaya, Migunovka and Komissarovka  </t>
  </si>
  <si>
    <t>"The region around the Pacific port of Vladivostok received a one-month amount of precipitation over the past few days, but water levels in local rivers rose particularly sharply Sunday, to 2.5 meters (8 feet) above the critical level, said Anatoly Zarechnev, Emergency Situations Ministry spokesman in Vladivostok. "It most likely was the dumping of water from reservoirs on the Chinese side that caused the rise," "CAUSE:Rain</t>
  </si>
  <si>
    <t xml:space="preserve">Apure State - Bajo Apure area. Guasdualito territory. Paez. Cities: Barinas and San Cristobal. Rivers: Sarare, Arauca, Apure. Orinoco River in Amazonas, Barinas, Delta Amacuro, Portuguesa and Bolivar states. </t>
  </si>
  <si>
    <t>Floods affect "95 percent of the Guasdualito territory" "Following five days of rain, five people were dead and the southern state of Apure was flooded" "President Hugo Chavez declared a state of emergency in Amazonas, Apure, Barinas, Delta Amacuro and Portuguesa states, all of which have rain-swollen rivers, including the giant Orinoco river. "CAUSE:Rain</t>
  </si>
  <si>
    <t xml:space="preserve">North, east and southeast of Romania - Constanta, Suceava, Prahova </t>
  </si>
  <si>
    <t>"heavy rain fell over the weekend, causing widespread floods in 10 counties around the country"CAUSE:Rain</t>
  </si>
  <si>
    <t xml:space="preserve">Central and eastern areas - Districts: Zilina, Presov and Bardejov. Cierny Balog.  Rivers: Cierny Hron </t>
  </si>
  <si>
    <t>"Water streams in Central and Eastern Slovakia have overflown as a result of torrential rains in the area, flooding hundreds of houses, pulling down small bridges and damaging roads"CAUSE:Rain</t>
  </si>
  <si>
    <t>Khorasan province - cities: Quchan, Shirvan.</t>
  </si>
  <si>
    <t>"Flooding near the city of Quchan killed one person, Barakchi said. Two others died in the city of Shirvan. Several homes in villages were also damaged"CAUSE:Rain - flash flood</t>
  </si>
  <si>
    <t xml:space="preserve">KwaZulu-Natal - Amatikulu, North Coast, Kearsney. Amatikulu River _x000D_Eastern Cape - Elliot and Cala. Ngwani River  </t>
  </si>
  <si>
    <t xml:space="preserve">Mekong Delta - An Giang and Dong Thap provinces. Rivers: Tien, Hau, Mekong. _x000D_In Late August flooding continues in Dong Thap and An Giang and expands to: Long An, Can Tho, Kien Giang, Dong Nai, Lam Dong, Ca Mau, Tien Giang, Vinh Long     </t>
  </si>
  <si>
    <t>"Around 400 hectares of subsidiary summer-autumn rice in An Giang province's Tan Chau, An Phu and Tri Ton districts have been inundated by water. Dong Thap province's Luc Thuong district is likely to face total losses because of flooding. Water levels at Tan Chau, at the mouth of the Tien River, one of two biggest rivers in the region, reached 3.02 meters on July 14, some 0.21 meter higher than the same period last year.... The level at Chau Doc, the mouth of the Hau River, also rose to 2.34 meters. Some rice areas along the river's banks in An Giang and Dong Thap provinces, the region's two largest rice-farming areas, were already swamped by floods. " oct 17 "An Giang province was the worst affected with VND79.7 billion ($ 5.2 million) in damage, followed by Vinh Long with VND77.3 billion ($ 5 million), Dong Thap VND75 billion ($ 4.9 milllion), Long An VND56.2 billion ($ 3.7 million), Can Tho VND43.3 billion ($ 2.8 million) and Kien Giang VND20.8 billion ($ 1.4 million). The floods killed 142 people, including 128 children, submerged 288,836 houses and 1,410 schools and destroyed 1,034 bridges. It also inundated 50,000 hectares of agricultural crops, 30,706 hectares of orchards and 1,682 hectares of aquatic farming ponds."CAUSE:Monsoon rainsHECTARES FLOODED:</t>
  </si>
  <si>
    <t>Khotang District - villages of Sungdel and Dipsung.</t>
  </si>
  <si>
    <t>"heavy monsoon rains triggered massive landslides in the villages of Sungdel and Dipsung of Khotang District in eastern Nepal, on Sunday 14 July.  Some 46 people are feared killed and 150 missing. The landslides reportedly also swept away 29 houses and a health post, and more than 90 houses in the area have been severely damaged."CAUSE:Monsoon rains</t>
  </si>
  <si>
    <t>Arkhangay aymak district.</t>
  </si>
  <si>
    <t>"Seven people, including five children, have died and two have gone missing due to a flood in the Arkhangay aymak district in central Mongolia"CAUSE:Rain</t>
  </si>
  <si>
    <t xml:space="preserve">Southern Moravia region - Blansko, Zdar. Rivers: Becva, Hodoninka. </t>
  </si>
  <si>
    <t>"Two women, aged 64 and 66, died in southern Moravia on Monday, and five villages were flooded and several houses damaged by waters up to two meters (six feet) high"CAUSE:Rain</t>
  </si>
  <si>
    <t xml:space="preserve">Northern Guatemala - Polochic River, Teleman. </t>
  </si>
  <si>
    <t>"Intense rains caused flooding and mudslides in Guatemala that killed at least two people and destroyed dozens of homes"CAUSE:Rain</t>
  </si>
  <si>
    <t>Mallorca Island.Palma.</t>
  </si>
  <si>
    <t>"The heaviest July rainfall in half a century has caused serious flooding on the Spanish holiday island of Mallorca … up to 55 litres fell inside an hour late Saturday "CAUSE:Rain</t>
  </si>
  <si>
    <t xml:space="preserve">North Island - Northland, Auckland, Waikato and the Coromandel. Bombay, Maramarua and Mercer. Waikato River. </t>
  </si>
  <si>
    <t>"The Waikato River was more than double its usual level, at 5.46m."CAUSE:Rain</t>
  </si>
  <si>
    <t xml:space="preserve">Irkutsk Region - Tayshetskiy District. Rivers: Biryusa, Tagul, Tishet  </t>
  </si>
  <si>
    <t>"Over 2,000 residents of Tayshetskiy District in Irkutsk Region have been cut off from the rest of the world by floods. The level of water in the Biryusa river has exceeded the critical mark by almost 2.5 meters." "Recent floods on the East Siberian river Biryusa brought damage of R45m ...  Tayshet District that had seen the major flooding said the agricultural sector had sustained the biggest losses, as the river waters flooded almost 6,000 hectares of grain crops, vegetable plantations and pastures."CAUSE:Rain and snowmelt</t>
  </si>
  <si>
    <t>Central and southern Japan - Gifu Prefecture near Nagoya, Japan. Ogaki city. Oita.</t>
  </si>
  <si>
    <t>"Typhoon Chataan, downgraded to a tropical storm but with winds still gusting to 70 mph, dumped 16 inches of rain on Gifu Prefecture near Nagoya, Japan … with serious flooding in Gifu and close to 20,000 urged to evacuate their homes"CAUSE:Rain</t>
  </si>
  <si>
    <t xml:space="preserve">Athens, Kifissos river. </t>
  </si>
  <si>
    <t>"Floods which swept through Athens after torrential rains early this week seriously damaged at least 1,500 buildings in the city, local officials said Wednesday. The floods, which occurred on Monday when the local Kifissos river broke its banks, also left one person dead. "CAUSE:Rain</t>
  </si>
  <si>
    <t>Luzon Island - Provinces: Pampanga, Nueva Ecija, Bulacana, Tarlac, Bataan, La Union, Batangas, Pangasinan. Towns: Baguio, Manila area, Quezon City, Navotas and Marikina. Pampanga River.</t>
  </si>
  <si>
    <t>Typhoons Chataan, Nakri and Halong._x000D_"Many major thoroughfares and residential areas of Manila and nearby provinces were under water - in some places as deep as six feet. Many families have been forced to move to 96 evacuation centers or to stay with relatives. "CAUSE:Monsoon rains</t>
  </si>
  <si>
    <t xml:space="preserve">12 villages in south Rupandehi. Lalbakiya River. </t>
  </si>
  <si>
    <t>"After incessant rains, the Lalbakiya River overflowed its banks inundating 12 villages in south Rupendehei, local reports said. Twelve villages are under four feet of water. Floods have damaged property and crops worth several million rupees"CAUSE:Rain</t>
  </si>
  <si>
    <t xml:space="preserve">Southeast Ogallala, Keith County. </t>
  </si>
  <si>
    <t>"More than 6 inches of rain fell Saturday in a portion of drought-stricken southwest Nebraska .... Much of Ogallala escaped major damage, but businesses to the southeast, including restaurants, hotels and a truck stop, were flooded with water and were just beginning to clean up the mess. "CAUSE:Rain - flash flood</t>
  </si>
  <si>
    <t>Salafiyeh region.</t>
  </si>
  <si>
    <t>"At least 10 people were killed and several others are missing after torrential rains caused flash floods in the mountainous region of Salafiyeh in western Yemen over the weekend, local authorities said Sunday … Dozens of homes and thousands of hectares (acres) of land were damaged by the flooding in the region 180 kilometres (111 miles) west of Sanaa, he added."CAUSE:Rain</t>
  </si>
  <si>
    <t>Columbia - Dike collapse on Aruca River; Aruca city. _x000D_Venezuela - Amparo.</t>
  </si>
  <si>
    <t>"According to the Interior Ministry's Disaster Prevention Office, a dam that was holding back the waters of the Arauca river has collapsed, provoking a state of emergency in the city of Arauca eastern Colombia, on the border with Venezuela "CAUSE:Rain - dike collapse</t>
  </si>
  <si>
    <t>South and southwest coastal areas</t>
  </si>
  <si>
    <t>"...a tropical storm, left over from Typhoon Rammasun" "Large sections of roads were swept away by floods or buried in landslides in the country's worst-affected areas along the southern and southwestern coasts"CAUSE:Rain</t>
  </si>
  <si>
    <t>Shaanxi Province - Zichang and Qingjian counties.</t>
  </si>
  <si>
    <t>"Floods hit Zichang County, northwest China's Shaanxi Province, claiming five lives and threatening over 30,000 people, local sources said Friday 5 July . Two people are still missing and nine miners are trapped underground in the flood-stricken area. Rescue efforts are underway to save the miners. Over 20 counties in Shaanxi have had heavy rain since early Thursday morning and floods have engulfed Zichang and Qingjian counties" "The heavy rain continued for six hours, and the rainfall reached 259 millimetres - a level not seen there in 500 years"CAUSE:Rain</t>
  </si>
  <si>
    <t>Ganga-Padma, Brammaputra-Jumuna and the Meghna river basin._x000D_India - North Bengal - Jalpaiguri, Cooch Behar and Jalpaiguri . Rivers: Torsa, Tista._x000D_Bihar State - 24 of 38 districts including: Madhubani, Sitamarhi, Muzaffarpur, Gopalganj, Saharsa, Nalanda,  Darbhanga, Sheohar, West Champaran, Bagha, Samastipur, Katihar, Khagaria, Saran, Sitamarhi, Sheohar.  Rivers: Bagmati, Kosi, Gandak, Kareh, Adhwara, Ganga, Burhi Gandak, Punpun. _x000D_Assam State - Districts: Dhemaji, North Lakhimpur, Majuli Island, Guwahati, Morigaon, Cachar and Hailakandi. Barak valley region.  Rivers: Jiadhal, Subansiri, Bramaputra, Barak and Kathakal . _x000D_Other India states: Mizoram, Tripura, Uttar Pradesh, Manipur, Arunachal Pradesh, Madhya Pradesh . _x000D_Bangladesh - districts: Kurigram, Nilphamari, Lalmonirhat, Rangpur. Jamalpur, Gainbandha, Pabna, Sirajganj, Satkhira, Manikganj, Sunamganj, Netrokona, Tangail, Munshiganj, Narayanganj. more low-lying areas of Dhaka. _x000D_</t>
  </si>
  <si>
    <t>"A week of monsoon rains has submerged 17,500 villages in Assam, marooning up to 700,000 people. West of here in Bihar, some 200,000 are estimated to be trapped after three days of heavy downpour. The Dhemaji district 465 kilometers east of Assam's capital Guwahati has been the worst hit, with flash floods inundating at least 15,000 villages and leaving up to 550,000 people stranded." "Flood waters rose as high as 17 centimeters from storms Monday and Tuesday, damaging crops, roads and homes in an area 250 kilometers north of the capital, Dhaka, weather officials said. Relief workers said thousands of people had been evacuated to higher ground in certain areas. Meanwhile, some 100,000 people were confined to their homes in Rangpur, Gaibandha, Kurigram and Nilphamari districts " July9 "Rains and overflowing rivers have submerged 20 percent of Bangladesh" July 30 "In Bangladesh, flood waters have engulfed a third of the delta nation " aug 6 "Nearly half of Bangladesh has been flooded this year" _x000D_Worst floods in 4 years._x000D_-- DEAD: Bang: 157, India: 352, Bihar 317, Assam 39, se asia including nepal: 874 _x000D_-- DISPLACED: Bang:6000000, Assam:3200000, Bihar:500000, India 6.2mill --CAUSE:Monsoon rains</t>
  </si>
  <si>
    <t>Guangxi Zhuang Autonomous Region -  Cities: Liuzhou, Guilin, Dongxing, Hezhou._x000D_Western Guangdong province - Xijiang and Beijiang Rivers and tributaries._x000D_Yunnan province - Tonghai county.</t>
  </si>
  <si>
    <t>"At least nine people have died in southern China as the worst summer floods for four years continue to threaten large areas of the country. Torrential rain last weekend has caused floods that left at least five people dead and affected 3.4 million in the southwestern Guangxi region, the semi-official China News Service said. Soldiers were racing to evacuate up to 100,000 people in Guangxi's Hezhou city"_x000D_Worst floods in 4 years.</t>
  </si>
  <si>
    <t xml:space="preserve">San Antonio and Austin areas. New Braunfels, Bandera, Utopia, Tilden, Abilene. Rivers: San Antonio, Medina, San Marcos, Sabinal, Frio, Pedernales, Nueces, Guadalupe, Blanco, Atascosa. Creeks: Cibolo, Barton. </t>
  </si>
  <si>
    <t>"Major flooding on the San Antonio and Medina, San Marcos, Sabinal, Frio Rivers and Cibolo and Barton Creeks in southern Texas with moderate flooding on numerous other rivers and streams. There were 10-14 inches of rain since Monday, and 4 to 8 inches overnight.  Many evacuations with homes and roads flooded and dangerous flooding throughout the area.  Much low lying land near the rivers flooded, covering agricultural lands.  Two persons perished after being swept away by flood waters.  "CAUSE:Rain</t>
  </si>
  <si>
    <t>Hunan Province - Yangtze River, Dongting Lake, Xiangjiang River valley._x000D_Yangtze River in Hubei, Anhui and Jiangsu Provinces._x000D_July 5 - Lower reaches of Yangtze above danger mark</t>
  </si>
  <si>
    <t>July 5 "According to flood control authorities in east China's Jiangsu Province, the capital city Nanjing reported a river level of 8.67 metres on Friday, topping the local danger mark for the first time this year. Several other provincial cities along the Yangtze's lower stretches also posted water levels above the danger mark on Friday."_x000D_"Emergency services were put on high alert in central China after further rainstorms filled an important lake on the flood-prone Yangtze River to dangerous levels ... The level of water in Hunan province's Dongting lake, which acts as a buffer for the Yangtze River, rose to 31.71 meters -- close to the 32-meter flood warning mark"_x000D_July 5 - Lower reaches of Yangtze above danger mark</t>
  </si>
  <si>
    <t xml:space="preserve">Disricts: Marneuli, Signakh, Borjomi, Gurdzhaani and Akhalgori. </t>
  </si>
  <si>
    <t>"The ground floors of more than 1,200 homes in three villages of the Marneuli district, Eastern Georgia, were flooded Sunday morning... Strong showers have caused rivers and brooks in the area to overflow. Floods have also affected the Borjomi, Gurdzhaani and Akhalgori districts in eastern Georgia. Ground floors of several dozen homes and grazing land are flooded. Power lines and bridges have been destroyed in some places. Several thousand head of livestock have drowned.  "_x000D_Worst floods in 60 years.</t>
  </si>
  <si>
    <t xml:space="preserve">Maharashtra State - Districts: Thane, Bhiwandi, Palghar, Dahanu, Vasai Talukas._x000D_Gujarat State - coastal areas. Amreli, Bharuch, Junagadh and Valsad.  </t>
  </si>
  <si>
    <t>"The dead include 41 people killed in two days of flash flooding in villages 25 miles north of Bombay, said Iqbal Chahal, an official at the affect Thane region. "It is the beginning of the monsoon and the flooding was sudden. These areas were difficult to reach," said Chahal. " "The torrential rains have led to several dams overflowing, resulting in serious floods in the two states, officials said. People in many areas of Maharashtra were evacuated to safer areas following floods triggered by the rains"CAUSE:Monsoon rains</t>
  </si>
  <si>
    <t>Zamboanga del Sur province - Imelda town</t>
  </si>
  <si>
    <t>"A crowd of people were celebrating the feast of Saint John with local government officials at a river bank when strong waves stirred by heavy rain in the upper reaches suddenly breached the bank and blew the victims away"CAUSE:Rain - flash flood</t>
  </si>
  <si>
    <t>West Bengal State - embankment breach at Kalagachi river in Sandeshklahi</t>
  </si>
  <si>
    <t>"Four people were swept away Tuesday while about 11,000 others were rendered homeless as flash floods swamped 10 villages in the eastern Indian state of West Bengal .. The flooding was caused by a breach in the embankment of the Kalagachi river in Sandeshklahi, "CAUSE:Dike breach</t>
  </si>
  <si>
    <t xml:space="preserve">Central Binh Phuoc Province - Dong Xoai town._x000D_Northern Lai Chau Province - Muong Te district. </t>
  </si>
  <si>
    <t>"Torrential rains arrived at midnight on June 22 in central Binh Phuoc province's Dong Xoai town and flooded 200 houses and swept away hundreds of local cattle and poultry. Initial losses were estimated at over VND11 billion ($ 723,684). No deaths have been reported so far" "Four people were killed and one seriously injured when flash floods and mudslides hit a remote province in northeast Vietnam, a local official said on Tuesday. Torrential rain began at midnight last Wednesday in Lai Chau, 500 kilometres north of Hanoi. Two hours later, two bamboo houses and their occupants were swept away by a mudslide"CAUSE:Rain - flash flood</t>
  </si>
  <si>
    <t xml:space="preserve">Ulster - Belfast, Antrim and Down. Glengormley, Carrickfergus and Whitehead. </t>
  </si>
  <si>
    <t>"… worst flash floods for years ... Hundreds of householders in Belfast, Antrim and Down were mopping up after Friday night's rainfall which caused widespread flooding. Then heavy rain came down again yesterday, flooding homes in Glengormley, Carrickfergus and Whitehead. "CAUSE:Rain</t>
  </si>
  <si>
    <t>Southern Shaanxi Province - Counties: Zhenba, Xixiang and Ningshan.</t>
  </si>
  <si>
    <t>"Heavy rain hit the province in Northwest China again from Friday to yesterday. Subsequent flooding has damaged large areas of farmland and many houses in Zhenba, Xixiang and Ningshan counties in southern Shaanxi"CAUSE:Rain</t>
  </si>
  <si>
    <t>Western Ontario - Rainy River District. Ignace, Sioux Narrows, Nestor Falls, Fort Frances, Rainy River, Alberton, Atikokan, Chapple, Dawson, Emo, La Vallee, Lake of the Woods, Morley. Municipality of Machin, in the Kenora District</t>
  </si>
  <si>
    <t>"The Rainy River District and area experienced severe flooding on June 9, 10 and 11 that caused extensive damage to private properties and local infrastructure in the area"CAUSE:Rain</t>
  </si>
  <si>
    <t xml:space="preserve">North Causasus - Republics and Territories: Stavropol, Kabardino-Balkaria, Karachayevo-Cherkessia, Chechnya, Krasnodar, Dagestan, Ingushetia, Adygea, Adygea. _x000D_Rivers: Kuban, Malka, Baksan, Terek, Kardonik, Argun, Sundzha, Laba, Belaya, Urup and Fars. </t>
  </si>
  <si>
    <t>"A 20-day norm of precipitation fell in the highlands of Kabardino-Balkaria within a day" "The highway linking Russia and the North Caucasus is blocked in several places by mudflows, and three sections are destroyed by water from overflowing mountain rivers." _x000D_"There have been no such devastating floods ever recorded in the republic." "One-third of Karachair-Cherkessia, a republic in the North Caucasus, has been flooded as a result of recent heavy rains. " _x000D_"Local residents told Interfax the flooding was the worst Chechnya had seen since 1937." "The damage was more widespread than any flood in Russia since the Siberian republic of Yakutiya was inundated by melting snow and ice in May 2001." "...floodwaters in Stavropol region have changed the course of several rivers..."  "Power lines and telephone communications have been disrupted across the entire region in what is already being called the worst natural disaster to hit the North Caucasus since 1937." "Electricity and telephone lines have been knocked out and hundreds of hectares of farmland destroyed in Dagestan, which borders Chechnya, where floodwater had covered one third of the region's territory and destroyed 400 homes...The flood also damaged an oil refinery, leaking oil into the Sunzha river which swept the oil slick further out to the Caspian Sea." _x000D_"The republic of Ingushetia was among the worst hit, with its mountainous regions completely cut off from aid as torrential waters swept away all roads"  "Minister Ruslan Tsalikov said 4,848 houses have been destroyed, 11, 342 buildings damaged and 59,600 flooded; 12,500 utilities facilities, 110 kilometres of gas pipelines and 71 water intakes have been damaged. Floods have fully destroyed 269 bridges, including five railway ones, 1,500 kilometres of motor roads and 800 kilometres of power lines, leaving 131 settlements without electricity"_x000D_Worst floods in over 100 years.</t>
  </si>
  <si>
    <t xml:space="preserve">North Island - Coromandel Peninsula, Thames area, Waiomu Stream. South Waikato towns of Putaruru  and Tokoroa. </t>
  </si>
  <si>
    <t>"Heavy rain and 100 kilometer-an-hour (60 mile-an-hour) winds left the northern area of North Island awash. Up to 100 millimeters (4 inches) of rain fell in just a few hours."_x000D_Worst floods in 15 years.</t>
  </si>
  <si>
    <t>110 kilometers north of capital Dhaka_x000D_Districts:  Mymensingh, Sunamganj, Netrokona and Rangpur_x000D_Rivers:  Surma, Kangsha</t>
  </si>
  <si>
    <t>"Dhaka's weather office said 400 millimeters (16 inches) of rain fell in the affected region on Tuesday and Wednesday, causing the Surma and Kangsha rivers to overflow and flood more than 200 villages."CAUSE:Monsoon rains</t>
  </si>
  <si>
    <t>Guangxi Zhuang Autonomous Region -  Counties: Yongfu, Xing'an. Gulin City,  Lijiang River</t>
  </si>
  <si>
    <t>"The local flood-control authority said floods there have been the worst for 80 years. Heavy rainstorms since May 13 have raised major rivers in Guangxi above or close to danger levels. Railways and river transport have been obstructed." CAUSE:Rain</t>
  </si>
  <si>
    <t>Jiangxi Province - Fuzhou City, Fuhe River</t>
  </si>
  <si>
    <t>"The embankment of Fuhe River broke on June 17, inundating more than 300 hectares of farmland in Jinxi County and making 2,000 people homeless. "CAUSE:Rain - dike collapse</t>
  </si>
  <si>
    <t>Transylvania - Cities: Targu Mures, Zlatna.  Roca River</t>
  </si>
  <si>
    <t>"the Roca River burst its banks amid torrential rain late Sunday and its gushing waters flattened a dike"CAUSE:Rain</t>
  </si>
  <si>
    <t xml:space="preserve">Rio Grande do Sul state, capital Porto Alegre, Lake Guaiba. Rio Cai and Rio Sao Sebastiao </t>
  </si>
  <si>
    <t>"Seven municipalities close to Porto Alegre declared a state of emergency as local rivers Rio Cai and Rio Sao Sebastiao breached their banks and caused 1,400 people to flee their homes"CAUSE:Rain</t>
  </si>
  <si>
    <t xml:space="preserve">Hunan Province - 148 townships in 10 counties. Cities:  Chenzhou, Yongzhou, Zhuahou, Zhangjiajie, Hengyang. Rivers:  Xiangjiang, Zishui, Yuanjiang and Lishui, Dongting Lake. Yangtze River_x000D_Sichuan province - Chongqing municipality. Cities: Nanchong and Suining.  </t>
  </si>
  <si>
    <t>"A total of 148 townships in 10 counties in central China's Hunan Province have been flooded due to successive rainstorms in recent days. Floods have destroyed 8,000 houses, affected 1.44 million people and damaged some reservoirs and river embankments, causing direct economic losses of 420 million yuan. More than 100 mm of rain has fallen recently in six counties in Chenzhou City and five counties in Yongzhou City in Hunan Province. Zhuzhou City received 333 mm of rain" "... the water level of Dongting Lake, the country's second largest freshwater lake which is close to the Yangtze River, had reached a record 30.93 meters after days of heavy rain. "CAUSE:Rain</t>
  </si>
  <si>
    <t xml:space="preserve">Fujian Province - Counties:  Minqing, Jianning. Towns: Fuzhou, Sanming, Junkou . Minjiang River and its tributaries Jinxi, Shaxi and Futunxi.  </t>
  </si>
  <si>
    <t xml:space="preserve">"...from June 11 to 16, a dozen counties' accumulative rainfall had reached 300 millimeters and that of Fuzhou city's Minqing County hit a record high of 353 millimeters. In Jianning County of Sanming City alone, some 80,000 people were affected by flooding, including nearly 1,000 who were stranded in Junkou Township"  "Landslide caused by rainstorms early Monday have blocked traffic in a railway in Fujian Province ... close to 100 meters of the railway between Nanpingnan and Yangdanzai stations in the northern part of the province had been covered by mud and rocks." "Jinxi [tributary of the Minjiang] surging to its highest level in 200 years"CAUSE:Rain </t>
  </si>
  <si>
    <t>Capital Dushanbe, village of Revat</t>
  </si>
  <si>
    <t>"Heavy rains triggered a new wave of mudslides and flooding … The rain that fell Sunday was the equivalent of what Tajikistan normally receives over the course of four months"CAUSE:Rain - mudslides</t>
  </si>
  <si>
    <t>State of Assam, Dhemaji district, worlds largest river island of Majuli _x000D_Rivers:  Brahmaputra and its tributaries, Jiadhol</t>
  </si>
  <si>
    <t>"The Dhemaji district 465 kilometers east of Assams capital Guwahati has been hammered by flash floods, triggered by monsoon rains, that have submerged at least 50 villages and marooned up to 50,000 people." "Thousands of endangered animals have fled flash floods in the world-renowned Kaziranga National Park in India's northeastern Assam state, making themselves vulnerable to poachers"  "... incessant rains during the past few days had made the state's largest Brahmaputra River and its swollen, muddy tributaries exceed danger levels"CAUSE:Monsoon rains</t>
  </si>
  <si>
    <t xml:space="preserve">Central Cuba - Provinces of Sancti Spiritus, Villa Clara, Cienfuegos, Ciego de Avila. Zaza river. </t>
  </si>
  <si>
    <t>"In Sancti Spiritus, 362 kilometers east of Havana, the waters at the Zaza river dam have risen to what experts are calling "extraordinary" levels. ...heavy rains that have drenched the central region since May 20 have swept away sections of road and railway line, left some towns isolated and done considerable damage to homes and crops"CAUSE:Rain</t>
  </si>
  <si>
    <t>Counties of Lamoille, Franklin, Caledonia, Orleans and Essex_x000D_Towns:  Lyndon, St. Johnsbury</t>
  </si>
  <si>
    <t>"A day and night of heavy rains pushed the Passumpsic River over its banks Tuesday night, spreading water through homes, businesses and across the roads by early Wednesday."CAUSE:Rain</t>
  </si>
  <si>
    <t>Southern Republic of Dagestan, located in the North Casucasus region</t>
  </si>
  <si>
    <t>"Torrential rains in the southern Russian republic of Dagestan have triggered mudslides and disrupted water and gas supplies to thousands of people"  "The flooding has done more than dlrs 1.5 million in damage to bridges, roads and homes in 12 districts of Dagestan"CAUSE:Rain</t>
  </si>
  <si>
    <t>South-Central Jamaica - Parishes: Clarendon, St. Elizabeth, St Catherine, Manchester, St Thomas. New River.</t>
  </si>
  <si>
    <t>"June 11 - HEAVY RAINS and thunderstorms continued to pelt the island yesterday, increasing misery in already hard hit parishes and causing a new round of flooding in sections of central Jamaica." "Officials say the recent rains, which claimed at least seven lives, also resulted in losses of over 2,000 has of crops islandwide. "CAUSE:Rain</t>
  </si>
  <si>
    <t>Accra city.</t>
  </si>
  <si>
    <t>"About 10 hours of rain in Accra have caused extensive flooding of several low-lying areas of the city and residents are on Tuesday cleaning up the mess. Hundreds of residents, in the west of the capital, have been rendered homeless by the rains which poured until mid-day on Monday disrupting life of hundreds of thousands of people. Accra has had a perennial flooding problem."CAUSE:Rain</t>
  </si>
  <si>
    <t>REPUBLIC OF BASHKORTOSTAN _x000D__x000D_Chelybinsk Region; Towns:  Ashi, Minyar, Sim, Katav-Ivanovsk and Ust-Katav_x000D_Sim and Katav Rivers_x000D_Salavatskiy, Belkatayskiy Karaidelskiy, Iglinskiy and Duvanskiy districts. _x000D_</t>
  </si>
  <si>
    <t>Ha Giang Province, Hoang Su Phi District</t>
  </si>
  <si>
    <t>"The flash flood appeared out nowhere Sunday night.  It caused the stream to rise so quickly that it carried away three workers."CAUSE:Rain - flash flood</t>
  </si>
  <si>
    <t>Shaanxi Province -_x000D_Counties:  Foping, Ningshan, Changan, Yangxian, Shiquan, Hingshan_x000D_Cities:  Xian _x000D_Rivers:  Hanjiang, Ziwu, Xun _x000D_Sichaun Province - Chongqing Municipality _x000D_Cities:  Suining, Hanzhong, Nanchong_x000D_Rivers: Yangtze, Jialinjiang_x000D_Guizhou Province -_x000D_Hubei Province -</t>
  </si>
  <si>
    <t>"By Monday two people were dead and 108 missing after floods hit the seat of Fuping County, Northwest China's Shaanxi Province at the weekend. The floods also ravaged 15 kilometers of highway, a large number of houses and some 533 hectares of farm land in the county, according to local flood control authorities.  According to local people, the flood is of a scale rarely seen in 100 years. It has caused great damage to houses, farm land, roads and infrastructure along the rivers." "Water levels on 18 rivers in the province were rising due to the flooding, while run off on the Ziwu river and the Xun river, major branches of the Hanjiang river, reached historic highs." "the worst flood to ever hit the county [Foping, Shaanxi]"CAUSE:Rain</t>
  </si>
  <si>
    <t xml:space="preserve">Western Minnesota - Counties:  Becker, Beltrami, Clay, Kittson, Koochiching, Lake of the Woods, Mahnomen, Marshall, Norman, Pennington, Polk, Red Lake, Roseau, Clearwater. Towns: Ada, Mahnomen. Rivers: Twin Valley, Ada, Marsh, Wild Rice and Roseau. _x000D_Eastern North Dakota - Pembina County, Fargo and Grand Forks areas.  Tongue, Pembina and Red Rivers._x000D_Illinois - Wapsipinicon and Rock Rivers. </t>
  </si>
  <si>
    <t>"Heavy weekend thunderstorms with rain over 6 inches across parts of North Dakota and western Minnesota led to record river flooding along the Wild Rice River at Twin Valley, Minnesota, and widespread flash flooding.  Major flooding also on Wapsipinicon and Rock Rivers in Illinois; the Rock River reached record levels over the weekend" " Farmers used boats to reach their homes and volunteers rushed to fill sandbags Sunday as flooded portions of western Minnesota prepared for it to get worse … "We've had water in the last 24 hours that we've never seen before," June 25 -"The Wild Rice River crested here, beating a record set two weeks ago ... the river peaked at 17.58 feet late Monday night and had dropped 4 inches by 9 a.m. Flooding problems begin in Ada when the river reaches about 14 feet. The record crest set two weeks ago was 16.8 feet. "CAUSE:Rain</t>
  </si>
  <si>
    <t xml:space="preserve">Southern Germany - southern Bavaria villages of Guenznurg and Diedorf near Augsbourg. Bavarian Alps._x000D_Central Switzerland - central cantons of Lucerne and Schwyz. _x000D_Southeastern France - Saint-Geoire-en-Valdeine village in Isere region. River Drome in Valence region. _x000D_Italy - northeast: Fruili-Venezia Giulia. northwest: Val D'Aosta and Piemonte: Cervo river in Biella. Venice._x000D_Austria - province of Lower Austria. </t>
  </si>
  <si>
    <t>"Eight people were found dead Friday after fierce thunderstorms swept across Europe, leaving a trail of flooded roads, collapsed houses and downed bridges from France to Poland." "Dozens of homes were flooded or damaged by mudslides in both southern Germany and southeastern France after torrential rain, producing record rainfalls, swept across the region." "In Switzerland, rail and road traffic was badly disrupted in the central cantons of Lucerne and Schwyz, and agriculture fields, fruit orchards and vines were damaged."CAUSE:Storms</t>
  </si>
  <si>
    <t>Tegucigalpa area. Comayaguela. El Paraiso  in the southwest.</t>
  </si>
  <si>
    <t>"Intense overnight rains soaked much of Honduras early Sunday, triggering floods that killed at least 10 people, destroyed more than 1,000 homes and left a community in the southern border region cutoff from the outside world. "CAUSE:Rain</t>
  </si>
  <si>
    <t>Xinjiang Uygur Autonomous Region - Toksun County in Turpan Prefecture. Ili district. Toli County. Nilka County in western Xinjiang.</t>
  </si>
  <si>
    <t>"rains hit Nilka County in western Xinjiang on Wednesday night and lasted until early Thursday morning, causing floods that swept away more than 70 houses, destroying a large area of farmlands and severing transport links." "...autonomous region of Xinjiang, which includes Ili, has been hit in rapid succession by sandstorms, torrential rain and hail in recent days ... [Ili district] has been hit by floods and landslides over the past few weeks" "Last month nearly 100,000 homes were destroyed and 120,000 head of livestock killed in Ili after torrential rain" "Xinjiangs worst flooding in decades " _x000D_"Rainstorms have hit Xinjiang on 12 occasions so far this year with record rainfalls ... Some 28 counties and cities have been affected by flooding"_x000D_Worst floods in 20 years.</t>
  </si>
  <si>
    <t>Lake Rincon del Bonete, Uruguay River.</t>
  </si>
  <si>
    <t>"Above average rains over the past two months have given rise to floods throughout Uruguay ...Over 3600 hundred people have been evacuated from their homes in Uruguay, and many highways have been shut down."CAUSE:Rain</t>
  </si>
  <si>
    <t>Zeyzoun Dam near town of Hamah on Orontes River collapsed. Villages inundated: Idlib, Ziyara, Zayzoun, Mushayek and Qastoun</t>
  </si>
  <si>
    <t>"On 4 June 2002, the Zeyzoun Dam, which is located near the town of Hamah, on the Orontes River, some 350 km north of Damascus, collapsed around 15:40pm (local time), flooding at least three neighbouring villages … Approximately 60 Km2 wide-area has been submerged" "Waters from the dam reached depths of up to 10 feet in four nearby villages. "CAUSE:Dam  Failure</t>
  </si>
  <si>
    <t xml:space="preserve">Eastern Iowa - Counties: Clayton, Clinton, Delaware, Dubuque, Jackson, Jones and Scott. Towns: Dyersville, Cedar Rapids, Dubuque, Cascade, Monticello, Maquoketa. Rivers: North Fork of the Maquoketa, Little Maquoketa River, Indian Creek, Spencer Creek, Maquoketa River and Kitty Creek, Bear and Hewitt Creeks.  _x000D_Southwest Wisconsin - Grant County. Cassville area._x000D_Northwest Illinois - Towns: Lyndon, Sterling. the Pecatonica and Rock rivers. </t>
  </si>
  <si>
    <t>"Up to 8 inches of rain in 24 hours turned rivers into lakes in eastern Iowa" "Floodwaters rose quickly Tuesday after a burst of heavy rain across the region ... Homes in Cedar Rapids, Monticello, Dyersville and Dubuque were flooded as streams and rivers rapidly overflowed" "Maquoketa River in Jackson County … at 33.8 feet Wednesday morning, nearly a foot above the 1993 flood level ... "The highest they ever had there was 34.7 in 1944, so they're getting near their record,""_x000D_Detected by Quickscat/Seawinds radar week ending June 8, 2002CAUSE:Rain</t>
  </si>
  <si>
    <t>Southern Bogota and 18 of the country's 32 departments. Tunjuelito, Magdalena and Cauca rivers.</t>
  </si>
  <si>
    <t>"heavy rains are affecting some 73,000 people in 18 of the country's 32 departments." "Heavy rains caused flooding and triggered landslides around the capital Tuesday, "CAUSE:Rain</t>
  </si>
  <si>
    <t xml:space="preserve">Western Upstate New York village of Newark and town of Arcadia </t>
  </si>
  <si>
    <t>"An upstate village and town declared states of emergency Thursday after a fierce storm dumped about half a foot of rain in two hours … roads and drainage systems overflowed ...the village had not experienced a storm like this since 1918 "CAUSE:Rain</t>
  </si>
  <si>
    <t>Central Bulgaria town of Veliko Tarnovo</t>
  </si>
  <si>
    <t>"Around 100 buildings were flooded and over 20 people evacuated amid record flash floods in central Bulgaria ...The rainfall Thursday evening was the most intense on record..."CAUSE:Rain</t>
  </si>
  <si>
    <t xml:space="preserve">Central Siberia - Lower Jenesi River and tributaries, Nizhnyaya Tunguska River. Towns: Turukhansk, Igarka, Tura. </t>
  </si>
  <si>
    <t>"Ice is breaking in the Yenisei River. Turukhansk and Igarka are flooded. Houses in Tura are flooded as well by the Nizhnyaya Tunguska River."CAUSE:Spring Melt</t>
  </si>
  <si>
    <t>Central and southern Chile - Regions: Atacama, Coquimbo, Valparaiso, Santiago, Libertador General Bernardo O'Higgins. Municipalities of Lampa, Pudahuel, Talagante, and Maipu.</t>
  </si>
  <si>
    <t>"During the last week, the central part of Chile has been affected by the worst rains in eighty years " "Nearly five inches of rain fell between Saturday and Monday night in this capital city of 5.5 million people, flooding numerous streets, damaging and collapsing homes and cutting electric power to 90,000 homes ...  around 50,000 people were evacuated from their flooded homes" "Chile has suffered unusually heavy rainfall this year. In June, the capital Santiago was hit with its worst floods in 100 years."CAUSE:Rain</t>
  </si>
  <si>
    <t>Eastern Siberia - Yakutia villages of Eldikan, Arbyuntsy, Sitte, Kavitsa, Batamai, Kyuntsy, Ezhantsy and Metino-Aldan. Lena and Aldan rivers</t>
  </si>
  <si>
    <t>"More than 1,500 people were evacuated from eight Yakutia villages, inundated by the Lena and Aldan rivers. The villages of Eldikan, Arbyuntsy, Sitte, Kavitsa, Batamai, Kyuntsy, Ezhantsy and Metino-Aldan are now in the inundation zone. Around 500 dwelling houses and more than 20 production facilities were flooded in those villages"  _x000D_Detected by Quickscat/Seawinds radar week ending June 1, 2002CAUSE:Spring Melt</t>
  </si>
  <si>
    <t xml:space="preserve">Moulvibazar district - Rajnagar, Kamalganj and Kulaura upazilas. Manu and Dhalai rivers. </t>
  </si>
  <si>
    <t>"The overall flood situation in the district worsened further due to heavy downpour in the area for the last two days and on-rush of hilly waters from the upper catchment. About 40,000 people of Rajnagar, Kamalganj and Kulaura upazilas were marooned as gushing floodwater entered through 7 points of the broken embankments along the rivers Manu and Dhalai ... Some 1,000 kutcha houses and standing aus paddy on 30,000 acres of land went under 3-4 feet water. "CAUSE:Rain</t>
  </si>
  <si>
    <t>Hunan Province - Yangtze River</t>
  </si>
  <si>
    <t>"Floods on China's largest river, the Yangtze, have arrived a month earlier than normal" "Some parts of the province ... have seen 40 days of rain falling from April.  More than 2.5 million hectares of crops had been affected to varying extents by the floods, with the harvest completely ruined in 590,000 hectares ...authorities along the Yangtze River, including in Hunan, were bracing for what were predicted to be devastating floods this summer "CAUSE:Rain</t>
  </si>
  <si>
    <t>Haiti - southern peninsula: Grand'Anse and Sud. Azile town. Torbeck city.    _x000D_Jamaica - parishes of Kingston, Clarendom, St. Catherine, St. Thomas, St. Ann, Portland and St. Elizabeth.   _x000D_Honduras - Provinces: El Paraiso, Francisco Morazan, Olancho. Tegucigalpa area. Juticalpa River.    _x000D_Nicaragua - Pacific coast.  El Salvador -</t>
  </si>
  <si>
    <t>"Heavy rains in the southern peninsula of Haiti since May 24 have triggered floods, washed away bridges and roads, eroded hillsides and destroyed livestock. The most affected areas are the departments of Grand'Anse and Sud."  "At least 5,000 people were trapped in Honduras' southeastern province of El Paraiso ... In the central province of Francisco Morazan, about 65 homes, three bridges and 6.8 miles (11 kms) of roads were destroyed by flooding"  "The rain and flooding had damaged 1,193 homes in Nicaragua and forced the evacuation of about 3,000 people ... along the Pacific coast, where 22 bridges and 27 stretches of highway were destroyed " DEAD: Haiti 21, Jamaica 5, Honduras 3, El Salvador 1 -- DISPLACED: Nicaragua 3000, Haiti 1000, Honduras 5000, El Salvador 100 -- CAUSE:Rain</t>
  </si>
  <si>
    <t>Northeastern Pennsylvania - Willkes-Barre. Bear Creek Township area</t>
  </si>
  <si>
    <t>"The flooding closed three northbound exits of the Northeast Extension of the Pennsylvania Turnpike and forced many people out of their homes.... Boats, trees and even a portable outhouse were carried from Bear Creek Lake over the lip of the Bear Creek Dam. Floodwaters pounded a bridge on state Route 115, littering it with chunks of asphalt, trees and a utility pole and weakening guardrails. "CAUSE:Rain</t>
  </si>
  <si>
    <t xml:space="preserve">Bamiyan province - towns of Waras and Panjao </t>
  </si>
  <si>
    <t>"heavy downpours which affected 18 villages in Bamiyan province last week ...  freak floods destroyed thousands of acres of farmland and cut off main roads …The most serious damage is to agriculture with 20-50 percent of agricultural land destroyed ... heavy loss of livestock and irrigation canals and cultivation has been badly damaged or destroyed" CAUSE:Rain</t>
  </si>
  <si>
    <t>Neembucu Department</t>
  </si>
  <si>
    <t>"From January to April, heavy rainfalls have been registered in the department of Neembucu in the south of Paraguay. The downpours made rivers burst their banks, thus causing extensive flooding …On 6 May, the Government declared the department of Neembucu an emergency area... eighty percent of the subsistence crops and sixty percent of maize crops have been lost." _x000D_Detected by Quickscat/Seawinds radar week ending May 18, 2002CAUSE:Rain</t>
  </si>
  <si>
    <t xml:space="preserve">Provinces: Tuyen Quang, Lao Cai, Son La, Ha Giang, Bac Can. </t>
  </si>
  <si>
    <t>"Heavy rains lashed the northern mountainous provinces this week, causing flash floods in a widespread area… "thousands of hectares of farm land have been devastated""CAUSE:Rain</t>
  </si>
  <si>
    <t>Salalah, 900 km southwest of Muscat, Zufar Province</t>
  </si>
  <si>
    <t>"Zufar's heaviest rain in 30 years" "Flash flooding during the past week in a mountainous region of Oman has drowned nine people, killed hundreds of cattle and caused heavy damage, "CAUSE:Tropical Storm</t>
  </si>
  <si>
    <t>Toamasina city area</t>
  </si>
  <si>
    <t>"Floods sparked by four days of non-stop torrential rain in eastern Madagascar killed at least 29 people in and around the port city of Toamasina … Toamasina has been flooded since a tropical storm hit the region last week"CAUSE:Tropical Storm</t>
  </si>
  <si>
    <t>Western Siberia: Kurgan, Tyumen, Sverdlovsk and Kirov regions. Tobol, Irtysh and Tura Rivers. Yakovsky District, Ob tributaries, inc. Charysh, Chulyn, Kira,Chara, Ket, Tyma, estuary of Irtysh.</t>
  </si>
  <si>
    <t>"More than 70,000 hectares of arable land have been flooded in Russia's Tyumen region in northern Siberia. Many houses, with a total of 1,000 residents, have also been flooded … 46 people were moved to safe areas." "Water level in the Tura River has increased by 12 centimeters over the past 24 hours, reaching 7.5 meters. " May 31:"Houses are flooded in the Kurgan, Tyumen, Sverdlovsk and Kirov regions by the Tobol and Irtysh Rivers. Lowlands in Arkul and Vyatskiye Polyany are flooded as well."CAUSE:Rain and snowmelt, ice jams</t>
  </si>
  <si>
    <t>Southwest Alaska - Nushagak River at Ekwok and New Stuyahok.</t>
  </si>
  <si>
    <t>"A flood caused by an ice jam on the Nushagak River hit the village of Ekwok in southwest Alaska ... The village was under about 18-24 inches of water, troopers said. The water damaged a number of private homes, the power plant and a bulk fuel storage area. "CAUSE:Ice Jam</t>
  </si>
  <si>
    <t>Indiana: Brown Township southwest of Indianapolis. Waverly in Brown County. Clinton in Vermillion County. Indianapolis and Terre Haute. Morgan County. Feather Creek, Crooked Creek, Bryant's Creek, Wabash, White and Patoka rivers.  _x000D_South-central Ohio: Massieville in Ross County. Ohio River.  Southeast Missouri: Cuivre River in Lincoln County. Moccasin Flats on St. Francis River. Crystal City, Dutchtown. Cape Girardeau and Reynolds counties.  _x000D_Central Illinois: Alexander County, Effingham County. Illinois and Sangamon Rivers. Mississippi River.</t>
  </si>
  <si>
    <t>"Up to 4 inches of rain pushed Indiana rivers over their banks Tuesday, prompting evacuation of part of a town and stranding a school bus carrying elementary students on a flooded roadway" "Up to a dozen residential blocks in the Vermillion County town of Clinton were evacuated " "At least 17 Lincoln County roads and streets were closed because of high water, and getting to and from some towns was becoming difficult.The Cuivre was at 27.4 feet Tuesday, 6.4 feet above flood stage." "On Thursday, floodwater rose as high as 19 feet along the Wabash River, the highest it has been since 1999" "Swollen rivers and creeks were near or above flood stage in central Illinois on Wednesday as forecasters predicted more rain a day after at least 38 residents had to be rescued from their flooded homes. "CAUSE:Rain</t>
  </si>
  <si>
    <t>Costa Rica - south, central and northeastern parts of the country. Heredia Province: Sarapiqui. Limon Province: Siquirres, Matina, Limon Centro y Sur, Talamanca, Valle de la Estrella. Cartago Province: Turrialba. Bristol.</t>
  </si>
  <si>
    <t>"Floods caused by two days of heavy rains have left some 500 people homeless in Panama and more than 5,100 in neighbouring Costa Rica ...Thousands more families have been cut off by the floods and left without food and drinking water" "floods caused by heavy downpours are the worst in 30 years in that region" -- DISPLACED: CostaRica 5100, Panama 500 -- CAUSE:Rain</t>
  </si>
  <si>
    <t>Kenya - Bundalangi area in Nyanza province. central Meru and Muranga districts near Mount Kenya. Nairobi area. western districts of Kisumu and Busia.  Rivers: Mara, Tana, Sabaki.   _x000D_Uganda - Counties: Manjiya, Bubukwanga  Districts: Mbale, Bundibugyo, Sironko. Towns: Kampala area. Kyambogo, Rwebisengo, Rwangara and Bweramole. Semliki River.  _x000D_Rwanda - western and central areas.  _x000D_Tanzania -  Mbeya region. Geita district in Mwanza region</t>
  </si>
  <si>
    <t xml:space="preserve">"Flooding and landslides caused by heavy rain have killed at least 30 people in Kenya over the past two weeks … reports of deaths were coming in from all across the country as unusually heavy rain continued to pound a wide swath of Kenya " "Landslides and floods displaced at least 5000 people in the Bundibugyo district in western Uganda… weeks of torrential rains through out the country. Officials believe the downpours are part of an El Nino … Mountain runoff onto plains in norther western Bundibugyo and overflow along the Semliki River drove people from their homes ... about 5000 people were displaced by landslides which pushed homes off slopes and buried others in valleys of the Bundibugyo district" "At least 50 people in Rwanda have died as as a result of heavy rains ... At least 1,577 houses have been destroyed and many cattle killed" "Floods have killed at least nine people, destroyed farmlands and left hundreds of families homeless in various parts of Tanzania" -- DEAD: Kenya 72, Uganda 7, Rwanda 50, Tanzania 9 -- DISPLACED: Kenya 162,000, Uganda 5,000, Rwanda nd, Tanzania 1200 -- HA FLOODED: Tanzania, 5000 --CAUSE:Rain </t>
  </si>
  <si>
    <t xml:space="preserve">West Virginia - McDowell County, Welch.    Virginia - Buchanan County, Hurley.  Eastern Kentucky -Pike County: Freeburn and Majestic. Rivers: Tug Fork of the Big Sandy River, Knox Creek  </t>
  </si>
  <si>
    <t>"The Tug Fork of the Big Sandy River and its tributaries began spilling their banks on Thursday as severe storms rolled through the region, with as much as 4 inches of rain falling in six hours … In eastern Kentucky, water was up to the rooftops of homes in the towns of Freeburn and Majestic ... Some roads were under as much as 10 feet of water." "About 2,400 homes and businesses in West Virginia were damaged" "The Tug Fork River rose to near record levels, before falling back below flood stage."CAUSE:Rain</t>
  </si>
  <si>
    <t>Nairobi area. Nairobi river</t>
  </si>
  <si>
    <t>"The rains, which started unexpectedly early Monday morning, continued into the night, making many parts of Nairobi virtually impassable. ... most parts of Nairobi City were still flooded by Tuesday afternoon, especially on the eastern side where drainage infrastructure remains the poorest."CAUSE:Rain</t>
  </si>
  <si>
    <t>Golestan Province - Minoudasht city</t>
  </si>
  <si>
    <t>"Two people have been killed after torrential rains and flooding hit the Iranian city of Minoudasht in northern Golestan Province, the Islamic Republic News Agency (IRNA) reported on Saturday."CAUSE:Rain</t>
  </si>
  <si>
    <t>Southern Kamchatka Penninsula - Sobolevo and Ust-Bolsheretsky districts. Rivers: Bolshaya Vorovskaya, Amchigacha.</t>
  </si>
  <si>
    <t>"Spring floods have started on Russia's Kamchatka peninsula one month earlier than usual … Situation has aggravated in southern Kamcahatka because of strong rains and a quick thawing of snow. Water level has considerable increased over the past three days in the Sobolevo and Ust-Bolsheretsky districts. Water has risen by 1.5 meters in the river of Bolshaya Vorovskaya, and by one meter in the river of Amchigacha. "CAUSE:Rain and snowmelt</t>
  </si>
  <si>
    <t>Central, northern and western parts of the country</t>
  </si>
  <si>
    <t>"Fourteen people were dead and 23 missing in Colombia as a result of torrential rains that fell throughout the country in recent days, authorities said Saturday. The rains have caused flooding in central, northern and western parts of the country. Meteorologists believe the rains were caused by the El Nino phenomenon that reappeared this year in the Pacific."CAUSE:Rain</t>
  </si>
  <si>
    <t xml:space="preserve">W. Texas, Albany - Little Hubbard Creek </t>
  </si>
  <si>
    <t>"A thunderstorm that unleashed up to 10 inches of rain in four hours on the West Texas town of Albany flooded homes and businesses Thursday, swept some mobile homes into a creek and forced the evacuation of a nursing home and several residences." "... estimated at least 100 residences and other structures were damaged in the town's worst flooding in almost a quarter-century. Thursday's storms dropped 10 inches of rain. "CAUSE:Rain</t>
  </si>
  <si>
    <t>Western Siberia - Kurgan region:Kurgan city and surroundings, Irbit, Gmedyanskoye.  Rivers: Tobol and its tributaries, Iset, Mias, Tura, Nitsa and Pyshma</t>
  </si>
  <si>
    <t>"Tobol River and its tributaries have flooded seven settlements in Russia's Kurgan region, sources in the Ministry for Civil Defense and Emergencies have told Itar-Tass. 286 houses populated by 718 people happened to be in the flood zone. Twelve people have been evacuated. The water ruined three bridges, 500 meters of motor roads, two dikes and five dams." May 1 - "Water is still more than nine meters above the flood level in the Tobol River... Twenty-six settlements in the Kurgan region are in the flooded area. Floods have already destroyed four wooded bridges, washed away 19 kilometres of roads, two dikes and 11 dams."CAUSE:Snowmelt</t>
  </si>
  <si>
    <t xml:space="preserve">Badghis Province - Qala-i-Naw and Ab Kamari districts. Qala Nau city. </t>
  </si>
  <si>
    <t>"One day of heavy rains in Badghis province in western Afghanistan on 23 April caused flooding in Qala-i-Naw and Ab Kamari districts. The Governor's office in Qala-i-Naw has reported that two people are dead and five are missing as a result of the flash floods. According to initial reports, 500 houses have been destroyed and 1,200 people in Qala-i-Naw and eight surrounding villages have been affected" "The emergency mission to Qala Nau yesterday visited nearby villages where perhaps 80 percent of irrigated land is now under mud and water, "CAUSE:Rain</t>
  </si>
  <si>
    <t xml:space="preserve">Sunamganj area - Upazilas: Dhirai, Bishwambar, Dharmapasha, Chhatak.   Haors: Tarol, Baishakhi, Kharcha, Dulijar, Kaliani, Nandair  </t>
  </si>
  <si>
    <t>"Standing crops on 19,275 hectares land in 10 upazilas of the district were damaged as the flash flood inundated 40 haors due to incessant rain and collapse of the dam" "The flooding has caused by breaches in poorly constructed Barak embankment in Dhirai upazila that gave way to strong current  … 75 percent crop in 27 haors have gone under water in the district during the last six days" "The extent of damage was officially estimated at about Tk 47 crore till Saturday."CAUSE:Dike breach</t>
  </si>
  <si>
    <t>Regions of Afar, Oromiya and Somali. Districts: Dubti, Gode, Gore.  Towns: Kelafo, Warder, Danot.  Rivers: Awash, Shabele and its tributaries.</t>
  </si>
  <si>
    <t>"Flooding caused by torrential rains in eastern Ethiopia has left an unknown number of people dead and displaced thousands this week... Dubti district (Afar region) was flooded when dikes ... broke. More than 4,000 inhabitants lost their shelter, household possessions, grazing lands and farm fields … In Kelafo (Gore district), heavy rains caused significant livestock death.  "CAUSE:Rain</t>
  </si>
  <si>
    <t>East Nusa Tenggara - Sumba Island: Langgaliru</t>
  </si>
  <si>
    <t>"Indonesian island of Sumba was hit by flash flood  last week, claiming the lives of 19 people … The flood also destroyed a bridge linking the districts of East Sumba and West Sumba … Last week's flood was the second biggest to hit East Nusa Tenggara in two years"CAUSE:Rain</t>
  </si>
  <si>
    <t>West Java - Cijalupang river in Campaka, Ciroyom, subdistrict of Bojonggambir, Tasikmalaya</t>
  </si>
  <si>
    <t>"Four people were killed and four others sustained injuries and many houses destroyed and washed away in a violent flash flood from Cijalupang river in Tasikmalaya, West Java, in the small hours of Thursday"CAUSE:Rain</t>
  </si>
  <si>
    <t>Michigan Upper Peninsula - Counties: Gogebic, Houghton, Ontonagon,  Marquette. Towns: Ironwood, Wakefield, Bessemer. Rivers: Montreal, Little Black, Sturgeon, Carp.  _x000D_Wisconsin - Ashland and Iron counties.Towns: Glidden, Rivers: Montreal, Chippewa, Bad.</t>
  </si>
  <si>
    <t>"worst flooding in recent history" "A mix of heavy rains and unusually warm temperatures Tuesday and Wednesday caused the snow bank in Michigan's Upper Peninsula to rapidly melt, sending rivers and streams spilling over their banks."_x000D_Worst floods in 40 years._x000D_CAUSE:Rain and snowmelt</t>
  </si>
  <si>
    <t>Bandar Abbas town in south. Yazd and Esfahan provinces in central</t>
  </si>
  <si>
    <t>"Eleven people died in floods that swept parts of southern and central Iran since Sunday destroying homes and roads, Iranian state radio reported. Eight of the dead were in the southern town of Bandar Abbas, and the other three in the central province of Yazd. Infrastructure was also damaged in Esfahan province of central Iran"CAUSE:Rain</t>
  </si>
  <si>
    <t>Southern and western areas - Mecca area</t>
  </si>
  <si>
    <t>"Nineteen people have died during a week of torrential spring rains in Saudi Arabia … Civil defense units have rescued hundreds of people in the past few days from rising flood waters in southern and western parts of the kingdom"CAUSE:Rain</t>
  </si>
  <si>
    <t xml:space="preserve">Faryab province - Deh Miran area. Tributaries of the Maimana river </t>
  </si>
  <si>
    <t>"Heavy rains in isolated areas of Faryab province have caused tributaries of the Maimana river to burst their banks, destroying 323 homes and affecting 845 families … Authorities quoted by the UN suggested that more than 2,000 head of livestock had been killed and several hundred thousand square metres (yards) of land inundated"CAUSE:Rain</t>
  </si>
  <si>
    <t>Tenerife island. Santa Cruz city.  </t>
  </si>
  <si>
    <t>"The downpour caused flash floods and mudslides, flooding houses, cutting power and stranding thousands of people who were returning to Santa Cruz after the Easter holiday"CAUSE:Rain</t>
  </si>
  <si>
    <t>Yakhsu River. Flooding renewed on April 1</t>
  </si>
  <si>
    <t>"A week ago, about 280 people lost their homes in an inundation near the Yahksu River. The flood destroyed 40 houses and five kilometers of roads" CAUSE:Rain</t>
  </si>
  <si>
    <t>North - Tumbes Department: Zarumilla River; _x000D_South - Puno Department: Lake Titicaca levels rise. </t>
  </si>
  <si>
    <t>"In the northern department of Tumbes bordering Ecuador, a 17- hour downpour made Zarumilla River spill over and flooded parts of the Pan-American Highway, blocking traffic there ... Meanwhile, the rise of the water level in Titicaca Lake flooded farmland, settlements and grassland"CAUSE:Rain</t>
  </si>
  <si>
    <t>Nias Island -  Gomo and Amandraya sub-districts</t>
  </si>
  <si>
    <t>"Nine residents in two districts in Nias, off the northwest of Sumatra island, died Wednesday after four rivers burst their banks ... the floods have inundated at least ten villages in both districts under about two meters of water. Dozens of homes and a bridge had been destroyed." CAUSE:Rain</t>
  </si>
  <si>
    <t>Southern -Mindanao region - Surigao del Norte and Surigao del Sur provinces. San Agustin town.Central - Visayas region - Negros Occidental, Cebu, Bohol and Southern Leyte</t>
  </si>
  <si>
    <t>March 27 "A tropical depression dumped heavy rains over Surigao del Norte and Surigao del Sur provinces in the south late last week ... More than 50,000 people have also been displaced by the floods, which have already subsided ... a massive power failure delayed the relay of casualty and damage reports" CAUSE:Rain</t>
  </si>
  <si>
    <t>Upper Austria - Towns: Perg, Linz, Grieskirchen, Schwarzenberg. Danube River_x000D_Lower Austria - Towns: Amstetten and Melk_x000D_Danube River levels reach 50 year high in southern Hungary and along the border of Croatia and Yugoslavia in late March/early April</t>
  </si>
  <si>
    <t>"Authorities evacuated several homes and businesses in low-lying areas along the Danube River on Friday after two days of torrential rains caused widespread flooding in the river valley"_x000D_"According to the Hungary Ministry of Transport and Water Management, the river reached its highest levels in 50 years last week ... the worst of the flooding ... took place in southern Hungary and along the border of Croatia and Yugoslavia. Large sections of woodland were mired in water and dozens of people were forced from their homes"CAUSE:Rain</t>
  </si>
  <si>
    <t>Northern - Nampula.   Central - Beira</t>
  </si>
  <si>
    <t>"Floods have destroyed some 100 houses in a number of suburbs in the northern Mozambican city of Nampula ... the situation in six of Beira's suburbs was critical. Families had to be rescued when their houses were completely floodedCAUSE:Rain</t>
  </si>
  <si>
    <t>Eastern and Central Kentucky - Bluegrass and Appalachia regions. 90-mile swath from Ashland to Winchester. Rivers: Cumberland, Kentucky and Licking, Tygart and Triplett Creeks._x000D_Eastern Tennessee - Rivers: Cumberland, Powell._x000D_Southwestern Virginia - Rivers: Clinch, north fork of Holston, Powell, North Fork,._x000D_West Virginia - Rivers: Cheat, Little Kanawha and Tygart Valley._x000D_Southern Ohio - Ohio River and tributaries._x000D_Southern and Eastern Arkansas - Lower White River; Buffalo and Black rivers._x000D_Oklahoma - Poteau River, Texas - Rosser. Trinity River</t>
  </si>
  <si>
    <t>"After a weekend of rain, the Cumberland River crested almost 16 feet above flood stage in Pineville on Monday""Record flooding along the Clinch River and the north fork of the Holston River in southwestern Virginia drove at least 15 people from their homes Monday in Saltville"March 21 "While residents of Harlan and nearby towns cleaned up Wednesday, heavy rains spread into northeastern Kentucky, causing flooding along a 90-mile swath from Ashland to Winchester."March 21 "Up to 70 percent of the homes and businesses in downtown Olive Hill were damaged and floodwaters even got into the fire station, which was built above the 100-year flood plain" "Record flooding occurred Wednesday on Triplett Creek at Morehead""Record flooding has occurred along the Trinity River near Rosser with levels 29 feet above the 31 foot flood stage"-- _x000D_Worst floods in 25 years._x000D_DAMAGE: 51,000,000 in Virginia. 25,000,000 in Eastern Tennesse -- CAUSE:Rain</t>
  </si>
  <si>
    <t>Xinjiang Region -  leak in Xiker reservoir floods several villages in southern part of region.</t>
  </si>
  <si>
    <t>"Several villages in southern Xinjiang were submerged after a 50-metre fissure appeared in the Xiker reservoir on Sunday, causing water to gush out... There were no casualties, but a great deal of damage had been caused,... the crack appeared five hours after an earthquake in Afghanistan, which shares a small border with Xinjiang"CAUSE:Dam break</t>
  </si>
  <si>
    <t>Shalatein</t>
  </si>
  <si>
    <t>"Floods hit Shalatein, on the Red Sea, about 900 kilometers southeast of Cairo. A mother and her three children died when their Bedouin house collapsed...A large number of sheep also died and around 200 Bedouin tents and houses were reported destroyed."CAUSE:Rain</t>
  </si>
  <si>
    <t>Coastal provinces of Manabi, Guayas, Los Rios, El Oro, Esmeraldas, Pichincha. Cities: Portoviejo, Manta, Montecristi, Charapoto, Bahia de Caraquez, San Vincente, Guayaquil, Duran and Esmeraldas. Rivers: Portoviejo, Bulu Bulu.</t>
  </si>
  <si>
    <t>March 6 "At least 1,500 hectares of rice crops were lost when the Bulu Bulu River flooded fields in western Ecuador after several days of heavy rain"March 13 "About 480 families have been evacuated from their homes around the country ... four provinces on the coast and one in the Andes mountains where the damage from the rains has been most severe"  "the possibility of a renewed El Nino weather phenomenon this year could mean Ecuador's rainy season will stretch on longer than normal" "In the provinces of Guayas, Manabi, El Oro and Los Rios, many hectares of crops such as banana trees, cacao, maize and rice have been seriously affected by the floods ... In some areas of Guayas, Los Rios and Manabi access is possible only by canoes ... About 900 miles of roads and 74,000 acres of rice, banana, coffee and cocoa crops have been destroyed by the storms " -- HA FLOODED: 14,554 hectares in Guayas. 1,6000 hectares in El Oro. 1,500 hectares crops near Bulu Bulu River -- CAUSE:Rain</t>
  </si>
  <si>
    <t>Samanghan province. Surkundara valley, Karyia-e-Zao and Dehnao villages.</t>
  </si>
  <si>
    <t>"Flood waters from a clogged river gradually were submerging this northern Afghan village after a powerful earthquake sheared off a steep cliff ... About 300 homes either have been submerged or have collapsed because their bases eroded... Unless the dam was breached and the water allowed to flow, all 1,000 or so buildings in the village could be underwater in about two days" CAUSE:Earth-quake produced dam followed by break</t>
  </si>
  <si>
    <t>Saratov region - Orlov in Gai-Yershovsky district. Rivers: Maly Uzenj and Maly Urgiz</t>
  </si>
  <si>
    <t>"A local hospital with four patients and six personnel in the settlement of Orlov of Gai-Yershovsky district of the Saratov region has been cut off from "mainland" as a result of spring floods." " water level had been rising in small rivers in the Saratov region. Ice has been melting on river banks, and hollows and cracks have appeared on ice-bound rivers. Ice has been floating on the Bolshoi Uzenj river."CAUSE:Snowmelt</t>
  </si>
  <si>
    <t>Savusavu area.</t>
  </si>
  <si>
    <t>"The storm has caused extensive damage to roads and farms" CAUSE:Rain</t>
  </si>
  <si>
    <t>Western Australia - Kimberley region. Doon Doon Aboriginal community, Fitzroy Crossing. Rivers: Fitzroy, Margaret, Dunham.</t>
  </si>
  <si>
    <t>"The Fitzroy River continues to rise in the Kimberley region of Western Australia, with flood waters cutting a major highway and forcing the evacuation of a community" "AN area almost the size of Tasmania has been inundated in Western Australia's north.."_x000D_Worst floods in 88 years._x000D_CAUSE:Rain</t>
  </si>
  <si>
    <t>Araguaia River in Goias and Mato Grosso States</t>
  </si>
  <si>
    <t>No news reports, detected with Modis Rapid Response images.CAUSE:Rain</t>
  </si>
  <si>
    <t>La Paz city and surrounding area. Rivers: Choqueyapu and La Paz</t>
  </si>
  <si>
    <t>"The storm dumped 39.4 millimeters of water in an hour, making it the worst rainstorm in the 500-year history of La Paz, which sits in the midst of the Andes mountains at an altitude of 3,500 meters" ... "The National Meteorological Service said the city has not had such an intense rain in the 50 years it has kept records"CAUSE:Rain</t>
  </si>
  <si>
    <t>Syrdarja River below Toktogul reservoir</t>
  </si>
  <si>
    <t>"...Uzbekistan is suffering from massive flooding due to the release of waters from the Toktogul reservoir in neighboring Kyrgyzstan. Annual damages from the release total $700 million," No suitable Modis 250 data located. CAUSE:Dam release</t>
  </si>
  <si>
    <t>Central Java's north coast - Regencies: Pekalongan, Batang, Pati and Kudus. Batang: subdistricts of Tulis, Batang and Subah. Kaliboyo river. Overflow of River Juana from the Kedung Ombo dam.</t>
  </si>
  <si>
    <t>"The flooding seriously damaged railroad tracks in at least three villages in Batang ... the floods have inundated at least three villages in Batang under about one meter (3.3 feet) of water." "The floods affecting the four regencies were caused by the overflow of River Juana from the Kedung Ombo dam located between Sragen and Boyolali in the province" "Seen from the air, all four regencies on the north coast form a large lake, with water between one and two meters in depth."CAUSE:Rain</t>
  </si>
  <si>
    <t>Central Queensland - between Charters Towers and Pentland, Townsville, Ayr, Hughenden. Rivers: Burdekin, Flinders and Gilbert.</t>
  </si>
  <si>
    <t>"Over the past few days torrential rain has hit much of central Queensland causing widespread flooding."CAUSE:Rain</t>
  </si>
  <si>
    <t>West Georgia -  three villages of the Samtredi district</t>
  </si>
  <si>
    <t>"About 300 houses were flooded in three villages of the Samtredi district ... The first floors of the houses are flooded, and their dwellers are gone to safe places. Nobody was hurt, but several dozens of cattle heads died. The flood damaged power lines and several motor bridges "CAUSE:Rain</t>
  </si>
  <si>
    <t xml:space="preserve">Java Island - Jakarta city area. Ciliwung river. East and South Jakarta flooded again on Feb 22 </t>
  </si>
  <si>
    <t>"Thousands of people have been forced to flee their homes for the second time in a month as floods returned to many parts of Jakarta today. All five mayoralties of Jakarta have seen areas inundated by water ranging from 10 centimeters to 50 centimeters..." CAUSE:Rain</t>
  </si>
  <si>
    <t>East coast of South Island - Canterbury region. Akaroa near Christchurch. Dunedin City.</t>
  </si>
  <si>
    <t>"Heavy rains and floods have struck several parts of the country, washing out bridges and roads, and floodinghundreds of homes and holiday campsites... The waters rose so fast that roads and bridges were washed away - residents were left paddling in the streets." _x000D_Worst floods in 50 years._x000D_No suitable Landsat 7 data located. CAUSE:Rain</t>
  </si>
  <si>
    <t>Northern Territory - Stuart Highway at Cullen River, Tennant Creek and Alice Springs. Katherine River near Katherine town. Darwin city cut off. Victoria Highway at Victoria River Bridge, Lost Creek, Skull Creek, Sandy Creek and Butler Creek. Roper Highway at Strangways, Sandy and Hells Gate creeks and between Roper Bar and Ngukurr.</t>
  </si>
  <si>
    <t>Feb 13"A motorist was washed off the Stuart Highway by a flooded river as Darwin remains isolated by monsoonal rain for a second day."Feb14"The river [Katherine ] peaked at 17.3 metres this afternoon, the highest since it reached 21 metres in 1998 and inundated the town. "CAUSE:Rain</t>
  </si>
  <si>
    <t>Central and nothern England - Yorkshire - River Ouse in York: Naeburn area and parts of York city centre. River Wharfe in Ilkley and Otley areas. River Aire between Keighley and Cononley in Bradford .River Severn and its tributaries in Shropshire. Shrewsbury. Wales - Newtown and Welshpool in Powys. River Taff at Cardiff. River Cynon at Aberdare.</t>
  </si>
  <si>
    <t>"Residents in York were today fighting to keep out flood water after the River Ouse burst its banks" "..the River Severn, which winds from center of England to the southwest, was expected to overflow and flood the central towns of Bewdley and Worcester. The river burst its banks upstream in Shrewsbury and continues to rise at a rate of 0.3 meters each hour"CAUSE:Rain</t>
  </si>
  <si>
    <t>Uvira city in Sud-Kivu Province</t>
  </si>
  <si>
    <t>"More than 40 people have been killed and dozens hurt in massive mudslides sparked by heavy rains in the east of the Democratic Republic of Congo" "Red Cross staff in Uvira estimated that 70 houses had been destroyed as the flood waters swept rocks and boulders from nearby hills through the port near Congo's border with Burundi. "CAUSE:Rain</t>
  </si>
  <si>
    <t>New South Wales - Sydney area, southern suburbs. Coffs Harbour, Coffs Creek area. South West Rocks and Port Macquarie.Victoria - Melbourne's outer east and west. Lilydale</t>
  </si>
  <si>
    <t>"Torrential rain swept NSW for a second day today causing landslips and flash flooding which forced the evacuation of homes and hospitals." "130mm of rain fell across Sydney in the 24 hours" "eastern Melbourne received nearly a month's rainfall overnight. "CAUSE:Rain</t>
  </si>
  <si>
    <t>North - Provinces: Tumbes, Cajamarca. Chillon River._x000D_Central - Provinces: Huanuco, Junin and Lima. Lima city. Chacrasana, Jicamarca, Quirio, Nicolas de Pierola, Pedregal, Huaycan. Rimac River_x000D_South - Provinces: Cusco and Arequipa. Ca ete River</t>
  </si>
  <si>
    <t>"Floods and landslides, triggered by torrential rains prevailing in Peru during the past few days, have left at least 5,000 families homeless across the Andean country ... More than 2,130 houses were damaged or destroyed, and hundreds of hectares of agricultural land were inundated ... On the outskirts of the capital, the area near the Andes in particular, 2,500 families were homeless due to rain-caused floods. " "In Lima, a shantytown-ringed city of 8 million people that sits in a narrow coastal desert, it was the heaviest rain in 32 years" -- HA FLOODED: "hundreds of hectares of agricultural land were inundated"  60 hectares in Lima Province -- CAUSE:Rain</t>
  </si>
  <si>
    <t>Minas Gerais State - Santo Antonio and Todos os Santos rivers in Teofilo Otoni city</t>
  </si>
  <si>
    <t>"The rains swelled the Santo Antonio and the Todos os Santos rivers, which run through the city of Teofilo Otoni, destroying a bridge and causing heavy flooding in six neighborhoods in the city"No suitable Landsat 7 data locatedCAUSE:Rain</t>
  </si>
  <si>
    <t>Southern Tamil Nadu State -  Cauvery Delta districts. Kallanai, Tamirabarani and Kumbakarai falls, Madurai, Pudukottai and Thanjavur, Rameswaram town.</t>
  </si>
  <si>
    <t>"The death toll in the torrential rains has gone up to 11 with seven more persons dying at various places in the southern parts of Tamil Nadu since Saturday"No suitable Landsat 7 data locatedCAUSE:Rain</t>
  </si>
  <si>
    <t>Java Island - Jakarta City and satellite towns. East Java - Districts: Bondowoso, Situbonda. Sampang, Surabaya, Mojokerto, Lumajang, Sidoarjo, Bojonegoro, Besuki. Northern Coast of Central Java - Pekalongan, Kudus and Batang. Rivers: Ciliwung, Pasanggrahan, Citarum, Cipunagara, Rambipuji, Kali Sambong, Kali Gelis, Kali Sampean .Bali Island - dike burst in northern Buleleng Regency on 1/29. also Klungkung and Gianyar regencies. Petanu river.Madura Island, East Java province - Kemuning river in Sampang district. Sampang town._x000D_South Sulawesi - Parepare. Binuang River._x000D_Sumatra Island - Banda Aceh city in Aceh. Jambi Province. Bengkulu. Tanjung Jaya village in Teluk Segara subdistrict. Musi Banyuasin regency. Rivers: Muara Bangkahulu, Manna, Musi. _x000D_Borneo Island - Pontianak city in West Kalimantan. Landak Regency._x000D_East Nusa Tenggara Province - Belu regency. Kalabahi in Alor District. Rivers: Benenain and Motadelek._x000D_West Timor - Atambua</t>
  </si>
  <si>
    <t>Jan30: "Between 15 to 20 percent of Jakarta was under water on Wednesday afternoon" Jan31: "In Jakarta alone, some 40,000 houses were flooded, authorities said. Water in most places began to subside, but floodwaters remained as high as 2 metersin some parts of Jakarta""At least three people were killed and another three missing after a dike burst on the resort-island of Bali due to the continued heavy rains on Tuesday" "Meteorological forecasts predict the heavy rains could continue till the end of next February"Feb 3: "Torrential rains pounded Jakarta and its adjacent highland suburbs in Depok and Bogor on Friday night, causing the floodwater, which had been receding the day before, to rise again and even reach areas previously regarded as untouchable, flooding them to a depth of 1.5 meters.""At least 75 people have died in the devastating floods in the densely-populated East Java province ... floods and landslides following heavy rains since late last month have killed 75 people ... the worst-hit district was Bondowoso, where 42 people died. "_x000D_Worst floods in 30 years._x000D_No suitable Landsat 7 data located for Java -- _x000D_HA FLOODED:   40,000 hectares of rice fields in West Java. 6,000 hectares of cocoa plantations in South Sulawesi  - CAUSE:Rain</t>
  </si>
  <si>
    <t>Silute, Klaipeda and Kretinga districts and the Pagegiai municipality. Silute district. Rivers: Minija, Nemunas</t>
  </si>
  <si>
    <t>"In the region around Panemune, Lithuania the Nemunas River rose 1.31 meters over a 24-hour period, in large part due to run-off from banks. Natural ice dams had left large amounts of ice on the banks of the river there." Feb1 "The number of flooded farmsteads has grown from 80 to 145 over the past 24 hours, with 422 people living in the flooded houses"CAUSE:Snowmelt</t>
  </si>
  <si>
    <t>Maui Island - Waiehu Stream Oahu - Kapakahi Stream in Waialae. Ka'au Crater area. Honolulu - Makiki Stream. Big Island - Papaaloa</t>
  </si>
  <si>
    <t>"More than six inches of rain Saturday turned usually placid and picturesque mountain streams into rushing torrents that cut off roads and hiking trails across the state." CAUSE:Rain</t>
  </si>
  <si>
    <t>Tennesse - Towns: Knoxville, Cookeville, Lebanon, McMinnville. Rivers: Duck, Harpeth and Sequatchie; Hurricane Creek. Kentucky - McLean County. Kentucky River. Northern Alabama - Counties:  Towns: Florence Rivers: Tennessee, Paint Rock, Flint, Black Warrior.</t>
  </si>
  <si>
    <t>"More than 8 inches of rain has fallen in some areas since Wednesday, swamping roads, spilling creeks over their banks, damaging homes and forcing schools to close""...the Duck River in Columbia was forecast to crest at 48 feet - 16 feet above flood stage - by afternoon. Murphy said that would be the highest crest at Columbia since 1975""In Lawrence County, on the Alabama border in Middle Tennessee, 40 roads and six bridges were damaged or destroyed because of high waters"No suitable Landsat 7 data locatedCAUSE:Rain</t>
  </si>
  <si>
    <t xml:space="preserve">Saint Louis Region - Districts: Podor, Dagana and Matam. Louga Region - Districts: Kébémer, Linguère and Louga </t>
  </si>
  <si>
    <t>"Cold and windy rains in the district of Podor demolished close to 20,000 houses in 213 villages and killed more than 380,000 heads of sheep, goats and cattle. Rains also washed away 2,438 hectares of crops, including 1800 tons of rice in Podor and 991 tons in Dagana district. Infrastructures were also adversely affected."No suitable Landsat 7 data located CAUSE:Rain</t>
  </si>
  <si>
    <t>Java - Jakarta city. Kapuk area. Kebon Bawang in North Jakarta. Rivers: Buntu, Lagoa.</t>
  </si>
  <si>
    <t>"Flooding, primarily caused by the deliberate destruction of a dam, swamped 800 metres of Jakarta's airport tollway, effectively cutting off the capital from Soekarno-Hatta International Airport on Tuesday" "The meteorological office has warned that Jakarta and its surrounding areas can expect heavy rain until early next month" "the floods covered over hundreds of hectares in the five mayoralties"  _x000D_Worst floods in 5 years_x000D_No suitable Landsat 7 data locatedCAUSE:Dam break</t>
  </si>
  <si>
    <t>North Sumatra - Medan city. Subdistricts: Sunggal, Labuhan Deli, Amplas, Percut Sei Tuan, Medan Baru and Medan Denai. Rivers: Babura, Deli, Percut, Belawan, Tuntungan and Sunggal</t>
  </si>
  <si>
    <t>"The ongoing floods started after heavy rains on Sunday night swelled water levels of the main rivers in the city."  "the exodus of residents continues as floodwaters measuring up to three meters deep flooded their homes." "The residents accused the local authorities of failing to curb deforestation in the upstream areas of several rivers running through Medan and of neglecting other measures to prevent floods"No suitable Landsat 7 data locatedCAUSE:Rain</t>
  </si>
  <si>
    <t>Provinces: Fars, Bushehr, Dashtestan, Khouzistan, Kerman. Cities: Shiraz, Bushehr, Dashtestan</t>
  </si>
  <si>
    <t>"The amount of rainfall in Bushehr is the highest in 28 years" "Shiraz, the capital of the Fars Province, is worst hit and most of the city has been inundated...In another southern province of Bushehr, floods hit more than 20 villages after several rivers burst their banks... while another city of Dashtestan and several villages in the province have been totally inundated. HA FLOODED: 18,360 ha of farmlands in Farz Province -- CAUSE:Rain</t>
  </si>
  <si>
    <t>Krasnodar -  Krasnodar Territory. Temryuk city, Prikubanskoye. Anapa, Slavyansk and Temryuk Districts. Villages: Shaparsky and Grivenskaya. Kuban River. Protoka River in the area of Grivenskaya.</t>
  </si>
  <si>
    <t>"The inundation was caused by a sharp rise of water -- up to 2.5 meters -- in the Kuban river whose estuary is covered by ice. This is 60 centimeters higher than the critical mark... Measures are now being taken to increase the discharge of water from the Kuban to the Sea of Azov. Blasts are made by three groups ...They have to break the ice cap at the river estuary to increase the discharge of water into the sea." No suitable Landsat 7 data located CAUSE:Snowmelt</t>
  </si>
  <si>
    <t>"experts have identified inadequate drainage as the major cause of flooding in the region"No suitable Landsat 7 data locatedCAUSE:Rain</t>
  </si>
  <si>
    <t>Southern Sumatra Province. Dempo Utara region. Pengentaan River. Pagaralam, Kerinjing. Also Baru River in Palembang city.</t>
  </si>
  <si>
    <t>"Worst affected was the region of Dempo Utara where all the fatalities occurred from the flooding and in landslides which swept away homes." No suitable Landsat 7 data locatedCAUSE:Rain</t>
  </si>
  <si>
    <t>North Sulawesi -  Sangihe Talaud Regency and Siau Island. Villages: Apengsimbeka, Tahuna, Pokol, Ulung Peliang, Malale, Tarorane and Bebali.</t>
  </si>
  <si>
    <t>"Landslides and floods that hit several villages in the regency of Sangihe Talaud in North Sulawesi ... destroyed62 houses and forced hundreds to seek refuge ... Mudflows from the Karangetan volcano have worsened the situation" CAUSE:Rain</t>
  </si>
  <si>
    <t>Mindanao Island - Provinces: Surigao del Sur, Agusan del Sur, Compostella Valley, Davao del Sur, Davao del Norte, Davao Oriental. Davao city, Caraga. </t>
  </si>
  <si>
    <t>"Rain has been falling since New Year's Eve ... More than 200,000 people have been affected by the rains which have caused flooding and swollen rivers in several provinces in the southern Philippines" CAUSE:Rain</t>
  </si>
  <si>
    <t>Goias old city. Rio Vermelho</t>
  </si>
  <si>
    <t>"At least 80 historically importantbuildings were destroyed or damaged when the Rio Vermelho spilled over its banks into Goias' old city ... A wooden cross that Goias' first settlers erected more than 300 years ago also was carried off by the floodwaters." No suitable Landsat 7 data locatedCAUSE:Rain</t>
  </si>
  <si>
    <t>South Sulawesi - Gowa District. Jonjo village in Parangloe subdistrict, Manuju village in Tinggi Moncong subdistrict, Tamarunang village in Somba Opu subdistrict. Makassar city. Jeneberang River </t>
  </si>
  <si>
    <t>"The flooding and landslides also left six houses destroyed and caused two bridges to collapse. Floodwaters were 1.5 meters high at Tamarunang village in Somba Opu subdistrict near the river on Tuesday. Hundreds of houses and farmland was also submerged in Gowa." CAUSE:Rain</t>
  </si>
  <si>
    <t>Dozens of villages in the Apuseni Mountains. Also minor flooding along Tisza tributaries Kraszna and Tur in Northeastern Hungary.</t>
  </si>
  <si>
    <t>"In western Romania, however, temperatures rose, melting ice and snow in the Apuseni Mountains. Dozens of villages nearby were flooded and some 30 families were stranded."CAUSE:Snowmelt</t>
  </si>
  <si>
    <t>Districts: Blantyre, Chikwawa, Dedza, Karonga, Kasungu, Machinga, Mangochi, Nkhotakota, Nsanje, Salima and Zomba. Rivers: Mwanza, Lower Shire, Dzongwe.</t>
  </si>
  <si>
    <t>"... huge tracts of crop fields and several homes have been destroyed by the flooding" On Jan 8 flooding spread to Salima, Karonga and Dedza districts.Feb 5 "Floods have hit 11 of Malawi's 27 districts"CAUSE:Rain</t>
  </si>
  <si>
    <t>City of Wuhai in western Inner Mongolia Autonomous Region - ice flood on the Yellow River </t>
  </si>
  <si>
    <t>"In a matter of 15 minutes, an ice flood in the Yellow River, caused by melting ice and strong winds, crushed dams and pummelled Wuhai. Two hours later, five villages were destroyed. Officials with the information department of Wuhai said ice floods have probably happened every year in the past, but recent high temperatures thawed the ice layers in upper reaches of the river faster than anticipated." CAUSE:"Ice flood caused by melting ice and strong winds"</t>
  </si>
  <si>
    <t>Northeastern France - Vosges region Germany - Black Forest Region </t>
  </si>
  <si>
    <t>"In other parts of the hard-hit Vosges region, rescue workers in scuba gear worked overnight Saturday to evacuate 60 families from their homes, TF1 and LCI television reported. Flood waters in some towns rose as high as 32 inches"  "In the Black Forest, rivers burst their banks on Saturday night and water levels reached their highest point for more than a decade" DISPLACED: France: 240 CAUSE:Storms across Europe </t>
  </si>
  <si>
    <t>Sumatra - North Sumatra Province. Regencies: Asahan, Deli Serdang, Langkat, Tebingtinggi. Towns: Medan, Lubuk Pakam, Stabat. Rivers: Deli, Denai, Babura, Putih, Sulang-saling, Belumai, Percut, Asahan. Sulawesi - South Sulawesi Province. Gowa district.</t>
  </si>
  <si>
    <t>"The flood inundated 19,306 houses as Deli, Babura and Denai Rivers flowing through the city [Medan] with a population of two million overflowed" ... "The Asahan river has washed out roads and destroyed at least one major bridge" ... "The worst-hit was probably Lubuk Pakam, Deli Serdang regency. Hundreds of houses and a vast farming area were submerged"_x000D_Flood in Medan "worst in the past few years"_x000D_CAUSE:Heavy rains causing floods and mudslides</t>
  </si>
  <si>
    <t>Latakia province - Hafah town.</t>
  </si>
  <si>
    <t>"Heavy rains caused torrents of water to sweep through the town of Hafah on Thursday and Friday ...Most buildings in the town had their ground floors flooded ...Many orchards and vegetable fields were also inundated"_x000D_"...described the floods as the worst in Latakia province for 30 years"_x000D_CAUSE:Heavy rains</t>
  </si>
  <si>
    <t>Ergene River. Istanbul, Bursa.</t>
  </si>
  <si>
    <t>"...a man was killed when he was swept away by the flood-engorged waters of the Ergene river in northwest Turkey. Several hunters near the shore of river were rescued by military helicopters from trees they'd climbed to escape the flood"CAUSE:Heavy rain</t>
  </si>
  <si>
    <t>Amazon region. Padre Abad province. Aguaytia and Negro rivers</t>
  </si>
  <si>
    <t>"Heavy rains since last week have caused rivers in the region northeast of Lima to overflow their banks"CAUSE:Heavy rains causing floods and mudslides</t>
  </si>
  <si>
    <t>Nakhon Si Thammarat Province - five districts</t>
  </si>
  <si>
    <t>"Damages from the flooding, which swept across some 104 roads, were thought to have caused almost 13 million baht (296,800 dollars)" CAUSE:Heavy rain causes flash flood</t>
  </si>
  <si>
    <t>Rio de Janeiro State - Rio de Janeiro city area, Petropolis, Baixada Fluminense, Paracambi and Duque de Caxias.</t>
  </si>
  <si>
    <t>"The mountain town of Petropolis suffered the most extensive damage, and several low-lying Rio suburbs were flooded when rivers burst their banks."_x000D_"worst flooding Brazil has seen in 30 years"_x000D_CAUSE:Torrential rain causing mudslides and floods </t>
  </si>
  <si>
    <t>Settat and Essaouira regions - Settat, Berrechid industrial zone. Boumoussa River</t>
  </si>
  <si>
    <t>"...record rainfalls of up to 160 mm in the last 24 hours. Rainfalls of above 200 mm were also reported in northern Morocco." "The rain came after three successive years of drought in the north African country"CAUSE:Heavy rains</t>
  </si>
  <si>
    <t>Pahang - Districts: Kuantan, Jerantut, Temerloh, Maran, Kuala Lipis, Pekan, Rompin. Towns: Taman Sungai Isap, Permatang Badak, Taman Murn. Rivers: Pahang. Kelantan - Districts: Gua Musang, Kuala Krai. Towns: Kampung Baru, Kampoung Limau Kasturi, Kampung Kerinting and Kampung Ciku Tujuh. Rivers: Galas, Lebir, Kelantan. Terengganu - District: Kemaman, Dungun and Hulu Terengganu. Towns: Kampung Air Putih, Kampung Teladas and Kampung Tanah Lot. Rivers: Kemaman, Dungun, Berang Kertih. Johor (flooding begins 12/28) - Districts: Johor Baharu, Pontian, Kluang, Kota Tinggi and Batu Pahat</t>
  </si>
  <si>
    <t>"Besides flooding the villages, the heavy rain, which started Friday and lasted more than 48 hours, had caused the Sungai Galas to overflow its banks and flood most of the roads in town last night. " "Most of those evacuated are from villages and towns in Pahang that were submerged under waters up to seven meters high after nearby rivers overflowed due to more than 24 hours of continuous rain." "Torrential rains brought by the Northeast Monsoon make the five months between November and March the wettest in many parts of peninsular Malaysia and neighboring southern Thailand. But officials say this year's monsoon season has been unusually heavy"_x000D_Jan 3 "The floods in Kuantan which started about two weeks ago were said to be the worst in 30 years" _x000D_CAUSE:Heavy seasonal rains</t>
  </si>
  <si>
    <t>KwaZulu Natal Province - Ingwavuma, Ubombo, Jozini. Ladysmith and Scottburgh areas. Mpumalanga Province - Greater Tubatse and Thembisile Municipalities.</t>
  </si>
  <si>
    <t>"Three areas were hit by an hour long storm and flash floods in KwaZulu Natal on Wednesday night, leaving at least three people dead" "About 30 families have been left homeless following floods in the Greater Tubatse and Thembisile Municipalities in Mpumalanga on Wednesday night."CAUSE:Storms and flash floods</t>
  </si>
  <si>
    <t>Terengganu - districts of Besut, Setiu, Hulu Terengganu and Kemaman. Kelantan - Jeli, Kampung Kalai, Kampung Jeli Lama.</t>
  </si>
  <si>
    <t>Jeli: "At the height of yesterday's floods, the two villages as other low-lying areas in Kelantan were under 1.5 metres of water" CAUSE:Heavy rain </t>
  </si>
  <si>
    <t>Equateur Province, Mbandaka.</t>
  </si>
  <si>
    <t>" "Families have lost their belongings, including crops, livestock and household goods," an OCHA field officer reported ..."Houses have been destroyed, entire villages have been evacuated, and people are living in the open," " CAUSE:Heavy rains and flooding </t>
  </si>
  <si>
    <t>Arkansas - Paris area of Saline County. Higginson and McRae in White County. Camden area. Rivers: Black, Buffalo, Cache, Ouachita, Saline and White. Texas - Lamar County. Normangee. Areas northeast of Dallas. Rivers: Navasota, Sulphur, Trinity, Sabine, Chambers Creek. Southern Indiana - White River and the East Fork of the White River Wabash River in Indiana and Illinois Mississippi - Big Black River Oklahoma - Big Cedar area in Le Flore County. Mississippi Delta</t>
  </si>
  <si>
    <t>Dec 18 "While rain has let up, runoff will keep rivers in flood from eastern Texas through Alabama on the south and through Missouri, Illinois, Indiana and Ohio in theCAUSE:Heavy rain </t>
  </si>
  <si>
    <t>Most rivers in the southern provinces have burst their banks</t>
  </si>
  <si>
    <t>"Incessant heavy rains in the past week have caused most rivers in the south of the country to burst their banks, and dams to spill, raising fears of flooding." CAUSE: Heavy rains</t>
  </si>
  <si>
    <t>Southern Turkey - Cities: Izmir, Mersin. Towns: Kumluca, Kirkkavak Greece - Achaia region: River Diakoniaris in port city of Patras.</t>
  </si>
  <si>
    <t>"Heavy rainfall in southern Turkey and Izmir has flooded hundreds of homes and shops" 12/18 "Floods and blizzards wreaked a third straight day of havoc in Turkey on Tuesday, with at least eight more people found dead as most of the nation was paralyzed by the weather. "  FATALITIES: 9 DISPLACED: Turkey: 300 Greece: 300CAUSE:Storms and floods</t>
  </si>
  <si>
    <t>Jangamo peninsula - Inhambane area </t>
  </si>
  <si>
    <t>"The southern Mozambican city of Inhambane is virtually cut off from the rest of the country by road due to flooding in the Jangamo peninsula," CAUSE:Above normal rainfall (460.36mm of rain fell in October and November)</t>
  </si>
  <si>
    <t>Columbia - Valle Del Cauca: Cali city and Tulua town. Cauca River. Ecuador - Quito city</t>
  </si>
  <si>
    <t>"Heavy rains killed five people in western Colombia Thursday, including three children who died when their school bus overturned on a flooded highway. The two others died when a rain-swollen river swept away their homes in Cali," FATA;ITIES: Columbia: 5 Ecuador: 3CAUSE:Heavy rains</t>
  </si>
  <si>
    <t>Lydenburg in Mpumalanga Province. Rivers: Sterkspruit, Dorps,</t>
  </si>
  <si>
    <t>"the flash boards above a dam wall opened when Sterkspruit river overflowed releasing about 2,000 cubic metres of water into the town ...About an hour later the Sterkspruit overflowed and various streets close to the business centre were engulfed by water. "CAUSE:Heavy rain caused a river and dam to overflow</t>
  </si>
  <si>
    <t>Visayas region - Cebu: Metro Cebu, Cebu city, Mandaue city, Naga town, Sitio Sapa-Sapa. Leyte: Tacloban City, Abuyog, MacArthur, Palo, Burauen and Dagami. Capiz: Panit-an and Mambusao towns. Negros Occidental.0</t>
  </si>
  <si>
    <t>Tropical Storm Kajiki _x000D_"In Metro Cebu, the non-stop downpour since Wednesday morning caused heavy floods in eight downtown villages and caused landslides in three mountain villages of Cebu City. Six villages were also flooded in Mandaue City"CAUSE:Heavy rains</t>
  </si>
  <si>
    <t>River Dez near Andimeshk city in Khuzestan province. Genaveh town in Bushehr province.</t>
  </si>
  <si>
    <t>"Resulting flooding of the River Dez killed six people near the city of Andimeshk, in Khuzestan province, some 450 kilometers southwest of Tehran, ... Damage estimates had not been completed and rescue operations were continuing..." _x000D_CAUSE:Torrential rain has fallen across Iran for three days, causing flash floods in many areas._x000D_30,000 ha of farmlands in Bushehr province</t>
  </si>
  <si>
    <t>Sabah - Membakut Sub District, Kampung Brunai, Kampung Bingkulas, Kampung Pimping and Kampung Baitam. Sungai Membakut River.  </t>
  </si>
  <si>
    <t>"More than 6,000 people in four kampungs in Sabah's Membakut Sub District have been cut off by floods since Tuesday." CAUSE:Heavy rain</t>
  </si>
  <si>
    <t>Provinces: Icel, Adana. Towns: Erdemli , Mersin, Tarsus, Antalya, Izmir.</t>
  </si>
  <si>
    <t>"Three people were killed as floods drenched hundreds of homes and businesses in coastal Turkish cities .... Waters swept away roads, a bridge and a highway and overturned vehicles, carrying some into the sea"  "The floods, which also caused mudslides, damaged vast sweeps of agricultural land, cut power networks and blocked roads in the province as well as in neighboring Adana."CAUSE:Heavy rains causing mudslides and flooding</t>
  </si>
  <si>
    <t>Greek island of Samos -  town of Karlovassi, and southeastern Pythagorion region.</t>
  </si>
  <si>
    <t>"Violent rain "of unprecedented intensity" hit the island at midnight and was still falling on Thursday morning" ... "caused widespread flooding and extensive damage" ... "Hundreds of homes, shops and businesses were flooded at dawn in the island's main town"_x000D_"the average rainfall per square meter in Icel since the beginning of December was more than four times greater than the monthly average in the last 50 years"_x000D_CAUSE:Heavy rains causing landslides and flooding</t>
  </si>
  <si>
    <t>Eastern Arkansas - Counties: Arkansas, Bradley, Chicot, Cleveland, Crittenden, Desha, Drew, Lincoln and Phillips. Towns: Dumas, West Memphis, Helena, West Helena and Marvell, Lake Village, Dermott and Eudora. Rivers: Saint Francis, Cache, Ouachita --Western and central Tennessee - Counties: Shelby, Stewart, Perry, Gibson, Montgomery, Henry, Houston, Benton, Humphreys, Hickman Lewis, Wayne, Fayette. Towns: Memphis, Camden, Centerville, Clarksville, Dickson, Dover, Erin, Linden, Tennessee Ridge, Waverly, Waynesboro, Jackson. Rivers: North and South Forks of the Forked Deer, Hatchie, Obion, Wolf, Harpeth, Little Tallahatchie --Western Kentucky - Counties: Trigg, Christian, Calloway. Towns: Hopkinsville, Fort Campbell. Rivers: Little, Green, Clark. --Mississippi - Sunflower County. Parchman, West. Mississippi Delta. Rivers: Big Black, Big Sunflower, Chickaswhay, Tallahatchie, Tombigbee, Yalobusha and Yazoo; Tallahala Creek --Southwest Lousiana - Parishes: Calcasieu, Southeast Beauregard. Rivers: Boeuf, Calcasieu and West Fork of the Calcasieu, Little and Whisky Chitto; Bayou Nezpique --Texas - Nueces River</t>
  </si>
  <si>
    <t>"Heavy rain from Arkansas, Kentucky and Tennessee caused major flooding. Scores of roads were closed and hundreds of homes and businesses were drenched. Hundreds of motorists and residents across the region had to be rescued from stranded cars and inundated homes. One vehicles related death was reported in Tennessee." "Arkansas County had about 250 roads under water and 15-30 culverts washed out. Fifty homes in West Memphis flooded. About two dozen homes around Helena, West Helena and Marvell were flooded"  Memphis "Four hundred people were evacuated Wednesday night after torrential rain left water up to six feet deep in some homes" Quikscat comments "Flooding is still indicated December 6 in eastern Arkansas, western Mississippi, and western Tennesee. It is somewhat more intense than was the case December 1. Conditions in Illinois and Indiana where negative polarization ratios have also been occurring are now somewhat drier." "Rainfall since Nov. 24, a saturating 20 inches in some places, has led to widespread flooding throughout the Delta ... "Thousands of acres are under water," said Leon Shaifer, deputy director for the Mississippi Emergency Management Agency"_x000D_"the deluge that hit Memphis as a "50-year rainfall." "record flooding on Little Tallahatchie River at Etta, TN _x000D_CAUSE:"More than 12 inches of rain fell between Tuesday and Friday morning in eastern Arkansas" </t>
  </si>
  <si>
    <t>Espirito Santo State - 44 of the state's 78 municipalities</t>
  </si>
  <si>
    <t>"Espirito Santo Gov. Jose Ignacio Ferreira has declared a state of emergency in 44 of the east-central state's 78 municipalities, and the army has been called in to build emergency bridges to areas cut off by the flooding." _x000D_"the rains were the heaviest in decades, with more rain falling in two days than in the average month. " _x000D_CAUSE:A week of torrential rains causing flooding and mudslides</t>
  </si>
  <si>
    <t>Negros Island - 23 villages in Negros Occidental province </t>
  </si>
  <si>
    <t>"The civil defense office said 23 villages in Negros Occidental province were affected and more than 4,800 families were forced into 218 evacuation centers in the area 310 miles southeast of Manila. At least eight houses were destroyed there and 49 were damaged" CAUSE:Several days of heavy rains </t>
  </si>
  <si>
    <t>Masaka district: Kyazanga </t>
  </si>
  <si>
    <t>"Over 300 families in Kyazanga, Uganda's central district of Masaka, were left homeless after a three-day heavy downpour. The most affected area was Kyazanga trading center where huge properties were destroyed by the rains" CAUSE:Three-day heavy downpour </t>
  </si>
  <si>
    <t>Central Texas - Edwards Plateau, Austin and San Antonio areas. Counties: Edwards, Williamson, Blanco, Real. Towns: Austin, Rocksprings, Blanco, Asherton, Three Rivers, Mathis, Bastrop, Refugio. Rivers: Nueces, Colorado, Guadalupe, Mission, Frio, San Antonio Oso Creek in Corpus Christi, Yegya Creek.</t>
  </si>
  <si>
    <t>"As much as 12 inches of rain was reported on the Edwards Plateau west of San Antonio" "Up to 13 inches of rain fell in parts of Texas on Thursday and early Friday, breaking daily records in Austin and San Antonio"CAUSE:Flash flooding from heavy rain </t>
  </si>
  <si>
    <t>Algiers city and surrounding towns- Districts: Bab el Oued, Triolet, Ain Benina, Oued Korich, Rais, Hamidou, Hammamet. Frais Vallon region. Other towns: Chlef, Tipaza, Relizane, Tiaret, Tlemcen, Mascara, Ain Tenouchent, Bourmerdes, Oran, Mostaganem, Medea, Tizi-Ousou.</t>
  </si>
  <si>
    <t>"The 36-hour downpour began last Friday, setting off mudslides that plowed through several of the hilly capital's working-class neighborhoods, collapsing buildings, blocking roads, overturning vehicles and knocking out power. Thousands of families were forced to leave their homes ... The flood followed a prolonged drought that had forced water-rationing since mid-October. "_x000D_"worst flash flood in decades" "one of worst natural disasters in four decades" "the country's worst ever floods"_x000D_CAUSE:36 hour downpour causing mudslides and flooding </t>
  </si>
  <si>
    <t>Puerto Rico - throughout island. municipalities of Aguada, Aguadilla, Moca . Rivers: Rio Culebrinas, Rio Camuy, Rio Cibuco, Rio de Bayamon, Rio de la Plata, Rio Grande de Arecibo, Rio Grande de Loiza, Rio Grande de Manati, Rio Limon, Rio Piedras and Rio Tanama,</t>
  </si>
  <si>
    <t>"Authorities reported about 120 landslides, and rivers throughout the island were flooding their banks ... floodwaters have swept away bridges, damaged hundreds of homes and forced more than 250 people to stay in emergency shelters... The rains have caused an estimated dlrs 17 million in damage to banana, coffee and other crops" CAUSE:Rains from first cold-front of the season over Puerto Rico</t>
  </si>
  <si>
    <t>Philippines:  Camiguin Island - Mahinog, Catarman, Sagay, Mambajao. Cebu Island - Toledo and Cebu cities Negros Island - Negros Occidental province. Panay Island - Capiz province Cagayan de Oro city on Mindanao Island Central Vietnam: Phu Yen, Binh dinh, and Quang Ngai Provinces</t>
  </si>
  <si>
    <t>Typhoon Lingling_x000D_ BEGAN:  Vietnam -11/12/01-11/13/01, philippines 11/6/01-11/09/01 -- _x000D_"In one area, there was a waist-high stretch of earth that peeled off from the mountain and covered the highway," Romualdo said. Military helicopter pilots flying overhead "thought it was a riverbed. It turned out it was a highway covered with water and mud."_x000D_"This is the first time this has happened in Camiguin... that there are flash floods across the island" _x000D_DAMAGE:Philippines: 22,700,000 Vietnam: 25,000,000 _x000D_FATALITIES: Philippines: 300 Vietnam: 20 _x000D_DISPLACED: Philippines: 183,000 Vietnam: 40,000_x000D_CAUSE:"A surprise tropical storm" </t>
  </si>
  <si>
    <t>Pahang - Raub district, Mentakab. Kampung Batu Kapor, Kampung Sungai Buloh and Taman Mentakab Indah. Rivers: Jelai, Semantan, Tembeling, Lipis. Perlis - Kampung Lembah Biak, Beseri. River: Sungai Jarum</t>
  </si>
  <si>
    <t>"Rains in the interior over the past few days have caused the three rivers -- Sungai Jelai, Sungai Semantan and Sungai Tembeling -- to swell and overflow their banks. In Raub district, several low lying areas have been under between 0.5m and 1.0m of water after Sungai Semantan burst its banks" CAUSE:"Rains in the interior over the past few days" </t>
  </si>
  <si>
    <t>Middle Jubba region - Jilib town area</t>
  </si>
  <si>
    <t>"floods started Thursday and have already devastated the food reservoirs in the villages of Aaminey, Awrmaleh, Makayuri, Gandobelh, Bardhere-Oji and others, all in about 15 kilometers distance west of the main Jilib town. He said the floods have likewise washed away all crops and farms in the very vicinity whileCAUSE:Heavy rains in Neighboring Ethiopia</t>
  </si>
  <si>
    <t>Kijote settlement in Mutura district, north-west Gisenyi province </t>
  </si>
  <si>
    <t> "Heavy rains in north-west Rwanda have claimed two lives, killed five cows, four goats and left 953 families homeless, official sources in Kigali reported Friday"CAUSE:Heavy rains </t>
  </si>
  <si>
    <t>Northern Honduras - Provinces: Gracias a Dios, Cortes, Atlantica, Colon. Mosquitia region. Cities: Palacios, Aguas, Bruce Laguna, Sangrelaya, Yoro, La Lima, San Pedro Sula, La Ceiba, Rio Abajo, Olanchito. Northern Nicaragua - Puerto Cabezas Cuba - Provinces: Matanzas, Cienfuegos, Villa Clara, Havana, Guantanamo, Holguin, Sancti Spiritus and Municipio Especial Isla de la Juventud. Cities: Varadero. Havana, Baracoa, Sagua. Rivers: Toa, Sagua. Eastern Jamaica - St. Catherine, Portland and St. Mary parishes. Annotto Bay town.</t>
  </si>
  <si>
    <t>Hurricane Michelle _x000D_"The coastal region has been hit with as much rain in the last five days as it normally gets in six months ... This week's rains heavily damaged sugar, banana and cattle ranches in Honduras" "In Cuba, ... agricultural damage was particularly severe in the hard-hit central province of Matanzas, where 90,000 metric tons of oranges were lost in the storm." "Nearly 90,000 people in northern Honduras and Nicaragua have been under water since storms began here Oct. 25. Some have been without food for days, officials said. In Honduras, relief workers have been unable to bring aid to Mosquitia for eight days" _x000D_Nicaragua "The mayor of Puerto Cabezas told me that in 40 years, he's never seen rain like that."_x000D_DAMAGE: Honduras: nd Nicaragua: nd Cuba: nd Jamaica: 18,000,000 _x000D_FATALITIES: Honduras: 8 Nicaragua: 4 Cuba: 5 Jamaica: 2 _x000D_DISPLACED: Honduras: 27,000 Nicaragua: 18,000 Cuba: 100,000 Jamaica: 340_x000D_CAUSE:Rainfall from tropical storm </t>
  </si>
  <si>
    <t>Java - Puring, Brayan and Wayah areas in the Central Java district of Kebumen. Banyuwangi and Jember in East Java.</t>
  </si>
  <si>
    <t>"water reached a depth of two metres (6.6 feet) in some parts of Puring" "Downpour fallen for three days since last Friday in some regions in southern part of Central Java has forced the evacuation of local people, including 18,000 residents of Kebumen district."CAUSE:Days of rain - Java is entering the rainy season</t>
  </si>
  <si>
    <t>East Anglia -  Cambridgeshire, Essex and Kent counties. Towns: Cambridge, Waterbeach, Braintree, Bourn, Colchester, Tyneside. Haverhill area of west Suffolk. Rivers: Cam, Colne, Roman, Stour.</t>
  </si>
  <si>
    <t>"Villages and towns in Cambridgeshire and Essex were especially badly-hit, with flood damage likely to run into hundreds of thousands of pounds" _x000D_"some areas of Kent, Cambridgeshire and Essex counties received up to 2.7 inches of rain in 24 hours - equivalent to the normal rainfall for the entire month of October" _x000D_"heaviest rainfall in Cambridge for a century and the worst flooding for more than 20 years"_x000D_No suitable Modis 9 data locatedCAUSE:Incessant torrential rain on Sunday</t>
  </si>
  <si>
    <t>Central region of the country from Thua Thien-Hue province to Khanh Hoa province. Provinces - Quang Nam, Nghe An, Quang Tri, Quang Ngai, Phu Yen. "Central River Systems" town of Hoi An. Da Nang.</t>
  </si>
  <si>
    <t>"The downpours halted the railway service on the North-South route for 30 hours as many railway sections and bridges in the central region of the country from Thua Thien-Hue province to Khanh Hoa province were flooded."CAUSE:Torrential weekend rains and lightning storms </t>
  </si>
  <si>
    <t>Drome and Upper Loire regions. Towns: Loriol, communities near the city of Valence. Loire river</t>
  </si>
  <si>
    <t>"More than 300 houses in the town of Loriol in the Drome region were flooded by more than a meter (more than three feet) of water overnight Saturday. The water caused the collapse of several of the 11th century ramparts which protected the town"CAUSE:Violent storms</t>
  </si>
  <si>
    <t>Satkhira District - Protapnagar, Chuibaria, Baiyarbil, Dighlarati and Chakla villages under Protapnagar union parishad in Assasuni upazila and Padmapukur, Pakhimari, Gorkumarper, Banyatala, Khutikata, Sonakhali, Baintala, Kedar Bazar, Chaulkhola and Chandipur. Kapatakha river</t>
  </si>
  <si>
    <t>"About 25 villages of two unions in two upazilas of Satkhira district have been inundates as flood water entered through a breach developed in the WAPDA embankment of Kapatakha river at Chuibaria area under Protapnagar union parishad in Assasuni upazila at midnight of Wednesday last." CAUSE:Breach of embankment at Chuibaria area </t>
  </si>
  <si>
    <t>Illinois and Indiana - Rivers:Wabash, White.</t>
  </si>
  <si>
    <t>"Flooding is occurring on numerous rivers in Illinois and Indiana from heavy rain through week into weekend. Significant flooding is expected along the Wabash River in Indiana, river levels are expected to rise to as much as 9 feet above flood stage. This is unusually widespread October flooding which has not been seen since the 1920's in central and southern Indiana." "Flood crests along the White River in Indiana will be among the highest recorded in October. Low agricultural lands will be flooded"_x000D_"not been seen since the 1920's in central and southern Indiana." _x000D_CAUSE:Heavy rain causing "unusually widespread October flooding" </t>
  </si>
  <si>
    <t>Andhra Pradesh State - Districts: Cuddpah, Kurnool, Guntur, Nellore, Chittoor, Anantapur. town of Panyam. Gundalakamma River. Inflows into Somasila and Buggavanka reservoirs were breached.</t>
  </si>
  <si>
    <t>"Around 52 villages in Cuddapah district are completely marooned, leaving hundreds trapped" "Cuddpah collector Adar Sinha was removed for opening the flood gates of a dam without warning people about it." "While 55,747 houses were damaged, there were 1,386 breaches in irrigation systems, he said adding crops in 1.25 lakh hectares were damaged and 650 cattle heads had perished." "inflows into Somasila and Buggavanka reservoirs in Nellore and Cuddapah, which breached inundating several areas in the two districts causing huge loss of life and property"CAUSE:"flash floods, a cyclone and the heaviest rainfall in 40 years in southern India"</t>
  </si>
  <si>
    <t>Argentina - Pampas. Provinces of Buenos Aires, La Pampa, Cordoba and Santa Fe. Salado River and tributaries. General Villegas district. Uruguay - Soriano, Durazno, and Canelones departments. city of Treinta y Tres. Olimar river.</t>
  </si>
  <si>
    <t>"La Nacion daily reported that five million hectares of farmland were flooded in La Pampa, Cordoba and Santa Fe. Meanwhile, DyN news agency said Thursday that Buenos Aires province has been hit by the heaviest rains recorded in history, destroying 3.5 million hectares of crops." "In addition to economic losses mounting into the millions of dollars as a result of flooding in the country's richest 4 million hectares (10 million acres) of farm land, the rains have blocked eight main highways connecting areas of the district. ... In the General Villegas district, located in the heart of the so-called "humid pampa," half of the 725,000 hectares (1.8 million acres) of land used to grow wheat are flooded. _x000D_worst floods since 1914_x000D_DAMAGE: Argentina: 1,500,000,000 Uruguay: nd _x000D_FATALITIES: Argentina:1 Uruguay: 1 _x000D_DISPLACED:Argentina:14,000 Uruguay: 500_x000D_CAUSE:More than a month of heavy rains</t>
  </si>
  <si>
    <t>Provinces: Kamvon Du, Kangwon, Hamkyong. Wonsan city </t>
  </si>
  <si>
    <t>"Flood water submerged thousands of acres of farm land as well as 30,000 houses and public buildings" "orrential rains also damaged vast amounts of cropland just ahead of the fall harvest"  No suitable Modis 250, Modis 9 or Landsat data located_x000D_'Worst rains for a century'_x000D_CAUSE:Torrential rain and tidal waves  HECTARES FLOODED: 32,110 acres in Kangwon province </t>
  </si>
  <si>
    <t>Mindanao Island - Zamboanga city </t>
  </si>
  <si>
    <t>"Four people were killed after floods caused by heavy rains hit the southern Philippines city of Zamboanga... Power was knocked out in large parts of the city and low-lying areas had to be evacuated during the rains on Wednesday" CAUSE:Torrential rains triggered flashfloods</t>
  </si>
  <si>
    <t>South Coast of Central Java - Regencies: Cilacap, Brebes and Banyumas</t>
  </si>
  <si>
    <t>"At least 1,136 village homes and thousands of hectares of rice fields on the south coast of Central Java province, Indonesia, were submerged on  Monday by massive floods following incessant rains over the past two days" CAUSE:Heavy rains at the beginning of this year's wet season  </t>
  </si>
  <si>
    <t>Gard Region. Brignon village.</t>
  </si>
  <si>
    <t>"the southern region of Gard received as much rain within an eight-hour period as it usually does in six months. Some 40 villages and hundreds of hectares (acres) of farmland and vineyard were flooded"CAUSE:Flash floods caused by severe thunderstorms </t>
  </si>
  <si>
    <t>Terai region - Saptari and Itahari districts</t>
  </si>
  <si>
    <t>"The floods, in the lowland tropical region of the country, have caused thousands of dollars of damage to property and crops, according to police. "The torrential rains lasting over 72 hours have washed away several thousand acres of farmland with standing paddy crops, apart from damaging the roads in the area," " CAUSE:"Unexpected rains occurred in the eastern parts of Nepal due to a cyclone in the Bay of Bengal."</t>
  </si>
  <si>
    <t>Caspian Sea provinces: Mazandaran and Gilan. Ramsar city.</t>
  </si>
  <si>
    <t>"Thousands of inhabitants of northern Iran have been evacuated following torrential rains which hit the region over the past two days ... Many rivers had swollen and houses been damaged or destroyed in towns bordering the Caspian sea, " CAUSE:Torrential rains  </t>
  </si>
  <si>
    <t>Andhra Pradesh state - Districts: Nalgonda, Guntur, Mahabubnagar. Telangana.  </t>
  </si>
  <si>
    <t>"About 9,000 houses in Nalgonda, Guntur and Mahabubnagar districts were damaged, he said, adding over 50 minor irrigation tanks also suffered damages" CAUSE:Torrential rains triggered by low pressure area </t>
  </si>
  <si>
    <t>States: Santa Catarina (45 cities were declared under a state of emergency), Rio Grande do Sul, Sao Paulo, Parana. Cities: Campinas, Curitiba.</t>
  </si>
  <si>
    <t>"In the state of Rio Grande do Sul where the storm killed four people and rendered about 2,000 homeless, 27 cities have declared a state of emergency and are left with no electricity and clean water. "The flooding is the worst the state has seen since 1983 and 1984,"... According to a spokesman of the state Civil Defense in the state of Sao Paulo, Brazil's wealthiest and most populated state, the worst rains in 111 years drowned the second biggest city, Campinas. " No suitable Modis 9 data locatedCAUSE:Torrential rain causing floods and mudslides </t>
  </si>
  <si>
    <t>Gikongoro province -  Districts: Mushumbi, Nshili</t>
  </si>
  <si>
    <t>"Torrential rain and flooding has claimed 10 lives in southern Rwanda's Gikongoro province, where livestock and crops are also at risk ... hillside crops have gone, while those in paddy-fields have been swamped by sand deposits" CAUSE:Torrential rain </t>
  </si>
  <si>
    <t>Luzon Island - Cagayan province. Towns: Carasi, Solsona, Pasuquin, Laoag City. Rivers: Sinaligan, Padsan</t>
  </si>
  <si>
    <t>Typhoon Lekima _x000D_"Several villages in north part of the province have been submerged in deep water as rivers overflowed because of heavy rains" CAUSE:Heavy rain </t>
  </si>
  <si>
    <t>States: Sonora, Baja, Guerrero, Michoacan, Oaxaca, Colima and Jalisco. Cabo San Lucas</t>
  </si>
  <si>
    <t>Hurricane Juliette _x000D_"Heavy rain brought by Juliette flooded more than 200 homes in the southwestern state of Michoacan ... Rain-swollen rivers knocked out two bridges in Oaxaca state"  Hurricane Juliette atmospheric pressure was second-lowest on record for a Pacific hurricane in this hemisphereCAUSE:Heavy rain brought by Juliette </t>
  </si>
  <si>
    <t>Mazandaran Province -</t>
  </si>
  <si>
    <t>"...the new floods in the province have so thus far destroyed 200 residential andcommercial complexes, 85 rural roads and 25 bridges while 50,000 head of livestock have perished and 460 hectares of farmland has been washed away"CAUSE:Non-stop torrential rainfalls in the last 24 hours</t>
  </si>
  <si>
    <t>Sichuan Province - cities: Jinyang,, Deyang, Mianyang </t>
  </si>
  <si>
    <t>"Torrential rains in Sichuan province on Tuesday and Wednesday left streets in the city of Jinyang under head-high waters ... Train tracks were covered and transportation paralyzed, stranding more than 10,000 travelers in the city" CAUSE:Torrential rains </t>
  </si>
  <si>
    <t>Southern Mexico - Chiapas State: Towns: Cacahoatan, Rio Coatan, Chanhjale El Salvador - Acelhuate River in San Salvador city</t>
  </si>
  <si>
    <t>Mexico:"A downpour caused the Rio Coatan to overflow Wednesday, flooding a large portion of the Pacific-coast town of Cacahoatan and killing two women who tried to outrun the advancing floodwater"  _x000D_DAMAGE: Mexico: nd El Salvador: nd FATALITIES: Mexico: 4 El Salvador: nd DISPALCED: Mexico: nd El Salvador: 800CAUSE:Torrential rains from a powerful storm  </t>
  </si>
  <si>
    <t>Taipei County, Taipei City. Keelung city. other counties: Chiayi, Miaoli</t>
  </si>
  <si>
    <t>Typhoon Nari _x000D_"Downpours and water from swollen rivers had inundated thousands of homes and some 4,100 office buildings around the island, 80 percent of them in Taipei." _x000D_worst floods in a century  "Taiwan's worst-ever flood disaster"_x000D_CAUSE:Typhoon Nari dumps dumped 49.5 inches of rain in 51 hours - floods and landslides</t>
  </si>
  <si>
    <t> Naples </t>
  </si>
  <si>
    <t>"Rome issued a 23-million-dollar aid package to help those affected by exceptional rains that led to the collapse of major public and private buildings and general infrastructure." CAUSE:Fierce rainstorms</t>
  </si>
  <si>
    <t>Guinea - Haute Guinee, Kankan region: prefectures - Kankan, Siguiri, Mandiana, Kouroussa, and Kerouane. Niger River and its tributaries Sankarani, Fie, Milo, Djon, Niandan, Sankarani, Tinkisso and Mafou. Mali - Regions: Koulikoro, Segou, Sikasso, Bamako, Kidal, Mopti. Niger River and tributaries.</t>
  </si>
  <si>
    <t>"The flooding in the low areas has caused extensive damage to agriculture (17,000 hectares submerged) and cattle. Reports confirm food shortage, leading to increased prices of staple food, which particularly affects population groups with low income."  DAMAGE: Guinea: nd Mali: FATALITIES: Guinea: 9 Mali: 2 DISPLACED: Guinea: 40,000 Mali: 3500CAUSE:Heavy rains beginning in May 2001  HECTARES FLOODED: Guinea: 20,531 hectares submerged  Mali: 870 hectares_x000D__x000D_Guinea: worst floods in the last 10 years Mali: Niger River in Bamako highest levels since 1967</t>
  </si>
  <si>
    <t>Provinces - Prae (Wang Shin and Mae Pung districts); Yasodhorn (five districts); Udorn-Tani (reservoir is overflowing); Amnatcharoen.</t>
  </si>
  <si>
    <t>Bihar State - Northern Districts: Gopalganj, East Champaran, Saran and Madhubani; also Saharsa, Samastipur, Begusarai, West Champaran, Sitamarhi, Muzaffarpur, Darbhanga, Sheohar, Siwan, Madhubani, Katihar, Vaishali and Patna. Towns; Muzaffarpur, Marhaura, Samastipur. Rivers: Ganga, Burhi Gandak, Gandak, Ghagra, Bagmati, Kosi and Adhwara group of rivers, Mahananda.</t>
  </si>
  <si>
    <t>"Torrential rains since Friday have washed out thousands of villages near India's border with Nepal, forcing people to seek refuge on higher ground or move to schools and government buildings in safer places. Some 50 villages were inundated early Monday after the overflowing Burhi Gandak and Gandak rivers broke through rows of sandbag embankments"  Sep 18 "There was no let up in the flood situation ... where major rivers like Gandak, Burhi Gandak, Bagmati and Adhwara group of rivers continued to wreak havoc crossing danger mark at different places along their course" Sep 24 "... overall flood situation improved considerably with all major rivers receding" damage: exchange rate=48.090CAUSE:Days of heavy rainfall  </t>
  </si>
  <si>
    <t>Rio Grande do Sul State - Towns: Dom Pedrito, Cerrito, Quarai and Pedro Osorio. Rivers: Santa Maria, Piratini</t>
  </si>
  <si>
    <t>"Floods caused by torrential downpours killed at least three people and forced more than 800 families out of their homes in the southern state of Rio Grande do Sul, the civil defense department said Tuesday" CAUSE:Torrential downpours </t>
  </si>
  <si>
    <t>Eastern Uttar Pradesh State - Districts: Kushinagar, Gorakhpur, Maharajganj, Deoria, Sant Kabirnagar, Jaunpur, Sonebhadra and Bhadoi, Siddharthnagar, Azamgarh. Towns: Gorakhpur, Bansi, Turtipar, Rigauli, Mehdawal. Rivers: Rapti, Ghagra, Rohini</t>
  </si>
  <si>
    <t>"Nearly 1.5 million people have been affected by sustained rainfall in eastern Uttar Pradesh, which has cut off large areas of the state, a UNI report said Saturday. Around 352 of 627 affected villages in Gorakhpur district are completely marooned, leaving around 300,000 people trapped ... In Gorakhpur, a breach on an embankment on Friday led to flooding of large rural parts of the city, considered the commercial hub of eastern Uttar Pradesh. Crops have also been affected in low lying areas." _x000D_Rapti river in Gorakhpur 10 cm below the record level of 1988_x000D_CAUSE:Continuous downpour </t>
  </si>
  <si>
    <t>Western Districts: Arghakhanchi, Dolakha, Gulmi.  Trishuli River near Kathmandu.</t>
  </si>
  <si>
    <t>Landslides and floods block the major highway linking Katmandu with the rest of Nepal "Road crews had scraped out a temporary path next to the main Prithvi Highway. But unceasing rainfall sent rocks and mud sliding down the hillsides and that route was soon blocked, too. Cars and trucks were backed up for miles along the highway from a point 95 kilometers (60 miles) west of Katmandu, the capital, said Shrestha. "CAUSE:Landslides and floods triggered by torrential rains </t>
  </si>
  <si>
    <t>Guangdong Province - Zhanjiang City area - 125 villages have been besieged by flood waters. Maoming, Wuchuan, Lianjiang. Hainan Province -  "most of the regions of the island province" including Changjiang County. Guangxi Province -</t>
  </si>
  <si>
    <t>Typhoon Fitow_x000D_"Thousands of people have been stranded by serious flooding in south China's Hainan Province over the past three days. Rainstorms hit most of the regions of the island province, with Changjiang County recording 722 mm. Swollen rivers have inundated farmland and houses." "Zhanjiang City in south China's Guangdong Province has been hit by torrential rains since August 28... average rainfall in the area for the past several days has been 262 mm, and the worst-hit area of Wuchuan has had 341.6 mm of rainfall."_x000D_CAUSE:Rainstorms from tropical storms and a typhoon  HECTARES FLOODED: 225,000 hectares in Guangdong</t>
  </si>
  <si>
    <t>Kano State - Local government areas of Dawakin-Kudu, Kumbotso, Kunchi, Warawa and Wudil. Towns: Wudil, Kura, Gachi, Gidan Tukku, Garin-dau. Rivers: Wudil, Kano. Jigawa State - Local government areas Ringin and Taura. dam releases at Taura, Tiga, Goje, Hadejia-Jamare. Towns: Gwaram, Taura, Debi, Unguwar Bai, Zangon-Kara.</t>
  </si>
  <si>
    <t>"About 60 villages in the southeast region of Kano had been swept away by flash flood after the burst of the Tiga and Challawa dams and the overflow of Kano River on Tuesday night,"  " Jigawa State ..."many" people were feared dead and 30,000 were homeless ... 102 people were missing, swept away by the water unleashed from three dams late Thursday. The flash flood, released to ease the pressure on three dams at Tiga, Goje and Hadejia-Jamare, had swept through eight local government districts and hit 70 villages,"_x000D_"This is the worst flood to hit the area since the mid-70s when Tiga and Challawa dams were overflowed"_x000D_CAUSE:Flash flood caused by dam break in Kano. Flash flood from dam releases in Jigawa</t>
  </si>
  <si>
    <t>Villages around Rwebisengo subcounty headquarters. Bundibugyo town. River Semliki</t>
  </si>
  <si>
    <t>"Heavy rain had already caused flooding in some villages on the vast plain but it became worse when water bursts the banks of the River Semliki on the border with the Democratic Republic of Congo... The flooded areas are on a plain stretching to the east of the DRC starting at the foot of a spur of the towering ice-capped Ruenzori range" CAUSE: Heavy rain</t>
  </si>
  <si>
    <t>Yunnan Province - Funing county in Wenshan Zhuang and Miao Autonomous Prefecture. Funing town. Puting River.</t>
  </si>
  <si>
    <t>"Heavy rains whipped across Funing county near the border to Vietnam early Saturday, leaving 120 millimeters of downpour within just two short hours, the Yunnan Daily reported. Eight rivers in the county were flooded, including Puting River, where the level rose to 10.7 meters, 70 centimeters above the danger level" CAUSE:Heavy rains </t>
  </si>
  <si>
    <t>Central Highlands provinces: Binh Thuan, Daklak, Lam Dong.</t>
  </si>
  <si>
    <t>"The floods - caused by 23 inches of rain over the past week in Binh Thuan province - inundated 160 homes and damaged 10,625 acres of rice fields, a provincial official said." "...floods submerged 2,200 homes in Daklak province"CAUSE:23 inches of rain over the past week  </t>
  </si>
  <si>
    <t>Cape Town area- Philippi suburb, Cape Flats, Hout Bay. Liesbeek River</t>
  </si>
  <si>
    <t>"Heavy winter rains lashed Cape Town for the third day straight Wednesday, bringing misery to tens of thousands of people living in makeshift wood and tin shacks on the outskirts of the city...low-lying shacks in the poor suburb of Philippi were flooded "  "an estimated 13,000 families had been displaced from flooded shacks in squatter camps on the Cape Flats, where the apartheid government forcibly resettled black people and which is a natural drainage area for rainwater running off Table Mountain."_x000D_"worst floods in the area in 40 years" _x000D_CAUSE:Heavy winter rains </t>
  </si>
  <si>
    <t>Northern and eastern Cambodia - Provinces: Kampong Cham, Stung Treng, Kratie, Prey Veng, Kandal. Towns: Kratie. Mekong and Tonle Sap rivers. Vietnam - Provinces: Dong Thap, An Giang,, Long An, Can Tho. Mekong River Delta. Cities: Can Tho. Rivers: Mekong, Tien and Hau. Additional areas affected in late October: Kien Giang, Vinh Long, Tien Giang, and Ben Tre provinces and some suburban districts of Ho Chi Minh City.</t>
  </si>
  <si>
    <t>Cambodia ""If we compare these floods to last year then floods in some areas are worse. A province like Stung Treng did not suffer much damage last year, but this year it has been severly effected,"" Vietnam "Some 1,000 homes and thousands of acres of crops were already under water in Tan Chau district of An Giang province because of the rising waters of the Mekong River"  Aug 29 "Authorities also fear this year's floods will surpass previous records. In provinces along the upper Mekong water levels have already risen to record highs and the monsoonal rains are not expected to peak until late October. " October 18 "water levels in upstream districts were receding slowly" "Meanwhile, water levels in lower Tien and Hau rivers were on the rise due to the current appearance of the spring tide, thus submerging larger areas in Kien Giang, Vinh Long, Tien Giang, and Ben Tre provinces and some suburban districts of Ho Chi Minh City. " Nov 5 "the flood waters at the upstream parts of Tien and Hau rivers and the Long Xuyen Quadrangle are receding slowly" Quikscat comments: "Wet surface conditions have persisted during November and early December 2001 along the Tonle Sap region of Cambodia, and the lower reaches of the Mekong in Cambodia and Viet Nam." _x000D_Cambodia:"water levels in upstream areas, i.e. Stung Treng, Kratie and Kampong Cham, have exceeded last year's record level, they have also fallen more quickly" "largest in 50 years" "second worst in 40 years"_x000D_DAMAGE: Cambodia: 16,900,000  Vietnam: 84,000,000 FATALITIES: Cambodia: 56 Vietnam: 340  CAUSE:Monsoon Season  HECTARES FLOODED: Cambodia: 157,347 hectares Vietnam: 40,000 hectares</t>
  </si>
  <si>
    <t>A village in Dera Ghazi Khan district of central Punjab province. </t>
  </si>
  <si>
    <t>"According to reports about 300 mud houses collapsed and more than 3,000 people have moved to safer places to take shelter... the flash flood had also damaged crops and washed away cattle in the affected areas" CAUSE:"Torrential rains in the nearby catchment areas of the hilly region triggered the flash flood" </t>
  </si>
  <si>
    <t>Chamba district of Himachal Pradesh State. </t>
  </si>
  <si>
    <t>"Sixteen people were killed in landslides and floods triggered by incessant rain in Chamba district of Himachal Pradesh since Tuesday evening," CAUSE:Landslides and floods triggered by incessant rain</t>
  </si>
  <si>
    <t>Regions: Western and Eastern Logone; Middle Chari; Eastern and Western Tandjillé, Mayo Dallah, Mayo Boneye, Mandoul, Salamat . Banguirmi, Ouaddai (Dar Sila district). Bemian village. Departments: Tandjilé East and West, Bahr Koh, Dar Sila, Logone Occidental, Logone Oriental, Chari-Banguirmi Salamat, Batha East and West, Mayo Dalla, Mayo Bonoye and Kabia.  Rivers: Logone, Chari and Batha. </t>
  </si>
  <si>
    <t>"An official at the national meteorological office said rainfall in some areas over recent weeks was double that recorded for the same period last year."  Sep 11 "About 10,500 houses are reported to be damaged and several thousand of domestic animals missing" CAUSE:"Torrential rains in the past weeks" </t>
  </si>
  <si>
    <t>Mindanao Island - Provinces: Zamboanga del Sur, Maguindanao, Sultan Kudarat, North Cotabato, Misamis Occidental, Zamboanga del Norte and Zamboanga Sibugay. Salug Valley. Towns: Ramon Magsaysay, Sominot, Molave, Tambulig, Mahayag, Josefina, Dumingag and Bayog. Rivers: Salug Daku and Salug Diyot.  Negros Island - southern Negros Occidental. Barangay Santol, Binalbagan</t>
  </si>
  <si>
    <t>"Rivers overflowed their banks Sunday and Monday, sweeping away cattle and some houses and drowning the woman and child who were unable to flee" CAUSE:Torrential rains </t>
  </si>
  <si>
    <t>Thailand - Lom Sak District of Phetchabun Province, Nam Kor village. Eastern Udon, Chiang Mai, Chiang Ra, Lam Phun, Nong Khai, Phrae and Nan Provinces. Vietnam North central coast - Provinces: Ha Tinh, Quang Binh, Nghe An.</t>
  </si>
  <si>
    <t>Typhoon Usagi _x000D_"Heavy rains turned the rivers and streams washing down from Khao Kor mountain into a flash flood that hit Lomsak district of Phetchabun province"  Aug 27 "The National Civil Disaster Prevention Center said in a statement that rain-fed floods have destroyed 279 homes and partly damaged 4,424 houses, leaving at least 6,661 people homeless and causing hardship for nearly 1 million others. It said crops worth more than 1.150 billion baht (dlrs 25.5 million) had been damaged or destroyed in 35 of Thailand's 76 provinces. " _x000D_"Thailand's worst flooding in more than a decade" _x000D_DAMAGE: Thailand: 24,400,000 Vietnam: 2,000,00  _x000D_FATALITIES: Thailand: 170 Vietnam: 3 _x000D_DISPLACED; Thailand:7000 Vietnam: 3000_x000D_CAUSE:Flash floods and mudslides. Flooding persists in northern Thailand for 3 weeks as rains continue</t>
  </si>
  <si>
    <t>Provinces: Golestan, Khorasan, Semnan . Gorgan region. cities/towns: Kalaleh, Minudasht, Jajarm </t>
  </si>
  <si>
    <t>"Floods struck about 15 villages in Golestan and Khorasan provinces Friday, swamping about 40,000 acres of farmland and leveling homes. "  "A total of 387 villages have seen vital infrastructure destroyed such as bridges and roads and 4,000 buildings have been severely damaged. Some 10,000 hectares of forest and grazing fields were also destroyed."_x000D_"worst in northeast Iran in 200 years"_x000D_CAUSE:Torrential rains causing 3 days of floods and mudslides  _x000D_HECTARES FLOODED: 15,000 hectares of farmla in Golestan 37,000 hectares in Golestan a Khorassan</t>
  </si>
  <si>
    <t>Mohammad Agha district of Logar province. </t>
  </si>
  <si>
    <t>"The floodwaters also destroyed thousands of acres of farmland and crops and killed at least 40 head of cattle" CAUSE:Torrential rain </t>
  </si>
  <si>
    <t>Southern Primorye - Vladivostok city and suburbs. Districts: Artyom, Nakhodka, Partizansk, Fokino, Bolshoi Kamen, Dalnegorsk, Ussuriisk. Rivers: Sedanka, Partizanskaya.</t>
  </si>
  <si>
    <t>"Vladivostok received its average monthly rainfall of 144 millimeters (5.76 inches) in one day" "The Vladivostok- Nakhodka road has been closed. A 70-meter-deep pit has formed. The villages of Yekaterinovka and Novo-Litovsk have been flooded, and their populations are being evacuated." CAUSE:Heavy rainfalls HECTARES FLOODED: 200 square kilometres la uer water - 13,000 hectares of crops submerged</t>
  </si>
  <si>
    <t>Sudan States: River Nile, Sennar, Kassala, South Darfur, Khartoum, Northern, Gezira, Blue Nile, Upper Nile. cities/towns: Singa, Atbara, Khartoum, Juba, Shinja and Wad Madani. Blue Nile and Nile Rivers.  Southern Ethiopia - Gambella regional state, Districts: Kuraz, Gambella. Rivers: Omo, Baro Northeastern Ethiopia - Awash River in Afar country</t>
  </si>
  <si>
    <t>"More than 15 villages have been destroyed in eastern Sudan after the Blue Nile river burst its banks" "The level of the Blue Nile was reported to have reached 16.5 metres, the highest since 1988" 8/13 "Rising waters in the Nile, already at a 20-year high, have driven tens of thousands of Sudanese from their homes in the south of the country and is now threatening the capital, Khartoum" August 20 "River Nile seasonal floods which have reached their highest levels in 20 years are "out of control" in northern Sudan" _x000D_worst flooding in "more than a decade" Blue Nile at highest level since 1988._x000D_DAMAGE: Sudan:  nd FATALITES: Sudan: nd Ethiopia: 5 _x000D_DISPLACED: Sudan: 30,000 Ethiopia:15,000_x000D_CAUSE:"Summer rains in Ethiopia, where the Blue Nile rises in the northwestern highlands, have been 25 percent heavier than normal this year"</t>
  </si>
  <si>
    <t>Provinces: Hejja, Huggah. town: Abass </t>
  </si>
  <si>
    <t>"...a number of people were also missing from the latest floods which hit Hejja province, northwest of the capital, and destroyed 30 homes." CAUSE:Heavy rains </t>
  </si>
  <si>
    <t>Kangwon Province - Phyonggang County. Kaesong city South Hwanghae Province - Unchon, Paechon and Yonan counties</t>
  </si>
  <si>
    <t>"Several regions on the east and west coasts of the country have been deluged by some 50-70 percent of annual rainfall over the last three to five days on the back of a severe drought ... The damage is worse than during the last major floods in 1999. More than 24,000 hectares of arable land and thousands of flats and hundreds of public buildings have been submerged or destroyed"  No suitable Modis 9 or Landsat data locatedCAUSE:Heavy rains  </t>
  </si>
  <si>
    <t>Eastern Kentucky - Counties: Pike, Floyd and Perry. Towns: Pikeville, Boldman. Creeks: Hurricane, Island, Robinson, Indian, Branham Mud, Left Beaver Northeast Tennesse - Greene County. Horse and Lower Paint creeks. Greeneville</t>
  </si>
  <si>
    <t>Kentucky "The torrents Friday and Saturday inundated homes, washed away bridges and blocked roads. Hundreds of people were stranded in their homes and cars as heavy rains sent flash floods rushing through mountain communities." "Water up to 20 feet deep washed out homes, roads and bridges over the weekend in mountainous northeast Tennessee after 12 inches of rain fell in 24 hours.... heavy overnight rains severely flooded tributaries of the Nolichucky River in southeastern Greene County" CAUSE:Flash flooding from heavy rain </t>
  </si>
  <si>
    <t>Talata Marafa area of Zamfara State </t>
  </si>
  <si>
    <t>"Exceptionally heavy rains hit the Talata Marafa area of Zamfara State on July 22 and destroyed more than 350 homesteads. A total of 3,802 people have been registered homeless" CAUSE:"unprecedented heavy rainstorm" </t>
  </si>
  <si>
    <t>Central Sulawesi plain of Toili. Minahaki  </t>
  </si>
  <si>
    <t>"Floods triggered by five days of incessant rain in Indonesia's Central Sulawesi plain of Toili merged thousands of houses in 35 villages in more than one-and-a- half-meter-deep waters on Wednesday' CAUSE:Heavy rain </t>
  </si>
  <si>
    <t>Bangldesh - Districts: Sylhet, Moulavibazar, Sunamganj, Netrokona, Chapainawabganj, Kurigram, Sirajganj, Rajshahi, Nilphamari, Rangpur, Lalmonirhat. Rivers: Dhalai, Surma, Dharla, Ganges and Brahmaputra, Padma and Mahananda. India - Bihar State - Districts: East and West Champaran, Gopalganj, Sitamarhi, Madhubani, Darbhanga, Samastipur, Saran, Siwan. Rivers: Gandak, Bagmati, Kamala Balan, Ganga, Koshi, Barhi Gandak, Sikarahana. West Bengal State - Calcutta area. Rivers: Ganga, Mahananda and Fulahar. Assam State - Districts: Morigaon, Goalpara, Dhemaji, Jorhat, Kamrup, Barpeta, Darrang, Nalbari, Lakhimpur, Dhubri, Nagaon and Bongaigaon. Brahmaputra River.</t>
  </si>
  <si>
    <t>"Almost all the rivers in the two northeastern districts are overflowing their banks, flooding Goainghat, Kanaighat, Jaintapur, Companiganj, Jakiganj and Sadar upazilas of Sylhet and Chhatak, Doarabazar, Bishwambharpur, Tahirpur, Dharmapasha, Madyapara and Sadar upazilas of Sunamganj." "Heavy downpours in neighboring Nepal led the swollen Kamala Balan river to wash away at least 40 villages in India's Madhubani district"  August 27 "Some three million people have been affected as incessant rainfall in the lower Himalayan foothills in Nepal makes its way down to the plains of northern Bihar, inundating several areas of Gopalganj, Darbhanga and Samastipur districts...The second phase of floods occurred as the rivers Gandak, Baghmati and Koshi broke embankments that were already weakened by the impact of the first round of flooding. " _x000D_DAMAGE: Bang: nd India: 2,000,000 _x000D_FATALITIES: Bangladesh: 6  India: 30 _x000D_DISPLACED: Bangladesh:150,000 marooned  India: 2,600,000_x000D_CAUSE:Days of heavy monsoon rains and gushing waters from neighbouring India _x000D_HECTARES FLOODED: Bangladesh: 7675 hectares Bihar: 283,000 hectares</t>
  </si>
  <si>
    <t>North Sumatra province. Nias Island - Lahusa district. Villages: Lahusa, Telukdalam, Lolamatoi, Sambulu, Bawolato</t>
  </si>
  <si>
    <t>"floods, landslides and typhoon hit the regency on Tuesday at 03:00 a.m. local time following incessant rains on the island... Thousands of residents have to be evacuated while at least 200 houses were totally damaged"  "Three earthquakes, measuring between 5.3 and 5.4 on the Richter scale, contributed to the landslides in Nias" "Seen from the air, flood waters had washed away roads and covered the southwest of the island. A major river had burst its banks and landslides had flattened trees and scarred hillsides. "_x000D_"worst [disaster] so far in the island regency of North Sumatra" _x000D_CAUSE:Hours of incessant rains and a heavy storm cause flash floods and mudslides </t>
  </si>
  <si>
    <t>Districts: Myadi, Kailali, Myagdi, Baglung and Nawalparasi. Villages: Arman , Ratamata, Tikapur Municipality. Karnali river </t>
  </si>
  <si>
    <t>"Six persons are feared buried under the rubble of landslides while the rest are swept away by floods in several remote villages of the district" CAUSE:Floods and landslides triggered by heavy monsoon rains</t>
  </si>
  <si>
    <t>Kyonggi province, Incheon. Seoul suburbs.</t>
  </si>
  <si>
    <t>"The downpour, which began early Sunday, flooded nearly 3,000 homes and stranded thousands of people on islands and at mountain resorts" CAUSE:Torrential rains </t>
  </si>
  <si>
    <t>Hualien county - Kuangfu and Fenglin Nantou county - Nantou city. Shuili, Hsinyi Changhua, Taichung, Chiayi, eastern Taitung and Miaoli counties</t>
  </si>
  <si>
    <t>"Typhoon Toraji churned through Taiwan on Monday, cutting power to thousands of homes, canceling international flights and killing 14 people in mudslides and flash floods."  "Nantou county suffered serious flooding as water from swollen rivers inundated homes and hundreds of hectares of farmland" "The Council of Agriculture said 1,366 hectares of fruit and vegetable farms in Hualian and eastern Taitung, or 47 percent of the total farmland in the two counties, were wiped out causing damage of 126 million Taiwan dollars"_x000D_"worst mudslides and floods in 50 years"  "Taiwan's deadliest typhoon in almost 40 years"_x000D_CAUSE:Landslides and flash flooding from typhoon rains  1,366 hectares in Hualian</t>
  </si>
  <si>
    <t>West Virginia - Davy in McDowell County. Logan County along Buffalo Creek. Tucker County. Wyoming County southwest Virginia - Scott and Wise counties. Clinch River and the Holston River</t>
  </si>
  <si>
    <t>"Many Virginians and West Virginians dashed to higher ground as torrential downpours triggered flooding and mudslides in the area for the third time in a month. " CAUSE:Heavy rain caused flooding and mudslides </t>
  </si>
  <si>
    <t>Provinces of Hadramut, Saad, Hudayda, Ibb, Omran, Hodeida </t>
  </si>
  <si>
    <t>"At least 20 people have died during the past three days from lightning and floods caused by torrential rains in Yemen" CAUSE:Torrential rain and flash-floods</t>
  </si>
  <si>
    <t>Gansu Province - Min district. Mawu and Suolong townships.</t>
  </si>
  <si>
    <t>"The hardest rains in some 100 years began falling on the province's Min district at dawn Tuesday leaving two villages in the region drenched with up to 20 centimeters of rain in a space of 40 minutes" _x000D_"worst flash flood for a century" _x000D_CAUSE:Heavy rain causing flash flooding  </t>
  </si>
  <si>
    <t>Malopolska, Swietokrzyskie, Beskid, Sandomierz, Lublin, Dolnoslaskie, Oploskie and Slaskie regions - Towns: Nowy Sacz, Jodlow Tuchowska, Roztoka, Tarnow, Leka, Kielce, Roztoka-Brzeziny, Cracow, Makow Podhalanski, Upper Silesia, Budzow, Polaniec, Mielec, Sandomierz, Zalesie Gorzyckie, Zlota, Ujscie Kamiennej, Kamien, Kepa Gostebcka and Kepa Solecka. Rivers: Biala, Oder, Vistula, Paleczka, Czarna, San.</t>
  </si>
  <si>
    <t>July 27 "the flood threat was shifting from streams and rivers leaving the Tatra Mountains on Poland's southern border to waterlogged plains where rivers are held in by dikes and channels." July 29 "The high level of the Vistula has not changed for two days, the dikes are water-saturated and the people are exhausted" _x000D_"worst since 1997"_x000D_Dike breaches on Vistula River at: Kamien, Zalesie Gorzyckie and Zlota, Ujscie Kamiennej._x000D_CAUSE:Torrential rain storms   More than 5,000 hectares near Sandomierz</t>
  </si>
  <si>
    <t>North-West Frontier Province - Districts: Mansehra, Swat and Buner Cities/towns: Dadar Qadeem, Shinkiari, Peshawar, Buner, Basal. Rivers: Siran. Punjab Province - Islamabad, Rawalpindi. Leh River</t>
  </si>
  <si>
    <t>"In Islamabad, the Meteorological Department said 609 millimeters of rain were recorded in five hours, the highest in 100 years" CAUSE:Torrential rain, landslides and flash floods.  </t>
  </si>
  <si>
    <t>Chontales Province. Towns: Acopaya, Kamusaska. Rivers: Escondido, Talppetate, Kukalaya, Bambana and Prinzapolka. </t>
  </si>
  <si>
    <t>Ardabil and West Azerbaijan Provinces - Meshkin-Shahr region. Chaldoran. Villages: Moeel, Ilando and Qinerjeh Cities: Meshkinshahr, Siahcheshmeh</t>
  </si>
  <si>
    <t>"The flooding hit as Iran is going through a severe drought period and water rationing has come into force in all major cities ... Unusual for this time of the year, the Sabalan mountain peak has been covered by more than 3 feet of fresh snowfall"  No suitable Landsat7 data locatedCAUSE:Heavy rains cause flash floods </t>
  </si>
  <si>
    <t>Hamilton and Butler Counties. Cincinnati metropolitan area - Fairfax, Loveland, West Chester. Little Duck Creek, Mill Creek, Sycamore Creek.</t>
  </si>
  <si>
    <t>"Thunderstorms dumped up to 6 inches of rain on parts of southwestern Ohio, killing three people and knocking out power to 26,000 customers."_x000D_Biggest flood in at least 38 years on Little Duck Creek _x000D_CAUSE:Thunderstorms  </t>
  </si>
  <si>
    <t>Uttar Pradesh State - Rudraprayag district. Vyomguard and fata areas</t>
  </si>
  <si>
    <t>"Army and police Tuesday launched a massive rescue and relief operation in Rudraprayag district in north India's Uttar Pradesh, where 26 people were feared dead following Monday's landslides and flash floods" CAUSE:Flash floods and landslides </t>
  </si>
  <si>
    <t>Northern region - Kyonggi province. Seoul and Anyang.</t>
  </si>
  <si>
    <t>"Tens of thousands of soldiers and police have been deployed to help as more than 35,000 houses were flooded and hundreds of vehicles were wrecked after being carried away by flash floods. "  _x000D_"worst rainfalls in 38 years" in Souel _x000D_No suitable Landsat7 data located_x000D_CAUSE:Torrential rains causing landslides and flash floods  _x000D_1,920 hectares of farmland</t>
  </si>
  <si>
    <t>Kaohsiung and Pingtung counties. Kaohsiung city </t>
  </si>
  <si>
    <t>Typhoon Trami _x000D_"Trami did not make landfall on the island and weakened into a depression late Wednesday, but it inundated much of southern Kaohsiung and Pingtung counties with the most severe rainfall in 40 years"  _x000D_Worst flooding in 40 years in southern port city Kaohsiung _x000D_No suitable Landsat7 data located_x000D_CAUSE:Heavy rains from typhoon </t>
  </si>
  <si>
    <t>Abidjan city</t>
  </si>
  <si>
    <t>"The Ivorian capital, Abidjan, is "drowning" in more than a month of unremitting rains, reports say. Flooding from the downpour is said to have claimed several lives in Abidjan and other towns in Cote d'Ivoire" CAUSE:Heavy rains </t>
  </si>
  <si>
    <t>Qinghai Province - cities: Xining, Haidong, Haibei</t>
  </si>
  <si>
    <t>"The torrential rain, which lashed the provincial capital of Xining and the northern cities of Haidong and Haibei Sunday evening and early Monday morning, also destroyed more than 40 houses and swept away two trucks, four tractors, 20,000 kilograms of grain and over 50 domestic animals." CAUSE:Rainstorms and landslides </t>
  </si>
  <si>
    <t>Gdansk-Wrzeszcz city. Radunia river </t>
  </si>
  <si>
    <t>"Some 650 people were evacuated from their homes in flooded areas of Gdansk, and the government was considering diverting the waters of the Radunia river to keep it from overflowing its banks" CAUSE:Torrential rains  along Poland's Baltic coast cause flash flood</t>
  </si>
  <si>
    <t>Orissa State -  western and southern areas. Districts: Puri, Kendrapara, Jajpur, Cuttack, Khorda, Angul, Jagatsinghpur, Kalahandi, Koraput, Bolangir, Nayagarh, Balasore, Bhadrakh. Rivers: Mahanadi River System, Tel, Udanti, Ret, Hati, Daya, Rajua, Malaguni, Kathajodi, Devi Makara, Luna, Chitrotpala, Paika, Bramhani and Baitarani. Madhya Pradesh State - low-lying areas. Chattisgarh State - flash floods from release of water from Hirakud dam</t>
  </si>
  <si>
    <t>"The surging waters have submerged 12,910 villages, affecting more than 7.6 million people in 21 districts of the state. " "Vast tracts of water cut off some 9,000 villages and several towns. Several highways have been washed away and railway stations are submerged. " _x000D_"worst flood in Orissas history" worst floods in 50 years to hit Orissa_x000D_No suitable Modis 250 or Landsat7 data located_x000D_CAUSE:Monsoon rains   891,000 hectares crops lost</t>
  </si>
  <si>
    <t>West Virginia: Wyoming and McDowell Counties - Mullens, Pineville, Welch, Corinne, Kimble, Dorothy. Guyandotte and Tug Fork rivers </t>
  </si>
  <si>
    <t>"Nearly 8 inches of rain fell Sunday at Mullens ... The Guyandotte and Tug Fork rivers jumped to record levels within hours, the Guyandotte peaking Sunday at 18 feet in Pineville, passing the 1997 record of 17.7 feet. A flood gauge in Welch quit working when the Tug Fork hit 17.8 feet, more than 4 feet above flood stage" _x000D_Flooding on parts of the Guyandotte River exceeded the 100-year flood level. Record levels on Guyandotte and Tug Fork rivers _x000D_CAUSE:Heavy rain from storms causing flash floods and mudslides</t>
  </si>
  <si>
    <t>Irkutsk Region - Districts: Zima, Usolye, Cheremkhovo, Zalarinsky, Slyudyansk, Usolk . Cities: Angarsk, Ukhtui, Irkutsk . Rivers: Irkut, Oka, Belaya and Kitoi.  Republic of Buryatia - Districts: Tunkinsky, Okinsky , East Sayany. Angarsk, Belsk, Sayansk. Shumak mountain pass. Rivers: Tunka, Oka, Slyudyanka. Upper reaches of Ob, Lena and Yenisei Rivers. Selenga and Uda Rivers of the Baikal area.</t>
  </si>
  <si>
    <t>"Preceptiation exceeded a monthly figure in several days ... The situation is more critical in the Zima district of the Irkutsk region where several thousand houses have been partially flooded. In the district's capital of Zima, 700 houses are flooded, with many of them standing in water up to the roof." CAUSE:Rain from a cyclone that hit the Baikal area  34,000 hectares in Irkutsk region_x000D__x000D_Record levels on Kitoy and Oka rivers</t>
  </si>
  <si>
    <t>Kerala State - districts: Ernakulam, Thrissur, Malappuram, Kollam, Kottayam, Alapuzha, Pathanamthitta, Idukki.</t>
  </si>
  <si>
    <t>"Eight people were killed as heavy rains continued to batter the southern Indian state of Kerala Monday, taking the death toll there to 68 since the start of the monsoon in the first week of June"  No suitable Modis 250 data located DAMAGE: EXCHANGE RATE = 47.210CAUSE:Monsoon rains </t>
  </si>
  <si>
    <t>Philippines - Luzon Island - Provinces: Pangasinan, La Union, Benguet, Mountain. Cordillera and Ilocos regions. Baguio city. Metro Manilla _x000D_China - Guangdong Province - Counties: Suixi, Lianjiang, Leizhou and Potou. Cities: Shanwei, Shantou, Jieyang, Huizhou, Meizhou, Zhanjiang. Rivers: Xijiang, Beijiang, Pearl. Guangxi Province - Guigang, Pingnan, Teng and Wuzhou. Nanning. Rivers: Xijiang, Yong, Yue, Yong. Yunnan Province - Wenshan Zhuang and Miao Autonomous Prefecture. Counties: Wenshan, Jinping. Tuojiang River. Hong Kong - New Territories</t>
  </si>
  <si>
    <t>Typhoon Utor _x000D_"Utor, the worst typhoon to hit the Philippines so far this year, destroyed more than 3,700 homes and damaged nearly 8,400 others... Floodwaters reached as high as five feet (1.5 meters) in the northern province of La Union,"  Guangdong "By midday Sunday one of the province's major rivers, the Pearl, was 2.6 metres above the danger level, passing the record high of 1993" Guangxi "Authority sources said that the water level of the Yongjiang River, a major river running through Nanning, has reached 76.73 m, 4.73 m above the warning line and the highest since 1949." _x000D_largest flooding in the past 50 years in Guangxi _x000D_Worst flooding in 100 years on Yongjiang river in Nanning_x000D_No suitable Modis 250 or Landsat7 data located for southern China. _x000D_DAMAGE: Philippines: 20,000,000 China: 2,960,000,000  _x000D_FATALITIES:  Philippines: 121 China: 57 _x000D_DISPLACED: Philippines: 800,000 _x000D_CAUSE:Heavy rains causing floods and mudslides   Guangdong - 333, 000 hectares Guangxi - 380,000 hectares Yunnan - 300,000 hectares of crops</t>
  </si>
  <si>
    <t>Thai Nguyen, Tuyen Quang, Vinh Phuc and Phu Tho provinces. Son Duong district. Rivers: Cau, Lo.</t>
  </si>
  <si>
    <t>"In Vietnam, Typhoon Durian dumped up to 43 centimeters of rain between Monday and Wednesday, submerging large areas of some northern provinces" _x000D_biggest in more than 40 years in Thai Nguyen_x000D_CAUSE:Torrential rains in the wake of Typhoon Durian </t>
  </si>
  <si>
    <t>Limbe </t>
  </si>
  <si>
    <t>"In Limbe, two days of torrential rain last week led to landslides and the destruction of many wood and earthen houses." CAUSE:Torrential rain causing floods and mudslides</t>
  </si>
  <si>
    <t>Accra city area: East Legon district, Kasoa and Adabraka Town/Odawna </t>
  </si>
  <si>
    <t>"The floods started after five hours of heavy rain Wednesday, wreaking havoc in several densely populated, low-income neighborhoods... 23 bridges linking Accra and surrounding areas had also collapsed and several roads washed away." _x000D_"worst since July 1995" </t>
  </si>
  <si>
    <t>Satya Devi village of Dhading district. Rivers: Disung, Kakhet.</t>
  </si>
  <si>
    <t>"Torrential monsoon rains flooded a river and set off a landslide in Nepal" CAUSE:Heavy rain causing floods and landslides </t>
  </si>
  <si>
    <t>Los Palos in Lautem District. Luro, Iliomar, Leoro and Mehara. Sika Village </t>
  </si>
  <si>
    <t>"... three days of heavy rain led to flooding in inhabited areas of Los Palos in Lautem District... Los Palos town can only be reached by air, as the access road at Sika Village has been cut off." CAUSE:Heavy rain </t>
  </si>
  <si>
    <t>Gujarat State - southern Gujarat and the Saurashtra region. Baroda. Kutch district. Bhuj. Anjar. Pratappura.</t>
  </si>
  <si>
    <t>"Three villages in Baroda, 125 kilometers (80 miles) southeast of the state's main commercial center, Ahmadabad, were inundated following the breach in a dam at nearby Pratappura. " CAUSE:Early monsoon downpours </t>
  </si>
  <si>
    <t>Hunan Province - Suining county</t>
  </si>
  <si>
    <t>"About 281 mm of rain fell in 10 hours over Suining causing mudslides in the mountainous area. More than 2,400 houses were destroyed while 250,000 livestock perished" CAUSE:Seasonal rains </t>
  </si>
  <si>
    <t>Northern Bosnia - Tuzla region. Republika Srpska: Doboj, Bijeljina and Banja Luka regions. Towns: Tuzla, Brcko. Bosna and Spreca rivers Yugoslavia - Serbia Province. Cities/towns: Valjevo, Belgrade. Obnica River Romania - 23 districts have been affected by the floods</t>
  </si>
  <si>
    <t>"Authorities declared a state of emergency in northeast Bosnia after three days of heavy rains caused floods that have forced the evacuation of hundreds of people,"  Romania -"Some 50,000 hectares of farmland have been flooded and thousands of hectares of crops destroyed by hail. Some 3,600 houses in 140 communities have been damaged. " FATALITES: Romania: 9  DISPLACED: Bosnia: 3000  Romania: 3000CAUSE:Heavy rains   Romania : 50,000 hectares </t>
  </si>
  <si>
    <t>Provinces: Zamora-Chinchipe, Napo, Pastaza, and  Morona-Santiago. towns: Papallacta</t>
  </si>
  <si>
    <t>"At least 13 people are missing in floods in the southeastern Ecuadorian province of Zamora Chinchipe ... Rivers in the state are swollen and flooding following intensive raining. The area has been declared as an emergency zone. But the declaration has yet to be confirmed by the central government." CAUSE:Intense rains causing floods and landslides</t>
  </si>
  <si>
    <t>Gulf Coast Southeast Texas - Counties: Harris, Eastern Liberty Brown. Cities/towns: Houston. Lowland roads near Pine Island Bayou around Sour Lake. Halls and Greens Bayous. Coastal Louisiana - Parishes: East Baton Rouge, St. Tammany, Iberville, Lafourche, Livingston, Ascension, Iberville. Cities/towns: Erath, Youngsville, Baton Rouge, Madisonville, Thibodaux, Denham Springs, Merryville . Rivers: Bedias Creek, Angelina River and its tributaries near Lufkin, Neches. Comite river basin and Bayou Manchac. Florida - Leon County, Tallahassee area. Pennsylvania - low-lying areas of Bucks and Montgomery counties</t>
  </si>
  <si>
    <t>Tropical Storm Allison_x000D_"An estimated 20,000 Houston-area residences were flooded by as much as 3 feet of rain that fell after Alison"  "Louisiana Gov. Mike Foster declared emergencies in 11 southern parishes that have suffered beneath more than a foot of rain this week, flooding homes and roadways... Baton Rouge, the state capital, reported more than 16 Erath, LA ''We've never had this much flooding since the flood of 1984" Houston - flooding is ''probably worse than 1994,''_x000D_DAMAGE: Texas:1,000,000,000 Louisiana: 15,000,000CAUSE:Heavy rain from tropical storm</t>
  </si>
  <si>
    <t>Guangdong Province - Cities: Yangjiang, Maoming, Yunfu. Guangxi Province - Shuolong, Hechi, Liuzhou city. Liushui River  Yunnan province - Yuxi county  Hong Kong - New Territories. northern suburb of Yuen Long,, Yuen Kong San Tsuen</t>
  </si>
  <si>
    <t>"Reports by the official newspaper Southern Daily said a dike in western Guangdong's Maoming city burst, stranding 3,300 people and collapsing more than 200 mud brick huts. Water in some areas was at least 4 meters (13 feet) deep, it said."  Guangdong - "1.45 million people in the province have been affected by the torrential rains, along with the cave-in of more than 5,000 houses, inundation of 470,000 hectares of cropland, closure of over 200 enterprises, and destruction of a great number of highways,telecom and water conservancy facilities."CAUSE:Heavy rain from storms causing floods and landslides_x000D__x000D_470,000 hectares of cropland in Guangdong</t>
  </si>
  <si>
    <t>NE India --Tripura State - West Tripura District, Patharkandi area. Southern Assam State- Karimganj district. Barak valley. Bangladesh - Districts: Barguna, Sylhet, Moulvibazar, Sunamganj, Jessore, Cox's Bazar, Noakhali, Feni. Towns: Habiganj, Brahmmanbaria. Rivers: Khowai, Manu, Kushiara, Muhuri, Dharla, Kabatakh, Matamuhuri and Bakkhali.</t>
  </si>
  <si>
    <t>"The authorities have sounded the red alert in the states of Assam and Tripura where all major rivers have been swollen by incessant rains" "India's northeast state of Tripura, which was hit by heavy flood, remained cut off from the rest of the country for the third day Friday ... In the neighboring state of Assam, the situation was even worse with more than 200,000 people of nearly 100 villages in the southern part of the state affected"  "Nearly 400 millimeters (16 inches) of monsoon rains not unusual for this part of the year have lashed Bangladesh's northeast since early this week. " _x000D_"This could be the worst floods to have hit Tripura in the past 25 years,"_x000D_FATALITIES: India: 5 Bang: 13 DISPLACED: India: 700,000  Bang: 100,000CAUSE:Heavy monsoon rains </t>
  </si>
  <si>
    <t>San Salvador city area. Acelhuate river. Sonsonate department in western El Salavador</t>
  </si>
  <si>
    <t>"Torrential floods caused by pouring rains in recent days have left two dead in San Salvador ... According to Salvadorian Meteorological and Hydrological Service, the heavy rains will continue for days" CAUSE:Heavy rains </t>
  </si>
  <si>
    <t>Confluence of Yukon and Koyukuk rivers. Koyukuk town.</t>
  </si>
  <si>
    <t>'The original jam causing the floodwaters since last Thursday was eight miles below Nulato. On Sunday the ice front released, alleviating some of the flooding before the ice jammed up again around Halfway Island. Koyukuk residents were on the brink of abandoning their town early Sunday morning as floodwater threatened the power plant. "CAUSE:Ice jam flood </t>
  </si>
  <si>
    <t>Kinshasa city</t>
  </si>
  <si>
    <t>"Flooding from heavy rain engulfed Congo's capital Friday, killing at least 30 people, some buried in 5 feet of mud." CAUSE:Eight hours of nonstop rain </t>
  </si>
  <si>
    <t>Gonalves in Artibonite province. Port-au-Prince area. Northern region </t>
  </si>
  <si>
    <t>"Recent floods have caused the deaths of at least 15 persons and extensive damage to agricultural production in Haiti" CAUSE:Continued rainfall </t>
  </si>
  <si>
    <t>Thua Thien Hue Province - Perfume River</t>
  </si>
  <si>
    <t>"Heavy rains left crops and roads under as much as 240 millimeters (9.5 inches) of water on Tuesday and Wednesday ... The heavy downpour caused landslides in many places along the 85-kilometer road leading to the ancient imperial city of Hue to A Luoi" _x000D_"Unseasonably early flooding"_x000D_CAUSE:Heavy rains   5,000 hectares rice fields flooded from dike burst</t>
  </si>
  <si>
    <t>Siberia - Russian Far East Yakutia Repubic: Districts: Lensky, Tomponsky. Cities/towns: Lensk, Olekminsk, Yakutsk, Chakda, Mirnyi, Khandyga, Kangalassy, Namtsy, Alekvinsk, Novye and Stary Saidy, Keskil, Bordoi, Khandynga, Kylakh and Kyuptsy, Kapitonvka, Saldikil. Rivers: Lena, Aldan. Irkutsk Region: Districts: Ust-Kut, Kirensky, Zhigalovsky, Zhigalovo. Cities/towns: Kirensk, Ust-Kut, Tokma. Rivers: Upper Lena, Nizhnyaya Tunguska, Kirenga, Biryusa, Tym and Piltun. Krasnojarsk - Yeniseysk city. Sulomai. Turukhansk. Rivers: Yenisei, Kacha, Tuba, Podkammennaya Tunguska. Tuva - Kyzyl, Todzhinsky, and Baitaiginsky districts. Kyzyl city. Greater and Lesser Yenisei Rivers (aka Bolshoi and Maly Enisei) Altai territory - Maima district. cities/towns: Barnaul, Khanty- Mansiisk, Kalpashevo, Vaegi, Biysk, Maima, Srostki, Zaton, Yuzhny island. Rivers: Ob, Biya and Katun. Flooding continued through June 8. Bashkiria Republic - Belaya river. Kemerovo region in southwestern Siberia. Yuzhno-Sakhalinsk in the Far East. Chukotka - Main river flooded village of Vayega.</t>
  </si>
  <si>
    <t>"The spring thaw created a huge iceberg that floated downstream, clogging the Lena River near the town of Lensk and creating a 50-mile-long bottleneck that reached 13 feet high in some places ... Water level reached a record level of 17 meters 43 centimeters by 1:30 pm, local time, and has risen by another 22 centimeters over the past three hours." ... "Ninety-eight percent of Lensk, which had a population of 27,000, was flooded " "In Krasnoyarsk, more than 70 houses have been flooded by the river Kacha, one of the Yenisei tributaries. The water has risen 3,4 metres, a 100-year record flood. " _x000D_May19 "...in the town of Kirensk, where 80 percent of houses were flooded" _x000D_May 22 "Now that a 50-kilometer ice jam between Namtsy and Kangalassy is broken, the water level in Yakutsk is down. In a desperate race against time, SU-24 supersonic bombers again pounded a 30-kilometre (18-mile) ice floe with 250-kilogram (550-pound) bombs in a bid to unlock the jam threatening Yakutsk, which lies 5,000 kilometres (3,000 miles) east of Moscow." _x000D_May 23 "...the situation in Zaton is most alarming as compared with other flooded regions. The Ob river has developed there a new channel, which has engulfed not only residential houses but also two power transmission line supports, that can be damaged by strong current." _x000D_May 24 "Ice floes carried by the river Yennisey congregated to form a giant dam 40 kilometres (25 miles) long in Turukhansk, 1000 kilometres (620 miles) downstream from the town of Krasnoyarsk in western Siberia, where water levels are mounting, according to an emergency radio bulletin, quoted by the agency." June 8 "A high water level will persist in the next week in the Siberian rivers Verkhnyaya Ob, the Irtysh and tributaries of the Tobol, Sergei Borshch, chief of the hydrological forecast department of the Russian hydrometeorological centre, told Tass on Friday." _x000D_Record levels on the Lena River. "Lena waters rose by more than two metres near the city of Ust Kuta for the first time in more than 100 years" _x000D_Yakutsk - Lena River record high of 9.17 meters  ''What happened this year is basically what you would expect to see every 100 years,' _x000D_100 year flood on Kacha River in Krasnoyarsk._x000D_DAMAGE: Yakutia: 2,000,000,000 Irkutsk: 1 billion roubles _x000D_CAUSE:Spring floods with ice jams. Massive snow melting in the Sayany mountains</t>
  </si>
  <si>
    <t>Santander State - El Playon region  Timbiqui in the state of Narino; Timbiqui River.</t>
  </si>
  <si>
    <t>"Heavy downpour in Colombia started one week ago. According to a local meteorologist, Max Henriquez, heavy rains are expected to continue for a month ... At least 5,000 people have been evacuated from their homes in Colombia because of torrential floods after heavy rain in many parts of the country" CAUSE:Heavy rains </t>
  </si>
  <si>
    <t>Towns: Yauco, Guayanilla. Guanajibo River and other streams in the area.</t>
  </si>
  <si>
    <t>"Puerto Rico was under a flood warning Monday after the Guanajibo River and other streams in the area swelled beyond their banks. " CAUSE:Large storm unleashed heavy rain </t>
  </si>
  <si>
    <t>Antakya city area: Orontes River. Konya province.</t>
  </si>
  <si>
    <t>"Flash floods caused by heavy rainfall inundated hundreds of homes and businesses in southern Turkey ... Authorities also evacuated homes close to the swelling Orontes River, which runs near the city. Some houses near the river were damaged and the floods also knocked down two bridges" CAUSE:Flash floods caused by heavy rainfall HECATRES FLOODED: several thousand acres of crops damaged in Konya</t>
  </si>
  <si>
    <t>Khorassan Province: Bojnourd region, Bojnurd city, Tazeh-Qalel village. </t>
  </si>
  <si>
    <t>"Fifty people had been hurt and some 2,500 head of cattle had drowned, while several villages were cut off in the region around the city of Bojnurd in Khorassan province," CAUSE:Torrential rain </t>
  </si>
  <si>
    <t>Phrae Province: Wangchin district. Lampang Province; Sukothai Province</t>
  </si>
  <si>
    <t>"A 6-foot-high torrent swept away more than 800 houses shortly after midnight in Phrae province ... The inundation followed two days of heavy rains after a long period of hot, dry weather ... About 20 dams, 18 roads, 13 bridges and 2,700 rai (432 hectares) of farmland were damaged and more than 7,000 people's lives were affected by the floods." CAUSE:Flash floods and landslides </t>
  </si>
  <si>
    <t>Ural and Volga Region Bashkortostan - Ufa city, Sterlitamak, Ishimbai, and the Karmaskaly district. Belaya River.  Sverdlovsk Region - Irbit city. Irbit and Nitsa rivers.</t>
  </si>
  <si>
    <t>"A total of 4,881 buildings, where more than 18,500 people reside, 17 bridges and 17,800 kilometres of roads have been inundated in Russia's Volga and Ural regions."CAUSE:Spring floods </t>
  </si>
  <si>
    <t>Department of Artigas, Cuareim River</t>
  </si>
  <si>
    <t>"The biggest problems were in the northern department of Artigas, where 1,350 people have been driven from their homes by flooding on the Cuareim River ... Flooding is a chronic problem in Artigas"  Jue 7 "The water level of the Cuareim River, in the department of Artigas, has reached the record level of 14.18 m. Some parts of the department continue to be isolated due to the flooding."CAUSE:Heavy rains </t>
  </si>
  <si>
    <t>Gomel Region </t>
  </si>
  <si>
    <t>"Rivers have burst their banks and flooded about 500,000 hectares of winter and spring crops in the Gomel region, south Belarus. Some roads and houses are flooded too. The water rise has stopped. " CAUSE:Spring floods</t>
  </si>
  <si>
    <t>Kuala Lumpur area: Kampung Baru, Jalan Sultan Ismail, Kampung Pandan and Jalan Masjid India. Sungai Gombak River</t>
  </si>
  <si>
    <t>"Flash floods following over two hours of heavy rain caused thousands of vehicles and several main roads in the city to be submerged and the lives of two people lost. ... "Uncontrolled land clearing for development upstream, especially in the highlands, was creating rapid run-off of water and siltation of our river systems everytimes it rains,"" CAUSE:Flash floods  </t>
  </si>
  <si>
    <t>Malopolska district. towns of Mstow, Klomnice and Kruszyna</t>
  </si>
  <si>
    <t>"Heavy rainfall has caused rivers and streams in southern Poland to break their banks, inundating several thousand hectares of land" _x000D_CAUSE:Heavy rainfall  "several thousand hectares of land" inundated _x000D_Levels far below 1997 floods </t>
  </si>
  <si>
    <t>Mato Grosso State - Cuiaba city. Cuiaba River </t>
  </si>
  <si>
    <t>"The Cuiaba river's water level surged and flooded houses located near the riverbank, and other rivers crossing the city also spilled over and destroyed 1,200 houses in 23 neighborhoods... Within six hours, rainfall reached 29 millimeters, 10 percent of the level registered during the entire 2000 in the city " CAUSE:Heavy rains </t>
  </si>
  <si>
    <t>Junin area: Mazamri District. Cuvaru and Camavari rivers. Piura Department in Northern Peru.</t>
  </si>
  <si>
    <t>"After torrential rains pounded the region for over four hours, the Cuvaru and Camavari rivers overflowed early Wednesday. Over 300 people from six native communities in the Mazamari district were affected. About 80 dwellings were washed away and 400 hectares of cultivated land were destroyed," CAUSE:Four hours of torrential rain </t>
  </si>
  <si>
    <t>Western Wisconsin, Minnesota, Iowa and Illinois. Wisconsin counties: St. Croix, Pierce, Pepin, Buffalo, Trempealeau, LaCrosse, Vernon, Crawford and Grant. Towns: Prairie du Chien, La Crosse, Cassville, Hudson. Iowa: Davenport, Abel-Essman Island, Camanche. Illinois counties: Adams, Carroll, Hancock, Henderson, Jo Daviess, Mercer, Rock Island and Whiteside. Towns: Pontoosuc, Niota. Minnesota: St. Croix valley; Stillwater, Afton. Rivers: Minnesota, Mississippi, St. Croix and Red</t>
  </si>
  <si>
    <t>April 24"The flood that has been rolling down the river past Minnesota, Wisconsin, Iowa and Illinois was expected to reach Davenport late Tuesday and peak between 22 feet and 22.5 feet just short of the 1993 record of 22.6 feet. The water had risen to 22.23 feet during the morning. " -- April 27 "Farther north, a flood warning remained in effect for the Minnesota, Mississippi and St. Croix rivers, where weekend rain was pushing the rivers toward a second crest. The highest crest in 36 years was expected Friday along the St. Croix, which forms northern portions of the Minnesota-Wisconsin line."_x000D_worst flooding since 1965. _x000D_-- Mississippi River crest at Davenport on April 23 = 22.32ft third-highest level on record (1993 record = 22.6ft) _x000D_-- Mississippi River reaches third highest recorded crest at St Paul on April 30_x000D_CAUSE:Melting snow and two heavy rainstorms earlier this month</t>
  </si>
  <si>
    <t>Luanda area.</t>
  </si>
  <si>
    <t>"Heavy rains flooded Luanda over the weekend, killing 17 people and leaving hundreds homeless... Several weeks of heavy rain, coming after months of drought, have devastated several areas of the vast country, washing away roads and damaging power and drinking water supplies. "CAUSE:Heavy rains</t>
  </si>
  <si>
    <t>Somme Region. Towns: Abbeville, Amiens. Somme River </t>
  </si>
  <si>
    <t>"By Monday afternoon, authorities counted more than 1,260 flooded homes in the hard-hit region of Somme, of which 332 had been evacuated... television showed waterlogged towns in the Somme, where roads and train tracks were submerged under deep waters and pedestrians navigated the streets on makeshift wooden docks." -- April 27 - "In the valley the floodwaters are still rising a month after thousands of French families came downstairs to find two feet (60 centimetres) of water sloshing around their living rooms." _x000D_"floods were the worst to hit the area since 1920" _x000D_CAUSE:Heavy rainfall - "the month of April was the wettest the country has experienced since 1873"</t>
  </si>
  <si>
    <t>Namibe Province - Namibe town and surrounding villages. Bero and Giraul rivers. -- Benguela Province - towns: Senje, Luacho, Dombe-Grande. Caporolo River  </t>
  </si>
  <si>
    <t>"Several weeks of heavy rain, coming after months of drought, have devastated infrastructure in Namibe and neighboring provinces, washing away roads and damaging power and drinking water supplies. " CAUSE:Heavy rains  3,500 hectares in Dombe-Grande</t>
  </si>
  <si>
    <t>Puno Department - Titicaca basin. Provinces: El Collao, Chucuito, San Roman, Puno, Huancane. </t>
  </si>
  <si>
    <t>"Seasonal rains have caused flooding in the Department of Puno ... when rivers in the Titicaca basin burst their banks... prompting the authorities to declare a state of emergency" CAUSE:Seasonal heavy rains </t>
  </si>
  <si>
    <t>Towns: Oporto, Vila Nova de Gaia, Chaves, Canedo, Arcos de Valdevez. River Douro. </t>
  </si>
  <si>
    <t>"Heavy rains continued to cause flooding Thursday in Portugal, where entire towns and neighbourhoods stood under water. The rail link between Lisbon and Oporto was cut off in the north after rails were inundated. " CAUSE:Heavy rains </t>
  </si>
  <si>
    <t>Regions: Calvados and Seine-Maritime in Normandy, Meuse, Haute-Marne, Rhone, Saone-et-Loire, Doubs, Burgundy, Eure, Oise, Brittany. Cities/towns: Macon, Ile-de-France and Yvelines around Paris, Evreux, Lyon, Grainville-le-Teinturiere, Ille-et-Vilaine, Saint-Valery-en-Caux, Elbeuf, Redon. Rivers: Saone, Seine, Rhone-Saone, Avre, Iton.</t>
  </si>
  <si>
    <t>"The area around Paris was particularly hard-hit as the Seine flooded towns and villages. Residents in many areas were forced to move around in boats. In central France, 18 villages around the city of Lyon were flooded as the Rhone-Saone River burst its banks" _x000D_"rain levels over the past few months were two to three times as high as in other years" _x000D_CAUSE:Record rains in the month of March </t>
  </si>
  <si>
    <t>Najran. Riyadh. </t>
  </si>
  <si>
    <t>"Storm waters in Riyadh on Monday washed away a concrete structure killing four workers inside and injuring six others ... A 16-year-old boy was killed and 22 other people injured after weekend storms in Najran, 1,000 kilometres south of Riyadh" CAUSE:Flash floods after a hailstorm and heavy rains </t>
  </si>
  <si>
    <t>Manabi - Chone area. </t>
  </si>
  <si>
    <t>"Eleven people died and some 300 families had to be evacuated when torrential rains last week caused flooding in Chone, where lack of basic infrastructure is likely to aggravate the situation..."  No suitable Modis 250 data locatedCAUSE:Torrential rains </t>
  </si>
  <si>
    <t>Northeastern New SouthWales - Region from north of Newcastle to the Queensland border. Towns: Kempsey, Grafton, Maclean, Ulmarra, Smithtown, Gladstone, Yamba, Bellingen, Thora, Coffs Harbour, Ballina, Kyogle, Lismore, Mullumbimby, Murwillumbah,Woodburn, Bellingen. Rivers: Macleay, Clarence, Bellinger, Nambucca, Orara. -- Queensland - Brisbane area. Rocklea, Lawnton.</t>
  </si>
  <si>
    <t>"Flood disaster areas in New South Wales were today extended to include much of the state's northern coastal areas. About 100mm of rain fell across the regions in 24 hours, causing what some locals say is the worst flooding in 20 years." -- "The storm dumped up to 300mm of rain on Brisbane and the Gold Coast, causing widespread flash flooding, while wind gusts of up to 100kph brought down trees and powerlines. The Brisbane Weather Bureau said the storm's intensity was a once in a 100-year event."_x000D_"the worst flooding we've seen on the north coast of New South Wales for decades" -- "worst floods to hit Kempsey since 1963" -- Grafton: "worst floods in more than 50 years."_x000D_CAUSE:Severe storms and heavy rain </t>
  </si>
  <si>
    <t>Sanliurfa province -  Siverek, Halfeti</t>
  </si>
  <si>
    <t>"Heavy rain flooded more than 150 homes and shops and damaged cars, tractors, telephone and power lines in Sanliurfa. Some 300 livestock were killed and crops were severely damaged"  No suitable Modis 250 data locatedCAUSE:Heavy rain </t>
  </si>
  <si>
    <t>Selangor - Hulu Selangor and Gombak. Rawang, Batang Kali. Kampung Tok Pinang, Kampung Koskan, Kampung Sungai Choh Bandar, Taman Desa Anggerik and Desa Kiambang,</t>
  </si>
  <si>
    <t>"Yesterday, continious rain in Hulu Selangor and Gombak including Rawang and Batang Kali, resulted in more than 800 houses, involving 12,000 people, to be submerged. He said 19 houses were swept away by swift-flowing waters and 10 bridges in Rawang were damaged. "  DAMAGE: EXCHANGE RATE 3.8CAUSE:A 12-hour downpour in Kanching and Templers Park </t>
  </si>
  <si>
    <t>Regions: Castile and Leon. Zamora province.Valladolid, Palencia, Seville. Rivers: Duero, Guadaira, Carrion and Pisuerga. </t>
  </si>
  <si>
    <t>"Several rivers overflowed in the northeast, including the Duero, whose flooding was believed to have caused the collapse of a highway bridge in northern Portugal on Sunday. The accident claimed at least 70 lives. "  No suitable Modis 250 data locatedCAUSE:Heavy rains</t>
  </si>
  <si>
    <t>Western Ukraine - Zakarpattia region. Transcarpathia region. Towns: Palad, Khust, Shaiany, Sasovo. Rivers: Tisza and Latoritsa. -- Northern Hungary - Szabolcs-Szatmar-Bereg County. Regions: Tivadar, Beregiv. Towns: Tarpa, Tivador, Kispalad, Vasarosnameny. Rivers: Tisza, Tur. -- Northern Romania - Northern Transylvania. Counties: Maramures, Bihor, Bistrita-Nasaud, Suceava, Satu Mare, Harghita, Cluj, Salaj, Hunedoara, Alba and Botosani. Somes and Viseu Rivers.</t>
  </si>
  <si>
    <t>"floodwaters ... submerged at least 200 villages in western Ukraine and northeastern Hungary ... More than 12,600 houses in 191 settlements were flooded in the region" -- "The Tisza rose more than 20 feet on Tuesday in some places and stretching as much as 300 feet beyond its normal width at the villages of Tarpa and Tivador...Some 14,000 emergency workers have been operating continuous shifts along a 12-mile stretch of the river to prevent additional damage. People in 19 communities have been moved from their homes and another 11 communities were under threat of high waters." -- "dike burst at Vasarosnameny, 240 kilometers east of Budapest, early Thursday ... Experts say the water levels, which are the highest in more than a century, are causing less damage than the record floods of 1998 due to dike reinforcement work that has taken place since then." _x000D_"floods were the worst to hit this particular section of the Tisza in more than two decades" -- "The Tizsa, Hungary's second largest river, reached a level of 7.58 metres on Friday, surpassing by 7 centimetres its previous record set in 1888 at Zahony, near the Ukrainian border."_x000D_DAMAGE: Ukraine: 40,000,000 -- Romania: 2,300,000 -- Hungary: 83,500,000  FATALITES: Ukraine: 8 DISPLACED: Ukraine: 35,000 -- Hungary: 30,000 -- Romania: 26,000CAUSE:"Heavy rains and melting snow that have overflowed rivers and burst dikes around the Carpathian Mountains"  HECTARES FLOODED: Romania: 11,000 hectares. -- Hungary: 130 sq kilometers.</t>
  </si>
  <si>
    <t>Dar es Salaam city, Ubungo area.</t>
  </si>
  <si>
    <t>"The rains, which lashed Dar es Salaam for more than 10 hours, paralysed businesses after flooding many parts of the city" CAUSE:Flash flood from 10 hours of rain </t>
  </si>
  <si>
    <t>Low-lying areas of Cleveland, Barstow and Osborn. Rock River </t>
  </si>
  <si>
    <t>"a 7-mile ice jam caused the Rock River to back up so quickly the water rose three feet within hours"  _x000D_"this week's flood - described as the worst in memory" _x000D_No suitable Modis 250 data locatedCAUSE:Ice Jam flood </t>
  </si>
  <si>
    <t>Northern Territories -- Top End. Gulf of Carpenteria in the east. Victoria River district in the west. Towns: Pigeon Hole, Kalkarindji, Daguragu, Borroloola, Ryan's Bend, Devil's Springs</t>
  </si>
  <si>
    <t>Cyclone Wylva_x000D_Feb 21 "States of emergency were declared yesterday in the Victoria River district in the west and near the Gulf of Carpentaria in the east, where the community of Borroloola has been isolated by floodwaters for a week" _x000D_Kalkaringi and Daguragu - "worst flooding in living memory."_x000D_CAUSE:Rains from the recent tropical cyclone Wylva</t>
  </si>
  <si>
    <t>El Banado river overflowed in Monteagudo. La Paz. </t>
  </si>
  <si>
    <t>"Severe rainstorms in many parts of Bolivia since last Friday have caused the deaths of at least 19 people ... The Office of Meteorology of Bolivia described the ceaseless storms as the most serious in the last decade in the country... The most severe rainstorm however hit La Paz, where rainfall reached 34 millimeters, 24 millimeters more than the average rainfall during the same period in the 1990s."  CAUSE:Heavy rains</t>
  </si>
  <si>
    <t>Mindanao island - Provinces: Davao del Norte, Surigao del Sur and Agusan del Sur. Bit-os and Hinayhayan rivers.</t>
  </si>
  <si>
    <t>Tropical Storm Auring_x000D_"The civil defence office in Manila said rain began falling on the region on February 11, and that floodwaters had swamped 31 municipalities and 136 villages a week later. " CAUSE:Rain from tropical depression causing floods and landslides </t>
  </si>
  <si>
    <t>Java Island - West Java Province - Banten province - Lebak district; Cipanas sub-district. Pandeglang Regency - Cilemer and Ciujung rivers in Pagelaran subdistricts of Banteng province; Pagelaran, Jiput, Menes and Lauan. Jakarta area. Jakarta, Bogor and Tangerang -- Jember in East Java Province; Manyang river. -- Bengawan Solo River overflowed in Bojonegoro district; Cengungklung village in Kalitidu subdistrict. -- North Sulawesi - several subdistricts in Gorontalo. Bone and Bolango rivers -- Malaysia -- Sarawak - Rejang River in Sibu and Kapit divisions.</t>
  </si>
  <si>
    <t>"The rain kept on falling all Saturday and Sunday, the water continued to rise about two centimeters every half hour in several subdistricts in Gorontalo,"  -- "water overwhelming houses on the western and southern parts of the city was 2 meters high" -- Feb 12 "Bengawan Solo River overflowed after three days of torrential rains in Bojonegoro district, inundating some 20,000 houses in 130 villages to the height of 1 to 1.5 meters." FATALITIES: Indonesia: 130 -- Malaysia: 1 DISPALCED: Indonesia: 80,000 -- Malaysia: 1,600CAUSE:"Continuous torrential rains led to a massive flood" --  Flooding and landslides in West Java  140 hectares in Cengungklung village -- "thousands of hectares of rice fields in Bojonegoro district"</t>
  </si>
  <si>
    <t>New SouthWales - Local government areas: Lismore, Tenterfield, Bellingen, Moree Plains, Kyogle, Tweed, Byron, Ballina, Richmond Valley, Inverell, Bingara, Glen Innes, Yallaroi, Severn, Maclean, Coffs Harbour, Pristine Waters, Copmanhurst, Nambucca and Grafton. Towns: Lismore, Narrabri, Murwillumbah, Moree, Bellingen Shire, Kempsey, Thora, Grafton, Maclean, Casino. Rivers: Wilson, Tweed, Clarence, Richmond, Gwydir, MacIntyre, Grevillia, Bellinger, Macleay.</t>
  </si>
  <si>
    <t>Feb 3 -"More than 200 people were evacuated from the state's worst hit town after the Wilson River peaked at 10.41m at 5pm (AEDT) yesterday, flooding Lismore's central business area and northern districts in less than two hours."  -- Feb 6 - "Water levels were among the highest locals have seen in Thalabar Creek and Moomin Creek, near Narrabri in the state's central north"_x000D_Lismore - worst floods in 12 years_x000D_CAUSE:Heavy rains </t>
  </si>
  <si>
    <t>North - Mesao Frio region. Regua. Alvacoes do Congo. Vila Real. Coimbra area. Santa Maria de Penaguiao. Rivers: Douro and Mondego -- Central - Seia region. Agueda. Tagus River</t>
  </si>
  <si>
    <t>"Six towns and villages Monday remained isolated by water in northern and central Portugal, where rainstorms began to subside after claiming six lives over the week-end ... Three major rivers the Douro, Mondego and Tagus burst their banks and flooded surrounding areas. Large areas of Portugal are waterlogged after heavy rainfall in recent months." _x000D_"worst in Portugal in a hundred years" _x000D_CAUSE:Heavy rains causing flooding and mudslides</t>
  </si>
  <si>
    <t>A village in the Kigoma Region  </t>
  </si>
  <si>
    <t>"A total of 13 people are missing and 30 houses were buried during a landslide caused by flash floods last week in a small fishing village in Tanzania's western region of Kigoma ... the landslide and flooding occurred following a heavy downpour in the afternoon that lasted for one hour and 45 minutes." CAUSE:Heavy downpour causing flash flood and landslide</t>
  </si>
  <si>
    <t>Beni Department -- Cities: Rurenabaque, San Buenaventura, Reyes. Beni river. La Paz Department - Provinces: Loayza, Ingavi, Murillo, Loayza, Larecaja, Camacho y Los Andres. La Paz city area. Oruro Department -- regional capital area. Cochabamba Department -- Cochabamba city area. Potosí Department.</t>
  </si>
  <si>
    <t>"In Oruro, rivers overflowed and flooded four towns, destroying dozens of government-built housing for former mine workers. At least four towns were also flooded due to overflowing rivers in Beni, near Bolivia's Amazon region." -- Feb 10 "Rain fell 29 of the 31 days last month in five of the country's nine departments"CAUSE:"heavy rainfall over the past months in the 'altiplano' region has severely affected the lower departments of the country"</t>
  </si>
  <si>
    <t>Johor State - Disticts: Johor Baharu, Kota Tinggi, Mersing and Kluang. Towns/areas: Kulai, Hulu Tiram, Skudai, Masai, Plentong, Kong Kong and Pasir Gudang. Sungai Plentong River. -- Terengganu State - Districts: Besut, Dungun, Hulu Terengganu, Kemaman and Setiu. Terengganu River. -- Kelantan State - Pasir Mas district; Kedai Lama, Rantau Panjang, Sungai Golok River.</t>
  </si>
  <si>
    <t>Jan 16 - "The floods hit Johor Baharu city and the Kluang, Mersing and Kota Tinggi districts on Tuesday after a continuous downpour " Jan 17 - "The number of residents evacuated ... has swollen to almost 4,000 from 1,000 yesterday ... Johor Baharu district was so far the worst hit..."  -- Jan 19 "The flood situation in Terengganu has taken a turn for the worse with 1,000 people being evacuated to high ground today compared with 149 yesterday... " -- Jan 20 "Thirty-two people from in Kedai Lama, Rantau Panjang were evacuated ... The areas were flooded as the water level at Sungai Golok had overflowed its banks with the water level rising to 10.11 metres, exceeding the danger level of 9.45 metres."CAUSE:Rain from monsoon storms </t>
  </si>
  <si>
    <t>Negros Island and Province - Silay city and nearby villages. Balugo River and tributaries.</t>
  </si>
  <si>
    <t>"Emergency authorities said the Balugo River and tributaries overflowed their banks in the province of Negros after a night of pounding rain, flooding much of Silay city and nearby villages... about 90 percent of the city center was underwater Monday morning. " CAUSE:Sudden floods after a night of pounding rain</t>
  </si>
  <si>
    <t>Nairobi and surrounding areas - Dagoretti, Kibera</t>
  </si>
  <si>
    <t>"Heavy unseasonal rains have been pounding Nairobi and surrounding areas for the past two weeks. January, February and March are usually dry months in east Africa."  DAMAGE: "millions of shillings" exchange rate =78.1CAUSE:Flash floods following a heavy rainstorm </t>
  </si>
  <si>
    <t>France - Brittany region: towns of Redon and Caen. -- Belgium - Han-sur-Lesse region: Meuse river and its tributaries.</t>
  </si>
  <si>
    <t>"Water levels in the town of Redon surpassed the 1995 record of 5.35 metres early on Sunday and rose throughout the day to reach 5.40 metres" CAUSE:Series of rainstorms </t>
  </si>
  <si>
    <t>Rumphi and Chikwawa districts. Lungazi river </t>
  </si>
  <si>
    <t>Mozambique -- Tete Province - Northern and southern regions. Districts: Mutarara, Zumbo, Magoe and Macanga. Towns: Inhangome, Tete city. Rivers: Zambezi, Nhamadzi, Dziwedziwe. -- Zambezia Province - Coastal region. Districts: Nicuadala, Namacurra, Pebane, Chinde, Maganja da Costa, Morrumbala, Mopeia, Luabo. Qualimane city area. Nipiode River. -- Sofala Province - Cities/towns: Beira, Tica, Buzi, Goonda, Dondo, Marromeu. Nhamatanda district. Pungue and Buzi Rivers. Southern bank of the Zambezi River. Mafambisse, Caia, Chemba. -- Manica province - Nhacolo town in Tambara district. -- Gaza province - Save River at Massangena and Nova Mambone. -- Southern and Central Malawi -- floods affecting 13 of the country's 27 districts. Lower Shire Valley. Districts: Nsanje, Mangochi, Chikwawa, Salima, Nkhotakota, Zomba. Lengwe National Park. Shire River. -- Zambia - Provinces: Eastern, Northern, Northwestern, Copperbelt and Central. River Luangwa in Luangwa town near Mozambique border. Towns: Lusaka, Kitwe. Kafue River. -- Zimbabwe - Provinces: Mashonaland Central, Matabeleland North. Zambezi river valley. Districts: Muzarabani, Guruve, Tsholotsho. Masvingo, Centenary. Rivers: Zambezi, Gwayi.</t>
  </si>
  <si>
    <t>Jan 3 "Radio Mozambique said the floods in the districts of Zumbo and Magoe followed the opening of floodgates at Kariba dam in neighbouring Zambia and Zimbabwe. People living in low-lying areas are being evacuated to higher ground" _x000D_Jan 31 "A week of flooding in the Zambezia province has affected about 253,000 people, about 10 percent of whom were displaced. Some 23,000 hectares of maize, rice and cassava the only source of food and income for many villagers are submerged in water" _x000D_Feb 2 "...waters released from the Cahora Bassa Dam on the Zambezi River have begun to cause problems farther downstream... Dam authorities were ordered to open the flood gates on January 29" _x000D_Feb15 "The Pungwe River in central Mozambique has burst its banks, swamping homes and farmland in Sofala province. Water levels on the Pungwe were at 8.2 metres, more than one metre above its flood alert level ... At Caia, on the border with Zambezia province, the level of the Zambezi River was almost three metres above its critical level," _x000D_Feb 19 "Pressure building on Kariba dam in neighbouring Zambia and Zimbabwe and Mozambique's own Cahora Bassa dam has forced authorities to release more water from the reservoirs." _x000D_Zambezi River at Tete city - ''The situation is now alarming and we fear this disaster will be similar to that of 1978,''  _x000D_Feb 27. -- Malawi: "some of the worst flooding in living memory" "worst floods to strike Malawi in over a decade"_x000D_DAMAGE: Moz: 36,000,000 -- Malawi: 6,700,000 _x000D_FATALITIES: Moz: 113 -- Malawi: 15 -- Zambia: 5 -- Zimbawe: 13 _x000D_DISPLACED: Moz: 240,000 -- Malawi: 200,000 -- Zambia: 30,000 -- Zimbawe: 15,000_x000D_CAUSE:Heavy rains and opening of floodgates on Kariba Dam. _x000D_Tropical storm in Zambezia Jan. 23-25. Cabora Bassa dam opened four flood gates on Feb 26. _x000D_HECTARES FLOODED: Moz: "80,000 hectares of farmland under water" - "42,000 hectares of crops were lost" -- 30,000 hectares in Sofala Province</t>
  </si>
  <si>
    <t>Central and southern Croatia - Coastal towns of Senj and Otocac. Neretva river at town of Metkovic. -- Yugoslavia - Montenegro Republic. Zeta River in Danilovgrad and surrounding towns. Cetinje, Kotor.</t>
  </si>
  <si>
    <t>Croatia -"In the southern part of the country, around the town of Metkovic, 490 kilometers south of Zagreb, the Neretva river flooded some hundred houses and devastated vegetable plantations" Montenegro -"The rising level of the Zeta River swamped sections of Danilovgrad and other towns in the area, forcing residents to evacuate more than 400 homes. " DISPLACED: Croatia: nd -- Yugoslavia: 2000CAUSE:Heavy rains </t>
  </si>
  <si>
    <t>Districts of Ampara, Batticaloa, Anuradhapura, Trincomalee, Mannar and Polonnaruwa.</t>
  </si>
  <si>
    <t>Cyclone _x000D_"The coastal districts of Ampara and Batticaloa were already underwater when the cyclone brought more rain on Tuesday..." CAUSE:Heavy monsoon rains and cyclone rains HECTARES FLOODED: 20,000 hectares of rice fields submerged </t>
  </si>
  <si>
    <t>Northwestern Queensland near border with Northern Territory - Gulf of Carpentaria area; Cape York Peninsula; Barkly Highway. Towns: Doomadgee, Gregory, Burketown, Camooweal, Mt Isa, Karumba, Normanton. Rivers: Georgina, Flinders, Thompson, Barcoo, Burke, Diamantina, Albert, Gregory, Norman.</t>
  </si>
  <si>
    <t>12/20 "Widespread flooding affecting almost half of Queensland had already cost the state $24 million, mostly in road damage" -- 12/27 " vast swathes of Australia's north is under water as a result of seasonal rains known as The Wet"CAUSE:Seasonal rains and floods arrive early</t>
  </si>
  <si>
    <t>States of Espirito Santo, Minas Gerais, Sao Paulo, Rio Grande do Sul. Outskirts of Belo Horizonte, hills surrounding the port city of Santos, Alto Feliz </t>
  </si>
  <si>
    <t>"Worst hit was Espirito Santo where seven people were killed by mudslides that swept through hillside shantytowns" CAUSE:Floods and mudslides triggered by two days of heavy rain </t>
  </si>
  <si>
    <t>Northern Panay Island - Capiz province</t>
  </si>
  <si>
    <t>"Although the chest-deep floodwaters had receded slightly, many areas remained without electricity and rescuers had to use rubber boats, rowing boats and even military helicopters to pick up villagers who were stranded in their homes."  -- No suitable Landsat7 data locatedCAUSE:Strong rains brought about by a tropical depression</t>
  </si>
  <si>
    <t>Sumbawa Island - West Nusa Tenggara province - Taliwang subdistrict.</t>
  </si>
  <si>
    <t>"Flash floods triggered by two days of incessant rains inundated Taliwang subdistrict, Sumbawa district, last night, forcing the evacuation of thousands of residents to safer areas" _x000D_"biggest in 50 years"_x000D_CAUSE:Flash floods triggered by two days of incessant rains </t>
  </si>
  <si>
    <t>Northern Sulawesi Island: Manado city. Minahasa district. Kaima village. Sario, Dendengan and Tondano rivers. </t>
  </si>
  <si>
    <t>"Days of monsoon rains caused the city's three rivers to burst their banks late Thursday,"  -- No suitable Landsat7 data located as of 12/20CAUSE:Floods triggered by days of heavy rains </t>
  </si>
  <si>
    <t>Mwanza city. Mabatini, Nyakato, Uhuru, Rufiji and Mlango Mmoja. Mirongo River. Gonja and Kirinjiko villages in the Kilimanjaro Region</t>
  </si>
  <si>
    <t>"More than two hours of heavy rainfall on Friday caused the Mirongo River to swell on the outskirts of the Lake Victoria port of Mwanza and caught emergency services by surprise"  -- No suitable Landsat7 data locatedCAUSE:Flash floods following a heavy rainstorm </t>
  </si>
  <si>
    <t>Southwest, southern, central and northern regions - Provinces: Khuzistan, Lorestan, Ghilan. cities: Khoramabad, Ahwaz, Bandar-e-Anzali Caspian. Several towns south of Tehran were flooded, including a town in the foothills of the Alborz mountains  </t>
  </si>
  <si>
    <t>"Torrential rains have brought flooding throughout Iran, ending the country's longest drought in 30 years"  -- No suitable Landsat7 data located as of 12/5CAUSE: Torrential rains</t>
  </si>
  <si>
    <t>Wide areas of Mindanao and the central Philippines - Visayasislands.</t>
  </si>
  <si>
    <t>Tropical storm Rumbia_x000D_"At least 1,643 people were forced to flee their homes by rising floodwaters and big waves that threatened coastal villages in northern Mindanao"CAUSE:Heavy rain</t>
  </si>
  <si>
    <t>Southern Lower and Middle Jubba regions. Main Jubba River. </t>
  </si>
  <si>
    <t>"the main Jubba river started bursting its banks in the past few days... the river has already flooded about 60 villages, and large areas of farmland around them "  -- No suitable Landsat7 data locatedCAUSE:Heavy rain</t>
  </si>
  <si>
    <t>Indonesia - Northern Sumatra: provinces: West Sumatra, North Sumatra, Aceh, Jambi. Districts: Pesisir Selatan, Tanah Datar, Pasaman, Dairi, Bireun, Batangkapas. Towns: Banda Aceh, Padang, Malalo, Duo Koto, Taratak Teleng, Bayang, Lhokseumawe -- Thailand - Provinces: Songkhla, Nakorn Sri Thammarat, Pattalung, Surat Thani, Yala, Narathiwat, Trang, Satun, Pattani, Chumporn and Krabi. City of Hat Yai. -- Malaysia - States: Terengganu, Kedah, Kelantan. Districts: Kuala Krai, Pasir Puteh, Kubang Pasu, Kota Setar, Padang Terap, Kota Baharu, Pasir Mas, Tumpat, Besut, Kuala Pertang. Rivers: Sungai Bata, Sungai Kampung Telok Malik, Sungai Pantai Johor, Sungai Baru, Sungai Golok, Sungai Padang Terap.</t>
  </si>
  <si>
    <t>Sumatra: "Since the seasonal rains began in West Sumatra on Monday last week thousands of hectares of paddy fields have been inundated under two meters of water, and roads have been cut."_x000D_Thailand: "The Bangkok Post said 700,000 head of livstock had perished and many fish and prawn farms were destroyed in the deluge that swamped the region over the past week"  _x000D_DAMAGE: Indonesia: 37,000,000  Thailand: 57,500,000 _x000D_FATALITIES: Indonesia: 170 -- Thailand: 53 -- Malaysia: 20 _x000D_DISPLACED: Indonesia:  20,000 -- Thailand: 40,682 -- Malaysia: 8,000_x000D_CAUSE:Several days of torrential rains causing flooding and landslides_x000D_HECTARES FLOODED: Sumatra: 13,756 hectares of farmla as well as 4,151 hectares of ready-for-harvest ricefields. -- Thaila, Songkhla province: 736,000 hectares of farmla were damaged_x000D__x000D_Indonesia "worst since 1953" -- Hat Yai, Thailand: "worst floods in 12 years"  -- Malaysia: "worst floods in 12 years"</t>
  </si>
  <si>
    <t>KwaZulu-Natal province - low-lying northern parts; Mtunzini area. Towns: Richard's Bay, KwaDlangezwa, Manzamyana, Saint Lucia, Emadulini, Nongoma. Rivers: Mzingazi, Sikhwedezi, Nkonjane</t>
  </si>
  <si>
    <t>"Weather forecasters told AFP the flooding had struck the same low-lying northern parts of KwaZulu-Natal that were hit by cyclone-driven floods that swept through southern Africa in February and March, devastating neighbouring Mozambique." CAUSE:Torrential rains </t>
  </si>
  <si>
    <t>Northeastern Province - Districts: Polonnaruwa, Batticaloa and Ampara; thousands of villages inundated. Karativu, Pottuvil and Dehiattakandiya areas. </t>
  </si>
  <si>
    <t>"More than 150,000 people were forced from their homes by torrential rains that breached dams and caused rivers to flood in eastern districts of Sri Lanka, including areas government relief crews cannot reach because the regions are controlled by separatist rebels." CAUSE:Heavy monsoon rains </t>
  </si>
  <si>
    <t>Provinces: Quang Nam, Binh Dinh, Phu Yen, Quang Tri, Thua Thien-Hue, Ninh Thuan, Quang Ngai and Khanh Hoa</t>
  </si>
  <si>
    <t>"New floods in Vietnam's central provinces have claimed 29 lives over the past few days, disaster relief officials said Tuesday." CAUSE: nd</t>
  </si>
  <si>
    <t>Northern New South Wales - Hunter Valley, northern tablelands, Lachlan Valley, Murray region. Towns: Gunnedah, Wee Waa, Narrabri, Maitland, Dubbo, Walgett, Tamworth, Coonamble, Ashford, Yetman, Denman, Muswellbrook, Calala, Woolomin, Mudgee, Ashford, Bourke and Brewarrina. Rivers: Peel, Namoi, Murray, Edward, Gwydir, Belubula, Castlereagh, Macquarie, Macintyre, Barwon. -- Queensland - town of Quilpie; Bulloo and Ward Rivers. Pioneer River in north coast town of Mackay</t>
  </si>
  <si>
    <t>"Hundreds of traumatised victims were evacuated from their homes on Tuesday as the worst floods for half a century turned parts of eastern Australia into an inland sea the size of Britain." ... "We've never had a loss of this magnitude before ... as floodwater inundated a third of the state" ... "wettest November on record"CAUSE: nd  HECTARES FLOODED: 215,000 sq kilometers  -- "a third of the state uerwater. "_x000D__x000D_NSW "worst floods for half a century"  -- Biggest flood in 100 years in Mackay, Qld</t>
  </si>
  <si>
    <t>Wadi Setarah. cities: Jeddah and Mecca</t>
  </si>
  <si>
    <t>"Storm waters three metres deep flashed through Wadi Setarah, drowning a husband and wife, her mother, a brother and the couple's three children" CAUSE:Heavy rains causing flash floods </t>
  </si>
  <si>
    <t>The capital city of Caracas, Vargas and eight other states on the northern coast and to the west</t>
  </si>
  <si>
    <t>"the latest flooding has not reached nearly the same magnitude as last year's disaster, and Chavez declared the state of emergency as a precautionary measure." CAUSE:Heavy rain</t>
  </si>
  <si>
    <t>Southeastern Manitoba. Sivurtburn, Winnipeg area. Red River </t>
  </si>
  <si>
    <t>"Some 9.8 inches of rain was recorded in southeastern Manitoba over the past few days, the heaviest in 90 years, and flood waters have soaked farmers' fields and damaged roads in the area." CAUSE:Record rainfall _x000D__x000D_"Red River was at its highest fall level since 1912"</t>
  </si>
  <si>
    <t>Central Java - districts: Purworejo, Kebumen, Purbalingga </t>
  </si>
  <si>
    <t>"Landslides and floods which had struck three districts in Indonesia's Central Java province following two days of torrential rains" CAUSE:Torrential rains causing floods and landslides </t>
  </si>
  <si>
    <t>Northwest Italy between Genoa and San Remo - Imperia province. Liguria region: Savona and Ventimiglia. Val D'Aosta, Alassio. Rivers: Po, Secchia and Oglio.</t>
  </si>
  <si>
    <t>"Four people were killed as heavy rains and strong winds swept across northern Italy, causing floods and landslides, and forcing scores of people to evacuate their homes." CAUSE:Heavy rains </t>
  </si>
  <si>
    <t>Central and Southeast Texas - Counties: Kimble, Mason , Kerr, Gillespie. Llano River</t>
  </si>
  <si>
    <t>"A new record for rainfall in a 24-hour period was set at Dallas-Fort Worth airport on Sunday, when 2.14 inches of rain surpassed the earlier mark of 1.59 inches set in 1957."CAUSE:Slow passage of a cold front and upper-level low pressure system through the state</t>
  </si>
  <si>
    <t>Luzon Island - Provinces: Rizal, Laguna, Cagayan and Nueva Vizcaya. Manila area, suburban Taguig</t>
  </si>
  <si>
    <t>Typhoon Bebinca_x000D_"Government offices, schools, financial markets and many private establishments were closed as floodwaters covered huge areas of the capital, rising above head height in some places," CAUSE:Typhoon rains </t>
  </si>
  <si>
    <t>Eastern side of Main Island -  Hilo area</t>
  </si>
  <si>
    <t>"U.S. National Weather Service (NWS) officials say 25 inches of rain have fallen at Hilo Airport in less than 24 hours, breaking a record set in 1979" ... _x000D_"We've got houses swept off the foundations, vehicles floating, "_x000D_"This is the worst I've seen in the last six years. "  _x000D_CAUSE:Heavy rain </t>
  </si>
  <si>
    <t>Counties: Taipei, Pingtung, Kaohsiung, Cities: Keelung, Taipei, Hsichih, Chitu. Keelung River</t>
  </si>
  <si>
    <t>"Typhoon Xiangsane brought heavy rain and winds, causing severe flooding and mudslides that swept away homes and roads in many areas."  _x000D_"worst flooding in Taiwan in 30 years" _x000D_-- No suitable Modis9 data locatedCAUSE:Typhoon rains  </t>
  </si>
  <si>
    <t>UK - England, eastern Scotland, northern Wales - Kent, Sussex, the North East, Yorkshire and the Midlands, County Durham, Northumberland, Hampshire, West Sussex. Towns: Skipton, Stockbridge, Shipley, Cottingley, Shrewsbury, Worcester, Bewdley, Yalding, Bath, Shropshire, Leeds, York, Selby, Ripon, Malton, Norton, Skinningrove, Lanchester, Ironbridge, Bridgnorth, Upton on Severn, Burton upon Trent, Doncaster, Uckfield, Ponteland, Exton, West Meon, Barlby, Selby, Surrey, Chichester. Rivers: Ouse, Derwent, Severn, Trent, Dee, Thames, Beult, Teise, Rother, Uck Aire, Foss, Stour, Ure, Gaunless, Don, , Pont, Meon, Medway, Wey, Lavant and Ems. -- Southern Ireland - Bantry in Co Cork, Clonmel in Co Tipperary, Enniscorthy in Co Wexford and Arklow in Co Wicklow. Rathfarnham, Kimmage. Rivers: Poddle, Dodder, Blackwater, Suir</t>
  </si>
  <si>
    <t>"Britain was crippled by the worst storms for a decade ... Much of Britain's railway network was brought to a standstill by debris and floods ... Warnings of severe flooding were in effect on 22 rivers from Britain's lowlands to its mountains"  ... "Fourteen severe flood warnings were in place on nine rivers, with rivers in Yorkshire, northern England, and the River Severn, in the west, the chief areas of concern." -- "The River Derwent at Stamford Bridge, East Yorkshire, peaked at 32.5 feet - the highest ever recorded" -- "A large part of England and Wales are affected by flooding. The worst floods have been on the Ouse and Derwent Rivers in northeastern England, the Dee in North Wales, the Severn and Trent in the Midlands, and a large number of rivers in southern England, including the Thames, Beult, Teise, Rother and Uck." -- "A spokesman from the Met Office confirmed that England and Wales had experienced the wettest autumn since its records began in 1766." FATALITIES: UK: 12 -- Ireland: 1CAUSE:Heavy rain from storm HECTARES FLOODED:</t>
  </si>
  <si>
    <t>West and Central Java - Districts: Cilacap, Banyumas, Tasikmalaya. Towns: Cibalung, Bandarpanjang, Kupa, Bantarkalong</t>
  </si>
  <si>
    <t>"More than 600 other houses, and wide tracts of rice fields were inundated by up to two meters (more than six feet) of water"  -- No suitable Modis9 data located  CAUSE:Floods and landslides triggered by days of heavy rains </t>
  </si>
  <si>
    <t>Philippines - Southeastern Luzon: Provinces: Cavite, Sorsogon, Catanduanes, Samar, Albay. Manila and nearby areas </t>
  </si>
  <si>
    <t>Typhoon Xangsane_x000D_"Thirty-six villages in the capital were still submerged in "flood waters ranging from one foot to waist deep,"" CAUSE:Flash floods triggered by continuing heavy rains </t>
  </si>
  <si>
    <t>Tel Aviv area, Jaffa; Gaza Strip </t>
  </si>
  <si>
    <t>"Naval commandos rescued trapped families from their balconies Wednesday as rain-driven floods swept across the Tel Aviv area, temporarily closing the city's main highway and driving hundreds of residents from their homes" CAUSE:Heavy rain - 3 inches of rain fell in six hours</t>
  </si>
  <si>
    <t>Algeria - Regions of Naama and Tlemcen. Town: Ain Sefra, Sidi Bel Abbes, Relizane and El Bayadh  -- Morocco - eastern region of Taza</t>
  </si>
  <si>
    <t>"Six people were reported dead and a dozen missing Tuesday following flash floods in western Algeria, near the border of Morocco"  FATALITIES: Algeria: 28 DISPLACED: Algeria: 100  -- Morocco: 300CAUSE:flash floods </t>
  </si>
  <si>
    <t>La Paz County. Towns: Wenden, Salome. Centennial Wash. </t>
  </si>
  <si>
    <t>"The towns of Wenden and Salome usually get about one-half inch of rain in the entire month of October. But they were drenched by 1.2 inches of rain that fell from Saturday night through Sunday night ... Vehicles in Wenden were turned on their sides by the flood's force and almost completely submerged under murky water that was 8 feet deep in some places. " CAUSE:flash flood </t>
  </si>
  <si>
    <t>11 provinces along Spain's Mediterranean coast. Regions: Valencia, Murcia, Catalonia, Amposta, Zaragoza, Teruel and Albacete. Cities: Cartagena, Tarragona, Murcia, Valencia, Ramonte, Cambrils, Teruel, Alicante, Sagunto. Rivers: Ebro, Palancia</t>
  </si>
  <si>
    <t>"Heavy rains Monday inundated Spains Mediterranean coast, forcing rescue workers to evacuate dozens of people from their homes in the region of Valencia while six were feared dead near Tarragona and Murcia, officials said. Floods affected entire neighbourhoods in Cartagena, entering shops, garages and homes and leaving the eastern city practically at a standstill. " CAUSE:Torrential rains </t>
  </si>
  <si>
    <t>Italy - Regions: Valle D'Aosta, Piedmont, Liguria. Towns: San Rocco al Porto, Turin, Pavia, Cremona, San Benedetto Po, Parma, Piacenza. Rivers: Po and Ticino. -- Switzerland - Valais canton, village of Gondo; Locarno, Lake Maggiore area, Martigny.</t>
  </si>
  <si>
    <t>"Italy hurried more than 15,000 people from the path of two raging rivers Tuesday as flood waters that wreaked death in Alpine towns bore down on the medieval villages and cities of the northern Italian plains. " -- 'This is the Po's worst flood we've ever had" FATALITIES: Italy: 25 -- Switz: 12 DISPLACED: Italy: 43,000 CAUSE:Five days of torrential rains causing flooding and mudslides _x000D__x000D_Italy: highest levels on Po River "at least a half- century" -- Switzerland: "damage has exceeded that from 1993 flooding"</t>
  </si>
  <si>
    <t>Hainan Province - 610 villages in northern and eastern areas including Qionghai, Wenchang, and Ding'an. -- Guangdong Province - Xuwen County</t>
  </si>
  <si>
    <t>"A total of 600 millimetres of rain fell on many eastern and northern areas from October 11-16, causing flash floods and landslides in some of the worst rainstorms to hit the island for at least 50 years"  -- _x000D_Hainan "The worst floods in a century"_x000D_No suitable Modis 250m, Modis 9 or Landsat7 data located_x000D_CAUSE:"Tropical depression and cold air from the north ... leading to the torrential rains" </t>
  </si>
  <si>
    <t>Rio Grande do Sul State - Cities: Viamao, greater Porto Alegre,</t>
  </si>
  <si>
    <t>"The rainstorms, which began last Wednesday, lashed 33 cities and rural towns in Rio Grande do Sul state," CAUSE:Heavy rains </t>
  </si>
  <si>
    <t>Tabasco State - Villahermosa area.</t>
  </si>
  <si>
    <t>"...annual flooding, which has affected more than 300,000 people in at least a dozen towns this year" CAUSE:Annual flooding </t>
  </si>
  <si>
    <t>Southeastern England - East and West Sussex, northwest Kent and Devon, Hampshire. Towns: Uckfield, Lewes, Maidstone, Yalding, Tonbridge. Rivers: Uck, Ouse, Medway</t>
  </si>
  <si>
    <t>"Millions of pounds worth of damage was caused to homes and businesses as flood waters deluged property, blocked main roads and disrupted and in some cases halted rail services." _x000D_"worst floods in the region for 40 years" _x000D_CAUSE:Heavy rain</t>
  </si>
  <si>
    <t>Provinces: Lam Dong, Dac Lac, Binh Duong, Khanh Hoa, Dong Nai, Ninh Thuan, Tay Ninh, Ba Ria-Vung Tau, Ha Tinh. Districts: Cu Chi, Hoc Mon, Binh Chanh. Cities: Hoi An, Danang, Hue, Ho Chi Minh City. Thu Bon River </t>
  </si>
  <si>
    <t>"Rainfall reached as much as 30 centimetres (12 inches) in central Vietnam causing water levels to hit danger points on several river systems,"CAUSE:Sporadic monsoon rains</t>
  </si>
  <si>
    <t>Caribbean Coast and Andes regions. Rivers: Magdalena, Cauca, San Jorge and Sinu.</t>
  </si>
  <si>
    <t>"Heavy rains that have lasted two months in Colombia have killed nine people and affected 48,500 others in the Caribbean region ... According to weather forecast, heavy rains will last till December" CAUSE:Heavy seasonal rains</t>
  </si>
  <si>
    <t>Northeastern Belize - Belize City; San Pedro village on island of Ambergris Cay; Caye Caulker. Corozal District. -- Northwestern Nicaragua - Leon and Chinandega provinces. -- Mexico - Quintana Roo state, Chetumal city. Gulf coast of Tabasco. Tampico. -- Northern Costa Rica - towns of Quepos and Parrita</t>
  </si>
  <si>
    <t>Hurricane Keith_x000D_"Flooding associated with Keith caused two deaths elsewhere in Central America and at least one in Mexico, but the worst damage came in Belize, where streets were flooded with more than a dozen inches (30 cms) of rain that had fallen since Sunday"  -- No suitable Modis 9 data located _x000D_FATALITIES: Belize: 1 -- Nicaragua: 10 -- Mexico: 1 -- El Salvador: 1 -- Guatemala: 1 _x000D_DISPLACED: Belize: 3296 -- Nicaragua: 2,800  -- Mexico: 4,000 -- Costa Rica: 525_x000D_CAUSE:Torrential rains from stalled hurricane </t>
  </si>
  <si>
    <t> Lagos city</t>
  </si>
  <si>
    <t>"The flooding was up to a metre (yard) deep in several low-lying areas of the city"... " tens of thousands of homes all over the city were inundated with water."_x000D_"This is the worst I have seen in 12 years in Lagos" _x000D_CAUSE:Torrential rains </t>
  </si>
  <si>
    <t>India --West Bengal State - Districts: Murshidabad, Birbhum, Nadia, Bardhaman, Hoogly, Howrah, Midnapore, North Dinajpur, Bankura, 24 Parganas. Towns: Mayapur, Salar, Bharatpur, Baroan, Kandi, Katwa, Muraroi, Calcutta. -- Bihar State - Districts: Munger, Bhalagpur, Dumka, Sahebganj, Deogarh, Madhupur, Josidih, Sheikhpura and Banka. Rivers: Ganges, Kosi, Bagmati, Burhi Ganduk, Hoogly, Kharia, Ichamati and Jamuna. Reservoirs discharged on Damodar, Mayurakshi and Ajoy Rivers. Water levels begin to recede in West Bengal on Oct 2. -- Bangladesh -- Districts: Jhenaidah, Chuadanga, Shariatpur, Rangpur, Gaibandha, Bogra, Rajshahi, Manikganj, Kushtia, Chapainawabganj, Jessore, Magura, Satkhira and Meherpur. Towns: Rajshahi, Kurigram. Rivers: Padma Surma and Kushiyara. -- see also DFO-2000037 and DFO-2000031</t>
  </si>
  <si>
    <t>"Flooding is common in the eastern India and Bangladesh at this time of year, but it is usually not as extensive or sudden." ... "Besides the flash floods triggered by incessant torrential storms, the disaster is also man made. Sluice gates of at least three dams were opened to stop the water barriers from bursting. This not only worsened the situation in West Bengal but the overspill of water entered the neighboring Bangladesh rendering nearly 100,000 people homeless" ... "The floodwaters have drowned much of the Indian-Bangladesh border under 10 feet (3 meters) of water." -- Bangladesh: "The week-long floods have inundated the country's 10 western border districts, spared from devastating floods in 1998 when more than 1,200 people died. " _x000D_Western Bangladesh: "worst in the region in the last 50 years" ... "worst in about 100 years"_x000D_DAMAGE: India: 700,000,000 -- Bang: "several million dollars worth of property and crops have been destroyed" _x000D_FATALITIES: India: 1,358 -- Bang: 110 _x000D_DISPLACED: India: 20,000,000 -- Bang: 4,000,000_x000D_CAUSE:Late monsoon rains that triggered flash floods HECTARES FLOODED: West Bengal: 1,500,000 hectares_x000D_-- see also DFO-2000037 and DFO-2000031</t>
  </si>
  <si>
    <t>Guerrero and Chiapas States. Cities: Tapachula, Acapulco, municipality of Concordia, Lazaro Cardenas.</t>
  </si>
  <si>
    <t>Tropical storm Norman_x000D_"In the western state of Guerrero, four people were reported dead and another dozen were missing, while floods cut off some 30,000 people in remote communities" CAUSE:Three days of driving rain causing flooding and mudslidesHECTARES FLOODED:</t>
  </si>
  <si>
    <t>Departement of Herault . Cities: Marseille and Montpellier </t>
  </si>
  <si>
    <t>"more than 20 centimetres (eight inches) of rain fell between 6:00 p.m. and 11:00 p.m. in an area where annual rainfall is normally 70 centimetres" CAUSE:Severe rainstorm causing flash floods </t>
  </si>
  <si>
    <t>Galle and Matara districts - Nagoda, Baddegama and Weliwitiya Divitura areas. Low lying areas in Colombo. Gin Ganga River</t>
  </si>
  <si>
    <t>"The Sri Lankan navy has been mobilized to evacuate about 12,000 persons marooned in the southern part of the country due to heavy monsoon rains and floods during the past few days" CAUSE:Heavy rains for four days</t>
  </si>
  <si>
    <t>Pernambuco State, Recife city </t>
  </si>
  <si>
    <t>Towns: Teleman, Zacapa, hillsides outside of Guatemala City. Concepcion River overflowed in Escuintla.</t>
  </si>
  <si>
    <t>"Major highways were flooded and more than 50 homes have been destroyed throughout the country."... "People say they aren't afraid and choose to live in areas that during the rainy season are always hit with mudslides and floods," ... "The tragedies we are seeing now are in areas that everyone knew were unsafe." CAUSE:Four days of heavy rains causing floods and mudslides </t>
  </si>
  <si>
    <t>Japan - Prefectures: Aichi, Shizuoka, Mie and Gifu. Cities: Nagoya, Daito, Inuyama, Nishibiwajima, Toyota, Higashiura. Rivers: Shonai, Shin, Kiso, Ishigase, 8 rivers in Aichi prefecture  . -- South Korea - (struck by Typhoon Somai on Sep 16) North and South Kyongsang provinces</t>
  </si>
  <si>
    <t>Typhoon Somai_x000D_"The floods damaged 171 roads, swept away 12 bridges and triggered 452 landslides"... "The storm dumped 428 millimeters (17 inches) of rain on Nagoya on Tuesday alone, the highest figure recorded by the local observatory since records began in 1891" _x000D_DAMAGE: Japan: 10,000,000 -- SKorea: 18,000,000 _x000D_FATALITIES: Japan: 9 -- SKorea: 4 DISPLACED: Japan: 100,000_x000D_CAUSE:Rains from Typhoon Saomai - "heaviest downpour ever in Japan" _x000D_HECTARES FLOODED: SKorea: 6,000 ha</t>
  </si>
  <si>
    <t>Northeastern province of South Hamgyong. Chongjin city. </t>
  </si>
  <si>
    <t>"U.N. staff observed widespread damage from the storm that ravaged North Korea's east coast for 27 hours beginning the night of Aug. 31" CAUSE:Rains from a tropical storm </t>
  </si>
  <si>
    <t>Central and eastern regions </t>
  </si>
  <si>
    <t>"The rains have caused flooding throughout much of the country, causing rivers to jump their banks ... in the central and eastern regions" ... "forecasters expect the rains to continue over the next two days."CAUSE:Five days of heavy rains </t>
  </si>
  <si>
    <t>Northern and eastern Manila city - districts of Caloocan, Quezon, Malabon</t>
  </si>
  <si>
    <t>"A tropical depression north of the Philippines and a low-pressure area in the South China Sea combined to dump 90 milliliters of rain in Manila over a six-hour period"  -- No suitable Modis 9 data locatedCAUSE:90 milliliters of rain in 6 hours overflow Manila's drainage system</t>
  </si>
  <si>
    <t>Guangdong Province - Shaoguan city area, cities of Chaozhou and Jieyang. Beijiang River. -- Hunan Province - southern area. Chenzhou city</t>
  </si>
  <si>
    <t>Typhoon Maria_x000D_Guangdong: "Dozens of reservoirs overflowed, hundreds of dikes were damaged and more than 200 hectares of farmland were flooded ... Total rainfall reached 163 millimetres in some areas, with streets in the cities of Chaozhou and Jieyang under 1 metre of water on Sunday and Monday"  -- In Hunan province the storm causes flash floods and landslides. -- No suitable Modis 9 data locatedCAUSE:Heavy rain from tropical storm HECTARES FLOODED: Hunan: 44,000 ha  -- Guangdong:122,000 ha</t>
  </si>
  <si>
    <t>Tibet Autonomous Region - Counties: Gyangze and Bainang. Xigaze City. Nyangqu River</t>
  </si>
  <si>
    <t>"Water in the Nyangqu River rose and exceeded the warning level on August 28. Over 120-meter breach along the dike in the Bainang county inundated over 333 hectares of farmland in the county, and over 600 families were affected. " CAUSE:Rainstorms since late August </t>
  </si>
  <si>
    <t>--Mekong Delta -- Cambodia - Provinces: Takeo, Prey Veng, Kompong Cham, Kandal, Stung Treng, Kratie, Kompong Speu. Municipality of Phnom Penh. Districts: Peam Ro, Lovi-em. Rivers: Mekong, Bassac and Tonle Sap. Water levels begin to recede in Cambodia Oct 2, but begin rising again on Oct 15. -- Vietnam - Mekong Delta provinces: An Giang, Dong Thap, Long An, Kien Giang, Can Tho. Mekong River. -- Northeast Thailand - Provinces: 42 of Thailand's 76 provinces including Phetchabun. Districts: Lom Sak, Lom Kao. Cities: Phetchabun, Khon Kaen. -- Southeastern Laos - Provinces: Khammouan, Saravan, Champasak, Borikhamxay. Mekong River. -- see also DFO-2000042 and DFO-2000034</t>
  </si>
  <si>
    <t>Sep 21 " level in the Mekong by Phnom Penh hit a record 11.20 m (36.7 ft) -- would flood the capital (one million people) if not for hundreds of thousands of sandbags." -- Oct 17 "Flood waters continued to rise, fears that residents would be unable to harvest spring rice crop" -- Oct 23 "The Mekong levels fallen by 60-70 cm but will remain high until end of month," _x000D_DAMAGE: Cambodia: 100,000,000 -- Vietnam: 250,000,000 -- Thailand: 185,000,000 -- Laos: nd -- Total Damage in Mekong Delta: 247,000,000 _x000D_FATALITIES: Cambodia: 300 -- Vietnam: 407 -- Thailand: 43 -- Laos: 15 -- SE Asia total: 374 (also includes floods DFO- 2000034 and 2000042) _x000D_DISPLACED: Cambodia: 500,000 -- Vietnam: 2,000,000 -- Thailand: 74,000 -- Laos: nd -- Total displaced in Mekong Delta: 4,000,000 (continuation of DFO floods 2000034 and 2000042)  _x000D_HECTARES FLOODED: Cambodia - one million ha of rice crops destroyed -- Vietnam: 321,710 ha -- Thaila: 1,040,000 ha -- Laos: 72,500 ha -- "over 800,000 sq km in Vietnam, Cambodia, Thaila, Laos"_x000D_"floods in the Mekong Delta the worst in seven decades, surpassing even 1961 and 1966." -- _x000D_Cambodia worst in 70 yrs -- Laos "worst flooding in two decades"_x000D_ -- see also DFO-2000042 and DFO-2000034</t>
  </si>
  <si>
    <t>Maharashtra State -  "low-lying areas"</t>
  </si>
  <si>
    <t>"Swirling rivers from the neighboring flood-battered Andhra Pradesh state carried the water into the Maharashtra state and flooded low-lying areas. India's Star TV news says that thousands of people have been evacuated from the low-lying areas"  DISPLACED: "THOUSDANDS"CAUSE:Heavy rain and runoff from floods in state of Andhra Pradesh</t>
  </si>
  <si>
    <t>China - Jiangsu Province - Northern coastal area, Xiangshui County. -- Russia - Primorye region - 11 districts in the southern and central parts of the Maritime Territory as well as the cities of Nakhodka, Ussuriisk, and Spassk-Dalny. Vladivostok area. (hit by Typhoon Prapiraoon on Sept 1) -- North and South Korea - Imjin River</t>
  </si>
  <si>
    <t>Typhoon Prapiroon_x000D_"There were rainstorms for 24 hours, ... Xiangshui County received a 821 millimeters of precipitation, a record in the history of Jiangsu. The water level of some coastal rivers surpassed the warning line by 50-100 centimeters"  -- _x000D_Russia - "A total of 2,077 houses were flooded in 50 towns and villages; 54 bridges, eight dikes and more than ten kilometers of power and telephone lines were damaged" _x000D_DAMAGE: Russia: 1,000,000 _x000D_FATALITIES: China: 4 -- Korea: 27 DISPLACED: China:13,800 -- Russia: 440_x000D_CAUSE:Coastal river flooding from typhoon rains  _x000D_HECTARES FLOODED: China: 363,933 ha -- Russia:1,000 sq km</t>
  </si>
  <si>
    <t>Uttar Pradesh State -  Districts: Sidharthnagar, Gonda, Balrampur, Shravast, Bahraich, Raebareli and Barabanki. Regions: Farrukhabad, Badau, Hardoi and Pratapgarh. Towns: Bijnour, Azamgarh. Rivers: Ganges, Yamuna and Ghaghra. -- Bihar State - "Rivers Ganga, Burhi Gandak, Kosi, Bagmati and Punpun were all in spate affecting about five million people in over 2,146 villages in 21 north and central Bihar districts"</t>
  </si>
  <si>
    <t>"Uttar Pradesh officials said major rivers were in spate in the sprawling province adjoining the Indian capital and added that relief and rescue operations were underway. They said the 31 died in the past 48 hours in eight flooded Uttar Pradesh districts. The latest deaths have taken the flood-related death toll in Uttar Pradesh to 226 since the onset of the monsoon in June"  _x000D_Bihar State - "Rivers Ganga, Burhi Gandak, Kosi, Bagmati and Punpun were all in spate affecting about five million people in over 2,146 villages in 21 north and central Bihar districts"_x000D_FATALITIES: Uttar Pradesh: 131 -- Uttar Pradesh total for this season: 370 -- Bihar: 7 -- Bihar total for this season: 70CAUSE:Monsoon rains </t>
  </si>
  <si>
    <t>Provinces: Cholla-namdo (Yongkwang, Sunchon); Cholla-pukto (Chongup, Sunchang, Kochang, Kunsan city); Chungchong-namdo (Poryong, Puyo, Nonsan, villages near Taejon) Rivers: Kum and Imjin</t>
  </si>
  <si>
    <t>"the late summer rain spell was caused by the strong rain front formed by the collision of hot and humid atmospheric low pressure originating from the Pacific ocean with cold streams from China." CAUSE:Torrential rains swept the nation for five days in a row</t>
  </si>
  <si>
    <t>Afar Region - Dubti Woreda district, Danakil Lowlands inundated. Dubti-Assaita city. Awash River</t>
  </si>
  <si>
    <t>" It was reported that a seven-meter-high dike near Dubti failed to withstand the water level that reached a record high of 8.95 meters" CAUSE:More than a week of heavy rain _x000D__x000D_Record high levels on the Awash at Dubti </t>
  </si>
  <si>
    <t>Andhra Pradesh State -  Hyderabad city, also13 districts in the state including: Guntur, Kurnool, Prakasam, Khammam, Rayalaseema, Nalgonda, Krishna, Nandial, East and West Godavari. River: Godavari. Aug 26 - a dam burst near Hyderabad. Aug 31 - Godivari River begins to recede.</t>
  </si>
  <si>
    <t>"More than 90 neighborhoods in Hyderabad were submerged under 5 to 15 feet (1.5 to 4.5 meters) of water and hundreds of people were stranded on rooftops. A bridge in the heart of the city was damaged." ... "floods, which have inundated vaste swathes of Andra Pradesh including the state capital Hyderabad" -- August 31 -"water levels in the main Godavari river fell back below danger point"_x000D_"worst flood to hit the state in 50 years"_x000D_Aug 26 - a dam burst near Hyderabad. _x000D_Aug 31 - Godivari River begins to recede._x000D_CAUSE:Four days of torrential monsoon rains </t>
  </si>
  <si>
    <t>Central Vietnam - Provinces: Quang Ngai, Thua Thien Hue. Danang. Huong River . -- Northeastern Thailand - (hit by Kaemi on Aug 23) Provinces: Ubon Ratchathani, Si Sa Ket, Nakhon Ratchasima, Buri Ram. -- see also DFO-2000049 and DFO-2000034</t>
  </si>
  <si>
    <t>Tropical storm Kaemi_x000D_"Heavy rains from Kaemi inundated tens of thousands of hectares (acres) of rice fields along a 400-kilometer (250-mile) stretch in seven central provinces Monday"  _x000D_-- see also DFO-2000049 and DFO-2000034_x000D_DAMAGE: Vietnam: 6,400,000 -- Thailand: 15,100,000 _x000D_FATALITIES: Vietnam: 5 -- Thailand: 9 _x000D_DISPLACED: Vietnam: 500  -- Thailand: 400,000_x000D_CAUSE:Tropical storm HECTARES FLOODED: Vietnam: &gt;22,000 ha  -- Thaila: 304,000 ha</t>
  </si>
  <si>
    <t>Khorasan province; Maneh va Salmaqan region </t>
  </si>
  <si>
    <t>"floods... were sparked by heavy rains in the area of Bojnourd" CAUSE:flash flooding</t>
  </si>
  <si>
    <t>Douala city</t>
  </si>
  <si>
    <t>"About a third of the city of more than 2 million people was affected."CAUSE:Heavy rains_x000D__x000D_worst flooding on record</t>
  </si>
  <si>
    <t>Far East - Regions: Primoriye, Khabarovsk, Sakhalin. Districts: Tomari, Lesozavodsk. Cities: Vladivostok, Partizansk, Artyom</t>
  </si>
  <si>
    <t>Typhoon Bolaven_x000D_"The flood, caused by heavy rains and a typhoon in the Pacific Ocean at the end of July, damaged 9,211 homes, washed out 196 bridges and downed 253 kilometers (157 miles) of power and telephone lines" ..."The Bulavin typhoon flooded almost a half of the territory and over 9,000 houses"CAUSE:Heavy rains and Typhoon Bolaven</t>
  </si>
  <si>
    <t>States: Pernambuco and Alagoas; Cities: Palmares, Maceio, metropolitan region of Recife, Catende, Belem de Maria;</t>
  </si>
  <si>
    <t>"It was perhaps the worst natural disaster ever to hit Pernambuco," civil defense official Carlos D'Alburquerque said."CAUSE:Three days of torrential rains</t>
  </si>
  <si>
    <t>India - States: Assam, Bihar, West Bengal, Uttar Pradesh, Madhya Pradesh. Districts: 17 Distritcts in Assam including Nalbari, Assams, Kokrajhar, Sonitpur; also Katihar, Kumaon, Pithoragarh, Nainital. Towns: Guwahati, Tezpur, Sitamarhi. Majuli Island. Rivers: Brahmaputra and its tributaries, Bagmati, Kosi, Gandak, Murigandak, Kamlabalan, Mahananada, Adhwara, Ganges, Bhagra, Ganga, Burhi Gandak, Bagmati and Punpun. -- Bangladesh - Districts: Kurigram, Gaibandha, Lalmonirhat, Sylhet, Dhaka, Manikganj, Munshiganj, Narayanganj and Narsingdi. Rivers: Brahmaputra, Jamuna and its tributaries; Padma, Surma and Kushiyara. -- Bhutan - Townships: Phuentsholing, Chukha. Villages: Pasakha, Rivers: Brahmaputra, Varsha. -- Nepal - Districts: Bhadrapur, Nawalparasi, Kailali. Villages: Dhajaha, Narayanpur. Rivers: Ratuwa, Narayani, Karnali. -- see also DFO-2000061 and DFO-2000031</t>
  </si>
  <si>
    <t>In all countries involved, landslides accompany the flooding. -- India: "The Assam government has sounded a maximum alert with the Brahmpautra flowing at least five metres (16 feet) above the danger mark." -- "In all, 3,568 villages in 16 districts have been inundated and crops in more than 197,031 hectares damaged. More than three million people have been affected by the floods." -- Bhutan: "the landslides blocked nearly the country's entire road network" -- August 21 - Bramaputra begins to recede in Assam. -- Sep 5 Eastern India - "The floods are receding in places and people have gone back to their homes. But there are large pools of stagnant water surrounding people's homes where water-borne diseases could proliferate" _x000D_-- see also DFO-2000061 and DFO-2000031_x000D_DAMAGE: India (Assam province): $50,000,000 -- Nepal : millions of rupees _x000D_FATALITIES: India: 300 -- Bangladesh: 31 -- Bhutan: 200 -- Nepal: 106 _x000D_DISPLACED: India: 4,000,000 in Assam 5,500,000 in all India. -- Bangladesh: 1,000,000 -- Nepal: 4,000_x000D_CAUSE:Flooding triggered by monsoon rains _x000D_HECTARES FLOODED: Assam: 300,000Ha</t>
  </si>
  <si>
    <t>States: Himachal Pradesh, Punjab. Districts: Kullu, Mandi, Bhawa, Nathpa-Jhakri, Kinnaur, Rampur; Towns: Chandigarh, Arth, Rampur, Tattapani; River: Sutlej</t>
  </si>
  <si>
    <t>Flash floods due to torrential rains in Tibet. -- Flooding along a 180-mile stretch of the Sutlej River. Sutlej River reached levels 40 feet above normal.CAUSE:Flash flood</t>
  </si>
  <si>
    <t>West coast</t>
  </si>
  <si>
    <t>"Unending monsoon rains continued to cause flooding along India's west coast where the death toll was up to 140 on Saturday."CAUSE:Monsoon rains</t>
  </si>
  <si>
    <t>Northeastern Thailand - town of Udon Thani, Mekong River. -- Southern Vietnam - Mekong Delta region; Provinces: An Giang, Dong Thap, Long An, Tien Giang; Rivers: Tien, Hau. -- Northern Vietnam - Red River Delta region: Provinces: Vin Phuc, Bac Thai, Ha Giang, Lao Cai; Districts: Lap Thac, Thanh Son; Rivers: Lo, Ca. -- Cambodia - 11 out of 19 Provinces: Takeo, Siem Reap, Kampong Cham, Oddar Meanchay, Kampong Thom, Kratie, Stung Treng, Koh Kong, Prey Veng, Takeo, Svay Rieng, Kandal, and the Municipality of Phnom Penh. -- Rivers: Mekong. -- see also DFO-2000049 and DFO-2000042</t>
  </si>
  <si>
    <t>Thailand: "flood waters were cascading down from the nearby Phuparn mountain ... reached levels anticipated to occur only once in a thousand years ... overnight rainfall Tuesday of 274.5 mm (10.8 inches) was a record for the province "  -- "Local media have dubbed the downpour a "thousand-year rain," but meteorologists told Reuters the heaviest rain ever recorded in Thailand was 547.1 mm on August 16, 1974 in the northeastern province of Sakon Nakorn." -- Vietnam: "the river bank had already been washed away in at least 80 separate places on the two main branches of the Mekong and warned that hundreds of thousands of riverside homes were under threat" -- Jul 17 "The water level on the Mekong River has been rising about 4 inches daily." -- No suitable AVHRR or Landsat7 data located as of 7/17/00 DAMAGE: Cambodia: $6,000,000 (not including bridge and road damage) _x000D_Thailand - worst floods in 26 years. Vietnam worst in 40 years. Cambodia worst in 40 years._x000D_FATALITIES: Thailand: 4  -- Vietnam: 14 -- Cambodia: 15 _x000D_DISPLACED: Vietnam: 5,000 -- Cambodia: 20,000_x000D_CAUSE:Mosoon rains flooding the Mekong delta arrive a month early HECTARES FLOODED: Vietnam: 316,180 Ha -- Cambodia: 106,000 H_x000D_-- see also DFO-2000049 and DFO-2000042</t>
  </si>
  <si>
    <t>Hubei Province: Enshi district. -- Sichuan Province: Dazhou city and Chongqing municipality. -- Shaanxi Province: Counties: Ziyang, Huxian, Hu; Rivers: Ren, Han. -- Henan Province: Pingdingshan and Nanyang cities.</t>
  </si>
  <si>
    <t>Yangtze River first flood crest of the season passed Yichang City site of Three Gorges Dam (news report dated July 6)  -- ~200 people in Shaanxi province were killed 07/10 - 07/11/00 in rain-triggered landslides. DAMAGE: Hubei: $55,000,000   -- Sichuan: $16,000,000 -- Shaanxi: $12,000,000 (Ziyang only) FATALITES: Hubei: 12  -- Sichuan: 18 -- Shaanxi: 35 DISPLACED: Hubei: 60,000 -- Sichuan: 3000 -- Henan: 25,000CAUSE:Torrential rains causing flooding and mudslidesHECTARES FLOODED: Hubei: 38,145 hectares. --  Sichuan:35,000 hectares. -- Shaanxi: 119,000 hectares. -- Henan: 86,000 ha.of farmla</t>
  </si>
  <si>
    <t>Philippines - Luzon Island. western regions of Luzon and central Visayas. Provinces: Pampanga, Bulacan and Bataan. Towns: Manila, Subic Bay Freeport Zone, Baguio, Malolos. Tullahan River. -- Japan: coastal areas near Tokyo. Izu island chain, Honshu Island. -- Taiwan: eastern coast</t>
  </si>
  <si>
    <t>Typhoons Kirogi, Edeng and Kai Tak_x000D_"Floodwaters, some more than 10 feet (3 meters) high, also swamped many villages in the provinces of Pampanga, Bulacan and Bataan in central Luzon region"..."Parts of Manila and 47 towns north of the capital were submerged"..."Power authority officials opened the gates of four hydro-electric dams north of Manila to prevent water from overflowing and worsening the floods." -- July 8:"While Typhoon Kirogi moved off the Philippines' eastern side and hit Japan, flooding streets and killing two there, a second typhoon, Kai Tak, continued to dump monsoon rains over the main island of Luzon." _x000D_-- No suitable AVHRR or Landsat 7 data located for Philippines and Japan. No suitable Landsat 7 data located for Tiawan. No suitable Modis 9 data located for Philippines _x000D_DAMAGE: Philippines: 2,200,000 _x000D_FATALITIES: Philippines: 42 -- Japan: 3 _x000D_DISPLACED: Philippines: 800,000CAUSE:Torrential monsoon rains and typhoons</t>
  </si>
  <si>
    <t>Northern Bangladesh: Kurigram district, Rangpur region; Rivers: Darala, Brahmaputra. -- Southeast Bangladesh: city of Chittagong and in the neighbouring areas of Cowkbazar, Mirzapool, Katalganj, Rahmatganj, Chaktai, Halishahr, Bakalia, Chandgaon, Pahartoli, Hathazari, Patiya, Satkania and Keranirhat. Bramputra River</t>
  </si>
  <si>
    <t>150 mud-thatch huts swept away by the Darala River, "At least 30 villages have been submerged in the Kurigram district, 240 kilometers north of the capital, Dhaka, according to the Flood Warning Center in Dhaka", 237 millimeters of rain recorded in 4 days -- No suitable AVHRR or Landsat7 data located FATALITIES: Northern:14 DISPLACED: Northern: 20,000CAUSE:Monsoon rains</t>
  </si>
  <si>
    <t>Fujian Province: Longhai County; Cities: Quanzhou, Zhangzhou and Xiamen. -- Jiangxi Province: Eight counties; Cities: Gangzhou</t>
  </si>
  <si>
    <t>Fujian Province: "35 counties in the province have received more than 100 millimeters (four inches) of rain over the past two days" "12.6 inches of rain that fell Sunday on the Fujian port of Xiamen were the most since meteorological records began being kept 108 years ago" Flooding in this province ended FATALITIES: Fujian:19 -- Jiangxi: 9 DISPLACED: Jiangxi: 31,000 CAUSE:Monsoon rains  HECTARES FLOODED: Fujian:1,000Ha (Xiamen) -- Jiangxi: 7,000 Ha</t>
  </si>
  <si>
    <t>City of Guatemala, regions of Alta Verapaz, Huehuetenango, Escuintla, Jalapa, Quiche, Totonicapan y Zacapa. Rivers: Achiguate and Motagua </t>
  </si>
  <si>
    <t>"This year the seasonal rains began in the third week of May...The intensity of the rainfall prompted Guatemalan President Alfonso Portillo to declare a 30-day "state of public disaster" on June 6 for the entire country" CAUSE:Heavy rains</t>
  </si>
  <si>
    <t>Provinces: Northeastern Caucasia, Cities: inner city of Nechi, Rivers: Cauca, Nechi</t>
  </si>
  <si>
    <t>"Intense rains...have left some 10,000 victims"CAUSE:Heavy rains</t>
  </si>
  <si>
    <t>Southern Chile - Cities: Valdivia; Provinces: Valdivia, Llanquihue, Osorno; Rivers: Leufucade. -- Central Chile - Cities: Santiago, Valparaiso, Vina del Mar, Talca, Rancagua; Rivers: Mapocho</t>
  </si>
  <si>
    <t>Flooding in southern Chile began on 06/01/00. After two weeks in the southern region, rains moved to the central Chile. -- Number displaced in southern Chile are for the area near Valdivia. "Near the city of Valdivia, the river Leufucade rose over its banks, closing the Panamericana highway."CAUSE:Heavy rains</t>
  </si>
  <si>
    <t>States: Assam and Arunachel Pradesh. Kaziranga National Park; six districts, districts of Upper Siang, West Siang and East Siang. Towns: Pasighat, Boleng, Sika-bamin, Komlighat, Raneghat, Tezu, Mahadevpur, Yingkiang, Tuting. Rivers: Brahmaputra, Siang, Lohit, Noa-dihing </t>
  </si>
  <si>
    <t>"worst flood to hit Arunachal Pradesh since 1959"  -- June 26"The United News of India reported that the floods have inundated 250 communities in six districts and affected almost a quarter of a million people. " -- "Preliminary findings suggest the floods in Arunachal Pradesh were due to the breach of a dam on the Tsangpo, as the river makes a turn to enter India" -- On April 9 a large landslide occurred that blocked the Yigong Zangbo River (a Bramaputra tributary) in eastern Tibet. A lake formed behind the earth dam which was breached on June 11, causing the flash floods downriver in Arunachal Pradesh, India_x000D__x000D_CAUSE:Intial flooding on June 11 caused by breach of landslide-blocked river near Yigong, Tibet. Monsoon rains followed.</t>
  </si>
  <si>
    <t>Gansu Province - Counties: Dangchang and Minxian ; district of Longnan; River: Minjiang. -- Sichuan Province - Counties: Gulin and Xuyong. -- Guizhou Province - town and county of Duyun</t>
  </si>
  <si>
    <t>Flooding in Gansu Province occurred on 05/31/00: " in Awu township... the River Ming flowed at a record 677 cubic metres per second, the highest flow measurement for 150 years" -- Sichuan Province flooding and landslides on 06/07/00: "Hail, flooding and landslides have devastated areas in Gulin and Xuyong counties... since the beginning of June," -- Guizhou Province flooding on 06/16/00: "the heaviest rains in 400 years...Duyun was submerged under 1.5 and three metres of water after ... a river flowing through the town to burst its banks" -- No suitable AVHRR data locatedCAUSE:Monsoon rains  HECTARES FLOODED: Gansu: 13,000 Ha</t>
  </si>
  <si>
    <t>Central Vietnam -  Lac Duong district in the central highlands, near resort of Dalat, a stream which runs into the Cam Ly waterfall.</t>
  </si>
  <si>
    <t>Flash flooding from three days of torrential rain CAUSE:Flash flood from heavy rain</t>
  </si>
  <si>
    <t>Northeastern Bangladesh: Moulavibazar District; subdistricts of Kulaura, Komolganj, and Rajnagar. Rivers: Kushiara, Manu and Dholai. -- Southeastern Bangladesh districts: Khagrachari, Bandarban, Dhaka, Chittagong, Cox's Bazar, Comilla, Mymenshingh, Tangail, Chandpur, Kishoreganj, and Rangamati. Rivers: Sangu and Matamuhuri.</t>
  </si>
  <si>
    <t>Flooding due to heavy monsoonal rains, flash floods. -- Monsoon starting early this year _x000D_-- No suitable AVHRR or Landsat7 data locatedCAUSE:Monsoonal rains and flash flooding</t>
  </si>
  <si>
    <t>Samsun and Tokat provinces</t>
  </si>
  <si>
    <t>Flooding due to heavy rainsCAUSE:Heavy rains</t>
  </si>
  <si>
    <t>States: southwestern - Narino, Putumayo, northeastern - Santander; Rivers : San Miguel</t>
  </si>
  <si>
    <t>Flooding and mudslides due to heavy rainsCAUSE:Heavy rains</t>
  </si>
  <si>
    <t>Beneneai River along the border between East and West Timor. -- West Timor -Nusa Tenggara Timur Province, southern Belu Regency, southern Betun region, Besikama area, central, east, and West Malaka, Malaka Barat, Malaka Tengah. -- East Timor - Towns: Suai, Los Palos, Viqueque.</t>
  </si>
  <si>
    <t>Flooding following 3 days of heavy rain. -- Water "engulfed some estimated 100 square kms of broad and flat delta plain" _x000D_"flash floods ... follow the worst rains in the region for 22 years" (West Timor)_x000D_-- No suitable Landsat7 data locatedCAUSE:Heavy rains</t>
  </si>
  <si>
    <t>Island of Luzon - Manila and north; Towns: Valenzuela, 21 towns in the provinces of Bataan, Bulacan, Nueva Ecija and Pampanga north of Manila; Rivers: Tullahan, Marikina</t>
  </si>
  <si>
    <t>Flooding due to heavy rains associated with a tropical depression -- No suitable AVHRR or Landsat 7 data locatedCAUSE:Tropical depression</t>
  </si>
  <si>
    <t>Towns: Coriolei, Bombasso, Qoryooley, Mubaahrak, Jowhar, between the towns of Jilib and Jamama, Beletuein, Howo Takoh, Hawlwadag; Rivers: Juba, Lower Shabelle</t>
  </si>
  <si>
    <t>Unusually heavy rains in southern Somalia and Ethiopian highlands; 4 villages washed away -- No suitable AVHRR data locatedCAUSE:Heavy rains</t>
  </si>
  <si>
    <t>East-central Missouri - Franklin and Jefferson counties. Rivers: Flat Creek, Bourbeuse, Big and Meramec rivers. Towns: Union, Robertsville, Byrnesville, Cedar Hill, Washington, St. Clair. -- Eastern Oklahoma - Creek, Tulsa, Osage, Wagoner, Pawnee, Okmulgee, McIntosh counties, Tulsa area. Towns: Kiefer, Sapulpa, Jenks, Tulsa, Coweta, Sand Springs, Skiatook, Dewey, Lenepah, Owasso, Collinsville, and Bartlesville, Vinita, Miami. Rivers: Polecat Creek, Bird Creek, Neosho River, and Caney River.</t>
  </si>
  <si>
    <t>worst floods in Oklahoma in 30 years._x000D_Slow moving storm system caused heavy rains CAUSE:Flash flooding from heavy rain</t>
  </si>
  <si>
    <t>Near Hong Kong and Macau, Shenzhen, Zhuhai area, Zhongshan</t>
  </si>
  <si>
    <t>"The flooding was especially bad in Shenzhen, the special economic zone (SEZ) located just north of Hong Kong, where six people were killed and five counted as missing"CAUSE:Heavy rains</t>
  </si>
  <si>
    <t>Romania: 16 counties in central and western Romania (Alba, Arad, Bihor, Bistrita, Botosani, Brasov, Caras - Severin, Cluj, Harghita, Hunedoara, Maramures, Mures, Olt, Satu-Mate, Salaj and Timis). Villages: Blajeni, Criscior, Baia de Cris, Vata de Jos, Basarabeanca, Brad, Ciuruleasa, Garda, Arieseni, Abrud, Albac and Vadu Motilor, Lugoj, Buzias, Faget, Fardea, Tomesti, Nadrag, Copalnic, Manastur, Targu Lapus, Milova, Oradea, and Graniceri. Rivers: Lapus, Cavnis, Iza, Viseu, Tisa, Cris, Olt, Mures, Somes, Bega, Crisul Alb, Tirnava Mica, and Timis. -- Northeast Hungary: Towns: Tokaj, Tiszabercel. Rivers: Bodrog, Tisza, Takta, Theiss, and Koeroes. -- Northern Serbia: Serbia, Secanj district, Becej region. Rivers: Tamis, Tisza. -- Ukraine: near mountainous border with Hungary. Rivers: Rata and Sokolia</t>
  </si>
  <si>
    <t>Rain-on-snow in Romanian and Ukrainian highlands (Carpathian Mountains, Transylvanian Alps)CAUSE:Rain-on-snow</t>
  </si>
  <si>
    <t>Dallas-Fort Worth area. Rivers: Trinity River, Chambers Creek</t>
  </si>
  <si>
    <t>Provinces: Eastern Cape, Izele area. Cities: Queenstown. Rivers: Magwala</t>
  </si>
  <si>
    <t>Czech Republic: Jaromer on the Elbe River; also Mlada Boleslav. -- Western Romania: Tisza, Iza and Viseu rivers. -- Also: northern Slovakia</t>
  </si>
  <si>
    <t>Heavy rains and warm temperatures for last three daysCAUSE:Rain-on-snow</t>
  </si>
  <si>
    <t>Argentina Provinces: Tucuman (60 percent under water), Jujuy, Santiago del Estero, Catamarca, Salta and La Rioja. -- Peru: Rimac River in Lima. -- Also: Southern Boliva: five provinces in the departments of Santa Cruz, Tarija, and Chuquisaca, in particular Obispo Santiesteban and Nuflo de Chavez. Rivers: Pirai, Grande and Vermejo.</t>
  </si>
  <si>
    <t>"30,000 homes threatened in Peru, 20,000 in northern and northeastern Argentina and another 10,000 in Bolivia"  -- "Argentina's northern provinces, where crops in Santiago del Estero, Catamarca and Tucuman were already 65 percent, 50 percent and 30 percent destroyed, respectively"CAUSE:Heavy rains HECTARES FLOODED:14,000 Ha. -- Bolivia: 75,000 Ha crops lost</t>
  </si>
  <si>
    <t>Regions: western and central Pilbara, eastern and western Kimberley, and north Gascoyne. Towns: Carnarvon. Rivers: Gascoyne and Fitzroy</t>
  </si>
  <si>
    <t>Cyclone Steve _x000D_Two days of cyclone-related rain. Cyclone Steve reformed three times, an event unprecedented since records began. -- No suitable AVHRR data locatedCAUSE:Cyclone</t>
  </si>
  <si>
    <t>Floodgates on the Kariba dam were opened in response to high water; the area of Chiawa was flooded.</t>
  </si>
  <si>
    <t>"The Zambezi River Authority reported that torrential rains in the region had pushed water behind the dam to the highest levels ever seen...Four of the five floodgates were opened to relieve pressure on the huge dam that supplies hydroelectric power for both Zambia and Zimbabwe....floods left more than 12,000 people in the region homeless, cropless and facing a severe famine"CAUSE:Dam release</t>
  </si>
  <si>
    <t>Northeastern province of Ratanakkiri, Se San River</t>
  </si>
  <si>
    <t>A hydroelectric dam in Vietnam accidentally unleashed into the Se San River. Hundreds of farms were inundated.CAUSE:Dam failure</t>
  </si>
  <si>
    <t>Districts of Vatomandry, Mahanoro, Antanambao Manampotsy, Anosibe an'Ala, Marolambo, and Belo-Tsiribihina</t>
  </si>
  <si>
    <t>Cyclones Eline and Gloria CAUSE:Rain from two cyclones</t>
  </si>
  <si>
    <t>Inland Queensland: area bounded by Richmond, Hughenden, Muttaburra, Longreach and Winton. Rivers: Paroo, Bulloo, Lower Burdekin, Flinders, Diamantina, Georgina, Haughton, Thompson and Barcoo, and Cooper Creek. -- New South Wales. -- South Australia's far north-west: Napri and Kanpi communities in the Anangu Pitjantjatjara Lands. Marla Town, Ayers Rock area. Finke, Hugh and Palmer rivers</t>
  </si>
  <si>
    <t>The Thomson River was10 km wide in parts. "About 3,000 square kilometres covering Broken Hill, White Cliffs, Wilcannia, Tilpa and Louth are affected by floodwaters 5 cm to 50 cm deep following a downpour on February 20 which dumped 300 millimetres in 12 hours" -- "Floodwaters haven't quite reached the levels of the 1955 record flood"  -- Heavy monsoon rains followed by Cyclone Steve in North Queensland on February 26. -- No suitable AVHRR data locatedCAUSE:Monsoon rains, cyclone</t>
  </si>
  <si>
    <t>North-central Kentucky, Licking River; Southern Ohio, Ohio River, Scioto River. Scioto and Meigs Counties.</t>
  </si>
  <si>
    <t>Flooding due to heavy rainsCAUSE:nd</t>
  </si>
  <si>
    <t>Southern region of Mindanao - Provinces: Davao del Norte, Compostela Valley and Agusan del Sur. Other areas: Mount Diwalwal, Monkay city.</t>
  </si>
  <si>
    <t>Heavy rain causing flash floods and mudslidesCAUSE:Flash flood from heavy rains</t>
  </si>
  <si>
    <t>Mozambique - Provinces: Maputo, Gaza, Inhambane, Manica and Sofala. Rivers: Incomati, Umbeluzi, Limpopo, Sabie, Save, Lucite, Buzi. Cities: Maputo, Matola,Xai-Xai, Nova Mambone. -- South Africa - Provinces: Northern, Mpumalanga, Kwa-Zulu Natal and Guateng. Kruger National Park, Gauteng, Giyani, Louis Trichardt, and Thohoyandou areas. A dam break in Alexandria township. Cities: Johannesburg, Soweto. Rivers: Jukskei, Klip, Crocodile. -- East and Southern Botswana - Towns: Morwa, Kopong, Gaborone. Metsimotlhabe River. Nywane, Shashe, Letsibogo, Gaborone and Bokaa dams overtopped. -- Zimbabwe - floods after Cyclone Eline in provinces of Manicaland, Matebeleland South and Masvingo. Limpopo, Save, Mutirikwi and Runde rivers. -- Malawi - Districts: Nkhotakota, Salima, Nsanje, Chikwawa, Karonga. Rivers: 5 rivers in south by Mozambique, 4 rivers in north including the Songwe</t>
  </si>
  <si>
    <t>Torrential rains in Mozambique begining in late January (Rainy season usually begins in March in Mozambique) _x000D_From Feburary 4-7 the heaviest rains in 40 years renewed the flooding in Mozambique, swamping the capital Maputo and the neighbouring city of Matola; many towns became isolated due to the destruction of roads and bridges. _x000D_This second episode of rain also caused flooding in the provinces of Mpumalanga and Northern in northeastern South Africa and in central Botswana. The rain that Botwana experienced from February 7 to 9 was the equivalent to three quarters of the annual precipitation in that arid country; it caused the worst floods in 30 years. _x000D_Cyclone Eline arrived on February 22, causing renewed flooding in Northern Province of South Africa, where it killed 6 people; then it moved inland over Zimbabwe, where the Limpopo River along the border between South Africa and Zimbabwe was at its highest level in 15 years. Cyclone Eline left much of Mozambique's southern Gaza and central Inhambane provinces accessible only by air. The cyclone killed an additional 17 people in Mozambique, most of them in the town of Nova Mambone in Ihambane Province._x000D_HECTARES FLOODED: Mozambique: 80,000 Ha Zimbabwe: 29,500 Ha</t>
  </si>
  <si>
    <t>Benguela Province, Dombe Grande town, Coporolo River. Kwanza Norte Province, Chongoroi, Kwanza and Lucala rivers</t>
  </si>
  <si>
    <t>No suitable AVHRR data located CAUSE:Heavy rains HECTARES FLOODED: 6,000 Ha (River Coporolo only) </t>
  </si>
  <si>
    <t>States of Rio de Janeiro, Minas Gerais and Sao Paulo; Rio de Janeiro, Sao Paulo and Campos de Jordao cities. Towns: Volta Redonda, Barra Mansa, Resende, Boa Vista, Pirangucu. Santa Rita do Sapucai. Rivers: Paraiba, Tiete, Maracana, Rio Verde.</t>
  </si>
  <si>
    <t>Mindanao northern coast - Medina, Lugait, Talisayan</t>
  </si>
  <si>
    <t>Kent, Sussex; Southwestern counties of Cornwall and Devon</t>
  </si>
  <si>
    <t>KwaZulu Natal Province - Durban, Mariannhill</t>
  </si>
  <si>
    <t>Flooding and landslides.  South Africa's worst floods since Christmas Day, 1995.  Shanty towns washed away.</t>
  </si>
  <si>
    <t>Campania region - Cervinara, Avellino province, San Martino Valle Caudina, Tivoli, Marche region, Umbria region</t>
  </si>
  <si>
    <t>Flooding and landslides.</t>
  </si>
  <si>
    <t>Venezuela: Caracas, La Guaira, northern coastal region, Avila mountain range, state of Vargas, Zulia, Falcon, Yaracuy, Nueva Esparta, Carabobo, Miranda_x000D_Colombia: Northwestern State of Antioquia</t>
  </si>
  <si>
    <t>No suitable AVHRR data located.  Venezuela: 20,000 fatalities, 6 in Columbia.  Flooding and landslides.  35,000 hectares of farmland flooded.  Venezuela's worst natural disaster this century.</t>
  </si>
  <si>
    <t>Flooding and mudslides.</t>
  </si>
  <si>
    <t>Southern coastal provinces - Chumpon, Songkhla, Naratiwat, Pattani, Yala </t>
  </si>
  <si>
    <t>Flash Flood.</t>
  </si>
  <si>
    <t>Central and Southern Somalia - Sablaleh</t>
  </si>
  <si>
    <t xml:space="preserve">No suitable AVHRR data located.  UN food convoy of 120 trucks has been stuck in Muddul Brava for 12 days due to the floods. </t>
  </si>
  <si>
    <t>Central coastline provinces: Thua Thien Hue, Khanh Hoa, Phu Yen, Binh Dinh, Quang Ngai, Quang Nam, Danang, Khanh Hoa</t>
  </si>
  <si>
    <t>No suitable AVHRR data located.  Heavy rains from Dec 1-6 have dumped over six feet of water on some areas.  40,270 acres of rice crop destroyed.</t>
  </si>
  <si>
    <t>St. Petersburg</t>
  </si>
  <si>
    <t>No suitable AVHRR data located.  Worst flooding in St. Petersburg in 13 years.  Neva River rose 2.66 meters overnight on Nov 29, flooding the center of the city. Levels began rising again on Dec 1.</t>
  </si>
  <si>
    <t>Oregon Coast - Tillamook, Lincoln counties</t>
  </si>
  <si>
    <t>No suitable AVHRR data located  First major storm to hit the Pacific Northwest this fall.  Siletz River flooded to its second-highest recorded level - crested at 28.5 feet early Nov 26; previous record of 31.6 feet in 1921.</t>
  </si>
  <si>
    <t>DRCongo (DRC) - Kinshasa, Bandundu_x000D_Congo Republic - Brazzaville, Yoro, Mpila, Kangabanzi</t>
  </si>
  <si>
    <t>No suitable AVHRR data located.  Flooding of tributaries in the northern and southern Congo basin.  Flood of the century on the Congo River.  Worst flooding in Kinshasa in 38 years. Congo River not expected to recede until January. Level of Congo River on Dec 2: 5.44m - Record level from 1961: 5.20m.</t>
  </si>
  <si>
    <t>Southwest Regions - Aude, Pyrennees-Orientales, Tarn, Herault; Towns - Toulouse, Narbonne, Nevian, La Bastide-Rouairoux, Davejan</t>
  </si>
  <si>
    <t>States - Orissa (Kendrapara, Jagatsinghpur, Khurda, Puri, Cuttack), Andhra Pradesh, West Bengal. Towns: Bhubaneswar, Baleshwar, Cuttack, Paradwip, Bhadrak</t>
  </si>
  <si>
    <t>No suitable AVHRR data located.  Cyclone struck with tidal waves and heavy rains causing flooding.  Cyclone estimated to have destroyed over 1,500 villages. The districts of Kendrapara, Jagatsingpur, and Puri suffered saltwater inundation from a 5-meter tide that penetrated 26 km inland.</t>
  </si>
  <si>
    <t>Southeastern Ogaden region</t>
  </si>
  <si>
    <t>No suitable AVHRR data located.  Ten days of pounding rains burst the banks of the Wabe Shebelle River, inundating 50 communities between the cities of Mustahil and Kelafo, close to the Somali border.</t>
  </si>
  <si>
    <t>Vietnam: central coastal areas: Thua Thien Hue, Quang Binh, Quang Tri, Quang Ngai, Da Nang, Qaung Nam, Sing Dinh provinces_x000D_Thailand: Provinces - Prachuap Khiri Khan, Phetchaburi, Ratchaburi, Kanchanaburi, Lop Buri, Phichit, Nakhon Sawan, Satun, Phuket_x000D_Southern Cambodia: Provinces - Takeo, Kandal, Kampong Speu, Phnom Penh Municipality, Pursat; Phnom Penh district of Dang Kor_x000D_Malaysia: Kedah, Pulau Pinang, Perak</t>
  </si>
  <si>
    <t>No suitable AVHRR or Landsat7 data located.  Vietnam: $265,000,000 damage, 622 fatalities.  Tropical depression in the Gulf of Thailand and Tropical Storm Eve. Vietnam: 185,000 acres of paddy fields flooded.  Cambodia: 9,900 hectares flooded._x000D_Vietnam's worst ever infrastructure damage.  Worst floods in a century in Vietnam.  Worst flooding in 8 years in Phnom Penh, Cambodia.</t>
  </si>
  <si>
    <t>Eastern KwaZulu-Natal Province - Durban area </t>
  </si>
  <si>
    <t>No suitable AVHRR data located.  Torrential downpours over KwaZulu-Natal. Worst flooding of the decade.</t>
  </si>
  <si>
    <t>Imo State - Oguta, Rivers State, Ogba/Egbema/Ndoni, Ahoada-East, Ahoada-West and Abua/Odual local government areas</t>
  </si>
  <si>
    <t>No suitable AVHRR or Landsat7 data located.  Flood wave passage from heavy rains in the north.  Oguta: worst in the history of the area.  Rivers State: worst in thirty years.</t>
  </si>
  <si>
    <t>Dominican Republic: northern Santiago _x000D_Puerto Rico_x000D_St. Croix; Jamaica; St. Maarten; Anguilla</t>
  </si>
  <si>
    <t>States - Tabasco, Jalisco, Michoacan, Puebla, Oaxaca, Hidalgo, Chiapas, Veracruz</t>
  </si>
  <si>
    <t>Flooding and landslides.  Weeks of torrential rain forced authorities to open a floodgate on the Penitas dam in Chiapas - rising levels on the Mezcalapa, Samaria and Carrizal rivers downstream in Tabasco. In the Tabasco state capital, Villahermosa, 75 percent of homes flooded.</t>
  </si>
  <si>
    <t>Nigeria: States - Niger, Sokoto, Kwara, Adamawa, Borno_x000D_Ghana: Northern, Upper East, Upper West regions. Districts - East Gonja, West Gonja, Nanumba, West Mamprusi, Bole_x000D_Togo: Regions - Savanes, Kara, Plateaux, Maritime</t>
  </si>
  <si>
    <t>Damage in Ghana: $21,000,000.  Unusually heavy seasonal rains in September; hydroelectric dams opened their flood gates in Nigeria.  Nigeria: 100,000 hectares flooded.  Ghana: 116,000 acres farmlands destroyed.  Togo: 1,000 hectares of arable land inundated.  Flooding in Ghana started in September after heavy rains and the opening of the flood spillways of two dams in Burkina Faso.  Worst flooding in 30 years in northern Nigeria and Ghana.</t>
  </si>
  <si>
    <t>India - West Bengal Province: 15 districts, Calcutta, Burdwan, Birbhum_x000D_Bangldesh - Rajshahi, Chapainwabganj</t>
  </si>
  <si>
    <t>Padma and Mahananda 69 cm above danger levels.</t>
  </si>
  <si>
    <t>Southeastern Mexico: Tabasco, Veracruz, Chiapas, Oaxaca, Jalisco, Michoacan, Puebla, Hidalgo_x000D_El Salvador: Provinces - La Libertad, Ahuachapan, Usulutan, San Vicente_x000D_Northern Honduras: Tegucigalpa, Santa Rosa de Copan; Departments of Santa Barbara, Octotepeque, Francisco Morazan_x000D_Guatemala: San Sebastian_x000D_Costa Rica: Guanacaste Province_x000D_Nicaragua_x000D_Panama_x000D_Colombia: Southern Florencia</t>
  </si>
  <si>
    <t>Tropical disturbance on the Atlantic coast caused a week of torrential rains in Central America in the wake of Hurricane Floyd.  Worst flooding in Mexico in 40 yrs.  El Cajon hydroelectric dam overflowed in Honduras.</t>
  </si>
  <si>
    <t>Hong Kong, rural New Territories_x000D_Guangdong Province - Guangzhou city_x000D_Fujian Province - Xiamen, Zhangzhou, Quanzhou, Putian, Fuzhou</t>
  </si>
  <si>
    <t>Osaka</t>
  </si>
  <si>
    <t>Flooding and landslides.  Osaka received nearly 20 inches of rain in 24 hours; thousands sought higher ground in nearby Kobe because of river flooding.</t>
  </si>
  <si>
    <t>Eastern North Carolina: Tarboro, Greenville, Edgecombe, Pitt, Duplin, Beaufort, Craven, Greene, Jones, Wayne, Lenoir Counties_x000D_New Jersey: Bound Brook, Manville, Somerset County, Rockland, Bergen, Passaic counties_x000D_Southeast Virginia: Franklin, Southampton County_x000D_South Carolina: Horry County, Conway_x000D_Southeast Pennslyvania</t>
  </si>
  <si>
    <t>30,000 Displaced in North Carolina, 5,000 in New Jersey.  Heavy rains from hurricane Floyd followed by Hurricane Irene._x000D_Tar River crested at record 24 feet above flood stage.  The Waccamaw, Cape Fear, Roanoke and Lumber rivers also rose to record levels. Franklin in Southampton County, Virginia - "worst flooding in the history of the city," Blackwater River established a new record, 14 feet above flood stage, at Franklin.  Nottoway and Meherrin rivers at greater than 25-yr and 10-yr floods respectively.  Waccamaw River crested at six feet above flood level (13.05 feet) on Sep 28; surpassing 1928 record level</t>
  </si>
  <si>
    <t>No suitable AVHRR data located. Unusually heavy rainfall.</t>
  </si>
  <si>
    <t>Luzon - Manila, Rizal</t>
  </si>
  <si>
    <t>No suitable AVHRR data located.  Manilla submerged by up to 5 ft of water.</t>
  </si>
  <si>
    <t>Lower Lempa region - Santa Marta; central province of San Vicente</t>
  </si>
  <si>
    <t>No suitable AVHRR data located.  </t>
  </si>
  <si>
    <t>Districts - Builsa, Kassena Nankana</t>
  </si>
  <si>
    <t>No suitable AVHRR data located.  Flooding exacerbated by the opening of spillway outlets to relieve pressure in Burkina Faso's Bagre dam.  Three dams burst their banks, submerging several villages.</t>
  </si>
  <si>
    <t>Northeastern lowlands</t>
  </si>
  <si>
    <t>Penang Island, Kedah and Perlis states </t>
  </si>
  <si>
    <t>Zhejiang Province - Lishui prefecture: Wenzhou, Taizhou, 1,028 surrounding villages_x000D_Guangdong, Jiangxi Provinces also affected</t>
  </si>
  <si>
    <t>No suitable AVHRR data located CAUSE:Torrential rains</t>
  </si>
  <si>
    <t>Romania counties: Constanta, Buzau, Dolj, Bucharest._x000D_Northeastern Bulgaria: Dolen Chiflik, Dragoevo, Razgrad, Varna, Medovo, Shumen</t>
  </si>
  <si>
    <t>No suitable AVHRR data located.  Thousands of houses and fields were flooded and hundreds of livestock and domestic animals drowned.</t>
  </si>
  <si>
    <t>States - Colima, Jalisco, Michoacan, Puebla, Morelos, Chiapas</t>
  </si>
  <si>
    <t>No suitable AVHRR data located CAUSE:Hurricane Greg </t>
  </si>
  <si>
    <t>Primorsky region - Partizansk district, Nakhodka and Partizansk</t>
  </si>
  <si>
    <t>No suitable AVHRR data located.</t>
  </si>
  <si>
    <t>Minnesota - Hibbing</t>
  </si>
  <si>
    <t>No suitable AVHRR data located.  $14,300,000 in damage to public infrastructure.  4.35 inches rain in 3 hours in Hibbing.</t>
  </si>
  <si>
    <t>Hong Kong, New Kowloon, and Sham Tseng in New Territories</t>
  </si>
  <si>
    <t>No suitable AVHRR data located.  Torrential rain from Typhoon Sam.</t>
  </si>
  <si>
    <t>States: Anzoategui, Delta Amacuro, Portuguesa, Bolivar, Miranda</t>
  </si>
  <si>
    <t>No suitable AVHRR data located.  Influenced by tropical storms in Gulf of Mexico.</t>
  </si>
  <si>
    <t>Provinces: Batha, Biltine, Chari-Baguirmi, Guera, Kanem, Lac, Mayo-Kebbi, Moyen-Chari</t>
  </si>
  <si>
    <t>No suitable AVHRR data located.  2 weeks of torrential rains.</t>
  </si>
  <si>
    <t>Bangladesh: Cox's Bazar, Chittagong, Bandarban districts; Chittagong port city, Aziznagar, Chittagong Hill Tracts, Island of Maheshkhali, Chokoria_x000D_India States: Bihar, Assam, West Bengal, Uttar Pradesh, Andhra Pradesh</t>
  </si>
  <si>
    <t>No suitable AVHRR data located.  Flooding and mudslides.  Monsoon persisted through August and early September.  50,000 hectares inundated in Cox's Bazar and Chittagong districts.  Worst flooding in Bihar in more than a decade.</t>
  </si>
  <si>
    <t>Hunan Province - Chenzhou city </t>
  </si>
  <si>
    <t>No suitable AVHRR data located.  :3 days of flash flooding after precipitation reaching 295 mm in 24 hours.</t>
  </si>
  <si>
    <t>Nebraska: Omaha, Douglas County, Burt and Dodge counties_x000D_Western Iowa: Council Bluffs, Mills and Montgomery counties</t>
  </si>
  <si>
    <t>No suitable AVHRR data located.  Nearly a foot of rain fell in parts of Omaha in a 24-hour period Friday and early Saturday.</t>
  </si>
  <si>
    <t>East Azerbaijan Province - Tabriz city, Northeastern region of Golestan</t>
  </si>
  <si>
    <t>Quinghai Province - Ping'an, Huzhu, Minhe</t>
  </si>
  <si>
    <t>Southern Provinces: Kampot, Kratie, Kompong Cham, Koh Kong, Sihanoukville</t>
  </si>
  <si>
    <t>No suitable AVHRR data located.  Flash flooding.  Worst in decades.</t>
  </si>
  <si>
    <t>States/Provinces: Khartoum, River Nile, North Kordufan, White Nile, Northern, Red Sea, Kassala, Gezira; Towns/Cities: Omdurman, Khartoum North, Daroshab</t>
  </si>
  <si>
    <t> 2,000 homes destroyed.</t>
  </si>
  <si>
    <t>South Korea Provinces: Kyonggi-do, Kangwon-do. Towns: Hwachon, Paju, Seoul, Yonchon_x000D_North Korea: Kaesung area_x000D_Phillippines: Luzon Provinces - Rizal, Pampanga, Bulacan, Pangasinan. Cities/towns: Manila, Antipolo, Quezon, Dagupan</t>
  </si>
  <si>
    <t>No suitable AVHRR data located.  S Kor: $657,000,000; Phillippines: $18,000,000.  50 dead in S Korea (24,000 displaced), 42 in N Korea (40,000 displaced), 160 in Philippines (80,000 displaced).  89,000 acres flooded in South Korea.  16,000 hectares submergedin North Korea. 143,000 hectares of crops ruined in the Philippines._x000D_Heaviest rainfall in Korea in 25 yrs._x000D_La Mesa dam overflowed in North Korea.</t>
  </si>
  <si>
    <t>South and central Vietnam Provinces: Binh Thuan, Lam Dong, Dac Lac, Dong Nai. Districts: Daknong and Cat Tien_x000D_East Thailand Provinces: Chantaburi, Trad, Ubol Ratchathani.</t>
  </si>
  <si>
    <t>Flash Flood.  Vietnam: $19,500,000.  40 dead in Vietnam, 6 in Thailand.  22,000 displaced in Vietnam, 30,000 in Thailand.  Flooding and landslides.  Vietnam: 48,400 acres inundated. Thailand: 16,250 acres damaged._x000D_Worst storm in 47 years sank 94 ships and submerged 11,000 houses.</t>
  </si>
  <si>
    <t>North and Central Iowa - Counties: Black Hawk, Butler, Cerro Gordo, Floyd, Jones, Mitchell, Woodbury and Worth - Towns: Cedar Falls, Kensett, Manly, Marble Rock, Nors Springs, Plymouth, Rockford, Roseville, Waverly</t>
  </si>
  <si>
    <t>Worse than Flood of 1993; Manly and Charles City rainfall receipts exceed 100 yr recurrence interval; flood stage in Waverly within 3 inches of top of 100 yr floodplain of Cedar River.</t>
  </si>
  <si>
    <t>Provinces: Mazandaran, Khorasan, Golestan, Zanjan.  Towns: Neka, Sari, Behshahr and 59 villages</t>
  </si>
  <si>
    <t>No suitable AVHRR data located.  Week of torrential rain after drought.  Flood was the result of an uncompleted dam in Neka.  _x000D_Destroyed 5,000 hectares of farmland and 1,000 hectares of forest in Mazaaran.</t>
  </si>
  <si>
    <t>Ningxia Hui autonomous region - Yanchi County</t>
  </si>
  <si>
    <t>No suitable AVHRR data located.  Rainfall reached 120 mm in 2 hrs in the early morning of july 13_x000D_13,000 head of livestock and poultry died.  Over 6,600 hectares of crops ruined.  310 houses collapsed.</t>
  </si>
  <si>
    <t>New South Wales - Kendall, Bellingen, Kempsey, Dorigo, Gosford</t>
  </si>
  <si>
    <t xml:space="preserve">Bangladesh Districts: Comilla, Lalmonirhat, Habiganj Jamalpur, Munshiganj, Manikganj, Kustia, Rajshahi, Bogra, Kurigram, Gaibandha, Nilphamari, Lalmonirhat, Sunamganj, Chittagong. Cities: Dhaka, Comilla, Chandpur._x000D_India States: Bihar, Assam, West Bengal, Andhra Pradesh, Arunachal Pradesh, Gujarat, Karnataka, Kerala, Tripura.  Districts: Karbhanga, Khagaria, Darbhanga, Patna. </t>
  </si>
  <si>
    <t>Fatalities: Bangladeh: 31; India: 325 _x000D_Displaced:  Bangladesh: 310,000; India: 3,000,000 _x000D_Up to 10" of rain overnight in some areas_x000D_Hectares Flooded: homes and crops of 450,000 in Comilla District submerged.  48,000 Hectares crops submerged in Comilla._x000D_Gomti River broke its banks in 2 places and inundated 55 villiages in Comilla (July/19).  On July 13 a tenth of Bangladesh is under water.  July 19-21: monsoonal rains in N Bangladesh flood 10 villages.</t>
  </si>
  <si>
    <t>Serbia - Cities: Belgrade, Bresje, Batocina, Smederevska Palanka, Kragujevac, Cacak, Ripanj, Jagodina</t>
  </si>
  <si>
    <t>Western Romania_x000D_Hungary: northeastern county of Heves</t>
  </si>
  <si>
    <t>Damage: Romania: 4,000,000, Hungary: 3,000,000 _x000D_Displaced: Hungary: 3,125, Romania: 100 _x000D_Flooding and landslides_x000D_70,000 hectares of farm land flooded in Hungary; 10,000 hectares in Romania.</t>
  </si>
  <si>
    <t>Nevada - Las Vegas</t>
  </si>
  <si>
    <t>Worst thunderstorm in 15 years.</t>
  </si>
  <si>
    <t>North and East Tajikistan - Leninabad Region: Ashd and Aini districts.  Faizabad, Gharm, Ghissar, Jirgatal, Kofarnihon, Leninsky, Tavildara, Varzob districts</t>
  </si>
  <si>
    <t>No suitable AVHRR data located.  Flooding and mudslides.</t>
  </si>
  <si>
    <t>Provinces - Hubei, Anhui, Jiangxi, Zhejiang, Hunan, Henan, Sichuan, Yunnan, Guangxi</t>
  </si>
  <si>
    <t>Sichuan Province: Chengdu city, 23 counties</t>
  </si>
  <si>
    <t>No suitable AVHRR data located.  Floods caused by four major rainfalls between late April and June 29.</t>
  </si>
  <si>
    <t>Alabama: Albertville, Birmingham, Huntsville, Montgomery_x000D_Georgia: Savannah_x000D_Missouri: Kansas City- _x000D_Kansas_x000D_Nebraska_x000D_Minnesota: St. Louis County_x000D_Eastern Iowa</t>
  </si>
  <si>
    <t>Iowa: $4,000,000.  Thunderstorms, tornados.  6 inches of rain over 5 days in Birmingham, AL.  12 inches over 4 days in Kansas City, MO.  Up to 9 inches over north central Iowa July 2-3.</t>
  </si>
  <si>
    <t>Hiroshima prefecture; Kobe, Nagasaki, Fukuoka</t>
  </si>
  <si>
    <t>Hiroshima hardest hit with 22 dead, 12 missing. The worst natural disaster to hit region in 8 years.</t>
  </si>
  <si>
    <t>States - Oaxaca, Guerrero; Isthmus of Tehuantepec</t>
  </si>
  <si>
    <t>Southern coastal districts: Chittagong, Cox's Bazar, Chittagong Hill Tracts, Maheshkhali Island, Barisal, Bhola, Barguna and Patuakhali_x000D_Central/Northern districts: Kushtia, Manikganj, Natore, Sirajganj, Tangail, Bogra_x000D_Western district</t>
  </si>
  <si>
    <t>60,000 hectares of crops flooded.  Jumuna River: 1,600 hectares farmland lost along and 5,000 hectares inundated.</t>
  </si>
  <si>
    <t>Romania - villages of Cuculeasa, Costieni and Zoita_x000D_North and Middle Slovakia - river basin of the upper Moravia_x000D_Czech Republic - Karvina_x000D_Poland - town of Czechowice-Dziedzice</t>
  </si>
  <si>
    <t>No suitable AVHRR data located.  Slovakia: 1,602,444 million SK.  Displaced: Romania: 800, Slovakia: 114._x000D_Week of heavy rain prior to floods.  Romania: 22,889 hectares of farm land destroyed; Slovakia: Waters covered 2539 hectares of inhabited areas a 57,587 hectares of the agricultural land._x000D_In Romania, flooding dissolved the salt caves at Slanic-Prahova mountain._x000D_Slovakia: worst floods since 50-years in Stiavnica, 100-years in Krupinica and 1000-years in Litava, Plastovce.</t>
  </si>
  <si>
    <t>Qinghai province - 15 counties</t>
  </si>
  <si>
    <t>No suitable AVHRR data located . Unusually heavy summer rains - flooding and mudslides.  Damaged over 6,666 ha of farmland, inundated 25,333 ha of grassland.</t>
  </si>
  <si>
    <t>States - Chihuahua, Coahuila, Nuevo Leon - Cities &amp; towns : Monterrey, Torreon, Guachochi, Namiquipa, Nuevo Casas Grandes, Jimenez</t>
  </si>
  <si>
    <t>24 inches of rain in parts of Jimenez.</t>
  </si>
  <si>
    <t>Sindh Province - Thatta and Badin Districts; Coastal towns of Hyderabad, Tharparker, Umer Kot, Mirpur</t>
  </si>
  <si>
    <t>Provinces - Fujian, Jiangxi, Zhejiang: Cities of Nanping, Sanming, Ningde, Longyan, Hangzhou</t>
  </si>
  <si>
    <t>Germany: Bavarian Alps and Daden-Wuerttemberg- towns: Augsburg, Ingolstadt, Passau, Neustadt, Neu-Ulm, Eschenlohe, Ratisbonne_x000D_Switzerland: Lake Constance; town of Lindau_x000D_Austria: Vorarlberg region, city: Bregenz</t>
  </si>
  <si>
    <t>Danube at Ingolstadt highest levels since 1845 - 7.48 meters</t>
  </si>
  <si>
    <t>Sakha Republic in Russian Far East - city of Yakutsk</t>
  </si>
  <si>
    <t>Lena River at record levels.</t>
  </si>
  <si>
    <t>Loreto province - Iquitos</t>
  </si>
  <si>
    <t>No suitable AVHRR data located.  Torrential rain since Feburary intensified over the last 2 weeks.  Highest level of the Amazon in Peru in 17 yrs.</t>
  </si>
  <si>
    <t>Hunan Province - Changsha_x000D_Jiangxi Province - 19 villages</t>
  </si>
  <si>
    <t>Cities/towns: Berne, Rheinfelden, Basel, Zurich, Karlsruhe</t>
  </si>
  <si>
    <t>No suitable AVHRR data located.  Rhine river: highest levels since 1859 at Karlsruhe.  Aare river: highest levels since 1917.</t>
  </si>
  <si>
    <t>Eastern Colorado - La Junta, Pueblo, Colorado Springs, Fort Collins. Counties: Otero, Crowley, Bent, Las Animas</t>
  </si>
  <si>
    <t>Worst flood in Otero County in 44 years.</t>
  </si>
  <si>
    <t>Colombo District; western and south-western coast</t>
  </si>
  <si>
    <t>Mindinao - Compostela Valley Province, Davao del Norte</t>
  </si>
  <si>
    <t>Brest, Gomel, Minsk regions</t>
  </si>
  <si>
    <t>Excessive spring snow melting </t>
  </si>
  <si>
    <t>Departments: Cordoba, Cauca, Narino, Valle, Cundinamarco and the capital Bogota</t>
  </si>
  <si>
    <t>North Dakota - Grand Forks</t>
  </si>
  <si>
    <t>Third biggest flood in history in the area - within inches of 1997.</t>
  </si>
  <si>
    <t>Rurrenabaque, San Buenaventura, San Carlos</t>
  </si>
  <si>
    <t>Western Australia - Exmouth, Onslow</t>
  </si>
  <si>
    <t>No suitable AVHRR data located. Widespread flooding and property damage.</t>
  </si>
  <si>
    <t>North and East Yorkshire. Towns: Malton,Old Malton, Norton, Pickering, Stamford Bridge, Elvington</t>
  </si>
  <si>
    <t>No suitable AVHRR data located.  50mm of rain, combined with melting snow from the North Yorks Moors.</t>
  </si>
  <si>
    <t>Central area and four southern provinces (Inhambane, Sofala, Tete and Zambezi). Towns: Vilankulo, Inhassoro, Maputo</t>
  </si>
  <si>
    <t>Heavy rains from late December 98 to March 99.</t>
  </si>
  <si>
    <t>Romania - Timisoara, west Carpathian region of Bihor_x000D_Hungary - northern and eastern agricultural heartland, Tisza valley_x000D_Ukraine - Zakarpattia and Lutsk regions</t>
  </si>
  <si>
    <t xml:space="preserve">Hectares Flooded: Hungary - 360,000 Ha; W Ukraine - 40,000 Ha._x000D_Some of the century's worst flooding in Hungary. </t>
  </si>
  <si>
    <t>Nationwide state of emergency, Choco Province</t>
  </si>
  <si>
    <t>No suitable AVHRR data located CAUSE.  Flooding and mudslides since Jan due to La Nina.  Rains exceeded historical average in the Andes region.</t>
  </si>
  <si>
    <t>Four rivers overflowed in Amazon department of Loreto</t>
  </si>
  <si>
    <t>No suitable AVHRR data located.  Flooding and mudslides.</t>
  </si>
  <si>
    <t>Mindanao - Province of Lanao del Norte, Iligan city, Kauswagan, Linamon, Bacolod</t>
  </si>
  <si>
    <t>No suitable AVHRR data located. Flash Floods. "Worst ever."</t>
  </si>
  <si>
    <t>Southern Provinces - Nakron, Srithammarat, Surat, Thami, Songkhla</t>
  </si>
  <si>
    <t>SE Sulawesi - LasuSua Sub District_x000D_North Sumatra - Langkat, Tanjung Morawa and Tebing Tinggi districts</t>
  </si>
  <si>
    <t>Southeast Queensland - Gympie, Toowoomba, Beenleigh, and Brisbane districts</t>
  </si>
  <si>
    <t>Mindanao - Bhutuan, Agusan del Norte, Agusan del Sur, Surigao del Norte, Surigao del Sur</t>
  </si>
  <si>
    <t>No suitable AVHRR data located.  Flash Floods</t>
  </si>
  <si>
    <t>Eastern Coast, KwaZulu-Natal Province</t>
  </si>
  <si>
    <t>Texas - Burkeville, West Vernon, Desoto, Beaureguard Parish</t>
  </si>
  <si>
    <t>No suitable AVHRR data located.  Third worst since 1991.</t>
  </si>
  <si>
    <t>Worst since February 1996.</t>
  </si>
  <si>
    <t>West Java Province</t>
  </si>
  <si>
    <t>Northeast Likouala region</t>
  </si>
  <si>
    <t>San Pedro, Sula, Chamelecon, Choloma, Puerto Cortes</t>
  </si>
  <si>
    <t>Provinces - Binh Dinh, Quang Ngai</t>
  </si>
  <si>
    <t>Yearly occurance.</t>
  </si>
  <si>
    <t>Quang Nam-Da Nang Province</t>
  </si>
  <si>
    <t>East and West Nusa Tenggara</t>
  </si>
  <si>
    <t>Middle Juba Region</t>
  </si>
  <si>
    <t>Second year in a row.</t>
  </si>
  <si>
    <t>Central Provinces</t>
  </si>
  <si>
    <t>Second in months.</t>
  </si>
  <si>
    <t>Texas - Montgomery County</t>
  </si>
  <si>
    <t>Central - Beria</t>
  </si>
  <si>
    <t>Neita, Bonad, Santiago, Montecristi, Masi</t>
  </si>
  <si>
    <t>Ukraine - Carpithian region_x000D_Northeast Hungary</t>
  </si>
  <si>
    <t>Germany - Lower Saxony, Southern Bavaria</t>
  </si>
  <si>
    <t>Southeast Kansas - Wichita, Augusta_x000D_Northeast Oklahoma</t>
  </si>
  <si>
    <t>Carribean Coast</t>
  </si>
  <si>
    <t>Hurricane Mitch. Worst hurricane since 1974.</t>
  </si>
  <si>
    <t>Second storm in 2 months.</t>
  </si>
  <si>
    <t>Provinces - Khanh Hoa, Binh Dinh, Quang Ngai, Ninh Thuan, Phu Yen</t>
  </si>
  <si>
    <t>Wales and Southwest England</t>
  </si>
  <si>
    <t>Texas - San Antonio, New Braunfels</t>
  </si>
  <si>
    <t>Parana State - Uniao da Vitoria</t>
  </si>
  <si>
    <t>Andhra Pradesh State</t>
  </si>
  <si>
    <t>Caspian Sea Coast</t>
  </si>
  <si>
    <t>Western Kwara State</t>
  </si>
  <si>
    <t>Hachima, Bouria, Bechloul</t>
  </si>
  <si>
    <t>Northern Benin</t>
  </si>
  <si>
    <t>Shikoku - Kochi</t>
  </si>
  <si>
    <t>Southern Korean Peninsula</t>
  </si>
  <si>
    <t>Typhoon Yani</t>
  </si>
  <si>
    <t>Grand Capemount Province</t>
  </si>
  <si>
    <t>Missouri - Kansas City</t>
  </si>
  <si>
    <t>Florida, Mississippi, Alabama, Louisiana</t>
  </si>
  <si>
    <t>Hurricane Georges</t>
  </si>
  <si>
    <t>Luzon - Pampanga Province - Lubao, Sasmuan, Guagua, Santo Rita</t>
  </si>
  <si>
    <t>States - Maharashta, Gujarat - Surat, Hazira, Nashik, Jalgaon</t>
  </si>
  <si>
    <t>Northern Croatia</t>
  </si>
  <si>
    <t>Antwerp, Dutch lowlands, Brabant province, Liege, Voeren, Wallonia, Truiden, Aarschot</t>
  </si>
  <si>
    <t>Texas - Houston _x000D_Louisiana - New Orleans, Freeport, Angleton</t>
  </si>
  <si>
    <t>Republic of Birobijan</t>
  </si>
  <si>
    <t>Niamey, Mokko</t>
  </si>
  <si>
    <t>Tonala, Mapastepec, Tapachula, Motozintla, Sinaloa, Los Cabos region, Los Mochis Empalme, San Bernardina, Guaymos, Sonoro, Chiapas, San Lucar</t>
  </si>
  <si>
    <t>Florida, Georgia - St. Helena and St. George's Barrier Islands, Panama City, Albany, Tifton</t>
  </si>
  <si>
    <t>Lhasa, Xigaze, Loka, Nyingchi, Sangha, Syangja districts</t>
  </si>
  <si>
    <t>Flash Flood.  Some rivers at record levels.</t>
  </si>
  <si>
    <t>States - Kassala, Khartoum - Berber, Shandi, Adammer provinces, Damer region, Bor district, Artoli island</t>
  </si>
  <si>
    <t>"highest river levels along parts of the Nile and tributaries since records began"</t>
  </si>
  <si>
    <t>Honshu - Ibaraki, Tochigi, Fukushima, Aomori, Iwate, Akita</t>
  </si>
  <si>
    <t>North Carolina - Cape Fear, Wilmington, Leland, Washington</t>
  </si>
  <si>
    <t>New peak record for Hood Creek.</t>
  </si>
  <si>
    <t>Texas - Laredo, El Cenizo, Rio Bravo, Del Rio_x000D_Mexico - Ciudad, Acura</t>
  </si>
  <si>
    <t>Okumi, Kano</t>
  </si>
  <si>
    <t>Gambella region</t>
  </si>
  <si>
    <t>Siham valley, Red Sea port, Hodeida, Ibb, Abin, Marib, Sanaa, Lahaj</t>
  </si>
  <si>
    <t>Provinces - Heilongjiang, Inner Mongolia, Liaoning - Harbin, Qigihaer, Dorbenxin, Akso, Dorbod, Xingzhan, Guqia</t>
  </si>
  <si>
    <t>Worst ever floods of Nen and Songjua Rivers.</t>
  </si>
  <si>
    <t>Southern Siberia - Chita region</t>
  </si>
  <si>
    <t>Provinces - Trabzon, Rize</t>
  </si>
  <si>
    <t>North Central Indiana - Marion, Elm, Grove, Grant, Blackford counties _x000D_South Wisconsin - Waukesha, Sheboygan, Wauwatosa, Milwaukee, Brown Deer, Boots Creek</t>
  </si>
  <si>
    <t>Challa province, Chiri Mountains, Changhung, Seoul, Kyonggi Province, Boen, Donguchon, S.Hamgyong Province, Mundock, Sinjung, Riwon</t>
  </si>
  <si>
    <t>3 sub-events.  8/6 was Seoul's wettest day in 27 years, flooding is some of worst on record.</t>
  </si>
  <si>
    <t>Klodzke, Dusznica, Orlickie Mountains, Sudetes, Dusziniki, Szczytna, Polanica, Szalejow, Klodzko, Dolny</t>
  </si>
  <si>
    <t>Flash Flood</t>
  </si>
  <si>
    <t>Java - Yapen, Waropen, Abepura districts - Irian, Jaya, Klaimantan provinces</t>
  </si>
  <si>
    <t>East Bohemia - Rychnov District</t>
  </si>
  <si>
    <t>Presov and Sabinov districts, Saris highlands, Levoca Mounntains</t>
  </si>
  <si>
    <t>New South Wales - Lachlan, MacIntyre, Macquarie, Hunter, Nepean, Barwon, Tamworth, Wollongong, Gunnedah, Hexham, Forbes, Mungindi, Dubbo, Bathurst, Narrabi, Warren, Hinton, Wee Waa, Pilliga District</t>
  </si>
  <si>
    <t>25 years "worst in a generation" "expected 100 yr flood"_x000D_Also minor flooding in the Walgett area of NSW 9/14-9/22.</t>
  </si>
  <si>
    <t>Apac district - Lake Kwania</t>
  </si>
  <si>
    <t>Colombo, Galle, Kalutara, Gampaha</t>
  </si>
  <si>
    <t>Far East - Magadan region</t>
  </si>
  <si>
    <t>Balad</t>
  </si>
  <si>
    <t>Uzbekistan - Shakhimardan district _x000D_Kyrgyzstan - Kadamzhai district</t>
  </si>
  <si>
    <t>Bangaldesh - Dhemaji, Nalbari, Sirajganj, Netrokana, Rangpur, Khagrachhari, Magura, Pabna, Dhaka, Dhubri, Madlda, Faridpur, Manikganj, Gai, Bandha, Bogra, Jamlpur, Chittagong, Manikganj, Chandpur, Buriganga_x000D_India - Uttar Pradesh, Assam, West Bengal, Bihar</t>
  </si>
  <si>
    <t>Worst flooding of Rathi River in 88 yrs, "worst flooding in Bangladesh history."</t>
  </si>
  <si>
    <t>States - Mexico, Puebla - Acapulco</t>
  </si>
  <si>
    <t>North Island, N.South Island - Wellington, Waikato district, Nelson, Marlborough, Bay of Plenty, Taranaki, Maitai</t>
  </si>
  <si>
    <t>Provinces - Yen Bai, Tuyen Quang, Lao Cai, Ninh Thuan</t>
  </si>
  <si>
    <t>Vermont - Addison, Chittenden, Franklin, Lamoille, Orange, Rutland, Washington, Window, Ayers Brook, Randolph, Mad River, Moretown, White River, West Hartford</t>
  </si>
  <si>
    <t>Surpassed 1965 record for Welch Vt - exceeding 100 yr flood.</t>
  </si>
  <si>
    <t>Mogadishu, Afgoie, Merca</t>
  </si>
  <si>
    <t>Acapulco, Atonilco, Oaxaca</t>
  </si>
  <si>
    <t>Victoria - Gippsland, Bairnsdale, Lindenow, Glenaladale, Bruthen_x000D_New South Wales - Esplanade Lakes, Entrance, Orbost, Wuk Wuk, Conn</t>
  </si>
  <si>
    <t>Highest flooding since the 1800s.</t>
  </si>
  <si>
    <t>Northeast and Central Romania - Transylvania, Moldova, Bacau, Alba, Hunedoara, Lasi, Neamt, Mures</t>
  </si>
  <si>
    <t>Central and Northern</t>
  </si>
  <si>
    <t>Flooding and hail.</t>
  </si>
  <si>
    <t>Moray Firth</t>
  </si>
  <si>
    <t>Flashflood</t>
  </si>
  <si>
    <t>California - Yosemite Valley</t>
  </si>
  <si>
    <t>Campgrounds evacuated.  Wettest snowpack in 50 yrs.</t>
  </si>
  <si>
    <t>Southwest Iowa - Des Moines, Lafayette_x000D_West and Central Indiana - Cass, Fremont, Page, Mills, Montgomery, Ripley, Holmes, LaSalle</t>
  </si>
  <si>
    <t>White River highest since 1945.</t>
  </si>
  <si>
    <t>Hunan Province - Wuhan, Changsha</t>
  </si>
  <si>
    <t>Worst in 50 years in Changsha.  Xiangjiang exceeding record high level.</t>
  </si>
  <si>
    <t>Provinces - Fujian, Zhejiang - Minqing, Minhou, Nanping, Qiantang, Minjiang</t>
  </si>
  <si>
    <t>Jiangxi Province - Jiujiang, Jingdezhen</t>
  </si>
  <si>
    <t>Xingjiang river's highest level in history - rivers breaking all previous high-water marks.</t>
  </si>
  <si>
    <t>Sichuan Province - Chongqing</t>
  </si>
  <si>
    <t xml:space="preserve">Guangxi Province - Guilin </t>
  </si>
  <si>
    <t>Worst flooding in Guilin in 80 years.</t>
  </si>
  <si>
    <t>Guangdong Province - Yangjiang, Shaogun</t>
  </si>
  <si>
    <t>Heaviest flooding on the Xijiang river in China since 1949.</t>
  </si>
  <si>
    <t>Provinces - Hubei, Anhui - Zianning, Huanggan, Huangshi, Yichang, Jinshou, Xining, Tunxi, Jixi, Huangshan, Chizhou, Anqing, Xuancheng, Tongling</t>
  </si>
  <si>
    <t>Sichuan Province - Chongqing, Chendu, Luzhou, Nonchong, Guangyuan, Yanbain</t>
  </si>
  <si>
    <t>Yangtze highest level in 6 yrs.</t>
  </si>
  <si>
    <t>Shanxi Province</t>
  </si>
  <si>
    <t>Provinces - Hubei, Hunan, Jiangxi - Chenglingli, Wuhan, Jiujiang, Yichang, Jiayu, Shashi, Changde, Jiujiang, Jiangzhou, Jingzhou, Li, Huarong</t>
  </si>
  <si>
    <t>Torrential rains continuing Yangtze flooding and major dyke break.</t>
  </si>
  <si>
    <t>Provinces - Hubei, Hunan, Jiangxi</t>
  </si>
  <si>
    <t>Continued Yangtze flooding and dike blown up in Jianli county.  Levels at Shashi broke 1954 record.</t>
  </si>
  <si>
    <t>Provinces - Sichaun, Guizhou - Chongqing, Jiangjin, Nanchuan, Fengdu, Wuxi</t>
  </si>
  <si>
    <t>Torrential rains and Yangtze headwaters.</t>
  </si>
  <si>
    <t>Sichuan Province - Chongqing, Ziyang, Guangyang</t>
  </si>
  <si>
    <t>Nangahar Province</t>
  </si>
  <si>
    <t>Sanliurfa, Erzincan, Agri, Ardahan, Erzurum</t>
  </si>
  <si>
    <t>Massachusetts - Boston, Billerica, Tewksbury, Melrose, Peabody _x000D_New Hampshire - South Tamworth, Durham, Newmarket</t>
  </si>
  <si>
    <t>Highest ever rainfall recorded for a June day in New England since rainfall statistics started being tracked in 1871.  Saco River - 50 yr flood, Wading river - 80 year flood, many rivers 10-25 year floods.</t>
  </si>
  <si>
    <t>Northeastern Bangladesh - Sylhet district _x000D_India - Assam, Arunachal Pradesh</t>
  </si>
  <si>
    <t>Gujarat State - Kutch, Saurashtra regions, Kandla Port, Rakastan, Pakistan border</t>
  </si>
  <si>
    <t>Rare Arabian Sea cyclone incursion - heavy flooding of major coastal highways, slum by Kandla port was submerged by two meter high tidal wave and many salt workers drowned.</t>
  </si>
  <si>
    <t>Hanoi</t>
  </si>
  <si>
    <t>Heavy rainfall/thunderstorm - 9.09 inches overnight.</t>
  </si>
  <si>
    <t>Java - Tangerang districts - Cipayaeun, Manceri</t>
  </si>
  <si>
    <t>Deepest flooding in 10 yrs.</t>
  </si>
  <si>
    <t>northern rural New Territories</t>
  </si>
  <si>
    <t>Torrential rain - up to 16 inches in 20 hours.</t>
  </si>
  <si>
    <t>Southeastern Coast - Kangwon Province - Anbyon, Tongchon, Kosong counties</t>
  </si>
  <si>
    <t>Tidal waves and flooding.</t>
  </si>
  <si>
    <t>Counties - Tainan, Kaohsiung, Pintung, Yulin</t>
  </si>
  <si>
    <t>Torrential rains - strong seasonal southwest monsoon.</t>
  </si>
  <si>
    <t>Nenets Region - Naryan-Mar, Labozhskoye, Velikovisochnoye, Oskolkovo</t>
  </si>
  <si>
    <t>Balkh Province - Mazar-e Sharif</t>
  </si>
  <si>
    <t>Northern Kanibadam region, Northern Leninobod Region, Western Hisor District</t>
  </si>
  <si>
    <t>Hundreds of hectares flooded.</t>
  </si>
  <si>
    <t>Nairobi</t>
  </si>
  <si>
    <t>Heavy rainfall - 11 inches in 24 hours.</t>
  </si>
  <si>
    <t xml:space="preserve">North Central Oregon - Crook County, Prineville </t>
  </si>
  <si>
    <t>Heavy rainfall - 7 inches in 48 hours - one month's worth of rain.</t>
  </si>
  <si>
    <t>Southwest - Jalal-Abad, Osh, Bazaar-Korgon raion, Susak raion, Carvak</t>
  </si>
  <si>
    <t>Provinces - Guangdong, Guangxi</t>
  </si>
  <si>
    <t>A cold front began in central China and moved south, resulting in an average rainfall for May in a few hours on the border area.</t>
  </si>
  <si>
    <t>Hunan Province - Changsha, Loudi, Shaoyang</t>
  </si>
  <si>
    <t>Water level higher in some areas than in 1954.</t>
  </si>
  <si>
    <t>Sichuan Province</t>
  </si>
  <si>
    <t>Such strong storms are rare, hitting every 100 years.</t>
  </si>
  <si>
    <t>Hubei Province - Xiangfan, Zaoyang, Nanzhang, Xiangyang, Yunyang, Zhongxiang, Jingshan, Changyang, Yichang, Songzi, Xiantao, Suizhou</t>
  </si>
  <si>
    <t>Gansu Province - Yongdeng County, Gaolan County, Ningxia</t>
  </si>
  <si>
    <t>Xinjiang Uygur Autonomous Region - Xinjiang Yili Prefecture - Xinyuan County, Huocheng County</t>
  </si>
  <si>
    <t>Heaviest rainfall ever in the region.</t>
  </si>
  <si>
    <t>Lower Juba Valley south of Jamame</t>
  </si>
  <si>
    <t>Heavy rains that started in Ethiopia 15 days prior -- flooding in area south of Jamame related to collapse of river banks caused by flooding earlier in the year and last year due to El Nino (see DFO-1998-03 DFO-1997-90).</t>
  </si>
  <si>
    <t>Bartin, Zonguldak, Sakarya, Karabuk, Bolu, Antakaya, Haty, Ceyhan</t>
  </si>
  <si>
    <t>Large areas of farmland inundated.  Rainfall worst in decades.</t>
  </si>
  <si>
    <t>mouth of Ganges river</t>
  </si>
  <si>
    <t>Yakutia Province - Lensk, Yakutsk</t>
  </si>
  <si>
    <t>91% of Lensk under water up to 1.5 meters deep.  May 17th - water topped maximum level ever observed.</t>
  </si>
  <si>
    <t>Fujian province - Nanping city</t>
  </si>
  <si>
    <t>Provinces - East Azerbaijan, Northwestern, Lorestan, Chaharmahal-va-Bakhtiari, Mazandaran</t>
  </si>
  <si>
    <t>Hunan Province - Xiangxi autonomous prefecture, Jishou city, Huaihua, Loudi, Zhangjiajie, Yiyang, Changde</t>
  </si>
  <si>
    <t>Sichuan Province - Dachuan Prefecture - Linshui, Dazhu, Kaijiang, Qu Counties</t>
  </si>
  <si>
    <t>Java - Jakarta, Tangerang</t>
  </si>
  <si>
    <t>Counties - Southhampton, Easthampton, Pemberton, Passaic, Somerset, Burlington, Bergen</t>
  </si>
  <si>
    <t>12 consecutive days of rain.</t>
  </si>
  <si>
    <t>Hartford</t>
  </si>
  <si>
    <t>Most rain since flood of '55, close to 100-year flood stage at Lynch Terrace and O'Hear Avenue.</t>
  </si>
  <si>
    <t>Southeastern Queensland - Bundaberg</t>
  </si>
  <si>
    <t>Vologda region</t>
  </si>
  <si>
    <t>Worst flood this century.</t>
  </si>
  <si>
    <t>Compania region - Naples, Sarno, Siano, Quindici, Bracigliano</t>
  </si>
  <si>
    <t>Alberdi, Pilar, Chaco</t>
  </si>
  <si>
    <t>continuation of event DFO1998-39. </t>
  </si>
  <si>
    <t>Dar es Salaam, coastal belt, Kinondoni, Dala, Temeke</t>
  </si>
  <si>
    <t>East Sepik Province - Ambunti, Angoram districts</t>
  </si>
  <si>
    <t>Heavy rains follow El Nino-related drought</t>
  </si>
  <si>
    <t>Oklahoma: Tulsa, Stratford _x000D_Kansas, Missouri, Arkansas, Kentucky, Tennessee, Mississippi, Louisiana, South Dakota</t>
  </si>
  <si>
    <t>Provinces - Kunar, Heart</t>
  </si>
  <si>
    <t>Kennedy Town, Mongkok, Yuen, Long Man, Kam, West Kowloon</t>
  </si>
  <si>
    <t>Sudden storm</t>
  </si>
  <si>
    <t>South and West Regions - Khatlon, Vose, Kulyab, Muminbad, Sarvine, Kafterkana, Ghabala, Nawabad, Kayanar, Yovan, Qabodiyon</t>
  </si>
  <si>
    <t>East and Central Regions - Gharm, Aini, Navdi, Pamir mountains</t>
  </si>
  <si>
    <t>Southern Coast Mossel Bay</t>
  </si>
  <si>
    <t>Flash floods</t>
  </si>
  <si>
    <t>South Sumatra</t>
  </si>
  <si>
    <t>Provinces - Tarnow, Przemysl, Krosno, Krakow, Rzeszow</t>
  </si>
  <si>
    <t>Tennessee - Knoxville, Chattanooga_x000D_Georgia, North Carolina, South Carolina, Southwestern Virginia</t>
  </si>
  <si>
    <t>Rio Grande do Sul - Alegrete</t>
  </si>
  <si>
    <t>Nimroz Province</t>
  </si>
  <si>
    <t>Caused by closed dam gates.</t>
  </si>
  <si>
    <t>Faryab</t>
  </si>
  <si>
    <t>New South Wales - Sydney Narrabeen Lakes, Warringah-Pittwater region, Ku-ring-gai, Willoughby Lane Cove</t>
  </si>
  <si>
    <t>Ohio, Illinois, Indiana - South Lebanon, Columbus, Franklin Counties</t>
  </si>
  <si>
    <t>Frontal convective storms, "overnight 6 inch rain" flash floods.</t>
  </si>
  <si>
    <t>Argentina - provinces: Corrientes, Chaco, Misiones, Formosa, Chubut. Towns: Resistencia, Corrientes, Paso de la Patria, Villa Rio Negro, Villa Paranacito._x000D_Paraguay - Neembucu province. Chaco region. Twons: Alberdi, Pilar, Asuncion._x000D_Brazil - Rio Grande do Sul - Alegrete</t>
  </si>
  <si>
    <t>Frontal storms -- cotton tobacco fruit and vegetable crop damage.  Worst since 1983 and worst in Uruguay's history.</t>
  </si>
  <si>
    <t>Central and Eastern Towns - Northampton, Evesham, Milton, Keynes, Warwickshire, Worcestershire, Oxfordshire, Stratford, Bedfordshire, Kidlington</t>
  </si>
  <si>
    <t>Worst in Northampton history  - worse than great flood of 1947.</t>
  </si>
  <si>
    <t>Bangui</t>
  </si>
  <si>
    <t>Luganville, Espirito, Santo Gaua Island</t>
  </si>
  <si>
    <t>Southern Quebec and Eastern Ontario - Montergie and Beauce Regions</t>
  </si>
  <si>
    <t>Maine, Vermont, New Hampshire - Errol, Berlin, Gorham</t>
  </si>
  <si>
    <t>Diamond River highest in 500 years.  Androscoggan River highest in 50 years.</t>
  </si>
  <si>
    <t>Kinshasa city's Bandalunga district</t>
  </si>
  <si>
    <t>Millions of dollars in damages.</t>
  </si>
  <si>
    <t>Southwestern and Central Regions - Lorestan, Kohgiluyeh-Boyer-Ahmad, Khuzaestan, Kermanshah, Esfahan, Chaharmahal-va-Bakhtiari</t>
  </si>
  <si>
    <t>Java - Tangerang, Penunggangan, Barat, Karawaci</t>
  </si>
  <si>
    <t>Southeast Georgia: Counties - Everett, Glynn, McIntosh</t>
  </si>
  <si>
    <t>Counties - DeSoto, Pasco</t>
  </si>
  <si>
    <t>Port Vila</t>
  </si>
  <si>
    <t>Kitwe, Ipusukilo, Chipata, Caprivi</t>
  </si>
  <si>
    <t>Widespread flooding along Zambezi river since beginning of 1998.  2 deaths in eastern Caprivi of Namibia. </t>
  </si>
  <si>
    <t>Tihama Valley in Al Hodeida Governate, Al-Zahara and Al-Luhyah districts</t>
  </si>
  <si>
    <t>Central Java - Blora, Bojonegoro</t>
  </si>
  <si>
    <t>Provinces - Hunan, Fujian, Changsa, Nanchang, Jiujiang, Jiangxi, Xiangjian</t>
  </si>
  <si>
    <t>Frontal storms -- experts attributed the flooding in the middle and lower reach of the Yangtze to El Nino.  Record stage of 37.64 m in Changsha.</t>
  </si>
  <si>
    <t>Tijuana</t>
  </si>
  <si>
    <t>Coast of Azov Sea to Krasnodar Kuban Region - Don Krepkaya, Pavloskaya</t>
  </si>
  <si>
    <t>R76 million.  Dam break on the Chelbas River.</t>
  </si>
  <si>
    <t>Northern Districts - Rodop, Euros</t>
  </si>
  <si>
    <t>Districts - Karonga, Nkhotakota, Phalombe</t>
  </si>
  <si>
    <t>Bardera, Belet, Weyne, Bualle, Jamaame</t>
  </si>
  <si>
    <t>see also DFO-1997-90 </t>
  </si>
  <si>
    <t>Welshpool</t>
  </si>
  <si>
    <t>Frontal storm</t>
  </si>
  <si>
    <t>Southern Alabama: Covington, Conecuh, Escambia Counties_x000D_Northern and Central Georgia: Savannah, Ogeechee, Altamaha, Satilla, Suwannee, Albany, Dublin</t>
  </si>
  <si>
    <t>Frontal and convectional storms -- $270,000,000 (Georgia)</t>
  </si>
  <si>
    <t>Eastern Cape Province, East London, Umtata, Tsolo, Libode</t>
  </si>
  <si>
    <t>Queensland - Gulf Country, Doomadgee, Burketown, Normanton</t>
  </si>
  <si>
    <t>Pakistan - Makran Coastal District_x000D_Iran - Shahr, Baluchistan Province, Sistan-Baluchistan Province</t>
  </si>
  <si>
    <t>Provinces - Kandahar, Helmand, Zabul, Uruzgan, Nimroz</t>
  </si>
  <si>
    <t>Mocotoro, Guanay, Tipuani, Mapiri</t>
  </si>
  <si>
    <t>Flooding and mudslides.  Attributed to El Nino.</t>
  </si>
  <si>
    <t>Bourgas, Varna, Plovdiv, Yambol, Sofia, Meric</t>
  </si>
  <si>
    <t>Asuncion</t>
  </si>
  <si>
    <t>ITCZ convective rain.</t>
  </si>
  <si>
    <t xml:space="preserve">Provinces - Piura, Tumbes, Ancash, Cajamarca, Cerro de Pasco, Lambayeque </t>
  </si>
  <si>
    <t>ITCZ convective rain -- (see also DFO-1998-04) attributed to El Nino.</t>
  </si>
  <si>
    <t>USA - Coastal California: San Francisco, Tijuana, Rosarito, Sacramento, San Joaquin valleys_x000D_Mexico: Tijuana</t>
  </si>
  <si>
    <t>Frontal cyclones.  Greatest rainfall since 1877.</t>
  </si>
  <si>
    <t>Florida: Keys, Miami, N Florida_x000D_Georgia, South Carolina, North Carolina, Virginia, New Jersey</t>
  </si>
  <si>
    <t>Frontal cyclone ("northeaster") -- first event-frontal cyclone ending on 2/5/98 additional rainstorms 2/17-2/18 &amp; 2/21-2/24 kept rivers at or above flood stage.  Suwanee river (FL) highest level in 50 years, Sante Fe river (FL) highest in 20 years.</t>
  </si>
  <si>
    <t>North West Territory - Les</t>
  </si>
  <si>
    <t>Ica, Guayas, El Oro, Manabi, Los Rios</t>
  </si>
  <si>
    <t>Kenya: Voi, Nairobi-Mombasa Highway, Tsavo National Park, Garissa _x000D_Tanzania:  Lakes Victoria and Tanganyika, North Zambia, Mwanga district, Kilimanjaro region</t>
  </si>
  <si>
    <t>See also DFO-1997-90 .</t>
  </si>
  <si>
    <t>Kantanga, Oriental, Mbandaka, Kisangani, Kinshasha, Lubumbashi, Katuba, Bukama, Lufira, Upemba</t>
  </si>
  <si>
    <t>ITCZ convective rain or easterly wave.</t>
  </si>
  <si>
    <t>Queensland - Townsville Area</t>
  </si>
  <si>
    <t>Heaviest rainfall ever recorded.</t>
  </si>
  <si>
    <t>States - Andhra Pradesh, Tamil Nadu (Madras)</t>
  </si>
  <si>
    <t>Flood at the Madakaripura waterfall.</t>
  </si>
  <si>
    <t>Mansura, the Delta - Damiette province, Sinai peninsula</t>
  </si>
  <si>
    <t>8,000 hectares of agricultural land flooded by up to one metre of water.  Drin River has reached its highest level since 1985.  100 houses flooded.</t>
  </si>
  <si>
    <t xml:space="preserve">Cordoba Province </t>
  </si>
  <si>
    <t>Floods caused by El Nino.  Maize, cotton, and other crops damaged.</t>
  </si>
  <si>
    <t>Texas - Killeen, Austin, Waco</t>
  </si>
  <si>
    <t>Central and Northern - Nkhotakota district</t>
  </si>
  <si>
    <t>Flood waters swelled 1.2 meters over the highway between Austin and Waco.  6 inches of rain fell over a 6 hr period.</t>
  </si>
  <si>
    <t>East Java - Probolinggo district</t>
  </si>
  <si>
    <t>10 hr storm in Damiette province, the hardest hit area.</t>
  </si>
  <si>
    <t>North Sumatra Province - Medan municipality, Langkat, Deli Serdang, Binjai</t>
  </si>
  <si>
    <t>Damascus, Khan al-Sheih, Raqaba province, Palmyra province, Qatana, Deir Ezzor</t>
  </si>
  <si>
    <t>Pacific coast, Andes Mountains, village of Arrayan</t>
  </si>
  <si>
    <t>Floodwaters shoulder deep.  Damaged Somali relief operations based out of Garissa.</t>
  </si>
  <si>
    <t>Mbale district, Tororo district</t>
  </si>
  <si>
    <t>580 acres of crops (sorghum, beans, maize, cotton), 120 head of cattle and goat swept away.  10,000 wild animals in Serengeti, mainly wildebeests and buffaloes, drowned.</t>
  </si>
  <si>
    <t>Mara region - Serengeti national park</t>
  </si>
  <si>
    <t>Flooding attributed to El Nino.</t>
  </si>
  <si>
    <t>Garissa</t>
  </si>
  <si>
    <t>Madeira Islands</t>
  </si>
  <si>
    <t xml:space="preserve">Storm described as the worst calamity of the century.  Destroyed 64,000 homes, damaged 110,000.  Massive crop damage, 1,000 schools ruined. </t>
  </si>
  <si>
    <t>Omduran</t>
  </si>
  <si>
    <t>Flooding and mudslides attributed to El Nino.</t>
  </si>
  <si>
    <t>Khorasan Province - Bojnurd region</t>
  </si>
  <si>
    <t>Jizza, Umm Joza district</t>
  </si>
  <si>
    <t>Flash floods.</t>
  </si>
  <si>
    <t>Eilat, Beersheba, Negev desert, Qumran area, Jerusalem</t>
  </si>
  <si>
    <t>Flooding and landslides.  Many sheep and other livestock lost.</t>
  </si>
  <si>
    <t>Aswan Province, Suez Province, Zafarana, Sinai peninsula</t>
  </si>
  <si>
    <t>Coastal areas - Mombasa</t>
  </si>
  <si>
    <t>Mazandaran Province - Zinvand, Gara Mahalleh, Zirvan</t>
  </si>
  <si>
    <t>Ethiopia - 12,000 domestic animals killed, 30,000 hectares of crops destroyed, 4,254 houses destroyed, 65,000 people displaced.</t>
  </si>
  <si>
    <t>Andhra Pradesh State - Guntoor, Prakasham</t>
  </si>
  <si>
    <t>Kyushu - Kagoshima Prefecture, Miyazaki Prefecture, Amami Islands</t>
  </si>
  <si>
    <t>Hunan province - Hengyang, Zhuzhou, Chenzhou</t>
  </si>
  <si>
    <t>Inchon, Far South, Chungchong Province - Okchon</t>
  </si>
  <si>
    <t>Provinces - Lai Chau, Phu Tho</t>
  </si>
  <si>
    <t>9 inches within 24 hos Monday, 8.8 inches within 24 hrs Sunday.</t>
  </si>
  <si>
    <t>Agri Province - Dogubayazit</t>
  </si>
  <si>
    <t>Homes and livestock swept away.</t>
  </si>
  <si>
    <t>Ilam District</t>
  </si>
  <si>
    <t>Flooding worst in Istanbul.</t>
  </si>
  <si>
    <t>Guangxi province - Gongcheng</t>
  </si>
  <si>
    <t>Heavy rains flowed down from the Kerari mountains.  70 houses, 80 shops destroyed.</t>
  </si>
  <si>
    <t>Maharashtra State - Bombay, Puna</t>
  </si>
  <si>
    <t>Thousands homeless. Acapulco worst hit.</t>
  </si>
  <si>
    <t>States - Kedah, Perlis, mainland Penang</t>
  </si>
  <si>
    <t>Kashmir and Jammu State - Srinagar</t>
  </si>
  <si>
    <t>Michigan - Detroit, Oakland county, Genesee County, Berkley, Wayne County, Saginaw Counties, Hamtramck, Macomb County</t>
  </si>
  <si>
    <t>Central areas</t>
  </si>
  <si>
    <t>Five hours of torrential rain. Flooding and mudslides.</t>
  </si>
  <si>
    <t>Giresun Province - Espiye</t>
  </si>
  <si>
    <t>3 days of heavy rain.</t>
  </si>
  <si>
    <t>Northern Hsinchu County - Chienshih</t>
  </si>
  <si>
    <t>Millions of dollars in crop damage.</t>
  </si>
  <si>
    <t>Provinces - West Azarbaijan, East Azarbaijan, Ardebil, Kurdestan</t>
  </si>
  <si>
    <t>Shikoku - Hyogo prefecture (Takarazuka)_x000D_Chugoku - Hiroshima Prefecture_x000D_Kyushu - Kagoshima Prefecture</t>
  </si>
  <si>
    <t>Flooding and landslides.  Gold miners killed in landslides.</t>
  </si>
  <si>
    <t xml:space="preserve">Assam State - Karimganj, Hailakandi, Cachar </t>
  </si>
  <si>
    <t>Sichuan Province - Xingwen</t>
  </si>
  <si>
    <t>States - Kerala (Aduiumaly), Kernataka</t>
  </si>
  <si>
    <t>Gansu Province</t>
  </si>
  <si>
    <t>Yunnan Province - Nujiang Prefecture, Qujing Prefecture, Jinping county</t>
  </si>
  <si>
    <t>23,000 homes destroyed.  145,000 hectares of crops badly damaged, threatening the province's late rice harvest.</t>
  </si>
  <si>
    <t>Shikoku - Wakayama Prefecture</t>
  </si>
  <si>
    <t xml:space="preserve">Punjab Province - Chakwal_x000D_Northwest Frontier Province - Manshera, Balakot, Shinkiari </t>
  </si>
  <si>
    <t>Kashmir - Sarli Sacha, Panjor Bandi</t>
  </si>
  <si>
    <t>28 of 40 provinces.</t>
  </si>
  <si>
    <t>Darfur Region - Nyala, Fashir, Aid al-Fursan</t>
  </si>
  <si>
    <t>Zhanjiang - 36,300 homes destroyed, 80% of the city's coastal areas - including banana and sugarcane plantations, fish and shrimp ponds - were flooded.</t>
  </si>
  <si>
    <t xml:space="preserve">Kowloon </t>
  </si>
  <si>
    <t>Usulutan Province</t>
  </si>
  <si>
    <t>Sichuan Province - Liangshan region</t>
  </si>
  <si>
    <t>Yunnan Province: Zhaotong Prefecture - Yiliang, Daguan, Yanjin, Zhenxiong</t>
  </si>
  <si>
    <t>Provinces - Havana, Matanzas, Santiago, Holguin, Camaguey, Ciego de Avila, Cienfuegos</t>
  </si>
  <si>
    <t>Hunan Province - Changsha, Liuyang</t>
  </si>
  <si>
    <t>20,600 homes flooded in Zhejiang.</t>
  </si>
  <si>
    <t>Accra, Tema</t>
  </si>
  <si>
    <t>Bihor Region - Suplacu de Barcau</t>
  </si>
  <si>
    <t>Normandy - La Vaupaliere</t>
  </si>
  <si>
    <t>10,400 hectares of crops damaged in Punjab.</t>
  </si>
  <si>
    <t>Tokyo, Kanagawa prefecture, Shizuoka Prefecture (Izu peninsula), Nagoya</t>
  </si>
  <si>
    <t>Flash flood - 11 ft wall of water crashed through a normally dry canyon, sweeping away a dozen hikers.</t>
  </si>
  <si>
    <t>Dibba al-Baih, Oman-United Arab Emirates border</t>
  </si>
  <si>
    <t>Texas - Hill Country of south Texas, Bandera, San Antonio, Austin, Corpus Christi, Victoria</t>
  </si>
  <si>
    <t>Severe flash floods.</t>
  </si>
  <si>
    <t>Valparaiso, San Antonio, Santiago</t>
  </si>
  <si>
    <t>Khorasan Province - Ardaghan village, Aslandooz</t>
  </si>
  <si>
    <t>Flooding and landslides.  300 houses flooded.</t>
  </si>
  <si>
    <t>Yeosu city, Koyang, Chunchon, Chungchung province</t>
  </si>
  <si>
    <t>750 animals killed in the town of Dogubayazit.  100 homes damaged.  Worst natural disaster in the region in decades.</t>
  </si>
  <si>
    <t>Ardebil Province - Khalkhal, Meshkin-Shahr, Pars-Abad, Bileh-Savar Moghan, Garmi</t>
  </si>
  <si>
    <t>Destroyed or damaged 85,000 homes, inundated 850,000 hectares of farmland.</t>
  </si>
  <si>
    <t>Gujarat state - Mehsana, Faisalabad, Gujranvad</t>
  </si>
  <si>
    <t>Lombardy Region - Como, Lezzeno_x000D_South Tyrol Region</t>
  </si>
  <si>
    <t>Hundreds of homes destroyed, thousands of hectares of crops flooded.  Flooding and landslides.  200 homes swept away in Lai Chau.</t>
  </si>
  <si>
    <t>Provinces - KwaZulu-Natal (Donnybrook, Mpophomeni), Northern Cape (Springbok, Eksteensfontein), Eastern Cape, Western Cape</t>
  </si>
  <si>
    <t>Fujian Province</t>
  </si>
  <si>
    <t>7,230 houses flooded, 6,000 hectares croplands inundated.  8-19 inches of rain.</t>
  </si>
  <si>
    <t>Guangxi Province - Beiliu</t>
  </si>
  <si>
    <t>Provinces - Balkh, Jowzjan, Takhar, Baghlan, Sar-e-Pol, Faryab</t>
  </si>
  <si>
    <t>1,000 homes and 100,000 hectares of farmland damaged.</t>
  </si>
  <si>
    <t>Guangdong Province</t>
  </si>
  <si>
    <t>A backlog of heavy rain broke through a clogged railroad embankment and sent a 20 ft high torrent into two trailer parks.  $40,000,000 in damage to Colorado State University buildings.  1,000 homes damaged.</t>
  </si>
  <si>
    <t>Luzon - Manilla, Zambales, Rizal, Bulcan, Pampanga, Bataan</t>
  </si>
  <si>
    <t>2,000 farms, 40 fruit gardens, several shops destroyed.</t>
  </si>
  <si>
    <t>Akskaisky region - Krasny</t>
  </si>
  <si>
    <t>Arba Minch region</t>
  </si>
  <si>
    <t>Krasnoyarsk region - Vorogovo, Zosino</t>
  </si>
  <si>
    <t xml:space="preserve">Khorasan Province - Birjand </t>
  </si>
  <si>
    <t>Worst flooding in the province in 60 yrs.</t>
  </si>
  <si>
    <t>Tbilisi - Kvemo Kartli district, Mestia region</t>
  </si>
  <si>
    <t>Ibadan</t>
  </si>
  <si>
    <t xml:space="preserve">States - La Paz, Pando, Beni </t>
  </si>
  <si>
    <t>Widespread flooding and landslides.  40 houses destroyed, a railway and two levees damaged, 3 bridges washed out, 1,350 houses flooded.</t>
  </si>
  <si>
    <t>North: Cairo region</t>
  </si>
  <si>
    <t>226,780 hectares of farmland flooded in Zhejiang.</t>
  </si>
  <si>
    <t>Islands - Vanua Levu, Yasawa, Central Viti Levu</t>
  </si>
  <si>
    <t>Mindanao Provinces - Surigao del Sur, Surigao del Norte, Agusan del Sur</t>
  </si>
  <si>
    <t>Flooding and landslides.  Landslide in Aduiumaly.</t>
  </si>
  <si>
    <t>Provinces - Guayas, El Oro</t>
  </si>
  <si>
    <t>Several dykes breached.</t>
  </si>
  <si>
    <t>Asir Region (Al-Wadeen, Ukabat Dale)</t>
  </si>
  <si>
    <t>Provinces - Kerman (Kahnouj), Lorestan, Khuzestan</t>
  </si>
  <si>
    <t>Amman</t>
  </si>
  <si>
    <t>Dysentery and typhoid outbreaks following flooding.</t>
  </si>
  <si>
    <t>California, Idaho, Nevada, Oregon, Washington</t>
  </si>
  <si>
    <t>Tbilisi</t>
  </si>
  <si>
    <t>Heavy losses on pastures, farmlands, livestock.  350 homes destroyed.</t>
  </si>
  <si>
    <t>Southeast of Rabat</t>
  </si>
  <si>
    <t>States - Minas Gerais (Juvenilia, Elbanck Camara, Belo Horizonte, Riberao das Neves, Baldim), North Rio de Janeiro</t>
  </si>
  <si>
    <t>Flooding and landslides.  3 hrs of torrential rain.</t>
  </si>
  <si>
    <t>South and West: Antalya, Edirne, Izmire</t>
  </si>
  <si>
    <t>South and Central Greece: Corinth, Aiyion, Athens, Crete</t>
  </si>
  <si>
    <t>10,000 hectares of agricultural land under water.</t>
  </si>
  <si>
    <t>Xinjiang Uygur Autonomous Region - Xinyuan County, Ili Prefecture</t>
  </si>
  <si>
    <t>Unusually cold weather.</t>
  </si>
  <si>
    <t>Provinces - Medina (Yanbu), Makkah (Jiddah)</t>
  </si>
  <si>
    <t>Provinces - Sao Paulo (Registro, Eldorado), Parana</t>
  </si>
  <si>
    <t>Cattle and farms worth $157 million destroyed.</t>
  </si>
  <si>
    <t>Tabora, Kisangani, Dodoma - Kilosa</t>
  </si>
  <si>
    <t>Northwest: Lezhe</t>
  </si>
  <si>
    <t>Spain - Extremadura (Badajoz), Andalusia_x000D_Portual - Alentejo, Algarve, Ourique, Pomerol</t>
  </si>
  <si>
    <t>Over a foot of rain - up to 21 inches in some areas.</t>
  </si>
  <si>
    <t>Southern Provinces - Kien Giang, Ca Mau</t>
  </si>
  <si>
    <t>884 heads of cattle killed.  16,000 hectares of agricultural lands and orchards destroyed.</t>
  </si>
  <si>
    <t>Azores Islands - Sao Miguel, Ribeira Quente_x000D_Portugal - Madeira, Lisbon, Setubal, Evora, Portalegre, Santarem</t>
  </si>
  <si>
    <t>Chiapas - Yajalon, Sabanilla, Petalcingo, Tila, Tumbala</t>
  </si>
  <si>
    <t>3,360 hectares of agricultural lands damaged.</t>
  </si>
  <si>
    <t>Somalia: Tiyeglow, Bardera, Gedo region_x000D_Northeastern Kenya_x000D_Ethiopia - Somali State</t>
  </si>
  <si>
    <t>Water filled rice paddies and damaged 1,000 mud-and-straw huts.</t>
  </si>
  <si>
    <t>Greece - Patras, Athens_x000D_Turkey - Istanbul, Izmir, Bursa</t>
  </si>
  <si>
    <t>Flash flooding and mudslides.</t>
  </si>
  <si>
    <t>Provinces - Rio Grande do Sul (Itaqui), Santa Catarina, Parana</t>
  </si>
  <si>
    <t>100 houses destroyed, vast tracks of farm land under water.  Worst flood in the region since 1970.</t>
  </si>
  <si>
    <t>Bolivar Province - Carmen de Bolivar</t>
  </si>
  <si>
    <t>Southern Brazil: South Parana - Uniao da Vitoria_x000D_Northeast Argentina _x000D_Southern Paraguay</t>
  </si>
  <si>
    <t>South Oaxaca - Santiago, Escondido_x000D_Southwest Guerrero - Acapulco, Puerto</t>
  </si>
  <si>
    <t>Southern Provinces - Andelucia (Almeria), Murcia, Valencia (Alicante)</t>
  </si>
  <si>
    <t>Floodwaters at the third-floor level of buildings in Changsha, close to three-quarters of buildings in Liuyang submerged.</t>
  </si>
  <si>
    <t>Provinces - Quang Ngai, Quang Nam-Da Nang, Nghe An</t>
  </si>
  <si>
    <t>Central: El Hajeb, Taza, Khenifra, Marrakesh, Meknes, Imouzzer-Handar, Rommani, Atlas Mountains.</t>
  </si>
  <si>
    <t>Flooding and landslides.  400 hectares of farmland buried.</t>
  </si>
  <si>
    <t>States - Oaxaca, Chiapas, Guerrero</t>
  </si>
  <si>
    <t>Baja California - Tijuana, Mexicali, Yuma</t>
  </si>
  <si>
    <t>Dehiowita, Kegalle, Yatiyantota, Avissawella.</t>
  </si>
  <si>
    <t>Northeastern provinces - Nong Khai</t>
  </si>
  <si>
    <t>East: Mehtar Lam</t>
  </si>
  <si>
    <t>Series of flash floods.  Extreme damage to crops, livestock, and homes - 1,300 homes, 100 grain mills, 1,900 cattle, 12,000 hectares of farm land.</t>
  </si>
  <si>
    <t>Provinces - Punjab, Northwest Frontier - Shinkiari, Gilgit, Lahore, Rawalpindi, Jhelum, Chenab, Sutlej</t>
  </si>
  <si>
    <t>110 mm of rain flooded 80,000 hectares.</t>
  </si>
  <si>
    <t>Guangdong Province - Zhanjiang, Maoming, Yangjiang_x000D_Hong Kong</t>
  </si>
  <si>
    <t>Taroudant, Hoceima, Benslimane, Settat</t>
  </si>
  <si>
    <t>13,000 hectares of farmland flooded.  Flooding and landslides._x000D_Worst flooding in Northern Guangdong in 500 yrs.</t>
  </si>
  <si>
    <t>Provinces - Chumphon, Surat Thani, Phang Nga, Phuket, Surat, Krabi, Ranong</t>
  </si>
  <si>
    <t>Over 1500 hectares of rice and sugarcane destroyed.  Many goats killed.  500 hectares of corn and beans submerged in Jowhar.</t>
  </si>
  <si>
    <t>Northern areas</t>
  </si>
  <si>
    <t>Houses along the river channel collapsed.</t>
  </si>
  <si>
    <t>Pegu Division - Mon State - Sittaung, Jaing</t>
  </si>
  <si>
    <t>North and West: Berber Province</t>
  </si>
  <si>
    <t>1,790 livestock killed, 200 wells inundated, 2,500 hectares of farmland flooded.</t>
  </si>
  <si>
    <t>Anhui Province - Jinhua City, Wenling_x000D_Zhejiang Province - Taizhou city, Shanghai</t>
  </si>
  <si>
    <t xml:space="preserve">Ice blocks formed a dam on the Yenisei River, raising water over 10 meters and flooding the villages of Zosino and Vorogovo up to the roofs of houses. </t>
  </si>
  <si>
    <t>Luzon Provinces - Pampanga, Bataan, Zambales, Bulacan, Tarlac, Nueva Ecija</t>
  </si>
  <si>
    <t>Himachal Pradesh State - Himachi, Radesh, Chiragon, Wangtu Andhara, Chandigarh, Chirgaon</t>
  </si>
  <si>
    <t>Northeast Taiwan - Taipei</t>
  </si>
  <si>
    <t>Hundreds of acres of crops damaged.</t>
  </si>
  <si>
    <t>Northern Arizona: Antelope Canyon, Havasupai Indian Reservation</t>
  </si>
  <si>
    <t>Tai Po</t>
  </si>
  <si>
    <t>Losses of sugarcane.  About half the papaya crop was destroyed and there was substantial damage to Queensland's massive banana plantations.</t>
  </si>
  <si>
    <t>States - Bihar, West Bengal</t>
  </si>
  <si>
    <t>Provinces - Guangdong, Hong Kong</t>
  </si>
  <si>
    <t>Northern Colorado - Fort Collins</t>
  </si>
  <si>
    <t>Chittagong, Cox's Bazar</t>
  </si>
  <si>
    <t>Carpathian Mountains Southern Foothills, Caras-Severin, Prahova, Dimbovita</t>
  </si>
  <si>
    <t>4,000 hectares of crops destroyed.  3,000 hectares of banana trees flooded by the Jubones river.</t>
  </si>
  <si>
    <t>East: Oderbruch, Frankfurt-an-der-Oder, Ziltendorf</t>
  </si>
  <si>
    <t>Chittagong, Cox's Bazar, Comilla, Bandarban, Rangamati hill</t>
  </si>
  <si>
    <t>Crops and livestock destroyed.  40% of the sugarcane crop destroyed.</t>
  </si>
  <si>
    <t>Klodzko, Opole, Raciborz, Wroclaw, Slubice</t>
  </si>
  <si>
    <t>Eastern regions</t>
  </si>
  <si>
    <t>Soybean, corn, and cotton fields flooded.  Tens of thousands of cattle drowned.</t>
  </si>
  <si>
    <t>North: Pitea</t>
  </si>
  <si>
    <t>Provinces - Jiangxi, Zhejiang, Guizhou, Guangdong, Guangxi, Fujian</t>
  </si>
  <si>
    <t>East: Ilam</t>
  </si>
  <si>
    <t>Hawardre district, Jowhar</t>
  </si>
  <si>
    <t>Ice jam on the Rock River.</t>
  </si>
  <si>
    <t>Flooding and disastrous landslide.</t>
  </si>
  <si>
    <t>Southeast Districts - Lindi, Kivinje, Njia, Kilwa</t>
  </si>
  <si>
    <t>Floods destroyed the homes and crops of tens of thousands of farmers, drowned livestock, and covered key roads. Soy bean, corn, cotton, and coca crops flooded.  Heaviest rains in Bolivia in nearly 3 decades.</t>
  </si>
  <si>
    <t>North Dakota - Grand Forks_x000D_Minnesota - Knife River _x000D_Iowa - Boise</t>
  </si>
  <si>
    <t>Eldorado flooded to rooftops.</t>
  </si>
  <si>
    <t>North Queensland - Cairns, Innisfail, Townsville</t>
  </si>
  <si>
    <t>Damage to corn crops.</t>
  </si>
  <si>
    <t>West and Southwest Washington - Seattle, Bainbridge Island, Bremerton, Aberdeen, Port Orchard</t>
  </si>
  <si>
    <t>198,800 acres of farmland lost in Mozambique.</t>
  </si>
  <si>
    <t>Amazonian state of Acre - Rio Branco</t>
  </si>
  <si>
    <t>Acre River 3 m above normal level.  Worst ever floods in the region.</t>
  </si>
  <si>
    <t>Kentucky - Salt Licking Green, Stanley_x000D_Southwestern Ohio, Tennessee, Indiana, West Viriginia</t>
  </si>
  <si>
    <t>Unusually warm winter temperatures.  Over 17,000 hectares of winter wheat and rape flooded, 12,600 homes of herdsmen and farmers collapsed, 18,000 cattles perished.</t>
  </si>
  <si>
    <t>Caia, Nsanje, Chikwawa, Makhanga</t>
  </si>
  <si>
    <t>Worst storm in 40 yrs.  16 inches of rain in central Greece.  Hundreds left homeless.</t>
  </si>
  <si>
    <t>Qalquilya, Wadi Kaneh, West Bank</t>
  </si>
  <si>
    <t>410 houses and working places damaged, 20 houses totally destroyed in Izmir.</t>
  </si>
  <si>
    <t>North Illinois: Chicago, Hillsdale, Erie</t>
  </si>
  <si>
    <t>Andes Tamburco District</t>
  </si>
  <si>
    <t>Flooding of normally dry streambeds.</t>
  </si>
  <si>
    <t>8 of the 9 departments - Santa Cruz, La Paz</t>
  </si>
  <si>
    <t>Flooding on the Truckee River is Reno's worst flooding since 1963.</t>
  </si>
  <si>
    <t>Farafangana, Vohipeno, Vondrozo, Vangaindrano, Befotaka, Midongy Sud</t>
  </si>
  <si>
    <t>Flooding and landslides.  Worst floods in 20 yrs in the state of Rio de Janeiro.</t>
  </si>
  <si>
    <t>Southern Districts - Barisal, Bhola, Patuakhali, Chittagong, Ranagamati</t>
  </si>
  <si>
    <t>50 bridges washed away, thousands of hectares of farmland swamped, several thousand residential and office buildings submerged.</t>
  </si>
  <si>
    <t>California - North/Central_x000D_Nevada - Reno</t>
  </si>
  <si>
    <t>Oregon, Washington, Idaho</t>
  </si>
  <si>
    <t>Flooding and mudslides. Tualatin River 3 ft above flood level.  Highest snowfall in 60 years.</t>
  </si>
  <si>
    <t>Borneo: Sabah state</t>
  </si>
  <si>
    <t>Tropical Storm Greg._x000D_Millions of dollars in losses of infrastructure and agriculture.</t>
  </si>
  <si>
    <t>Southern Spain Provinces: Seville, Cadiz</t>
  </si>
  <si>
    <t>1,800 forced from their homes in southern Spain, 2,000 stranded in northern Portugal.  $4 million worth of crops destroyed.</t>
  </si>
  <si>
    <t>Southern France: Beziers, Aude, Eastern Pyrenees</t>
  </si>
  <si>
    <t>Train tracks flooded, cutting off transport between Narbonne and Perpignan. Dozens evacuated by helicopter from Bezier's Bas du Faubourg quarter.  Orbe river rose to 12.4 meters.</t>
  </si>
  <si>
    <t>Costal areas</t>
  </si>
  <si>
    <t>Northern Greece: Thrace, Eastern Macedonia_x000D_Southern Bulgaria</t>
  </si>
  <si>
    <t>900 buildings flooded.  5,000 acres (2,023 hectares) of farmland flooded, cotton, tobacco and produce destroyed.</t>
  </si>
  <si>
    <t>Northwest Albania: Lezha area</t>
  </si>
  <si>
    <t>Dozens of farmers lost homes and livestock. Railways flooded.</t>
  </si>
  <si>
    <t>Northern Provinces: Santiago, Peurto Plata</t>
  </si>
  <si>
    <t>Tropical Storm Marco.  _x000D_Major loses of rice and livestock.  Thousands homeless._x000D_Highest reservoir levels since Hurricane David in 1979.</t>
  </si>
  <si>
    <t>Le Borgne</t>
  </si>
  <si>
    <t>40 houses destroyed, 100 more damaged.</t>
  </si>
  <si>
    <t>Provinces: Aswan, Sohag, Asyut, Minya, Qena</t>
  </si>
  <si>
    <t>Thousands of acres of land flooded.  260 houses destroyed.</t>
  </si>
  <si>
    <t>Mazandaran province</t>
  </si>
  <si>
    <t xml:space="preserve">10,000 houses, 239 development projects, and 4,500 hectares of agricultural land were heavily damaged. </t>
  </si>
  <si>
    <t>Vatnajoekull glacier</t>
  </si>
  <si>
    <t>Flooding caused by melt waters from a large volcanic eruption under the Vatnajoekull glacier in southeastern Iceland.  Billions of cubic yards of water melted from the glacier during an eruption in October were released._x000D_Severe damage to roads and bridges.</t>
  </si>
  <si>
    <t>Andhra Pradesh State: East and West Godavari districts</t>
  </si>
  <si>
    <t>Over 742,000 hectares of crops - including rice, coconut and fruit orchards - flooded, amounting to $857 million.  350,000 houses washed away._x000D_Worst cyclone since 1977.</t>
  </si>
  <si>
    <t>Central Somolia: Jowhar</t>
  </si>
  <si>
    <t>Heavy rains in Ethiopian highlands caused the Shabelle River to overflow in Somalia.  1,800 hectares (4,860 acres) of maize, beans, sorghum and rice destroyed.  500 families homeless.</t>
  </si>
  <si>
    <t>Bahr el-Ghazal State: Bor, Tonj</t>
  </si>
  <si>
    <t>States: Andhra Pradesh, Tamil Nadu (Madras)</t>
  </si>
  <si>
    <t>1.7 million hectares of crops damaged.  Heavy rains caused by a depression in the Bay of Bengal.</t>
  </si>
  <si>
    <t>Java: Central Java Province - Banyumas, Cilacap, Kebumen, capital city Semarang</t>
  </si>
  <si>
    <t>4,000 hectares of rice fields and 4,000 of soybeans destroyed.</t>
  </si>
  <si>
    <t>Maine, New Hampshire, Massachusetts, Connecticut, New York, New Jersey, Pennsylvania</t>
  </si>
  <si>
    <t>Nor'easter._x000D_320 evacuated in Massachusetts, hundreds in New Jersey.  Multiple rainfall records broken: up to 18 inches.  5 ft of water on some Maine roads.  _x000D_Worst flooding in Manville, New Jersey in 21 years.</t>
  </si>
  <si>
    <t>Honduras: Provinces - Olancho_x000D_Costa Rica: Provinces - Guanacaste, San Jose, Puntarenas, Cartago, Limon</t>
  </si>
  <si>
    <t>Tropical Storm Lili.</t>
  </si>
  <si>
    <t>Eastern States: Tampulipas, Durango, Coahuila</t>
  </si>
  <si>
    <t>Central Provinces: Kanchanaburi, Bangkok</t>
  </si>
  <si>
    <t>Chao Phrya River over 6 ft above sea level</t>
  </si>
  <si>
    <t>Southern Provinces: An Giang, Dong Thap, Tien Giang</t>
  </si>
  <si>
    <t>200,000 homes flooded and 600,000 tons of rice threatened.</t>
  </si>
  <si>
    <t>Central and Northern Regions: Bihac, Odzak</t>
  </si>
  <si>
    <t>Worst flooding in decades.  Damage to multiple bridges.</t>
  </si>
  <si>
    <t>Provinces: Guangdong (Liezhou Peninsula), Hainan Island</t>
  </si>
  <si>
    <t>Typhoon Willie.  Up to 15 in of rain.  _x000D_110,000 hectares of rice crop affected, 6,000 hectares of sugarcane toppled, 4,000 hectares of mangos and 35,000 hectares of bananas destroyed. Total agricultural losses reached 581 million yuan (70 million dollars).   300 hectares of shrimp farms inundated totalling 140 million yuan (16.9 million dollars) in losses. _x000D_Strongest typhoon in Hainan in past 10 yrs.</t>
  </si>
  <si>
    <t>Texas Panhandle: Perryton</t>
  </si>
  <si>
    <t>6 inches of rain overnight.  Highway bridge ripped away.</t>
  </si>
  <si>
    <t>Nova Scotia: Cape Breton, Halifax, St. Paul's Island, Bedford</t>
  </si>
  <si>
    <t>Hurricane Hortense. Winds over 100 mph. Over 5.4 inches of rain. First hurricane to hit the region since Blanche in 1975.</t>
  </si>
  <si>
    <t>Baja California: Todos Santos, San Jose del Cabo, Cabo San Lucas</t>
  </si>
  <si>
    <t>Hurricane Fausto.  Several hundred evacuated.  Up to 12 inches of rain.</t>
  </si>
  <si>
    <t>Cambodia Provinces: Phnom Penh, Ratankiri, Kratie, Prey Veng, Kampong Cham, Steung Treng, Pursat, Battambang, Siem Reap, Kompong Thom_x000D_Laos Provinces: Savannakhet, Champasak, Pakse</t>
  </si>
  <si>
    <t>Worst floods in Cambodia since 1978.  296,516 acres (120,000 hectares) of rice fields destroyed.</t>
  </si>
  <si>
    <t>Puerto Rico: Mayaguez, San Juan, St. Croix, Ponce, Guayama, Loiza, Punta Diamante, Arecibo_x000D_Dominican Republic: Hispaniola, Samana Peninsula</t>
  </si>
  <si>
    <t>Hurricane Hortense.  18 inches of rain in Puerto Rico.  Floodwaters up to 5 ft.  $128 million worth of crops lost.</t>
  </si>
  <si>
    <t>Khartoum province</t>
  </si>
  <si>
    <t>At least 200 homes destroyed.</t>
  </si>
  <si>
    <t>Northern Nepal</t>
  </si>
  <si>
    <t>Bridge on the Arniko highway, linking Kathmandu to the northern border, was destroyed.</t>
  </si>
  <si>
    <t>Virginia, Pennsylvania, North Carolina, South Carolina, Maryland, Washington D.C.</t>
  </si>
  <si>
    <t>Hurricane Fran.</t>
  </si>
  <si>
    <t>Punjab province</t>
  </si>
  <si>
    <t>3,000 villages inundated - 18,000 houses in 19 districts. 1 million acres of crops damaged. 181 head of cattle killed.  Worst flooding in Punjab in two decades. _x000D_</t>
  </si>
  <si>
    <t xml:space="preserve">Provinces: Khartoum, Omdurman </t>
  </si>
  <si>
    <t>More than 1,000 homes destroyed in the state of Khartoum.</t>
  </si>
  <si>
    <t>North Korea Provinces: Hwanghae, North Phyongan, Kangwon_x000D_South Korea Provinces: Kangwon</t>
  </si>
  <si>
    <t>Up to 800 mm of precipitation.  26,900 head of cattle and poultry killed. 290,000 hectares of crops flooded in North Korea. 3,200 hectares of farmland inundated in South Korea._x000D_</t>
  </si>
  <si>
    <t xml:space="preserve">Districts: Rajshahi, Chapainawabganj, Dinajpur, Sherpur </t>
  </si>
  <si>
    <t>Damage to rice crops.</t>
  </si>
  <si>
    <t>Provinces: Vinh Phu, Lai Chau, Son La, Lao Cai</t>
  </si>
  <si>
    <t>Dike on the Red River burst north of Hanoi. Railroad lines and highways flooded._x000D_Worst flooding in Hanoi since 1971.</t>
  </si>
  <si>
    <t>Western and Central Ethiopia regions: Gambella, Wondji, East-Shoa, Oromo, Afar</t>
  </si>
  <si>
    <t>Thousands of acres of farmland destroyed including fruit, cotton, and 17,290 acres of sugar cane. Wondji floods aggravated by release from the Awash river's Koka dam to prevent it from breaking._x000D_Worst floods on Awash river in 60 yrs.</t>
  </si>
  <si>
    <t xml:space="preserve">Ulan Bator </t>
  </si>
  <si>
    <t>Destruction to cattle and buildings.</t>
  </si>
  <si>
    <t>Pyrenees: Huesca Province, Las Nieves campsite</t>
  </si>
  <si>
    <t>45 houses flooded.</t>
  </si>
  <si>
    <t>Provinces: Fujian, Guangdong</t>
  </si>
  <si>
    <t>Typhoon Kirk._x000D_Flooded more than 70,000 houses and 58,000 hectares of farmland, and destroyed 15,000 water conservation facilities._x000D_Worst flooding in more than 30 years in Shandong.</t>
  </si>
  <si>
    <t xml:space="preserve">Far East Provinces: Primorye (Dalnerechensk), Khabarovsk </t>
  </si>
  <si>
    <t>Floods have downed power lines, destroyed nearly 9,000 hectares (22,000 acres) of crops, inundated around 200 kilometers (125 miles) of roads, damaged 29 bridges, and destroyed 3,444 homes.</t>
  </si>
  <si>
    <t>Luzon Provinces: Pampanga, Bulacan, Tarlac, Bataan</t>
  </si>
  <si>
    <t>Typhoons Gloring (Gloria) and Huaning (Herb). Floodwater up to 4 ft.  $46 million worth of agriculture products and infrastructure projects destroyed by Gloring, $7.7 million in infrastructure destroyed by Huaning.  Over 10,000 families forced to evacuate._x000D_A 5.8 earthquake on 7/31 in Pampanga caused a dike in the Gumain River in Dinalupihan to collapse, releasing water from the typhoons and flooding adjacent villiages.</t>
  </si>
  <si>
    <t>Guangxi Province: Guigang, Guiping, Pingnan, Tengxian, Cangwu, Wuzhou</t>
  </si>
  <si>
    <t>Highest flood peak on xijiang river surpassed without suffering deaths or major economic losses - due to huge flood control efforts (dikes, reservoirs, sandbags) 2 yrs prior.</t>
  </si>
  <si>
    <t>Sindhupalchok District: Tatopani</t>
  </si>
  <si>
    <t>18 houses destroyed by flash flooding.</t>
  </si>
  <si>
    <t>Central and Southern Districts: Manikganj, Dhaka, Munshiganj, Rajbari, Faridpur, Madaripur, Shariatpur</t>
  </si>
  <si>
    <t>590,000 families affected, 73,000 houses destroyed and 161,000 damaged.  86,000 acres (34,400 hectares) of crops destroyed and 164,000 acres (65,600 hectares) of farmland affected.</t>
  </si>
  <si>
    <t>Southern Quebec: Saguenay-Lac St. Jean region</t>
  </si>
  <si>
    <t>Torrential rains.  1500-2000 houses completely destroyed.</t>
  </si>
  <si>
    <t>Western Pennsylnvania</t>
  </si>
  <si>
    <t>8 bridges swept away and 22 others submerged.  Over 750 homes damaged and 9 destroyed.  More than 4 inches of rain._x000D_</t>
  </si>
  <si>
    <t>Northern and Central Provinces: Chumphon, Chiang Rai, Nan, Nong Khai, Udon Thani, Rayong, Ranong</t>
  </si>
  <si>
    <t>Typhoons Gloria and Frankie.  46 of 76 provinces hit.  6909 hectares of farmland damaged and 1,720 farm animals killed.</t>
  </si>
  <si>
    <t>Bihar state: Kishanganj, Darbhanga, Sitamarhi, Saharsa districts</t>
  </si>
  <si>
    <t>Affected: 3,634 villages in 18 districts, 5.435 million people.  Damaged: property worth over 32.9 million rupees ( 0.98 million us dollars), 24,330 houses.</t>
  </si>
  <si>
    <t>Flooding over 1 meter deep.</t>
  </si>
  <si>
    <t>West Bengal, Arunachal Pradesh, Assam</t>
  </si>
  <si>
    <t>Tens of thousands of hectares of Assam farmland flooded.</t>
  </si>
  <si>
    <t xml:space="preserve">Provinces: East and West Azerbaijan </t>
  </si>
  <si>
    <t>400 homes and 9,000 hectares of agricultural fields damaged.  2,000 livestock killed.  Unseasonal torrential rain.</t>
  </si>
  <si>
    <t xml:space="preserve">Northern Sumatra: Band Aceh </t>
  </si>
  <si>
    <t>40-75 cm of flood water.</t>
  </si>
  <si>
    <t>Southern Amazon: Amazona state</t>
  </si>
  <si>
    <t>Thousands of members of the ancient Yanomami tribe homeless and lacking food.  'We've lived here thousands of years and this never happened,'' Fermin Irayawe, a Yanomami Indian and Upper Orinoco Municipality council member._x000D__x000D_Floods have submerged one-third of the 184,000-square kilometer (110,000-square mile) state.  Up to 10 meters of water._x000D_The normal depth of the Orinoco is 40 meters (132 feet). It has risen to 50.9 meters (168 feet).  Last major flooding was in 1976 when the river rose to 52.2 meters (172 feet).</t>
  </si>
  <si>
    <t>Siberia: Irkutsk Region</t>
  </si>
  <si>
    <t>6,500 hectares (16,000 acres) of crops damaged.</t>
  </si>
  <si>
    <t>Provinces: Zhejiang, Anhui</t>
  </si>
  <si>
    <t>Zhejiang: 4.51 million people affected, 6,507 villages and 290,000 hectares of farmland flooded._x000D_Tianmu: 200 mm of rain in 24 hrs._x000D_Hangzhou-Jiaxing-Huzhou plain: over 200 mm of rain in 24 hrs._x000D_Heaviest rains in 50 yrs, flooding forced closure of Zhejiang's West Lake tourist attraction for the first time in 50 yrs.</t>
  </si>
  <si>
    <t xml:space="preserve">Northern and Western Districts: Jamalpur, Sherpur, Khagrachari, Sirajganj, Netrakona, Gaibandha, Rangamati </t>
  </si>
  <si>
    <t>Rice crops damaged.  16 of 64 districts flooded.  Up to 5 in of rain in one day.</t>
  </si>
  <si>
    <t xml:space="preserve">Rajasthan state </t>
  </si>
  <si>
    <t>5,000 homes collapsed.</t>
  </si>
  <si>
    <t>Regions: Toscana, Veneto, Lombardia, Emilia Romagna</t>
  </si>
  <si>
    <t>Heaviest rainstorm since 1966.  Flooding and mudslides.  Hundreds evacuated.</t>
  </si>
  <si>
    <t>Provinces: Guizhou, Guangdong (Yanxi, Yanjiang, Daling)</t>
  </si>
  <si>
    <t>20 in rainfall in Yangi. 2,000 hectares of farmland flooded.</t>
  </si>
  <si>
    <t>Maryland, Pennsylvania</t>
  </si>
  <si>
    <t>Tropical Storm Alfred - record rainfalls: 2.25 in 6/18 in Pittsburgh, PA, breaking the daily record of 1.56 in set in 1932. 4.65 in 6/18 in Erie, breaking the 1957 daily record of 2.8 in._x000D_''I was born in this house and never have seen anything this bad" - Jesse Springer, 37, Emmitsburg, MD._x000D_Dozens in Western MD forced from their homes, hundreds stranded._x000D_Up to 13 in of rain.  10.7 in of rain in Gettysburg, PA in 6 hrs.</t>
  </si>
  <si>
    <t xml:space="preserve">Central and Eastern Yemen Provinces: Shabwa, Maarib, Abyan, Hadramut, Al-Jawf </t>
  </si>
  <si>
    <t>1,274 homes destroyed.  80% of farmland flooded.  Thousands of hectares of crops and thousands of cattle lost.</t>
  </si>
  <si>
    <t>Beledweyne</t>
  </si>
  <si>
    <t>Dozens of animals drowned after the nur farah water dam collapsed following 24 hrs of rain.  300 hectares of farm lands growing maize, sesame, sorghum and beans destroyed.  30 km affected.</t>
  </si>
  <si>
    <t>Jiangxi province (Fuzhou, Yichun, Ji'an, Yifeng)</t>
  </si>
  <si>
    <t xml:space="preserve">150,000 hectares (370,500 acres) of cultivated land damaged, 5,700 houses to collapsed, and 472 kilometers (295 miles) of highway affected. </t>
  </si>
  <si>
    <t>Eastern Ethiopia Regions: Afar, Somali</t>
  </si>
  <si>
    <t>6 weeks of unusually heavy rains.  4,000 hectares (9,880 acres) of agricultural land destroyed when the Wabi River overflowed.</t>
  </si>
  <si>
    <t xml:space="preserve">West Java: Kedung Badak, Kebun Pedas </t>
  </si>
  <si>
    <t>Western Yemen: Hudayda and Taiz regions</t>
  </si>
  <si>
    <t>139 houses destroyed and 150 damaged.  Also damage to roads and drainage systems.</t>
  </si>
  <si>
    <t>West Virginia, Kentuckey (Pike County), Ohio</t>
  </si>
  <si>
    <t>6.5 in of rain.  Guyandotte River crested 6 ft above flood stage. Big Sandy River crested at 13 ft above flood stage. 2500 forced to evacuate in West Virginia.</t>
  </si>
  <si>
    <t>North Moravia - Bruntal, Lichnov</t>
  </si>
  <si>
    <t>Worst flooding in Bruntal area since 1945.</t>
  </si>
  <si>
    <t>Southern Queensland (Brisbane), Northern New South Wales (Grafton)</t>
  </si>
  <si>
    <t>Most severe flooding in Grafton area since 1974 - 150 mm of rain in one week.</t>
  </si>
  <si>
    <t>Missouri, Ohio, Indiana, Illinois</t>
  </si>
  <si>
    <t>Up to 9 in of rain in 3 days, thousands forced to leave their homes._x000D_Indiana: Evansville received a record 7 in of rain in 24 hrs.  Southern Indiana - worst flooding in nearly 30 years. 6 counties declared emergencies.  Wabash River at its highest since 1994.</t>
  </si>
  <si>
    <t>Eastern Algeria: Annaba</t>
  </si>
  <si>
    <t>Worst flooding was around the port city of Annaba.</t>
  </si>
  <si>
    <t>Pernambuco state: Recife</t>
  </si>
  <si>
    <t>Floods and landslides.</t>
  </si>
  <si>
    <t>Southwestern, Western, Northern Provinces: Faryab, Faizabad-Badakhshan</t>
  </si>
  <si>
    <t>7 provinces hit, worst flooding in several years. Faryab was hardest hit: 2,800 houses, 930 acres of agricultural land, 3,350 cattle, 28 flour mills, 12 mosques and 5 schools destroyed.</t>
  </si>
  <si>
    <t>Nyanza province: Kano, Lower Nyakach, Karachuonyo, Kisumu district (West Nyakach), Homa Bay district (East Karachuonyo)</t>
  </si>
  <si>
    <t>Districts: Luhanska, Rivnenska, Khmelnitska, Belovodski, Starobelski, Swatovski, Markovski, Kremenski, Ivanofrankovsk, Kolomyisky, Snyatovsky</t>
  </si>
  <si>
    <t>Over 2,000 homes flooded. Tens of thousands of farm animals evacuated. Melting of winter snowfall that was twice the normal amount.</t>
  </si>
  <si>
    <t>South Sumatra: Ulu Musi district - Lahat Regency (Galang, Tanjung Agung)</t>
  </si>
  <si>
    <t>14 hrs of torrential rain.</t>
  </si>
  <si>
    <t>Provinces: Khuzestan, Lorestan, Hamadan (Saveh), Ilam (Abdanan, Shirvan, Qhardaval, Zarin Abad)</t>
  </si>
  <si>
    <t>Khuzestan: rain and mudslides, 24,000 hectares (59,300 acres) of farmland damaged and 1,840 farm animals killed._x000D_Saveh: 250 livestock killed.</t>
  </si>
  <si>
    <t>Java: Pekalongan District</t>
  </si>
  <si>
    <t>Over 10,000 homes in Pekalongan inundated and 18,584 people evacuated.  Rains caused rivers to overflow their banks.</t>
  </si>
  <si>
    <t>Central and Southern Provinces: Zambezia, Gaza (Xai Xai, Chokwe), Maputo, Inhambane</t>
  </si>
  <si>
    <t>Flooding following Cyclone Bonita. _x000D_100,000 hectares of crops destroyed, 150,000 cattle left without grazing land._x000D_Gaza Province: Limpopo up to 12 kilometres (7.44 miles) wide, over 3000 hectares of crops destroyed in Chibuto County.</t>
  </si>
  <si>
    <t>Provinces: Rio de Janeiro (Itaguai, Vidigal, Rio das Pedras, Rocinha, Sao Conrado, Barra da Tijuca, Jacarepagua), Sao Paulo</t>
  </si>
  <si>
    <t>Worst rainstorms in Rio de Janeiro's history - 30 cm in 2 days. Flooding and mudslides.</t>
  </si>
  <si>
    <t>Provinces: Mpumalanga, Gauteng, Free State, North West, Eastern Cape, KwaZulu-Natal, Northern</t>
  </si>
  <si>
    <t>Thousands homeless and dozens missing.  Olifants River at highest level in 38 years</t>
  </si>
  <si>
    <t>Oregon, Idaho (Counties: Benwah, Bonner, Boundary, Clearwater, Kootenai, Latah, Lewis, Nez Perce, Shoshone, Nez Perce Indian Reservation), Washington, Montana</t>
  </si>
  <si>
    <t>Willamette 10 ft above flood stage.  Columbia 11 feet above flood stage._x000D_22,000 evacuated in Oregon, 1,000 in Montana, 7,000 in Washington, 1,200 in Idaho.</t>
  </si>
  <si>
    <t>Rainfall 5 times the normal levels, worst flooding since 1942.  Tens of thousands of people left homeless, 565,000 people affected.</t>
  </si>
  <si>
    <t>Provinces: Cartago (Turrialba), Limon (Siquirres, Limon), Heredia</t>
  </si>
  <si>
    <t>15-20 percent of its banana exports lost._x000D_$10 million in damages to houses, roads, and bridges.</t>
  </si>
  <si>
    <t>Northern province: Giyani district, Mapayeni Village, Kruger Park</t>
  </si>
  <si>
    <t>Province: Gaza (Chokwe)</t>
  </si>
  <si>
    <t>100 mm of rain for 3 days.</t>
  </si>
  <si>
    <t xml:space="preserve">Languedoc-Roussillon Province - Herault region: Beziers, Puisserguier, Cassenon, Agde, Serignan, Puissalicon, Magalas </t>
  </si>
  <si>
    <t>$6 million in damage to roads, schools, and buildings - not including private property.</t>
  </si>
  <si>
    <t>Durban, Ladysmith, Tokoza</t>
  </si>
  <si>
    <t>Wettest summer since 1987._x000D_300 homes evacuated in Ladysmith.</t>
  </si>
  <si>
    <t>South: Provinces - Essaouira, Azilal, Settat, Taroudant; Region - Chichaoua._x000D_North: Provinces - Tangiers, Chefchaouen, Kenitra; Region - Gharb._x000D_Center: Provinces - Khemisset, Sidi Kacem, Safi; Region - Casablanca.</t>
  </si>
  <si>
    <t>Region of Gharb: 90,000 hectares (222,000 acres) of agricultural land under water, 600 families homeless._x000D_El Jadida province: 3,550 hectares of crops submerged.  _x000D_Tetouan province: 17,000 hectares of crops damaged._x000D_Sidi Kacem province: 26,000 hectares of farmland flooded._x000D_Kenitra province: 36,250 hectares of farmland submerged._x000D_Several rivers flooded.</t>
  </si>
  <si>
    <t>Chateauguay, Quebec (town of Hinchinbrooke)</t>
  </si>
  <si>
    <t>Record snowfalls in late November and early December followed by unseasonably warm temperatures and rain.</t>
  </si>
  <si>
    <t>Gokwe, Musampakaruma</t>
  </si>
  <si>
    <t>Rainfall up to 150 millimeters in 24 hrs in some areas.  Crops, huts, roads, and livestock lost.</t>
  </si>
  <si>
    <t>New York, Pennsylvania, Ohio, West Virginia, New Jersey</t>
  </si>
  <si>
    <t>Record snowfall 1/7 and 1/12 followed by rapid melting and rains.  Damage to over 50,000 homes, 28 sewage treatment plants.  In hardest hit areas of PA, worst flooding since Hurricane Agnes 1972</t>
  </si>
  <si>
    <t>Regions: Bocas del Toro, Chiriqui, Panama, Cocle</t>
  </si>
  <si>
    <t>Maputo province</t>
  </si>
  <si>
    <t>400 hectares of crops flooded.</t>
  </si>
  <si>
    <t>Mindanao: Surigao del Sur province (San Miguel)</t>
  </si>
  <si>
    <t>Millions of pesos of crops and infrastructure destroyed.</t>
  </si>
  <si>
    <t>Floodwaters up to 7 meters.</t>
  </si>
  <si>
    <t>Central and Southern Brazil: Sao Paulo, Sao Jose dos Campos, Rio de Janeiro, Bauru, Santa Catarina, Minas Gerais, Rio Grande do Sul</t>
  </si>
  <si>
    <t>North: Transylvania, Moldova, Maramures, Cluj, Neamt_x000D_Central: Mures, Alba, Hunedoara, Bacau_x000D_South: Arad</t>
  </si>
  <si>
    <t>Heaviest snowfall since 1970 followed by melting and rain.  _x000D_170,000 acres of farmland flooded, also 220 villiages and 300 miles of road.  Property damage and losses  exceeding those of the 1970 flood disaster in Romania.  4,000 houses in northwestern Romania washed away, thousands in southern Romania taken to safer areas.  75% of the country affected.</t>
  </si>
  <si>
    <t>Kwazulu Natal province - Pietermaritzburg</t>
  </si>
  <si>
    <t>70 mm of rain in less than 30 min on 12/25._x000D_Entire squatter camps washed out.</t>
  </si>
  <si>
    <t>Luzon Provinces: Aurora, Cagayan, Isabela</t>
  </si>
  <si>
    <t>Flooding and landslides.  Worst flooding in this area in recent years.</t>
  </si>
  <si>
    <t>Fujaira</t>
  </si>
  <si>
    <t>Mindanao: Davao Province</t>
  </si>
  <si>
    <t>9,000 left homeless.</t>
  </si>
  <si>
    <t>British Columbia</t>
  </si>
  <si>
    <t>Washington, Oregon</t>
  </si>
  <si>
    <t>Flooding of the Cowlitz River was the worst in southwestern Washington in over 100 years.  Cowlitz crested at 31 ft (8 ft above flood stage).</t>
  </si>
  <si>
    <t>Bay of Bengal region: Dhaka, Chittagong, Khulna</t>
  </si>
  <si>
    <t>Mogadishu</t>
  </si>
  <si>
    <t>Hundreds left homeless.  Refugee camps flooded.</t>
  </si>
  <si>
    <t>Izmir Province</t>
  </si>
  <si>
    <t>Thousands of tons of cotton ruined.</t>
  </si>
  <si>
    <t>Losses estimated at SR150 million.  Major infrastructure damage.</t>
  </si>
  <si>
    <t>Luzon (Quezon), Negros, Panay, Cebu</t>
  </si>
  <si>
    <t>Typhoon Angela (Luzon).  Strongest since 1984._x000D_Tropical Storm Zach (Negros, Panay, Cebu)._x000D_Flooding and landslides.</t>
  </si>
  <si>
    <t>Over 3,000 houses destroyed.  Extensive crop damage.</t>
  </si>
  <si>
    <t>Deveci, Siazon</t>
  </si>
  <si>
    <t>Florida: Southern Counties - Hendry, Martin, Palm Beach, St. Lucie</t>
  </si>
  <si>
    <t>Tropical Storm Roxanne and other fronts._x000D_20 inches of rain in 24 hrs.</t>
  </si>
  <si>
    <t>Sates: Yucatan (Cozumel, Merida), Campeche, Tabasco, Chiapas, Quintana Roo</t>
  </si>
  <si>
    <t>Hurricane Roxanne._x000D_Cattle and banana businesses seriously damaged.</t>
  </si>
  <si>
    <t>Provinces: Los Santos, Panama</t>
  </si>
  <si>
    <t>Guanacaste Province</t>
  </si>
  <si>
    <t>Worst hit central american country this hurricane season.  Rainfall 80% above average yearly level._x000D_1,844 hectares of rice fields swamped, so rice will have to be imported at a high cost.</t>
  </si>
  <si>
    <t>Mono, Zou</t>
  </si>
  <si>
    <t>Districts: Ratnapura, Kegalle</t>
  </si>
  <si>
    <t>Ratnapura: 124.5 mm of rain in one day - average daily rainfall is 14.4 mm.</t>
  </si>
  <si>
    <t>Pampanga Province</t>
  </si>
  <si>
    <t>Typhoon Mameng.  _x000D_Flooding and mudslides._x000D_$80 million in fishpond and poultry farm losses.</t>
  </si>
  <si>
    <t>Provinces: Quang Ngai, Binh Dinh, Quang Nam-Danang, Quang Tri, Quang Binh</t>
  </si>
  <si>
    <t>Typhoon Angela, Zack._x000D_Flooding and mudslides._x000D_23,400 hectares of rice fields rendered unable to be harvested; 56,885 additonal hectares submerged or damaged.</t>
  </si>
  <si>
    <t>Western Florida: Escambia, Santa Rosa, Okaloosa, Walton, Bay, Gulf, Franklin_x000D_Southern Alabama: Escambia, Conecuh_x000D_Northwestern Georgia_x000D_North Carolina</t>
  </si>
  <si>
    <t>Hurricane Opal._x000D_Third costliest storm in U.S. history.  Worst storm since Hurricane Camille in 1969._x000D_Blackwater River in Florida crested at 14-15 ft above flood stage.</t>
  </si>
  <si>
    <t>Chinandega, Rivas</t>
  </si>
  <si>
    <t>Hurricane Roxanne.</t>
  </si>
  <si>
    <t>States: Campeche, Tabasco, Quintana Roo, Yucatan, Chiapas</t>
  </si>
  <si>
    <t>Hurricane Opal._x000D_300 cattle killed.  Hundreds of millions of dollars of agriculture and livestock losses.</t>
  </si>
  <si>
    <t>Pinar del Rio</t>
  </si>
  <si>
    <t>Hurricanes Opal and Roxanne.</t>
  </si>
  <si>
    <t>Luzon: Pampanga, Palayan City, Manila, Batangas_x000D_Panay: Iloilo_x000D_Leyte _x000D_Samar_x000D_Negros: Bukidnon</t>
  </si>
  <si>
    <t>Tropical Storm Sybil._x000D_Flooding and landslides.</t>
  </si>
  <si>
    <t>Northern Districts: Dinajpur, Gaibandha, Naogaon, Santahar, Dhaka Padma, Rajshahi, Rangpur, Bogra</t>
  </si>
  <si>
    <t>Crops on 442,000 hectares of land covering nearly 1/4 of the total cultivated area in these districts flooded.  $232 million in crop losses.</t>
  </si>
  <si>
    <t>Provinces: Usulutan, San Vicente, La Paz</t>
  </si>
  <si>
    <t>States: Bihar, West Bengal, Assam</t>
  </si>
  <si>
    <t>Heavy rains, erosion, diseases.  Severe agricultural damage.  _x000D_Worst natural disaster in West Bengal since 1978.</t>
  </si>
  <si>
    <t>Sagaing, Ayewardy</t>
  </si>
  <si>
    <t>Podor</t>
  </si>
  <si>
    <t>Southwest Region: Nouakchott</t>
  </si>
  <si>
    <t>West and Southeastern Chad: Kanem, Moyen-Chari</t>
  </si>
  <si>
    <t>Honshu: Chugoku, Shikoku_x000D_Kyushu</t>
  </si>
  <si>
    <t>Typhoon Ryan.  14 inches of rain in 24 hrs.  950 houses flooded.</t>
  </si>
  <si>
    <t>Eastern High Plateau Regin: Oum El Bouaghi</t>
  </si>
  <si>
    <t>Annual autumn rains.</t>
  </si>
  <si>
    <t>Provinces: Quang Binh, Quang Tri, Kegalle, Da Nang, Dong Thap, Dong Thap, Kien Gang, An Giang, Tien Giang, Vinh Long, Can Tho</t>
  </si>
  <si>
    <t>Floods submerged 230,000 houses in 13 provinces.  Crop and property damage of $23 million.</t>
  </si>
  <si>
    <t>Central and Northern Togo_x000D_Central and Southwest Benin: Zou Province, Athieme Prefecture</t>
  </si>
  <si>
    <t>53,000 people affected, 23,000 hectares of crops destroyed.  Mono River rose 6 meters.</t>
  </si>
  <si>
    <t>Northern and Western Provinces: Has, Shkodra, Lushnja, Buna, Lezhe</t>
  </si>
  <si>
    <t>Heaviest precipitation in Northern Albania in 15 years.</t>
  </si>
  <si>
    <t>Alaska: Anchorage, Kenai Peninsula, Matanuska-Susitna</t>
  </si>
  <si>
    <t>Several hundred buildings flooded and residents evacuated.</t>
  </si>
  <si>
    <t>Penang Island</t>
  </si>
  <si>
    <t>Flooding and landslides.  Up to 2 meters of water.</t>
  </si>
  <si>
    <t>Provinces: Khammouane, Vientiane, Savannakhet, Champassak Mae Nam Khong</t>
  </si>
  <si>
    <t>21,000 of 43,000 hectares in the Vientiane prefecture flooded, 16,000 destroyed.</t>
  </si>
  <si>
    <t>Provinces: Rattanakiri, Kratie</t>
  </si>
  <si>
    <t>337 families displaced, 2,900 hectares (7,165 acres) of rice fields destroyed.</t>
  </si>
  <si>
    <t>States: Sonora, Mazatlan</t>
  </si>
  <si>
    <t>Hurricane Ismael.  Damage to shrimp production, loss of shrimping fleets.</t>
  </si>
  <si>
    <t>Hachijo Island, Miyake Island, Tokyo region</t>
  </si>
  <si>
    <t>Typhoon Oscar.  Most powerful storm to hit the area in 50 yrs._x000D_Flooding and landslides.  120 houses destroyed.</t>
  </si>
  <si>
    <t>El Progreso, Valle de Sula Valley, La Lima</t>
  </si>
  <si>
    <t>Flooding and mudslides.  Millions of dollars of agricultural losses.</t>
  </si>
  <si>
    <t>Guadeloupe, Antigua, Dominica, Dutch Antilles, St. Martin, Guadeloupe, St. Kitts, Nevis, Dutch Antilles, Virgin Islands, Puerto Rico, Barbados, Martinique</t>
  </si>
  <si>
    <t>Hurricane Luis, Hurricane Marilyn.</t>
  </si>
  <si>
    <t>Sikkim State</t>
  </si>
  <si>
    <t>Provinces: Taza, Taounate, Fez</t>
  </si>
  <si>
    <t>150 livestock killed.</t>
  </si>
  <si>
    <t xml:space="preserve">States: Uttar Pradesh, Punjab, Haryana, Rajasthan, Himachal Pradesh </t>
  </si>
  <si>
    <t>Worst flooding in New Delhi in 17 years.  Disease concerns.</t>
  </si>
  <si>
    <t>Typhoon Kent.</t>
  </si>
  <si>
    <t>Mindanao: South Cotabato, Sultan Kudarat</t>
  </si>
  <si>
    <t>Flooding of crater Maughan lake on volcanic Mt. Parker - landslide from the mountain (sparked by heavy rains) into the lake caused flooding.  _x000D_29,000 hectares of crops damaged.  Floodwater up to 15 ft.</t>
  </si>
  <si>
    <t>Luzon: Pampanga, Zambales, Tarlac, Manilla, Bataan</t>
  </si>
  <si>
    <t>Typhoon Kent followed directly by Tropical Storm Nina._x000D_Flooding and landslides from volcanic Mt. Pinatabo._x000D_100 villiages flooded.  Up to 1.2 meters of water.</t>
  </si>
  <si>
    <t>North Carolina, South Carolina, Southeastern Georgia</t>
  </si>
  <si>
    <t>Remnants of Tropical Storm Jerry.</t>
  </si>
  <si>
    <t>Eastern Islands: Martinique, Guadeloupe, Antigua, St. Vincent and the Grenadines, St. Lucia, Dominica, St. Kitts</t>
  </si>
  <si>
    <t>Tropical Storm Iris.  _x000D_Flooding and mudslides.</t>
  </si>
  <si>
    <t>Provinces: Lezhe, Miredita, Laci</t>
  </si>
  <si>
    <t>Farmland, power supplies, roads, bridges, and buildings destroyed.</t>
  </si>
  <si>
    <t xml:space="preserve">Central Provinces: North Kyongsang, South Chungchong, Kyunggi </t>
  </si>
  <si>
    <t>Typhoon Janis._x000D_Han rose to 10.5 meters, highest level since 1990.  Up to 24 inches of rain in some areas._x000D_52,370 hectares of flooded farmland, 936 damaged houses or buildings.</t>
  </si>
  <si>
    <t xml:space="preserve">Southern Region: Marrakesh, Ouarzazate, Taroudant, Ourika Valley </t>
  </si>
  <si>
    <t>64 vehicles, 52 homes, 53 shops and five adminstrative departments destroyed.</t>
  </si>
  <si>
    <t xml:space="preserve">Districits: Netrokona, Sirajganj, Gaibandha, Jamalpur, Rajshahi </t>
  </si>
  <si>
    <t>Third major deluge of the season.</t>
  </si>
  <si>
    <t>Magete, Addis Ababa</t>
  </si>
  <si>
    <t>Besseka lake overflow.</t>
  </si>
  <si>
    <t>Jos - Anguwan Rukuba area</t>
  </si>
  <si>
    <t>10 hours of torrential rain.</t>
  </si>
  <si>
    <t>Ohio: Coutnies - Champaign, Licking, Logan, Marion, Mercer, Miami, Scioto, Shelby_x000D_West Virginia: Counties - Kanawha, Lincoln</t>
  </si>
  <si>
    <t>600 homes and businesses damaged.  Up to 10.75 in of rain in 24 hrs.</t>
  </si>
  <si>
    <t>Guatemala: El Naranjo, Chibuj, Milagro, Pepoptum, Maria Linda, Coyolate, Santiago_x000D_Mexico: Chiapas</t>
  </si>
  <si>
    <t>400 hectares of subsistence crops destroyed.  11 communities cut off by floodwaters.</t>
  </si>
  <si>
    <t>Provinces: Jilin, Liaoning</t>
  </si>
  <si>
    <t>Worst flooding in Liaonging this century._x000D_Liaonging: 890,000 hectares of agricultural land flooded and 120,000 farm animals dead._x000D_Jilin: 1.19 hectares of land flooded and 300,000 farm animals killed.</t>
  </si>
  <si>
    <t>Provinces: Phayao, Pichit, Pitsanuloke, Nakhon Sawan</t>
  </si>
  <si>
    <t>1.68 million hectares of farmland damaged.  68 of 76 provinces affected._x000D_Chao phraya river reached 2.27 m above sea level - the highest in Bangkok's 200 year recorded history.</t>
  </si>
  <si>
    <t>Provinces: Huichun, Chagan, Pyongyang, Hwanghae, North Pyongyang</t>
  </si>
  <si>
    <t>Worst summer rains in 100 years.  Avg daily rainfall of 583 mm recorded over wide areas from 7/30 to 8/18; 600 mm in 1-2 hrs in some regions._x000D_1.9 million tons of grain damaged - half of the country's annual production.</t>
  </si>
  <si>
    <t>Luzon Provinces: Pampanga, Zambales, Tarlac</t>
  </si>
  <si>
    <t>Tropical Depression Karing.  Floods and mudflows 5 meters high from the slopes of volcanic Mount Pinatubo.  5,000 families forced to flee their homes.</t>
  </si>
  <si>
    <t>Provinces: Punjab, Sindh, Baluchistan, North West Frontier</t>
  </si>
  <si>
    <t>Tens of thousands of acres of agricultural land flooded, but most crops harvested before the floods so only marginal losses.</t>
  </si>
  <si>
    <t xml:space="preserve">Northern Districts: Kurigam, Netrokona, Gaibandha, Sherpur </t>
  </si>
  <si>
    <t>48,000 hectares of rice crops lost, 400,000 mud and straw houses swept away, 19,000 kilometres of roads heavily damaged._x000D_Deaths from drowning, snake bites, and disease.</t>
  </si>
  <si>
    <t>Southern Ghana - Accra</t>
  </si>
  <si>
    <t>Major damage to infrastructure and communication.  Worst floods in Accra since 1936 - 458 mm of rain in 9 hrs.  Floodwater up to 2 meters.</t>
  </si>
  <si>
    <t>Alberta: Edmonton, Calgary, Red Deer</t>
  </si>
  <si>
    <t>Provinces: Sichuan, Hubei</t>
  </si>
  <si>
    <t>Lome Districts</t>
  </si>
  <si>
    <t>Average 1.5 meters of water.</t>
  </si>
  <si>
    <t xml:space="preserve">republic of Abkhazia </t>
  </si>
  <si>
    <t>Floodwater washed landmines out to sea.  _x000D_Damage to agriculture over 15 billion roubles. 2,500 Hectares of corn, 100 hectares of tabacco plantations, and 150 hectares of vegetables and melons were flooded._x000D_Rainfall higher in 24 hrs than the monthly average.</t>
  </si>
  <si>
    <t>Kharkov</t>
  </si>
  <si>
    <t>Severe damage to sewage system, rivers contaminated.</t>
  </si>
  <si>
    <t>Central and Western Cities: Havana, Matanzas, Cienfuegos, Sancti Spiritus, Ciego de Avila, Villa Clara</t>
  </si>
  <si>
    <t>States: Assam, Meghalaya</t>
  </si>
  <si>
    <t>Flooding and landslides. _x000D_300 sq. km of agricultural land with standing crops inundated.  Railways shut down.</t>
  </si>
  <si>
    <t xml:space="preserve">Eastern Districts: Baglung, Lamjung, Solukhumbu, Khotang, Okhaldhunga </t>
  </si>
  <si>
    <t>North and East Districts: Sylhet, Sirajganj, Sunamganj, Gaibandha, Netrokona, Tangail, Moulavibazar, Khagrachari, Maikganj</t>
  </si>
  <si>
    <t>Flooding, landslides, and disease.</t>
  </si>
  <si>
    <t xml:space="preserve">Azerbaijan Beilagan, Gakh, Agdash, Adjabedi, Barda, Gekchay, Shaki, Lenkoran, Yardimili, Lerik, Astara </t>
  </si>
  <si>
    <t>Many of the deaths due to outbreaks in cholera, dysentery and malaria</t>
  </si>
  <si>
    <t>Mizoram State</t>
  </si>
  <si>
    <t>Floods and landslides.  800 houses destroyed.</t>
  </si>
  <si>
    <t>Southern, Eastern, and Central regions</t>
  </si>
  <si>
    <t>Biggest flood in 100 years.  Lakes rising by 2 cm/hr.</t>
  </si>
  <si>
    <t>Southern Germany</t>
  </si>
  <si>
    <t>Rhine at 7.46 meters - normal level is 2.50 meters.  Roads and railways closed.</t>
  </si>
  <si>
    <t>Tehran Province: Khavar-Shah township</t>
  </si>
  <si>
    <t>50 houses destroyed.</t>
  </si>
  <si>
    <t>126 mm of rain - normal max fo May is 169.5.</t>
  </si>
  <si>
    <t>Counties: Olt, Teleorman, Gorj, Dolj, Arges</t>
  </si>
  <si>
    <t>250 houses washed away. 1,000 hectares (2,500 acres) of crops and over 500 houses flooded. 3,500 chickens and 1 cow drowned. 40 oil wells flooded.</t>
  </si>
  <si>
    <t>Divisions: Chittagong, Khulna, Dhaka, Barisal</t>
  </si>
  <si>
    <t>Torrential rains ended a 5 month drought and caused a tidal wave.</t>
  </si>
  <si>
    <t>Provinces: Jiangxi, Hunan, Hubei, Anhui, Zhejiang, Fujian, Guangxi, Guangdong, Guizhou, Jiangsu_x000D_</t>
  </si>
  <si>
    <t>1.9 million houses destroyed and 7 million damaged.  7.48 million hectares (18.5 million acres) of land under cultivation ravaged by the floods.</t>
  </si>
  <si>
    <t>Provinces: Western, Northwestern, Sabaragamuwa, Southern</t>
  </si>
  <si>
    <t>10,000 families homeless.</t>
  </si>
  <si>
    <t>Mississippi, Missouri, Illinois, Kansas, Nebraska, Oklahoma</t>
  </si>
  <si>
    <t>Missouri River crested at 36.7 ft - 11.7 ft above flood stage. Mississippi crested at 46.7 ft - 14.7 ft over flood stage.</t>
  </si>
  <si>
    <t>Sumatra: North Sumatra - Tapanuli Selatan, Labuhan Batu. Bengkulu - Rejang Lebong _x000D_Java: Central Java - Cilacap district</t>
  </si>
  <si>
    <t>12,300 acres of rice paddy, 3,000 homes, and several dikes damaged.  North Sumatra hardest hit._x000D_Flooding and mudslides.</t>
  </si>
  <si>
    <t>Louisiana: New Orleans</t>
  </si>
  <si>
    <t>5,000 homes evacuated.  Up to 19 inches of rain in 24 hrs (avg is 5 inches for the month).</t>
  </si>
  <si>
    <t>Eastern Ogaden Region</t>
  </si>
  <si>
    <t>First time the Webi Shebelle overflowed it's banks in 20 years.  1300 sheep, goats, and cattle killed.</t>
  </si>
  <si>
    <t>Piemonte Region Provinces: Cuneo, Asti, Turin</t>
  </si>
  <si>
    <t>Khorasan Province: Mashhad</t>
  </si>
  <si>
    <t>Bridges, orchards, roadways, and houses washed away.</t>
  </si>
  <si>
    <t>Takhar Province: Chai Aab district</t>
  </si>
  <si>
    <t>1,500 houses and 300 hectares of crops washed away.</t>
  </si>
  <si>
    <t>68 mm of rain in 1 hr.</t>
  </si>
  <si>
    <t>150,000 hectares of soybean and sunflower fields flooded in Pergamino.  Water 2 meters deep._x000D_Worst flooding disaster of the century - one month's worth of rain in 4 hrs.</t>
  </si>
  <si>
    <t>Caspian Sea regions: Dagestan, Kalmykia</t>
  </si>
  <si>
    <t>Strong winds pushed the Caspian Sea onto the adjacent, low-lying regions.  81,500 cattle killed.</t>
  </si>
  <si>
    <t>48 of California's 58 counties declared disaster areas.  Most geographicly widespread storm in California in this century._x000D_$400 million in agricultural damage - lettuce, broccoli, cauliflower, almond, strawberries.</t>
  </si>
  <si>
    <t>Imbeya District</t>
  </si>
  <si>
    <t>400 houses swept away. Rains on the Uwanji plateau caused the Mbarali and Mlomboji rivers to overflow.</t>
  </si>
  <si>
    <t>Western Australia: Onslow, Kalgoorie_x000D_New South Wales: Sydney_x000D_Victoria: Melbourne</t>
  </si>
  <si>
    <t>Cyclone Bobby and Hurricane Violet. Strongest March rain and flooding in Melbourne since 1970._x000D_$37 million in lost production from gold mines.  Damage to east-west Transline railway.</t>
  </si>
  <si>
    <t>Villages: Palapye, Mahalapye</t>
  </si>
  <si>
    <t>Damage to railway lines.</t>
  </si>
  <si>
    <t>Sao Paulo</t>
  </si>
  <si>
    <t>Flooding and mudslides.  Tiete river rose 10 ft.  Damage to banana plantations.</t>
  </si>
  <si>
    <t>Java: East Java, West Java_x000D_Sumatra: Riau, Jambi, West Sumatra</t>
  </si>
  <si>
    <t>Significant damage to rice paddies and rubber plantations, thousands of livestock drowned.  Villiages under 2 meters of water._x000D_Worst flooding in a decade.</t>
  </si>
  <si>
    <t>Floods around the Rhine were the worst in a century - reached a record 34 ft 71/3 in in Cologne, Germany.</t>
  </si>
  <si>
    <t>Britanny</t>
  </si>
  <si>
    <t>Highest rainfall in 150 years.</t>
  </si>
  <si>
    <t>Cordoba Province</t>
  </si>
  <si>
    <t>150 mm of rain in 2 hrs.  Normally dry creeks at 2 meters.</t>
  </si>
  <si>
    <t>Sumatra: Riau</t>
  </si>
  <si>
    <t>1,200 hectares of paddy fields flooded in Riau.  60,000 people affected.</t>
  </si>
  <si>
    <t>Northern Transvaal</t>
  </si>
  <si>
    <t>Northern Malawi</t>
  </si>
  <si>
    <t xml:space="preserve">Northern California Counties: Marin, Lake, Tehema, Sonoma, Napa </t>
  </si>
  <si>
    <t>$22.7 million worth of produce lost in Ventura County and 50-80% of strawberry crop lost in Orange County.  _x000D_Russian River crested 17 ft above flood stage, contaminated with toxins and sewage._x000D_Worst flooding since 1986.</t>
  </si>
  <si>
    <t>Leyte, Negros (Bacolod), Samar, Cebu, Panay</t>
  </si>
  <si>
    <t>Dam burst in Bacolod.</t>
  </si>
  <si>
    <t>Djibouti</t>
  </si>
  <si>
    <t>4/5 of the capital submerged.</t>
  </si>
  <si>
    <t>West Sumatra Province - Pesisir Selatan</t>
  </si>
  <si>
    <t>Flooding and landslides.  Thousands of hectares of crops and residential areas flooded.  Over 160 houses destroyed.  Thousands of livestock lost.  Roads to Jambi cut off by landslides.</t>
  </si>
  <si>
    <t>Bosasso</t>
  </si>
  <si>
    <t>Boats and homes swept away.</t>
  </si>
  <si>
    <t xml:space="preserve">Djibouti, Ali-Sabieh, Dikhil </t>
  </si>
  <si>
    <t>Western Provinces:  Bushehr, Kermanshah, Khuzestan, Lorestan, Ilam, Hamedan, Chaharmahal-Bakhtiari, Kohkiluyeh-Boyerahmad, Tehran</t>
  </si>
  <si>
    <t>120,000 hectares of farmlands inundated.  10,000 houses damaged.</t>
  </si>
  <si>
    <t>North Omo Zone - Gofa, Guba Ganchilla</t>
  </si>
  <si>
    <t>Underground spring tore the ground open with a volcano-like explosion and caused massive flooding and landsliding.  Homes and farmland submerged.</t>
  </si>
  <si>
    <t>Eastern Cuba, Northwest Coast</t>
  </si>
  <si>
    <t>12,000 homes flooded in eastern Cuba.</t>
  </si>
  <si>
    <t>Flooding and mudslides.  Worst on the western side of the island.</t>
  </si>
  <si>
    <t xml:space="preserve">Port-au-Prince, Jacmel, Leogane, Ganthier </t>
  </si>
  <si>
    <t>Thousands homeless. Roads used for food aid for 300,000 people impassable.</t>
  </si>
  <si>
    <t>Southwestern Regions: Shabelle, Juba</t>
  </si>
  <si>
    <t>Many farms submerged.</t>
  </si>
  <si>
    <t>Provinces: Asyut - Dronka (Durunka), Sohag, Qena</t>
  </si>
  <si>
    <t>Flood waters carrying burning oil from a fuel depot swept through Dronka.  507 killed in Dronka, 86 killed by flooding in other provinces._x000D_Sohag: 750,000 oxen, goats, sheep, and poultry killed.  2,513 homes collapsed and 4,200 hectares (10,400 acres) of land flooded.</t>
  </si>
  <si>
    <t>West Nusa Tenggara Province</t>
  </si>
  <si>
    <t>Mafrak, Zarka, Maan, Madaba</t>
  </si>
  <si>
    <t>Torrential rains rare in Jordan.</t>
  </si>
  <si>
    <t xml:space="preserve">Northern Regions: Piedmont, Cuneo, Liguria, Tuscany, Piacenza </t>
  </si>
  <si>
    <t>Half of the farmland in the area no longer fit for cultivation.</t>
  </si>
  <si>
    <t xml:space="preserve">Andhra Pradesh coast </t>
  </si>
  <si>
    <t>1,700 houses damaged and 130,000 acres of crops flooded.</t>
  </si>
  <si>
    <t>Athens, Rhodes Island, Kardhitsa Region, Kasos Island</t>
  </si>
  <si>
    <t>Kardhitsa cotton fields destroyed.</t>
  </si>
  <si>
    <t>Tamil Nadu - Madras</t>
  </si>
  <si>
    <t>Shandong Province: Longtan Waterfall, Laoshan Mountains</t>
  </si>
  <si>
    <t>Flash flood at a waterfall due to preceeding heavy rain.  17 tourists swept away.</t>
  </si>
  <si>
    <t>Leyte: Tacloban City, Maasin_x000D_Mindanao: Surigao del Sur - Tandag, Tago</t>
  </si>
  <si>
    <t>Luzon: Manila, Rizal, Cavite, Laguna, Batangas, Quezon, Polilio Islands</t>
  </si>
  <si>
    <t>60% of houses on Polilio Island were destroyed.</t>
  </si>
  <si>
    <t>Texas: Houston</t>
  </si>
  <si>
    <t>Flooding caused 4 oil pipelines to rupture, spilling over 1 million gallons into the San Jacinto river and catching fire.</t>
  </si>
  <si>
    <t>Suchitepequez Province - Chicacao</t>
  </si>
  <si>
    <t xml:space="preserve">Provinces: Bordj Bou Arreridj, Tiaret, Bouira, Tissemslit, Naama, Djelfa, Adrar </t>
  </si>
  <si>
    <t>Crops damaged.</t>
  </si>
  <si>
    <t>Luzon: Mount Pinatubo area</t>
  </si>
  <si>
    <t>Flooding and mudslides.  20 villiages buried in up to 10 ft of water and mud.</t>
  </si>
  <si>
    <t>Maritime Territory (Primorye): Nokhodka, Vladivostok</t>
  </si>
  <si>
    <t>Heaviest flooding in 70 yrs.  Floods hit during harvest - only 30% of vegetables and potatoes saved.</t>
  </si>
  <si>
    <t>Unusually heavy rain.  Positive impact on agriculture.</t>
  </si>
  <si>
    <t>Nigeria: Borno State - Maiduguri_x000D_Niger: Agadez</t>
  </si>
  <si>
    <t>Nigeria: Dam on the Alo River damaged.  Dike on a lake burst flooding Maiduguri with 6 ft of water._x000D_Niger: 5,300 domestic animals killed.  Thousands of acres flooded, wells and graneries destroyed.</t>
  </si>
  <si>
    <t>Logone-Chari Province</t>
  </si>
  <si>
    <t>Unseasonably heavy rain.  Water released from dam on the Alo River to relieve pressure, further flooding the villiages.</t>
  </si>
  <si>
    <t>Provinces: An Giang, Dong Thap, Kien Giang, Long An</t>
  </si>
  <si>
    <t>Vietnam's worst flood disaster since 1968.</t>
  </si>
  <si>
    <t>Parma, Livorno</t>
  </si>
  <si>
    <t>Orissa State - Districts: Cuttack, Kendrapara, Jagatsinghpur, Puri, Malkangiri</t>
  </si>
  <si>
    <t>300,000 acres of crops damaged.</t>
  </si>
  <si>
    <t>Himachal Pradesh State - Mandi, Hamirpur districts</t>
  </si>
  <si>
    <t>Provinces: Chiang Rai, Chiang Mai, Phayao, Phitsanulok, Khanchanburi</t>
  </si>
  <si>
    <t>Roads under 1 m of water.  Worst flooding in 20 yrs in Chiang Rai, 48,000 hectares of rice fields inundated.</t>
  </si>
  <si>
    <t>Maharashtra State - Nagpur</t>
  </si>
  <si>
    <t>Kyonggi Province, Taean, South Chungchong Province, Seoul, Yongin</t>
  </si>
  <si>
    <t>Flooding and landslides.  200 hectares of farmland around Pyongtaek city, Kyonggi province flooded.</t>
  </si>
  <si>
    <t>Addis Ababa. northern Wollo region.</t>
  </si>
  <si>
    <t>740 hectares (1,820 acres) of cultivated land in Wollo region were devastated.</t>
  </si>
  <si>
    <t>Regions: Telenesht, Arkhei, Strasheny, Khenchesht, Chemeshlia</t>
  </si>
  <si>
    <t>Flooding and mudslides.  300 houses destroyed, 3,000 severely damaged.  35,000 hectares of vineyards and orchards in central Moldova flooded.  86,000 acres of crops ruined, 70,000 hens drowned, and 120 cattle and 1,000 pigs died._x000D_</t>
  </si>
  <si>
    <t>Balochistan Province - Sibi Division</t>
  </si>
  <si>
    <t xml:space="preserve">Himachal Pradesh State - Kullu District, Baladhi Village </t>
  </si>
  <si>
    <t>Regions: Southern Andean, La Josefina</t>
  </si>
  <si>
    <t>Extensive damage to crops.</t>
  </si>
  <si>
    <t>Southern Gonder Province - Kemkem, Tach Gayint</t>
  </si>
  <si>
    <t>1,000 sheep and goats lost, 145 hectares of crops ruined in Tach Gayint.</t>
  </si>
  <si>
    <t>Zhejiang Province - Wenzhou_x000D_Jiangsu Province - Shanghai, Suzhou</t>
  </si>
  <si>
    <t>Floods worse than any in the last century.  800,000 houses damaged or destroyed.  367,000 farm animals killed and 741,000 acres (300,000 hectares) of farmland throughout Zhejiang damaged.</t>
  </si>
  <si>
    <t>Central and Southern Pakistan - Sindh Province, Bhakkar, Kotri</t>
  </si>
  <si>
    <t>Crops destroyed and livestock decimated.</t>
  </si>
  <si>
    <t>Ghazni Province - Qara Bagh</t>
  </si>
  <si>
    <t>Floodwaters destroyed 54 houses and 370 irrigation channels.  Agriculture produce swept away along with the cattle of 70 nomad families.</t>
  </si>
  <si>
    <t>Southern and Western Niger</t>
  </si>
  <si>
    <t>Floods destroyed 2,000 homes, 32 mosques and schools.  7,500 hectares (19,000 acres) of farmland under water.  Heaviest rain in 20 yrs.</t>
  </si>
  <si>
    <t>Himachal Pradesh State: resort in Fojal villiage, Kulu District</t>
  </si>
  <si>
    <t>Uttar Pradesh State</t>
  </si>
  <si>
    <t>Thousands homeless.</t>
  </si>
  <si>
    <t>Hong Kong, Southern Guangdong Province</t>
  </si>
  <si>
    <t>Provinces: Norther Kordofan (Hamrat el Waz, Dongola), Darfur, Al Wusta (Jebel Aulia refugee camp), Al Khartum (Khartoum)</t>
  </si>
  <si>
    <t>Flood waters from Managil Dam killed eight people and destroyed 120 dwellings.  Longest spate of rain in five years. 400 families displaced in Kordofan. _x000D_Nile over 12.55 m, higher than the 1988 40 yr flood.</t>
  </si>
  <si>
    <t>Bashkortostan: Beloretsk, Bashkiria region - villages of Tirlyan, Avzalovo, Kazylyarovo, Alakagovo</t>
  </si>
  <si>
    <t>Dam break following heavy rain in the Ural Mountains.  380 farms badly damaged.</t>
  </si>
  <si>
    <t xml:space="preserve">Southern Taiwan - Kaohsiung </t>
  </si>
  <si>
    <t>Up to 5 m of floodwater.  $20.3 million worth of agricultural losses - 12,478 hectares of agricultural crops (rice, vegetables, sorghum) damaged.</t>
  </si>
  <si>
    <t>Provinces: Kampang Speu, Kandal, Western Pursat, Northwestern Battambang</t>
  </si>
  <si>
    <t>Thousands of hectares of rice seedlings destroyed.</t>
  </si>
  <si>
    <t>Batanes Islands_x000D_Northern Luzon Provinces - Cagayan, Isabela, Aurora</t>
  </si>
  <si>
    <t xml:space="preserve">South and East: Hualien </t>
  </si>
  <si>
    <t>$100,000,000 in agricultural losses.</t>
  </si>
  <si>
    <t>Northern and Western Provinces: Lampang, Nan, Kanchanaburi, Phrae, Chiang Rai, Mae Hong Son, Tak, Phayao, Chiang Mai</t>
  </si>
  <si>
    <t>Flooding and landslide.</t>
  </si>
  <si>
    <t>Afar Region - Dubti District</t>
  </si>
  <si>
    <t>Northern Luzon Provinces, Mt. Pinatubo, Manila</t>
  </si>
  <si>
    <t>Flooding and avalanche of mud, ash and other volcanic debris around Mt. Pinatubo.</t>
  </si>
  <si>
    <t>Panay, Negros Islands</t>
  </si>
  <si>
    <t>Provinces: Heilongjiang, Jilin, Liaoning, Inner Mongolia Northern autonomous region</t>
  </si>
  <si>
    <t>500,000 houses destroyed.  Rivers at highest levels since 1949._x000D_No summer harvest in Inner Mongolia.  In Liaoning, 1.33 million hectares of farmland inundated, 30,000 farm animals drowned.</t>
  </si>
  <si>
    <t>Macau, Hong Kong - Zhuhai, Shenzhen</t>
  </si>
  <si>
    <t>Up to 10 ft of water on roads.  Over 400 mm (16 in) of rain in 36 hrs.  Most intense rainfall in Macao and Zhuhai since 1952._x000D_Flooding and landslide.  500 families evacuated.</t>
  </si>
  <si>
    <t>Lai Chau Province: Dien Bien District, Muong Lay township</t>
  </si>
  <si>
    <t>Flooding and mudslides, dislodged bolders. Worst flood on record.  Destroyed 200 houses and 1,600 hectares (3,954 acres) of rice.</t>
  </si>
  <si>
    <t>Luzon Provinces: Pampanga, Bataan, Zambales, Bulacan.</t>
  </si>
  <si>
    <t>Provinces Sindh, Punjab, Gudu, Sukkuer</t>
  </si>
  <si>
    <t>12,000 cattle killed.  Cotton crop devastated - 70% lost in Sindh.  500,000 acres (200,000 hectares) of cultivated land in central and lower Sindh province destroyed.  Over 16.6 million acres of land were flooded total, 1 million of which held cotton, rice, sugarcane.</t>
  </si>
  <si>
    <t>3400 families homeless.  11 hrs of rain.</t>
  </si>
  <si>
    <t xml:space="preserve">Northern Luzon Provinces: Cagayan, La Union, Pangasinan, Dagupan City </t>
  </si>
  <si>
    <t>3,600 houses were destroyed, and damage to crops and infrastructure reached $444,000.</t>
  </si>
  <si>
    <t>Sistan-Baluchestan Province: Iranshahr, Khash</t>
  </si>
  <si>
    <t>Flooding and landslides.  Hundreds of farm animals perished. Hundreds of hectares of agricultural land, including 20,000 date palms flooded.</t>
  </si>
  <si>
    <t>Quetta</t>
  </si>
  <si>
    <t>Hundreds of adobe houses collapsed.  Standing crops damaged.</t>
  </si>
  <si>
    <t>Himachal Pradesh State - Kullu, Kangra Districts</t>
  </si>
  <si>
    <t>Vast agricultural areas flooded.</t>
  </si>
  <si>
    <t>Buryatia Region</t>
  </si>
  <si>
    <t>Damage exceeds 3 billion rubles.</t>
  </si>
  <si>
    <t>Florida Panhandle: Blountstown_x000D_Georgia: Bainbridge, Americus, Albany, Macon_x000D_Southeast Alabama</t>
  </si>
  <si>
    <t xml:space="preserve">Tropical Storm Alberto _x000D_400,000 acres of farmland in south Georgia flooded.  Billions of dollars in damage. </t>
  </si>
  <si>
    <t>States: Rajasthan, Madhya Pradesh, Jammu-Kashmir, Andhra Pradesh, Maharashtra, Karnataka, Gujarat, Kerala, Punjab</t>
  </si>
  <si>
    <t>Flooding and mudslides.  Annual monsoon rains.</t>
  </si>
  <si>
    <t>Western Cape Province - Capetown</t>
  </si>
  <si>
    <t>Thousands of squatters left homeless.  Storms of an intensity that occur only every 50-100 yrs.</t>
  </si>
  <si>
    <t>Kentucky</t>
  </si>
  <si>
    <t xml:space="preserve">Ramu Village, Cox's Bazar, Chittagong </t>
  </si>
  <si>
    <t>Flooding and mudslides.  30,000 people trapped in their homes, rice fields swamped.</t>
  </si>
  <si>
    <t>Provinces: Guangdong, Guangxi, Hunan, Jiangxi, Fujian, Zhejiang</t>
  </si>
  <si>
    <t>Worst flooding in China in 100 yrs.  610,000 homes destroyed, summer rice crops ruined._x000D_July - Typhoon Tim in Fujian Province</t>
  </si>
  <si>
    <t>Cauca Province - Toribio, Pitalito, Toez, Irlanda, Talaga, Simbola, Cupritas, Belancazar.</t>
  </si>
  <si>
    <t>An earthquake sent an avalanche of ice, rocks, and mud down the slopes of volcano Nevado del Huila into two rivers, causing them to overflow their banks and destroy about 60 homes and several bridges.  Debris caused Paez river to rise 16 ft.  Hundreds feared dead.</t>
  </si>
  <si>
    <t>Sylhet District</t>
  </si>
  <si>
    <t>Town of Artik, Villiages of Nor Kyank, Vardakar.</t>
  </si>
  <si>
    <t>165-foot (50-m) high dam collapsed, releasing 1.5 million cubic ft of water over farmland, grazing pasture, and villages.  100 houses flooded.</t>
  </si>
  <si>
    <t>Nizhni Novogorod Region - Villiages of Diveyevo, Voznesenskoye, Satis</t>
  </si>
  <si>
    <t>Ehaliyadoa</t>
  </si>
  <si>
    <t>Fujian Province - Sanming, Nanping, Longyan, Putian, Quanzhou, Fuzhou</t>
  </si>
  <si>
    <t>Worst flooding in the province in 40 years.  40 cities and counties ravaged by 3 days of heavy rainfall and powerful gusts.  61,000 hectares of crops inundated - loss of 650m renminbi.</t>
  </si>
  <si>
    <t xml:space="preserve">Jiangxi Province </t>
  </si>
  <si>
    <t>Flooding, hail, and landslides.</t>
  </si>
  <si>
    <t>Kasese district - Kyarumbar subcounty, Rwenzori Mountain slopes</t>
  </si>
  <si>
    <t>Floods and landslides due to heavy rain in the mountains.  Extensive damage to crops and bridges.</t>
  </si>
  <si>
    <t>Districts: Nokhali, Chittagong, Janakantha, Ittefaq</t>
  </si>
  <si>
    <t>Flooding, mudslides, and lightening.  3,000 mud-and-thatch huts flattened.</t>
  </si>
  <si>
    <t>Missouri, Ohio, Kansas, Central and Southern Illinois, Oklahoma</t>
  </si>
  <si>
    <t>Meramec crested at 37.4 ft - 21 ft above flood stage.  Neosho crested at Miami, OK at 25.6 ft - 10 ft above flood stage.  Agricultural land flooded in southeastern Ohio.</t>
  </si>
  <si>
    <t>Regions: Volgograd, Tambov, Oryol, Penza, Kalmykia, Rostov</t>
  </si>
  <si>
    <t>5,630 hectares of farmland flooded in Penza.</t>
  </si>
  <si>
    <t>Sirajganj</t>
  </si>
  <si>
    <t>Heavy storms and lightening.</t>
  </si>
  <si>
    <t>Mindanao Provinces: Davao del Norte, Davao Oriental, Davao del Sur</t>
  </si>
  <si>
    <t>Two weeks of flash floods - extensive agricultural and infrastrucutre damage.</t>
  </si>
  <si>
    <t>Al-Bouweidah area - Ramtha</t>
  </si>
  <si>
    <t>Farming region - agricultural damage.</t>
  </si>
  <si>
    <t>Alabama, Georgia</t>
  </si>
  <si>
    <t>Flashflooding caused by heavy storms and tornadoes.</t>
  </si>
  <si>
    <t>Central Java - Cepu district, Ngawi district_x000D_East Java - Lamongan district, Kedungkerep</t>
  </si>
  <si>
    <t>15,000 houses in 129 villages flooded.  Some areas under more than 6.5 ft (2 m) of water.  Thousands of acres of farmland inundated.</t>
  </si>
  <si>
    <t>Kalmykia</t>
  </si>
  <si>
    <t>58 dams burst and 4 bridges destroyed.  6,500 hectares of agricultural land destroyed.  200 houses, 15 cattle breeding farms (500 cattle killed), and 12 km or roads submerged.</t>
  </si>
  <si>
    <t>Sumbawa Island: West Nusa Tenggara province - Bima</t>
  </si>
  <si>
    <t xml:space="preserve">Destroyed 3,000 hectares (7,410 acres) of rice.  Thousands of hectares of fishponds and salt-making fields flooded.  Water as high as 2 m (6.5 ft) inundated 12,000 houses, office buildings, schools.  </t>
  </si>
  <si>
    <t>Khorasan province: Torbat-e-heidariyeh</t>
  </si>
  <si>
    <t>Floods inundated streets of the city and 20 houses in the downtown.</t>
  </si>
  <si>
    <t>Lima, Batanchaca, Callao</t>
  </si>
  <si>
    <t>Flooding and rockslide. Worst flooding of the Rimac River in 2 yrs as a result of torrential rain in the Andean highlands. Worst flooding in Lima's history.</t>
  </si>
  <si>
    <t>Southeast - Chittagong City</t>
  </si>
  <si>
    <t>Tens of thousands of hectares of farmlands devastated.  Bridges, highways, and houses swept away.</t>
  </si>
  <si>
    <t>North Sumatra Province: Medan district - Lumban Julu Village</t>
  </si>
  <si>
    <t>Destroyed rice barns and killed livestock.</t>
  </si>
  <si>
    <t>Jungle and Andes Provinces: Junin, Cajamarca, Jauja, Satipo, Oxapampa</t>
  </si>
  <si>
    <t>5,000 acres of fruit plantations destroyed. 25,000 acres (10,000 hectares) of agricultural land damaged or destroyed.  15 of 25 provinces affected.</t>
  </si>
  <si>
    <t xml:space="preserve">Antananarivo, Toamasina </t>
  </si>
  <si>
    <t>Rice crops severely damaged.</t>
  </si>
  <si>
    <t>Town of Florida</t>
  </si>
  <si>
    <t>Flooding and mudslides.  Fraile River swelled and formed a mudslide 12 ft deep.</t>
  </si>
  <si>
    <t>Central Java - Brebes district, Banjumas Region_x000D_East Java</t>
  </si>
  <si>
    <t>Flooding in Brebes over 2 meters.  Destroyed dozens of houses and hundreds of hectares of shrimp and fish ponds.</t>
  </si>
  <si>
    <t>Southeastern Papua New Guinea</t>
  </si>
  <si>
    <t>Brisbane, Great Barrier Reef area</t>
  </si>
  <si>
    <t>West Java - Bandung District</t>
  </si>
  <si>
    <t>39 villiages swamped, flood waters over 8 ft.  Rice fields and about 12,500 houses, offices, schools and other public buildings flooded.</t>
  </si>
  <si>
    <t>Southeast Tanzania: Kilwa district - Lindi region - Kinjumbi, Mtiyarambungo Villages.</t>
  </si>
  <si>
    <t>1,400 acres of farmland were devastated.</t>
  </si>
  <si>
    <t>Southern Luzon: Sorsogon Province - Manito_x000D_Visayas_x000D_Northern Mindanao</t>
  </si>
  <si>
    <t>Flashfloods and landslides.  49 missing and feared dead.</t>
  </si>
  <si>
    <t>Southern England - West Sussex and Kent .Towns: Polperro, Uckfield, Barnham, Lamberhurst area. Rivers: Pol, Uck, Tiese, the Lesser Tiese and the Beult</t>
  </si>
  <si>
    <t>"The dampest winter in 12 years has left parts of southern England from Kent to Cornwall flooded after weeks of heavy rain" _x000D_worst flooding in 17 yrs on the River Pol</t>
  </si>
  <si>
    <t>Central highlands, Chimbu Province</t>
  </si>
  <si>
    <t>"a fierce storm hit villages in the western highlands and chimbu province of papua new guinea (png) early today, leaving at least 14 people dead and more missing. " CAUSE:Heavy rains </t>
  </si>
  <si>
    <t>Mindanao Island - Surigao del Norte province and Butuan City </t>
  </si>
  <si>
    <t>"Drownings were reported in Surigao del Norte province and Butuan City, which were hit by massive flooding that destroyed at least 208 million pesos (7.43 million dollars) worth of houses and public infrastructure" CAUSE:Typhoon rains </t>
  </si>
  <si>
    <t>Java Island -West Java province districts: Tanggerang, Serang and Lebak; Cidurian and Ciujung rivers </t>
  </si>
  <si>
    <t>"At least two people were swept away by the floods water in Tanggerang district, while thousands of acres of farm plantations were seriously damaged." CAUSE:Torrential rains </t>
  </si>
  <si>
    <t>Dead Sea area. Eilat town. Ein Gedi nature reserve</t>
  </si>
  <si>
    <t>"The rainfall that began overnight in southern Israel was equal to the average rain the area receives in a year. The flooding disrupted traffic on all the major highways in the south, cutting off the southern resort of Eilat." CAUSE:"Extraordinary rainfall" _x000D_Worst flooding in 25 yrs in Negev.</t>
  </si>
  <si>
    <t>Zakarpatskaya (Transcarpathia) region </t>
  </si>
  <si>
    <t>"The latest statistics released by the government's flood-relief committee also showed that 139 residential areas and 15,000 buildings have been inundated and large numbers of communication lines, roads and bridges destroyed." CAUSE:"three-day consecutive rains on december 20-22 throughout the region" </t>
  </si>
  <si>
    <t>Kelantan state - Kota Bahru, Pasir Mas, Tumpat, Kuala Krai. Other states affected were Trengganu, Pahang, Perak, Johore and Sabah. Padas River</t>
  </si>
  <si>
    <t>"In and around the capital of Kelantan, Kota Bahru ... 26 villages and 25 roads have been flooded with water between 1.35 meter (4.42 feet) and 0.15 meter (0.5 feet), officials said. " CAUSE:Annual monsoon rains </t>
  </si>
  <si>
    <t>Southern Germany -- States: Saarland, Rheinland-Palatinate, Baden-Wuerttemberg, Bavaria. Cities: Koblenz, Trier, Saarbruecken, Nuremberg,, Cologne, Bonn, Heidelberg, Bad Kreuznach, Cochem. Rivers: Mosel, Saar, Rhine, Neckar, Aisch, Nahe. -- Northern France - Lorraine and Ardennes. Towns: Givet, Landrichamps, Lille, Picardy, Soissons, Compiegne. Rivers: Muese, Houille, Oise, Moselle, Aisne. Flooding spreads to central France by Dec 29 where the Seine and its tributaries, the Oise and Marne, flood areas around Compiegne and Paris -- Southern Belgium - Provinces: Limburg, Namur province. Sambre valley. Towns: Maaseik, . Rivers: Muese, Sambre. -- Netherlands - Provinces: Limburg and Gelderland. Maastricht, Roermond, Venlo, Rotterdam area. Muese River. -- Czech Republic -- 4 rivers overflow in theWest Bohemia area</t>
  </si>
  <si>
    <t>Germany "In Trier, near the border with Luxembourg, Mosel reached 11.28 m, its highest level in 200 yrs." "In Saarland the Saar River was 19 ft above normal, highest since devastating flood in May 1970. " "In Heidelberg, Neckar river hit its high of the century overnight at 9.8 meters" "The Rhine swept to its greatest height in 67 yrs Thursday, flooding Cologne" -- France "In Ardennes, N France, the Meuse rose to record levels of 5.05 m, flooding half of Givet, close to the Belgian border, and cutting off neighbouring villages" -- Belgium "In southern Belgium - Namur province - Meuse reached highest level this century." -- Netherlands "The Rhine reached its highest level this century in Arnhem, breaking a record set in 1926 by 12 cm" DAMAGE: Germany: 580,000,000  -- France: 510,000,000 -- Netherlands: 52,000,000 FATALITIES: Germany: 4 -- France: 4 -- Belgium: 1 -- Netherlands: 1 -- Czech: 1 DISPLACED: Germany: 25,000 -- France: 8000 -- Belgium: 2000 -- Netherlands: 13,000 CAUSE: Several days of torrential rain and snowmelt</t>
  </si>
  <si>
    <t>Provinces: Trang, Yala, Narathiwat. Districts: Muang, Palian and Huai. Cities: Nakhorn Srithamarat, Trang</t>
  </si>
  <si>
    <t>"trang province's districts of muang, palian and huai yot has begun to drop from 3-3.5 meters to 1-1.5 meters. travel between muang to kantang is severed because the strong current has washed away a section of road for almost half a kilometer." CAUSE:Week-long torrential rain </t>
  </si>
  <si>
    <t>Antioquia province town of Dabeiba. Desmotadora River</t>
  </si>
  <si>
    <t>"The Desmotadora river flooded as the result of torrential rain that washed away at least 30 homes in the town of Dadeiba in a barrage of mud, rocks and debris" CAUSE:Heavy rains </t>
  </si>
  <si>
    <t>Districts in the Northern Jaffna peninsula: Batticaloa, Polonnaruwa, Anuradhapura, Northern Mannar, Vavuniya and Trincomalee. More flooding on Dec 25 in Polonnaruwa, Gallella, Manampitiya and Yakurai areas</t>
  </si>
  <si>
    <t>"about 100,000 families now rendered homeless due to floods in sri lanka's northern, eastern and north central districts, social services authorities here said today. the eastern district of batticaloa is the worst hit with its entire coastal belt going under water, they said noting that at least 35,000 families remained homeless there alone" CAUSE:"Unprecedented rains" </t>
  </si>
  <si>
    <t>Central and Eastern Costa Rica - Districts: Alamancha, Limon, Matinia, Paraiso, Turrialba, Sarapiqui, Siquirres, Talamanca. -- Panama -Bocas del Toro</t>
  </si>
  <si>
    <t>Costa Rica "THE SAN JOSE- LIMON HIGHWAY (BETWEEN THE CAPITAL AND THE MAJOR PORT) IS ALSO FLOODED. SEVERAL BRIDGES HAVE BEEN SWEPT AWAY AND MANY BANANA PLANTATIONS ARE INUNDATED BY UP TO 2 METERS OF WATER"  DAMAGE: Panama: millions  FATALITIES: 4 DISPLACED: Costa Rica: 15,000 -- Panama: 2000CAUSE:Heavy rains causing floods and landslides</t>
  </si>
  <si>
    <t>Departments: Junin, Huancavelica, Pasco, Apurimac, Huanuco, . Districts: Huayucachi, El Tambo, Chupaca and Chilca. Ancash region. Towns: Tingo Maria, Huancayo. Rivers: Huallaga River </t>
  </si>
  <si>
    <t>"torrential rains and floods have stricken nearly all parts of peru, causing serious damage to houses and crops" ... ""Flooding rivers and landslides swept away 1,050 homes in the Amazon jungle and Andes Mountains of Peru as the South American country's rainy season got underway. End date approximateCAUSE:Heavy rainfalls which normally appear in february and march have arrived early </t>
  </si>
  <si>
    <t>Inner Mongolia - Several towns in Dengkou County, Yellow River</t>
  </si>
  <si>
    <t>"The waters toppled at least 80 houses and flooded 1,250 others"  End date approximateCAUSE:Ice Jam flood </t>
  </si>
  <si>
    <t>Philippines (Lola followed by Manny) -- Southeastern Luzon Island - Camarines Sur province, Naga city, Naga River. Catanduanes Island. Marinduque Island. Mindoro Island. Samar Island. -- Southern Vietnam (Lola) - Khanh Hoa and Ninh Thuan provinces. -- Southern Thailand (Manny) - Phatthalung Province; Nakhon Si Thammarat</t>
  </si>
  <si>
    <t>Philippines - "Typhoon Lola alone killed 230 people, left 583,000 persons homeless and damaged crops, infrastructure and livestock worth 574 million pesos" -- Vietnam -"The typhoon damaged more than 8,000 houses and 200 schools in Khanh Hoa and Ninh Thuan provinces. It destroyed 16,500 hectares of corn, cassava, and tobacco, and flooded more than 11,000 hectares of rice"  DAMAGE: Vietnam: 4,500,000 -- Thailand: 1,300,000 FATALITIES: Philippines: 275 -- Vietnam: 78 DISPLACED: Philippines: 583,000 -- Vietnam: 15,000CAUSE:Typhoon rains HECTARES FLOODED: Vietnam: 27,500 ha </t>
  </si>
  <si>
    <t>Tamil Nadu State - Northern coastal areas including Pondicherry and Madras. more than 60 coastal villages submerged.</t>
  </si>
  <si>
    <t>"The storm brought torrential rains that triggered flash floods, landslides and house collapses ... Vast tracts of farmland were inundated" ... "In Pondicherry ... the overflowing Sattanur Dam swamped residential areas, forcing hundreds to flee" End date approximateCAUSE:Typhoon rains</t>
  </si>
  <si>
    <t>Leyte Island - Province of Leyte - Abuyog town and surrounding villages: villages of Buaya, Malagincay, Buhay, Latoc, Budburon, Hampipila, Mahagna, Mahaplag</t>
  </si>
  <si>
    <t>"16 houses were washed away late Wednesday in several villages in Abuyog town, 350 miles south of Manila after heavy rains pounded the remote mountain area for two days" CAUSE:Flashfloods caused by heavy rains </t>
  </si>
  <si>
    <t>Provinces: Nakorn Si Thammarat, Surat Thani, Songkhla </t>
  </si>
  <si>
    <t>"more than 70 roads and thousands of acres of farmland in five southern provinces are also inundated from three days of torrential rain" CAUSE:Torrential rain </t>
  </si>
  <si>
    <t>Province of Khuzestan - city of Andimeshk and 10 surrounding villages</t>
  </si>
  <si>
    <t>"the flood surrounded 10 villages, killing 1,000 livestock and damaging several bridges. the flood destroyed many residential units, farmland and roads" CAUSE: nd</t>
  </si>
  <si>
    <t>Provinces: Guantanamo, Santiago de Cuba, Holguin</t>
  </si>
  <si>
    <t>Eastern and Southern Missouri - Counties: Bollinger, Cape Girardeau, Carter, Howell, Iron, Jefferson, Madison, Oregon, Reynolds, Ripley, St. Francois, St. Louis, Shannon and Wayne. Towns: Elvins, West Plains, Flat River, Fredericktown, Ellington Rivers: Castor, Little Mulberry Creek, North Fork, Howell Creek, Meramec, Gasconade, St. Francis and Big Piney. -- Central and Southern Illinois.</t>
  </si>
  <si>
    <t>"There was up to 6 feet of water in some areas" ... "Up to 6 inches of rain fell in less than 24 hours near Fredericktown in southeast Missouri"CAUSE: nd</t>
  </si>
  <si>
    <t>Tamil Nadu State - flooding in 12 districts including Udhagamandalam</t>
  </si>
  <si>
    <t>North Sumatra - Riau Province. Regencies: Labuhan Batu, Deli Serdang and Langkat.Town: Pekanbaru. Upper Siak River</t>
  </si>
  <si>
    <t>"Floods which have swept through the eastern Sumatra province of Riau in Indonesia for the past two weeks have damaged about 3,000 houses. At least three people were killed in the first week of flooding, triggered by heavy rains which caused the upper Siak River to overflow." CAUSE:Torrential rains </t>
  </si>
  <si>
    <t>Baja California Sur - areas of San Jose del Cabo and Cabo San Lucas</t>
  </si>
  <si>
    <t>Kowloon, New Territories, Lantau Island, Hong Kong Island </t>
  </si>
  <si>
    <t>"The Royal Observatory said nearly 20 inches (500 mm) or rain was recorded overnight on outlying Lantau Island, where a taxi driver became lost in the downpour and drove his vehicle into a river"  End date approximateCAUSE:Two days of heavy rains associated with Tropical Storm Ira</t>
  </si>
  <si>
    <t>Provinces: Yoro, Colon, Atlantida. Atlantic Coast cities:  Bonita Oriental, Tela, La Ceiba, Tocoa. Rivers: Aguan, Tocoa, Lean, Cerro Azul</t>
  </si>
  <si>
    <t>"entire families were missing in Tocoa, 300 miles north of the capital, where swollen rivers washed away entire villages and buried homes under tons of sand and silt." CAUSE:Torrential downpours </t>
  </si>
  <si>
    <t>Southern Corsica - three villages north of Porto Vecchio. Sainte Lucie and Propriano regions. Bonifacio. Cavo and Conca rivers</t>
  </si>
  <si>
    <t>"The Cavo and Conca rivers cut off roads, knocked out electricity and flooded dozens of houses in three villages north of Porto Vecchio, on the southern end of this French Mediterranean island" CAUSE:Flash floods </t>
  </si>
  <si>
    <t>Relisan province - Oued-Rhiou city. Flooding also reported in provices of Chlef and Tiarette.</t>
  </si>
  <si>
    <t>Karnataka State - </t>
  </si>
  <si>
    <t>"The rains that have been lashing Karnataka for more than 10 days sparked floods which destroyed roads, crops and hundreds of houses across 250 villages, forcing some 40,000 people to flee to safer areas" CAUSE:Torrential rains </t>
  </si>
  <si>
    <t>Northern Natal Province - Umfolozi delta region - Umfolozi River</t>
  </si>
  <si>
    <t>"Heavy rainfall caused flooding in drought-stricken areas that left four people missing and dozens homeless, ... At least eight inches of rain fell this week in the northern Natal Province where the Umfolozi River overflowed its banks... " CAUSE:Heavy rainfall </t>
  </si>
  <si>
    <t>Western Trinidad - Port of Spain area</t>
  </si>
  <si>
    <t>"Five persons died as between 60 and 100 mm of rain pelted the northwest and west of Trinidad shortly after noon today. The rains fell for two hours swelling rivers, causing landslides, blocking roads and felling trees." CAUSE:"Freak thundershowers triggered heavy flooding and mudslides"</t>
  </si>
  <si>
    <t>Phu Yen Province - Tuy Hoa town (54 dead throughout the province). -- Binh Thuan Province - Phan Thiet, Muong Man River. -- flooding also reported in other provices: Quang Tri, Da Nang, Khanh Hoa, Binh Dinh, Darlac and Binh Thuan</t>
  </si>
  <si>
    <t>"the rains, the heaviest so far this century with downpours of up to 1,044 millimeters, caused floods which completely paralyzed transportation and communications in the province."  "weeklong flash floods last week 'crippled four provinces on the central Vietnamese coast.'" CAUSE:Several days of torrential rain -- HECTARES FLOODED: Phu Yen - 3,500 ha  -- Binh Thuan - 20,000 ha_x000D_Worst in Phu Yen since 1902.</t>
  </si>
  <si>
    <t>Central and northern Luzon Island - Provinces: Pampanga, Pangasinan, Nueva Vizcaya, Cagayan, Tarlac, Bulacan, Bataan, Zambales. Towns: Floridablanca, Bagabag, Calumpit, Hagonoy, Pulilan, Paombong, San Simon, San Luis, Candaba and Arayat. Rivers: Angat, Pampanga, Candaba.</t>
  </si>
  <si>
    <t>"Widespread flooding was reported throughout central and northern Luzon, the Philippines' main island." ... "Dozens of villages in Pampanga, Tarlac and Zambales provinces around Pinatubo were buried in water swollen by volcanic debris"CAUSE:Continuous heavy rains causing flooding and landslides -Flo struck the main island of Luzon twice</t>
  </si>
  <si>
    <t>Victoria State -  northern and central area. agricultural area which includes the towns of Benalla and Wangarratta. -- New South Wales State.</t>
  </si>
  <si>
    <t>"the northern and central victoria has been flooded since last night, causing millions of dollars damage, ... the floods caused by torrential rain have blocked highways, deluged houses and cars, with many people having lost everything. ... reports said that the floods, believed to be the largest in years, also hit part of the new south wales state"  End date approximateCAUSE:Torrential rain </t>
  </si>
  <si>
    <t>Gilan province - regions of Chaboksar, Kelachai, Rudsar, and the port cities of Anzali and Astara were flooded</t>
  </si>
  <si>
    <t>States of Veracruz, Tamaulipas and San Luis Potosi. Cities: Tampico, Altamira and Veracruz</t>
  </si>
  <si>
    <t>"Heavy rain caused the River Panuco to overflow its banks, forcing as many as 12,000 people from their homes in the Gulf coast states of Tamaulipas and Veracruz. ... In Tampico, there were fears that the water could rise as high as it did in 1955 when flooding reached 6 feet in the city center"CAUSE:Heavy rain continues after Hurricane Gert</t>
  </si>
  <si>
    <t>Northern part of the New Territories -Villages: Sik Wu, Tin Ping and Siu Hang. Shenzhen River</t>
  </si>
  <si>
    <t>"more than 300 milimeters fell in the past 72 hours, twice the average rainfall for the whole of september" CAUSE:Torrential rain </t>
  </si>
  <si>
    <t>Northeast Oklahoma - Ottawa County Towns: Miami, Wyandotte, Quapaw, Commerce. Tar Creek, Spring and Neosh rivers. -- Southwestern Missouri - Barton, St. Charles, St. Louis, Stone, Taney and Greene Counties. Jefferson City. Towns: Marthasville, Mexico, Valley Park. Rivers: Big River south of St Louis; Missouri River, Tuque Creek, Gravois Creek, South Fork of the Salt River, Cuivre River at Troy, Meramec River, James River. -- Southeastern Kansas - Crawford County. Towns: Girard, Pittsburg. Cow Creek. -- Illinois - Illinois River at Kampsville, Alexander County</t>
  </si>
  <si>
    <t>"Sandbaggers returned to duty and people still recovering from the summer's floods faced new evacuations and road closings brought on by colossal amounts of rain in parts of Missouri and Kansas on Friday" -- "Just northeast of Miami, the rain sent the Spring River to a record crest of 48 feet, 28 feet above flood stage, at Quapaw, Okla" CAUSE:Torrential rains</t>
  </si>
  <si>
    <t>France - Five provinces along Mediterranean coast. Regions: Bouches-du-Rhone, Vaucluse, Savoie, Drome. Towns: Vaison-la-Romaine, Marseille, Aix-en-Provence, Pertuis, Toulouse, Saint-Jean-de-Maurienne, Valreas, Bollene. Rivers: Arc, Garonne, Lez, Rhone. -- Italy - Regions: Liguria, Piedmont, Lombardy and Valle d'Aosta. Genoa area. Areas of Como and Maggore Lakes. Udine city, Ivrea, Saona, Como, Turin, Valle d'Aosta, Aosta, Piedmont, Livorno. -- Switzerland - town of Brig near Italian border; Lake Maggiore in Locarno and Ascona.</t>
  </si>
  <si>
    <t>France -"the storm has hit five provinces, especially in areas along the coast of the mediterranean. the report said that the storm had brought flooding and roads and bridges had been severely damaged."  -- "Heavy rain cut off tunnels and roads at the Italian border and flooded Alpine villages, forcing hundreds from their homes" DAMAGE: France: 87,700,000 -- Italy: 3,000,000 FATALITIES: France: 12 -- Italy: 14 -- Switzerland: 1 DISPLACED: France: 1700CAUSE:Series of thunderstorms, heavy rain in the Alps. </t>
  </si>
  <si>
    <t>Nicaragua - Provinces: Matagalpa, Jinotega and Nueva Segovia. Towns: Bluefields, Puerto Cabezas, Rama, Matiguas. Rivers: Rio Grande, Siquia, Malacatoya.  -- Costa Rica - southern Pacific coast and central parts of the country. Towns: Ciudad Cortes, Quepos, Parrita and Perez Zeledon. -- Mexico - Veracruz State: Palma Sola and Panuco rivers, Tampamachoco lake area. Tamaulipas State: Blanco and El Tigre rivers. Other states: San Luis Potosi and Hidalgo. -- Honduras - northeast Mosquitia region and northwestern San Pedro region</t>
  </si>
  <si>
    <t>Central America - Tropical Storm Gert _x000D_Nicaragua - "The town of Rama was partially destroyed as rivers in the area rose more than 40-feet above their nornal levels"  DAMAGE:  Honduras: 5,000,000 FATALITIES: Nicaragua: 8  -- Mexico: 15 -- Honduras: 27 DISPLACED: Nicaragua: 4,000  -- Costa Rica: 600 -- Mexico: 7,000 -- Honduras: 27,000CAUSE:Torrential rains HECTARES FLOODED: Mexico: 33,000 ha in Hidalgo state. </t>
  </si>
  <si>
    <t>Victoria State - Towns: Traralgon, Gippsland, Maribyrnong, Melbourne area. Maribyrnong River</t>
  </si>
  <si>
    <t>"the floods, believed to the heaviest in years, have also closed more than 40 major roads throughout the state. power and phone lines were cut in some sections of the state by rising flood waters as much of the state has recorded more rain than the monthly average for september"   End date approximateCAUSE:Torrential rain </t>
  </si>
  <si>
    <t>India -Uttar Pradesh State -  2,500 villages flooded in13 districts including Nainital, Kumaon, Bareilly, Moradabad, Pilibhit, Rampur. Towns: Gorakhpur, Nainital. All major rivers "flowing above the danger level" including the Rapti river. -- Nepal - Doti and Kanchanpur districts, Mahakali River flooded 3 villages.</t>
  </si>
  <si>
    <t>"as many as 13 districts of the state were reported to be in critical situation as the major rivers flew above the red mark there. more than 2,000 houses have collapsed and 25,000 partially damaged while more and more areas are coming under the flood" ... "Most of the deluged areas were declared drought zones only two weeks ago" DAMAGE: India: 7,300,000 -- Nepal: nd FATALITIES: India: 227 -- Nepal: 5  DISPLACED: India: 3000 -- Nepal: 1590CAUSE:Heavy rains</t>
  </si>
  <si>
    <t>Kyushu Island - Kagoshima prefecture, Kagoshima city area, towns: Kimpo, Kawanabe. -- Also western region of Honshu island. </t>
  </si>
  <si>
    <t>"Yancy, the strongest storm to hit Japan in more than three decades ... dumped up to two feet of rain as it churned across Kyushu, Shikoku and other southwestern areas" ... "The typhoon also swept away four bridges, triggered 74 landslides and damaged 34 roads"CAUSE:Heavy rain causing flooding and landslides </t>
  </si>
  <si>
    <t>Qinghai Province - Gonghe County in Hainan Tibet Autonomous Prefecture. Dam burst at Gouhou reservoir</t>
  </si>
  <si>
    <t>"Officials had not determined what caused the failure in the 231-foot-tall dam, which Wang said held back 109 million cubic feet of water. " CAUSE:Dam break HECTARES FLOODED: 866 ha farmla 1,300 ha forests</t>
  </si>
  <si>
    <t>Yunnan Province -  </t>
  </si>
  <si>
    <t>"The flooding in southwest China's Yunnan province washed away 7,800 homes and drowned 4,700 heads of livestock, as well as destroying 49,600 acres of farmland and damaging 626,000 acres more" CAUSE:Torrential rains </t>
  </si>
  <si>
    <t>Honshu Island - Tokyo city, Kanda River. Aizuwakamatsu.</t>
  </si>
  <si>
    <t>"The typhoon, which was moving north in the evening, dumped more than 23 centimetres (nine inches) of rain on the capital Friday, a record for August and the third-highest rainfall ever" ... "Twenty-seven landslides and 3,028 flooded homes were reported in Tokyo and neighboring areas"CAUSE: Heavy rain</t>
  </si>
  <si>
    <t>Veracruz state - "seven rivers flooded" including the Coatzacoalcos and two tributaries of the Papaloapan.</t>
  </si>
  <si>
    <t>"Recent heavy rain began to subside Monday in the Gulf state of Veracruz, where authorities said some 3,000 people were left homeless after seven rivers flooded." CAUSE:Tropical storm Irwin and a tropical depression in the Gulf of Mexico </t>
  </si>
  <si>
    <t>Sandhills region - town of Anselmo.</t>
  </si>
  <si>
    <t>"More than 2 inches of rain fell in Anselmo, a valley town of 200 people near Broken Bow, in about 30 minutes around midnight Saturday, Heilbrun said. That came on top of 4 inches Friday." CAUSE:Heavy rain on saturated soil </t>
  </si>
  <si>
    <t>Southern coast area - cities: Namhae, Kwangju, Pusan</t>
  </si>
  <si>
    <t>"Up to 11 inches of rain fell overnight in southern provinces, inundating vast tracts of farmland and leaving thousands of people homeless." CAUSE:Overnight downpour</t>
  </si>
  <si>
    <t>Luzon Island - Zambales and Pampanga provinces - Mount Pinatubo area. Towns: Castellejos, Porac. Manilla area. Sto. Tomas-Marella River</t>
  </si>
  <si>
    <t>"Monsoon rains since last Thursday have inundated several towns in three provinces surrounding Pinatubo volcano, triggering an avalanche of volcanic mud from its slopes" CAUSE:Heavy rain causing floods and mudslides</t>
  </si>
  <si>
    <t>Town of Gedaref flooded by Khor Abu Fargha stream.</t>
  </si>
  <si>
    <t>"during heavy rains last week, gedaref, a town 340 kilometers southeast of khartoum, was flooded by the overflown stream of khor abu fargha." CAUSE:Torrential rains </t>
  </si>
  <si>
    <t>North east Amazon jungle region, especially Iquitos, Requena, Yurimaguas and Amazonas </t>
  </si>
  <si>
    <t>"300,000 flood victims, mainly farmers, who lost homes and crops after exceptionally heavy rains flooded large areas of Peru's north east jungle region, especially Iquitos, Requena, Yurimaguas and Amazonas" CAUSE:Exceptionally heavy rains </t>
  </si>
  <si>
    <t>Shandong Province - 28 counties including: Linyi, Tengzhou, Dingtao. -- Jiangsu Province - Suzhou,Wuxi and Changzhou. Wujiang city. Rivers: Wujiang, Wuxian, Kunshan, Yangtze and Xinyihe. -- Zhejiang Province - 60 towns and 300 villages were flooded</t>
  </si>
  <si>
    <t>Jiangsu: "in the rivers of wujiang, wuxian and kunshan, water levels have surpassed the peaks of 1991"  -- "Tens of thousands of people were relocated as steady downpours in the first three weeks of August reached record levels in the hills and flatlands of Zhejiang province" DAMAGE: Shandong: nd -- Jiangsu: nd -- Zhejiang: 121,000,000 FATALITIES: Shandong: 88 -- Jiangsu: 5 -- Zhejiang: 8 DISPLACED: Shandong: 2,500,000 -- Jiangsu: 5000 -- Zhejiang: 72,000CAUSE:Torrential rainstorms HECTARES FLOODED: Shaong: 853,000 ha  -- Jiangsu: 243,000 ha -- Zhejiang: 227,000 ha</t>
  </si>
  <si>
    <t>Venezuela - States: Miranda and Aragua. Caracas area, Maturin. -- Nicaragua - South Atlantic coastal region. Zelaya province. Towns: Santa Ana,Wis, Bluefields, Siuna, Rosita, Bonanza. Rivers: Escondido, Kurinwas, Kamas, Rio Grande, Coco. -- Honduras - Mosquitia region, Cruta and Segovia rivers</t>
  </si>
  <si>
    <t>Tropical Storm Bret _x000D_"Torrential rains that lasted more than six hours sparked mudslides that buried makeshift wooden and tin-plate homes as Bret began battering the capital late Saturday, packing winds of 90 kilometers (55 miles) an hour"  FATALITIES: Venezuela: 86 -- Nicaragua:4 DISPLACED: Venezuela: 5000 -- Nicaragua: 40,000 -- Honduras: 2800CAUSE:Torrential rains from Bret</t>
  </si>
  <si>
    <t>Belarus - Gomel Region: Petrikov, Zhitkovichi and Leltchitsy districts. Brest Region: Tolin, Luninets and Pinsk districts. Prypyat River. -- Ukraine - Northern areas. Thearea, Rovno.</t>
  </si>
  <si>
    <t>"IN THE THIRD QUARTER OF JULY 1993, BELARUS RECEIVED ABOUT THREE TIMES THE AVERAGE MONTHLY RATE OF RAINFALL"  DAMAGE: Belarus:100,000,000 -- Ukraine: 80,000,000 FATALITIES: 6 DISPLACED: Belarus: 27,000  -- Ukraine: 15,000CAUSE:Heavy rains for 40 days -- HECTARES FLOODED: Belarus: 267,000 Ha  -- Ukraine: 300,000 Ha</t>
  </si>
  <si>
    <t>Kyushu Island - Prefectures: Kagoshima, Miyazaki. Cities: Oita, Kagoshima. Yoshinocho area. -- Honshu Island - Yamaguchi. -- Shikoku Island - Kochi</t>
  </si>
  <si>
    <t>"A seasonal rain front remained over a wide area of the the Japanese archipelago" CAUSE:Heavy rains causing flooding and landslides followed by Typhoon Robyn on Aug 10 </t>
  </si>
  <si>
    <t>Buryatia (a republic in southern Siberia in the Transbaikal area) - Districts: Kyakhtinsky, Dzhidinsky, Selenginsky, Kaban, Tarbagai. Villages: Naushki, Khoronkhoi, Ust-Kyakhta, Deben, Yenkhor, Shana, Yekha-Tsagan. also villages near Ulan Ude city. Rivers: Selenga, Dzhida, Djida, Cheka.</t>
  </si>
  <si>
    <t>"Coming hard on the heels of a drought, the floods southwest of Lake Baikal have left some 8,000 houses, 9,000 country homes and 1,200 kilometers (720 miles) of roads under water and forced authorities to evacuate low-lying areas of Ulan Ude, the republic's capital," CAUSE:Continuous torrential rains in Mongolia</t>
  </si>
  <si>
    <t>Sichuan Province - Leshan city, Leshan prefecture. Emeishan city, Mount Emei area</t>
  </si>
  <si>
    <t>"The record rainfall cut off all access roads to Emei City, a popular tourist destination, when it dropped 21 inches (52 mm) of rain in as many hours and inundated the city's railway station with 5 feet (1.5 m) of floodwater. " CAUSE:Three days heavy rain</t>
  </si>
  <si>
    <t>Inner Mongolia - Chifeng City area, Jarun Banner. Olji Moron river</t>
  </si>
  <si>
    <t>"Inner Mongolia's Olji Moron river is also overflowing its banks, carrying water at the highest flood level since monitoring began in 1958, Xinhua said."   End date approximateCAUSE:Heavy rains</t>
  </si>
  <si>
    <t>Southeastern part of country. Also Gambellar region in southwest </t>
  </si>
  <si>
    <t>"ethiopia has witnessed heavy and abnormal rains since april in many parts of the country, especially in its southeastern part. as a result, many rivers have overflown their banks, destroying farms, causing losses of life and extensive damage to property" CAUSE: Heavy rains</t>
  </si>
  <si>
    <t>Jiangxi Province - northeast area, Jiujiang city and 9 towns. -- Hunan Province - Xiangjiang, Zijiang and Yuanjiang river areas. Li Shui River valley. Counties: Yongshun, Sangzhi. Cities: Dayong, Changde. -- Guangxi - Hechi and Liuzhou prefectures. Liujiang River flooded in Liuzhou city. Wuzhou city at the confluence of Xijiang, Xunjiang and Guijiang rivers.</t>
  </si>
  <si>
    <t>Jiangxi - "... several rivers in northeast Jiangxi to break their banks ... Nine towns with 210,000 residents were marooned by flood waters" -- Hunan -"floods in central Hunan province had killed 78 people in 10 days" ... "some 72 counties, 1,555 towns and townships and 17,270 villages in the province were affected by floods"  -- Guangxi -"the region experienced record torrential rains for five days in succession ... the hilly city of wuzhou at the confluence of xijiang, a tributary of the pearl river, xunjiang and guijiang rivers has suffered the most. streets, markets, storage facilities and the port in the eastern part of the city are flooded" DAMAGE: Jiangxi: 205,000,000 -- Hunan: 175,000,000 -- Guangxi: 190,000,000 FATALITIES: Jiangxi: 42 -- Hunan: 129 -- Guangxi: 196 DISPLACED4/17/2003 Jiangxi: 210,000 -- Hunan: 500,000 -- Guangxi: 293,000 -- CAUSE:Rains which fell from July 1-5. More rains in Hunan starting Jul 17. HECTARES FLOODED: Hunan: 646,000 ha -- Guangxi: 65,000 ha</t>
  </si>
  <si>
    <t>Loire and Beaujolais areas. Town of Jassans. Rhone River at Villefranche-sur-Saone in Rhone region. The Vienne river spilled its banks at Limoges. Lot River at Villeneuve-sur-Lot.</t>
  </si>
  <si>
    <t>"Torrential rains and egg-sized hail pummeled southwestern France Monday night and early today, flooding rivers, sweeping away campsites, damaging the Beaujolais vineyards and killing two people. " CAUSE:Torrential rains</t>
  </si>
  <si>
    <t>India -- Punjab State (4,741 villages and 44 towns were inundated)- Districts: Amritsar, Gurdaspur, Ropar, Mansa, Ferozpure, Ludhiana. Towns: Patiala, Chandigarh, Ropar. Rivers: Ravi, Beas, Satluj. --Himachal Pradesh State - flash flood reported on Jul 8 in villages of Swar and Devgarh in Chohar Valley of Mandi District. --Haryana State - Districts: Hissar, Sonipat. Tohana and Jakhal areas, Jind, Kaithal, Karnal, Faridabad, Panipat, Sirsa. Rivers: Ghaghhar, Yamuna. --Jammu Kashmir State - Jhelum river at Srinagar city. --Assam State - Kamrup District. at least 50 villages submerged in Barak Valley. Brahmaputra River. -- Gujarat State - Sabarmati river --West Bengal State - Jalpaiguri district -- Bihar State - Jamshedpur town, Rivers: Subarnarekha, Kharkhai. -- other states - Uttar Pradesh, Rajasthan, Chandigarh, Madhya Pradesh, Tripura. -- Nepal -- (flooding first reported on July 18) Districts: Makawanpur, Sharlahi, Taplejung, Panchthar, Kavrepalan-Chowk, Sindhuli, Chitawan, Rautahat, Dhading, Ramechhap, Okhaldhu Nga, Palpa, Sirahna, Dhanusa. Towns: Palung Bazar, Panchthar, Daman, Gaur. Katmandu isolated by floods. Rivers: Narayani, Trishuli, Bagmati, Palung, Manahara. -- Bangaldesh -- Northeastern Meghna River Basin and Southeastern Hill Basin. Chittagong Region. Districts: Bogra, Sirajganj, Netrokona, Pabna, Sirajganj, Sylhet, Brahmanbaria, Hobiganj, Cox's Bazar, Feni, Comilla, Khagrachari, Bandarban, Rangamati, Maulvibazar, Habiganj and Sunamganj. Rivers: Meghna, Padma and Jamuna. -- Pakistan -- Punjab Province districts of Narowal, Lahore, Sailkot, Kasur, Muzaffargarh, Gujranwala, Sailkot, Faisalabad, Multan, Khanewal, Lodhran, Rajanpur, Sheikhupura, Rahimyarkhan, Jhang, Bhawalnagar. Rivers: Chenab, Ravi and Sutlej.</t>
  </si>
  <si>
    <t>India - "in the northern state of Punjab, where the heaviest rain in two decades left 16 people dead over the weekend, and flooded two-thirds of Patiala city and some 1,100 villages." -- July 24 "Nearly half of Bangladesh was under water Saturday after six days of relentless rain, and the death toll in four weeks of flooding throughout South Asia jumped to 2,100 people"  -- Aug 13 "While floodwaters have receded from the plains of the north, India's heartland, parts of the northeastern state of Assam still remain inundated." -- Aug 29 - "Monsoon floods have begun subsiding throughout Bangladesh" DAMAGE: India: nd -- Nepal: 100,000,000 -- Bang: nd FATALITIES: India: 1050 -- Nepal: 1800 -- Bang: 218 -- Pakistan: 15CAUSE:Unusually heavy monsoonal rain HECTARES FLOODED: Iia: 800,000 hectares -- Nepal: 24,000 acres -- Bang: 28,742 square kilometers. 520,000 ha -- Pakistan: 798,315 Acres</t>
  </si>
  <si>
    <t>Mexico's Pacific coast - Oaxaca state: Oaxacan coast, Isthmus of Tehuantepec. Acapulco. Manzanillo-Puerto Vallarta region.</t>
  </si>
  <si>
    <t>"The government news agency said 16 of the dead were from the states of Mexico and San Luis Potosi, where heavy rains caused mud and rock slides in the mountains of the central plateau." CAUSE:Heavy rain causing coastal river flooding and mud and rock slides </t>
  </si>
  <si>
    <t>Luzon Island - Provinces: Pampanga, Tarlac, and Zambales. Mount Pinatubo area. Towns/cities: Baguio City, Manila, Concepcion</t>
  </si>
  <si>
    <t>"More than 22,700 people fled rivers of mud and ash cascading down Mount Pinatubo volcano Saturday in floods triggered by typhoon Koryn." CAUSE:Typhoon rains trigger lahar </t>
  </si>
  <si>
    <t>States: Minnesota, Wisconsin, Iowa, Illinois, Missouri, South Dakota, North Dakota, Nebraska and Kansas - in nine states along the mississippi, 479 counties have been declared flood disaster areas. -- Iowa - Towns: Davenport, Burlington, Iowa City, Eddyville, Ottumwa, Fredonia, Columbus Junction, Wapello, Coralville, Des Moines. Rivers: Iowa, Des Moines, Mississippi, Raccoon, Cedar. (all 99 Iowa counties federal disaster areas) -- Illinois - Towns: Niota, Meyer, East Hannibal, Hull,Valmeyer, Gulfport, Pontoosuc, Hamilton, East Dubuque, Oquawka, Grafton, Mosier, Hamburg, Keithsburg, Meyer, Quincy, Grafton, Prairie du Rocher. Rivers: Rock, Mississippi, Illinois, Big Muddy. -- Missouri - Towns: Alexandria, Gregory Landing, West Quincy, Annada, West Alton, McBride, Winfield, Peruque, Crystal City, Barnhart, Jefferson City, Lemay, Defiance, Waldron, Chesterfield. Rivers: Missouri, Mississippi. -- Wisconsin -towns: Prairie du Chien, Rivers: Mississippi. -- Nebraska, - June 28 lowland flooding was reported along the Missouri River in Nebraska from Plattsmouth to Rulo. -- Eastern South Dakota - Town: Dell Rapids along the Big Sioux River. -- North Dakota - Fargo and Moorhead, Minn, Red River</t>
  </si>
  <si>
    <t>June - Mississippi River closed to navigation over 500 mile stretch from the Twin Cities to St. Louis.  July 7 the Mississippi had sprawled 7 miles outside its banks north of St. Louis and thousands had been evacuated in Minnesota , Wisconsin, Iowa, Nebraska, S Dakota. -- July 21 the Mississippi rose to a new record (47.1 ft) at St Louis extending 200 miles from Grafton, Ill., to Cape Girardeau, Mo. August 1 the Mississippi crested again at St Louis at another record level of 49.58 ft. --  August 23 barge traffic resumed on the upper Mississippi. On September 13 the Mississippi River fell below flood stage after 8- days above. -- "The Great Flood of 1993 broke through or topped 1,082 of the 1,576 levees in the Missouri and upper Mississippi river basins. The levees sustained hundreds of millions of dollars in damage." CAUSE:"From April - June the Upper Mississippi River basin avgd 16 in of rain, 5 in above normal" -- "persistent and unusual weather pattern" HECTARES FLOODED: "more than 16,000 sq miles of farmla" Jul 18. -- "41,600 sq km of soybean, corn, wheat" Jul 21. -- 276,000 acres along 200 miles from Hannibal to Cape Girardeau</t>
  </si>
  <si>
    <t>City of Barnaul and nearby rural areas. Ob River </t>
  </si>
  <si>
    <t>"THE WATER LEVEL HAS EXCEEDED THE NORMAL ONE BY OVER ONE METRE ... FLOODING FIELDS AND WASHING OFF HOUSES, ROADS AND STREETS" CAUSE:Melting snow and continuous rain </t>
  </si>
  <si>
    <t>Mexico - States: Campeche, Yucatan, Quintana Roo, Veracruz, Guerrero, Tamaulipas, Puebla and Oaxaca. -- South and East Texas - Willacy County, town of Raymondville; Starr County,</t>
  </si>
  <si>
    <t>Tropical storm Arlene "Three rivers overran their banks in the Gulf coast state of Veracruz, leaving more than 1,840 people homeless" ... "The navy announced that emergency plans had been placed in effect in Campeche and the southeastern states of Yucatan and Quintana Roo, where at least 10,000 people had been displaced by flooding" FATALITIES: Mexico: 7 -- Texas: 2 DISPLACED: Mexico: 10,000 -- Texas: 2000 CAUSE: nd</t>
  </si>
  <si>
    <t>Zhejiang Province - floods in more than one third of the province. -- Jiangxi Province - washed out farmland in 36 counties. -- Hunan Province - Yiyang, Changde, Yueyang and Changsha areas. Jingzhou and Tongdao counties. Xiangjiang River. -- Fujian Province - northern section. -- Anhui Province. -- Rivers: Upper reaches of the Qiantang, Minjiang, Wujiang and Yuanjiang rivers; tributaries of the Pearl river; Ganjiang and Xiangjiang rivers, two tributaries of the Yangtze</t>
  </si>
  <si>
    <t>Zhejiang - "In some parts of Zhejiang province, a foot of rain has fallen since June 14"  -- Jiangxi - "During that period, 187 millimetres (7.4 inches) of rain fell, quickly swelling rivers which flooded 353,700 hectares (873,600 acres) of farm land and destroyed 43,600 homes." -- Hunan - "most of central china's hunan province has been hit by heavy rainstorms since june 30" ... "in changsha, capital of the province, more than 3,000 houses in the western and southern parts of the city have been inundated."  -- Fujian -"floods in the northern section of fujian province destroyed hundreds of houses, roads, bridges and irrigation works" DAMAGE: Zhejiang: 526,000,000 -- Jiangxi: 260,000,000 -- Fujian: 74,000,000 FATALITIES: Zhejiang: 38  -- Jiangxi: 61 -- Hunan: 33 DISPLACED: Zhejiang: 355,000 -- Jiangxi: 20,000CAUSE:Heavy rains across eastern china between June 11 and 20 and continuing in early JulyHECTARES FLOODED:Zhejiang: 828,000 ha -- Jiangxi: 353,700 ha -- Hunan:160,000 ha  -- Fujian: 4,700 ha</t>
  </si>
  <si>
    <t>Urals/Sverdlovsk Region - Districts of Serov and Krasnotyurinsk. Dam break on Kavka River in Serov city on June 14</t>
  </si>
  <si>
    <t>DAMAGE: 40BN RUBLES. 1993 exchange rate=930.70CAUSE:Heavy rains and snowmelt </t>
  </si>
  <si>
    <t>East Coast of Ireland - Dublin County: Baldoyle. Louth County: Nanny River at Duleek. -- SW England - West Country counties of Devon and Cornwall. Towns: Bideford, Bude. East Lyn River. -- Wales - Towns: Llandudno, Conwy, Cardigan. Deganwy. Rivers: Conwy, Teifi</t>
  </si>
  <si>
    <t>"Cars and caravans were swept away as torrential rain brought chaos to many parts of the country today. Worst hit was west Wales where the "storm of the century" forced 500 residents in the seaside town of Llandudno to flee their homes in the face of the rising flood waters" ... "Wales and the West Country were the worst hit by a 30-hour deluge in which some areas notched almost seven inches of rain - three times the average total for a normal June month."CAUSE:Rainstorms </t>
  </si>
  <si>
    <t>Guangdong Province - Guangzhou and Shenzen areas, fifteen towns. -- Guangxi Zhuang Autonomous Region - Prefectures: Liuzhou, Guilin, Wuzhou, Yilin, Hechi and Qinzhou. Wuzhou City on the Xijiang River. -- Guizhou Province. -- Fujian Province - western section - </t>
  </si>
  <si>
    <t>Guangdong -"Fifteen towns and districts in the economically expanding region were hit by heavy rain, with precipitation totalling 585 millimetres. Some areas were under two metres (6.6 feet) of water"  -- Guangxi: "The Xijiang has been above danger level since June 20 and has flooded more than 20 thousand households and large areas of farmland around the city," -- Fujian - "Storms from June 1 to 9 destroyed more than 3,000 houses, irrigation facilities and large areas of farmland in western Fujian" DAMAGE: Guangdong:  $330,000,000 -- Guangxi: $21,700,000 -- Fujian: $20,500,000 FATALITIES: Guangdong: 84  -- Guangxi: 66 -- Guizhou: 11 -- Fujian:19' DISPLACED: Guangdong: 700,000 -- Guangxi: 1,000,000 -- Fujian 15,000CAUSE:Heavy rains HECTARES FLOODED: 145,000 ha in Guangdong </t>
  </si>
  <si>
    <t>India - States: Tripura, Assam, Arunachal Pradesh, Mizoram. Districts: Barak Valley, Darimganj, Hailakandi, Khowai, Teliamura, Karimgang, Kailasahar, Dhalai, Kamalpur, Kancharmpur and Dharmanagar. Rivers: Brahmaputra, Barak, Singra, Kathkal, Manu. -- Bangladesh - districts of Habiganj, Sylhet, Sunamganj, Zakiganj, Moulavibazar,. Feni, Chittagong, Cox's Bazar. Towns: Sylhet, Habiganj and Maulvi Bazar. Rivers: Brahmaputra-Meghna, Khowai, Manu, Dhalai, Kushyara, Surma.</t>
  </si>
  <si>
    <t>India: "vast stretches of paddy fields have been inundated in the district as all the rivers are flowing at the extreme danger level. road communication, train services and water and power supply were disrupted by the flash flood caused by incessant rains during the last few days"  DAMAGE: India: 28,600,000 -- Bang: nd FATALITIES: India: 18 -- Bang: 220 DISPLACED: India: 700,000 -- Bang: 250,000CAUSE:Heavy downpours well ahead of the monsoon season in India and Bangladesh is causing this early flooding -- HECTARES FLOODED: Bang: 150,000 acres </t>
  </si>
  <si>
    <t>Miaoli and Taichung counties; Taipei </t>
  </si>
  <si>
    <t>"Recent heavy rains in central Taiwan have triggered landslides and flooding in many lowland areas ... floods have also damaged farm land, fishing ponds, plantations, roads, bridges and railways in central and southern Taiwan" CAUSE:Heavy rains causing landslides and flooding </t>
  </si>
  <si>
    <t>Haiti - Cayes and Gonaives. -- Cuba - eastern provinces</t>
  </si>
  <si>
    <t>FATALITIES:  Haiti: 13 -- Cuba: 7 DISPLACED: Cuba: 40,000 CAUSE:Several days of torrential rains </t>
  </si>
  <si>
    <t>Columbo, Southern Kalutara, Galle, Matara and Ratnapura areas.</t>
  </si>
  <si>
    <t>June 5 "heavy rains were the result of the depression in the bay of bengal and that the heavy rains followed by stormy winds will continue for few more days" CAUSE:Monsoon rains</t>
  </si>
  <si>
    <t>Upper Shabelle area, Rakeyle Omar Gudle. Jelib area south of Mogadishu.  Shabelle River</t>
  </si>
  <si>
    <t>"The banks were washed out last November, causing major flooding in an area that once was one of Somalia's breadbaskets. An irrigation and reservoir system has fallen into disrepair over the past two years, adding to the problems"   End date approximateCAUSE:Heavy rain </t>
  </si>
  <si>
    <t>Atyrauskaya Region - Districts: Embinskyi, Kzylkoginskyi, Denizskyi. Flooding also in Zapadna-Kazakhstanskaya and Aktjubinskaya Regions.</t>
  </si>
  <si>
    <t>End date approxi,mate. Exchange rate in 1993 =930.70CAUSE:Melting snow and heavy rains</t>
  </si>
  <si>
    <t>Clarendon, St Catherine, Portland, Kingston, St Thomas, St Andrew, Westmoreland, Trelawny.</t>
  </si>
  <si>
    <t>Buenos Aires Province - Salado River overflows. Towns: Junin, General Viamonte, Castelli, General Pinto, Las Flores, General Belgrano, Chascoms, 25 De Mayo, Roque Perez, General Villeges.</t>
  </si>
  <si>
    <t>extensive agricultural damage. End date approxiamteCAUSE:Heavy rains </t>
  </si>
  <si>
    <t>Kofarnikhon district; Dushambe city. Vakhsh River</t>
  </si>
  <si>
    <t>"Flooding caused by heavy rain destroyed 3,000 homes, unleashed mud slides and caused millions of dollars in damage" CAUSE: nd</t>
  </si>
  <si>
    <t>Guangdong Province - Bei River overflowed in 35 counties.</t>
  </si>
  <si>
    <t>"The Beijiang (Bei River) overflowed after 35 counties in the province received more than 100 millimeters (four inches) of rain in the past week" ... "The floods also destroyed telecommunications facilities, power lines, dams and irrigation works,"CAUSE: nd</t>
  </si>
  <si>
    <t>Southeast part of Santiago city. Channels Las Perdices and San Carolos overflow</t>
  </si>
  <si>
    <t>Taparto River burst overflowed near town of Andes in Antioquia Department. Flooding also reported in departments of: Amazonas, Meta, Tolima, Boyaca and Narino.</t>
  </si>
  <si>
    <t>"THE FLASH FLOODS AFFECTED A MOUNTAINOUS AREA OF ABOUT 20 SQUARE KILOMETRES IN THE MUNICIPALITY OF ANDES" CAUSE:Flash floods and landslides </t>
  </si>
  <si>
    <t>Municipality of Quito, Pichincha mountain area. In southeast Ecuador - mudslide blocks the Paute river in Rio Paute zone in Azuay province</t>
  </si>
  <si>
    <t>"So far, several weeks of intense rains have caused seven deaths and dozens of injuries, along with the destruction of hundreds of houses and roads, in this city of a little over 1.5 million inhabitants"  End date approximateCAUSE:Torrential rains causing flooding and mudslides </t>
  </si>
  <si>
    <t>Two villages east of the town of Nahbandan in Khorasan Province.</t>
  </si>
  <si>
    <t>"Floods devastated two villages in eastern Iran ... About 800 houses were destroyed and 1,700 damaged, and at least 8,000 families were driven from their homes" CAUSE:nd</t>
  </si>
  <si>
    <t>Eastern Nebraska - Counties: Boyd, Butler, Colfax, Cuming, Dodge, Merrick, Platte, Sarpy, Saunders, Seward and Stanton. Towns: West Branch, Ashland, West Point, Wood River, Thomas Lake area, Grand Island Rivers: Platte, Elkhorn, Loup and Wood rivers</t>
  </si>
  <si>
    <t>"Ice floes have dammed sections of the Elkhorn, Wood, Loup and Platte rivers, sending water coursing through farm fields, over roads and into basements." ... "A 25-mile stretch of Interstate 80 between Omaha and Lincoln was closed early Wednesday"CAUSE:Runoff from melting snow and ice jams</t>
  </si>
  <si>
    <t>Southwestern Arizona - Yuma County: Wellton- Mohawk Valley. 90-mile stretch of the Gila River </t>
  </si>
  <si>
    <t>"Heavy rains has forced billions of gallons of water over the Painted Rock Dam on the Gila River, flooding an estimated 10,000 acres of lush farmland in western Arizona and forcing several thousand people from their homes." CAUSE:Dam release due to a month of extensive rainfall in Arizona</t>
  </si>
  <si>
    <t>Ten villages in Lushoto and Korogwe Districts of the Tanga Region.</t>
  </si>
  <si>
    <t>"the government has also banned tree harvesting in catchment areas, river banks and valleys, he added. he said it is scientifically believed that the recent floods in the country were a result of indiscriminate felling of trees." CAUSE:Flash floods  caused by unusually heavy rain</t>
  </si>
  <si>
    <t>Provinces: Aden, Lahej, Abyan</t>
  </si>
  <si>
    <t>"the flooding was caused by heavy seasonal rain in mountainous regions in southern parts of the arabian peninsula" CAUSE:Heavy rain</t>
  </si>
  <si>
    <t>Java Island - northern coast from Indramayu District in West Java to Gresik District in East Java.</t>
  </si>
  <si>
    <t>Mindanao Island - Provinces: Agusan, Surigao, Davao del Norte. Cities: Surigao Butuan. Agusan River. --  Leyte island - town of San Juan</t>
  </si>
  <si>
    <t>"surigao and butuan cities, eight towns in agusan norte, and nine towns in agusan sur were under water as the agusan river breached its bank," CAUSE:Weeklong monsoon rains </t>
  </si>
  <si>
    <t>Iran - Provinces: Kirman, Boir, Kohkiloye, Fars, Khuzistan and Khorasan; Bushehr, Yazd, Isfahan, Lorestan. Cities most hit: Birjand, Ganveh, Darab, Bandar Abbass, Bandar-Lengeh, Lengeh, Bastak and Lar. Khorramabad area; Jahrai, Zohreh and Kkashkan rivers. -- As of Feb 22 heavy rain still falling in Boir, Bushehr, Fars and Khuzistan.</t>
  </si>
  <si>
    <t>"flooding in iran brought on by storms this week killed at least six people, damaged bridges, swamped villages and cut power supply, according to state-run iranian radio monitored here today"  -- "FLOODS HAVE CAUSED EXTENSIVE DAMAGE IN 11 PROVINCES, 50 CITIES AND 6,000 VILLAGES"CAUSE:'Unprecedented' heavy rains casuing flooding and landslides</t>
  </si>
  <si>
    <t>Southern Louisiana - Lafayette Parish, Covington, Baton Rouge, Opelousas, Lafayette, Bogalusa. Rivers: Vermilion, Tchefuncte and Bogue Falaya. -- Southern Mississippi - Pearl River County, Hobolochiatto Creek floods Picayune</t>
  </si>
  <si>
    <t>"A storm dumped more than 10 inches of rain on the area Wednesday ... Streets and homes were flooded from Lafayette to Bogalusa" ... ""At one point, some Lafayette homes along the Vermilion River had water up to the second story. Jan 20CAUSE:Torrential rain </t>
  </si>
  <si>
    <t>Central Scotland - Perthshire area, Perth, Kinross, North Muirton estate, Stirling, Tayside. River Tay</t>
  </si>
  <si>
    <t>""The flooding has been caused by the combination of heavy rainfall and a rapid thaw of earlier snow. "Large areas of land have been inundated and many properties have been flooded, requiring temporary evacuation of occupants."" CAUSE:Melting snow combined with torrential rain </t>
  </si>
  <si>
    <t>Mexico - Baja California area: Tijuana, Colonia Los Laureles, Colonia Gavilondo, Tecate, Ensenada, Mexicali. Tijuana River. -- Southern California - San Diego County: San Diego's South Bay area, San Ysidro, Camp Pendleton. Tijuana River. San Bernardino County: Mojave River. Riverside County: Temecula, Murrieta and Canyon Lake flooded by Murietta Creek. Los Angeles County, Orange County, Riverside County. -- Southeastern Arizona - Gila River at towns of Duncan and Winkelman. Salt River. San Francisco River at Clifton.</t>
  </si>
  <si>
    <t>"The most extensive damage occurred in San Diego's South Bay area and Tijuana just across the border, where as much as 10 feet of water flooded city streets" ... "Baja tourism officials said Tuesday that Highway 1 was heavily damaged last week from Ensenada to La Paz, a distance of 850 miles on the 1,066-mile highway. " -- Jan 15 "Dams overflowed, rivers surged and flood watches were posted Friday across Southern California as another storm moved in from the Pacific, continuing more than a week of heavy rain." "As more rain and some thunderstorms continued to hit the state, many dams and reservoirs were spilling over. In a rare occurance for California, which was in its seventh year of drought, flood control officials began releasing dam water as a precautionary measure. " FATALITIES: Mexico: 28 -- CA: 8 DISPLACED: Mexico: 10,000 -- CA: 115 -- AZ: 1100CAUSE:"relentless storm system that has hovered over California and the Pacific for about 20 days. Southern California has seen rain almost daily since the year began"</t>
  </si>
  <si>
    <t>Antioquia Department, town of Murindo, Turriquitado River</t>
  </si>
  <si>
    <t>"The flooding Turriquitado River swept through the low-lying town of Murindo in Antioquia department,"CAUSE:nd</t>
  </si>
  <si>
    <t>Hormuzgan province.</t>
  </si>
  <si>
    <t>Begin date approximateCAUSE:Three days of heavy rain</t>
  </si>
  <si>
    <t>Fiji - Viti Levu Island Chain; Suva city, Labasa</t>
  </si>
  <si>
    <t>"Kina was the second cyclone to strike Fiji in four weeks" DAMAGE:Fiji: 64,000,000CAUSE:Cyclone rains</t>
  </si>
  <si>
    <t>Muzarabani communal lands, Masvingo, Bulawayo</t>
  </si>
  <si>
    <t>Worst flood in memory.</t>
  </si>
  <si>
    <t>Provinces - Fars, Kerman, Hormuzgan, Sistan va Baluchestan</t>
  </si>
  <si>
    <t>900 houses destroyed.</t>
  </si>
  <si>
    <t>Mindanao Provinces - Davao del Norte, Davao Oriental, Surigao del Sur</t>
  </si>
  <si>
    <t>The floods devastated at least 32 villages and damaged infrastructure, crops, livestock, houses.</t>
  </si>
  <si>
    <t>North, North-Central, and Eastern Provinces - Valaichchenai, Batticaloa, Horowpathana</t>
  </si>
  <si>
    <t>Affected 18,700 families.</t>
  </si>
  <si>
    <t>Gloucestershire, Wiltshire, Bristol, Tredegar, Gwent, Pontypridd, Mid Glamorgan</t>
  </si>
  <si>
    <t>One of the wettest autumns on record.  In Gloucestershire, the river Severn burst its banks causing road chaos awidespread flooding.  A 25-mile stretch of the river between Gloucester and the Severn Bridge overflowed with the Lydney area worst affected. _x000D_</t>
  </si>
  <si>
    <t>Florida - St.Vincent Island</t>
  </si>
  <si>
    <t>6 Southern provinces</t>
  </si>
  <si>
    <t>Kruja, Lac, Lezha, Shkdora, Tropja, Mirdita</t>
  </si>
  <si>
    <t>Mojkovac</t>
  </si>
  <si>
    <t xml:space="preserve">Flooding of the Tara River caused damage to the Mojkavac Dam.  The dam prevents large amounts of highly toxic waste from endangering people and the environment. </t>
  </si>
  <si>
    <t>Tuscany - Poggio a Caiano, Florence</t>
  </si>
  <si>
    <t>3 ft of water in the streets of Poggio a Caiano.</t>
  </si>
  <si>
    <t>Philippines: Luzon - Mount Pinatubo, Manila, Quezon city_x000D_Vientnam - central coast</t>
  </si>
  <si>
    <t>Vietnam: Quang Binh, Quang Tri; 8 coastal provinces_x000D_Thailand: Provinces - Surat Thani, Chumphon, Nakhon Si Thammarat</t>
  </si>
  <si>
    <t>Vietnam - destroyed crops covering thousands of acres and swept away hundreds of houses and bridges.</t>
  </si>
  <si>
    <t>South East - London, Kent, Essex</t>
  </si>
  <si>
    <t>2 inches of rain in some places.</t>
  </si>
  <si>
    <t>Kangaroo Creek, near Adelaide</t>
  </si>
  <si>
    <t>Kolasin, Mojkovac, Bijelo Polje, Savnik, Berani, Niksic, Pluzani, Danilovgrad</t>
  </si>
  <si>
    <t>Provinces - Nghe An, Ha Tinh, Quang Binh, Quang Tri, Thua Thien-Hue, Quang Nam-Da Nang</t>
  </si>
  <si>
    <t>France: Riviera, Nice, Monaco_x000D_Italy: Piemonte, Veneto, Lazio, Campania, Genoa_x000D_Northeastern Spain</t>
  </si>
  <si>
    <t>Caspian Sea Coastline</t>
  </si>
  <si>
    <t xml:space="preserve"> 2,700 buildings damaged - schools, factories, warehouses waterlogged; farms flooded.</t>
  </si>
  <si>
    <t>El Salvador: Southeast Departments - La Union, San Miguel, Usulatan, San Viciente, La Paz_x000D_Mexico: Mexco City, Puebla, Tlaxcala, Guerrero, Vera Cruz</t>
  </si>
  <si>
    <t>Southern France and Corsica: Languedoc-Roussillon Province - Aude Region, Pyreness-Orientales Region, Rennes-les-Bains</t>
  </si>
  <si>
    <t>Southeast Provinces - Alpes Cote d'Azur, Rhone Alpes (Vaison-la-Romaine, Auvignon, Gigondas)</t>
  </si>
  <si>
    <t>Deadliest in 34 years.</t>
  </si>
  <si>
    <t>Adamawa State - Mubi area; Borno State - Madagali</t>
  </si>
  <si>
    <t>Property worth millions of naira including foodstuff and liverstock were destroyed in the flood.</t>
  </si>
  <si>
    <t>Midlands, Bedfordshire, Leicestershire, East Anglia</t>
  </si>
  <si>
    <t>Some villages flooded with up to 3 feet of water.</t>
  </si>
  <si>
    <t>Regions - Illubaro, Kefa (Gambella)</t>
  </si>
  <si>
    <t>Veracruz, Oaxaca, Puebla, Campeche, Yucatan</t>
  </si>
  <si>
    <t>India: Tamil Nadu, Kerala, Karnataka, Andhra Pradesh</t>
  </si>
  <si>
    <t>Kauai, Nihau, Oahu</t>
  </si>
  <si>
    <t>Worst storm to hit Hawaii this century.  Kauai hit the worst.</t>
  </si>
  <si>
    <t>Northern and Central Pakistan - Azad Kashmir, Punjab_x000D_Northern India - Madhya Pradesh, Uttar Pradesh, Jammu</t>
  </si>
  <si>
    <t>Unprecedented levels of flooding.  Flooding and landslides.</t>
  </si>
  <si>
    <t>Siberia: Martime Territory - Nakhodka</t>
  </si>
  <si>
    <t>Many fields swamped, crops and rivers flooded.</t>
  </si>
  <si>
    <t>Hindukush Mountains - Salang, Dhorband, Shaltuh valleys_x000D_Gulbahar, Shoul Dara, Parwan Province, Kapisa Province</t>
  </si>
  <si>
    <t>33 ft wall of water swept through the valleys, wiping out villages.  Orchards, irrigation canals, 1,000 homes destroyed.</t>
  </si>
  <si>
    <t>Java - Tasikmalaya, Ciamis, Banjarnegara_x000D_Bali</t>
  </si>
  <si>
    <t>Pacific coastline - El Transito, Masachapa</t>
  </si>
  <si>
    <t>Offshore earthquake created huge tidal wave.</t>
  </si>
  <si>
    <t>Adelaide</t>
  </si>
  <si>
    <t>Flash flood - worst in 30 yrs.</t>
  </si>
  <si>
    <t>Provinces - Zhejiang, Fujian, Shanghai</t>
  </si>
  <si>
    <t>100 kilometres of seawalls collapsed under the rains and high tides. Flooding and landslides.  Damage estimate for Zhejiang alone at 2 Billion Yuan (US$350,000,000).</t>
  </si>
  <si>
    <t>SE Louisiana, Florida</t>
  </si>
  <si>
    <t>Wadi Halfa, Kassala, Omdurman</t>
  </si>
  <si>
    <t>400 houses, food stores and silos destroyed.</t>
  </si>
  <si>
    <t>Baja, Sinaloa</t>
  </si>
  <si>
    <t>10,000 evacuated in Baja.  Waves over 20 ft high destroyed roads and highways near coastal resorts in Sinaloa.</t>
  </si>
  <si>
    <t>Guangdong Province - Chaoshan Area (Shantou, Jieyang, Chaozhou)</t>
  </si>
  <si>
    <t>Several people died.  Flood waters destroyed highways, farmland, fish ponds, houses, and irrigation works along the coastal areas.</t>
  </si>
  <si>
    <t>Luzon - Pangasina, Cagayan, Isabela, Nueva Vizcaya, Benguet, La Union</t>
  </si>
  <si>
    <t>Floods included areas affected by the Mt. Pinatubo eruption.</t>
  </si>
  <si>
    <t>Sindh Province - Karachi</t>
  </si>
  <si>
    <t>Thousands homeless.  Sugar cane fields flooded - millions of dollars in lost revenue.  6 in of rain in 12 hrs.</t>
  </si>
  <si>
    <t>Pegu Division</t>
  </si>
  <si>
    <t>30,000 acres of paddy fields destroyed.  20,000 acres now replanted.</t>
  </si>
  <si>
    <t>Northampton, Winterton, Lincolnshire, Doncaster, Medoc region of Bordeaux, Bayonee Region</t>
  </si>
  <si>
    <t>Unprecedented levels of flooding.</t>
  </si>
  <si>
    <t>Rongoussi, Ziniare, Tenkodogo</t>
  </si>
  <si>
    <t>Fields of millet, maize and sorghum swept away.</t>
  </si>
  <si>
    <t>States - Maharashtra (Marathwada Region), Uttar Pradesh</t>
  </si>
  <si>
    <t>Inner Mongolia - Xilamulun He, Hohnut, Wanjia, Shuimo_x000D_Provinces - Shaanxi, Gansu</t>
  </si>
  <si>
    <t>Flooding and landslides.  99,000 people affected in 10 counties, 52 towns, and 138 villages.</t>
  </si>
  <si>
    <t>Tuyen Quang Province</t>
  </si>
  <si>
    <t>48 villages submerged. Tens of thousands of hectares of paddy fields and crops flooded.</t>
  </si>
  <si>
    <t>Orissa Sate - coastal districts of Cuttack, Puri</t>
  </si>
  <si>
    <t>8 districts and 3 million people affected.  50,000 hectares of paddy crops damaged.</t>
  </si>
  <si>
    <t>Western Guangdong Province - Zhanjiang, Maoming, Yangjiang</t>
  </si>
  <si>
    <t>200,000 hectares of farmland, including 41,000 hectares of paddy fields, damaged._x000D_Zhanjiang - 66,667 hectares of sugar cane 13,333 hectares of fruit and 3,333 hectares of rice fields were flooded.</t>
  </si>
  <si>
    <t>Luzon - Nueva Ecija Province</t>
  </si>
  <si>
    <t>Deforestation blamed for floods - caused by siltation, lack of flood control structures and unusually high rainfall levels.</t>
  </si>
  <si>
    <t>South and East England - Isle of Wight; Hampshire, Portsmouth, Surrey, Battle</t>
  </si>
  <si>
    <t>Scores of homes and hotels evacuated.</t>
  </si>
  <si>
    <t>Sindh Province</t>
  </si>
  <si>
    <t>320,000 houses destroyed.  5,500 head of cattle killed, crop damage in districts 20-100%.</t>
  </si>
  <si>
    <t>Assam State</t>
  </si>
  <si>
    <t>200 villages submerged.  Cropland flooded.</t>
  </si>
  <si>
    <t>Northern Iran: Bandar Anzali, Nowshahr; Caspian Region</t>
  </si>
  <si>
    <t>Districts - Solukhumbu, Khotang</t>
  </si>
  <si>
    <t>Hunan Province - Dongting and Boyang Lakes; Yueyang</t>
  </si>
  <si>
    <t>Xiangjiang River over warning level by 2.85 m, reaching 37.85 m, the highest since 1976.  786,666 hectares of farmland floooded. Damage in direct loss caused by the floods has reached 850 million yuan (US$56.66 million).</t>
  </si>
  <si>
    <t>Guangxi Province - Guilin</t>
  </si>
  <si>
    <t>Worst flooding in 40 years in Guilin - scenic resort town.</t>
  </si>
  <si>
    <t>Krasnador Kray</t>
  </si>
  <si>
    <t>80% of grain crops in Krasnodar Kray destroyed.</t>
  </si>
  <si>
    <t>Missouri - Jefferson City, La Grange, Hannibal</t>
  </si>
  <si>
    <t>Mississippi river 12 ft over flood level - highest in 20 yrs.</t>
  </si>
  <si>
    <t>Provinces - Fujian, Zhejiang, Jiangxi</t>
  </si>
  <si>
    <t>60,000 people in 98 villages in Luobu and Yangbu townships in Zhejiang province's Jinhua county besieged by floods.  The flood peak reached Fuzhou City, capital of Fujian province, on July 7 - water level over warning mark by 3.3 m.  $76 million in damage in Fujian.  _x000D_Highest level in 50 years along Min River.</t>
  </si>
  <si>
    <t>Southern Chittagong District - 70 southern villages</t>
  </si>
  <si>
    <t>Highway connecting Chittagong and Cox's Bazar flooded.</t>
  </si>
  <si>
    <t>Provinces - Haiphong, Quang Ninh, Thai Binh, Nam Ha</t>
  </si>
  <si>
    <t>Birobidzhan (Jewish Autonomous Region)</t>
  </si>
  <si>
    <t>Southern and Midwest regions; States - Gujarat, Kerala</t>
  </si>
  <si>
    <t>Southern region of Gaza province</t>
  </si>
  <si>
    <t>Flash floods after long drought.</t>
  </si>
  <si>
    <t>Hong Kong - Kowloon, Kwun tong, Sai Kung, Sha Tin, Tsuen Wan</t>
  </si>
  <si>
    <t>Provinces - Sichuan, Guizhou, Yunnan</t>
  </si>
  <si>
    <t xml:space="preserve">Storms on July 22-29 hit the north of Sichuan, where about 60% of farmers suffered heavy losses. </t>
  </si>
  <si>
    <t>Far East: Maritime Kray - Razdolnenskaya valley</t>
  </si>
  <si>
    <t>Severe damage to a major vegetable farm.</t>
  </si>
  <si>
    <t>Central and Southern Connecticut - Counties Middlesex, Hartford, New Haven</t>
  </si>
  <si>
    <t>Up to 8 inches of rain.</t>
  </si>
  <si>
    <t>Colombo; Districts - Galle, Gampaha, Kalutara</t>
  </si>
  <si>
    <t xml:space="preserve">19 inches of rain in 24 hrs in Colombo - new record. </t>
  </si>
  <si>
    <t>Floodwater destroyed many fields as well as cotton and vegetable plantations along the river.  River flow at 6,000 cubometers of water per second - level not registered in 20 yrs.</t>
  </si>
  <si>
    <t>James Bay</t>
  </si>
  <si>
    <t>Osh, Djalalabad</t>
  </si>
  <si>
    <t>80 villages with a total of 25,000 residential units were completely washed away.</t>
  </si>
  <si>
    <t>Provinces - East Sepik, West Sepik</t>
  </si>
  <si>
    <t>Called Papua New Guinea's worst ever natural disaster.</t>
  </si>
  <si>
    <t xml:space="preserve">Bukhara Oblast </t>
  </si>
  <si>
    <t>Northwest Territories - Hay River</t>
  </si>
  <si>
    <t>A 10- km deep ice jam at the mouth of the Hay River flooded the town.</t>
  </si>
  <si>
    <t>Dushanbe, Kulyab, Leninabad, Gissar</t>
  </si>
  <si>
    <t>Mud and rock slides caused by torrential rain killed more than 200 people in the Pamir Mountains.  Cotton plants wiped out on tens of thousands of acres.</t>
  </si>
  <si>
    <t>Brescia Province</t>
  </si>
  <si>
    <t>Strong southeastly winds pushing the waters of the Adriatic Sea into the lagoons, raising the water level in Venice.</t>
  </si>
  <si>
    <t>Flooding and landslides.  Rainfall in April amounted to 492.2 mm, breaking the record previously set in 1884.</t>
  </si>
  <si>
    <t>Northeastern England - Northumberland, Durham, Cumbria_x000D_Eastern Scotland - Fife</t>
  </si>
  <si>
    <t>2 inches of rain in 24 hrs in Scotland. Worst flooding in the region for 20 years.  Scores of homes evacuated._x000D_</t>
  </si>
  <si>
    <t>Argentina: Provinces - Formosa, Chaco, Corrientes, Entre Rios, Santa Fe, Misiones_x000D_Brazil: States - Rio Grande Do Sul, Santa Catarina, Parana, Asuncion</t>
  </si>
  <si>
    <t>Northern Argentina - flood levels at historical records in many parts of Formosa, Misiones, Corrientes, and Chaco Provinces.  Flooding attributed to El Nino.  $280 million in damages._x000D_Paraguay - worst flooding since 1983.</t>
  </si>
  <si>
    <t>Provinces - Guayas, Manabi, El Oro, Los Rios, Esmeraldas, Tungurahua, Cotopaxi, Loja, Zamora, Chinchipe, Guayaquil</t>
  </si>
  <si>
    <t>Provinces - Fars, Khorasan, Azerbaijan</t>
  </si>
  <si>
    <t>Complete devestation of 12,000 houses.  340,000 hectares of farmlands demolished and 40,000 heads of livestock killed._x000D_</t>
  </si>
  <si>
    <t>Provinces - Guizhou, Sichuan</t>
  </si>
  <si>
    <t>Flooding, landslides, and hailstorm.  574 injured.</t>
  </si>
  <si>
    <t>Provinces - Guangdong, Jiangxi, Fujian, Hunan</t>
  </si>
  <si>
    <t>35 cities and counties seriously suffering from the floods, which have not been seen in the province in nearly a century.  Record river high since 1910 in Changsha.</t>
  </si>
  <si>
    <t>Quebec - Ile Enchanteresse</t>
  </si>
  <si>
    <t>Queensland - Bundaberg, Gladstone</t>
  </si>
  <si>
    <t>Vermont - Montpelier</t>
  </si>
  <si>
    <t>Floodwater up to 6 ft.  Ice jam diverted the Winooski River through the city.</t>
  </si>
  <si>
    <t>Northern Bolivia - Department of Beni</t>
  </si>
  <si>
    <t>Floods since January.  Attributed to El Nino.</t>
  </si>
  <si>
    <t>Texas - Houston</t>
  </si>
  <si>
    <t>3-6 inches of rain.</t>
  </si>
  <si>
    <t>Northern Departments - Piura, Tumbes</t>
  </si>
  <si>
    <t>Associated with El Nino.  2,500 hectares of rice and bananas destroyed.  90% of irrigation facilities in the valleys of the area destroyed or damaged.</t>
  </si>
  <si>
    <t>Rennell, Bellona</t>
  </si>
  <si>
    <t>Widespread damage to food crops - coconut, banana and papaw trees - on the islands of Rennell and Bellona.</t>
  </si>
  <si>
    <t>Alberta - Peace River</t>
  </si>
  <si>
    <t>Ice jam.</t>
  </si>
  <si>
    <t>Southeastern Turkey, Alexandria</t>
  </si>
  <si>
    <t>Extremely harsh winter in the middle east - heavy rain and snow.</t>
  </si>
  <si>
    <t>Tucuman, Catamarca, Santiago del Estero</t>
  </si>
  <si>
    <t>Thousands of hectares flooded.</t>
  </si>
  <si>
    <t>California - Los Angeles, San Bernardino, Sepulveda Basin</t>
  </si>
  <si>
    <t>Provinces - Havana, Matanzas, Villaclara, Cienfuegos, Sancti Spiritus, Ciego de Avila, Las Tunas, Holguin, Granma</t>
  </si>
  <si>
    <t>Worst flash flooding since 1938.</t>
  </si>
  <si>
    <t>Israel: Jerusalem, Haifa, Fureidis_x000D_Jordan: Amman, Aghwar _x000D_Syria: Jordanian border</t>
  </si>
  <si>
    <t>Harshest winter in more than 40 years - 15 people dead in floods and avalanches.  30 families evacuated in Fureidis Village (Israel); dozens of families in Tel Aviv, Jaffa area, 4000 in Lebanon; affected 2,800 hectares in Jordan alone.  Dam collapse in the Golan Heights on the Jordan River.</t>
  </si>
  <si>
    <t>States - Minas Gerais, Bahia</t>
  </si>
  <si>
    <t>Departments - Alger, Tipaza, Blida, Ain-Defla</t>
  </si>
  <si>
    <t>States - Nuevo Leon, Chihuahua, Aguascalientes, Durango, Zacatecas, Sinaloa, Coahuila, San Luis Potosi, Guanajuato</t>
  </si>
  <si>
    <t>Gloucestershire, Hereford, Worcester, Shropshire, Cambridgeshire, Northamptonshire</t>
  </si>
  <si>
    <t>Patillas, Toa Baja, Cayey, Ponce</t>
  </si>
  <si>
    <t>10 inches of rain.  Worst flooding since 1985.</t>
  </si>
  <si>
    <t>Provinces - Cordoba (San Carlos Minas), Chaco, Corrientes, Santa Fe, Buenos Aires</t>
  </si>
  <si>
    <t>Storm dumped 330 mm of water, about half a year's normal rainfall, in 32 hrs on San Carlos Minas and other villages in Cordoba.  Flash flooding and mudslides.</t>
  </si>
  <si>
    <t>Socotra Island</t>
  </si>
  <si>
    <t>Highlands</t>
  </si>
  <si>
    <t>Strong winds and driving rain.</t>
  </si>
  <si>
    <t>Southern and Coastal areas - Tel Aviv</t>
  </si>
  <si>
    <t>400 evacuated from Tel Aviv suburbs, record high water level of 2 ft in the streets.  Highest rainfall in Jordan in 40 yrs.</t>
  </si>
  <si>
    <t>Coastal districts</t>
  </si>
  <si>
    <t>Beirut, Central Bekaa Valley</t>
  </si>
  <si>
    <t>Texas - Wharton</t>
  </si>
  <si>
    <t>Floods swamped farmland, drowned scores of livestock.</t>
  </si>
  <si>
    <t>Central Sumatra - Riau</t>
  </si>
  <si>
    <t>80 villages submerged.</t>
  </si>
  <si>
    <t>Hawaii - Northeastern Kauai</t>
  </si>
  <si>
    <t>15.33 inches of rain in 24 hrs.</t>
  </si>
  <si>
    <t>Batticaloa District</t>
  </si>
  <si>
    <t>Flooding and mudslides.  Rice and other crops damaged.</t>
  </si>
  <si>
    <t>Moorea Island</t>
  </si>
  <si>
    <t>Western Iran Provinces - Bushehr, Larestan</t>
  </si>
  <si>
    <t>Sidi Abdel-Qadar</t>
  </si>
  <si>
    <t>Irrigation Dam cracked, flooding the village.</t>
  </si>
  <si>
    <t>West Virginia, Kentucky, Michigan, Ohio</t>
  </si>
  <si>
    <t>Sumatra - Aceh</t>
  </si>
  <si>
    <t>1 meter flood waters.</t>
  </si>
  <si>
    <t>Santa Catarina</t>
  </si>
  <si>
    <t xml:space="preserve">States - Andhra Pradesh, Tamil Nadu, Karnataka </t>
  </si>
  <si>
    <t>Damage to standing crops.</t>
  </si>
  <si>
    <t>Leyte</t>
  </si>
  <si>
    <t>Luzon Provinces - Ilocos Norte, Ilocos Sur, La Union, Pangasinan, Cagayan, Isabela, Quirino, Benguet, Abra, Kalinga-Apayao</t>
  </si>
  <si>
    <t>Sicily, Tuscany, Venice</t>
  </si>
  <si>
    <t>Cracks in dikes in Sicily and near Pisa, in Tuscany, forced some evacuations.</t>
  </si>
  <si>
    <t xml:space="preserve">Chiba Prefecture, Fukushima </t>
  </si>
  <si>
    <t>Florida - Miami, Fort Lauderdale</t>
  </si>
  <si>
    <t>14 inches of rain in 2 days.</t>
  </si>
  <si>
    <t>Istanbul - Esenyurt District</t>
  </si>
  <si>
    <t>Yasuj Area</t>
  </si>
  <si>
    <t>Considerable damage to crops and flocks - 400 head of cattle killed and 6,900 hectares of farmland ruined.</t>
  </si>
  <si>
    <t>Sirajganj District</t>
  </si>
  <si>
    <t>The flooding Padma River washed away part of a flood barrier.</t>
  </si>
  <si>
    <t>Kyushu - Nagasaki State_x000D_Honshu - Aomori Prefecture_x000D_Hokkaido</t>
  </si>
  <si>
    <t>Deadliest typhoon since 1971.  The typhoon capsized or washed away 42 boats, smashed or destroyed 117 homes, damaged 20,779 homes and buildings and flooded 10,665 others._x000D_</t>
  </si>
  <si>
    <t>Lincolnshire, Midlands, Suffolk, Hampshire, Kent, West Sussex, Thames Valley, Bedfordshire, Dorset</t>
  </si>
  <si>
    <t>Flash floods and minor landslides.</t>
  </si>
  <si>
    <t xml:space="preserve">Honshu Prefectures - Kanagawa, Aichi, Mie, Chiba, Saitama </t>
  </si>
  <si>
    <t>Downpours flooded 28,537 homes, 37 of which were destroyed, mainly in Aichi and areas north of Tokyo.  Flooding triggered. 644 landslides.</t>
  </si>
  <si>
    <t xml:space="preserve">Southern Provinces: An Giang, Dong Thap, Long An, Tien Giang, Kien Giang </t>
  </si>
  <si>
    <t>85,000 acres of subsidiary crops with 32,000 tons of rice destroyed.</t>
  </si>
  <si>
    <t>West Bengal State</t>
  </si>
  <si>
    <t>Flash floods.  $40 million in property destruction - 35,000 houses damaged.</t>
  </si>
  <si>
    <t>Texas - Rio Grande Valley, Real County</t>
  </si>
  <si>
    <t>Frio River 20 ft above flood stage.</t>
  </si>
  <si>
    <t xml:space="preserve">Districts - Chapainawabganj, Rajshahi, Pabna, Naogaon, Natore, Kushtia, Rajbari, Faridpur, Madaripur, Dinajpur, Sirajganj, Nilphamari, Manikganj </t>
  </si>
  <si>
    <t>25,000 mud-and-straw houses have been destroyed and 35,000 partially damaged.  106 bridges damaged.</t>
  </si>
  <si>
    <t>Kyushu - Nagasaki, Kumamoto, Saga, Magasaki, Fukuoka _x000D_Western Honshu</t>
  </si>
  <si>
    <t>Luzon: Zambales Province - San Marcelino</t>
  </si>
  <si>
    <t>Flooding and mudflows.</t>
  </si>
  <si>
    <t>Northern Thailand: Chiang Rai Province - Mae Salui</t>
  </si>
  <si>
    <t>Utah - North Ogden, Salt Lake City</t>
  </si>
  <si>
    <t>Flooding and mudslides.  2 days of torrential rains - "super storm."  North Ogden received 8.4 inches of rain Saturday and Sunday, breaking a 24-hour record of 6 inches set in 1970.</t>
  </si>
  <si>
    <t xml:space="preserve">Bihar State </t>
  </si>
  <si>
    <t>Coahuila, Chihuahua, Sonora, Sinaloa, Nayarit</t>
  </si>
  <si>
    <t>Provinces - Kandal, Takeo, Kampot, Kampong Cham, Kompong Speu, Kratie</t>
  </si>
  <si>
    <t>1.1 million acres of rice crops damaged.</t>
  </si>
  <si>
    <t>Japan: Kyushu - Kagoshima _x000D_South Korea: Coastal areas, Changwon, Pusan, Ulsan</t>
  </si>
  <si>
    <t>Karen State</t>
  </si>
  <si>
    <t>The Thanlwin River inundated 18,017 acres of fields.</t>
  </si>
  <si>
    <t>Provinces - Skahon Nakhon, Nakhon Panom, Mukdahan, Nong Khai, Udon Thani</t>
  </si>
  <si>
    <t>Provinces - Quang Bin, Ha Tinh, Than Hoa, Nghe An</t>
  </si>
  <si>
    <t>Uttar Pradesh, Bihar, Himachel Pradesh, Haryana</t>
  </si>
  <si>
    <t>Thousands of hectares of cropland submerged.</t>
  </si>
  <si>
    <t>Panama - Bocas del Toro region _x000D_Costa Rica - Limon</t>
  </si>
  <si>
    <t>Flooding and mudslides.  Crops destroyed.  2,000 hectares of bananas wiped out in Costa Rica.</t>
  </si>
  <si>
    <t>Al-Damazin City, El-Gezir Region</t>
  </si>
  <si>
    <t>Northern Texas - Fort Worth, Dickens County</t>
  </si>
  <si>
    <t>Provinces - Mazaaran, Gilan</t>
  </si>
  <si>
    <t>Rise of the Caspian Sea due to strong winds and hailstorms.</t>
  </si>
  <si>
    <t>Pennsylvania: Delaware County - Wharton, Darby</t>
  </si>
  <si>
    <t>Provinces - Sichuan</t>
  </si>
  <si>
    <t>Damage to 1.4 billion pounds of grain.</t>
  </si>
  <si>
    <t>Districts - Sirajganj, Jamalpur</t>
  </si>
  <si>
    <t>Shanghai</t>
  </si>
  <si>
    <t>Heavy rain and tornadoes.  9 in of rain in 24 hrs.</t>
  </si>
  <si>
    <t>Khabarovsk Region</t>
  </si>
  <si>
    <t>Damages run to an estimated 30-35 million roubles.  Over 300,000 hectares of farmland submerged - much is mowed grain and hay.  50,000 hectares of cropland, including grain, soya beans, potatoes, and vegetables were destroyed.</t>
  </si>
  <si>
    <t>Irrawady Delta Region</t>
  </si>
  <si>
    <t>Inundated farmlands (rice paddy fields) amount to 206,650 acres.</t>
  </si>
  <si>
    <t>Kano State - Hadeia Area</t>
  </si>
  <si>
    <t>Farmland, crops, roads destroyed by the flood - estimated at millions of Naira.</t>
  </si>
  <si>
    <t>Poland - Belsko Biala, Zywiec, Wadowice _x000D_Hungary - Budapest</t>
  </si>
  <si>
    <t>Floods worst in Hungary in 37 years.</t>
  </si>
  <si>
    <t>Austria - Salzburg_x000D_Germany - Bavaria</t>
  </si>
  <si>
    <t>Krasnodar Province - Sochi Region</t>
  </si>
  <si>
    <t>Bohemia, North Moravia</t>
  </si>
  <si>
    <t>Maharashtra - Nagpur District, Amravati District</t>
  </si>
  <si>
    <t>Wardha River burst its banks.</t>
  </si>
  <si>
    <t>Bacau County, Sucevea, Onesti</t>
  </si>
  <si>
    <t>65 died when a dam on the Tazlau River burst in Bacau.  73,000 hectares of farmland ravaged.</t>
  </si>
  <si>
    <t>Northwest Provinces - Son La, Lai Chau</t>
  </si>
  <si>
    <t>3,700 acres of crops submerged.</t>
  </si>
  <si>
    <t>Southern Eritrea</t>
  </si>
  <si>
    <t>Serious damage to livestock and crops.</t>
  </si>
  <si>
    <t>Satun Province - Langu, Thung Wa, Muang</t>
  </si>
  <si>
    <t>Flood water 1 m high.  7,700 hectares of farmland damaged and 5,000 farm animals affected.</t>
  </si>
  <si>
    <t>Provinces - Jilin, Heilongjiang, Yanbian Autonomous Region on North Korean Border</t>
  </si>
  <si>
    <t>366,000 hectares of wheat and other crops completely destroyed.</t>
  </si>
  <si>
    <t>Central Luzon Provinces - Tarlac, Zambales, Pampanga, Bataan, Manila</t>
  </si>
  <si>
    <t>Flooding and landslides.  Rains loosened tons of mud, volcanic ash, and other debris on the slopes of Mount Pinatubo - mudflows cascaded down river channels, prompting authorities to evacuate riverbank villages.</t>
  </si>
  <si>
    <t>Central Provinces - Kyonggi, Seoul</t>
  </si>
  <si>
    <t>23 mountains damaged by the rains - landslides.</t>
  </si>
  <si>
    <t>Eastern Shandong Province</t>
  </si>
  <si>
    <t>Chita Region</t>
  </si>
  <si>
    <t>Grain and foddder rops seriously damaged.</t>
  </si>
  <si>
    <t>Laos - Oudomsai Province_x000D_Northwest Vietnam</t>
  </si>
  <si>
    <t>Floods destroyed rice fields, irrigation canals, and reservoirs.</t>
  </si>
  <si>
    <t>Departments - Zou, Atlantique</t>
  </si>
  <si>
    <t>Sirajganj, Jamalpur, Gaibaha, Sherpur, Kurigram, Mymenshingh, Bogra, Tangail, Manikganj, Pabna</t>
  </si>
  <si>
    <t>Southern Regions - Accra, Volta, Central, Eastern</t>
  </si>
  <si>
    <t>Food production in the Keta Lagoon area of the Volta region could fall 45% this year due to the flooding.</t>
  </si>
  <si>
    <t>Assam, Meghalaya</t>
  </si>
  <si>
    <t>40,000 hectares of crops destroyed.</t>
  </si>
  <si>
    <t>Buryatia - Ulan-Ude region</t>
  </si>
  <si>
    <t>Uda River at 496 cm - unprecedented since the foundation of Ulan-Ude._x000D_69,000 hectares of hayfields and 52,000 hectares of grain fields flooded.  1,000 cattle killed.</t>
  </si>
  <si>
    <t>Sirajganj, Pabna, Manikganj</t>
  </si>
  <si>
    <t>Northern Myanmar</t>
  </si>
  <si>
    <t>Chindwin river exceeded its danger level by 346 cm.</t>
  </si>
  <si>
    <t>Central Luzon</t>
  </si>
  <si>
    <t>Heavy rains from tropical Typhoon Etang washed down tons of mudflows from slopes of the Mt. Pinatubo volcano, overflowing nearby rivers and flooding several villages.</t>
  </si>
  <si>
    <t>Western Georgia - Adzharia</t>
  </si>
  <si>
    <t>Zonguldak Province</t>
  </si>
  <si>
    <t>Extensive damage to fields - flooding or landslides affected 2,000 hectares of cropland.</t>
  </si>
  <si>
    <t>Northern Moldavia - Sholdaneshte, Tilineshte</t>
  </si>
  <si>
    <t>Flooding and landslides.  Hurricane force rain and hailstorms.  Tens of millions of roubles in damage._x000D_Hundreds of hectares of vineyards, gardens, and other plantations under several feet of water. Hundreds of cattle killed.  Power lines and oil storage tanks damaged - threat of environmental pollution.</t>
  </si>
  <si>
    <t>Western Bangladesh: Pabna - Kazipur, Chairman Subdistricts</t>
  </si>
  <si>
    <t xml:space="preserve">800,000 acres of standing crops washed away.  </t>
  </si>
  <si>
    <t>Northern Hunan Province</t>
  </si>
  <si>
    <t>813,600 hectares of farmland flooded, 11.24 million people trapped.  Major drought in southern part of the province.</t>
  </si>
  <si>
    <t>Provinces - Northern Zhejiang - Hangzhou</t>
  </si>
  <si>
    <t>Provinces - Sichuan, Guizhou, Anhui, Hubei</t>
  </si>
  <si>
    <t>177 people died in Hubei, 250 people in Guizhou, 323 in Sichuan.</t>
  </si>
  <si>
    <t>Cape Peninsula - Cape Town, Boland, Franschhoek</t>
  </si>
  <si>
    <t>Antofagasta</t>
  </si>
  <si>
    <t>5 million tons of mud swept through the coastal destert city.</t>
  </si>
  <si>
    <t>Chittagong, Cox's Bazar, Durgapur, Sirajganj</t>
  </si>
  <si>
    <t>Beijing area</t>
  </si>
  <si>
    <t>5,400 hectares of farmland submerged.  112 mm of rain fell in Beijing between June 7 and 10, breaking the previous record for the century.  543 mm of rain in the northern suburbs June 6-11.  End to a serious water shortage.</t>
  </si>
  <si>
    <t>Northwest Frontier Province - Peshawar, Charsadda, Nowshera, Sardaryab, Khiali, Shahlam, Azakhel Refugee Camp</t>
  </si>
  <si>
    <t>Hailstorms; Flooding came in conjunction with heatwave that killed 300 people across Southern Pakistan.</t>
  </si>
  <si>
    <t>Northeastern Texas - Diana_x000D_Louisiana - New Orleans region</t>
  </si>
  <si>
    <t xml:space="preserve">Maharashtra (Bombay), Kerala, Gujarat, Karnataka </t>
  </si>
  <si>
    <t>Heaviest rain in Bombay in 40 yrs, 40 killed in Bombay alone.</t>
  </si>
  <si>
    <t>Central Kalimantan Regencies - Kapuas, Barito Utara</t>
  </si>
  <si>
    <t>Antioquia - Bolivar, Bello, Frontino</t>
  </si>
  <si>
    <t>Southern and Western Sri Lanka</t>
  </si>
  <si>
    <t>Provinces - Oum El-Bouaghi, Tebessa, Khenchlahtit</t>
  </si>
  <si>
    <t>Flooded rivers carried away dozens of cattle and severely damaged crops.</t>
  </si>
  <si>
    <t>Jawzjan Province - Arabjar, Chakush, Jabash Khurt, Lab-E-Jar, Qurda Ariq, Sultuq Khort, Aqcha, Qara Boyen</t>
  </si>
  <si>
    <t>Area controlled by rebels, initial reports spoke of thousands of casualties.</t>
  </si>
  <si>
    <t>Chungchong Pukto-do, Chungchong Namdo</t>
  </si>
  <si>
    <t>6,000 hectares of farmland flooded.  Loss of 152 million Won.  180 mm of rain a day.</t>
  </si>
  <si>
    <t>Central Jamaica - Spanish Town</t>
  </si>
  <si>
    <t>Provinces - Guizhou, Anhui, Jiangsu, Sichuan, Hunan, Hubei, Gansu, Guangxi</t>
  </si>
  <si>
    <t>4.3 million hectares (10.6 million acres) of summer crops destroyed or damaged.  Over 10 million people risk losing their livelihoods from the flooding.</t>
  </si>
  <si>
    <t>Provinces - Malatya, Elazig, Bingol, Adiyaman</t>
  </si>
  <si>
    <t>Flooding and landslides.  Flashfloods caused widespread property and agricultural damage.</t>
  </si>
  <si>
    <t>States - Assam, Tripura</t>
  </si>
  <si>
    <t>200 villages submerged.</t>
  </si>
  <si>
    <t>Alaska - Fairbanks</t>
  </si>
  <si>
    <t>Fairbanks received a record 147 inches of snow this winter, more than double the normal 67 inches, causing more intense spring river flooding.</t>
  </si>
  <si>
    <t>Georgia, Astrakhan</t>
  </si>
  <si>
    <t>Damage estimated at 220 million roubles.</t>
  </si>
  <si>
    <t>Chittagong, Cox's Bazar, Southeastern Coast</t>
  </si>
  <si>
    <t>Louisiana, Mississippi - Lower Mississippi Valley</t>
  </si>
  <si>
    <t>A total of 1.7 million acres, mostly agricultural land, flooded in central and northern Mississippi. Mississippi's wettest April on record.</t>
  </si>
  <si>
    <t>Sunamganj District</t>
  </si>
  <si>
    <t>8,000 hectares of rice crops flooded.</t>
  </si>
  <si>
    <t>Texas - Victoria County, Harlingen, San Benito</t>
  </si>
  <si>
    <t>West Sumatra</t>
  </si>
  <si>
    <t>395 acres of rice fields, which were about to be harvested, were destroyed.</t>
  </si>
  <si>
    <t>Yazd Province - Nadoushah District</t>
  </si>
  <si>
    <t>Damage to city buildings and tracks of rural farmland.  Flooded arable land and orchards.  Poultry and cattle killed.</t>
  </si>
  <si>
    <t>Eilat, Beersheba</t>
  </si>
  <si>
    <t>Farmland and highways swamped.  Eilat cut off.</t>
  </si>
  <si>
    <t>Al-balqa, Amman</t>
  </si>
  <si>
    <t>Floods uprooted thousands of trees, flushed farm lands, and killed thousands of sheep.</t>
  </si>
  <si>
    <t>Hawaii - Oahu (northeast and north shore)</t>
  </si>
  <si>
    <t>19 in of rain in 24 hrs.  Mud and flooding cut off the area from Honolulu.  Communities under 5 ft of water.</t>
  </si>
  <si>
    <t>Sao Paolo, Rio de Janeiro</t>
  </si>
  <si>
    <t>Western Transvaal, Western Orange Free State</t>
  </si>
  <si>
    <t>Many sheep drowned.</t>
  </si>
  <si>
    <t>Chiringa, Phalombe</t>
  </si>
  <si>
    <t>Flashflooding and landslides.  Worst flood in country's recent memory.  Entire villages washed away.</t>
  </si>
  <si>
    <t>Provinces - Khuzestan, Hormuzgan, Fars, Kohgiluyeh-Boyerahmad, Kerman, Sistan-Baluchestan</t>
  </si>
  <si>
    <t>Thousands of acres Sistan-Baluchestan province submerged.  Tens of thousands of cattle stranded.</t>
  </si>
  <si>
    <t xml:space="preserve">North Yorkshire - Boroughbridge </t>
  </si>
  <si>
    <t>Boroughbridge under 3 ft of water, maximum recorded levels on the Ure River.</t>
  </si>
  <si>
    <t>Provinces - Kandahar, Nimruz, Farah, Helmand, Zabol</t>
  </si>
  <si>
    <t>32,000 head of livestock killed.  An earthquake loosened snow high in the mountains, causing it to slip and contribute to the melting at lower altitudes.</t>
  </si>
  <si>
    <t>Pacific Coast region - Santo Domingo, Guayaquil</t>
  </si>
  <si>
    <t>Thousands of hectares of crops destroyed.</t>
  </si>
  <si>
    <t>Southeastern Provinces - Khorasan, Sistan-Baluchestan</t>
  </si>
  <si>
    <t>160 villages damaged.  First flooding of the Hirmand River in 500 years.  Thousands of acres of farmland flooded, a great number of livestock lost.</t>
  </si>
  <si>
    <t>Ireland: Galway County, Dublin County_x000D_Britain: Devon County, Somerset County</t>
  </si>
  <si>
    <t>Strong winds.</t>
  </si>
  <si>
    <t>East Sumatra - Jambi Region</t>
  </si>
  <si>
    <t>Flooding destroyed 3 bridges and 700 acres of crops, drowned at least 600 head of poultry and 40 sheep.  Hundreds of houses in 78 villiage flooded.</t>
  </si>
  <si>
    <t>Queensland Coast, Rockhampton</t>
  </si>
  <si>
    <t>Tropical fruit crops ravaged, thousands of livestock drowned or starved.</t>
  </si>
  <si>
    <t>Indiana, Ohio, Pennsylvania, Kentucky, West Virginia</t>
  </si>
  <si>
    <t>Ohio River in West Virginia at its highest level in 15 yrs.  Indiana declared a federal disaster area.</t>
  </si>
  <si>
    <t>Highlands: Huancayo, Santa Rosa de Lima</t>
  </si>
  <si>
    <t>Shullcas River 20 yrds above normal.</t>
  </si>
  <si>
    <t>Cumbria, Birmingham, Lancashsire</t>
  </si>
  <si>
    <t>Significant wind damage in addition to flooding.</t>
  </si>
  <si>
    <t>Ampara</t>
  </si>
  <si>
    <t>7,000 acres of paddy fields affected.</t>
  </si>
  <si>
    <t>Northwest Indiana</t>
  </si>
  <si>
    <t>Leyte, Panay, Negros, Cebu, Palawan Islands</t>
  </si>
  <si>
    <t>"Su[er typhoon" - most powerful in 9 yrs.  Export crops wiped out include mango, banana, coconut, and sugarcane.</t>
  </si>
  <si>
    <t>Washington Counties - Whatcom, Skagit, Snohomish, King</t>
  </si>
  <si>
    <t>Near record levels of flooding.</t>
  </si>
  <si>
    <t>Department of Cortes:  Choloma, Villanueva, Piementa, Potrerillos_x000D_Department of Yoro:  El Progreso, Santa Rita_x000D_Department of Gracias a Dios:  Brus Laguna, Puerto Lempira</t>
  </si>
  <si>
    <t>Hokkaido_x000D_Northern Honshu - Akita, Iwate, Miyagi</t>
  </si>
  <si>
    <t>New Amsterdam</t>
  </si>
  <si>
    <t>Town under 3 feet of floodwater.</t>
  </si>
  <si>
    <t>Southern England, Northern Ireland</t>
  </si>
  <si>
    <t>Sulawesi - Teunom District</t>
  </si>
  <si>
    <t>Floods forced hundreds to flee their homes.  Hundreds of acres of newly planted crops destroyed.</t>
  </si>
  <si>
    <t>Districts - Bhola, Shariatpur</t>
  </si>
  <si>
    <t>2,300 acres of crops damaged.  Erosion of the Padma (Ganges) River devoured part of Naria subdistrict, Shariatpur district.</t>
  </si>
  <si>
    <t>Tamil Nadu State - Nilgris (Blue Hills)</t>
  </si>
  <si>
    <t>Var region, Alpes-Maritimes</t>
  </si>
  <si>
    <t>Scores of homes damaged.</t>
  </si>
  <si>
    <t>States - Meghalaya, Assam</t>
  </si>
  <si>
    <t>83,000 hectares of land submerged in Goalpara district, Assam.</t>
  </si>
  <si>
    <t>Bogra District</t>
  </si>
  <si>
    <t xml:space="preserve">Erosion by the Jamuna (Brahmaputra) River left 1000 familes homeless.  60,000 acres of crops submerged, paddy crops on 12,500 acres totally damaged. </t>
  </si>
  <si>
    <t>Blumenau</t>
  </si>
  <si>
    <t>2 hrs of rain, severe floodind and mudslides.</t>
  </si>
  <si>
    <t xml:space="preserve">Districts - Manikganj, Sherpur, Gaibandha </t>
  </si>
  <si>
    <t>Central and Northeastern Provinces</t>
  </si>
  <si>
    <t>Provinces -  Dong Nai, Nghe Tinh, Thai Binh, Quang Nam-Danang, Thua Thien-Hue</t>
  </si>
  <si>
    <t>31.5 inches of rain in Quang Nam-Danang - all rivers swelled to the highest levels seen in 10 yrs.  Flood damaged 5,500 metric tons of paddy rice.</t>
  </si>
  <si>
    <t>Strathclyde, Glasgow, Edinburgh</t>
  </si>
  <si>
    <t>Low pressure and gale-force winds led to an unusually high tide in the River Thames.</t>
  </si>
  <si>
    <t>Puerto Rico, Bahamas, South Carolina, Florida, Georgia</t>
  </si>
  <si>
    <t>Districts - Sirajganj, Pabna, Manikganj, Sylhet, Netrokona</t>
  </si>
  <si>
    <t>Provinces - Quang Nam-Danang, Quang Tri</t>
  </si>
  <si>
    <t>Chihuahua</t>
  </si>
  <si>
    <t>Over 5 inches of rain in the normally very dry city.  The worst storm to hit Chihuahua in 90 yrs.</t>
  </si>
  <si>
    <t>Honshu - Wakayama, Iwate _x000D_Amami Islands</t>
  </si>
  <si>
    <t>Cantarranas</t>
  </si>
  <si>
    <t>33 died when a bus tried to cross the Rio Grande and was carried away by a flood wave.</t>
  </si>
  <si>
    <t>Bendel State</t>
  </si>
  <si>
    <t>Farmers forced to prematurely harvest their crops.</t>
  </si>
  <si>
    <t>Kyonggi - Seoul, Inchon</t>
  </si>
  <si>
    <t>15 inches of rain in 24 hrs in Seoul.  $400 million in damage to homes, farmland, roads and public utilities,</t>
  </si>
  <si>
    <t>North/Central Luzon</t>
  </si>
  <si>
    <t>Pennsylvania, Ohio, West Virginia</t>
  </si>
  <si>
    <t>Sudan Border; Gambella</t>
  </si>
  <si>
    <t>Flooding destroyed the year's crop in Southwestern Ethiopia.</t>
  </si>
  <si>
    <t>Districts - Chitwan, Buwal, Jajarkot, Rolpa</t>
  </si>
  <si>
    <t>Flashfloods.</t>
  </si>
  <si>
    <t>Barisal District</t>
  </si>
  <si>
    <t xml:space="preserve">Luzon - Manila, Benguet, Nueva Viscaya, Nueva Ecija, Bulaca, Pampanga </t>
  </si>
  <si>
    <t>Chugoku (Hiroshima), Shikoku</t>
  </si>
  <si>
    <t>Gujarat</t>
  </si>
  <si>
    <t>Provinces - Fujian, Zhejiang, Jiangsu, Anhui, Shanghai</t>
  </si>
  <si>
    <t>August 20, 31, September 4, 8 - severe typhoons successively hit Fujian, Zhejiang, Jiangsu, and Shanghai.  Significant damage to farmland and livestock.</t>
  </si>
  <si>
    <t>Wisconsin, Illinois, Indiana, Iowa</t>
  </si>
  <si>
    <t>Tippecanoe River at Monterey above its former record flood level, set in March 1982.  Kankakee River reached its highest level since February 1985._x000D_1,000 houses evacuated in Wisconsin b/c of concern about the possible rupture of the Lake Tomah Dam on the Lemonweir River.</t>
  </si>
  <si>
    <t>1.31 million hectares of land flooded, including over 710,000 hectares of cropped area.  2,200 head of cattle perished and nearly 67,000 houses were damaged.</t>
  </si>
  <si>
    <t>Tochigi Prefecture</t>
  </si>
  <si>
    <t>Flooding and landslides.  Reservoirs recovered 20 million much needed tons of water.</t>
  </si>
  <si>
    <t>Tamaulipas, San Luis Potosi, Veracruz, Guanajuato, Jalisco, Hidalgo</t>
  </si>
  <si>
    <t>New Hampshire Counties: Belknap, Carroll, Cheshire, Coos, Grafton, Merrimack, Sullivan</t>
  </si>
  <si>
    <t>State declared a major disaster area.  400 people evacuated from campgrounds.</t>
  </si>
  <si>
    <t>Cross River State: Ugep Area - Agbara, Gbakolo</t>
  </si>
  <si>
    <t>Floods submerged hundreds of hectares of farmland and destroyed crops.  Flood victims seeking refuge on a nearby hilltop.</t>
  </si>
  <si>
    <t>City of Arzamas</t>
  </si>
  <si>
    <t>2 million roubles worth of damage</t>
  </si>
  <si>
    <t>Provinces - Guangdong, Fujian</t>
  </si>
  <si>
    <t>Farmland flooded - 143,000 hectares in Guangdong, 135,000 hectares in Fujian.</t>
  </si>
  <si>
    <t>Recife</t>
  </si>
  <si>
    <t>Iowa - Finchford, Waterloo, Cedar Rapids</t>
  </si>
  <si>
    <t>Tropical storm Arthur caused flooding, felled trees, triggered mudslides and damaged water supply system.</t>
  </si>
  <si>
    <t>Caribbean Coast</t>
  </si>
  <si>
    <t>130,000 acres of cultivated land flooded, eliminating sources of subsistence food for 6 months.</t>
  </si>
  <si>
    <t>Sirajganj, Jamalpur, Bogra, Pabna</t>
  </si>
  <si>
    <t>Jamuna (Brahmaputra) River flowing 5-46 centimeters above the danger level, putting 871 villages under water.</t>
  </si>
  <si>
    <t>Punjab Province - Bhakkar District</t>
  </si>
  <si>
    <t>Thousands of families homeless.  Major erosion.</t>
  </si>
  <si>
    <t>Tens of thousand of hectares of farm land flooded.</t>
  </si>
  <si>
    <t>Provinces - Sichuan, Shaanxi</t>
  </si>
  <si>
    <t xml:space="preserve">123,500 acres of crops washed away in Sichuan. </t>
  </si>
  <si>
    <t>Alon-Sitpin and Hse-Kyin Village Tracts</t>
  </si>
  <si>
    <t>River flooding and landslides.</t>
  </si>
  <si>
    <t>States: Rajasthan, Gujarat, Uttar Pradesh, Himachal Pradesh, West Bengal, Bihar</t>
  </si>
  <si>
    <t>69,000 hectares of crops damaged in Bihar.</t>
  </si>
  <si>
    <t>10 hrs of heavy rain.</t>
  </si>
  <si>
    <t>Kyushu - Kumamoto, Fukuoka, Saga, Oita, Nagasaki, Kagoshima, Miyazaki</t>
  </si>
  <si>
    <t>Cox's Bazar District, Chittagong, Sirajganj, Bogra</t>
  </si>
  <si>
    <t>Son la Province</t>
  </si>
  <si>
    <t>4,300 hectares of rice and other crops submerged.  Over 100 small dams damaged.</t>
  </si>
  <si>
    <t>Provinces: Fujian, Guangdong, Zhejian</t>
  </si>
  <si>
    <t>2 typhoons in rapid succession.</t>
  </si>
  <si>
    <t>Philippines: Luzon - La Union Province _x000D_Southern Taiwan</t>
  </si>
  <si>
    <t>56 killed in Philippines; 7 killed in Taiwan.  $36 million in crop and property damage.</t>
  </si>
  <si>
    <t>Illinois - Springfield, Peoria</t>
  </si>
  <si>
    <t>Yunnan Province</t>
  </si>
  <si>
    <t>Flooding and 2 landslides.</t>
  </si>
  <si>
    <t>Provinces: Trabzon, Giresun, Gumushane</t>
  </si>
  <si>
    <t>Mindanao - Zamboanga Del Norte Province</t>
  </si>
  <si>
    <t>Ohio - Belmont and Jefferson Counties</t>
  </si>
  <si>
    <t>Flood destroyed 110 homes.  5 inches of rain in 3 hrs.</t>
  </si>
  <si>
    <t>22.34 inch downpour was the heaviest 24 hr rainfall in the city in 104 years.  17,800 hectares of land, including 3,120 hectares of cropland, submerged.</t>
  </si>
  <si>
    <t>Dac lac Province</t>
  </si>
  <si>
    <t>4 small dams burst.</t>
  </si>
  <si>
    <t>Hunan Province</t>
  </si>
  <si>
    <t>Mississippi: Warren County - Vicksburg</t>
  </si>
  <si>
    <t>7 inches of rain.</t>
  </si>
  <si>
    <t>Soviet District Krasnoyarsk: Tura, Uchami</t>
  </si>
  <si>
    <t>Managua</t>
  </si>
  <si>
    <t>Murgabsky Region</t>
  </si>
  <si>
    <t>Northwest Frontier - Machni, Nagman, Khazani, Khishtu</t>
  </si>
  <si>
    <t>Flood damage in the tented camps of afghan refugees in Machni, Nagman, Khazani and Khishtu.</t>
  </si>
  <si>
    <t xml:space="preserve">Andhra Pradesh state </t>
  </si>
  <si>
    <t xml:space="preserve">$300 million in crops destroyed, including 434,720 acres of rice paddies. </t>
  </si>
  <si>
    <t>Bashkiria Region</t>
  </si>
  <si>
    <t>Farmlands devestated.  105 villages inundated by rising waters that destroyed hundreds of homes.  "This flooding has beaten all the records."</t>
  </si>
  <si>
    <t>Coastal villiages, Legaun Island</t>
  </si>
  <si>
    <t>Hundreds of thousands of dollars worth of livestock lost.  400 acres of rice abandoned on Legaun Island.</t>
  </si>
  <si>
    <t>Texas, Arkansas, Oklahoma</t>
  </si>
  <si>
    <t>Oklahoma - worst flooding since 1973; Texas - worst flooding since 1922; Arkansas designated disaster area.</t>
  </si>
  <si>
    <t>Rajshahi, Netrakona, Sylhet</t>
  </si>
  <si>
    <t>10,000 acres of crops flooded in Sylhet.</t>
  </si>
  <si>
    <t>Rio de Janiero</t>
  </si>
  <si>
    <t>Queensland, New South Wales, Victoria</t>
  </si>
  <si>
    <t>The record floods have been described by Queensland rescue authorities as the ''worst floods in white man's history'' in Australia.  100,000 sheep and cattle killed.</t>
  </si>
  <si>
    <t xml:space="preserve">West Java: Bogor - Cogowong </t>
  </si>
  <si>
    <t>Lindi, Masasi, Mtwara, Tabora, Singida, Dodoma, Kilimanjaro Region (Moshi District), Rukwa Region</t>
  </si>
  <si>
    <t>Worst flooding since 1942.  Dam in Masasi district damaged by the rain.  Flooded 6,800 acres of maize, millet, banana farms and drowned an unknown number of cows and goats.</t>
  </si>
  <si>
    <t>Habiganj District, Noakhali District</t>
  </si>
  <si>
    <t>15,000 acres of rice under 5 ft of water in Habiganj.  20 fishing boats caught in the Bay of Bengal.</t>
  </si>
  <si>
    <t>Jammu-Kashmir State: Kaluchuk, Kargil</t>
  </si>
  <si>
    <t>An avalanche killed 10 border guards.</t>
  </si>
  <si>
    <t>Alabama: Elba, Selma _x000D_Florida: Panhandle Region _x000D_Georgia: Montezuma, Mason</t>
  </si>
  <si>
    <t>Levee burst in Elba, Alabama.</t>
  </si>
  <si>
    <t>Cox's Bazar District</t>
  </si>
  <si>
    <t>20,000 acres of rice fields flooded.  33,000 acres of salt producing land submerged - major loss to salt farmers.</t>
  </si>
  <si>
    <t>North Wales, Towyn, Liverpool, Kent, Devon, Sussex</t>
  </si>
  <si>
    <t>North Wales - storms and floods the worst residents had ever seen.</t>
  </si>
  <si>
    <t>Southern Andean Highlands - Cuzco, Chumbivilcas</t>
  </si>
  <si>
    <t>Eastern Provinces - Kahraman Maras, Bingol, Gaziantep, Giresun</t>
  </si>
  <si>
    <t>French Alps - Tignes, Val d'Isere</t>
  </si>
  <si>
    <t>Black Forest region; Baden-Wuerttemburg, Waldshut-Tiegen</t>
  </si>
  <si>
    <t>Rhine rising at a rate of seven inches per hour.</t>
  </si>
  <si>
    <t>Sistan-Baluchistan Province - Chabahar</t>
  </si>
  <si>
    <t>Herfordshire, Worcestershire, North Wales, Hereford, Leonminster, Gloucester, Wales and West Country</t>
  </si>
  <si>
    <t>Severn River rose 12 ft and waters breached banks of all 4 rivers.</t>
  </si>
  <si>
    <t>Central Java - Semarang, Temanggung, Batang, Kendal, Pati, Sragen, Groongan, Cilacap, Demak, Rembang, Banyumas</t>
  </si>
  <si>
    <t>Flooding and landslides.  Thousands of houses inundated by floodwaters up to 10 feet.  Worst flooding in Semarang in 20 yrs.  12,300 hectares of rice fields, 20 hectares of sugarcane, and 1,500 hectares of shrimp ponds destroyed.</t>
  </si>
  <si>
    <t>Louisiana - Baton Rouge</t>
  </si>
  <si>
    <t>Amite crested at 39.5 ft.</t>
  </si>
  <si>
    <t xml:space="preserve">Provinces:  Kairouan, Sfax, Kasserine, Gafsa, Sidi Bou Zid, Tozeur, Nefta, Gabes </t>
  </si>
  <si>
    <t>Departments:  Itapua, Misiones, Neembucu</t>
  </si>
  <si>
    <t>River Parana overflowed its normal level up to 15 meters.</t>
  </si>
  <si>
    <t>Washington Counties - Lewis, Cowlitz, Garfield, Pacific, Walla Walla, Whitman, Yakima_x000D_Oregon - Coastal areas</t>
  </si>
  <si>
    <t>100 year storm.</t>
  </si>
  <si>
    <t>Districts:  Ampara, Badulla, Kandy, Kurunegala, Matale, Monaragala, Nuwara Eliya, Plolnnarauwa, Trincomalee, Puttalam, Mannar, Anuradhapura, Batticaloa</t>
  </si>
  <si>
    <t>Alaska</t>
  </si>
  <si>
    <t>Cause: Volcano, glacier melt - Volcano Redoubt erupting since mid-December, sending corrosive ash up to eight miles into the sky and melting glacier ice which produces muddy torrents overflowing the Drift River.  _x000D_Oil production in the Cook Inlet shut down because of the flooding, further floods could trigger a major oil spill.</t>
  </si>
  <si>
    <t>Northeastern States: Bahia, Minas Gerais, Piaui, Maranhao, Goias, Tocantins</t>
  </si>
  <si>
    <t>Districts - Mahurunga, Kilambo, Kihimika, Tangazo, Kitunguli</t>
  </si>
  <si>
    <t>Taipei</t>
  </si>
  <si>
    <t>Southwestern Districts: Kegalle (Bulathkohupitiya), Gampaha, Galle, Kalutara, Matara, Nuwara-Eliya, Ratnapura</t>
  </si>
  <si>
    <t>Pyongyang</t>
  </si>
  <si>
    <t>Koryaleh Province - Afgoi-Yare, Allafuuto, Kurtun-Waare</t>
  </si>
  <si>
    <t>Southern Provinces - Chumphon, Prachuab Khirikhan, Surat Thani</t>
  </si>
  <si>
    <t>Flooding and landslides.  29 ships sunk or capsized.  144,000 hectares of farmland in Chumphon damaged.</t>
  </si>
  <si>
    <t>Southern Philippines</t>
  </si>
  <si>
    <t>Transbaikal Area</t>
  </si>
  <si>
    <t>Northern Luzon - Cagayan, Ilocos Sur, Ilocos Norte, Abra, Pangasinan, Cordilleras, Benguet, Kalinga-Apayao, La Union, Zambales</t>
  </si>
  <si>
    <t>8 ft storm tides.</t>
  </si>
  <si>
    <t>Hainan Island</t>
  </si>
  <si>
    <t>$75,000 worth of crops damaged.</t>
  </si>
  <si>
    <t>Texas - Galveston</t>
  </si>
  <si>
    <t>194,000 acres of rice paddies flooded.  Millions of rubber trees damaged.</t>
  </si>
  <si>
    <t>Northern Luzon Coast - Gonzaga, Santa Ana</t>
  </si>
  <si>
    <t>Manila</t>
  </si>
  <si>
    <t>Flooding and landslides.  Strongest hurricane to hit the Caribbean in a decade.</t>
  </si>
  <si>
    <t>Puerto Rico, Guadeloupe, Montserrat, Antigua, Dominica, St. Kitts, Nevis, St. Croix, St. Thomas</t>
  </si>
  <si>
    <t>100 people homeless in Hualien.  81,500 acres of rice paddies and vegetable and fruit farms flooded in eastern and central Taiwan - estimated damage $36.4 million._x000D_</t>
  </si>
  <si>
    <t>Parana State</t>
  </si>
  <si>
    <t>2500 homes destroyed.</t>
  </si>
  <si>
    <t>Taiwan, Penghu Islands</t>
  </si>
  <si>
    <t>Bhajang District - Chaurjhari</t>
  </si>
  <si>
    <t>577 heads of livestock killed.</t>
  </si>
  <si>
    <t>Districts - Taplejun, Panchthar</t>
  </si>
  <si>
    <t>States: Colima, Chihuahua, Guerrero, Michoacan, Oaxaca, Tabasco, Veracruz, Mexico City</t>
  </si>
  <si>
    <t>Districts: Chikwawa, Nsanje, Machinga, Mango Chi, Salima, Balaka, Zomba, Mulanje, Nwanza, Chiradzulu</t>
  </si>
  <si>
    <t>Uttar Pradesh state</t>
  </si>
  <si>
    <t>Flooding and landslides.  4,500 houses flooded.</t>
  </si>
  <si>
    <t xml:space="preserve">Prefectures: Kumamoto, Osaka, Oita, Fukuoka </t>
  </si>
  <si>
    <t>Tamale</t>
  </si>
  <si>
    <t>100 houses destroyed.  Dam collapsed after days of torrential rain, flooding the town.</t>
  </si>
  <si>
    <t>Kanto Region - Tokyo, Saitama, Tokushima</t>
  </si>
  <si>
    <t>Flooding and landslides.  1,600 houses flooded.</t>
  </si>
  <si>
    <t>Southern Provinces</t>
  </si>
  <si>
    <t>West Azerbaijan Province - Haris, Heidarabad, Teil, Almas, Dizaj, Sheikh Marjan</t>
  </si>
  <si>
    <t>Flooding and landslides.  Heavy damage to livestock.</t>
  </si>
  <si>
    <t>Eastern Iran - Zabol</t>
  </si>
  <si>
    <t>Samar_x000D_Luzon_x000D_Leyte - Sorgoson</t>
  </si>
  <si>
    <t>Sumatra: Riau, West Sumatra - Kampar, Solok, Bengkulu</t>
  </si>
  <si>
    <t>Bujumbura Province</t>
  </si>
  <si>
    <t>Hamilton</t>
  </si>
  <si>
    <t>Punjab, Sind</t>
  </si>
  <si>
    <t>Kentucky - Fort Knox, Lexington, Louisvile, Barlow, Boston, Frankfort_x000D_Tennessee - Lebanon, Nashville, Rives_x000D_West Virginia - Cabell, Lincoln, Ona, Milton</t>
  </si>
  <si>
    <t>Russia's Far East - Dalnerechensk, Lesozavodsk</t>
  </si>
  <si>
    <t>Sylhet District - Zakignaj</t>
  </si>
  <si>
    <t>46,500 hectares of crops damaged (mostly rice).</t>
  </si>
  <si>
    <t>Vietnam - Thanh Hoa</t>
  </si>
  <si>
    <t>Flooding and landslides.  10,000 acres of paddy fields flooded.  11.7 inches of rain.</t>
  </si>
  <si>
    <t>Potato, tomato, cucumber plantations devastated on over 100 farms.  120,000 hectares of fields flooded, 75,000 head of cattle killed.  River levels raised over 23 ft.</t>
  </si>
  <si>
    <t>Southern Port City of Pusan</t>
  </si>
  <si>
    <t>Provinces: Fujian, Zhejiang</t>
  </si>
  <si>
    <t>Eastern Areas - Kalmunai, Sammunturai, Ampara, Polonnaruwa</t>
  </si>
  <si>
    <t>Miaoli, Taichung, Nantou, Chiayi</t>
  </si>
  <si>
    <t>Flooding and landslides.  392.2 mm of rain.  63 houses collapsed.  324.8 hectares of farmland lost their topsoil, 985.7 hectares were flooded - combined loss of $31.78 million.  6,000 hectares of rice and other crops damaged as well.  Additional damage of $15.54 million.</t>
  </si>
  <si>
    <t>Sichuan Province - Chongqing City , Nanchong, Daxian, Wanxian, Fuling</t>
  </si>
  <si>
    <t>92,300 houses and 160,000 acres of farmland destroyed.</t>
  </si>
  <si>
    <t>States: Assam, Manipur, Mizoram</t>
  </si>
  <si>
    <t>Flooding and landslides.  225 houses destroyed.</t>
  </si>
  <si>
    <t>Seoul</t>
  </si>
  <si>
    <t>Jilin Province</t>
  </si>
  <si>
    <t>Crops and livestock destroyed.</t>
  </si>
  <si>
    <t xml:space="preserve">Kerala, Maharashtra, Andhra Pradesh, Orissa, Karnataka </t>
  </si>
  <si>
    <t>Heilongjiang Province - Qiqihar</t>
  </si>
  <si>
    <t>100,000 hectares of paddy fields flooded.  200 houses destroyed.</t>
  </si>
  <si>
    <t>Provinces: Zhejiang, Jiangsu</t>
  </si>
  <si>
    <t>270,000 hectares of farmland damaged, 10,000 houses destroyed.</t>
  </si>
  <si>
    <t>Anhui Province</t>
  </si>
  <si>
    <t>Flooding and landslides. Damage to rice and tobacco producing regions.</t>
  </si>
  <si>
    <t>Qinghai Province - Haibei Tibet Autonomous Prefecture, Xining</t>
  </si>
  <si>
    <t>5,000 hectares of farmland destroyed and 3,237 head of livestock killed.</t>
  </si>
  <si>
    <t>Luzon - Ilocos Sur, Ilocos Norte, Cagayan, Isabela, Nueva Vizcaya, La Union, Abra, Mountain Province, Baguio</t>
  </si>
  <si>
    <t>Floodwaters up to 5 ft.  247 mm of rain in 24 hrs.</t>
  </si>
  <si>
    <t>Sabaragamuwa Province - Kegalle, Ratnapura</t>
  </si>
  <si>
    <t>Quangxi Province - Nanning</t>
  </si>
  <si>
    <t>Major erosion in Assam from Brahmaputra flooding.  $31.25 million in crops lost in Manipur. Worst flooding in Manipur in 23 yrs, worst in Mizoram in 60 yrs.</t>
  </si>
  <si>
    <t>Mato Grosso do Sul - Ivinhema_x000D_Sao Paulo - Itapecerica da Serra</t>
  </si>
  <si>
    <t>More than double the average amount of rain recorded in July during the past 50 years.  Mudslides and 12 ft floodwaters.  Worst flooding in Maceio in 30 yrs.</t>
  </si>
  <si>
    <t xml:space="preserve">Zhejiang Province - Lanxi </t>
  </si>
  <si>
    <t>142 km of dykes burst.</t>
  </si>
  <si>
    <t>Northern and Eastern Regions: Bandarban, Rangpur</t>
  </si>
  <si>
    <t>50 villiages flooded, rice crops damaged.  Flash flooding after Brahmaputra tributaries burst their banks.</t>
  </si>
  <si>
    <t>Coastal communities - Mountains north of Caracas</t>
  </si>
  <si>
    <t>Quangxi Zhuang Autonomous Region: Tian'e County - Yanlai Township</t>
  </si>
  <si>
    <t>200,000 hectares of crops washed away.  5,600 houses collapsed.</t>
  </si>
  <si>
    <t>Andean foothills</t>
  </si>
  <si>
    <t>Alagoas State - Uniao dos Palmares, Maceio</t>
  </si>
  <si>
    <t>Flooding and mudslides.  108 houses destroyed, 326 hectares of crops damaged.</t>
  </si>
  <si>
    <t xml:space="preserve">Santiago </t>
  </si>
  <si>
    <t>Flooding and mudslides following 24 hrs of torrential rain.</t>
  </si>
  <si>
    <t>Qinghai Province</t>
  </si>
  <si>
    <t>Floods killed 343 head of animals; destroyed or inundated 243 hectares of farmland and 217 hectares of forests.</t>
  </si>
  <si>
    <t>States:  Ceara, Pernambuco, Alagoas, Sergipe, Maranhao, Piavi, Rio grande do Norte, Paraiba, Bahia, Minas Gerais, Goias, Tocantins</t>
  </si>
  <si>
    <t>Kegalle, Aranayake</t>
  </si>
  <si>
    <t>Trees and crops uprooted.  Thunderstorm and tornado.  Waist high floodwater.</t>
  </si>
  <si>
    <t>Davao del Sur Province - Malita</t>
  </si>
  <si>
    <t>Unusually heavy rainfall for this late in the season.</t>
  </si>
  <si>
    <t>Guandong Province</t>
  </si>
  <si>
    <t>Central Plains</t>
  </si>
  <si>
    <t>Provinces: Quang Nam-da Nang, Binh Tri Thien, Nghe Tinh</t>
  </si>
  <si>
    <t>10,000 houses destroyed and 27,000 buildings damaged.  Country's worst natural disaster in nearly 50 years.  7,000 hectares of rice that was ready for harvesting destroyed and 145,000 hectares affected.  Quang Nam-da Nang Province damage cost of 93 billion dong  (22 million dollars).</t>
  </si>
  <si>
    <t>Vermont - Plainsfield, Montpelier, Hancock, Middlebury</t>
  </si>
  <si>
    <t>Texas (Houston, Beaumont, Austin, Dallas), Louisiana</t>
  </si>
  <si>
    <t>14.2 inches of rain in 24 hrs in Western Louisiana.  Waist high flooding.</t>
  </si>
  <si>
    <t>Adzharia/Ajaria</t>
  </si>
  <si>
    <t>Flooding and landslides.  40 million roubles in damage.  Landslide formed a dam on the Charukh River 100 m high and 600 m wide, flooding the town of Tsablana.</t>
  </si>
  <si>
    <t>Oregon</t>
  </si>
  <si>
    <t>Flooding and landslides.  End to a 6 month drought.</t>
  </si>
  <si>
    <t>Piaui State - Teresina, Sao Miguel do Tapuio_x000D_Ceara State - Iguatu_x000D_Paraiba State - Joao Pessoa</t>
  </si>
  <si>
    <t>75% of capital flooded, up to 3 ft of water in houses.</t>
  </si>
  <si>
    <t>Northern Queensland - Burdekin, Ayr</t>
  </si>
  <si>
    <t>Burdekin fruit-growing region declared a disaster area.</t>
  </si>
  <si>
    <t>Louisiana - Anacoco_x000D_Northeast Texas - Nacogdoches, Lufkin, Huntington, Longview_x000D_Arkansas - Texarkana_x000D_Mississippi - Vicksburg</t>
  </si>
  <si>
    <t>Up to 14 inches of rain.  Roads flooded and washed out. Thunderstorms spawned tornadoes.  Earthen dam burst near Henderson, Texas.</t>
  </si>
  <si>
    <t>Missouri, Kansas City - Line Creek</t>
  </si>
  <si>
    <t>Central South Governorates: Hadramaut, Shabwa, Mahra, Seyoun</t>
  </si>
  <si>
    <t>Worst flooding in years.  3,066 houses and 625 miles of roads destroyed.  48,000 acres of farmland inundated, destroying 60% of the grain and fruit crop.</t>
  </si>
  <si>
    <t>Lower Ohio Valley</t>
  </si>
  <si>
    <t>Chikwawa, Nsanje</t>
  </si>
  <si>
    <t>Widespread damage to corn crops.  Worst floods recorded since 1956.</t>
  </si>
  <si>
    <t>Central Java - Tegal, Brebes</t>
  </si>
  <si>
    <t>Eastern Andes Region (north of Lima) - Shucyacu</t>
  </si>
  <si>
    <t>Hundreds of farm families near Shucyacu, a tiny village 20 miles south of Moyobamba were temporarily been driven from their homes.  Rice and corn crops destroyed.  6 ft high flood water.</t>
  </si>
  <si>
    <t>Arizona - Pheonix</t>
  </si>
  <si>
    <t>Appalachia</t>
  </si>
  <si>
    <t>Southern Namibia</t>
  </si>
  <si>
    <t>Nuevo Leon</t>
  </si>
  <si>
    <t>Lusaka, Chawama, Chilanga, Kanyama, Makeni</t>
  </si>
  <si>
    <t>Bosnia</t>
  </si>
  <si>
    <t>Luzon - Manila, Bicol, Sorsogan_x000D_Samar - Eastern and Northern Samar_x000D_Leyte - Southern Leyte</t>
  </si>
  <si>
    <t>Valencia</t>
  </si>
  <si>
    <t>Lisbon</t>
  </si>
  <si>
    <t>Sumatra - Bengkulu, Riau</t>
  </si>
  <si>
    <t>Flooding and landslides.  Hundreds of hectares of rice paddies destroyed, many roads and bridges washed away, thousands of livestock lost.</t>
  </si>
  <si>
    <t>Inverness</t>
  </si>
  <si>
    <t>Power was disrupted to 2,000 homes.</t>
  </si>
  <si>
    <t>Outer Loyaute Islands - Ouvea, Mare, Lifou_x000D_Ile des Pins</t>
  </si>
  <si>
    <t>Fruit plantations ravaged.</t>
  </si>
  <si>
    <t>mountains north of Caracas along the Caribbean</t>
  </si>
  <si>
    <t>Flooding and mudslides.  126 houses destroyed and 247 severely damaged.</t>
  </si>
  <si>
    <t>Natal</t>
  </si>
  <si>
    <t>Central Java - Districts: Pemalang, Pekalongan and Semarang. Rivers Kali Comal and Sikuang</t>
  </si>
  <si>
    <t>"Dams on the rivers Kali Comal and Sikuang burst as a result of the torrents, releasing floodwaters that cut communications and rail links between Jakarta and Semarang, 340 miles east of the capital ... 80 percent of the area's 216 villages were submerged in waters that had risen to as much as 6 1/2 feet. Floodwaters swept away homes and ravaged farmland." CAUSE:Torrential rains causing flooding, dam bursts and landslides </t>
  </si>
  <si>
    <t>Cities: Lambarene, Port-Gentil, Ouila, Koula-Moutou, Makoukou Rivers: Ogooue and N'gounie </t>
  </si>
  <si>
    <t>"in the past few days, torrential rains, abnormally abundant in this season, have overflown the banks of major rivers of the country, such as the rivers ogooue and n'gounie, causing damage to several provincial capitals. cities of port-gentil, ouila, koula-moutou, makoukou have been seriously hit. the city of lambarene, located at the confluence of the two rivers, has almost been entirely submerged." CAUSE:'Abnormally abundant' torrential rains </t>
  </si>
  <si>
    <t>Bundibugyo district (about 200 miles west of Kampala) </t>
  </si>
  <si>
    <t>"Two weeks of torrential rains, floods and mudslides in western Uganda have left about 5,000 people homeless" CAUSE:"Two weeks of torrential rains, floods and mudslides" </t>
  </si>
  <si>
    <t>Thailand -- Nakhon Si Thamarat Province - Nakhon Si Thamarat city. Districts: Phipoon, Phibul, Lansaka. Villages: Katun, Khiriwong Songkhla Province - Hat Yai city. Ranot District. -- Surat Thani Province - Nasarn District. -- Other Provinces: Yala, Pattani, Narathiwat, Chumphon, Trang, Phatthalung. -- Malaysia -- States: Kelantan, Johore, Negri Sembilan, Malacca, Pahang, Trengganu, Kedah, Perlis</t>
  </si>
  <si>
    <t>Thailand - "the state railway of thailand, meanwhile, indefinitely suspended all regular train service to provinces south of surat thani city. 30-40 centimetres of floodwater over three sections of south-bound railway lines prevented trains from travelling in those areas."--"the interior ministry reported that the provinces hit by what is described as the worst flooding in decades in the south include chumphon, trang, surat thani, nakhon si thammarat, phatthalung, songkhla, yala and narathiwat. " --"...uncontrolled logging was blamed was for many of the deaths caused by recent floods. In two districts of Nakhon Sri Thammarat province - where 267 of the 367 bodies were found - mud, logs and trees cascaded down denuded hills, slamming into houses and burying villages."-- Malaysia -"About 25,720 people were evacuated from Kelantan, the worst-hit state, where many roads were closed and covered with up to 3 feet of water. " Displaced: Thailand: 355 -- Malaysia: 31 Damage: Thailand: 172,000,000 -- Malaysia: nd Dispalced: Thailand:  254,000 -- Malaysia: 47,000CAUSE:Torrential monsoon rains causing flash floods and mudslides HECTARES FLOODED:</t>
  </si>
  <si>
    <t>North Sumatra - south Tapanuli</t>
  </si>
  <si>
    <t>"The daily Suara Pembaruan said victims included a family of eight whose house was swept away in a landslide in north Sumatra, an island of Indonesia. The report said 10 more people were washed away when a river overflowed. " CAUSE:Floods and landslides caused by heavy rains </t>
  </si>
  <si>
    <t>Mediterranean coast -- Catalunya Province: Areyns de Mar, Viladecans, Sant Adrian del Besos. Corbera and Torrellas. -- Valencia province: Turia River</t>
  </si>
  <si>
    <t>"Early Saturday, rains lashed the east coast of Valencia province, causing rivers to overflow their banks and damaging numerous cars and buildings. "--"Floods sent water rushing through Areyns de Mar, north of Barcelona, blocking roads with mud and damaging more than 100 cars, police said. "CAUSE:Three days of heavy rain on the Mediterranean coast</t>
  </si>
  <si>
    <t>Luzon Island - Bicol Peninsula. Camarines Sur province. Pasacao. Pasig in Metro Manilla area.  Panay Island - Capiz and Aklan provinces -- Palawan Island - Rizal. -- Flooding also reported on Cebu, Leyte, Visayas and Romblon islands</t>
  </si>
  <si>
    <t>"The second typhoon in two weeks pounded the central Philippines with 108 mph winds and torrential rains Monday, causing floods and mudslides that forced thousands from their homes. "--"The Civil Defense Office said 14 of the 16 towns in Capiz province, 250 miles southeast of Manila on Panay Island, were flooded Monday and hundreds of families were being evacuated to schools and churches." --"at least eight people killed Saturday near Cebu, 350 miles south of Manila, during flooding caused by Tess. The Red Cross said three were killed by floods on Palawan Island." Fatalities: Tess: 86 -- Skip: 139 Damage: $400,000 on LeyteCAUSE:Typhoon rains causing flooding and landslides </t>
  </si>
  <si>
    <t>Flores Island - four villages in the district of Ende. Ria Raja, Rewarangga</t>
  </si>
  <si>
    <t>" the floods and landslides caused by continuing rains that started early Saturday destroyed nearly 300 houses and office buildings in four villages in the district of Ende. Electricity was cut off in the area. " CAUSE:Floods and landslides caused by continuing rains </t>
  </si>
  <si>
    <t>Hainan Province - 46 villages in Qiongshan, Ding'an and Wenchang counties. Nandu river</t>
  </si>
  <si>
    <t>"...typhoon-driven torrential rains caused floods in 46 villlages in qiongshan, ding'an and wenchang counties of the island. the typhoon, plus the cold air current from the north, resulted in great damages to agricultural production, the official said, adding that some 73,000 hectares of rice, rubber trees and tropical cash crops were affected." CAUSE:Typhoon-driven torrential rains</t>
  </si>
  <si>
    <t>Rivers State - Kassama in Yenagoa Local Government Area </t>
  </si>
  <si>
    <t>"ten persons, including six children, were reported to have died at kassama in the yenagoa local government area in nigeria's southeastern state of rivers in the wake of floods currently ravaging the area. the floods have also rendered about 12,000 people homeless and destroyed property, houses and several hectares of farmland." CAUSE: "recent floods"</t>
  </si>
  <si>
    <t>Northern Mindanao Island - Misamis Oriental Province. three villages in the port city of Cagayan de Oro. Agusan River. Pagadian City. -- Southern and central Luzon Island - Manilla area. Marikina River. -- Other areas: Eastern Visayas Island, Bicol Island, Southern Tagalog</t>
  </si>
  <si>
    <t>"More than 26,000 people were rendered homeless in the floods, which destroyed some 1,000 thatched huts and a bridge on a major highway, stranding thousands of commuters to Cagayan de Oro." --"the three-day typhoon swept a 700-kilometer-wide path of destruction from mindanao to the islands of visayas, bicol, southern and central luzon, including metro manila."CAUSE:Torrential rains and flash floods </t>
  </si>
  <si>
    <t>Northern Columbia - Guajira Peninsula. Towns: Carmen de Bolivar, La Uribia. River Alferez. --  Venezuela - Caracas area. -- Nicaragua - Managua area, Miskito Coast, Corn Island, Bluefields, El Rama. Rivers: San Juan, Colorado, Coto. -- Panama - eastern province of Veraguas and Pacific province of Herrera. Border area with Costa Rica. -- Northern Costa Rica - Atlantic and Pacific coasts. Rivers: San Juan, Colorado, Coto</t>
  </si>
  <si>
    <t>"Hurricane Joan, puzzling forecasters with its unusual path through the southern Caribbean Tuesday, unleashed floods in northern Colombia that left about 50 people dead, missing or injured, officials said."  "One of the worst-affected areas was Carmen del Bolivar, where torrential rains ruptured a man-made retaining barrier over the River Alferez and sent a wall of water crashing through 16 neighborhoods and 1,000 houses. "-- "Nicaraguan officials said 21 died in and around Bluefields, 180 miles east of Managua. The city of about 38,000 was 90 percent destroyed when Joan struck early Saturday" Fatalities: Columbia: 36 -- Venezuela: 11 -- Panama: 5 -- Nicaragua: 60 -- Costa Rica: 23 Displaced: Columbia:  50,000 -- Panama: 2000 -- Nicaragua: 300,000 -- Costa Rica: 55,000 da,age:Panama: 62,000,000CAUSE:Heavy rains from the hurricane </t>
  </si>
  <si>
    <t>600-mile span between Thanh Hoa Province in the north to Phu Khanh Province in the south. Lam River in Nghe Tinh Province</t>
  </si>
  <si>
    <t>"the unidentified typhoon, which struck in mid-October, dumped from 7.7 inches up to 44 inches of rain in some areas of central Vietnam."--"The storms and floods have damaged 31 bridges, communication and irrigation projects and many sections of roads and railways, affecting about 230,000 people ... ''continuous heavy rains and whirlwinds'' have ravaged the more than 600-mile span between Thanh Hoa and Phu Khanh Provinces in central Vietnam"  "preliminary estimates showed that 44 percent of the autumn rice crop was destroyed in the central provinces of Nghe Tinh, Nghia Binh and Quang Nam-Danang."CAUSE:Torrential rains </t>
  </si>
  <si>
    <t>El Quiche Province - Chioxy River in the northern border strip between the towns of Playitas and Playa Grande</t>
  </si>
  <si>
    <t>"River flooding caused by heavy rains has isolated 16 villages from the rest of the country and left 6,000 people homeless in northern Guatemala" CAUSE:Heavy rains </t>
  </si>
  <si>
    <t>Northern, Upper West and Upper East regions. West Gonja District. Salaga. Singa. Daboya. Black and White Volta Rivers</t>
  </si>
  <si>
    <t>" the floods have submerged some villages in west gonja in the northern region. an advance team has been sent to the west gonja area to assess the situation. a report from the northern region said today that floods have displaced about 3,000 people at salaga, south of the northern regional capital, tamale. " CAUSE:"recent heavy rains" </t>
  </si>
  <si>
    <t>Federal Capital Territory Suleja - Abuja city and dam. -- Anambra State - 12 communities in Anambra Local Government Area. -- Rivers: Niger and Anambra</t>
  </si>
  <si>
    <t>"the multi-million u.s. dollar dam at abuja, the future capital of nigeria, has collapsed as a result of flood following a torrential rainfall ... the dam which has been constructed half way was designed to supply water for residents of abuja international airport staff quarters and its environment ... it was reported that the giant concrete slabs, pumping machines and other equipment installed so far at the site have been washed away by the flood."  CAUSE:Abuja dam collapses after torrential rains </t>
  </si>
  <si>
    <t>Gard Region, Nimes city </t>
  </si>
  <si>
    <t>"normal life in the metropolis of bombay was crippled for the second time within a span of six days as suburban trains on both the central and western railway were affected due to flooding of tracks... it was reported that hutment dwellers in low-lying areas of the city like bombay, chembur, sion and gowandi were being shifted to safer places" CAUSE:Heavy rain </t>
  </si>
  <si>
    <t>Maharashtra State - Bombay city</t>
  </si>
  <si>
    <t>"THE COUNCIL OF AGRICULTURE MONDAY DECLARED ILAN A DISASTER AREA AFTER THE NORTHEASTERN TAIWAN COUNTY WAS HARD HIT BY FLOODS CAUSED BY HEAVY RAINS DURING THE PAST TWO WEEKS."  Damage 370mm TWD. Exchange rate as of 01/01/1990=26.11 CAUSE:Two weeks of heavy rains </t>
  </si>
  <si>
    <t>Counties: Ilan, Taipei, Hualien and Taitung.</t>
  </si>
  <si>
    <t>"Rain continued for a fourth day in Punjab and swelled the state's three main rivers -- the Ravi, Beas and Sutlej -- to record levels, inundating about 250 villages and destroying homes, crops and livestock"-- Sep 28 "the flood situation continued to be grim in the northern region of india yesterday. according to reports reaching here today, more areas were inundated in punjab as 35 more deaths were reported from the flood-ravaged states of northern india with the death toll rising to 350. gushing waters entered ferozepur city and cantonment area and about 100 adjoining villages in punjab. amritsar, jalandhar and gurdaspur districts in punjab continued to be cut off from the rest of the country. road and rail traffic in the affected areas of punjab and himachal pradesh continued to be paralyzed. many areas of delhi were flooded as the yamuna water level touched the 206.92 meters mark, 1.09 meters higher than the danger level yesterday. massive relief and rescue operations continued the whole day in the seriously affected regions of punjab, haryana, delhi, himachal pradesh and india-controlled kashmir." Fatalitiesd: India: 607 -- Pakistan: 124 Displaced: India: 250,000 -- Pakistan: 1,000,000 dAMAGE: India: 214,000,000 -- Pakistan: 6,600,000,000CAUSE:"unprecedented continuous heavy rains" causing floods and landslidesHECTARES FLOODED:</t>
  </si>
  <si>
    <t>India -- Punjab State - 10 of 12 administrative districts and 1,463 villages inundated. Districts: Amritsar, Jalandhar, Gurdaspur, Batala, Sangrur, Ferozepore, Hoshiarpur, Kapurthala, Ludhiana, Bhatinda and Faridkot. Cities: Jalandhar, Amritsar, Phillaur, Nawanshahr, Ludhiana, Kapurthala, Ferozepur, Harike Barrage. Rivers: Ravi, Beas and Sutlej. -- Haryana State - 381 villages in seven of the total 12 districts. Jagadhri sub-division. Cities/towns: Delhi, New Delhi. Faridabad, Hissar, Kaithal, Nirwana. Yamuna River. -- Himachal Pradesh State - all 12 districts including Una district. -- Jammu and Kashmir State - Anantnag town. Rivers: Jelum, Tawi, Chenab and Ravi. -- -- Pakistan -- Punjab State - Districts: Sialkot, Gujrat and Gujranwala. Cities: Bahawalpur, Multan, Wazirabad, Narowal, Chaprar Marala, Lahore, Shahdara, Depalpur. Narang Mandi and Sharaqpur road areas. Rivers: Sutlej, Chenab and Ravi.</t>
  </si>
  <si>
    <t>"total precipitation averaged 100 mm in most parts of the province and reached 400 mm in some prefectures. big tracts of farmland were inundated and many peasant houses collapsed in the worst-hit prefectures. more than 51,000 people have become homeless. the flood also damaged roads, irrigation canals and river embankments." CAUSE:Heavy rain from a typhoon </t>
  </si>
  <si>
    <t>Fujian Province - </t>
  </si>
  <si>
    <t>"over 2,000 roads, 500 bridges, 300 weirs and embankments and more than 554,000 rai (88,640 hectares) of crops were damaged. of the 47 provinces hit by the current floods, 16 are in the north, 14 in the northeast, 12 in the central region and five in the south." CAUSE:Torrential rains causing seasonal floods </t>
  </si>
  <si>
    <t>1,488 villages flooded in 53 of Thailand's 73 provinces; including Phayao, Rayong and Uthai Thani.</t>
  </si>
  <si>
    <t>"a flash flood swept away about 87 people including four policemen in a village in western myagdi district ... the flooding occurred as the myagdi river was blocked by a landslide." CAUSE:Flash flood caused by breach of a landslide blocking the Myagdi River</t>
  </si>
  <si>
    <t>Darbang and Niskot villages in Myagdi District. Myagdi River </t>
  </si>
  <si>
    <t>"the erinle river dam in oshogbo local government area of oyo state collapsed last week as a result of torrential rain in excess of its water conservation capacity. the flood has washed away or submerged farmlands, cut off roads and damaged bridges... damage caused by the collapse of the dam were enormous and beyond what the state government could cope with"  Fatalities: Nigeria: 7 -- Benin: nd DISPLACERD: Nigeria:220,000 -- Benin: 16,000CAUSE:Dam collapse following torrential rains </t>
  </si>
  <si>
    <t>Nigeria -- Oyo State - Oshogbo. Erinle River. Sokoto State - 76 villages submerged. Niger River -- Benin -- Provinces: Zou and Borgou. Districts: Malanville/Karimama, Zagnanado/Savalou. Oeme and Niger Rivers</t>
  </si>
  <si>
    <t>Hurricane Gilbert_x000D_"The National Hurricane Center said Gilbert was the most intense storm on record in terms of barometric pressure. It was measured at 26.31 inches, breaking the 26.35 inches recorded for the 1935 hurricane that devastated the Florida Keys. "_x000D_--Mexico - "Floods prevented officials from reaching the hotel zone in Cancun" ... "Steady rains flooded some streets in Monterrey, an industrial city with 3 million people 210 miles northwest of La Pesca. About 1,000 people were evacutated from low-lying areas of the city" ... "Rescue workers Sunday found eight more bodies of the estimated 200 people missing a day after a river in Monterrey flooded, sweeping away four passenger-filled buses in the single most deadly blow of Hurricane Gilbert, officials said."_x000D_--Jamaica - widespread flooding across the island. Thousands displaced._x000D_--Haiti - Damage to crops and roads_x000D_--Caymen Islands - "Flooding was widespread, with an estimated 5 percent to 10 percent of the houses damaged"_x000D_--Honduras - thousands displaced, crops bridges and roads destroyed. _x000D_Damage: Jamaica: 8,000,000,000 -- Puerto Rico: 200,000 -- Monterrey, Mexico: 60,000,000 _x000D_Fatalities: DR: 9 -- Haiti: 30 -- Jamaica: 36 -- Mexico: 142 -- Venezuela: 5 -- Costa Rica: 2 -- Honduras: 13 _x000D_Dispalced: DR: 400 -- Jamaica: 500,000 -- Mexico: 300,000 -- El Salvador: 15,000 -- Honduras: 6000_x000D_CAUSE:Heavy rains from the "Western Hemisphere's most powerful hurricane on record."</t>
  </si>
  <si>
    <t>Dominican Republic - Yuna River near Cotui.  -- Southern Haiti - " widespread flooding and crop damage" -- Jamaica - "widespread flooding across the island" -- Mexico - Yucatan Penninsula: Cancun, Cozumel, Campeche. Nuevo Leon State: Santa Catarina river in Monterrey and Cadereyta. Tamulipas state: Matamoros, Ciudad Victoria, La Pesca, Soto la Marina, San Carlos. -- Venezuela - Caracas area. -- El Salvador - eastern states of San Miguel, Usulutan and La Union -- Flooding also reported in Caymen Islands, British Virgin Islands, Puerto Rico, Honduras, Costa Rica</t>
  </si>
  <si>
    <t>"A local state of emergency was declared in Manatee County along the Manatee River, which was 7 feet above flood stage late Wednesday afternoon, and was expected to crest at 11 1/2 feet above flood stage before Thursday. " --''We are letting some of the people evacuated go back in,'' Strickland said. ''We have let about three-fourths of them go back because the water never got to their homes. But we have some houses covered and some with 5 to 6 feet of water inside. It's the first time they have been flooded in some 60 years.''CAUSE:Several days of heavy rainfall from a near-stationary front</t>
  </si>
  <si>
    <t>Tampa Bay Area. Counties: Manatee, Hillsborough, Pinellas, Pasco. Towns: Palmetto, Bradenton, Yankeetown, Tampa, St Petersburg. Manatee and Little Manatee rivers. Alafia River.</t>
  </si>
  <si>
    <t>"continuous heavy rains have severely waterlogged the dongting lake area, one of the country's prime agricultural and commercial bases. twenty-three counties and cities in hunan and hubei provinces have been affected. the inland lakes have overflowed flooding nearly 200,000 hectares of farmland. more than 100,000 people have been evacuated" CAUSE:Continuous heavy rains </t>
  </si>
  <si>
    <t>Dongting Lake area in Hunan and Hubei provinces </t>
  </si>
  <si>
    <t>"MORE THAN 10,000 HECTARES OF FARMLAND, HOUSES AND SHEEP IMPOUNDS HAVE BEEN INUNDATED. BRIDGES HAVE BEEN DESTROYED, ROAD TRAFFIC HAS BEEN DISRUPTED. THERE ARE HUMAN CASUALTIES." CAUSE:Torrential rains from a cyclone in Mongolia </t>
  </si>
  <si>
    <t xml:space="preserve"> Buryatia , Eastern regions of Soviet Buryatia, Transbailkal area. Rivers Uda, Kurba, Kodun and their tributaries.</t>
  </si>
  <si>
    <t>"Rains from Tropical Storm Debby caused a flash flood in the town of Alamo, but about 30,000 people evacuated safely"CAUSE:Rains from Tropical Storm Debby causing flash floods and mudslides</t>
  </si>
  <si>
    <t>Veracruz State - Hueleque River in Poza Rica. Tuxpan-Pantepec River in Alamo. Papantla La Antigua, Cazones, Coatzintla, Tuxpan, La Palmilla. Cotaxtla River. Cazones River. -- Hidalgo State -</t>
  </si>
  <si>
    <t>'the rain has not stopped for 48 hours, turning some of the city's roads into rivers." CAUSE:Heavy rains from the Tropical Storm Kristy </t>
  </si>
  <si>
    <t>Chiapas State - Coatan River in Tapachula city. Huixtla, Escuincla, Pijijiapan, Arteaga and Tonala. Cuatan Grande and Chico rivers. -- Oaxaca State - Tehuantepec isthmus. Salado River</t>
  </si>
  <si>
    <t>"the heavy rains raised the Niger River to its highest levels since record-keeping began in 1928 and promised to bring the best harvests in 20 years ... rains that have drenched most of the Sahel, also said more than 610 miles of roads were impassable and that the flooding washed out an unknown number of bridges." CAUSE:Heaviest rains in two decades </t>
  </si>
  <si>
    <t>Sahel area. Niger River</t>
  </si>
  <si>
    <t>"a flood caused by heavy rains has killed a 42-year-old man and left 800 families homeless in the senegalese city of bambey where water has reached a height of more than one meter" CAUSE:Heavy rains </t>
  </si>
  <si>
    <t>City of Bambey</t>
  </si>
  <si>
    <t>"a flood of the magdalena river in colombia's six northern provinces has left 100,000 homeless, destroyed hundreds of thousands of acres of crops and killed thousands of animals," CAUSE:Heavy rains</t>
  </si>
  <si>
    <t>Provinces: Cordoba, Atlantico, Sucre, Magdalena, Cesar, Bolivar, Santander. Magdalena River.</t>
  </si>
  <si>
    <t>"more than 90 iranians were eighter killed, wounded or missing during last week's floods around the mountain town of damavand, 50 kilometers east of tehran, radio tehran reported today.... thirty villages in the affected region were also damaged, said the radio." CAUSE: nd</t>
  </si>
  <si>
    <t>Town of Damavand, (50 km east of Tehran) and 30 villages in area.</t>
  </si>
  <si>
    <t>8/31 "the second flood peak on the liujiang river hit liuzhou city today with the water rising to 89.10 meters, 9.10 meters higher than the minimum warning line and the highest this century" -- "Nearly 3 million acres of cropland, 250,000 houses, and hundreds of factories and schools were flooded"CAUSE: Heavy rains</t>
  </si>
  <si>
    <t>Guangxi Zhuang Autonomous Region - Counties: Guiping, Wuxuan. Liuzhou city. Laibin town. Wuzhou city. Hongshui, Liujiang and Xijiang rivers.  -- Guangdong Province- Zhaoqing city. Xijiang River</t>
  </si>
  <si>
    <t>" the storm, which rolled into the area thursday and lingered through monday, caused widespread crop damage in el salvador, guatemala, honduras and nicaragua." -- "floods after heavy rains killed at least seven people and destroyed 160 houses in the latest hours in tegucigalpa, leaving 1,500 people homeless. reports from the honduran capital said the destroyed homes were located in shantytowns, where landslides caused by the rains carried away the residents' shacks."  Fatalities: Honduras: 7 -- El Salvador: 36 -- Guatemala: 6 -- Nicaragua: 1 Displaced: Honduras: 2500 -- El Salvador:25,000 -- Guatemala: 500 -- Nicaragua: 100CAUSE:'Heavy rainfalls were caused by a tropical front linked to cyclone "chris." '</t>
  </si>
  <si>
    <t>Honduras - Shantytowns in Tegucigalpa, Slum Chamelecon in San Pedro Sula, La Lima. -- El Salvador - Provinces: Usulatan, La Union, Ahuachaba, San Miguel, San Salvador, La Paz. Towns: Chilanguera and La Cantora. Rio Grande and Lempa Rivers. -- Guatemala - Guatemala City -- Nicaragua - Nadaime city</t>
  </si>
  <si>
    <t>"the current downpour, the heaviest for 50 years, has caused havoc across the normally arid countries bordering the sahara, from senegal to sudan, since the beginning of august" -- Chad - "about 13,500 houses have been washed away, 13,500 hectares of land devastated and 4,500 tonnes of grains destroyed by flood." Displaced: Chad: 47,000 -- Cameroon: 11,000 DAMAGE: Chad: nd -- Cameroon: 900,000 FATALITIES: Chad: 40 -- Cameroon: 11CAUSE: downpours</t>
  </si>
  <si>
    <t>Chad -- Provinces: Kanem, Ouaddai, Logone Occidentale, Logone Oriental. Prefectures: Salamat (Am-Timam), Mayo Kebbi (bongor), N'Djamena, Moyen-Chari (Sarh), Batha. Chari River in N'djamena city. southern town of Moundou. Elghazal river at Moussoro.  -- Cameroon - northern provinces including Pitoa Region</t>
  </si>
  <si>
    <t>Southern, eastern and western parts of Niger. Niger River. </t>
  </si>
  <si>
    <t>Damage:  "billions of rupies". 2bn rupies converted at 01/01/90 rate 16.96 INRCAUSE:successive monsoon torrential rains </t>
  </si>
  <si>
    <t>Sind Province - several dozens villages destroyed. Indus River</t>
  </si>
  <si>
    <t>"The powerful Yellow River breached its banks for the fifth time in less than two weeks Wednesday, flooding 33 villages and tens of thousands of acres of farmland and affecting nearly 300,000 people in eastern China." CAUSE: nd</t>
  </si>
  <si>
    <t>Eastern Shandong Province - Yellow River flooded 33 villages</t>
  </si>
  <si>
    <t>"Flooding has driven thousands of villagers from homes on the left bank of the santiago river ... torrential rains swelled the river on tuesday, and operators of a nearby dam were forced to open its floodgates, sending hundreds of thousands of gallons swirling towards the villages " CAUSE:Torrential rains and dam release </t>
  </si>
  <si>
    <t>Nayarit State - left bank of the Santiago river </t>
  </si>
  <si>
    <t>Provinces: Bam, Yatenga, Seno, Soum, Oubritenga, Oudalan, Namentenga, Bazega, Houet, Kenedougou, Comoe, Kadiogo. Ndorola</t>
  </si>
  <si>
    <t>"the downpour, said to be the heaviest in the area in10 years, lasted 24 hours till yesterday morning, flooding at least 60 houses and destroying household property such as rugs, furniture and electric appliance." CAUSE: 24 hour downpour</t>
  </si>
  <si>
    <t>Rivers State - Port Harcourt city</t>
  </si>
  <si>
    <t>"five people in northern uganda lost their lives in floods caused by torrential rains over the past two weeks, the local press reported today. a number of bridges and houses have been washed away and rivers have risen to maximum levels in various parts of the northern region." CAUSE:Torrential rains </t>
  </si>
  <si>
    <t>"various parts of the northern region"</t>
  </si>
  <si>
    <t>8/24 "the flood situation in india's northeastern state of assam further deteriorated today following alarming rise of the mighty brahmaputra river and its tributaries in the entire 800-kilometer-long brahmaputra valley from dibrugarh to dhubri"  -- 8/29 " the brahmaputra river, in spate, wrecked havoc in santipur, bhutnath, fatasil and ambari areas. the entire brahmaputra valley was virtually in the grip of unprecedented floods." -- 9/5 "one hundred and eight people have been killed by floods and landslides caused by torrential rains at different districts in nepal, according to the home ministry. this year's floods also damaged roads, bridges, canals, drinking water projects, culverts and public and private houses, causing a heavy loss of property to nepal," -- 9/5 "the flood situation in india's northeastern state of assam deteriorated again on sunday with the brahmaputra river maintaining a rising trend, it was reported here today. official reports from guwahati, capital of assam, said the brahmaputra was rising rapidly in dibrugarh following heavy rain in its catchment in the lower region on sunday. while vast areas of dubri and goalpara remained submerged in lower assam the situation in other districts of upper assam continued to improve." FATALITIES: India: 850 -- Nepal: 26 DISPLACED:India: nd -- Nepal: 2000CAUSE:Unusually strong monsoons. -- Flooding and landslides in Nepal HECTARES FLOODED:</t>
  </si>
  <si>
    <t>Assam State - Bramputra Valley from from Dibrugarh to downtown Dhubri . Barak Valley. Districts: Dhubri, Dibrugarh, Jorhat, Sonitpur, Sibsagar, Cachar, Karimganj, Nagaon, Lakhimpur, Golaghat. Gauhati area. Bramaputra River and tributaries. -- Uttar Pradesh State - 12,373 villages. Ganges River and tributaries. -- Bihar State - 19 districts including Saharsa, Khagaria, Madhubani and Darbhanga. Ganges, Kosi, Bagmati, Adhwara, Burhi, Gandak rivers. -- West Bengal State - Balurghat and Dinajpur areas. Ganges and Churani rivers. -- Arunchal Pradesh State - -- Nepal --10 districts in southern plains. far-western seti zone. -- see also DFO-1988-035</t>
  </si>
  <si>
    <t>"The floods destroyed an estimated 3.5 million tons of standing crops and stored grain. It washed away 2,200 miles of roads and razed eight million houses." -- "SINCE 1 SEPTEMBER MORE THAN HALF OF BANGLADESH REMAINED FLOODED. 20 MILLION PEOPLE NOW AFFECTED IN 39 DISTRICTS."  -- Sep 7 " NEARLY 600,000 COMPETELY DESTROYED HOMES: 1.5 MILLION DAMAGED. TOTAL OF 30,000 KM ROADS PARTIALLY DAMAGED OR DESTROYED. RICE CROP ON 1.5 MILLION HECTARES DESTROYED AND SERIOUSLY DAMAGED ON 2 MILLION HECTARES. OFFICIAL ESTIMATES OF CROP LOSSES BETWEEN 1.5 - 3 MILLION TONS."CAUSE:Unusually strong monsoons </t>
  </si>
  <si>
    <t>"53 of the country's 64 administrative districts were covered by flood waters at the height of the disaster." -- Dhaka city 85% inundated by Buriganga River. Other cities under 5-10 feet of water: Serajganj, Gopalganj, Tangail, Ranjbari and Faridpurko. -- Bramahaputra, Ganges and Meghna Rivers and their tributaries. -- see also DFO-1988-032 and DFO-1988-019 </t>
  </si>
  <si>
    <t>"In Henan province east of Shaanxi, rains and flash floods killed 34 people and destroyed 20,000 homes over the past nine days" CAUSE:Rains and flash floods </t>
  </si>
  <si>
    <t>Henan Province </t>
  </si>
  <si>
    <t>The rains are "the heaviest within the last five decades" -- "the two dams, the bagauda dam and the kude dam, collapsed on tuesday and thursday, respectively. the bagauda dam, built in 1968, held back 22 million cubic meters of water. when it collapsed, the racing water flooded roads, crops and factories around it. "CAUSE:Heavy rains and collpase two dams </t>
  </si>
  <si>
    <t>Kano State - Fourteen of the state's 20 local government areas. collapse of the Bagauda Dam near Kano city. -- Borno State - Fika local government area</t>
  </si>
  <si>
    <t>FATALITIES: Venezuela: nd -- Columbia: 10 DISPLACED: Venezuela: 2000 -- Columbia: 10,000CAUSE:Heavy rains </t>
  </si>
  <si>
    <t>Venezuela -- States: Anzoategui, Bolivar, Cojedes (El Pao dam overflowed). Areas: Francisco de Miranda, Parapal, San Luis, Los Cocos, Rio Blanco. Towns: Cuidad Guayana, Cumana, Maracay, Barcelona, San Cristobal. Rivers: Manzanares, Querecual, Neveri -- Columbia -- Departments of Cordoba and Sucre. Magdalena River</t>
  </si>
  <si>
    <t>"the storm caused severe mountain torrents which destroyed 3,000 houses, 5,800 hectares of arable land, 270 kilometers of highway and 16 bridges"  -- "Floodwaters reported as high as 40 feet killed 55 people and destroyed more than 1,000 homes in a village in central Shaanxi Province"CAUSE:Heavy storm </t>
  </si>
  <si>
    <t>Shaaxi Province - Jiujianfang. Yellow River</t>
  </si>
  <si>
    <t>" the wawa, one of zelaya norte's main rivers, overflowed its banks and flooded an area of over two kilometers, interrupting communications between puerto cabezas and the mining communities of siuna, bonanza, and rosita." -- "nearly 90 percent of farm crops was lost in nicaragua's north atlantic region"CAUSE:Heavy rains </t>
  </si>
  <si>
    <t>Northern coast area - Zelaya Norte. Alamikamba. Kukalaya. Prinzapolks. Wawa River, Rio Coco </t>
  </si>
  <si>
    <t>"papaloapan river and its tributaries burst their banks late saturday, leaving behind a wide path of muddy destruction throughout the state. cosamaloapan mayor sergio villasana deldin said that the torrential rains have inundated the state in recent days, but not caused any deaths or serious injuries so far." CAUSE:Torrential rains </t>
  </si>
  <si>
    <t>Veracruz State - Papaloapan River and its tributaries. Tesochoacan River</t>
  </si>
  <si>
    <t>"... MORE THAN 500 MILLIMETERS OF RAIN HAVE POURED DOWN ON MOST PARTS OF CENTRAL AND SOUTHERN TAIWAN IN THE 24 HOURS SINCE SUNDAY MORNING." "... WIDESPREAD DAMAGE TO AGRICULTURAL LAND AS WELL AS DESTROYING ROADS AND BRIDGES. "CAUSE:Heavy rains from low pressure system causing floods and mudslides</t>
  </si>
  <si>
    <t>Counties: Yunlin, Chiayi, Tainan, Kaohsiung, Pingtung, Nantou. Cities: Chaiyi, Shuishan, Kaohsiung, Tainan.</t>
  </si>
  <si>
    <t>"67 wooden bridges, more than 100 culverts, 40,000 meters of highway and 10,000 meters of river dykes and some railway beds have been damaged." CAUSE:Four days of torrential rains </t>
  </si>
  <si>
    <t>Inner Mongolia - Dahingganling forest area. southern Morin Dawa autonomous banner of Daur nationality. Six counties on the upper reaches of the Nenjiang River -- see also DFO-1988-048</t>
  </si>
  <si>
    <t>"torrential rains delivered by the storm over a four-hour period averaged at least 50 mm. with the highest recorded at 272 mm ... in addition, 47,000 houses caved in, 43-kilometer dykes and dams burst, and 155 bridges and 1,048 ships destroyed."  CAUSE:Torrential rains from typhoon </t>
  </si>
  <si>
    <t>Zhejiang Province - Hangzhou city. Ningbo and Zhoushan</t>
  </si>
  <si>
    <t>Aug 8 "current level of the Nile at its confluence at Khartoum was already 10 inches higher than the levels in Sudan's worst recorded flood year of 1946." -- Aug 9 "More than 15 hours of continuous rains across Africa's largest country have caused major flooding that has destroyed bridges, communications, buildings and homes. The storm's rainfall amounted to more than the previous 10 years cumulative rainfall in the arid nation. Hardest hit were the country's capital city of Khartoum and Gadaref. " -- Aug 29"Aerial surveys show that damage in northern Sudan is worse than first thought and that up to 100,000 people might be trapped by floodwaters along the Nile valley between Atbara and Dongola,"CAUSE:"UNPRECEDENTED HEAVY RAINS" </t>
  </si>
  <si>
    <t>Sudan -- Khartoum area. Gadharef, central Gezira region, Kassala, Eddamer, Atbara, Ash Showak, Dongola region, Kordofan, Katarant, Katarant Almaad, Karima Merawi. El-Gezira district. island of Tuti. Cities: Kassala, Showak, El-Damer, Omdurman. Blue Nile, White Nile, and Atbara rivers -- Ethiopia -- Baro River floods Itang refugee camp in Ilubabor from mid August to early October</t>
  </si>
  <si>
    <t>"at least 21 people were killed and 19 went missing in floods which this morning struck fenyang county in north china's shanxi province. according to local reports, some 30,000 people were trapped by the flood waters, caused by three and a half hours of torrential rain. the floods submerged 40 villages and destroyed at least 100 houses." CAUSE:Heavy rain </t>
  </si>
  <si>
    <t>Shanxi Province - Fenyang County and 11 others. Yellow River,</t>
  </si>
  <si>
    <t>"NUMEROUS RIVERS, LARGE AND SMALL, BURST THEIR BANKS. ... SWIFT HIGHLAND RIVERS WASHED AWAY MORE THAN TEN BRIDGES. HUNDREDS OF KILOMETERS OF ELECTRIC TRANSMISSION LINES HAVE BEEN DAMAGED. SEVERAL VILLAGES IN THE TAIGA ARE THREATENED WITH BEING FLOODED"  Damage: "millions of rubles"CAUSE:Torrential rains from a cyclone </t>
  </si>
  <si>
    <t>Siberia, Transbaikal area west of Khabarovsk.</t>
  </si>
  <si>
    <t>"the death toll in the recent heavy rains and subsequent floods in godavari river and its tributaries was 50. a total of over 1,000 villages in seven districts had been affected and crops in an area of 375,000 acres had been damages, besides livestock deaths, damage to houses, school buildings and roads"  CAUSE:Recent heavy rains and subsequent floods</t>
  </si>
  <si>
    <t>Andara Pradesh State - seven districts. Godavari River and tributaries</t>
  </si>
  <si>
    <t>"some of chichirivichi's houses are buried under three to five meters of mud and numerous cars piled up as they were swept by the current. potable water pipes were destroyed and electricity lines were damaged by the river flood, causing a blackout in the village. the venezuelan government sent teams of 350 rescuers to help the victims" CAUSE:River flood</t>
  </si>
  <si>
    <t>Central coast - Chichirivichi village on Chichirivichi River</t>
  </si>
  <si>
    <t>"a total of 139 people were drowned and another 300 missing in downpours that struck five counties in zhejiang province, from friday evening to saturday morning ... torrential floods also submerged vast expanses of farmland, washed away houses, destroyed power transmission and telecommunications lines and broke highways in many places" CAUSE:Torrential rain causing flooding and dam burst</t>
  </si>
  <si>
    <t>Zhejiang Province - Ninghai, Sanmen, Xinchang, Fenghua and Shengxian counties. Ningbo city</t>
  </si>
  <si>
    <t>"heavy rain lashed new zealand's largest city of auckland and the east cape area on the north island yesterday, causing extensive flooding. auckland and ruatoria were worst hit by the storm, which caused surface flooding across the length of the northern part of the island from north of auckland right to gisborne." CAUSE:Heavy rain from storm </t>
  </si>
  <si>
    <t>North Island - Auckland and the East Cape area. Ruatoria. Waiwere River</t>
  </si>
  <si>
    <t> "Heavy rains accompanied by hail flooded wide areas of northwestern China, collapsing thousands of homes and killing 54 people ... Up to 5.6 inches of rain fell in just over two hours Saturday in three counties of Gansu province"CAUSE:Heavy rains accompanied by hail </t>
  </si>
  <si>
    <t>Three counties in Gansu province. Xifeng City</t>
  </si>
  <si>
    <t>Jul 23"... counties near Qiqihar have been getting 3.7 inches of rain a day and the hardest-hit areas have received more than 5 inches of rain a day. " -- "the daqing area was hit continuously by torrential rains, which resulted in more than 600 million cubic meters of flood waters. more than 1,900 oil wells were under water, of which 300 have ceased production, and more than 2,300 buildings and houses have collapsed" -- Aug 11 "20 days of uninterrupted rain has covered the daqing oilfield in northeastern china with 50 to 100 centimeters of water." -- Aug16 "floods caused by torrential rains have destroyed trunk railway lines at 75 sections in heilongjiang province" -- Aug18 "120,000 people are working to buttress the banks of the rain-swollen Nen River. "CAUSE:Torrential rains </t>
  </si>
  <si>
    <t>Heilongjiang Province - Qiqihar city area. Daqing oilfield. Gannan County. Nenjiang River. -- see also DFO-1988-058</t>
  </si>
  <si>
    <t>"according to the weather bureau, 270 milimeters of rain were recorded in hiroshima last night. forecasters expect more rain tonight." CAUSE:Landslides and flash floods caused by the heavy rains </t>
  </si>
  <si>
    <t>Kake and Uchikuroyama in northwest Hiroshima Prefecture. Shimane Prefecture. Hiroshima city </t>
  </si>
  <si>
    <t>"In the hardest-hit area of Guipuzcoa province, heavy rain fell for four hours Tuesday night, knocking out power lines and blocking roads, Spanish National Radio said. " CAUSE:Torrential rains </t>
  </si>
  <si>
    <t>Northern Basque country - Guipuzcoa province</t>
  </si>
  <si>
    <t>"News reports said about 650 houses were flooded and 2,640 people were evacuated to schools and other temporary shelters after the latest downpours, which dropped nearly eight inches of rain." CAUSE:Landslides and flooding caused by torrential rains </t>
  </si>
  <si>
    <t>Southeastern areas - Yongwol, Chechon, Youngju city </t>
  </si>
  <si>
    <t>"forty-six people have been killed and 1,191 villages affected in 13 districts of punjab province in the center of pakistan due to successive torrential rains and floods in the rivers, local press reported here today. about 2,433 katcha houses (slums) and 2,013 straw huts have been damaged and 1,500 houses demolished in the flood-affected areas. one hundred and thirty-four head of cattle are reported to be missing, " CAUSE:Heavy monsoon rains causing floods and landslides</t>
  </si>
  <si>
    <t>Punjab Province - 13 districts. -- Northwest Frontier Province - Tochi River in North Wazirastan. Chugarzai village in Swat district. Indus River. Kohistan. -- Kashmir Province -Jhelum and Chenab rivers -- Sind Province -</t>
  </si>
  <si>
    <t>"THE CITY (Maceio) HAD MORE RAIN IN 11 DAYS THAN DURING THE WHOLE OF 1987." CAUSE:Torrential rains causing flooding and mudslides </t>
  </si>
  <si>
    <t>States of Alagoas and Pernambuco. Maceio city. Mundau and Paraiba Rivers.</t>
  </si>
  <si>
    <t>"twenty-six dams in the region started overflowing following record-breaking downpour of 200 to 374 mms today. people downstream all the 26 dams are alerted to move to safer places. many more dams of the total 88 are nearing the brim. rajkot city, where the people had to pay for water during droughts, received 374 mms in the last 30 hours."  FATALITES: Gujarat: 82 -- Maharashtra: 15CAUSE:Fortnight-long wet spell flooding and overflowing dams</t>
  </si>
  <si>
    <t>Gujarat State - Saurashtra-Kutch region. Districts: Surat, Jamnagar, Rajkot and Bhavnagar. Surat town. Rajkot city. -- Maharashtra State</t>
  </si>
  <si>
    <t>"Heavy rain in western Japan has killed at least four people and left 11 missing as swollen waters flooded homes, closed highways and disrupted local train service" CAUSE:Heavy rain </t>
  </si>
  <si>
    <t>Toba area in Mie prefecture. Tottori prefecture </t>
  </si>
  <si>
    <t>"The (Guadalupe) river had risen 21 feet by midafternoon near Hunt, destroying piers and docks at summer camps along its banks."CAUSE:Heavy rain</t>
  </si>
  <si>
    <t>Central and western Texas, Guadalupe River near Hunt in Kerr County. Perkins Draw in Pecos County</t>
  </si>
  <si>
    <t>"the area that sufferd the hardest hit was pochon, north of seoul, where 13.7 inches of rain fell friday and saturday ... 1,183 homes were flooded and more than 2,000 people fled temporarily" CAUSE:Strong rains causing floods and landslides</t>
  </si>
  <si>
    <t>Pochon area. Chunchon city area</t>
  </si>
  <si>
    <t>"...heavy floods on july 6. the floods caused extensive damage to homes, farmlands, roads and electrical facilities in many counties, particularly zhuoni and lintan in the southern part of the province." CAUSE: nd</t>
  </si>
  <si>
    <t>Southern Gansu Province - Zhuoni and Lintan counties</t>
  </si>
  <si>
    <t>"heavy rainfalls have flooded 330,000 hectares of cropland and damaged 27,000 houses in krasnodar ... the flood damaged villages and affected life in cities. pravda said factories, warehouses, roads and bridges have been flooded and some damaged heavily, with an estimated loss of 600 million roubles in the entire region."   600mm rubles in damage. Using 1988 black market rate of exchange.CAUSE:Heavy rain </t>
  </si>
  <si>
    <t>Southwestern frontier region of Krasnodar.</t>
  </si>
  <si>
    <t>"slave lake, a town of some 5,000 people 220 kilometres northwest of edmonton, has received nearly a week of heavy rain. rivers overflowed and inundated 700 houses. 2,500 residents were forced to leave their homes" CAUSE:Nearly-one-week-long rainfall </t>
  </si>
  <si>
    <t>Alberta Province town of Slave Lake</t>
  </si>
  <si>
    <t>July 7 "all the roads to the jangelberi area in hamirpur district of himachal pradesh were submerged under rain water and blocked due to landslides" ... "the flood situation in patiala of punjab state continued to be grim. in certain pockets of patiala, water was flowing more than eight feet above the ground level." -- July 14 "swollen rivers claimed nine lives in seven districts of uttar pradesh" -- July 16 "many villages in pulwama and anantnag districts in the indian-controlled area of kashmir are submerged by flood waters as the jehlum river is flowing 71.6 cubic meters above the danger mark at sangam today." -- Aug 4 "with incessant rain over the past three days and a rise in the water level of the yamuna river, many parts of the indian capital, especially the low-lying areas, have been waterlogged, local press reported today. the yamuna river crossed the danger mark of 204.83 meters on monday and continued to rise until wednesday. it is expected to touch the 205.7 meters mark today." -- Aug 8 "india's northwestern states were cut off from the rest of the country today by road, rail and air as himachal pradesh, punjab, haryana and chandigarh experienced heavy rain during the past 24 hours." FATALITIES: India--Punjab: 12 -- Himachal Pradesh: nd -- Haryana: 17 -- Jammu: 20 -- Kashmir: 13 -- Uttar Pradesh: 39 -- Bihar: 50 -- Nepal: 82 DISPLACED: India: 500,000CAUSE:Heavy monsoon rains causing floods and landslidesHECTARES FLOODED:</t>
  </si>
  <si>
    <t>India -- Punjab State - Districts: Patiala, Jalandhar, Amritsar. Patiala city , Patiala canal. Ravi River in Gurdaspur district. Bhatinda. -- Himachal Pradesh State - Districts: Hamirpur. Towns: Jangelberi. -- Haryana State - Ambala Cantonment. Yamuna River. -- Delhi - New Delhi, Wazirabad village. Yamuna River. -- Jammu Region - Chenab River. -- Kashmir Region -Jehlum River in Pulwama and Anantnag districts. Srinagar Uttar Pradesh State - 15 districts. Duri Rapti River at Kakrashi -- Bihar State - 9 districts including Samastipur, Darbhanga, Madhubani, Khagaria, Chandigarh. -- Southern and western Nepal - 55 out of nepal's 75 districts affected including Makawanpur, Baitadi, Udayapur, Dailekh. Janakpur area. -- see also DFO-1988-067</t>
  </si>
  <si>
    <t>"the 183.8 mm single rainfall recorded in lagos on july 2, which accounts for over 60 percent of the july monthly average of 283.7 mm, flooded the entire lagos area, leaving hundreds of people homeless." CAUSE:Heavy rain </t>
  </si>
  <si>
    <t> Lagos area</t>
  </si>
  <si>
    <t>"Forecasters predicted more rain while authorities say the Paraguay River is expected to rise for at least another week in what is described as the worst flooding since 1983"CAUSE: nd</t>
  </si>
  <si>
    <t> Paraguay River</t>
  </si>
  <si>
    <t>"Roads throughout Sylhet and the surrounding districts of Sunamganj and Moulvibazar in the far northeastern corner of Bangladesh were also washed out or still under water. "  -- July 16 "Officials at the Flood Control Ministry in Dhaka said today that water levels were receding in most flooded areas except Brahmanbaria and Manikganj" -- July 26 "swollen rivers are overflowing their banks all across northeastern Bangladesh"CAUSE:Monsoon flooding </t>
  </si>
  <si>
    <t>37 out of 64 administrative districts including: Sylhet, Habiganj, Sunamgonj, Comilla, Bandarban, Chittagong, Netrokona, Bogra, Moulavibazar, Rangpur, Mymensingh, Narsingdi, Serajgonj, Gaibandha, Kurigram, Manikganj, Jamalpur, Bohla . Towns: Sylhet, Brahmanbaria. Rivers: Brahmaputra, Jammu, Meghna, Padma. -- see also DFO-1988-019 and DFO-1988-066</t>
  </si>
  <si>
    <t>"flooding and storms killed 65 people and injured 1,420 others in 36 counties of sichuan province in late june, provincial officials said here today. in addition, 1,341 head of livestock, 145,300 hectares of crops, 100 small hydroelectric stations and thousands of houses were destroyed" CAUSE:"flooding and storms" </t>
  </si>
  <si>
    <t>Sichuan Province -  36 counties southwest of Chengdu. Gaoxian. Ya'an. Yibin.</t>
  </si>
  <si>
    <t>"A report said Friday that rainfall over the past 20 days in the western Ukraine had exceeded the average precipitation for two months. The rivers Pripyat and Stokhod have burst their banks, flooding 573,040 acres planted with crops and more than 296,400 acres of pasture for cattle, TASS said" CAUSE:Above average rainfall </t>
  </si>
  <si>
    <t>Rivers Pripyat and Stokhod </t>
  </si>
  <si>
    <t>"meanwhile the mighty brahmaputra and its major tributaries have flooded the low-lying areas of dibrugarh, tezpur and neamatighat. in the low-lying areas of guwahati, capital of the state, people had to wade through waist-deep water in some places "  -- July 7 "the flood situation in assam state worsened further on wednesday with the brahmaputra and its several tributaries having past their danger mark and submerged vast areas in the upper region. official reports received here said the rain-fed brahmaputra, which had already crossed its danger mark at neamatighat, inundated about 25 villages in jorhat sub-division." FATALITIES: Assam: 34CAUSE:Incessant heavy rains  108,375 hectares in Assam</t>
  </si>
  <si>
    <t>Assam State - renewed flooding of Bramaputra and tributaries. Districts: Nagaon, Dibrugarh, Tezpur and Neamatighat. Guwahati - more than 3,000 villages in 15 districts submerged -- Tripura State - Agartala city and township. Meghalaya State</t>
  </si>
  <si>
    <t>Zhejiang:"from 15 to 24 this month, the province's average rainfall exceeded 100 mm, surpassing the whole month's level in a normal year"  -- Jiangxi:"the province's five major rivers have swollen to the danger point or beyond, except for the upper and middle reaches of the ganjiang river. the most serious is the xinjiang river whose water level is 2.3 meters above the warning stage and almost at a record high" DAMAGE: Jiangxi: 10,800,000 CAUSE:Torrential rains  700,000 acres of farmland</t>
  </si>
  <si>
    <t>Zhejiang Province - Longquan County Jiangxi Province - Central and northern areas. Counties: Shangrao. Xinjiang River</t>
  </si>
  <si>
    <t>" life in the capital dhaka, a city of over four million people, was disrupted during the last two days as all the low-lying areas of went under water, road communication come to a partial halt and at least 10,000 slum dwellers had to leave their homes" CAUSE:Incessant rains during the last seven days </t>
  </si>
  <si>
    <t>Districts: Chittagong, Jessor, Satkhira. Low lying areas of Dhaka. Rajshahi town. Padma River</t>
  </si>
  <si>
    <t>"A violent half-hour rainstorm triggered flash floods and damaged dozens of homes in this capital, killing 11 people and leaving two missing, ... the tempest damaged about 100 houses, mostly in the city's poorly built slums, and caused widespread power outages" CAUSE:Violent half-hour rainstorm triggered flash floods </t>
  </si>
  <si>
    <t>Ankara city slums</t>
  </si>
  <si>
    <t>" Downpours Friday and Saturday in Sichuan's Shizhu county sent flood waters pouring from local mountains, submerging nearly 12,500 acres of crops and ruining two electric stations and 150 homes ... The report said the waters quickly receded and services were being restored to the affected area" CAUSE:Heavy rain </t>
  </si>
  <si>
    <t>Sichuan Province - Shizhu county</t>
  </si>
  <si>
    <t>"GOVERNMENT REPORTS MANY PEOPLE KILLED AND INJURED, LOSS OF 120,000 TONS CEREALS, 6,000 TONS VEGETABLES CROP AND 117,000 HEADS CATTLE, DAMAGE/DESTRUCTION OF THOUSANDS HOUSES, 1,300 KMS IRRIGATION CANALS/STREAMS, 1,200 KMS ROADS, BRIDGES AND CULVERTS" CAUSE: nd</t>
  </si>
  <si>
    <t>Provinces: Kabul, Takhar, Samangan, Beghlan, Badakhshan, Herat, Jouzjan. Kabul River Valley</t>
  </si>
  <si>
    <t>"during the past eight day, the storm dumped a total of 263.3 milimeters of water in metro manila as of yesterday. yesterday's record 11.8 mm rainfall in metro manila inundated low areas of the national capital and neighboring rizal towns," CAUSE:Week-long typhoon rains </t>
  </si>
  <si>
    <t>Luzon Island - Rizal Province. Metro Manila area. </t>
  </si>
  <si>
    <t>"flood waters rose over fifteen feet near the city's bus stand. all main routes have been submerged, crippling transport in the area which has experienced heavy rain over the past two days. a bridge across the kalu ganga river was swept away marooning several hundreds of families" CAUSE:Heavy rains </t>
  </si>
  <si>
    <t>Sabaragamuwa Province, Ratnapura District. Millawitiya. Kaluganga River. Also flooding in Kalutara district of Western Province.</t>
  </si>
  <si>
    <t>"RAINFALL RECORDED 634 MM. IN CIENFUEGOS, 578 MM. IN VILLA CLARA AND 556 MM. IN SANCTI SPIRITUS, IN 8 HOURS. 131 ROADS NOT PASSABLE AND 55 MAJOR RAILWAY LINES CUT OFF. DAMAGE TO 5,700 HOUSES, 15 SCHOOLS/HOSPITALS AND NUMBER OF AGRICULTURAL SILOS. THOUSANDS OF LIVE-STOCK WERE LOST. " CAUSE:Heavy rains </t>
  </si>
  <si>
    <t>Provinces: Sancti Spiritus, Cienfuegos, Ciego de Avila, Camaguey, Holguin. Agabama River.</t>
  </si>
  <si>
    <t>"It said 12 inches of rain fell on one Guangdong county, Fugang, during the two-day storm, causing 2,150 houses to collapse and flooding 6,422 acres of farmland .. the rains damaged part of the Beijing-Canton railway line in northern Guangdong. Rail service was halted for about six hours early Wednesday until repairs were made, . " CAUSE:Heavy rain</t>
  </si>
  <si>
    <t>Guangdong Province - northern areas. Fugang county.</t>
  </si>
  <si>
    <t>"a total of 1,418 villages with a population of 835,005 have been affected by flood in india's northeastern state of assam ... about 6,000 head of cattle and a vast area of paddy cultivation have been washed away in the flood-hit state"  -- May 31 "A flash flood on the Kushiara River washed away an entire village of more than 200 people" FATALITIES: India: 26 -- Bang: 50 DISPLACED: India: 3000 -- Bang: 40,000CAUSE:Melting snow from the Himalayas and pre-monsoon rains in Bangladesh -- HECTARES FLOODED: India: "Thousands of acres" -- Bang: 200,000 acres in Sylhet district.</t>
  </si>
  <si>
    <t>India - Assam State: 52 villages inundated along the Bramaputra and Barak rivers and their tributaries. Districts: Nagaon, Karimganj -- Bangladesh - northeastern districts of Sylhet and Sunamganj. Bramaputra, Surma and Kushiara rivers. -- see also DFO-1988-032</t>
  </si>
  <si>
    <t>"In part of Jianyang county, the rainfall totaled 11.9 inches, flooding all major roads in the county. Water in a major upper tributary of the Min River rose 30 feet above normal levels,"  FATALITIES: Fujian: 91 -- Jiangxi: 3 -- Hunan: 32 DISPLACED: Fujian: 2,800,000 -- CAUSE:Heavy rains HECTARES FLOODED: 333,000 HA -- 823,745 acres of farmland in Fujian</t>
  </si>
  <si>
    <t>Fujian Province - three northern counties: Jianyang, Chongan and Zhenghe. Minjiang River near Fuzhou -- Flooding also reported in Hunan and Jiangxi provinces, locations unspecified.</t>
  </si>
  <si>
    <t>Uganda "...mubuku river in the district overflowed its banks at night last weekend and swept away houses, destroyed banana, maize and bean plantations and gardens"    DAMAGE: Rwanda: 13,000,000 FATALITIES Rwanda: 48 -- Uganda: 4 DISPLACED: Rwanda: 21,628 -- Uganda: 2000CAUSE:Torrential rain causing flooding and landslides</t>
  </si>
  <si>
    <t>Rwanda - Prefectures: Ruhengeri, Gitarama, Gisenyi, Gikongoro, Kibuye -- Uganda - Mubuku River in Kasese District. Rubiriha River along border with Zaire</t>
  </si>
  <si>
    <t>"in kumamoto prefecture, about 3,200 homes were flooded after a river bank collapsed. rainfall between tuesday and early this morning reached 358 millimeters in kumamoto city and 422 millimeters in a mountainous area of kumamoto prefecture" CAUSE:Heavy rain causing flooding and landslides</t>
  </si>
  <si>
    <t>Kyushu Island - central and eastern areas. Kumamoto Prefecture. Ofuna River</t>
  </si>
  <si>
    <t>"this year's long rain season, which started last month, has witnessed the heaviest downpours for the past decade, which have claimed the lives of more than 60 people and thousands of cattle and other domestic animals and rendered thousands of families homeless. " CAUSE:Heaviest seasonal rains in ten years </t>
  </si>
  <si>
    <t>Nairobi area. Districts: Kisumu , South Nyanza, Laikipia. Nyando Division in West Kenya. Rivers: Tana, Nyando.</t>
  </si>
  <si>
    <t>"it was reported that 92 houses and 107 buildings in the area were inundated." CAUSE:floods that followed a hailstorm </t>
  </si>
  <si>
    <t>Jihlava River overflowed in Luka village near Jihlava.</t>
  </si>
  <si>
    <t>"eight people, including six children, were reported drowned in flood following torrential rains that left several thousand people homeless in southeastern turkey." CAUSE:Torrential rains </t>
  </si>
  <si>
    <t>Hezil River between Turkey and Iraq near Silopi</t>
  </si>
  <si>
    <t>"Officials said more than 8 inches of rain fell on Alice Springs in 24 hours -- almost as much as the town normally gets in a year. " CAUSE:Heavy rain </t>
  </si>
  <si>
    <t>Northern Territory - Todd River in the town of Alice Springs. -- Northwest of Western Australia - De Grey River near Port Hedland -- Flooding also in northern part of South Australia</t>
  </si>
  <si>
    <t>"The rain-swollen Danube River burst through dikes along its banks in Bavaria Sunday, forcing the evacuation of hundreds of people ... Officials said the Danube swept away sections of earthen dikes 15 feet high" CAUSE:Heavy rains and rapidly melting snow in the Alps. </t>
  </si>
  <si>
    <t>West Germany - Danube River in Bavaria. towns: Niederachdorf, Beuel, Bamberg, Koln, Regensburg, Passau, Dresden, Bonn. Flooding also on the Main, Rhine, Mosel, Elbe, Donlau and Neckar rivers.</t>
  </si>
  <si>
    <t>"continuous rains and southeast winds worsened the effects of the floods in the city of buenos aires, bringing the death toll to 24 and forcing 57,000 people to be evacuated sunday night. the rainfall reached 55.2 millimeters sunday and 204 millimeters in the last three days, compared with a monthly level of 450 millimeters" CAUSE:Continuous rains </t>
  </si>
  <si>
    <t>Buenos Aires city, 35 flooded districts. La Plata, Moron and Quilmes. La Plata River </t>
  </si>
  <si>
    <t>Botswana -"in the past month, heavy rains have ended the country's seven years' drought, but brought flood disaster to the country instead. flood has washed away villages and railway lines. some main roads in the country have also been closed."  -- Zimbawe - "Farmers who prayed for rain during a devastating three-year drought have faced nearly four months of almost daily downpours, which threaten to wash away any chance of an agricultural rebound. The rains that began in November have caused widespread flooding in rural areas, swelling rivers, turning streets into streams, and virtually isolating some villages by knocking out phone lines and bridges." FATALITIES: Botswana: 8 -- Mozambique: 11 DISPLACED: Botswana: 6000 -- Mozambique: 18000CAUSE:Heavy rains in past month HECTARES FLOODED: Mozambique: 15,000 hectares in Sofala and 6,000 hectares in Gaza</t>
  </si>
  <si>
    <t>Botswana - Francistown and Mahalapye sub-districts -- Mozambique - Pungoe River in Sofala and Manica provinces. Limpopo River in Gaza Province. -- Zimbabwe - Honde River on Mozambique border, widespread flooding in rural areas. -- South Africa - Natal, Cape and Free State. Durban and its surrounding areas.</t>
  </si>
  <si>
    <t>"... where water five feet deep surged on Monday after an unexpected and tightly focused storm struck Nimes, a city of 130,000 known for its Roman monuments... About a hundred of the estimated 50,000 people whose homes were damaged by the wall of water and mud on Monday chanted, "compensation, compensation" as Mitterrand arrived with senior officials" CAUSE:Severe storms causing flash flooding</t>
  </si>
  <si>
    <t>Cusco Province - town of Alto Urubamba. Urubamba River</t>
  </si>
  <si>
    <t>"about 150 people are missing in floods monday that left 30 houses, three trucks and a bridge buried in the town of alto urubamba in peru's cusco province. the floods caused by rains drowned farmland and destroyed a freeway to quillabamba, anta and chincheros. the urubamba river level has gone up 10 meters, threatening to flood places around alto urubamba."CAUSE: nd</t>
  </si>
  <si>
    <t>Central, northern and northwestern South Africa - Provinces: Orange Free State, Natal and Cape. Karoo plains. Towns: Bloemfontein, Douglas, Jacobsdal, Ritchie, Ladysmith, Barkly West, Groblershoop. Rivers: Orange, Modder, Riet, Vaal, . Spitskop dam burst on the Modder River.</t>
  </si>
  <si>
    <t>"Schools, houses and highways were reported awash, two major water reservoirs and a number of dams on farms collapsed and telephone links to many towns were severed, officials said. Rivers that had been dry for up to eight years burst their banks and spread in widths of up to a mile. " CAUSE:Heavy rains, flooding and dam bursts </t>
  </si>
  <si>
    <t>Central Java - Karanganyar and Bantul Districts. towns: Solo, Nglorog, Kretek </t>
  </si>
  <si>
    <t>Rio de Janeiro state - Rio de Janeiro's northern suburbs including Duque de Caxias and Nova Iguacu. Cities: Petropolis, Teresopolis, Baixada Fluminense, S.J. Do Meriti, Nilopolis, C. De Macacu. Quitandinha and Bingen rivers.</t>
  </si>
  <si>
    <t>"Rains have been so severe that motorists, stranded in knee-deep water, tied cars to lamp posts and trees to prevent them from being swept away." CAUSE:Heavy rains in Feburary causing floods and mudslides</t>
  </si>
  <si>
    <t>Southeastern Louisiana - St. Tammany and Tangipahoa parishes. Little Tchefuncte, Tangipahoa and Bogue Falaya rivers </t>
  </si>
  <si>
    <t>North central area </t>
  </si>
  <si>
    <t>"The four people who died drowned in floodwaters from rivers in the mountains in the north-central part of this Caribbean country" CAUSE:Three days of heavy rains </t>
  </si>
  <si>
    <t>Costa Rica - Limon Province. Laistonia area. Guacimo, Siquirres, Matina Cantons, Sixaola, Bri-Bri, Alta Talamanca. -- Panama - Province: Bocas Del Toro. Sixaola area, Guabito city. Changuinola and Sixaola rivers.</t>
  </si>
  <si>
    <t>"a flood rushed along the border of costa rica and panama due to a heavy rainfall in the last few days ... his is the second time in less than 30 days that the changuinola and sixaola rivers in the border regions overflow"CAUSE:Several days of heavy rain -- HECTARES FLOODED: "60,000 hectares of farmland were spoiled"</t>
  </si>
  <si>
    <t>Hawaii, Oahu Island - southeast area. Koolau Mountains, Waimanalo, Niu Valley to Kailua.</t>
  </si>
  <si>
    <t>"The storm dumped 5 inches to 12 inches of rain over much of Windward Oahu on New Year's Eve. The ground was unable to absorb the rain because it had already been saturated by heavy rains several weeks ago. The watery onslaught began Thursday night, triggering floods and mudslides that made roads impassable and forced 2,800 residents to evacuate."CAUSE:Heavy rain causing flash floods</t>
  </si>
  <si>
    <t>Lower Mississippi Valley -- Arkansas - Critteen County: Towns: West Memphis, Marion. Mississippi River. Also - Rock Creek flooded in Little Rock. -- Western Tennessee - Shelby County Towns: Millington, Raleigh North, Jackson, Franklin. Rivers: Mississippi, South Forked Deer, Harpeth</t>
  </si>
  <si>
    <t> </t>
  </si>
  <si>
    <t>"Between 1,300 a 1,700 people were evacuated Friday as a result of two-day storms that dumped 11.21 inches of rain in Millington, Tenn., a 6.5 inches in Memphis, Tenn., across the Mississippi River from West Memphis. " CAUSE:Heavy rain from storm system </t>
  </si>
  <si>
    <t> Central Vietnam</t>
  </si>
  <si>
    <t>"torrential rains in central viet nam have caused floods that have killed 86 people, destroyed 15,000 houses a schoolrooms, a submerged 18,000 hectares of rice. according to local press reports, thousas more hectares of la with iustrial a farm crops a many roads a irrigation projects were damaged after the sixth typhoon here recently. emergency relief is being rushed to the flood-stricken areas." CAUSE:Torrential rains  </t>
  </si>
  <si>
    <t>East Coast - Valencia a Murcia regions. provinces: Alicante, Jaen.</t>
  </si>
  <si>
    <t>"Torrential rain a flooding has killed at least 16 people a trapped thousas of others on rooftops in southeastern Spain" ... "rivers in the Valencia region overflowed their banks" CAUSE:Torrential rains </t>
  </si>
  <si>
    <t>Southeastern Jamaica -  most affected parishes: Clareon, St Catherine, Kingston, Trelawny, St Arew. towns of Crooked River, Riversdale. Rivers: Minho, Dogna</t>
  </si>
  <si>
    <t>"DAMAGE COMPARABLE TO JUNE 86 FLOODS" "The flooding has driven more than 1,000 people from their homes, authorities said. Flooding a laslides closed 279 roads throughout the isla during the weeke," Damage "hundreds of thousands"CAUSE:Tropocal Depression </t>
  </si>
  <si>
    <t>Taiwan - Taipei city; Keelung River</t>
  </si>
  <si>
    <t>"Weathermen said 45 inches of rain fell on Taipei's Yangming Mountain Saturday, the most rain in one day in Taiwan since the weather bureau began keeping records 40 years ago. " CAUSE:Heavy Rains from typhoon</t>
  </si>
  <si>
    <t>Lebanon - Eastern Bekaa Valley, Al Assi River north of the town of Baalbeck. --  Egypt - Southestern Sinai Penninsula, Sinai a Suea</t>
  </si>
  <si>
    <t>Islas: Shikoku a Honshu. Tottori prefecture </t>
  </si>
  <si>
    <t>" Rampaging flood waters swept over Lebanon's eastern Bekaa Valley ... washing away houses a leaving fertile farmla inuated ... also collapsed bridges a caused power failures in more than 20 villages in the valley's Baalbeck area" CAUSE:Heavy rains </t>
  </si>
  <si>
    <t>Norhteastern Spain - three northernmost provinces of Catalonia: Barcelona, Gerona a Tarragona. -- Majorca - Provinces: Granada a Gerona. -- Southern France - Coastal areas of coast of Languedoc a Roussillon</t>
  </si>
  <si>
    <t>"A police spokesman said 13,000 homes were flooded as the typhoon cut across the southern isla of Shikoku a the main isla of Honshu about 350 miles southwest of Tokyo." ... "The heavy rains, which drenched much of Japan throughout the night, pushed rivers out of their banks a caused laslides in 431 places,"CAUSE:Torrential Rains </t>
  </si>
  <si>
    <t>Guatemala - Huehuetenango Department. Towns: La Democracia, Santa Ana Huista, San Antonio Huista a Nenton. Rivers: Zapote, El Ingerto, Valpariaiso. -- Mexico - Tabasco State, Usumacinta River valley. Yucatan Peninsula town of Campeche</t>
  </si>
  <si>
    <t>Mexico City a surrouing areas. Hoo a Los Remedios rivers</t>
  </si>
  <si>
    <t>Provinces: Northern Natal Province a Eastern Cape. Kwazulu tribal homela, Valley of a Thousa Hills. Areas in a arou cities of Pietermaritzburg a Ladysmith. Area north of Durban. Tugela River</t>
  </si>
  <si>
    <t>"The unusually heavy rains, which fell Moay a Tuesday in Mexico City a surrouing areas, caused flooding, destroyed shanties, tied up traffic for hours a downed hureds of trees, city officials said Wednesday"  "Weather bureau officials said the weeke rains were caused by a freak juxtaposition of high a low pressure systems. The recent deluge, they said, has broken all South African rainfall records for the past 100 years. " ... "coastal damage from the six-day downpour was worse than destruction by a.  More than 300CAUSE:Heavy rains - six-day downpour</t>
  </si>
  <si>
    <t>Eastern Pennsylvania -  Lehigh a Lancaster Counties. Towns: Palmerton, Allentown. Rivers: Susquehanna, Lehigh, Conestoga a Schuylkill. -- Western Virginia - James River</t>
  </si>
  <si>
    <t>tropical cyclone in 1984. "CAUSE:Rain </t>
  </si>
  <si>
    <t>Heilongjiang Province - area arou Daqing oilfield. Songhua River</t>
  </si>
  <si>
    <t>"In Palmerton, Pa., about 120 people were evacuated Tuesday when rain flooded their homes, said borough manager John Kasten. Tuesday's flooding was the seco time flash floods hit the town this summer, Kasten said. The town was flooded earlier this summer during a June storm, but the water subsided more quickly"  "300,000 hectares of farmla a 230,000 hectares of grassla in daqing a five surrouing counties had been inuated. the daqing area received 420 millimeters of rain since mid-july, about three times. Exact endate unkown.CAUSE:Heavy rains since mid- July</t>
  </si>
  <si>
    <t>North-central coast  - Aragua a Miraa States. Towns: Maracay, Barrio El Progreso, Mata Seca, San Jose, Sacanova, Godoy, Tierra Nuestra, El Limon, El Progreso a Guanita. Rivers: Limon a Delicias.</t>
  </si>
  <si>
    <t>the usual precipitation for this period of the year" CAUSE:Torrential rains</t>
  </si>
  <si>
    <t>Shaong Province - capital city of Jinan </t>
  </si>
  <si>
    <t>"rains were caused by a tropical storm in the Caribbean Sea to the north of Venezuela" ... "Downpours swelled two rivers a triggered laslides along the north-central coast" CAUSE: storm</t>
  </si>
  <si>
    <t>Bangladesh - Districts: Rangpur, Dinajpur, Gaibaha, Kurigram, Noakhali, Noagaon, Mymensing, Sylhet, Netrokona, Jamlpur, Cox's Bazar, Chittagong, Chapai Nawabganj. Rivers: Ganges, Brahmaputra, Jumna a Teesta. -- Iia - Assam State, Lakhimpur District. 3,000 villages inuated.</t>
  </si>
  <si>
    <t>"At least 51 people were killed, hundreds were injured and more than 2,000 homes were destroyed by storms that lashed the eastern provincial capital of Jinan, ... storms pounded Jinan from midday Wednesday to early Thursday, dumping up to 11 inches of rain and flooding most streets in the city"  Bangladesh "According to rough official estimates, crops on 2.5 million acres of land have been affected, most of them beyond recovery. About 650,000 houses, mostly of mud and straw, have been partially or completely washed away and more than 5,300 miles of roads have been damaged."  -- August 13 "All of the country's major rivers have burst their banks for the second time since late July, with the waters destroying everything in their path on the way to the Bay of Bengal" -- August 26 "Officials estimate more than one fourth of the 55,126-square-mile country is under water and that 2.3 million acres of cultivated land have been destroyed by the floods. " Dead:  Bang: 750 -- Iia: 130 Displaced: Bang: 200,000 -- Iia: 300,000 Displaced: Bangladesh: 1,000,000,000CAUSE:Sustained heavy rains - Monsoon season HECTARES FLOODED:</t>
  </si>
  <si>
    <t>Tehran area on July 26. Also the Boojhan River inundated Boojhan village in Khorassan province on July 24.</t>
  </si>
  <si>
    <t>"Flooding in the Iranian capital, Tehran, killed or injured an undetermined number of people on Sunday, ... the flooding first began in the city's northernCAUSE: nd</t>
  </si>
  <si>
    <t>Chungchongnamdo Province: Puyo, Sochon, and Nonsan. Flooding extended up to Souel. Rivers: Paekma, Han, Kimgang, Kum. -- On July 27 another storm inundates Souel and causes floods in southern provinces of Chollanamdo and Kangwon</t>
  </si>
  <si>
    <t>suburbs and spread south to cover the entire city. " CAUSE:Torrential rains causing flooding and mudslides </t>
  </si>
  <si>
    <t>Xinjiang Province -</t>
  </si>
  <si>
    <t>"A record 24.5 inches of rain fell Wednesday in the Sochon area, 110 miles south of Seoul, the most in one day since weather records were begun in 1907. " CAUSE:Melting snow and heavy rain </t>
  </si>
  <si>
    <t>Texas - Kerr County town of Comfort, Guadalupe River </t>
  </si>
  <si>
    <t>"China Daily newspaper said 30 rivers in the mostly arid region overflowed, flooding some 320 square miles of farmland and affecting about 3 million people."  "a 30-foot surge of floodwater engulfed a bus and van evacuating 43 campers and counselors from the Pot O Gold camp Friday" CAUSE:Overnight rains </t>
  </si>
  <si>
    <t>Italy - Valtellina Valley village of Tartano in Lombardy Region. area stretching from Bergamo east of Milan to Bolzano. -- Flooding also reported in southern Switzerland and Austria </t>
  </si>
  <si>
    <t>Chile - Santiago area, Mapocho River. River Aconcagua in La Calera,. </t>
  </si>
  <si>
    <t>"Officials said 19 people died in four days of rain that turned the Adda and Brembo mountain streams into raging torrents and sent mud cascading down wooded mountainsides. Eight people were missing and 50 were hospitalized. " CAUSE:Heavy rain </t>
  </si>
  <si>
    <t>Tolima Department towns of Ibague and Pastales. Combeima River and its tributaries</t>
  </si>
  <si>
    <t>"Six days of heavy rain in central Chile pushed rivers flowing down from the Andes over their banks, flooding the tennis courts of posh Santiago suburbs, rural towns and farmland."  "The flooding affected an area stretching from 80 miles north to 160 miles south of the capital."CAUSE: nd</t>
  </si>
  <si>
    <t>Anhui Province -  Jianghuai area. Chaohu, Chuxian and Huizhou Prefectures. Rivers: Yangtze, Huaihe, Chuhe.</t>
  </si>
  <si>
    <t> "ON 4 JULY 87 HEAVY RAINS IN TOLIMA DEPARTMENT CAUSED COMBEIMA RIVER AND AFFLUENTS TO OVERFLOW THEIR BANKS AFFECTING TOWNS IBAGUE (POPULATION 300,000) AND PASTALES (500)." "reports from the provincial water resources and electric power department warn, the water level of the chuhe river, a major tributary of the yangtzeCAUSE: nd</t>
  </si>
  <si>
    <t>North-central Ohio -  Counties: Richland, Morrow, Marion and Delaware. Towns: Shelby and Belleville. Blackfork River</t>
  </si>
  <si>
    <t>river, reached a record high on july 7, while the flood level of the huaihe river surpassed the danger level at the border of anhui and henan provinces on the morning of july 8."CAUSE: nd</t>
  </si>
  <si>
    <t>Sichuan Province - Counties: An, Jinzhu, Jintan, Pi, Guan and Shuangliu.</t>
  </si>
  <si>
    <t>Southern Texas - Towns: Cuero, Harlingen, Del Rio, Victoria. Guadalupe River. --  Mexico - Mexico City, Alta Vista, Valle Aragon, and San Miguel Xalostoc areas. Los Remedios River. On June 16 more flooding reported in Gustavo Madero, Xochimilco and Iztapalapa sections of the capital</t>
  </si>
  <si>
    <t>"The official newspaper said violent storms battered central Sichuan Province beginning June 24, with more than 19 inches of rain falling over two days ... Before the storms struck, the farming area had been in the grip of its longest drought in 40 years. Officials say China may face unusually bad flooding this summer because of a long period of abnormal weather.  Texas -''This is about the maximum height (the river has reached recently), We had one (flood) in '81. It was about the same as it is right now, and it's supposed to get worse.'' "  Displaced: Texas: 400 -- Mexico: 136CAUSE: nd</t>
  </si>
  <si>
    <t>Towns: San Juan, La Vega and Santiago in the San Juan de la Maguana Valley. San Juan River </t>
  </si>
  <si>
    <t>Southwestern Iowa - Mills and Montgomery counties. Towns: Hastings, Red Oak, Malvern, Emerson, Hamburg. Rivers: West Nishnabotna, Nishnabotna, East Nishnabotna. -- Eastern Nebraska - Weeping Water in Cass County. Weeping Water Creek. -- Pennsylvania - Pittsburgh area, Little Pine Creek in Etna, Shaler and Hampton Townships. -- Central and southwestern Oklahoma - Pauls Valley area, Washita River. -- Texas - Austin and San Antonio areas. Frio, Medina and Sabinal rivers. -- Northwestern Missouri - Missouri River broke through levees at Tarkio and Fairfax</t>
  </si>
  <si>
    <t>May 26 "On the West Nishnabotna River in the Randolph area, a crest of 24 feet was expected by about noon. Flood stage is 19 feet, and the last time a flood of this magnitude occurred was in June 1947." ... "The Nishnabotna River at Hamburg was expected to crest at about 27 feet by evening, 11 feet above flood stage. The weather service said the last time a stage that high occurred was in June 1984."  Damage: Iowa: $20,000,000 CAUSE:strong thunderstorms over the central Plains </t>
  </si>
  <si>
    <t>Guangdong Province -  31 villages submerged in Zhangpu County; Guangzhou city. Other counties: Huiyang, Shantou, Shenzhen, Shaoguan, Zhaoqing and Jiangmen. Dongjiang River near Huizhou City. Henanyan town. The 4 major rivers in the province are 2 meters above danger level. Flooding continues in early June around Maoming City in Gaozhou, Xinyi, Huazhou, Yangjiang and Yangchun counties. -- Guangxi Zhuang Autonomous Region - 28 counties including Hengxian.</t>
  </si>
  <si>
    <t>Fatalities: Guangdong: 136 -- Guangxi: 42. Displaced: Guangdong: 470,000 . Damage: Guangdong: $108,000,000 CAUSE:Heavy rains _x000D_"Guangdong recorded its worst storms in more than 500 years from May 20 to 22, when 3.2 feet of water fell, official press reports said"  -- "The China Daily said the floods in Guangxi destroyed 4,509 homes and 179 bridges and damaged 117 miles of river embankments. "CAUSE:Rainstorms </t>
  </si>
  <si>
    <t>Nowy Sacz Province, Carpathian mountain region </t>
  </si>
  <si>
    <t>"current rainstorms flooded 15,000 hectares of farmland and 1,500 buildings in southern poland, leaving several hundred people homeless, the polish news agency pap reported saturday. the pap reported that all rivers in the carpathian mountain region of southern poland have overflowed their banks, flooding a dozen of big factories including a flax mill, an oil refinery and a foodstuff factory. some railways and bridges were ruined and electric wires disrupted by rampant waters. the southern nowy sacz province got a bigger rainfall in three hours than the total in two weeks at the normal time, according to radio warsaw last night" CAUSE:Heavy rinas cause wide-spread floodng </t>
  </si>
  <si>
    <t>Northern New South Wales and Southern Queensland - Tweed, Lismore, Brunswick, Murwillumbah and Mullumbimby. Wilson River</t>
  </si>
  <si>
    <t>May 11 "light rains had started a few weeks ago, causing the soil to reach saturation point by the time a strong downpour began on may 8. up to 450 mm of rain fell in the area in the 24 hours ending yesterday morning"  End date approxiamteCAUSE:Widespread flooding caused by rain and melting snow</t>
  </si>
  <si>
    <t>Serbia and northern Bosnia - floods in 20 villiages including those near the Western Serbia town of Loznica and Sanski Most.</t>
  </si>
  <si>
    <t>"About 2,000 families were threatened by floods in 20 villages, the Belgrade Politika daily newspaper said. Much of the flooding was the result of snow melted by the rain."CAUSE:Forty hours of torrential rains </t>
  </si>
  <si>
    <t>Between towns of Cuenca and Guayaquil. Bulu Bulu river </t>
  </si>
  <si>
    <t>"forty hours of torrential rains sent bulu bulu river flooding over southern ecuador friday, killing at least 100 and leaving thousands stranded as towns and vast areas of farmland were devastated. rampaging water and some 50 mudslides along a 33-kilometer stretch of highway linking the andean town of cuenca and the port city of quayaquil brought transport to a halt, blocked relief operations, and buried some 30 vehicles under tons of mud and rock." CAUSE:Melting snow and a storm ... more rain on April 7 prolongs floods</t>
  </si>
  <si>
    <t>Maine - Penobscot and Kennebec Counties, Towns: Augusta, Guilford, Livermore Falls, Wilton, Farmington, Lewiston, Dover, Skowhegan, Gardner and Hollowell. Rivers: Piscataquis, Androscoggin, Kennebec, St. John, Aroostook, Penobscot, Saco. -- New Hampshire - Pemigewasset River in Plymouth and Holderness. Claremont. Nashua River. -- Vermont - town of Island Pond. -- Massachusetts - Merrimack River Valley towns of Lowell, Lawrence, Andover, North Andover and Methuen. -- New Brunswick, Canada - towns of Perth and Andover, ice jam flood on St. John River</t>
  </si>
  <si>
    <t>"Melting snows and up to 4 inches of rain that pounded New England Wednesday sent all of Maine's rivers to at least 10 feet above flood stage. Several earthen dams were broken by the rising water" -- April 2 -"In the state capital of Augusta, City Hall was evacuated and the ... the Kennebec River crested about 5 a.m. today at a record 34.5 feet -- 22 feet over flood stage and well above the record of 30 feet set 50 years ago"  -- April 8 -"The Merrimack River at Lowell continued receding today after cresting Tuesday at in Lowell more than 5 feet above flood stage, its highest level since 1938"CAUSE:Heavy rain and dam burst </t>
  </si>
  <si>
    <t>Donbass region, Sargazan village </t>
  </si>
  <si>
    <t>"Heavy rain triggered a mudslide Monday that ripped apart a dam wall and sent a giant wave of water crashing down on the village of Sargazan," CAUSE:Earthen dams collapse, seasonal rains in the highlands</t>
  </si>
  <si>
    <t>Town of Chosica and Lima area, Rimac River</t>
  </si>
  <si>
    <t>"four natural dams gave way after rains in the barren highlands about 25 miles east of Lima. The water raced down the mountain, picking up dirt and rocks as it headed for the town of Chosica"CAUSE:Earthqukes break a natural dam - flooding and mudslides </t>
  </si>
  <si>
    <t>Andean mountains of eastern Ecuador -Town of Tena. Aguarica River. Napo Province, towns of Quijo, Gonzalo Pizarro, Playas de Alto Coca. </t>
  </si>
  <si>
    <t>"the earthquakes ruptured a natural dam formed by debris and silt last week on the Aguarica River, which had been flooded by heavy rains and snowmelt from 19,000-foot-high Mount Cayembe." CAUSE:Heavy rain</t>
  </si>
  <si>
    <t>Java Island - eastern districts of Bojonegoro, Tuban and Lamongan. Bengawan Solo River </t>
  </si>
  <si>
    <t>Mestia and Lentekhi districts. "many parts of eastern and western Georgia"</t>
  </si>
  <si>
    <t>"heavy floods have forced several factories to suspend their operation and some villages in mestia and lentekhi districts have been destroyed either fully or partially" ... "the heaviest snowfalls in 50 years hit the Caucasian mountains last month"CAUSE:Heavy rains</t>
  </si>
  <si>
    <t>Town of Villa Rica (170 miles east of Lima on the east slopes of the Andes), Entaz and Esperanze rivers. Also nearby town of Oxapampa</t>
  </si>
  <si>
    <t>"The death toll rose to 100 in an Amazon jungle town where a river flooded its banks over the weekend and swept away homes and other buildings, a Civil Defense official said. He said 400 people were missing"CAUSE:Heavy rains</t>
  </si>
  <si>
    <t>Chapare region in central Bolivia, Chapare River. Towns: Villa Fatima, Nueva Esperanza and Tocopilla.</t>
  </si>
  <si>
    <t>"Heavy rains began in Bolivia in early December and are continuing"CAUSE:heaviest rain in 38 years unleashed flash floods</t>
  </si>
  <si>
    <t>Sao Paulo city, Tiete River.</t>
  </si>
  <si>
    <t>"The downpour that began Saturday dumped 10.5 inches fell on the area, pushing the Tiete River out of its banks and blocking major highways in Sao Paulo, Brazil's industrial center and a city of 15.3 million" ... "At least 4.5 inches of rain fell Monday night in what meteorologist Neide Oliveira said was the worst downpour since 1949"CAUSE:Torrential rains causing gradual flooding</t>
  </si>
  <si>
    <t>Antananarivo and Ambatolampy-Antsirabe areas  </t>
  </si>
  <si>
    <t>Chaco region, Rio Pilcomayo. Tucuman. Formosa province - western and central areas; Bermejo River.</t>
  </si>
  <si>
    <t>"CONTINUAL AND INTERMITTENTLY TORRENTIAL RAINS 1-6 JAN IN HIGH PLATEAU REGION HAVE BURST DAMS AND CANALS AND FLOODED LOWLANDS WITH UP TO 3 METERS WATER "CAUSE:Torrential rains</t>
  </si>
  <si>
    <t>States: Rio de Janeiro, Sao Paulo, Minas Gerais. Cities: Copacabana, Rio de Janeiro </t>
  </si>
  <si>
    <t>"Although rain usually falls during Rio's current summer season, the amount of rainfall has been abnormally high this year." CAUSE:Weeklong torrential rains causing flooding a laslides</t>
  </si>
  <si>
    <t>Central Vietnam -  Provninces: Nghia Binh, Phu Khanh, Quang Nam Da Nang, Thuan Hai a Gialai-Kontum.</t>
  </si>
  <si>
    <t>"The agency, quoting a statement by the Central Flood a Storm Prevention Committee, said the ''unprecedented floods'' struck Dec. 3 a 4 in most districts of Nghia Binh, Phu Khanh, Quang Nam Da Nang, Thuan Hai a Gialai-Kontum provinces. The area is in the southern half of central Vietnam. "CAUSE:Heavy rains </t>
  </si>
  <si>
    <t>Provinces: Shiraz, Bushehr, Khuzestan, Buir Ahmad. Izeh in the Zagros Mountains, Behbahan, Shahruj, Masjid Sulaiman. </t>
  </si>
  <si>
    <t>"a severe storm hit the upper Gulf port of Gonaveh" CAUSE:Heavy rain causing flash floods </t>
  </si>
  <si>
    <t>Western Washington - Lewis, King, Skagit, a Whatcom counties. Towns: Snoqualmie, Glacier. Rivers: Skykomish, Snohomish, Skagit a Puyallup, Boulder Creek</t>
  </si>
  <si>
    <t>"A week of wi-driven rain a melting snow produced floods that closed 40 miles of Interstate 90 today, blocked U.S. 2 to Stevens Pass in the Cascade Mountains east of Seattle a shut down more than a dozen other roads." CAUSE:A week of rain a melting snow</t>
  </si>
  <si>
    <t>Southern Sumatra - Bengkulu a Lampung provinces. Central Java - 23 villages</t>
  </si>
  <si>
    <t>La Gonave Isla off Haiti's west coast </t>
  </si>
  <si>
    <t>"The rains began Thursday a continued through Suay, a flooding was exacerbated by the lack of grou cover. The 60,000 residents of La Gonave have systematically used trees for fuel, causing erosion. " CAUSE:Heavy rain </t>
  </si>
  <si>
    <t>Areas north a south of Anchorage, Talkeetna, Seward, Matanuska-Susitna Borough, Cordova a Willow. Montana a Sheep creeks </t>
  </si>
  <si>
    <t>Flooding "cut rail a highway links between Anchorage a Fairbanks a washed out la access to the coastal town of Seward" "The storm -- which began Thursday, howled mightily Friday, dumped more rain Saturday a tapered off early Suay only to start up again Suay night -- originated as tropical typhoon Carmen ... it was unusual, but not unheard of, for a tropical storm to blow north to Alaska."CAUSE:three days of heavy rain </t>
  </si>
  <si>
    <t>Luzon Isla - Manila a surrouing provinces </t>
  </si>
  <si>
    <t>"The floods were caused by a low pressure area in the central Luzon plain, 37 miles northwest of Manila. It had center wis of 34 mph. By late afternoon, a weather official said it was ''almost stationary'' 43 miles northwest of Manila, near the Bataan peninsula across Manila Bay" CAUSE:Two days of heavy rain</t>
  </si>
  <si>
    <t>Cap Bon region of northern Tunisia: Tunis, Governorates of Tunis, Ben Arous, Ariana, Zaghouan, Nabeul, Kairouan, Kasserine, Bizerte, Beja, Jeouba</t>
  </si>
  <si>
    <t>Illinois - Lake a northern Cook counties. Chicago's nothern suburbs; Grafton, East St. Louis. Rivers: Des Plaines, Illinois, Mississippi, Mackinaw. Oklahoma - Washington County. Bixby - (a Tulsa suburb), Tahlequah, Muskogee, Bartlesville, Hulah, Copan, Dewey, Enid, Blackwell, Kingfisher, Guthrie, Coyle, Dover, Miami, Moffett. Rivers: Chikaskia, Caney, Arkansas, Neosho. Missouri - Rhinela a Hermann in Montgomery County; St. Louis a St. Charles Counties; Portage des Sioux, West Alton. Rivers: Missouri, Mississippi, Blackwater, Meramec. Flooding also reported in Michigan, Minnesota, Kansas, Ohio.</t>
  </si>
  <si>
    <t>"The Illinois River in Oklahoma was expected to crest at 24 to 25 feet, about 15 feet above flood stage today. ''We're going to have the highest water we've had in history,'' said James Waters, a civil defense worker in Tahlequah." "The Midwest rain has set several records, including a 25-year high of 14.78 inches of rain in a month in Missouri, water levels 581.48 feet above sea level on Lake Michigan a the highest autumn peak in 115 years on sections of the Mississippi River. "The Missouri crested Tuesday at nearby St. Charles at a record for this century of 37.5 feet, 12.5 feet above flood stage. The record there was 40.1 feet in 1844. ... The Missouri has broken through or poured over 73 levees along a 200-mile stretch between Glasgo a St. Charles since Oct. 1," Damage: IL: 40,000,000CAUSE:"A frontal system of abuant moisture a little movement "</t>
  </si>
  <si>
    <t>Iia - West Bengal state, Calcutta area a districts of Hooghly, Howarah, Parganas, a Midnapore. Ganges River. Bangladesh -  25 districts including: Khulna, Bagerhat, Sathkhira, Pathuakhali, Barguna, Jessore, Faridpur; Dhaka a Chittagong areas. Teesta a Jamuna rivers</t>
  </si>
  <si>
    <t>"Meteorologists said more than 16 inches of rain fell on Calcutta a surrouing districts between Tuesday evening a Friday night, causing the Ganges River to breach its banks in many places."  Fatalities: Iia: 19. Bang: 30 Displaced: Iia: 500,000. Bang: 200,000CAUSE:Monsoon </t>
  </si>
  <si>
    <t>North-central Montana - Fort Belknap Reservation, Phillips County. Towns: Malta, Harlem, Saco. Flooding along the Milk River a its tributaries from Chinook to Nashua</t>
  </si>
  <si>
    <t>"Scores of livestock were killed a streets a homes flooded after 8 inches of rain fell in 18 hours in the sparsely populated farming-ranching region." "Floodwaters that killed one person a hureds of head of livestock have flooded or eangered areas along 150 miles of the river, from Chinook to Nashua"CAUSE:Heavy rain </t>
  </si>
  <si>
    <t>Michigan's Lower Peninsula -  Oceano County: towns of Pentwater a Hart, Pentwater River, dam burst at Hart Lake. Gratiot County: Rainbow Lake Dam collapsed flooding the Maple River. Tittabawasee River at Midla. Rogue River at village of Belmont. Saginaw River at Saginaw. Cass River at Vassar. Clinton, Ionia a Gratiot counties. Southeastern Wisconsin - Sheboygan a Fo du Lac Counties</t>
  </si>
  <si>
    <t>"The flooding was caused by heavy rains that began Wednesday that pushed rivers over their banks, bursting nine dams, flooding 4,000 miles of roads a forcing the evacuation of at least 4,000 residents." . "In addition to the Saginaw, at least five rivers hit record heights. The Tittabawassee River at Midla crested at 33.4 feet Saturday, breaking the mark of 29.7 feet set in 1916. The Pine River at Alma crested at 13 feet Friday, breaking the 1948 record by 2.19 feet. The Muskegon River at Newaygo crested at 19.6 feet Friday; the record was 13.9 feet, set in 1969. The Cass River set two records. It crested at 19 feet Friday at Cass City a 25 feet Saturday at Vassar, breaking March 20, 1948, records of 15.8 feet a 20.8 feet. "CAUSE:Torrential rains </t>
  </si>
  <si>
    <t>Nuevo Leon state, Monterrey city, Santa Catarina a Topo Chico rivers.</t>
  </si>
  <si>
    <t>Western Texas - Alpine, Alpine Creek. Big Spring, Crane, Midla, Odessa  </t>
  </si>
  <si>
    <t>Sao Miguel Isla - Nordeste, Povoacao, Mosteiros </t>
  </si>
  <si>
    <t>South Carolina - Scott Creek in Newberry. Union County, Lockwood  </t>
  </si>
  <si>
    <t>Newberry "10.4 inches of rain were dumped on the area within a 24-hour period" CAUSE:Heavy rains </t>
  </si>
  <si>
    <t>Eastern a southern departments - Cebollati a Santa Lucia Rivers.</t>
  </si>
  <si>
    <t>" URO/UP RESIDENT REPRESENTATIVE REPORTS EXTENSIVE FLOODING EASTERN A SOUTHERN DEPARTMENTS AFTER INTENSE RAINS A OVERFLOW CEBOLLATI A SANTA LUCIA RIVERS. MAJOR ROADS CLOSED. VILLAGES ISOLATED. UP TO 2,500 PERSONS HOMELESS." CAUSE:Intense rains </t>
  </si>
  <si>
    <t>Ahra Pradesh State - Districts:East Godavari, Adilabad a Khammam. Godavari River</t>
  </si>
  <si>
    <t>"The floods followed two years of drought in Ahra Pradesh" CAUSE:Monsoon rains </t>
  </si>
  <si>
    <t>Southeastern Wisconsin -  Milwaukee, Burlington,Wauwatosa. Menomonee River</t>
  </si>
  <si>
    <t>Milwakee "The Weather Service said 6.78 inches of rain fell in a 24-hour period, breaking the city's all-time record of 5.7 inches set in 1917. " CAUSE:Record torrential rain </t>
  </si>
  <si>
    <t>Prefectures: Tochigi, Ibaraki, Miyagi, Ibaragi a Shizuoka. Towns: Ishige. Kogai River.</t>
  </si>
  <si>
    <t>"Water flooded 18,352 houses nationwide a seeped uer the floorboards of another 36,027" CAUSE:Flooding a laslides from typhoon </t>
  </si>
  <si>
    <t>Quang Ninh, Lang Son, Ha Bac, Bac Thai a Hai Hung provinces. Cities: Lang Son, Thai Nguyen. Red River</t>
  </si>
  <si>
    <t>"the flood, which was caused by torrential typhoons in mid july, has also destroyed dikes a dams, houses a farmla in towns a villages of 10 northern provinces" CAUSE:Weeks of heavy rains </t>
  </si>
  <si>
    <t>Jilin Province. Heilongjiang Province, Daqing area, Songhua River </t>
  </si>
  <si>
    <t>"Flooding in Jilin province has affected 1.86 million people a inuated 2.5 million acres. ... flooding was caused by storms that hit the northeastern province 12 times in June a July" CAUSE:Storms </t>
  </si>
  <si>
    <t>Iia - States: Uttar Pradesh, Madhya Pradesh, Bihar. Ganges River  Bangladesh - Chapainawabganj district. Rajshahi Region, Ganges River</t>
  </si>
  <si>
    <t>Fatalities: Iia: 250. Bang: 8  Displaced Iia: 3,000,000 . Bang: 40,000 Begin date approximate.CAUSE:Monsoon rains </t>
  </si>
  <si>
    <t>Coastal areas of Guangxi Zhuang autonomous region. Counties: Hepu, Qinzhou a Fangcheng. Nanning city. Yongjiang River.</t>
  </si>
  <si>
    <t>"the city was menaced by flooding in the past ten days, as waters in the yongjiang river that runs through the city once swelled to 76.33 meters -- six cm lower than the previous peak in 1968"  Damage Estimate is 200mm Yuan. Curency conversion as of 01/01/90 Conversion factor USD-Yuan=4.7339 CAUSE:Typhoon a accompanying torrential rains </t>
  </si>
  <si>
    <t>Central a northern Alberta; Edmonton. Rivers: North Saskatchewan, Pembina</t>
  </si>
  <si>
    <t>"...the North Saskatchewan River ... was reported 35 feet above its normal level Saturday" CAUSE:Heavy rains a snowmelt</t>
  </si>
  <si>
    <t>Eastern Provinces: Aracua, Casanare, Guainia, Guaviare.</t>
  </si>
  <si>
    <t>Philippines - Luzon Isla. Provinces: Nueva Ecija, La Union, Cagayan, Tarlac, Pangasinan. low-lying areas in Manila, Baguio. China - Guangdong Province, Jiexi a Puning counties. Lufeng town</t>
  </si>
  <si>
    <t>" Army troops worked Suay to rescue victims of flooding in southern China a a tornado near Shanghai as the remains of Typhoon Peggy continued to hurl heavy rains a wis at the battered coastline. At least 52 people have been killed a nearly 1,000 injured in China since Friday, when Peggy swept across the South China Sea after a destructive pass over the Philippines a slammed into the southern Chinese coast."  Displaced: Philippines: 500,000. China: 30,000  Fatalities: Philippines: 82. China: 21 Philippines: $2,500,000 . China: $163,000,000CAUSE:Widespread flooding a laslides </t>
  </si>
  <si>
    <t>Iowa - West Des Moines, Van Meter, Des Moines. Raccoon River . Nebraska - town of DeWitt. Big Blue River, Turkey a Swan Creeks</t>
  </si>
  <si>
    <t>" On Tuesday, the (Racoon) river had crested at a record 9.6 feet above flood stage upstream at Van Meter, authorities said" . "Flooding forced authorities to evacuate the small southeastern Nebraska town of DeWitt." ... "Big Blue River reached a record 28.8 feet at Crete"CAUSE:Heavy rain </t>
  </si>
  <si>
    <t>Northwestern Lousiana -  Shreveport area, Caddo a Bossier parishes. Eastern Texas - Beaumont, Rye, Liberty County. Trinity River</t>
  </si>
  <si>
    <t>"Bonnie, packing 80 mph wis, hit the Texas coast early Thursday, killing two people, a merely brushed south Louisiana. The storm lost strength as it moved inla, but spawned torrential rainfall, thuerstorms a tornadoes that wreaked havoc over the weeke. "  Damage: Texas: $5,000,000CAUSE:Torrential rains from hurricane</t>
  </si>
  <si>
    <t>Central Chile - Santiago area, Curico; rural districts of Talca a Rengo, regions of O'Higgins a Maule. Mapocho River</t>
  </si>
  <si>
    <t>"Rainfall in central Chile was 76 percent higher than normal for this time this year" CAUSE:Heavy rain </t>
  </si>
  <si>
    <t>Jamaica - southern a western parishes, Kingston area, Savanna La Mar, May Pen, Old Harbor Bay, Lucie. Wag Water River. Dominican Republic - Santo Domingo city. Haiti - area arou Les Cayes city. Cuba - eastern a central provinces: Guantanamo, Santiago de Cuba, Granma, Las Tunas, Holguin a Camaguey.</t>
  </si>
  <si>
    <t>Jamica -"12 straight days of rain that has dumped 25 inches of water on the Caribbean isla" ... "The weather bureau compared the current rains to those that killed 60 people in 1979. The floods covered an area of 10 square miles with 18 feet of water a hureds of people were evacuated from their homes. " Fatalities: Jamaica: 50. DR: 18. Haiti: 21. Cuba: 5 Displaced: Jamaica: 3,000. DR: . Haiti: 1,360. Cuba: 7,500 Damage: Jamaica: $25,000,000. DR: . Haiti:  Hectares/Acres floodedJamaica: 4,000 acres. DR: Haiti:  CAUSE:Heavy rain causing floods a mudslides </t>
  </si>
  <si>
    <t>Central Texas - Bexar County; Dallas area, San Antonio, Del Rio, De Leon, Abilene, Comanche, Sweetwater, Spleora. Rivers: San Antonio, Olmos Creek, Peach Creek </t>
  </si>
  <si>
    <t>June 6 -"Unrelenting rain today sent water gushing through a San Antonio, Texas, hotel a rushing over streets in the city's worst flooding in 15 years" CAUSE:Flash flooding </t>
  </si>
  <si>
    <t>Pennsylvania - northern Allegheny County. Pittsburgh's northern suburbs: Etna, Iiana, O'Hara a Shaler townships. Allegheny River tributaries Pine Creek a Little Pine Creek</t>
  </si>
  <si>
    <t>"The National Weather Service estimated up to 4 inches of rain from slow-moving thuerstorms may have fallen in Etna, Fox Chapel, Millvale a Shaler, Iiana, Hampton a O'Hara townships in one hour " CAUSE:Heavy thuerstorms triggered flash floods a mudslides </t>
  </si>
  <si>
    <t>Cities: Valparaiso, Santiago, Concepcion, San Antonio</t>
  </si>
  <si>
    <t>"In Valparaiso, Chile's largest port, a rain swollen dam burst its banks Tuesday night a swept tons of mud down through hillside slums into the streets of the business center.". "Rain-swollen rivers overflowed their banks, flooding farm las a cutting off rural roads in many parts of the central region"CAUSE:Torrential rains causing flooding a mudslides a a dam burst</t>
  </si>
  <si>
    <t>Texas - Fort Worth area. Marine Creek</t>
  </si>
  <si>
    <t>Islas - Malaita, Makira, eastern e of Guadacanal. </t>
  </si>
  <si>
    <t>"A cyclone slammed into the Solomon Islas Moay with peak wis of 140 mph, collapsing homes, bridges a schools a causing widespread flooding that left up to 50 people missing a 10,000 homeless" CAUSE:flooding associated with cyclone </t>
  </si>
  <si>
    <t>Southeast Missouri: Cape Girardeau, Scott a Madison Counties</t>
  </si>
  <si>
    <t>"More than 7 inches of rain that accompanied the tornadoes sent several feet of water cascading through the streets of some towns" CAUSE:flash floods associated with tornadoes </t>
  </si>
  <si>
    <t>Bangkok city. Provinces: Uthai Thani, Kamphaeng Pit, Rayong, Ratchaburi</t>
  </si>
  <si>
    <t>"Twelve inches of rain -- the heaviest 24-hour rainfall in Bangkok in more than 500 years -- paralyzed the capital Friday, flooding the city with four feet of water " ... "officials in charge of flood control forecast the amount of floodwaters which swamped bangkok in the past two days at 60 million cubic metres, an all-time record in this city."CAUSE:monsoon downpours</t>
  </si>
  <si>
    <t>Central Iran - Provinces: Isfahan, Hamedan, Lorestan a Khuzestan.</t>
  </si>
  <si>
    <t>"more than 70 villages were isolated after bridges were swept away by the floods"CAUSE:heavy rains</t>
  </si>
  <si>
    <t>Northeast Brazil - Pernambuco state. Towns: Mombaca, Procoto a Cavalos</t>
  </si>
  <si>
    <t>Northern Argentina - Provinces: Chaco, Entre Rios, Formosa, Santa Fe.</t>
  </si>
  <si>
    <t>Wisconsin - Towns: Green Bay, Oconto. Rivers: East, Oconto, Suamico a Duck Creek. Michigan - Osceola County. Town: Evart. Muskegon River. Minnesota a upper Mississippi rivers</t>
  </si>
  <si>
    <t>"Unseasonable warmth quickened melting snow in northeastern Wisconsin". April 5: "Rapidly melting snow in northern Wisconsin a Minnesota had swollen the Minnesota a upper Mississippi rivers to their highest levels since 1975"CAUSE:Ice jams a snowmelt</t>
  </si>
  <si>
    <t>Peru - Lake Titicaca region:15 villages as well as the provincial capital, Puno. Bolivia - Lake Titicaca region, Guaqui a Desaguadero. Santa Cruz province</t>
  </si>
  <si>
    <t>" The rains have swollen Lake Titicaca ... to 8 feet above normal -- the lake's highest level in this century .... Rainfall in the last six months has been nearly double the average near the lake"CAUSE:Months of torrential rains</t>
  </si>
  <si>
    <t>Northern a Central California - Napa, Humbolt, Sonoma a Yuba Counties. Towns: Napa, Guerneville, Lia. Rivers: Russian, Napa, Eel, Yuba Western Nevada: Towns: Reno. Rivers: Truckee</t>
  </si>
  <si>
    <t>"weeklong string of storms brought snow to higher elevations in Nevada, Utah a Idaho, a flooding in low-lying areas broke a temporary dam in northern California, where three counties were declared disaster areas". Feb 21: Yuba River burst a levee, flooding 24 square miles about 40 miles north of Sacramento. 21,000 homeless Displaced CA: 27,000. NV: 3,000CAUSE:A series of winter storms hit the Pacific coast</t>
  </si>
  <si>
    <t>Northeast Bolivia - Cochabamba a La Paz region. Towns: Villa Fatima, Nueva Esperanza, Tocopilla. Chapare River</t>
  </si>
  <si>
    <t>"Three days of rain have caused floods that inuated villages a vast areas of farmla"CAUSE:Persistent torrential rains</t>
  </si>
  <si>
    <t>Oregon - Towns: Ontario, Nyssa. Rivers: Snake. Idaho - Snake River. Michigan - Towns: Algonac. Rivers: St. Clair, Muskegon</t>
  </si>
  <si>
    <t>"40-mile ice jam clogging the Snake River along the Oregon-Idaho border...worst ice jams on the Snake River in nearly a generation" Displaced data approximate Hectares/Acres data for OntarioCAUSE:Ice jam flooding</t>
  </si>
  <si>
    <t>Algonac, St Clay River</t>
  </si>
  <si>
    <t>Seven north coast towns, Uriah Butler Highway</t>
  </si>
  <si>
    <t>Heaviest rains in 30 yearsCAUSE:Rain</t>
  </si>
  <si>
    <t>Caracas</t>
  </si>
  <si>
    <t>Southern a central portions of isla; Clareon, Manchester, a St. Elizabeth</t>
  </si>
  <si>
    <t>Monagahela River, Cheat River; St James, Potomac rivers in Virginia; Petersburg, Riverton (washed away), West Virginia; Washington Couny, West Virginia; Harpers Ferry, C a O tow path, other national parks damaged</t>
  </si>
  <si>
    <t>Four days of heavy rain; Potomac crested on Nov.8 (third highest crest on record at that time; James River returned to normal by Nov.9; Tygart Dam in West Virginia opened, downstream major flooding along the Cheat River; Monongahela largest flood in 50 years.CAUSE:Rain</t>
  </si>
  <si>
    <t>Golden Meadow, 50 mi south of New Orleans; St Bernard, St Tammany; other parishes in eastern toe of Lousiana</t>
  </si>
  <si>
    <t>Highest tide on record;water in small towns 7 ft deep; forced many farmers out of business; damage to shrimp fisheryCAUSE:Tropical Storm</t>
  </si>
  <si>
    <t>Isla of Luzon</t>
  </si>
  <si>
    <t>"Typhoon Dot was the strongest storm to hit the Philippines since Typhoon Joan smashed southern Luzon isla with 178-mph wis in 1970, leaving 800 people dead."CAUSE:Typhoon</t>
  </si>
  <si>
    <t>Texas - Towns: Fredericksburg, Maypearl, Tyler, Burnet, Kerrville, Hunt; Rivers:  Guadalupe, Llano, Pedernales, Fort Hood Creek_x000D_Arkansas - Towns:  Star City, Gould</t>
  </si>
  <si>
    <t>"Up to 8 inches of rain sent streams surging out of their banks over the southern Plains."CAUSE:Rain</t>
  </si>
  <si>
    <t>Eastern coastal states: Orissa, West Bengal_x000D_Villages:  Barakhanpur, Paradip_x000D_Subarnarekhu River</t>
  </si>
  <si>
    <t>200 missing; 500 villages had access cut off; deaths occurred by house collapse, drowning; storm came from Bay of Bengal, storm surge also likely involved. Orissa was washed away.CAUSE:Tropical Storm</t>
  </si>
  <si>
    <t>Suan Phung, Damnoen Saduak districts of Ratchaburi Province</t>
  </si>
  <si>
    <t>Provinces:  Oueme, Zou, Mono, Atlantique</t>
  </si>
  <si>
    <t>Mexico -- State:  Sinaloa -- Cities:  Culiacan, Chihuahua, Los Mochis, Guamuchil, Guasave -- Rivers: Juarez_x000D_Texas -- Towns:  Tulia, Silverton, Midla, Lubbock, Seminole, Seagraves, Denver City, Odessa, Lamesa, Miami, Crosbyton, Post_x000D_Oklahoma -- Counties:  Muskogee, Okmulgee -- Towns: Gage, Cherokee, Blackwell, Haskell, Beggs, Tulsa, Coweta, Ponca City, Wagoner, Morris, Hominy -- Rivers:  Hikaskia, Deep Fork_x000D_New Mexico -- Towns: Hobbs, Albuquerque, Silver City, Ruidoso, Red Rock, Silver City -- Rivers:  Gila_x000D_Missouri -- Towns:  Kansas City, Parkville, Liberty, Mosby -- Rivers:  Fishing_x000D_Kansas -- Counties:  Sedgwick, Leavenworth, Lyon, Butler, Chase, Sumner -- Towns:  Wichita, Matfield Green, Augusta, Plymouth, Hartford -- Rivers:  Whitewater, Cottonwood, Neosho_x000D_Iowa -- Towns: -- Rivers:  Chariton, Cedar Creek</t>
  </si>
  <si>
    <t>Towns:  Mameyes Portones, Ponce, Santa Isabel, Aibonito, Toro Negro, Cidra, Toa Baja, Tuque Beach, Caquas Juana Dias, Coama, Santa Isabel, Patillas_x000D_Rivers:  Coamo, Plata, Jewel, Paso Seco</t>
  </si>
  <si>
    <t>"...described the rains, which began Saturday, as the worst since 1970. ..The National Weather Service said a tropical front that began moving slowly across the 100-mile-long isla on Friday dumped as much as seven inches of rain in a single 10-hour period early Moay in some southern a central areas."CAUSE:Tropical storm - laslides</t>
  </si>
  <si>
    <t>Teesta River _x000D_Northern Rangpur district</t>
  </si>
  <si>
    <t>"The Teesta River broke through an embankment ."CAUSE:</t>
  </si>
  <si>
    <t>Niger River</t>
  </si>
  <si>
    <t>"This year's flood is the area's worst in 19 years"CAUSE:</t>
  </si>
  <si>
    <t>Ozama River</t>
  </si>
  <si>
    <t>"The worst since September 1979"CAUSE:Rain - laslides</t>
  </si>
  <si>
    <t xml:space="preserve">States: Uttar Pradesh, Bihar_x000D_Districts:  Barabai, Lucknow, Sitapur, Sultanpur, Barabanki_x000D_Cities:  Lucknow, Orissa Pradesh, Delhi_x000D_Rivers:  Bagmati </t>
  </si>
  <si>
    <t>"Weather officials in Lucknow reported that more than 17 inches of rain has fallen on the city since Friday...The worst floods in 25 years"CAUSE:Rain - monsoons</t>
  </si>
  <si>
    <t>Provinces: Dalarna, Haelsingla dalaelven a Voxnan rivers</t>
  </si>
  <si>
    <t>"The floods were described by local authorities as the worst in the region since 1916"CAUSE:Rain</t>
  </si>
  <si>
    <t>Provinces north of Nghe Tinh -  Thai Binh, Ha Nam Ninh, Thanh Hoa, a suburbs of Hanoi all in the rice-producing Red River delta</t>
  </si>
  <si>
    <t>"Some areas in northern vietnam had 660 millimeters of rainfall from september 7 to 12, causing rivers to rise over the flood stage...Vietnam's worst flooding in five years._x000D_"CAUSE:Rain</t>
  </si>
  <si>
    <t>County: Saginaw; _x000D_Cities:  Flint, Flushing;_x000D_Flint River_x000D_Flooding renewed on 9-Sept-85</t>
  </si>
  <si>
    <t>"Swollen Flint River was expected to crest at between 17 a 17 feet, well above its 11-foot flood stage...The flooding was caused by overloaded storm sewers, no longer able to maintain discharge into the swollen river or its tributaries because of the "once-in-a-hured-years" rainfallCAUSE:1</t>
  </si>
  <si>
    <t>Districts: Rautahat, Parsa, Bara, Nuwakote, South Plain Belt Rivers: Bagnati a Bakaiya</t>
  </si>
  <si>
    <t>"laslides a floods triggered by five days of rain...Officials have blamed the laslides on erosion caused by deforestation. Five million of the country's 16 million acres of forest have been cut down in the last 10 years to make room for Nepal's expaing population."CAUSE:Rain</t>
  </si>
  <si>
    <t>Guangdong Province, Counties:  Haikang, Lianjiang, Suyixi</t>
  </si>
  <si>
    <t>Isla of Hokkaido</t>
  </si>
  <si>
    <t>"Dumping as much as 4 inches of rain in one hour in some hard-hit areas, the storm triggered laslides, disrupted rail service a flooded hureds of homes."CAUSE:Rain - typhoon</t>
  </si>
  <si>
    <t>_x000D_Florida - West Coast, Gulf Coast, Panhale,  Tarpon Springs, Apalachicola, Jacksonville, Black Creek_x000D_Arkansas - Mountain Home_x000D_Kentucky - Paducah, MCCracken County_x000D_South Dakota - Mitchell_x000D_Iowa - Fort Dodge, Mason City_x000D_Michigan - Flint River_x000D_Iianapolis_x000D_Missouri - Troy</t>
  </si>
  <si>
    <t>"A wide ba of thuerstorms _ some of them the leftovers of Hurricane Elena _ dumped heavy rains from Iowa to the Ohio River valley...In Paducah, Ky., 8.09 inches of rain Thursday set off the worst flash floods in a decade...many streets remained closed Suay, flooded by three day rain totals of nearly 10 inches. "CAUSE:Rain - hurricane</t>
  </si>
  <si>
    <t>Guangxi Province</t>
  </si>
  <si>
    <t>almost 20 inches of rain had been recorded. CAUSE:Rain</t>
  </si>
  <si>
    <t>Hunan Province, Chenzhou Prefecture</t>
  </si>
  <si>
    <t>"The province has been battered by rainstorms, strong wis, a hailstorms since late july, afflicting thirty-eight counties a cities a almost one-fourth of the province's sown area. the province's 19 major rivers are still rising. water in 67 reservoirs -- including six large ones -- are above the danger level." CAUSE:Rain - typhoons</t>
  </si>
  <si>
    <t>Awash River</t>
  </si>
  <si>
    <t>Provinces: Tyrol, Salzburg; Cities: Melk, Branunau Rivers: Danube, Inn, Gars, Gasteiner Ache</t>
  </si>
  <si>
    <t>"Authorities said flooding in some areas was the worst in 31 years."CAUSE:Rain</t>
  </si>
  <si>
    <t>"Since May, 104 of Yunnan's 128 counties have suffered from strong wis, hail storms a heavy rain,'' the newspaper said. ''Thousas of acres of grain fields have been hit. Many rescue workers have been dispatched to the disaster area to help residents recover from the natural disasters.'' The floods damaged 10 reservoirs, 85 small hydroelectric power stations a 751 bridges. Four ''fairly big'' coal mines in eastern Yunnan also were flooded, causing ''heavy losses, "CAUSE:Rain</t>
  </si>
  <si>
    <t>Namche Bazar, Bhotekoshi River</t>
  </si>
  <si>
    <t>"A laslide sent water pouring down from Langboche, a glacial lake, swelling the flow of the Bhotekoshi River to 45 times normal at Namche Bazar. The resultant flash flood on Aug. 4 was the heaviest ever recorded there."CAUSE:Laslide</t>
  </si>
  <si>
    <t>Wyoming Cheyenne, Dry Creek</t>
  </si>
  <si>
    <t>"soaked Cheyenne with 6.06 inches of rain between 6:20 p.m. a 9:45 p.m. Wednesday. The previous record for rain in a 24-hour period was 4.7 inches July 15, 1896"CAUSE:1</t>
  </si>
  <si>
    <t>Shanghai, Chongming isla</t>
  </si>
  <si>
    <t>"On Chongming isla at the mouth of the Yangtze River, raging flood water flattened 82 houses a spoiled 1.1 million pous of grain in the county granary, the Shanghai newspaper said. It said 80 percent of the rice paddies in another suburban county were flooded."CAUSE:Rain - typhoon</t>
  </si>
  <si>
    <t>Alabama, Counties: DeKalb, Cherokee Cities: Fort Payne, Dogtown Rivers: Johnny's Creek, Wills Creek</t>
  </si>
  <si>
    <t>"6 1/2 inches of rain _ including 3 inches in an hour _ washed out part of an earthen dam, forced the evacuation of dozens of people a the helicopter rescue of others."CAUSE:Rain</t>
  </si>
  <si>
    <t>Districts: Rangpur, Kurigram a Nilphamari, Sirajaganj, Gaibaha, Meherpur, Naogoan; _x000D_Rivers: Jamuna, Dharal Brahmmaputra</t>
  </si>
  <si>
    <t>_x000D_Provinces:  Liaoning, Jilin,  Heilongjiang, Shaong_x000D_Rivers: Yalu, Liao, Hun, Taizhi, Liaohe</t>
  </si>
  <si>
    <t>"The worst in the area in 25 years...In the worst destruction in the region in 26 years, Mamie's strong wis a torrential rains broke dikes, swept away homes, ruined thousas of acres of crops a severed communications "CAUSE:Rain - thuerstorms, typhoons</t>
  </si>
  <si>
    <t>Kosti, Nyala, El Geneina, El Fasher</t>
  </si>
  <si>
    <t>"Heavy rains have halted delivery of most relief supplies to tens of thousas of Sudanese a Chadian famine victims."CAUSE:Rain</t>
  </si>
  <si>
    <t>States: Punjab, Himachal Pradesh, Kashmir</t>
  </si>
  <si>
    <t>"Two days of the heaviest monsoon rains in 20 years"CAUSE:Rain - monsoons</t>
  </si>
  <si>
    <t>Am Timan Region, Bahr Azoum River</t>
  </si>
  <si>
    <t>"Rainy season has started with a torrential rainfall."CAUSE:Rain</t>
  </si>
  <si>
    <t>West Virginia - Counties: Raolph, Tucker; Rivers: Cheat, Dry Fork, Horse Camp Run_x000D_ Pennsylvania - Counties: Westmorea, Western Erie; Towns: West Jeannette, New Stanton, Ligonier Township; Rivers: Brush Creek</t>
  </si>
  <si>
    <t>"It was lightning, a there was hail, but it was raining so bad you couldn't see anything"CAUSE:1</t>
  </si>
  <si>
    <t>Monschau, Rur River</t>
  </si>
  <si>
    <t xml:space="preserve">"Rainstorms a high wis ripped across north a eastern West Germany Saturday bringing extensive flooding, ripping up trees, blocking roads a washing away a bridge."CAUSE:Rain </t>
  </si>
  <si>
    <t xml:space="preserve">Districts:  Chittagong, Baar; Rivers:  Matamuhuri, Sankha </t>
  </si>
  <si>
    <t>Provinces: Guizhou a Sichuan; City: Xichang Rivers: Yangtse, Jinsha</t>
  </si>
  <si>
    <t>"Some of the region's worst flooding in decades, "CAUSE:Rain</t>
  </si>
  <si>
    <t>States - Kerala, Assam Bombay, Karnataka, Goa</t>
  </si>
  <si>
    <t>"Bombay, where the heaviest rain in more than 10 years."CAUSE:Rain - monsoon</t>
  </si>
  <si>
    <t>isla of Luzon; Provinces - Rizal, Bataan a Pampanga; Cities - Manila, Quezon, Santa Cruz</t>
  </si>
  <si>
    <t>"The flood was the worst to hit this city of 6.8 million in more than a decade...two typhoons a heavy monsoon rains that spurred the worst flooding in the Philippines in 13 years.CAUSE:Rain - typhoons</t>
  </si>
  <si>
    <t>Oklahoma, Cities: Barnsdal, Avant, Pawhuska, Skiatook, Bartlesville, Wynona  River: Bird Creek</t>
  </si>
  <si>
    <t>"This is probably the worst storm we've had in my lifetime a I haven't heard anybody say anything different."CAUSE:Rain</t>
  </si>
  <si>
    <t>Texas - Counties: Hays, Comal a Blanco; Cities:Red River, Denison, San Antonio, Archer City, Wimberley, Bulverde; Rivers:Blanco Bulverde Cibolo Creek, Iian Creek, Blanco River_x000D_Oklahoma - Cities: Ardmore, Sapulpa, Tulsa, Marietta a Love County, Rivers: Polecat Creek</t>
  </si>
  <si>
    <t>"Rainfall was measured up to 16 inches."CAUSE:Rain</t>
  </si>
  <si>
    <t>Maulvibazar, Sylhet district, River Manu</t>
  </si>
  <si>
    <t>"Floods that hit the area for the third time in two weeks...Officials said the flooding arou Moulvibazar was the worst in memory."CAUSE:Rain - cyclones</t>
  </si>
  <si>
    <t>Buenos Aires, Ingeniero Budge, La Matanza, Maldonado River</t>
  </si>
  <si>
    <t>"The weather bureau reported at 8 p.m. (7 p.m. EDT) Friday that 11.5 inches of rain fell over the previous 24-hour period, setting a record. The previous high-water mark was set Feb. 27, 1930, when 9.6 inches fell in one day."CAUSE:Rain</t>
  </si>
  <si>
    <t>Guangxi Autonomous Region, Hunan Province, Guilin</t>
  </si>
  <si>
    <t>"Some of China's worst flooding this century...the region's worst flooding since 1908...severe rains caused four rivers to overflow...The worst flood in southern China's Guangxi Zhuang autonomous region in 77 years "CAUSE:Rain</t>
  </si>
  <si>
    <t>Puerco Rico, Mountain towns of Jayuya a Utuado</t>
  </si>
  <si>
    <t>"Caused serious damage to the isla's coffee crop."CAUSE:Rain</t>
  </si>
  <si>
    <t xml:space="preserve">Nebraska_x000D_New Mexico - Rio Grae River_x000D_Minnesota - Wild Rice River in Mahnomen_x000D_Texas - Erath County_x000D_Colorado - Southeastern </t>
  </si>
  <si>
    <t>"Violent storms...hurled tornadoes, softball-size hail a heavy rain at the nation's midsection today, knocking out power, flooding streets, destroying homes a triggering mudslides."CAUSE:Rain - Tornadoes</t>
  </si>
  <si>
    <t>Michigan, Marquette County</t>
  </si>
  <si>
    <t>"The 6-foot floods washed out pits up to 20 feet deep in roads...an emergency services department spokesman, called the flooding the 'worst of the century."CAUSE:Rain - Snowmelt</t>
  </si>
  <si>
    <t>Jinshan township of Huma County, Heilongjiang River</t>
  </si>
  <si>
    <t>"The largest ice dam was 15 meters high a 25 kilometers long."CAUSE:Ice flows</t>
  </si>
  <si>
    <t>Texas, Counties: San Patricio a Nueces; City: Stinton, Corpus Christi</t>
  </si>
  <si>
    <t>"Nearly a foot of rain washed coastal areas"CAUSE:Rain</t>
  </si>
  <si>
    <t>State: Ceara, Piaui a Maranhao, Paraiba</t>
  </si>
  <si>
    <t>"A year ago these people were dying of hunger from the drought. Now they're being punished by the rain...These are by far the worst floods we've ever had...Rio Grae del Norte state governor Agripino Maiahas called the flooding the worst in almost 50 years...The heavy rains have swollen rivers that have been dry or almost dry for several years. In some areas, the rains have continued for more than two months, but have become more intense in recent weeks."CAUSE:Rain</t>
  </si>
  <si>
    <t>Lake Erie, Detriot River_x000D_Michigan - Counties: Monroe, Macomb a Wayne  _x000D_Ohio  - Toledo</t>
  </si>
  <si>
    <t>"High water a northeast wis caused the worst flooding in more than a decade on islas in the Detroit River. A Coast Guard spokesman said the water level at the river's mouth was 59 inches above normal a 8 inches above the level predicted. "CAUSE:Rain</t>
  </si>
  <si>
    <t>Texas, Pasadena, Houston, Victoria, San Antonio, Sugar La</t>
  </si>
  <si>
    <t>"2 inches of rain in an hour flooded streets a intersections a some uerpasses were filled with several feet of water. _x000D_One freeway uerpass was flooded 6 feet deep. _x000D_"CAUSE:Rain</t>
  </si>
  <si>
    <t xml:space="preserve">New Mexico, Towns:  Zuni Pueblo, Ramah_x000D_ Lakes on the Zuni River:  Black Rock, Eustace </t>
  </si>
  <si>
    <t>"Heavy rains a snowmelt put pressure on two earthen dams on Zuni Iian tribal las"CAUSE:Rain - Snowmelt</t>
  </si>
  <si>
    <t>Illinois, Towns: Rome, Peoria, Liverpool, Chillicothe, Meredosia; Rivers: Illinois, Fox</t>
  </si>
  <si>
    <t>"The National Guard was on alert as water spilling from the Illinois threatened the river basin with its worst flooding in history "CAUSE:Rain - Snowmelt</t>
  </si>
  <si>
    <t>Bermeja, Department of Tarija</t>
  </si>
  <si>
    <t>Ohio - Towns: Eastlake, Defiance; Rivers: Chagrin, Maumee _x000D_Missouri - Towns: Fairplay, Kansas City; Rivers: _x000D_Missouri, Mississippi, Iian Creek, Marmaton _x000D_Oklahoma - Towns: Oklahoma City, Tulsa, Norman, Shawnee, Skiatook; Rivers: Deer Creek, Bird Creek _x000D_Iiana - Towns: Fort Wayne, Marion, Niles, Vincennes; Rivers: Wabash, Mississinewa, St. Joseph, Tippecanoe, Maumee Ohio - Towns: Milan; Rivers: Huron _x000D_Illinois - Towns: Wilmington, Kankakee, Phalen Acres, Morse; Rivers: Kankakee _x000D_New York - Towns: Buffalo, Amherst; Rivers: Silver Creek, Elliot Creek _x000D_Michigan - Counties: St. Clair Towns: Kalamazoo, Hastings; Rivers: Belle, Thornapple</t>
  </si>
  <si>
    <t>"Some rivers in Iiana were heading for their highest levels in nearly 30 years...Fort Wayne officials said they expected their third worst floods of the century. In Chicago almost every major river in the state is above flood stage. Many rivers are at their all-time highs,..the Maumee climbed to its third highest level in history."CAUSE:Rain - Snowmelt</t>
  </si>
  <si>
    <t>Central a East Java a the eastern islas</t>
  </si>
  <si>
    <t>Coromael Peninsula</t>
  </si>
  <si>
    <t>"11 inches of rain fell during a 24-hour period."CAUSE:Rain</t>
  </si>
  <si>
    <t>Isla of Anjouan; Villages: Hassimpao, Marahare, Vouani</t>
  </si>
  <si>
    <t>"Most crops destroyed including important sources of agricultural income: vanilla plants a olive trees. Situation aggravated by soil erosion. Potential risk of famine in affected rural areas in next five months."CAUSE:Tropical storm</t>
  </si>
  <si>
    <t>Provinces: Natal, Maputo; Rivers: Nkomati, Omati, Maputo, Umbeluzi, Incomati, Limpopo, Pungue, Buzi a Zambezi; Town: Ressano Garcia</t>
  </si>
  <si>
    <t>"With the exception of floods caused by a cyclone early last year, the flooding was the worst in 50 years...The floods follow a four-year drought that devastated South African a Mozambican farmlas. The drought was broken in January with rains that exceeded the long-term average for the month. "CAUSE:Rain</t>
  </si>
  <si>
    <t>Region: Northern Sulawesi; Towns: Gorontalo Regency</t>
  </si>
  <si>
    <t>"large areas of cropla have been devastated"CAUSE:Flash floods</t>
  </si>
  <si>
    <t>Towns: Tanjay a Pamplona</t>
  </si>
  <si>
    <t>"A waterspout swirled across two central Philippine towns."CAUSE:Waterspout</t>
  </si>
  <si>
    <t>States: Rio de Janeiro, Minas Gerais a Espirito Santo</t>
  </si>
  <si>
    <t>"Brazil's worst flooding since the 1940s, three southern state were inuated in 1983....it has not stopped raining since the e of December...declared a state of emergency in 133 counties"CAUSE:Rain</t>
  </si>
  <si>
    <t>Northeastern</t>
  </si>
  <si>
    <t>Year</t>
  </si>
  <si>
    <t>Total (M&gt;4)</t>
  </si>
  <si>
    <t>Total (M&gt;6)</t>
  </si>
  <si>
    <t xml:space="preserve">Total Annual Large Floods (M&gt;4) </t>
  </si>
  <si>
    <t>Total Annual Extreme Floods (M&gt;6)</t>
  </si>
  <si>
    <t>Total M&gt;4 floods</t>
  </si>
  <si>
    <t>These data are from http://floodobservatory.colorado.edu/Archives/index.html</t>
  </si>
  <si>
    <t>The download link for this file is http://floodobservatory.colorado.edu/Archives/MasterListrev.xls</t>
  </si>
  <si>
    <t>The field names "Centroid X" and "Centroid Y" were modified to "Longitude of Centroid X" and "Longitude of Centroid Y"</t>
  </si>
  <si>
    <t>register_num</t>
  </si>
  <si>
    <t>country</t>
  </si>
  <si>
    <t>location_details</t>
  </si>
  <si>
    <t>date_began</t>
  </si>
  <si>
    <t>date_ended</t>
  </si>
  <si>
    <t>duration_days</t>
  </si>
  <si>
    <t>deads</t>
  </si>
  <si>
    <t>displaced</t>
  </si>
  <si>
    <t>damage_usd</t>
  </si>
  <si>
    <t>main_cause</t>
  </si>
  <si>
    <t>severity</t>
  </si>
  <si>
    <t>affected_sq_km</t>
  </si>
  <si>
    <t>magnitude</t>
  </si>
  <si>
    <t>longitude</t>
  </si>
  <si>
    <t>latitude</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</si>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</sst>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164" formatCode="[$-409]d\-mmm\-yy;@"/>
    <numFmt numFmtId="165" formatCode="_(&quot;$&quot;* #,##0_);_(&quot;$&quot;* \(#,##0\);_(&quot;$&quot;* &quot;-&quot;??_);_(@_)"/>
    <numFmt numFmtId="166" formatCode="0.0"/>
    <numFmt numFmtId="167" formatCode="[$-409]dd\-mmm\-yy;@"/>
    <numFmt numFmtId="168" formatCode="[$-409]d\-mmm\-yyyy;@"/>
  </numFmts>
  <fonts count="32" x14ac:knownFonts="1">
    <font>
      <sz val="10"/>
      <name val="Arial"/>
      <family val="2"/>
    </font>
    <font>
      <sz val="10"/>
      <name val="Arial"/>
      <family val="2"/>
    </font>
    <font>
      <u/>
      <sz val="10"/>
      <color indexed="12"/>
      <name val="Arial"/>
      <family val="2"/>
    </font>
    <font>
      <b/>
      <sz val="8"/>
      <name val="Arial"/>
      <family val="2"/>
    </font>
    <font>
      <sz val="8"/>
      <name val="Arial"/>
      <family val="2"/>
    </font>
    <font>
      <sz val="8"/>
      <color indexed="10"/>
      <name val="Arial"/>
      <family val="2"/>
    </font>
    <font>
      <sz val="9"/>
      <color indexed="10"/>
      <name val="Arial"/>
      <family val="2"/>
    </font>
    <font>
      <sz val="8"/>
      <name val="Cambria"/>
      <family val="1"/>
    </font>
    <font>
      <sz val="8"/>
      <color indexed="8"/>
      <name val="Arial"/>
      <family val="2"/>
    </font>
    <font>
      <sz val="8"/>
      <color indexed="63"/>
      <name val="Arial"/>
      <family val="2"/>
    </font>
    <font>
      <b/>
      <sz val="12"/>
      <name val="Arial"/>
      <family val="2"/>
    </font>
    <font>
      <b/>
      <sz val="10"/>
      <name val="Arial"/>
      <family val="2"/>
    </font>
    <font>
      <sz val="8"/>
      <color indexed="40"/>
      <name val="Arial"/>
      <family val="2"/>
    </font>
    <font>
      <sz val="9"/>
      <name val="Arial"/>
      <family val="2"/>
    </font>
    <font>
      <sz val="8"/>
      <color indexed="52"/>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FF"/>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C0C0C0"/>
      </left>
      <right style="thin">
        <color rgb="FFC0C0C0"/>
      </right>
      <top style="thin">
        <color rgb="FFC0C0C0"/>
      </top>
      <bottom style="thin">
        <color rgb="FFC0C0C0"/>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3">
    <xf numFmtId="0" fontId="0" fillId="0" borderId="0"/>
    <xf numFmtId="0" fontId="15" fillId="10"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5" fillId="19" borderId="0" applyNumberFormat="0" applyBorder="0" applyAlignment="0" applyProtection="0"/>
    <xf numFmtId="0" fontId="15" fillId="23" borderId="0" applyNumberFormat="0" applyBorder="0" applyAlignment="0" applyProtection="0"/>
    <xf numFmtId="0" fontId="15" fillId="27" borderId="0" applyNumberFormat="0" applyBorder="0" applyAlignment="0" applyProtection="0"/>
    <xf numFmtId="0" fontId="15" fillId="31" borderId="0" applyNumberFormat="0" applyBorder="0" applyAlignment="0" applyProtection="0"/>
    <xf numFmtId="0" fontId="31" fillId="12" borderId="0" applyNumberFormat="0" applyBorder="0" applyAlignment="0" applyProtection="0"/>
    <xf numFmtId="0" fontId="31" fillId="16" borderId="0" applyNumberFormat="0" applyBorder="0" applyAlignment="0" applyProtection="0"/>
    <xf numFmtId="0" fontId="31" fillId="20" borderId="0" applyNumberFormat="0" applyBorder="0" applyAlignment="0" applyProtection="0"/>
    <xf numFmtId="0" fontId="31" fillId="24" borderId="0" applyNumberFormat="0" applyBorder="0" applyAlignment="0" applyProtection="0"/>
    <xf numFmtId="0" fontId="31" fillId="28" borderId="0" applyNumberFormat="0" applyBorder="0" applyAlignment="0" applyProtection="0"/>
    <xf numFmtId="0" fontId="31" fillId="32" borderId="0" applyNumberFormat="0" applyBorder="0" applyAlignment="0" applyProtection="0"/>
    <xf numFmtId="0" fontId="31" fillId="9" borderId="0" applyNumberFormat="0" applyBorder="0" applyAlignment="0" applyProtection="0"/>
    <xf numFmtId="0" fontId="31" fillId="13" borderId="0" applyNumberFormat="0" applyBorder="0" applyAlignment="0" applyProtection="0"/>
    <xf numFmtId="0" fontId="31" fillId="17" borderId="0" applyNumberFormat="0" applyBorder="0" applyAlignment="0" applyProtection="0"/>
    <xf numFmtId="0" fontId="31" fillId="21" borderId="0" applyNumberFormat="0" applyBorder="0" applyAlignment="0" applyProtection="0"/>
    <xf numFmtId="0" fontId="31" fillId="25" borderId="0" applyNumberFormat="0" applyBorder="0" applyAlignment="0" applyProtection="0"/>
    <xf numFmtId="0" fontId="31" fillId="29" borderId="0" applyNumberFormat="0" applyBorder="0" applyAlignment="0" applyProtection="0"/>
    <xf numFmtId="0" fontId="21" fillId="3" borderId="0" applyNumberFormat="0" applyBorder="0" applyAlignment="0" applyProtection="0"/>
    <xf numFmtId="0" fontId="25" fillId="6" borderId="4" applyNumberFormat="0" applyAlignment="0" applyProtection="0"/>
    <xf numFmtId="0" fontId="27" fillId="7" borderId="7" applyNumberFormat="0" applyAlignment="0" applyProtection="0"/>
    <xf numFmtId="0" fontId="29" fillId="0" borderId="0" applyNumberFormat="0" applyFill="0" applyBorder="0" applyAlignment="0" applyProtection="0"/>
    <xf numFmtId="0" fontId="20" fillId="2" borderId="0" applyNumberFormat="0" applyBorder="0" applyAlignment="0" applyProtection="0"/>
    <xf numFmtId="0" fontId="17" fillId="0" borderId="1" applyNumberFormat="0" applyFill="0" applyAlignment="0" applyProtection="0"/>
    <xf numFmtId="0" fontId="18" fillId="0" borderId="2" applyNumberFormat="0" applyFill="0" applyAlignment="0" applyProtection="0"/>
    <xf numFmtId="0" fontId="19" fillId="0" borderId="3"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xf numFmtId="0" fontId="23" fillId="5" borderId="4" applyNumberFormat="0" applyAlignment="0" applyProtection="0"/>
    <xf numFmtId="0" fontId="26" fillId="0" borderId="6" applyNumberFormat="0" applyFill="0" applyAlignment="0" applyProtection="0"/>
    <xf numFmtId="0" fontId="22" fillId="4" borderId="0" applyNumberFormat="0" applyBorder="0" applyAlignment="0" applyProtection="0"/>
    <xf numFmtId="0" fontId="1" fillId="8" borderId="8" applyNumberFormat="0" applyFont="0" applyAlignment="0" applyProtection="0"/>
    <xf numFmtId="0" fontId="24" fillId="6" borderId="5" applyNumberFormat="0" applyAlignment="0" applyProtection="0"/>
    <xf numFmtId="0" fontId="16" fillId="0" borderId="0" applyNumberFormat="0" applyFill="0" applyBorder="0" applyAlignment="0" applyProtection="0"/>
    <xf numFmtId="0" fontId="30" fillId="0" borderId="9" applyNumberFormat="0" applyFill="0" applyAlignment="0" applyProtection="0"/>
    <xf numFmtId="0" fontId="28" fillId="0" borderId="0" applyNumberFormat="0" applyFill="0" applyBorder="0" applyAlignment="0" applyProtection="0"/>
  </cellStyleXfs>
  <cellXfs count="140">
    <xf numFmtId="0" fontId="0" fillId="0" borderId="0" xfId="0"/>
    <xf numFmtId="0" fontId="0" fillId="0" borderId="10" xfId="0" applyBorder="1" applyAlignment="1">
      <alignment horizontal="left"/>
    </xf>
    <xf numFmtId="0" fontId="0" fillId="0" borderId="10" xfId="0" applyBorder="1"/>
    <xf numFmtId="14" fontId="0" fillId="0" borderId="10" xfId="0" applyNumberFormat="1" applyBorder="1" applyAlignment="1">
      <alignment horizontal="left" vertical="center"/>
    </xf>
    <xf numFmtId="164" fontId="0" fillId="0" borderId="10" xfId="0" applyNumberFormat="1" applyBorder="1" applyAlignment="1">
      <alignment horizontal="left" vertical="center"/>
    </xf>
    <xf numFmtId="0" fontId="0" fillId="0" borderId="10" xfId="0" applyBorder="1" applyAlignment="1">
      <alignment horizontal="right" wrapText="1"/>
    </xf>
    <xf numFmtId="0" fontId="0" fillId="0" borderId="10" xfId="0" applyBorder="1" applyAlignment="1">
      <alignment horizontal="right"/>
    </xf>
    <xf numFmtId="165" fontId="0" fillId="0" borderId="10" xfId="0" applyNumberFormat="1" applyBorder="1" applyAlignment="1">
      <alignment horizontal="right"/>
    </xf>
    <xf numFmtId="0" fontId="0" fillId="0" borderId="10" xfId="0" applyBorder="1" applyAlignment="1">
      <alignment horizontal="center" wrapText="1"/>
    </xf>
    <xf numFmtId="0" fontId="0" fillId="0" borderId="10" xfId="0" applyBorder="1" applyAlignment="1">
      <alignment horizontal="center"/>
    </xf>
    <xf numFmtId="0" fontId="0" fillId="8" borderId="10" xfId="0" applyFill="1" applyBorder="1" applyAlignment="1">
      <alignment horizontal="left" vertical="center" wrapText="1"/>
    </xf>
    <xf numFmtId="14" fontId="0" fillId="0" borderId="0" xfId="0" applyNumberFormat="1"/>
    <xf numFmtId="0" fontId="3" fillId="0" borderId="0" xfId="0" applyFont="1"/>
    <xf numFmtId="0" fontId="3" fillId="8" borderId="10" xfId="0" applyFont="1" applyFill="1" applyBorder="1" applyAlignment="1">
      <alignment horizontal="left" vertical="center" wrapText="1"/>
    </xf>
    <xf numFmtId="0" fontId="3" fillId="8" borderId="10" xfId="0" applyFont="1" applyFill="1" applyBorder="1" applyAlignment="1">
      <alignment vertical="center" wrapText="1"/>
    </xf>
    <xf numFmtId="14" fontId="3" fillId="8" borderId="10" xfId="0" applyNumberFormat="1" applyFont="1" applyFill="1" applyBorder="1" applyAlignment="1">
      <alignment horizontal="left" vertical="center"/>
    </xf>
    <xf numFmtId="164" fontId="3" fillId="8" borderId="10" xfId="0" applyNumberFormat="1" applyFont="1" applyFill="1" applyBorder="1" applyAlignment="1">
      <alignment horizontal="left" vertical="center"/>
    </xf>
    <xf numFmtId="0" fontId="3" fillId="8" borderId="10" xfId="0" applyFont="1" applyFill="1" applyBorder="1" applyAlignment="1">
      <alignment horizontal="left" vertical="center"/>
    </xf>
    <xf numFmtId="0" fontId="3" fillId="8" borderId="10" xfId="0" applyFont="1" applyFill="1" applyBorder="1" applyAlignment="1">
      <alignment horizontal="right" vertical="center"/>
    </xf>
    <xf numFmtId="14" fontId="4" fillId="0" borderId="0" xfId="0" applyNumberFormat="1" applyFont="1"/>
    <xf numFmtId="0" fontId="4" fillId="0" borderId="0" xfId="0" applyFont="1"/>
    <xf numFmtId="0" fontId="4" fillId="8" borderId="10" xfId="38" applyFont="1" applyBorder="1" applyAlignment="1">
      <alignment horizontal="left" vertical="center"/>
    </xf>
    <xf numFmtId="0" fontId="4" fillId="8" borderId="10" xfId="0" applyFont="1" applyFill="1" applyBorder="1" applyAlignment="1">
      <alignment horizontal="left" vertical="center" wrapText="1"/>
    </xf>
    <xf numFmtId="0" fontId="4" fillId="8" borderId="10" xfId="0" applyFont="1" applyFill="1" applyBorder="1" applyAlignment="1">
      <alignment horizontal="left" vertical="center"/>
    </xf>
    <xf numFmtId="164" fontId="4" fillId="8" borderId="10" xfId="0" applyNumberFormat="1" applyFont="1" applyFill="1" applyBorder="1" applyAlignment="1">
      <alignment horizontal="left" vertical="center"/>
    </xf>
    <xf numFmtId="1" fontId="4" fillId="8" borderId="10" xfId="38" applyNumberFormat="1" applyFont="1" applyBorder="1" applyAlignment="1">
      <alignment horizontal="left" vertical="center" wrapText="1"/>
    </xf>
    <xf numFmtId="0" fontId="4" fillId="8" borderId="10" xfId="0" applyFont="1" applyFill="1" applyBorder="1" applyAlignment="1">
      <alignment horizontal="center" vertical="center"/>
    </xf>
    <xf numFmtId="166" fontId="4" fillId="8" borderId="10" xfId="38" applyNumberFormat="1" applyFont="1" applyBorder="1" applyAlignment="1">
      <alignment horizontal="left" vertical="center"/>
    </xf>
    <xf numFmtId="0" fontId="5" fillId="8" borderId="10" xfId="0" applyFont="1" applyFill="1" applyBorder="1" applyAlignment="1">
      <alignment horizontal="left" vertical="center" wrapText="1"/>
    </xf>
    <xf numFmtId="0" fontId="6" fillId="8" borderId="10" xfId="0" applyFont="1" applyFill="1" applyBorder="1" applyAlignment="1">
      <alignment horizontal="left" vertical="center" wrapText="1"/>
    </xf>
    <xf numFmtId="0" fontId="5" fillId="8" borderId="10" xfId="0" applyFont="1" applyFill="1" applyBorder="1" applyAlignment="1">
      <alignment horizontal="left" vertical="top" wrapText="1"/>
    </xf>
    <xf numFmtId="0" fontId="4" fillId="8" borderId="10" xfId="0" applyFont="1" applyFill="1" applyBorder="1" applyAlignment="1">
      <alignment vertical="center" wrapText="1"/>
    </xf>
    <xf numFmtId="0" fontId="4" fillId="8" borderId="10" xfId="0" applyFont="1" applyFill="1" applyBorder="1" applyAlignment="1">
      <alignment vertical="center"/>
    </xf>
    <xf numFmtId="0" fontId="4" fillId="8" borderId="10" xfId="0" applyFont="1" applyFill="1" applyBorder="1" applyAlignment="1">
      <alignment horizontal="left" vertical="top" wrapText="1"/>
    </xf>
    <xf numFmtId="0" fontId="2" fillId="8" borderId="10" xfId="34" applyFill="1" applyBorder="1" applyAlignment="1">
      <alignment vertical="center"/>
    </xf>
    <xf numFmtId="0" fontId="2" fillId="8" borderId="10" xfId="34" applyFill="1" applyBorder="1" applyAlignment="1">
      <alignment horizontal="left" vertical="center" wrapText="1"/>
    </xf>
    <xf numFmtId="3" fontId="4" fillId="8" borderId="10" xfId="0" applyNumberFormat="1" applyFont="1" applyFill="1" applyBorder="1" applyAlignment="1">
      <alignment horizontal="right" vertical="center"/>
    </xf>
    <xf numFmtId="0" fontId="4" fillId="8" borderId="10" xfId="0" applyFont="1" applyFill="1" applyBorder="1" applyAlignment="1">
      <alignment horizontal="right" vertical="center" wrapText="1"/>
    </xf>
    <xf numFmtId="0" fontId="4" fillId="8" borderId="10" xfId="0" applyFont="1" applyFill="1" applyBorder="1" applyAlignment="1">
      <alignment horizontal="right" vertical="center"/>
    </xf>
    <xf numFmtId="0" fontId="3" fillId="8" borderId="10" xfId="0" applyFont="1" applyFill="1" applyBorder="1" applyAlignment="1">
      <alignment horizontal="left" vertical="top" wrapText="1"/>
    </xf>
    <xf numFmtId="0" fontId="3" fillId="8" borderId="10" xfId="0" applyFont="1" applyFill="1" applyBorder="1" applyAlignment="1">
      <alignment horizontal="right"/>
    </xf>
    <xf numFmtId="0" fontId="4" fillId="8" borderId="10" xfId="0" applyFont="1" applyFill="1" applyBorder="1" applyAlignment="1">
      <alignment vertical="top" wrapText="1"/>
    </xf>
    <xf numFmtId="0" fontId="3" fillId="8" borderId="10" xfId="0" applyFont="1" applyFill="1" applyBorder="1" applyAlignment="1">
      <alignment vertical="top" wrapText="1"/>
    </xf>
    <xf numFmtId="6" fontId="4" fillId="8" borderId="10" xfId="0" applyNumberFormat="1" applyFont="1" applyFill="1" applyBorder="1" applyAlignment="1">
      <alignment horizontal="right" vertical="center"/>
    </xf>
    <xf numFmtId="14" fontId="4" fillId="0" borderId="0" xfId="0" applyNumberFormat="1" applyFont="1" applyAlignment="1">
      <alignment vertical="center"/>
    </xf>
    <xf numFmtId="0" fontId="4" fillId="0" borderId="0" xfId="0" applyFont="1" applyAlignment="1">
      <alignment vertical="center"/>
    </xf>
    <xf numFmtId="0" fontId="3" fillId="8" borderId="10" xfId="0" applyFont="1" applyFill="1" applyBorder="1" applyAlignment="1">
      <alignment vertical="top"/>
    </xf>
    <xf numFmtId="0" fontId="7" fillId="8" borderId="10" xfId="0" applyFont="1" applyFill="1" applyBorder="1" applyAlignment="1">
      <alignment horizontal="right" vertical="center"/>
    </xf>
    <xf numFmtId="0" fontId="7" fillId="8" borderId="10" xfId="0" applyFont="1" applyFill="1" applyBorder="1" applyAlignment="1">
      <alignment vertical="top" wrapText="1"/>
    </xf>
    <xf numFmtId="0" fontId="4" fillId="8" borderId="0" xfId="0" applyFont="1" applyFill="1" applyAlignment="1">
      <alignment vertical="top" wrapText="1"/>
    </xf>
    <xf numFmtId="0" fontId="4" fillId="8" borderId="10" xfId="0" applyFont="1" applyFill="1" applyBorder="1" applyAlignment="1">
      <alignment horizontal="right"/>
    </xf>
    <xf numFmtId="0" fontId="4" fillId="8" borderId="10" xfId="0" applyFont="1" applyFill="1" applyBorder="1" applyAlignment="1">
      <alignment horizontal="left" vertical="top"/>
    </xf>
    <xf numFmtId="14" fontId="0" fillId="0" borderId="0" xfId="0" applyNumberFormat="1" applyAlignment="1">
      <alignment vertical="center"/>
    </xf>
    <xf numFmtId="0" fontId="0" fillId="0" borderId="0" xfId="0" applyAlignment="1">
      <alignment vertical="center"/>
    </xf>
    <xf numFmtId="165" fontId="4" fillId="8" borderId="10" xfId="38" applyNumberFormat="1" applyFont="1" applyBorder="1" applyAlignment="1">
      <alignment horizontal="right" vertical="center"/>
    </xf>
    <xf numFmtId="0" fontId="8" fillId="8" borderId="10" xfId="0" applyFont="1" applyFill="1" applyBorder="1" applyAlignment="1">
      <alignment vertical="top" wrapText="1"/>
    </xf>
    <xf numFmtId="0" fontId="4" fillId="8" borderId="10" xfId="0" applyFont="1" applyFill="1" applyBorder="1"/>
    <xf numFmtId="0" fontId="9" fillId="8" borderId="0" xfId="0" applyFont="1" applyFill="1" applyAlignment="1">
      <alignment vertical="top"/>
    </xf>
    <xf numFmtId="3" fontId="4" fillId="8" borderId="10" xfId="38" applyNumberFormat="1" applyFont="1" applyBorder="1" applyAlignment="1">
      <alignment horizontal="right" vertical="center"/>
    </xf>
    <xf numFmtId="0" fontId="4" fillId="8" borderId="10" xfId="0" applyFont="1" applyFill="1" applyBorder="1" applyAlignment="1">
      <alignment vertical="top"/>
    </xf>
    <xf numFmtId="0" fontId="9" fillId="8" borderId="10" xfId="0" applyFont="1" applyFill="1" applyBorder="1" applyAlignment="1">
      <alignment vertical="top"/>
    </xf>
    <xf numFmtId="0" fontId="0" fillId="8" borderId="10" xfId="0" applyFill="1" applyBorder="1" applyAlignment="1">
      <alignment horizontal="left" vertical="top" wrapText="1"/>
    </xf>
    <xf numFmtId="14" fontId="0" fillId="0" borderId="0" xfId="0" applyNumberFormat="1" applyAlignment="1">
      <alignment vertical="center" wrapText="1"/>
    </xf>
    <xf numFmtId="0" fontId="0" fillId="0" borderId="0" xfId="0" applyAlignment="1">
      <alignment vertical="center" wrapText="1"/>
    </xf>
    <xf numFmtId="0" fontId="4" fillId="8" borderId="10" xfId="0" quotePrefix="1" applyFont="1" applyFill="1" applyBorder="1" applyAlignment="1">
      <alignment horizontal="left" vertical="top" wrapText="1"/>
    </xf>
    <xf numFmtId="0" fontId="10" fillId="0" borderId="0" xfId="0" applyFont="1"/>
    <xf numFmtId="14" fontId="11" fillId="0" borderId="0" xfId="0" applyNumberFormat="1" applyFont="1"/>
    <xf numFmtId="0" fontId="11" fillId="0" borderId="0" xfId="0" applyFont="1"/>
    <xf numFmtId="0" fontId="0" fillId="0" borderId="13" xfId="0" applyBorder="1"/>
    <xf numFmtId="3" fontId="4" fillId="8" borderId="12" xfId="0" applyNumberFormat="1" applyFont="1" applyFill="1" applyBorder="1" applyAlignment="1">
      <alignment horizontal="right" vertical="center"/>
    </xf>
    <xf numFmtId="0" fontId="4" fillId="8" borderId="12" xfId="0" applyFont="1" applyFill="1" applyBorder="1" applyAlignment="1">
      <alignment horizontal="left" vertical="top" wrapText="1"/>
    </xf>
    <xf numFmtId="0" fontId="4" fillId="8" borderId="13" xfId="0" applyFont="1" applyFill="1" applyBorder="1" applyAlignment="1">
      <alignment horizontal="left" vertical="top" wrapText="1"/>
    </xf>
    <xf numFmtId="3" fontId="4" fillId="8" borderId="13" xfId="0" applyNumberFormat="1" applyFont="1" applyFill="1" applyBorder="1" applyAlignment="1">
      <alignment horizontal="right" vertical="center"/>
    </xf>
    <xf numFmtId="3" fontId="4" fillId="8" borderId="11" xfId="0" applyNumberFormat="1" applyFont="1" applyFill="1" applyBorder="1" applyAlignment="1">
      <alignment horizontal="right" vertical="center"/>
    </xf>
    <xf numFmtId="0" fontId="4" fillId="8" borderId="11" xfId="0" applyFont="1" applyFill="1" applyBorder="1" applyAlignment="1">
      <alignment horizontal="left" vertical="top" wrapText="1"/>
    </xf>
    <xf numFmtId="0" fontId="4" fillId="8" borderId="11" xfId="0" applyFont="1" applyFill="1" applyBorder="1" applyAlignment="1">
      <alignment horizontal="left"/>
    </xf>
    <xf numFmtId="0" fontId="12" fillId="8" borderId="11" xfId="0" applyFont="1" applyFill="1" applyBorder="1" applyAlignment="1">
      <alignment horizontal="left"/>
    </xf>
    <xf numFmtId="14" fontId="4" fillId="8" borderId="11" xfId="0" applyNumberFormat="1" applyFont="1" applyFill="1" applyBorder="1" applyAlignment="1">
      <alignment horizontal="left" vertical="center"/>
    </xf>
    <xf numFmtId="167" fontId="4" fillId="8" borderId="11" xfId="0" applyNumberFormat="1" applyFont="1" applyFill="1" applyBorder="1" applyAlignment="1">
      <alignment horizontal="left" vertical="center"/>
    </xf>
    <xf numFmtId="1" fontId="4" fillId="8" borderId="11" xfId="0" applyNumberFormat="1" applyFont="1" applyFill="1" applyBorder="1" applyAlignment="1">
      <alignment horizontal="right" wrapText="1"/>
    </xf>
    <xf numFmtId="0" fontId="4" fillId="8" borderId="11" xfId="0" applyFont="1" applyFill="1" applyBorder="1" applyAlignment="1">
      <alignment horizontal="right"/>
    </xf>
    <xf numFmtId="49" fontId="4" fillId="8" borderId="11" xfId="0" applyNumberFormat="1" applyFont="1" applyFill="1" applyBorder="1" applyAlignment="1">
      <alignment horizontal="center"/>
    </xf>
    <xf numFmtId="166" fontId="4" fillId="8" borderId="11" xfId="0" applyNumberFormat="1" applyFont="1" applyFill="1" applyBorder="1" applyAlignment="1">
      <alignment horizontal="center"/>
    </xf>
    <xf numFmtId="1" fontId="4" fillId="8" borderId="11" xfId="0" applyNumberFormat="1" applyFont="1" applyFill="1" applyBorder="1" applyAlignment="1">
      <alignment horizontal="center"/>
    </xf>
    <xf numFmtId="166" fontId="4" fillId="8" borderId="11" xfId="0" applyNumberFormat="1" applyFont="1" applyFill="1" applyBorder="1"/>
    <xf numFmtId="2" fontId="4" fillId="8" borderId="11" xfId="0" applyNumberFormat="1" applyFont="1" applyFill="1" applyBorder="1" applyAlignment="1">
      <alignment horizontal="left"/>
    </xf>
    <xf numFmtId="0" fontId="4" fillId="8" borderId="11" xfId="0" applyFont="1" applyFill="1" applyBorder="1" applyAlignment="1">
      <alignment horizontal="left" vertical="top"/>
    </xf>
    <xf numFmtId="0" fontId="1" fillId="8" borderId="11" xfId="38" applyFont="1" applyBorder="1" applyAlignment="1">
      <alignment horizontal="left" vertical="center" wrapText="1"/>
    </xf>
    <xf numFmtId="14" fontId="1" fillId="8" borderId="11" xfId="38" applyNumberFormat="1" applyFont="1" applyBorder="1" applyAlignment="1">
      <alignment horizontal="left" vertical="center"/>
    </xf>
    <xf numFmtId="167" fontId="1" fillId="8" borderId="11" xfId="38" applyNumberFormat="1" applyFont="1" applyBorder="1" applyAlignment="1">
      <alignment horizontal="left" vertical="center"/>
    </xf>
    <xf numFmtId="1" fontId="1" fillId="8" borderId="11" xfId="38" applyNumberFormat="1" applyFont="1" applyBorder="1" applyAlignment="1">
      <alignment horizontal="right" vertical="center" wrapText="1"/>
    </xf>
    <xf numFmtId="0" fontId="1" fillId="8" borderId="11" xfId="38" applyNumberFormat="1" applyFont="1" applyBorder="1" applyAlignment="1">
      <alignment horizontal="right" vertical="center"/>
    </xf>
    <xf numFmtId="165" fontId="1" fillId="8" borderId="11" xfId="38" applyNumberFormat="1" applyFont="1" applyBorder="1" applyAlignment="1">
      <alignment horizontal="right" vertical="center"/>
    </xf>
    <xf numFmtId="49" fontId="1" fillId="8" borderId="11" xfId="38" applyNumberFormat="1" applyFont="1" applyBorder="1" applyAlignment="1">
      <alignment horizontal="center" vertical="center" wrapText="1"/>
    </xf>
    <xf numFmtId="166" fontId="1" fillId="8" borderId="11" xfId="38" applyNumberFormat="1" applyFont="1" applyBorder="1" applyAlignment="1">
      <alignment horizontal="center" vertical="center"/>
    </xf>
    <xf numFmtId="1" fontId="1" fillId="8" borderId="11" xfId="38" applyNumberFormat="1" applyFont="1" applyBorder="1" applyAlignment="1">
      <alignment horizontal="center" vertical="center"/>
    </xf>
    <xf numFmtId="166" fontId="1" fillId="8" borderId="11" xfId="38" applyNumberFormat="1" applyFont="1" applyBorder="1" applyAlignment="1">
      <alignment vertical="center"/>
    </xf>
    <xf numFmtId="2" fontId="1" fillId="8" borderId="11" xfId="38" applyNumberFormat="1" applyFont="1" applyBorder="1" applyAlignment="1">
      <alignment horizontal="left" vertical="center"/>
    </xf>
    <xf numFmtId="0" fontId="0" fillId="8" borderId="11" xfId="0" applyFill="1" applyBorder="1" applyAlignment="1">
      <alignment horizontal="left" vertical="top" wrapText="1"/>
    </xf>
    <xf numFmtId="0" fontId="1" fillId="8" borderId="10" xfId="38" applyFont="1" applyBorder="1" applyAlignment="1">
      <alignment horizontal="left" vertical="center"/>
    </xf>
    <xf numFmtId="0" fontId="0" fillId="8" borderId="13" xfId="0" applyFill="1" applyBorder="1" applyAlignment="1">
      <alignment horizontal="left"/>
    </xf>
    <xf numFmtId="14" fontId="0" fillId="8" borderId="13" xfId="0" applyNumberFormat="1" applyFill="1" applyBorder="1" applyAlignment="1">
      <alignment horizontal="left"/>
    </xf>
    <xf numFmtId="167" fontId="0" fillId="8" borderId="13" xfId="0" applyNumberFormat="1" applyFill="1" applyBorder="1" applyAlignment="1">
      <alignment horizontal="left"/>
    </xf>
    <xf numFmtId="1" fontId="0" fillId="8" borderId="14" xfId="0" applyNumberFormat="1" applyFill="1" applyBorder="1" applyAlignment="1">
      <alignment horizontal="left" wrapText="1"/>
    </xf>
    <xf numFmtId="0" fontId="1" fillId="8" borderId="10" xfId="38" applyNumberFormat="1" applyFont="1" applyBorder="1" applyAlignment="1">
      <alignment horizontal="right" vertical="center"/>
    </xf>
    <xf numFmtId="165" fontId="1" fillId="8" borderId="10" xfId="38" applyNumberFormat="1" applyFont="1" applyBorder="1" applyAlignment="1">
      <alignment horizontal="right" vertical="center"/>
    </xf>
    <xf numFmtId="49" fontId="1" fillId="8" borderId="10" xfId="38" applyNumberFormat="1" applyFont="1" applyBorder="1" applyAlignment="1">
      <alignment horizontal="center" vertical="center" wrapText="1"/>
    </xf>
    <xf numFmtId="166" fontId="1" fillId="8" borderId="10" xfId="38" applyNumberFormat="1" applyFont="1" applyBorder="1" applyAlignment="1">
      <alignment horizontal="center" vertical="center"/>
    </xf>
    <xf numFmtId="1" fontId="1" fillId="8" borderId="10" xfId="38" applyNumberFormat="1" applyFont="1" applyBorder="1" applyAlignment="1">
      <alignment horizontal="center" vertical="center"/>
    </xf>
    <xf numFmtId="166" fontId="1" fillId="8" borderId="10" xfId="38" applyNumberFormat="1" applyFont="1" applyBorder="1" applyAlignment="1">
      <alignment vertical="center"/>
    </xf>
    <xf numFmtId="2" fontId="1" fillId="8" borderId="10" xfId="38" applyNumberFormat="1" applyFont="1" applyBorder="1" applyAlignment="1">
      <alignment horizontal="left" vertical="center"/>
    </xf>
    <xf numFmtId="0" fontId="0" fillId="8" borderId="10" xfId="0" applyFill="1" applyBorder="1" applyAlignment="1">
      <alignment horizontal="left"/>
    </xf>
    <xf numFmtId="14" fontId="1" fillId="8" borderId="10" xfId="38" applyNumberFormat="1" applyFont="1" applyBorder="1" applyAlignment="1">
      <alignment horizontal="left" vertical="center"/>
    </xf>
    <xf numFmtId="167" fontId="1" fillId="8" borderId="10" xfId="38" applyNumberFormat="1" applyFont="1" applyBorder="1" applyAlignment="1">
      <alignment horizontal="left" vertical="center"/>
    </xf>
    <xf numFmtId="1" fontId="1" fillId="8" borderId="10" xfId="38" applyNumberFormat="1" applyFont="1" applyBorder="1" applyAlignment="1">
      <alignment horizontal="right" vertical="center" wrapText="1"/>
    </xf>
    <xf numFmtId="0" fontId="0" fillId="8" borderId="14" xfId="0" applyFill="1" applyBorder="1" applyAlignment="1">
      <alignment horizontal="left"/>
    </xf>
    <xf numFmtId="0" fontId="0" fillId="8" borderId="10" xfId="0" applyFill="1" applyBorder="1" applyAlignment="1">
      <alignment horizontal="left" vertical="center"/>
    </xf>
    <xf numFmtId="14" fontId="0" fillId="8" borderId="10" xfId="0" applyNumberFormat="1" applyFill="1" applyBorder="1" applyAlignment="1">
      <alignment horizontal="left" vertical="center"/>
    </xf>
    <xf numFmtId="167" fontId="0" fillId="8" borderId="10" xfId="0" applyNumberFormat="1" applyFill="1" applyBorder="1" applyAlignment="1">
      <alignment horizontal="left" vertical="center"/>
    </xf>
    <xf numFmtId="1" fontId="0" fillId="8" borderId="10" xfId="0" applyNumberFormat="1" applyFill="1" applyBorder="1" applyAlignment="1">
      <alignment horizontal="right" wrapText="1"/>
    </xf>
    <xf numFmtId="0" fontId="0" fillId="8" borderId="10" xfId="0" applyFill="1" applyBorder="1" applyAlignment="1">
      <alignment horizontal="right"/>
    </xf>
    <xf numFmtId="165" fontId="0" fillId="8" borderId="10" xfId="0" applyNumberFormat="1" applyFill="1" applyBorder="1" applyAlignment="1">
      <alignment horizontal="right"/>
    </xf>
    <xf numFmtId="49" fontId="0" fillId="8" borderId="10" xfId="0" applyNumberFormat="1" applyFill="1" applyBorder="1" applyAlignment="1">
      <alignment horizontal="center" wrapText="1"/>
    </xf>
    <xf numFmtId="166" fontId="0" fillId="8" borderId="10" xfId="0" applyNumberFormat="1" applyFill="1" applyBorder="1" applyAlignment="1">
      <alignment horizontal="center"/>
    </xf>
    <xf numFmtId="1" fontId="0" fillId="8" borderId="10" xfId="0" applyNumberFormat="1" applyFill="1" applyBorder="1" applyAlignment="1">
      <alignment horizontal="center"/>
    </xf>
    <xf numFmtId="166" fontId="0" fillId="8" borderId="10" xfId="0" applyNumberFormat="1" applyFill="1" applyBorder="1"/>
    <xf numFmtId="2" fontId="0" fillId="8" borderId="10" xfId="0" applyNumberFormat="1" applyFill="1" applyBorder="1" applyAlignment="1">
      <alignment horizontal="left"/>
    </xf>
    <xf numFmtId="14" fontId="0" fillId="8" borderId="14" xfId="0" applyNumberFormat="1" applyFill="1" applyBorder="1" applyAlignment="1">
      <alignment horizontal="left"/>
    </xf>
    <xf numFmtId="0" fontId="0" fillId="8" borderId="13" xfId="0" applyFill="1" applyBorder="1"/>
    <xf numFmtId="0" fontId="0" fillId="8" borderId="14" xfId="0" applyFill="1" applyBorder="1"/>
    <xf numFmtId="0" fontId="2" fillId="8" borderId="13" xfId="34" applyFill="1" applyBorder="1" applyAlignment="1">
      <alignment horizontal="left"/>
    </xf>
    <xf numFmtId="0" fontId="2" fillId="8" borderId="14" xfId="34" applyFill="1" applyBorder="1" applyAlignment="1">
      <alignment horizontal="left"/>
    </xf>
    <xf numFmtId="0" fontId="0" fillId="8" borderId="10" xfId="0" applyFill="1" applyBorder="1"/>
    <xf numFmtId="164" fontId="0" fillId="8" borderId="10" xfId="0" applyNumberFormat="1" applyFill="1" applyBorder="1" applyAlignment="1">
      <alignment horizontal="left" vertical="center"/>
    </xf>
    <xf numFmtId="0" fontId="0" fillId="8" borderId="10" xfId="0" applyFill="1" applyBorder="1" applyAlignment="1">
      <alignment horizontal="right" wrapText="1"/>
    </xf>
    <xf numFmtId="0" fontId="0" fillId="8" borderId="10" xfId="0" applyFill="1" applyBorder="1" applyAlignment="1">
      <alignment horizontal="center" wrapText="1"/>
    </xf>
    <xf numFmtId="0" fontId="0" fillId="8" borderId="10" xfId="0" applyFill="1" applyBorder="1" applyAlignment="1">
      <alignment horizontal="center"/>
    </xf>
    <xf numFmtId="168" fontId="0" fillId="0" borderId="0" xfId="0" applyNumberFormat="1"/>
    <xf numFmtId="1" fontId="0" fillId="0" borderId="0" xfId="0" applyNumberFormat="1"/>
    <xf numFmtId="0" fontId="2" fillId="0" borderId="0" xfId="34"/>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ustomBuiltin="1"/>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heung/Downloads/FloodArchi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oodArchive"/>
    </sheetNames>
    <sheetDataSet>
      <sheetData sheetId="0">
        <row r="2">
          <cell r="A2">
            <v>1</v>
          </cell>
          <cell r="B2">
            <v>0</v>
          </cell>
          <cell r="C2" t="str">
            <v>Algeria</v>
          </cell>
          <cell r="D2">
            <v>0</v>
          </cell>
          <cell r="E2">
            <v>5.2302600000000004</v>
          </cell>
          <cell r="F2">
            <v>35.8142</v>
          </cell>
          <cell r="G2">
            <v>92615.67</v>
          </cell>
          <cell r="H2">
            <v>31048</v>
          </cell>
          <cell r="I2">
            <v>31052</v>
          </cell>
          <cell r="J2" t="str">
            <v>News</v>
          </cell>
          <cell r="K2">
            <v>26</v>
          </cell>
          <cell r="L2">
            <v>3000</v>
          </cell>
          <cell r="M2" t="str">
            <v>Heavy rain</v>
          </cell>
          <cell r="N2">
            <v>1</v>
          </cell>
        </row>
        <row r="3">
          <cell r="A3">
            <v>2</v>
          </cell>
          <cell r="B3">
            <v>0</v>
          </cell>
          <cell r="C3" t="str">
            <v>Brazil</v>
          </cell>
          <cell r="D3">
            <v>0</v>
          </cell>
          <cell r="E3">
            <v>-45.3489</v>
          </cell>
          <cell r="F3">
            <v>-18.711099999999998</v>
          </cell>
          <cell r="G3">
            <v>678498.82</v>
          </cell>
          <cell r="H3">
            <v>31062</v>
          </cell>
          <cell r="I3">
            <v>31080</v>
          </cell>
          <cell r="J3" t="str">
            <v>News</v>
          </cell>
          <cell r="K3">
            <v>229</v>
          </cell>
          <cell r="L3">
            <v>80000</v>
          </cell>
          <cell r="M3" t="str">
            <v>Heavy rain</v>
          </cell>
          <cell r="N3">
            <v>2</v>
          </cell>
        </row>
        <row r="4">
          <cell r="A4">
            <v>3</v>
          </cell>
          <cell r="B4">
            <v>0</v>
          </cell>
          <cell r="C4" t="str">
            <v>Phillipines</v>
          </cell>
          <cell r="D4">
            <v>0</v>
          </cell>
          <cell r="E4">
            <v>122.974</v>
          </cell>
          <cell r="F4">
            <v>10.0207</v>
          </cell>
          <cell r="G4">
            <v>12846.03</v>
          </cell>
          <cell r="H4">
            <v>31067</v>
          </cell>
          <cell r="I4">
            <v>31068</v>
          </cell>
          <cell r="J4" t="str">
            <v>News</v>
          </cell>
          <cell r="K4">
            <v>43</v>
          </cell>
          <cell r="L4">
            <v>444</v>
          </cell>
          <cell r="M4" t="str">
            <v>Torrential rain</v>
          </cell>
          <cell r="N4">
            <v>1</v>
          </cell>
        </row>
        <row r="5">
          <cell r="A5">
            <v>4</v>
          </cell>
          <cell r="B5">
            <v>0</v>
          </cell>
          <cell r="C5" t="str">
            <v>Indonesia</v>
          </cell>
          <cell r="D5">
            <v>0</v>
          </cell>
          <cell r="E5">
            <v>124.60599999999999</v>
          </cell>
          <cell r="F5">
            <v>1.0148900000000001</v>
          </cell>
          <cell r="G5">
            <v>16542.12</v>
          </cell>
          <cell r="H5">
            <v>31082</v>
          </cell>
          <cell r="I5">
            <v>31096</v>
          </cell>
          <cell r="J5" t="str">
            <v>News</v>
          </cell>
          <cell r="K5">
            <v>21</v>
          </cell>
          <cell r="L5">
            <v>300</v>
          </cell>
          <cell r="M5" t="str">
            <v>Torrential rain</v>
          </cell>
          <cell r="N5">
            <v>1</v>
          </cell>
        </row>
        <row r="6">
          <cell r="A6">
            <v>5</v>
          </cell>
          <cell r="B6">
            <v>0</v>
          </cell>
          <cell r="C6" t="str">
            <v>Mozambique</v>
          </cell>
          <cell r="D6">
            <v>0</v>
          </cell>
          <cell r="E6">
            <v>32.3491</v>
          </cell>
          <cell r="F6">
            <v>-25.869299999999999</v>
          </cell>
          <cell r="G6">
            <v>20082.21</v>
          </cell>
          <cell r="H6">
            <v>31087</v>
          </cell>
          <cell r="I6">
            <v>31089</v>
          </cell>
          <cell r="J6" t="str">
            <v>News</v>
          </cell>
          <cell r="K6">
            <v>19</v>
          </cell>
          <cell r="L6">
            <v>0</v>
          </cell>
          <cell r="M6" t="str">
            <v>Heavy rain</v>
          </cell>
          <cell r="N6">
            <v>2</v>
          </cell>
        </row>
        <row r="7">
          <cell r="A7">
            <v>6</v>
          </cell>
          <cell r="B7">
            <v>0</v>
          </cell>
          <cell r="C7" t="str">
            <v>Comoros islands</v>
          </cell>
          <cell r="D7">
            <v>0</v>
          </cell>
          <cell r="E7">
            <v>43.36</v>
          </cell>
          <cell r="F7">
            <v>-11.6516</v>
          </cell>
          <cell r="G7">
            <v>1035.6099999999999</v>
          </cell>
          <cell r="H7">
            <v>31094</v>
          </cell>
          <cell r="I7">
            <v>31106</v>
          </cell>
          <cell r="J7" t="str">
            <v>News</v>
          </cell>
          <cell r="K7">
            <v>2</v>
          </cell>
          <cell r="L7">
            <v>35000</v>
          </cell>
          <cell r="M7" t="str">
            <v>Tropical cyclone</v>
          </cell>
          <cell r="N7">
            <v>1</v>
          </cell>
        </row>
        <row r="8">
          <cell r="A8">
            <v>7</v>
          </cell>
          <cell r="B8">
            <v>0</v>
          </cell>
          <cell r="C8" t="str">
            <v>New Zealand</v>
          </cell>
          <cell r="D8">
            <v>0</v>
          </cell>
          <cell r="E8">
            <v>175.73400000000001</v>
          </cell>
          <cell r="F8">
            <v>-37.230499999999999</v>
          </cell>
          <cell r="G8">
            <v>7871.37</v>
          </cell>
          <cell r="H8">
            <v>31095</v>
          </cell>
          <cell r="I8">
            <v>31096</v>
          </cell>
          <cell r="J8" t="str">
            <v>News</v>
          </cell>
          <cell r="K8">
            <v>4</v>
          </cell>
          <cell r="L8">
            <v>200</v>
          </cell>
          <cell r="M8" t="str">
            <v>Heavy rain</v>
          </cell>
          <cell r="N8">
            <v>1</v>
          </cell>
        </row>
        <row r="9">
          <cell r="A9">
            <v>8</v>
          </cell>
          <cell r="B9">
            <v>0</v>
          </cell>
          <cell r="C9" t="str">
            <v>Indonesia</v>
          </cell>
          <cell r="D9">
            <v>0</v>
          </cell>
          <cell r="E9">
            <v>108.14</v>
          </cell>
          <cell r="F9">
            <v>-7.0400799999999997</v>
          </cell>
          <cell r="G9">
            <v>77091.11</v>
          </cell>
          <cell r="H9">
            <v>31097</v>
          </cell>
          <cell r="I9">
            <v>31101</v>
          </cell>
          <cell r="J9" t="str">
            <v>News</v>
          </cell>
          <cell r="K9">
            <v>10</v>
          </cell>
          <cell r="L9">
            <v>2000</v>
          </cell>
          <cell r="M9" t="str">
            <v>Heavy rain</v>
          </cell>
          <cell r="N9">
            <v>1</v>
          </cell>
        </row>
        <row r="10">
          <cell r="A10">
            <v>9</v>
          </cell>
          <cell r="B10">
            <v>0</v>
          </cell>
          <cell r="C10" t="str">
            <v>USA</v>
          </cell>
          <cell r="D10">
            <v>0</v>
          </cell>
          <cell r="E10">
            <v>-85.174199999999999</v>
          </cell>
          <cell r="F10">
            <v>40.6691</v>
          </cell>
          <cell r="G10">
            <v>210527.96</v>
          </cell>
          <cell r="H10">
            <v>31100</v>
          </cell>
          <cell r="I10">
            <v>31107</v>
          </cell>
          <cell r="J10" t="str">
            <v>News</v>
          </cell>
          <cell r="K10">
            <v>7</v>
          </cell>
          <cell r="L10">
            <v>2250</v>
          </cell>
          <cell r="M10" t="str">
            <v>Rain and snowmelt</v>
          </cell>
          <cell r="N10">
            <v>2</v>
          </cell>
        </row>
        <row r="11">
          <cell r="A11">
            <v>10</v>
          </cell>
          <cell r="B11">
            <v>0</v>
          </cell>
          <cell r="C11" t="str">
            <v>Bolivia</v>
          </cell>
          <cell r="D11">
            <v>0</v>
          </cell>
          <cell r="E11">
            <v>-63.288699999999999</v>
          </cell>
          <cell r="F11">
            <v>-21.224399999999999</v>
          </cell>
          <cell r="G11">
            <v>69706.89</v>
          </cell>
          <cell r="H11">
            <v>31103</v>
          </cell>
          <cell r="I11">
            <v>31106</v>
          </cell>
          <cell r="J11" t="str">
            <v>News</v>
          </cell>
          <cell r="K11">
            <v>2</v>
          </cell>
          <cell r="L11">
            <v>1000</v>
          </cell>
          <cell r="M11" t="str">
            <v>Heavy Rain</v>
          </cell>
          <cell r="N11">
            <v>1</v>
          </cell>
        </row>
        <row r="12">
          <cell r="A12">
            <v>11</v>
          </cell>
          <cell r="B12">
            <v>0</v>
          </cell>
          <cell r="C12" t="str">
            <v>USA</v>
          </cell>
          <cell r="D12">
            <v>0</v>
          </cell>
          <cell r="E12">
            <v>-89.553700000000006</v>
          </cell>
          <cell r="F12">
            <v>40.681399999999996</v>
          </cell>
          <cell r="G12">
            <v>26266.14</v>
          </cell>
          <cell r="H12">
            <v>31109</v>
          </cell>
          <cell r="I12">
            <v>31114</v>
          </cell>
          <cell r="J12" t="str">
            <v>News</v>
          </cell>
          <cell r="K12">
            <v>4</v>
          </cell>
          <cell r="L12">
            <v>2400</v>
          </cell>
          <cell r="M12" t="str">
            <v>Rain and snowmelt</v>
          </cell>
          <cell r="N12">
            <v>2</v>
          </cell>
        </row>
        <row r="13">
          <cell r="A13">
            <v>12</v>
          </cell>
          <cell r="B13">
            <v>0</v>
          </cell>
          <cell r="C13" t="str">
            <v>USA</v>
          </cell>
          <cell r="D13">
            <v>0</v>
          </cell>
          <cell r="E13">
            <v>-108.093</v>
          </cell>
          <cell r="F13">
            <v>35.382399999999997</v>
          </cell>
          <cell r="G13">
            <v>26527.13</v>
          </cell>
          <cell r="H13">
            <v>31119</v>
          </cell>
          <cell r="I13">
            <v>31120</v>
          </cell>
          <cell r="J13" t="str">
            <v>News</v>
          </cell>
          <cell r="K13">
            <v>0</v>
          </cell>
          <cell r="L13">
            <v>80</v>
          </cell>
          <cell r="M13" t="str">
            <v>Rain and snowmelt</v>
          </cell>
          <cell r="N13">
            <v>1</v>
          </cell>
        </row>
        <row r="14">
          <cell r="A14">
            <v>13</v>
          </cell>
          <cell r="B14">
            <v>0</v>
          </cell>
          <cell r="C14" t="str">
            <v>USA</v>
          </cell>
          <cell r="D14">
            <v>0</v>
          </cell>
          <cell r="E14">
            <v>-96.784499999999994</v>
          </cell>
          <cell r="F14">
            <v>29.604399999999998</v>
          </cell>
          <cell r="G14">
            <v>141508</v>
          </cell>
          <cell r="H14">
            <v>31120</v>
          </cell>
          <cell r="I14">
            <v>31121</v>
          </cell>
          <cell r="J14" t="str">
            <v>News</v>
          </cell>
          <cell r="K14">
            <v>0</v>
          </cell>
          <cell r="L14">
            <v>0</v>
          </cell>
          <cell r="M14" t="str">
            <v>Heavy rain</v>
          </cell>
          <cell r="N14">
            <v>1</v>
          </cell>
        </row>
        <row r="15">
          <cell r="A15">
            <v>14</v>
          </cell>
          <cell r="B15">
            <v>0</v>
          </cell>
          <cell r="C15" t="str">
            <v>USA</v>
          </cell>
          <cell r="D15">
            <v>0</v>
          </cell>
          <cell r="E15">
            <v>-83.537700000000001</v>
          </cell>
          <cell r="F15">
            <v>42.0122</v>
          </cell>
          <cell r="G15">
            <v>16883.54</v>
          </cell>
          <cell r="H15">
            <v>31136</v>
          </cell>
          <cell r="I15">
            <v>31137</v>
          </cell>
          <cell r="J15" t="str">
            <v>News</v>
          </cell>
          <cell r="K15">
            <v>0</v>
          </cell>
          <cell r="L15">
            <v>300</v>
          </cell>
          <cell r="M15" t="str">
            <v>Heavy rain</v>
          </cell>
          <cell r="N15">
            <v>1</v>
          </cell>
        </row>
        <row r="16">
          <cell r="A16">
            <v>15</v>
          </cell>
          <cell r="B16">
            <v>0</v>
          </cell>
          <cell r="C16" t="str">
            <v>Brazil</v>
          </cell>
          <cell r="D16">
            <v>0</v>
          </cell>
          <cell r="E16">
            <v>-48.098700000000001</v>
          </cell>
          <cell r="F16">
            <v>-4.1351899999999997</v>
          </cell>
          <cell r="G16">
            <v>1970402.21</v>
          </cell>
          <cell r="H16">
            <v>31139</v>
          </cell>
          <cell r="I16">
            <v>31154</v>
          </cell>
          <cell r="J16" t="str">
            <v>News</v>
          </cell>
          <cell r="K16">
            <v>32</v>
          </cell>
          <cell r="L16">
            <v>700000</v>
          </cell>
          <cell r="M16" t="str">
            <v>Heavy rain</v>
          </cell>
          <cell r="N16">
            <v>2</v>
          </cell>
        </row>
        <row r="17">
          <cell r="A17">
            <v>16</v>
          </cell>
          <cell r="B17">
            <v>0</v>
          </cell>
          <cell r="C17" t="str">
            <v>USA</v>
          </cell>
          <cell r="D17">
            <v>0</v>
          </cell>
          <cell r="E17">
            <v>-96.842500000000001</v>
          </cell>
          <cell r="F17">
            <v>28.580200000000001</v>
          </cell>
          <cell r="G17">
            <v>17192.759999999998</v>
          </cell>
          <cell r="H17">
            <v>31148</v>
          </cell>
          <cell r="I17">
            <v>31149</v>
          </cell>
          <cell r="J17" t="str">
            <v>News</v>
          </cell>
          <cell r="K17">
            <v>1</v>
          </cell>
          <cell r="L17">
            <v>200</v>
          </cell>
          <cell r="M17" t="str">
            <v>Heavy rain</v>
          </cell>
          <cell r="N17">
            <v>1</v>
          </cell>
        </row>
        <row r="18">
          <cell r="A18">
            <v>17</v>
          </cell>
          <cell r="B18">
            <v>0</v>
          </cell>
          <cell r="C18" t="str">
            <v>China</v>
          </cell>
          <cell r="D18">
            <v>0</v>
          </cell>
          <cell r="E18">
            <v>127.89700000000001</v>
          </cell>
          <cell r="F18">
            <v>48.091700000000003</v>
          </cell>
          <cell r="G18">
            <v>300325.08</v>
          </cell>
          <cell r="H18">
            <v>31158</v>
          </cell>
          <cell r="I18">
            <v>31166</v>
          </cell>
          <cell r="J18" t="str">
            <v>News</v>
          </cell>
          <cell r="K18">
            <v>0</v>
          </cell>
          <cell r="L18">
            <v>200</v>
          </cell>
          <cell r="M18" t="str">
            <v>Ice jam/break-up</v>
          </cell>
          <cell r="N18">
            <v>1</v>
          </cell>
        </row>
        <row r="19">
          <cell r="A19">
            <v>18</v>
          </cell>
          <cell r="B19">
            <v>0</v>
          </cell>
          <cell r="C19" t="str">
            <v>USA</v>
          </cell>
          <cell r="D19">
            <v>0</v>
          </cell>
          <cell r="E19">
            <v>-87.880499999999998</v>
          </cell>
          <cell r="F19">
            <v>46.4938</v>
          </cell>
          <cell r="G19">
            <v>5123.72</v>
          </cell>
          <cell r="H19">
            <v>31161</v>
          </cell>
          <cell r="I19">
            <v>31162</v>
          </cell>
          <cell r="J19" t="str">
            <v>News</v>
          </cell>
          <cell r="K19">
            <v>0</v>
          </cell>
          <cell r="L19">
            <v>400</v>
          </cell>
          <cell r="M19" t="str">
            <v>Rain and snowmelt</v>
          </cell>
          <cell r="N19">
            <v>2</v>
          </cell>
        </row>
        <row r="20">
          <cell r="A20">
            <v>19</v>
          </cell>
          <cell r="B20">
            <v>0</v>
          </cell>
          <cell r="C20" t="str">
            <v>USA</v>
          </cell>
          <cell r="D20">
            <v>0</v>
          </cell>
          <cell r="E20">
            <v>-105.27500000000001</v>
          </cell>
          <cell r="F20">
            <v>34.8628</v>
          </cell>
          <cell r="G20">
            <v>116344.02</v>
          </cell>
          <cell r="H20">
            <v>31178</v>
          </cell>
          <cell r="I20">
            <v>31179</v>
          </cell>
          <cell r="J20" t="str">
            <v>News</v>
          </cell>
          <cell r="K20">
            <v>2</v>
          </cell>
          <cell r="L20">
            <v>0</v>
          </cell>
          <cell r="M20" t="str">
            <v>Heavy rain</v>
          </cell>
          <cell r="N20">
            <v>1</v>
          </cell>
        </row>
        <row r="21">
          <cell r="A21">
            <v>20</v>
          </cell>
          <cell r="B21">
            <v>0</v>
          </cell>
          <cell r="C21" t="str">
            <v>USA</v>
          </cell>
          <cell r="D21">
            <v>0</v>
          </cell>
          <cell r="E21">
            <v>-66.706000000000003</v>
          </cell>
          <cell r="F21">
            <v>18.229099999999999</v>
          </cell>
          <cell r="G21">
            <v>1423.92</v>
          </cell>
          <cell r="H21">
            <v>31186</v>
          </cell>
          <cell r="I21">
            <v>31187</v>
          </cell>
          <cell r="J21" t="str">
            <v>News</v>
          </cell>
          <cell r="K21">
            <v>2</v>
          </cell>
          <cell r="L21">
            <v>4500</v>
          </cell>
          <cell r="M21" t="str">
            <v>Heavy rain</v>
          </cell>
          <cell r="N21">
            <v>1</v>
          </cell>
        </row>
        <row r="22">
          <cell r="A22">
            <v>21</v>
          </cell>
          <cell r="B22">
            <v>0</v>
          </cell>
          <cell r="C22" t="str">
            <v>China</v>
          </cell>
          <cell r="D22">
            <v>0</v>
          </cell>
          <cell r="E22">
            <v>109.57</v>
          </cell>
          <cell r="F22">
            <v>25.6694</v>
          </cell>
          <cell r="G22">
            <v>458666.21</v>
          </cell>
          <cell r="H22">
            <v>31193</v>
          </cell>
          <cell r="I22">
            <v>31204</v>
          </cell>
          <cell r="J22" t="str">
            <v>News</v>
          </cell>
          <cell r="K22">
            <v>64</v>
          </cell>
          <cell r="L22">
            <v>10000</v>
          </cell>
          <cell r="M22" t="str">
            <v>Heavy rain</v>
          </cell>
          <cell r="N22">
            <v>2</v>
          </cell>
        </row>
        <row r="23">
          <cell r="A23">
            <v>22</v>
          </cell>
          <cell r="B23">
            <v>0</v>
          </cell>
          <cell r="C23" t="str">
            <v>Argentina</v>
          </cell>
          <cell r="D23">
            <v>0</v>
          </cell>
          <cell r="E23">
            <v>-58.973500000000001</v>
          </cell>
          <cell r="F23">
            <v>-35.4392</v>
          </cell>
          <cell r="G23">
            <v>78653.41</v>
          </cell>
          <cell r="H23">
            <v>31197</v>
          </cell>
          <cell r="I23">
            <v>31199</v>
          </cell>
          <cell r="J23" t="str">
            <v>News</v>
          </cell>
          <cell r="K23">
            <v>25</v>
          </cell>
          <cell r="L23">
            <v>100000</v>
          </cell>
          <cell r="M23" t="str">
            <v>Heavy rain</v>
          </cell>
          <cell r="N23">
            <v>2</v>
          </cell>
        </row>
        <row r="24">
          <cell r="A24">
            <v>23</v>
          </cell>
          <cell r="B24">
            <v>0</v>
          </cell>
          <cell r="C24" t="str">
            <v>Bangladesh</v>
          </cell>
          <cell r="D24">
            <v>0</v>
          </cell>
          <cell r="E24">
            <v>91.854200000000006</v>
          </cell>
          <cell r="F24">
            <v>24.649699999999999</v>
          </cell>
          <cell r="G24">
            <v>8910.2999999999993</v>
          </cell>
          <cell r="H24">
            <v>31201</v>
          </cell>
          <cell r="I24">
            <v>31220</v>
          </cell>
          <cell r="J24" t="str">
            <v>News</v>
          </cell>
          <cell r="K24">
            <v>7</v>
          </cell>
          <cell r="L24">
            <v>100000</v>
          </cell>
          <cell r="M24" t="str">
            <v>Heavy rain</v>
          </cell>
          <cell r="N24">
            <v>2</v>
          </cell>
        </row>
        <row r="25">
          <cell r="A25">
            <v>24</v>
          </cell>
          <cell r="B25">
            <v>0</v>
          </cell>
          <cell r="C25" t="str">
            <v>USA</v>
          </cell>
          <cell r="D25">
            <v>0</v>
          </cell>
          <cell r="E25">
            <v>-99.449399999999997</v>
          </cell>
          <cell r="F25">
            <v>33.697699999999998</v>
          </cell>
          <cell r="G25">
            <v>83470.44</v>
          </cell>
          <cell r="H25">
            <v>31203</v>
          </cell>
          <cell r="I25">
            <v>31204</v>
          </cell>
          <cell r="J25" t="str">
            <v>News</v>
          </cell>
          <cell r="K25">
            <v>6</v>
          </cell>
          <cell r="L25">
            <v>100</v>
          </cell>
          <cell r="M25" t="str">
            <v>Heavy rain</v>
          </cell>
          <cell r="N25">
            <v>1</v>
          </cell>
        </row>
        <row r="26">
          <cell r="A26">
            <v>25</v>
          </cell>
          <cell r="B26">
            <v>0</v>
          </cell>
          <cell r="C26" t="str">
            <v>USA</v>
          </cell>
          <cell r="D26">
            <v>0</v>
          </cell>
          <cell r="E26">
            <v>-96.101100000000002</v>
          </cell>
          <cell r="F26">
            <v>36.3581</v>
          </cell>
          <cell r="G26">
            <v>9865.44</v>
          </cell>
          <cell r="H26">
            <v>31208</v>
          </cell>
          <cell r="I26">
            <v>31209</v>
          </cell>
          <cell r="J26" t="str">
            <v>News</v>
          </cell>
          <cell r="K26">
            <v>0</v>
          </cell>
          <cell r="L26">
            <v>320</v>
          </cell>
          <cell r="M26" t="str">
            <v>Heavy rain</v>
          </cell>
          <cell r="N26">
            <v>2</v>
          </cell>
        </row>
        <row r="27">
          <cell r="A27">
            <v>26</v>
          </cell>
          <cell r="B27">
            <v>0</v>
          </cell>
          <cell r="C27" t="str">
            <v>Philippines</v>
          </cell>
          <cell r="D27">
            <v>0</v>
          </cell>
          <cell r="E27">
            <v>120.916</v>
          </cell>
          <cell r="F27">
            <v>14.7417</v>
          </cell>
          <cell r="G27">
            <v>7768.19</v>
          </cell>
          <cell r="H27">
            <v>31220</v>
          </cell>
          <cell r="I27">
            <v>31228</v>
          </cell>
          <cell r="J27" t="str">
            <v>News</v>
          </cell>
          <cell r="K27">
            <v>98</v>
          </cell>
          <cell r="L27">
            <v>130000</v>
          </cell>
          <cell r="M27" t="str">
            <v>Tropical cyclone</v>
          </cell>
          <cell r="N27">
            <v>1</v>
          </cell>
        </row>
        <row r="28">
          <cell r="A28">
            <v>27</v>
          </cell>
          <cell r="B28">
            <v>0</v>
          </cell>
          <cell r="C28" t="str">
            <v>India</v>
          </cell>
          <cell r="D28">
            <v>0</v>
          </cell>
          <cell r="E28">
            <v>75.093699999999998</v>
          </cell>
          <cell r="F28">
            <v>14.5398</v>
          </cell>
          <cell r="G28">
            <v>254234.6</v>
          </cell>
          <cell r="H28">
            <v>31221</v>
          </cell>
          <cell r="I28">
            <v>31225</v>
          </cell>
          <cell r="J28" t="str">
            <v>News</v>
          </cell>
          <cell r="K28">
            <v>95</v>
          </cell>
          <cell r="L28">
            <v>25000</v>
          </cell>
          <cell r="M28" t="str">
            <v>Heavy rain</v>
          </cell>
          <cell r="N28">
            <v>1</v>
          </cell>
        </row>
        <row r="29">
          <cell r="A29">
            <v>28</v>
          </cell>
          <cell r="B29">
            <v>0</v>
          </cell>
          <cell r="C29" t="str">
            <v>China</v>
          </cell>
          <cell r="D29">
            <v>0</v>
          </cell>
          <cell r="E29">
            <v>109.974</v>
          </cell>
          <cell r="F29">
            <v>27.7882</v>
          </cell>
          <cell r="G29">
            <v>290679.67999999999</v>
          </cell>
          <cell r="H29">
            <v>31226</v>
          </cell>
          <cell r="I29">
            <v>31238</v>
          </cell>
          <cell r="J29" t="str">
            <v>News</v>
          </cell>
          <cell r="K29">
            <v>275</v>
          </cell>
          <cell r="L29">
            <v>60000</v>
          </cell>
          <cell r="M29" t="str">
            <v>Heavy rain</v>
          </cell>
          <cell r="N29">
            <v>2</v>
          </cell>
        </row>
        <row r="30">
          <cell r="A30">
            <v>29</v>
          </cell>
          <cell r="B30">
            <v>0</v>
          </cell>
          <cell r="C30" t="str">
            <v>Bangladesh</v>
          </cell>
          <cell r="D30">
            <v>0</v>
          </cell>
          <cell r="E30">
            <v>89.985299999999995</v>
          </cell>
          <cell r="F30">
            <v>22.617599999999999</v>
          </cell>
          <cell r="G30">
            <v>6446.85</v>
          </cell>
          <cell r="H30">
            <v>31231</v>
          </cell>
          <cell r="I30">
            <v>31232</v>
          </cell>
          <cell r="J30" t="str">
            <v>News</v>
          </cell>
          <cell r="K30">
            <v>2</v>
          </cell>
          <cell r="L30">
            <v>77000</v>
          </cell>
          <cell r="M30" t="str">
            <v>Heavy rain</v>
          </cell>
          <cell r="N30">
            <v>1</v>
          </cell>
        </row>
        <row r="31">
          <cell r="A31">
            <v>30</v>
          </cell>
          <cell r="B31">
            <v>0</v>
          </cell>
          <cell r="C31" t="str">
            <v>West Germany</v>
          </cell>
          <cell r="D31">
            <v>0</v>
          </cell>
          <cell r="E31">
            <v>6.5095200000000002</v>
          </cell>
          <cell r="F31">
            <v>50.7134</v>
          </cell>
          <cell r="G31">
            <v>1927.64</v>
          </cell>
          <cell r="H31">
            <v>31234</v>
          </cell>
          <cell r="I31">
            <v>31235</v>
          </cell>
          <cell r="J31" t="str">
            <v>News</v>
          </cell>
          <cell r="K31">
            <v>3</v>
          </cell>
          <cell r="L31">
            <v>0</v>
          </cell>
          <cell r="M31" t="str">
            <v>Heavy rain</v>
          </cell>
          <cell r="N31">
            <v>1</v>
          </cell>
        </row>
        <row r="32">
          <cell r="A32">
            <v>31</v>
          </cell>
          <cell r="B32">
            <v>0</v>
          </cell>
          <cell r="C32" t="str">
            <v>USA</v>
          </cell>
          <cell r="D32">
            <v>0</v>
          </cell>
          <cell r="E32">
            <v>-80.592299999999994</v>
          </cell>
          <cell r="F32">
            <v>38.938099999999999</v>
          </cell>
          <cell r="G32">
            <v>24269.06</v>
          </cell>
          <cell r="H32">
            <v>31237</v>
          </cell>
          <cell r="I32">
            <v>31238</v>
          </cell>
          <cell r="J32" t="str">
            <v>News</v>
          </cell>
          <cell r="K32">
            <v>2</v>
          </cell>
          <cell r="L32">
            <v>200</v>
          </cell>
          <cell r="M32" t="str">
            <v>Torrential rain</v>
          </cell>
          <cell r="N32">
            <v>1</v>
          </cell>
        </row>
        <row r="33">
          <cell r="A33">
            <v>32</v>
          </cell>
          <cell r="B33">
            <v>0</v>
          </cell>
          <cell r="C33" t="str">
            <v>Chad</v>
          </cell>
          <cell r="D33">
            <v>0</v>
          </cell>
          <cell r="E33">
            <v>21.550899999999999</v>
          </cell>
          <cell r="F33">
            <v>11.672700000000001</v>
          </cell>
          <cell r="G33">
            <v>15243.93</v>
          </cell>
          <cell r="H33">
            <v>31241</v>
          </cell>
          <cell r="I33">
            <v>31244</v>
          </cell>
          <cell r="J33" t="str">
            <v>News</v>
          </cell>
          <cell r="K33">
            <v>0</v>
          </cell>
          <cell r="L33">
            <v>1600</v>
          </cell>
          <cell r="M33" t="str">
            <v>Heavy rain</v>
          </cell>
          <cell r="N33">
            <v>1</v>
          </cell>
        </row>
        <row r="34">
          <cell r="A34">
            <v>33</v>
          </cell>
          <cell r="B34">
            <v>0</v>
          </cell>
          <cell r="C34" t="str">
            <v>India</v>
          </cell>
          <cell r="D34">
            <v>0</v>
          </cell>
          <cell r="E34">
            <v>76.910300000000007</v>
          </cell>
          <cell r="F34">
            <v>32.835299999999997</v>
          </cell>
          <cell r="G34">
            <v>117441.17</v>
          </cell>
          <cell r="H34">
            <v>31246</v>
          </cell>
          <cell r="I34">
            <v>31258</v>
          </cell>
          <cell r="J34" t="str">
            <v>News</v>
          </cell>
          <cell r="K34">
            <v>340</v>
          </cell>
          <cell r="L34">
            <v>20000</v>
          </cell>
          <cell r="M34" t="str">
            <v>Heavy rain</v>
          </cell>
          <cell r="N34">
            <v>1</v>
          </cell>
        </row>
        <row r="35">
          <cell r="A35">
            <v>34</v>
          </cell>
          <cell r="B35">
            <v>0</v>
          </cell>
          <cell r="C35" t="str">
            <v>Sudan</v>
          </cell>
          <cell r="D35">
            <v>0</v>
          </cell>
          <cell r="E35">
            <v>24.913900000000002</v>
          </cell>
          <cell r="F35">
            <v>13.489000000000001</v>
          </cell>
          <cell r="G35">
            <v>63577.120000000003</v>
          </cell>
          <cell r="H35">
            <v>31247</v>
          </cell>
          <cell r="I35">
            <v>31250</v>
          </cell>
          <cell r="J35" t="str">
            <v>News</v>
          </cell>
          <cell r="K35">
            <v>0</v>
          </cell>
          <cell r="L35">
            <v>0</v>
          </cell>
          <cell r="M35" t="str">
            <v>Heavy rain</v>
          </cell>
          <cell r="N35">
            <v>1</v>
          </cell>
        </row>
        <row r="36">
          <cell r="A36">
            <v>35</v>
          </cell>
          <cell r="B36">
            <v>0</v>
          </cell>
          <cell r="C36" t="str">
            <v>China</v>
          </cell>
          <cell r="D36">
            <v>0</v>
          </cell>
          <cell r="E36">
            <v>125.15600000000001</v>
          </cell>
          <cell r="F36">
            <v>42.695300000000003</v>
          </cell>
          <cell r="G36">
            <v>994498.21</v>
          </cell>
          <cell r="H36">
            <v>31248</v>
          </cell>
          <cell r="I36">
            <v>31292</v>
          </cell>
          <cell r="J36" t="str">
            <v>News</v>
          </cell>
          <cell r="K36">
            <v>200</v>
          </cell>
          <cell r="L36">
            <v>2000000</v>
          </cell>
          <cell r="M36" t="str">
            <v>Tropical cyclone</v>
          </cell>
          <cell r="N36">
            <v>2</v>
          </cell>
        </row>
        <row r="37">
          <cell r="A37">
            <v>36</v>
          </cell>
          <cell r="B37">
            <v>0</v>
          </cell>
          <cell r="C37" t="str">
            <v>Bangladesh</v>
          </cell>
          <cell r="D37">
            <v>0</v>
          </cell>
          <cell r="E37">
            <v>90.1999</v>
          </cell>
          <cell r="F37">
            <v>23.102799999999998</v>
          </cell>
          <cell r="G37">
            <v>5663.46</v>
          </cell>
          <cell r="H37">
            <v>31249</v>
          </cell>
          <cell r="I37">
            <v>31276</v>
          </cell>
          <cell r="J37" t="str">
            <v>News</v>
          </cell>
          <cell r="K37">
            <v>15</v>
          </cell>
          <cell r="L37">
            <v>175000</v>
          </cell>
          <cell r="M37" t="str">
            <v>Heavy rain</v>
          </cell>
          <cell r="N37">
            <v>1</v>
          </cell>
        </row>
        <row r="38">
          <cell r="A38">
            <v>37</v>
          </cell>
          <cell r="B38">
            <v>0</v>
          </cell>
          <cell r="C38" t="str">
            <v>USA</v>
          </cell>
          <cell r="D38">
            <v>0</v>
          </cell>
          <cell r="E38">
            <v>-85.779799999999994</v>
          </cell>
          <cell r="F38">
            <v>34.487200000000001</v>
          </cell>
          <cell r="G38">
            <v>2440.1</v>
          </cell>
          <cell r="H38">
            <v>31252</v>
          </cell>
          <cell r="I38">
            <v>31253</v>
          </cell>
          <cell r="J38" t="str">
            <v>News</v>
          </cell>
          <cell r="K38">
            <v>0</v>
          </cell>
          <cell r="L38">
            <v>100</v>
          </cell>
          <cell r="M38" t="str">
            <v>Heavy rain</v>
          </cell>
          <cell r="N38">
            <v>1</v>
          </cell>
        </row>
        <row r="39">
          <cell r="A39">
            <v>38</v>
          </cell>
          <cell r="B39">
            <v>0</v>
          </cell>
          <cell r="C39" t="str">
            <v>China</v>
          </cell>
          <cell r="D39">
            <v>0</v>
          </cell>
          <cell r="E39">
            <v>120.376</v>
          </cell>
          <cell r="F39">
            <v>31.511199999999999</v>
          </cell>
          <cell r="G39">
            <v>58279.12</v>
          </cell>
          <cell r="H39">
            <v>31260</v>
          </cell>
          <cell r="I39">
            <v>31261</v>
          </cell>
          <cell r="J39" t="str">
            <v>News</v>
          </cell>
          <cell r="K39">
            <v>3</v>
          </cell>
          <cell r="L39">
            <v>200000</v>
          </cell>
          <cell r="M39" t="str">
            <v>Heavy rain</v>
          </cell>
          <cell r="N39">
            <v>1</v>
          </cell>
        </row>
        <row r="40">
          <cell r="A40">
            <v>39</v>
          </cell>
          <cell r="B40">
            <v>0</v>
          </cell>
          <cell r="C40" t="str">
            <v>USA</v>
          </cell>
          <cell r="D40">
            <v>0</v>
          </cell>
          <cell r="E40">
            <v>-105.09099999999999</v>
          </cell>
          <cell r="F40">
            <v>41.685299999999998</v>
          </cell>
          <cell r="G40">
            <v>17922.86</v>
          </cell>
          <cell r="H40">
            <v>31261</v>
          </cell>
          <cell r="I40">
            <v>31262</v>
          </cell>
          <cell r="J40" t="str">
            <v>News</v>
          </cell>
          <cell r="K40">
            <v>12</v>
          </cell>
          <cell r="L40">
            <v>0</v>
          </cell>
          <cell r="M40" t="str">
            <v>Torrential rain</v>
          </cell>
          <cell r="N40">
            <v>2</v>
          </cell>
        </row>
        <row r="41">
          <cell r="A41">
            <v>40</v>
          </cell>
          <cell r="B41">
            <v>0</v>
          </cell>
          <cell r="C41" t="str">
            <v>Nepal</v>
          </cell>
          <cell r="D41">
            <v>0</v>
          </cell>
          <cell r="E41">
            <v>87.125799999999998</v>
          </cell>
          <cell r="F41">
            <v>27.504899999999999</v>
          </cell>
          <cell r="G41">
            <v>12487.89</v>
          </cell>
          <cell r="H41">
            <v>31263</v>
          </cell>
          <cell r="I41">
            <v>31264</v>
          </cell>
          <cell r="J41" t="str">
            <v>News</v>
          </cell>
          <cell r="K41">
            <v>3</v>
          </cell>
          <cell r="L41">
            <v>160</v>
          </cell>
          <cell r="M41" t="str">
            <v>Heavy Rain</v>
          </cell>
          <cell r="N41">
            <v>2</v>
          </cell>
        </row>
        <row r="42">
          <cell r="A42">
            <v>41</v>
          </cell>
          <cell r="B42">
            <v>0</v>
          </cell>
          <cell r="C42" t="str">
            <v>China</v>
          </cell>
          <cell r="D42">
            <v>0</v>
          </cell>
          <cell r="E42">
            <v>100.797</v>
          </cell>
          <cell r="F42">
            <v>23.525500000000001</v>
          </cell>
          <cell r="G42">
            <v>146691.46</v>
          </cell>
          <cell r="H42">
            <v>31265</v>
          </cell>
          <cell r="I42">
            <v>31268</v>
          </cell>
          <cell r="J42" t="str">
            <v>News</v>
          </cell>
          <cell r="K42">
            <v>283</v>
          </cell>
          <cell r="L42">
            <v>14000</v>
          </cell>
          <cell r="M42" t="str">
            <v>Heavy rain</v>
          </cell>
          <cell r="N42">
            <v>1</v>
          </cell>
        </row>
        <row r="43">
          <cell r="A43">
            <v>42</v>
          </cell>
          <cell r="B43">
            <v>0</v>
          </cell>
          <cell r="C43" t="str">
            <v>Austria</v>
          </cell>
          <cell r="D43">
            <v>0</v>
          </cell>
          <cell r="E43">
            <v>12.2066</v>
          </cell>
          <cell r="F43">
            <v>47.3155</v>
          </cell>
          <cell r="G43">
            <v>15151.05</v>
          </cell>
          <cell r="H43">
            <v>31266</v>
          </cell>
          <cell r="I43">
            <v>31267</v>
          </cell>
          <cell r="J43" t="str">
            <v>News</v>
          </cell>
          <cell r="K43">
            <v>12</v>
          </cell>
          <cell r="L43">
            <v>0</v>
          </cell>
          <cell r="M43" t="str">
            <v>Heavy rain</v>
          </cell>
          <cell r="N43">
            <v>2</v>
          </cell>
        </row>
        <row r="44">
          <cell r="A44">
            <v>43</v>
          </cell>
          <cell r="B44">
            <v>0</v>
          </cell>
          <cell r="C44" t="str">
            <v>Ethiopia</v>
          </cell>
          <cell r="D44">
            <v>0</v>
          </cell>
          <cell r="E44">
            <v>39.7851</v>
          </cell>
          <cell r="F44">
            <v>11.051399999999999</v>
          </cell>
          <cell r="G44">
            <v>92580.07</v>
          </cell>
          <cell r="H44">
            <v>31276</v>
          </cell>
          <cell r="I44">
            <v>31278</v>
          </cell>
          <cell r="J44" t="str">
            <v>News</v>
          </cell>
          <cell r="K44">
            <v>0</v>
          </cell>
          <cell r="L44">
            <v>8000</v>
          </cell>
          <cell r="M44" t="str">
            <v>Heavy rain</v>
          </cell>
          <cell r="N44">
            <v>1</v>
          </cell>
        </row>
        <row r="45">
          <cell r="A45">
            <v>44</v>
          </cell>
          <cell r="B45">
            <v>0</v>
          </cell>
          <cell r="C45" t="str">
            <v>China</v>
          </cell>
          <cell r="D45">
            <v>0</v>
          </cell>
          <cell r="E45">
            <v>111.342</v>
          </cell>
          <cell r="F45">
            <v>25.372800000000002</v>
          </cell>
          <cell r="G45">
            <v>38002.65</v>
          </cell>
          <cell r="H45">
            <v>31289</v>
          </cell>
          <cell r="I45">
            <v>31293</v>
          </cell>
          <cell r="J45" t="str">
            <v>News</v>
          </cell>
          <cell r="K45">
            <v>147</v>
          </cell>
          <cell r="L45">
            <v>0</v>
          </cell>
          <cell r="M45" t="str">
            <v>Tropical cyclone</v>
          </cell>
          <cell r="N45">
            <v>1</v>
          </cell>
        </row>
        <row r="46">
          <cell r="A46">
            <v>45</v>
          </cell>
          <cell r="B46">
            <v>0</v>
          </cell>
          <cell r="C46" t="str">
            <v>China</v>
          </cell>
          <cell r="D46">
            <v>0</v>
          </cell>
          <cell r="E46">
            <v>109.825</v>
          </cell>
          <cell r="F46">
            <v>21.6782</v>
          </cell>
          <cell r="G46">
            <v>49643.62</v>
          </cell>
          <cell r="H46">
            <v>31289</v>
          </cell>
          <cell r="I46">
            <v>31298</v>
          </cell>
          <cell r="J46" t="str">
            <v>News</v>
          </cell>
          <cell r="K46">
            <v>0</v>
          </cell>
          <cell r="L46">
            <v>200000</v>
          </cell>
          <cell r="M46" t="str">
            <v>Heavy rain</v>
          </cell>
          <cell r="N46">
            <v>1</v>
          </cell>
        </row>
        <row r="47">
          <cell r="A47">
            <v>46</v>
          </cell>
          <cell r="B47">
            <v>0</v>
          </cell>
          <cell r="C47" t="str">
            <v>USA</v>
          </cell>
          <cell r="D47">
            <v>0</v>
          </cell>
          <cell r="E47">
            <v>-82.3489</v>
          </cell>
          <cell r="F47">
            <v>28.543800000000001</v>
          </cell>
          <cell r="G47">
            <v>73968.61</v>
          </cell>
          <cell r="H47">
            <v>31289</v>
          </cell>
          <cell r="I47">
            <v>31295</v>
          </cell>
          <cell r="J47" t="str">
            <v>News</v>
          </cell>
          <cell r="K47">
            <v>4</v>
          </cell>
          <cell r="L47">
            <v>1000000</v>
          </cell>
          <cell r="M47" t="str">
            <v>Tropical cyclone</v>
          </cell>
          <cell r="N47">
            <v>1</v>
          </cell>
        </row>
        <row r="48">
          <cell r="A48">
            <v>47</v>
          </cell>
          <cell r="B48">
            <v>0</v>
          </cell>
          <cell r="C48" t="str">
            <v>Japan</v>
          </cell>
          <cell r="D48">
            <v>0</v>
          </cell>
          <cell r="E48">
            <v>142.79599999999999</v>
          </cell>
          <cell r="F48">
            <v>43.457700000000003</v>
          </cell>
          <cell r="G48">
            <v>79043.09</v>
          </cell>
          <cell r="H48">
            <v>31291</v>
          </cell>
          <cell r="I48">
            <v>31292</v>
          </cell>
          <cell r="J48" t="str">
            <v>News</v>
          </cell>
          <cell r="K48">
            <v>11</v>
          </cell>
          <cell r="L48">
            <v>1200</v>
          </cell>
          <cell r="M48" t="str">
            <v>Tropical cyclone</v>
          </cell>
          <cell r="N48">
            <v>1</v>
          </cell>
        </row>
        <row r="49">
          <cell r="A49">
            <v>48</v>
          </cell>
          <cell r="B49">
            <v>0</v>
          </cell>
          <cell r="C49" t="str">
            <v>China</v>
          </cell>
          <cell r="D49">
            <v>0</v>
          </cell>
          <cell r="E49">
            <v>110.542</v>
          </cell>
          <cell r="F49">
            <v>21.072500000000002</v>
          </cell>
          <cell r="G49">
            <v>11098.52</v>
          </cell>
          <cell r="H49">
            <v>31291</v>
          </cell>
          <cell r="I49">
            <v>31294</v>
          </cell>
          <cell r="J49" t="str">
            <v>News</v>
          </cell>
          <cell r="K49">
            <v>26</v>
          </cell>
          <cell r="L49">
            <v>70000</v>
          </cell>
          <cell r="M49" t="str">
            <v>Heavy rain</v>
          </cell>
          <cell r="N49">
            <v>1</v>
          </cell>
        </row>
        <row r="50">
          <cell r="A50">
            <v>49</v>
          </cell>
          <cell r="B50">
            <v>0</v>
          </cell>
          <cell r="C50" t="str">
            <v>Nepal</v>
          </cell>
          <cell r="D50">
            <v>0</v>
          </cell>
          <cell r="E50">
            <v>86.351799999999997</v>
          </cell>
          <cell r="F50">
            <v>27.319500000000001</v>
          </cell>
          <cell r="G50">
            <v>13057.51</v>
          </cell>
          <cell r="H50">
            <v>31296</v>
          </cell>
          <cell r="I50">
            <v>31301</v>
          </cell>
          <cell r="J50" t="str">
            <v>News</v>
          </cell>
          <cell r="K50">
            <v>30</v>
          </cell>
          <cell r="L50">
            <v>1500</v>
          </cell>
          <cell r="M50" t="str">
            <v>Heavy rain</v>
          </cell>
          <cell r="N50">
            <v>1</v>
          </cell>
        </row>
        <row r="51">
          <cell r="A51">
            <v>50</v>
          </cell>
          <cell r="B51">
            <v>0</v>
          </cell>
          <cell r="C51" t="str">
            <v>USA</v>
          </cell>
          <cell r="D51">
            <v>0</v>
          </cell>
          <cell r="E51">
            <v>-83.882400000000004</v>
          </cell>
          <cell r="F51">
            <v>43.241999999999997</v>
          </cell>
          <cell r="G51">
            <v>3235.32</v>
          </cell>
          <cell r="H51">
            <v>31296</v>
          </cell>
          <cell r="I51">
            <v>31299</v>
          </cell>
          <cell r="J51" t="str">
            <v>News</v>
          </cell>
          <cell r="K51">
            <v>0</v>
          </cell>
          <cell r="L51">
            <v>160</v>
          </cell>
          <cell r="M51" t="str">
            <v>Torrential rain</v>
          </cell>
          <cell r="N51">
            <v>2</v>
          </cell>
        </row>
        <row r="52">
          <cell r="A52">
            <v>51</v>
          </cell>
          <cell r="B52">
            <v>0</v>
          </cell>
          <cell r="C52" t="str">
            <v>Viet Nam</v>
          </cell>
          <cell r="D52">
            <v>0</v>
          </cell>
          <cell r="E52">
            <v>106.251</v>
          </cell>
          <cell r="F52">
            <v>20.845400000000001</v>
          </cell>
          <cell r="G52">
            <v>24681.279999999999</v>
          </cell>
          <cell r="H52">
            <v>31297</v>
          </cell>
          <cell r="I52">
            <v>31305</v>
          </cell>
          <cell r="J52" t="str">
            <v>News</v>
          </cell>
          <cell r="K52">
            <v>34</v>
          </cell>
          <cell r="L52">
            <v>0</v>
          </cell>
          <cell r="M52" t="str">
            <v>Heavy rain</v>
          </cell>
          <cell r="N52">
            <v>1</v>
          </cell>
        </row>
        <row r="53">
          <cell r="A53">
            <v>52</v>
          </cell>
          <cell r="B53">
            <v>0</v>
          </cell>
          <cell r="C53" t="str">
            <v>Sweden</v>
          </cell>
          <cell r="D53">
            <v>0</v>
          </cell>
          <cell r="E53">
            <v>15.942500000000001</v>
          </cell>
          <cell r="F53">
            <v>63.172400000000003</v>
          </cell>
          <cell r="G53">
            <v>51410.52</v>
          </cell>
          <cell r="H53">
            <v>31302</v>
          </cell>
          <cell r="I53">
            <v>31305</v>
          </cell>
          <cell r="J53" t="str">
            <v>News</v>
          </cell>
          <cell r="K53">
            <v>0</v>
          </cell>
          <cell r="L53">
            <v>0</v>
          </cell>
          <cell r="M53" t="str">
            <v>Heavy rain</v>
          </cell>
          <cell r="N53">
            <v>1</v>
          </cell>
        </row>
        <row r="54">
          <cell r="A54">
            <v>53</v>
          </cell>
          <cell r="B54">
            <v>0</v>
          </cell>
          <cell r="C54" t="str">
            <v>India</v>
          </cell>
          <cell r="D54">
            <v>0</v>
          </cell>
          <cell r="E54">
            <v>82.843400000000003</v>
          </cell>
          <cell r="F54">
            <v>26.4816</v>
          </cell>
          <cell r="G54">
            <v>89994.67</v>
          </cell>
          <cell r="H54">
            <v>31303</v>
          </cell>
          <cell r="I54">
            <v>31335</v>
          </cell>
          <cell r="J54" t="str">
            <v>News</v>
          </cell>
          <cell r="K54">
            <v>557</v>
          </cell>
          <cell r="L54">
            <v>152000</v>
          </cell>
          <cell r="M54" t="str">
            <v>Heavy Rain</v>
          </cell>
          <cell r="N54">
            <v>2</v>
          </cell>
        </row>
        <row r="55">
          <cell r="A55">
            <v>54</v>
          </cell>
          <cell r="B55">
            <v>0</v>
          </cell>
          <cell r="C55" t="str">
            <v>Dominican Republic</v>
          </cell>
          <cell r="D55">
            <v>0</v>
          </cell>
          <cell r="E55">
            <v>-71.7971</v>
          </cell>
          <cell r="F55">
            <v>18.8752</v>
          </cell>
          <cell r="G55">
            <v>7757.79</v>
          </cell>
          <cell r="H55">
            <v>31304</v>
          </cell>
          <cell r="I55">
            <v>31305</v>
          </cell>
          <cell r="J55" t="str">
            <v>News</v>
          </cell>
          <cell r="K55">
            <v>12</v>
          </cell>
          <cell r="L55">
            <v>895</v>
          </cell>
          <cell r="M55" t="str">
            <v>Heavy rain</v>
          </cell>
          <cell r="N55">
            <v>1</v>
          </cell>
        </row>
        <row r="56">
          <cell r="A56">
            <v>55</v>
          </cell>
          <cell r="B56">
            <v>0</v>
          </cell>
          <cell r="C56" t="str">
            <v>Nigeria</v>
          </cell>
          <cell r="D56">
            <v>0</v>
          </cell>
          <cell r="E56">
            <v>6.50345</v>
          </cell>
          <cell r="F56">
            <v>6.41486</v>
          </cell>
          <cell r="G56">
            <v>74615.899999999994</v>
          </cell>
          <cell r="H56">
            <v>31313</v>
          </cell>
          <cell r="I56">
            <v>31315</v>
          </cell>
          <cell r="J56" t="str">
            <v>News</v>
          </cell>
          <cell r="K56">
            <v>0</v>
          </cell>
          <cell r="L56">
            <v>6000</v>
          </cell>
          <cell r="M56" t="str">
            <v>Heavy Rain</v>
          </cell>
          <cell r="N56">
            <v>1</v>
          </cell>
        </row>
        <row r="57">
          <cell r="A57">
            <v>56</v>
          </cell>
          <cell r="B57">
            <v>0</v>
          </cell>
          <cell r="C57" t="str">
            <v>Bangladesh</v>
          </cell>
          <cell r="D57">
            <v>0</v>
          </cell>
          <cell r="E57">
            <v>89.645700000000005</v>
          </cell>
          <cell r="F57">
            <v>24.7027</v>
          </cell>
          <cell r="G57">
            <v>6466.71</v>
          </cell>
          <cell r="H57">
            <v>31317</v>
          </cell>
          <cell r="I57">
            <v>31318</v>
          </cell>
          <cell r="J57" t="str">
            <v>News</v>
          </cell>
          <cell r="K57">
            <v>0</v>
          </cell>
          <cell r="L57">
            <v>800</v>
          </cell>
          <cell r="M57" t="str">
            <v>Heavy Rain</v>
          </cell>
          <cell r="N57">
            <v>1</v>
          </cell>
        </row>
        <row r="58">
          <cell r="A58">
            <v>57</v>
          </cell>
          <cell r="B58">
            <v>0</v>
          </cell>
          <cell r="C58" t="str">
            <v>USA</v>
          </cell>
          <cell r="D58">
            <v>0</v>
          </cell>
          <cell r="E58">
            <v>-66.635000000000005</v>
          </cell>
          <cell r="F58">
            <v>18.223299999999998</v>
          </cell>
          <cell r="G58">
            <v>7219.8</v>
          </cell>
          <cell r="H58">
            <v>31326</v>
          </cell>
          <cell r="I58">
            <v>31328</v>
          </cell>
          <cell r="J58" t="str">
            <v>News</v>
          </cell>
          <cell r="K58">
            <v>99</v>
          </cell>
          <cell r="L58">
            <v>6200</v>
          </cell>
          <cell r="M58" t="str">
            <v>Tropical cyclone</v>
          </cell>
          <cell r="N58">
            <v>1</v>
          </cell>
        </row>
        <row r="59">
          <cell r="A59">
            <v>58</v>
          </cell>
          <cell r="B59">
            <v>0</v>
          </cell>
          <cell r="C59" t="str">
            <v>Mexico</v>
          </cell>
          <cell r="E59">
            <v>-105.8</v>
          </cell>
          <cell r="F59">
            <v>33.136899999999997</v>
          </cell>
          <cell r="G59">
            <v>225143.84</v>
          </cell>
          <cell r="H59">
            <v>31329</v>
          </cell>
          <cell r="I59">
            <v>31332</v>
          </cell>
          <cell r="J59" t="str">
            <v>News</v>
          </cell>
          <cell r="K59">
            <v>1</v>
          </cell>
          <cell r="L59">
            <v>460</v>
          </cell>
          <cell r="M59" t="str">
            <v>Heavy Rain</v>
          </cell>
          <cell r="N59">
            <v>1</v>
          </cell>
        </row>
        <row r="60">
          <cell r="A60">
            <v>59</v>
          </cell>
          <cell r="B60">
            <v>0</v>
          </cell>
          <cell r="C60" t="str">
            <v>Benin</v>
          </cell>
          <cell r="D60">
            <v>0</v>
          </cell>
          <cell r="E60">
            <v>2.17876</v>
          </cell>
          <cell r="F60">
            <v>7.37547</v>
          </cell>
          <cell r="G60">
            <v>29267.71</v>
          </cell>
          <cell r="H60">
            <v>31330</v>
          </cell>
          <cell r="I60">
            <v>31348</v>
          </cell>
          <cell r="J60" t="str">
            <v>News</v>
          </cell>
          <cell r="K60">
            <v>78</v>
          </cell>
          <cell r="L60">
            <v>48000</v>
          </cell>
          <cell r="M60" t="str">
            <v>Heavy Rain</v>
          </cell>
          <cell r="N60">
            <v>1</v>
          </cell>
        </row>
        <row r="61">
          <cell r="A61">
            <v>60</v>
          </cell>
          <cell r="B61">
            <v>0</v>
          </cell>
          <cell r="C61" t="str">
            <v>Thailand</v>
          </cell>
          <cell r="D61">
            <v>0</v>
          </cell>
          <cell r="E61">
            <v>99.642300000000006</v>
          </cell>
          <cell r="F61">
            <v>12.942500000000001</v>
          </cell>
          <cell r="G61">
            <v>13914.12</v>
          </cell>
          <cell r="H61">
            <v>31332</v>
          </cell>
          <cell r="I61">
            <v>31337</v>
          </cell>
          <cell r="J61" t="str">
            <v>News</v>
          </cell>
          <cell r="K61">
            <v>18</v>
          </cell>
          <cell r="L61">
            <v>7640</v>
          </cell>
          <cell r="M61" t="str">
            <v>Heavy Rain</v>
          </cell>
          <cell r="N61">
            <v>1</v>
          </cell>
        </row>
        <row r="62">
          <cell r="A62">
            <v>61</v>
          </cell>
          <cell r="B62">
            <v>0</v>
          </cell>
          <cell r="C62" t="str">
            <v>India</v>
          </cell>
          <cell r="D62">
            <v>0</v>
          </cell>
          <cell r="E62">
            <v>86.715400000000002</v>
          </cell>
          <cell r="F62">
            <v>21.1495</v>
          </cell>
          <cell r="G62">
            <v>46758.64</v>
          </cell>
          <cell r="H62">
            <v>31338</v>
          </cell>
          <cell r="I62">
            <v>31340</v>
          </cell>
          <cell r="J62" t="str">
            <v>News</v>
          </cell>
          <cell r="K62">
            <v>49</v>
          </cell>
          <cell r="L62">
            <v>150000</v>
          </cell>
          <cell r="M62" t="str">
            <v>Tropical cyclone</v>
          </cell>
          <cell r="N62">
            <v>2</v>
          </cell>
        </row>
        <row r="63">
          <cell r="A63">
            <v>62</v>
          </cell>
          <cell r="B63">
            <v>0</v>
          </cell>
          <cell r="C63" t="str">
            <v>USA</v>
          </cell>
          <cell r="D63">
            <v>0</v>
          </cell>
          <cell r="E63">
            <v>-98.694900000000004</v>
          </cell>
          <cell r="F63">
            <v>31.752600000000001</v>
          </cell>
          <cell r="G63">
            <v>61286.27</v>
          </cell>
          <cell r="H63">
            <v>31339</v>
          </cell>
          <cell r="I63">
            <v>31341</v>
          </cell>
          <cell r="J63" t="str">
            <v>News</v>
          </cell>
          <cell r="K63">
            <v>3</v>
          </cell>
          <cell r="L63">
            <v>0</v>
          </cell>
          <cell r="M63" t="str">
            <v>Heavy rain</v>
          </cell>
          <cell r="N63">
            <v>1</v>
          </cell>
        </row>
        <row r="64">
          <cell r="A64">
            <v>63</v>
          </cell>
          <cell r="B64">
            <v>0</v>
          </cell>
          <cell r="C64" t="str">
            <v>Phillipines</v>
          </cell>
          <cell r="D64">
            <v>0</v>
          </cell>
          <cell r="E64">
            <v>121.13800000000001</v>
          </cell>
          <cell r="F64">
            <v>16.113499999999998</v>
          </cell>
          <cell r="G64">
            <v>89516.87</v>
          </cell>
          <cell r="H64">
            <v>31339</v>
          </cell>
          <cell r="I64">
            <v>31340</v>
          </cell>
          <cell r="J64" t="str">
            <v>News</v>
          </cell>
          <cell r="K64">
            <v>31</v>
          </cell>
          <cell r="L64">
            <v>0</v>
          </cell>
          <cell r="M64" t="str">
            <v>Tropical cyclone</v>
          </cell>
          <cell r="N64">
            <v>1</v>
          </cell>
        </row>
        <row r="65">
          <cell r="A65">
            <v>64</v>
          </cell>
          <cell r="B65">
            <v>0</v>
          </cell>
          <cell r="C65" t="str">
            <v>USA</v>
          </cell>
          <cell r="D65">
            <v>0</v>
          </cell>
          <cell r="E65">
            <v>-90.000299999999996</v>
          </cell>
          <cell r="F65">
            <v>29.542000000000002</v>
          </cell>
          <cell r="G65">
            <v>9355.65</v>
          </cell>
          <cell r="H65">
            <v>31346</v>
          </cell>
          <cell r="I65">
            <v>31350</v>
          </cell>
          <cell r="J65" t="str">
            <v>News</v>
          </cell>
          <cell r="K65">
            <v>0</v>
          </cell>
          <cell r="L65">
            <v>400000</v>
          </cell>
          <cell r="M65" t="str">
            <v>Tropical cyclone</v>
          </cell>
          <cell r="N65">
            <v>2</v>
          </cell>
        </row>
        <row r="66">
          <cell r="A66">
            <v>65</v>
          </cell>
          <cell r="B66">
            <v>0</v>
          </cell>
          <cell r="C66" t="str">
            <v>USA</v>
          </cell>
          <cell r="D66">
            <v>0</v>
          </cell>
          <cell r="E66">
            <v>-78.454300000000003</v>
          </cell>
          <cell r="F66">
            <v>38.837000000000003</v>
          </cell>
          <cell r="G66">
            <v>57867.01</v>
          </cell>
          <cell r="H66">
            <v>31352</v>
          </cell>
          <cell r="I66">
            <v>31360</v>
          </cell>
          <cell r="J66" t="str">
            <v>News</v>
          </cell>
          <cell r="K66">
            <v>54</v>
          </cell>
          <cell r="L66">
            <v>18000</v>
          </cell>
          <cell r="M66" t="str">
            <v>Heavy rain</v>
          </cell>
          <cell r="N66">
            <v>2</v>
          </cell>
        </row>
        <row r="67">
          <cell r="A67">
            <v>66</v>
          </cell>
          <cell r="B67">
            <v>0</v>
          </cell>
          <cell r="C67" t="str">
            <v>Jamaica</v>
          </cell>
          <cell r="D67">
            <v>0</v>
          </cell>
          <cell r="E67">
            <v>-77.269199999999998</v>
          </cell>
          <cell r="F67">
            <v>17.953099999999999</v>
          </cell>
          <cell r="G67">
            <v>3961.15</v>
          </cell>
          <cell r="H67">
            <v>31370</v>
          </cell>
          <cell r="I67">
            <v>31373</v>
          </cell>
          <cell r="J67" t="str">
            <v>News</v>
          </cell>
          <cell r="K67">
            <v>7</v>
          </cell>
          <cell r="L67">
            <v>0</v>
          </cell>
          <cell r="M67" t="str">
            <v>Tropical cyclone</v>
          </cell>
          <cell r="N67">
            <v>1</v>
          </cell>
        </row>
        <row r="68">
          <cell r="A68">
            <v>67</v>
          </cell>
          <cell r="B68">
            <v>0</v>
          </cell>
          <cell r="C68" t="str">
            <v>Venezuela</v>
          </cell>
          <cell r="D68">
            <v>0</v>
          </cell>
          <cell r="E68">
            <v>-67.024799999999999</v>
          </cell>
          <cell r="F68">
            <v>10.1633</v>
          </cell>
          <cell r="G68">
            <v>19687.88</v>
          </cell>
          <cell r="H68">
            <v>31383</v>
          </cell>
          <cell r="I68">
            <v>31386</v>
          </cell>
          <cell r="J68" t="str">
            <v>News</v>
          </cell>
          <cell r="K68">
            <v>24</v>
          </cell>
          <cell r="L68">
            <v>15000</v>
          </cell>
          <cell r="M68" t="str">
            <v>Heavy rain</v>
          </cell>
          <cell r="N68">
            <v>1</v>
          </cell>
        </row>
        <row r="69">
          <cell r="A69">
            <v>68</v>
          </cell>
          <cell r="B69">
            <v>0</v>
          </cell>
          <cell r="C69" t="str">
            <v>Trinidad</v>
          </cell>
          <cell r="D69">
            <v>0</v>
          </cell>
          <cell r="E69">
            <v>-60.624299999999998</v>
          </cell>
          <cell r="F69">
            <v>11.2699</v>
          </cell>
          <cell r="G69">
            <v>293.16699999999997</v>
          </cell>
          <cell r="H69">
            <v>31383</v>
          </cell>
          <cell r="I69">
            <v>31385</v>
          </cell>
          <cell r="J69" t="str">
            <v>News</v>
          </cell>
          <cell r="K69">
            <v>0</v>
          </cell>
          <cell r="L69">
            <v>0</v>
          </cell>
          <cell r="M69" t="str">
            <v>Heavy rain</v>
          </cell>
          <cell r="N69">
            <v>1</v>
          </cell>
        </row>
        <row r="70">
          <cell r="A70">
            <v>69</v>
          </cell>
          <cell r="B70">
            <v>0</v>
          </cell>
          <cell r="C70" t="str">
            <v>USA</v>
          </cell>
          <cell r="D70">
            <v>0</v>
          </cell>
          <cell r="E70">
            <v>-82.818600000000004</v>
          </cell>
          <cell r="F70">
            <v>42.686399999999999</v>
          </cell>
          <cell r="G70">
            <v>2796.82</v>
          </cell>
          <cell r="H70">
            <v>31411</v>
          </cell>
          <cell r="I70">
            <v>31412</v>
          </cell>
          <cell r="J70" t="str">
            <v>News</v>
          </cell>
          <cell r="K70">
            <v>0</v>
          </cell>
          <cell r="L70">
            <v>100</v>
          </cell>
          <cell r="M70" t="str">
            <v>Heavy rain</v>
          </cell>
          <cell r="N70">
            <v>1</v>
          </cell>
        </row>
        <row r="71">
          <cell r="A71">
            <v>70</v>
          </cell>
          <cell r="B71">
            <v>0</v>
          </cell>
          <cell r="C71" t="str">
            <v>USA</v>
          </cell>
          <cell r="D71">
            <v>0</v>
          </cell>
          <cell r="E71">
            <v>-116.95399999999999</v>
          </cell>
          <cell r="F71">
            <v>44.0047</v>
          </cell>
          <cell r="G71">
            <v>1742.13</v>
          </cell>
          <cell r="H71">
            <v>31413</v>
          </cell>
          <cell r="I71">
            <v>31418</v>
          </cell>
          <cell r="J71" t="str">
            <v>News</v>
          </cell>
          <cell r="K71">
            <v>0</v>
          </cell>
          <cell r="L71">
            <v>100</v>
          </cell>
          <cell r="M71" t="str">
            <v>Ice jam/break-up</v>
          </cell>
          <cell r="N71">
            <v>1</v>
          </cell>
        </row>
        <row r="72">
          <cell r="A72">
            <v>71</v>
          </cell>
          <cell r="B72">
            <v>0</v>
          </cell>
          <cell r="C72" t="str">
            <v>Bolivia</v>
          </cell>
          <cell r="D72">
            <v>0</v>
          </cell>
          <cell r="E72">
            <v>-66.062799999999996</v>
          </cell>
          <cell r="F72">
            <v>-16.552499999999998</v>
          </cell>
          <cell r="G72">
            <v>62629.39</v>
          </cell>
          <cell r="H72">
            <v>31418</v>
          </cell>
          <cell r="I72">
            <v>31505</v>
          </cell>
          <cell r="J72" t="str">
            <v>News</v>
          </cell>
          <cell r="K72">
            <v>30</v>
          </cell>
          <cell r="L72">
            <v>11300</v>
          </cell>
          <cell r="M72" t="str">
            <v>Heavy rain</v>
          </cell>
          <cell r="N72">
            <v>2</v>
          </cell>
        </row>
        <row r="73">
          <cell r="A73">
            <v>72</v>
          </cell>
          <cell r="B73">
            <v>0</v>
          </cell>
          <cell r="C73" t="str">
            <v>USA</v>
          </cell>
          <cell r="D73">
            <v>0</v>
          </cell>
          <cell r="E73">
            <v>-121.38</v>
          </cell>
          <cell r="F73">
            <v>39.281599999999997</v>
          </cell>
          <cell r="G73">
            <v>88717.35</v>
          </cell>
          <cell r="H73">
            <v>31455</v>
          </cell>
          <cell r="I73">
            <v>31470</v>
          </cell>
          <cell r="J73" t="str">
            <v>News</v>
          </cell>
          <cell r="K73">
            <v>18</v>
          </cell>
          <cell r="L73">
            <v>30000</v>
          </cell>
          <cell r="M73" t="str">
            <v>Torrential rain</v>
          </cell>
          <cell r="N73">
            <v>2</v>
          </cell>
        </row>
        <row r="74">
          <cell r="A74">
            <v>73</v>
          </cell>
          <cell r="B74">
            <v>0</v>
          </cell>
          <cell r="C74" t="str">
            <v>Peru</v>
          </cell>
          <cell r="E74">
            <v>-69.074700000000007</v>
          </cell>
          <cell r="F74">
            <v>-16.115500000000001</v>
          </cell>
          <cell r="G74">
            <v>94944.29</v>
          </cell>
          <cell r="H74">
            <v>31444</v>
          </cell>
          <cell r="I74">
            <v>31533</v>
          </cell>
          <cell r="J74" t="str">
            <v>News</v>
          </cell>
          <cell r="K74">
            <v>0</v>
          </cell>
          <cell r="L74">
            <v>300000</v>
          </cell>
          <cell r="M74" t="str">
            <v>Torrential rain</v>
          </cell>
          <cell r="N74">
            <v>2</v>
          </cell>
        </row>
        <row r="75">
          <cell r="A75">
            <v>74</v>
          </cell>
          <cell r="B75">
            <v>0</v>
          </cell>
          <cell r="C75" t="str">
            <v>USA</v>
          </cell>
          <cell r="D75">
            <v>0</v>
          </cell>
          <cell r="E75">
            <v>-87.881399999999999</v>
          </cell>
          <cell r="F75">
            <v>45.024799999999999</v>
          </cell>
          <cell r="G75">
            <v>4321.1400000000003</v>
          </cell>
          <cell r="H75">
            <v>31498</v>
          </cell>
          <cell r="I75">
            <v>31507</v>
          </cell>
          <cell r="J75" t="str">
            <v>News</v>
          </cell>
          <cell r="K75">
            <v>2</v>
          </cell>
          <cell r="L75">
            <v>496</v>
          </cell>
          <cell r="M75" t="str">
            <v>Ice jam/break-up</v>
          </cell>
          <cell r="N75">
            <v>1</v>
          </cell>
        </row>
        <row r="76">
          <cell r="A76">
            <v>75</v>
          </cell>
          <cell r="B76">
            <v>0</v>
          </cell>
          <cell r="C76" t="str">
            <v>Argentina </v>
          </cell>
          <cell r="D76">
            <v>0</v>
          </cell>
          <cell r="E76">
            <v>-59.590800000000002</v>
          </cell>
          <cell r="F76">
            <v>-29.473099999999999</v>
          </cell>
          <cell r="G76">
            <v>268467.88</v>
          </cell>
          <cell r="H76">
            <v>31513</v>
          </cell>
          <cell r="I76">
            <v>31539</v>
          </cell>
          <cell r="J76" t="str">
            <v>News</v>
          </cell>
          <cell r="K76">
            <v>2</v>
          </cell>
          <cell r="L76">
            <v>55000</v>
          </cell>
          <cell r="M76" t="str">
            <v>Heavy rain</v>
          </cell>
          <cell r="N76">
            <v>1</v>
          </cell>
        </row>
        <row r="77">
          <cell r="A77">
            <v>76</v>
          </cell>
          <cell r="B77">
            <v>0</v>
          </cell>
          <cell r="C77" t="str">
            <v>Brazil</v>
          </cell>
          <cell r="D77">
            <v>0</v>
          </cell>
          <cell r="E77">
            <v>-43.795400000000001</v>
          </cell>
          <cell r="F77">
            <v>-9.7984399999999994</v>
          </cell>
          <cell r="G77">
            <v>155406.32</v>
          </cell>
          <cell r="H77">
            <v>31525</v>
          </cell>
          <cell r="I77">
            <v>31527</v>
          </cell>
          <cell r="J77" t="str">
            <v>News</v>
          </cell>
          <cell r="K77">
            <v>11</v>
          </cell>
          <cell r="L77">
            <v>0</v>
          </cell>
          <cell r="M77" t="str">
            <v>Torrential rain</v>
          </cell>
          <cell r="N77">
            <v>1</v>
          </cell>
        </row>
        <row r="78">
          <cell r="A78">
            <v>77</v>
          </cell>
          <cell r="B78">
            <v>0</v>
          </cell>
          <cell r="C78" t="str">
            <v>Iran</v>
          </cell>
          <cell r="D78">
            <v>0</v>
          </cell>
          <cell r="E78">
            <v>49.826700000000002</v>
          </cell>
          <cell r="F78">
            <v>33.342700000000001</v>
          </cell>
          <cell r="G78">
            <v>206210.86</v>
          </cell>
          <cell r="H78">
            <v>31534</v>
          </cell>
          <cell r="I78">
            <v>31538</v>
          </cell>
          <cell r="J78" t="str">
            <v>News</v>
          </cell>
          <cell r="K78">
            <v>26</v>
          </cell>
          <cell r="L78">
            <v>1000</v>
          </cell>
          <cell r="M78" t="str">
            <v>Heavy rain</v>
          </cell>
          <cell r="N78">
            <v>1</v>
          </cell>
        </row>
        <row r="79">
          <cell r="A79">
            <v>78</v>
          </cell>
          <cell r="B79">
            <v>0</v>
          </cell>
          <cell r="C79" t="str">
            <v>Thailand</v>
          </cell>
          <cell r="D79">
            <v>0</v>
          </cell>
          <cell r="E79">
            <v>100.63800000000001</v>
          </cell>
          <cell r="F79">
            <v>15.065099999999999</v>
          </cell>
          <cell r="G79">
            <v>83450.740000000005</v>
          </cell>
          <cell r="H79">
            <v>31541</v>
          </cell>
          <cell r="I79">
            <v>31544</v>
          </cell>
          <cell r="J79" t="str">
            <v>News</v>
          </cell>
          <cell r="K79">
            <v>32</v>
          </cell>
          <cell r="L79">
            <v>0</v>
          </cell>
          <cell r="M79" t="str">
            <v>Monsoonal rain</v>
          </cell>
          <cell r="N79">
            <v>2</v>
          </cell>
        </row>
        <row r="80">
          <cell r="A80">
            <v>79</v>
          </cell>
          <cell r="B80">
            <v>0</v>
          </cell>
          <cell r="C80" t="str">
            <v>USA</v>
          </cell>
          <cell r="D80">
            <v>0</v>
          </cell>
          <cell r="E80">
            <v>-89.835700000000003</v>
          </cell>
          <cell r="F80">
            <v>37.273299999999999</v>
          </cell>
          <cell r="G80">
            <v>6447.33</v>
          </cell>
          <cell r="H80">
            <v>31547</v>
          </cell>
          <cell r="I80">
            <v>31547</v>
          </cell>
          <cell r="J80" t="str">
            <v>News</v>
          </cell>
          <cell r="K80">
            <v>3</v>
          </cell>
          <cell r="L80">
            <v>0</v>
          </cell>
          <cell r="M80" t="str">
            <v>Torrential rain</v>
          </cell>
          <cell r="N80">
            <v>1</v>
          </cell>
        </row>
        <row r="81">
          <cell r="A81">
            <v>80</v>
          </cell>
          <cell r="B81">
            <v>0</v>
          </cell>
          <cell r="C81" t="str">
            <v>Solomon Islands</v>
          </cell>
          <cell r="D81">
            <v>0</v>
          </cell>
          <cell r="E81">
            <v>160.66900000000001</v>
          </cell>
          <cell r="F81">
            <v>-9.3374799999999993</v>
          </cell>
          <cell r="G81">
            <v>28719.439999999999</v>
          </cell>
          <cell r="H81">
            <v>31551</v>
          </cell>
          <cell r="I81">
            <v>31552</v>
          </cell>
          <cell r="J81" t="str">
            <v>News</v>
          </cell>
          <cell r="K81">
            <v>0</v>
          </cell>
          <cell r="L81">
            <v>10000</v>
          </cell>
          <cell r="M81" t="str">
            <v>Tropical cyclone</v>
          </cell>
          <cell r="N81">
            <v>1</v>
          </cell>
        </row>
        <row r="82">
          <cell r="A82">
            <v>81</v>
          </cell>
          <cell r="B82">
            <v>0</v>
          </cell>
          <cell r="C82" t="str">
            <v>USA</v>
          </cell>
          <cell r="D82">
            <v>0</v>
          </cell>
          <cell r="E82">
            <v>-97.296599999999998</v>
          </cell>
          <cell r="F82">
            <v>32.434399999999997</v>
          </cell>
          <cell r="G82">
            <v>5256.42</v>
          </cell>
          <cell r="H82">
            <v>31556</v>
          </cell>
          <cell r="I82">
            <v>31556</v>
          </cell>
          <cell r="J82" t="str">
            <v>News</v>
          </cell>
          <cell r="K82">
            <v>3</v>
          </cell>
          <cell r="L82">
            <v>100</v>
          </cell>
          <cell r="M82" t="str">
            <v>Torrential rain</v>
          </cell>
          <cell r="N82">
            <v>1</v>
          </cell>
        </row>
        <row r="83">
          <cell r="A83">
            <v>82</v>
          </cell>
          <cell r="B83">
            <v>0</v>
          </cell>
          <cell r="C83" t="str">
            <v>Chile </v>
          </cell>
          <cell r="D83">
            <v>0</v>
          </cell>
          <cell r="E83">
            <v>-71.040599999999998</v>
          </cell>
          <cell r="F83">
            <v>-33.092199999999998</v>
          </cell>
          <cell r="G83">
            <v>27913.34</v>
          </cell>
          <cell r="H83">
            <v>31559</v>
          </cell>
          <cell r="I83">
            <v>31561</v>
          </cell>
          <cell r="J83" t="str">
            <v>News</v>
          </cell>
          <cell r="K83">
            <v>8</v>
          </cell>
          <cell r="L83">
            <v>17000</v>
          </cell>
          <cell r="M83" t="str">
            <v>Torrential rain</v>
          </cell>
          <cell r="N83">
            <v>1</v>
          </cell>
        </row>
        <row r="84">
          <cell r="A84">
            <v>83</v>
          </cell>
          <cell r="B84">
            <v>0</v>
          </cell>
          <cell r="C84" t="str">
            <v>USA</v>
          </cell>
          <cell r="D84">
            <v>0</v>
          </cell>
          <cell r="E84">
            <v>-79.742400000000004</v>
          </cell>
          <cell r="F84">
            <v>40.603999999999999</v>
          </cell>
          <cell r="G84">
            <v>1700.14</v>
          </cell>
          <cell r="H84">
            <v>31562</v>
          </cell>
          <cell r="I84">
            <v>31563</v>
          </cell>
          <cell r="J84" t="str">
            <v>News</v>
          </cell>
          <cell r="K84">
            <v>8</v>
          </cell>
          <cell r="L84">
            <v>10</v>
          </cell>
          <cell r="M84" t="str">
            <v>Torrential rain</v>
          </cell>
          <cell r="N84">
            <v>1</v>
          </cell>
        </row>
        <row r="85">
          <cell r="A85">
            <v>84</v>
          </cell>
          <cell r="B85">
            <v>0</v>
          </cell>
          <cell r="C85" t="str">
            <v>USA</v>
          </cell>
          <cell r="D85">
            <v>0</v>
          </cell>
          <cell r="E85">
            <v>-97.8369</v>
          </cell>
          <cell r="F85">
            <v>29.693200000000001</v>
          </cell>
          <cell r="G85">
            <v>26949.32</v>
          </cell>
          <cell r="H85">
            <v>31563</v>
          </cell>
          <cell r="I85">
            <v>31574</v>
          </cell>
          <cell r="J85" t="str">
            <v>News</v>
          </cell>
          <cell r="K85">
            <v>10</v>
          </cell>
          <cell r="L85">
            <v>3500</v>
          </cell>
          <cell r="M85" t="str">
            <v>Torrential rain</v>
          </cell>
          <cell r="N85">
            <v>1</v>
          </cell>
        </row>
        <row r="86">
          <cell r="A86">
            <v>85</v>
          </cell>
          <cell r="B86">
            <v>0</v>
          </cell>
          <cell r="C86" t="str">
            <v>Jamaica</v>
          </cell>
          <cell r="E86">
            <v>-76.247799999999998</v>
          </cell>
          <cell r="F86">
            <v>20.8066</v>
          </cell>
          <cell r="G86">
            <v>81780.3</v>
          </cell>
          <cell r="H86">
            <v>31567</v>
          </cell>
          <cell r="I86">
            <v>31578</v>
          </cell>
          <cell r="J86" t="str">
            <v>News</v>
          </cell>
          <cell r="K86">
            <v>94</v>
          </cell>
          <cell r="L86">
            <v>11860</v>
          </cell>
          <cell r="M86" t="str">
            <v>Heavy rain</v>
          </cell>
          <cell r="N86">
            <v>1</v>
          </cell>
        </row>
        <row r="87">
          <cell r="A87">
            <v>86</v>
          </cell>
          <cell r="B87">
            <v>0</v>
          </cell>
          <cell r="C87" t="str">
            <v>Chile </v>
          </cell>
          <cell r="D87">
            <v>0</v>
          </cell>
          <cell r="E87">
            <v>-71.040599999999998</v>
          </cell>
          <cell r="F87">
            <v>-33.092199999999998</v>
          </cell>
          <cell r="G87">
            <v>27913.34</v>
          </cell>
          <cell r="H87">
            <v>31578</v>
          </cell>
          <cell r="I87">
            <v>31581</v>
          </cell>
          <cell r="J87" t="str">
            <v>News</v>
          </cell>
          <cell r="K87">
            <v>40</v>
          </cell>
          <cell r="L87">
            <v>45000</v>
          </cell>
          <cell r="M87" t="str">
            <v>Heavy rain</v>
          </cell>
          <cell r="N87">
            <v>1</v>
          </cell>
        </row>
        <row r="88">
          <cell r="A88">
            <v>87</v>
          </cell>
          <cell r="B88">
            <v>0</v>
          </cell>
          <cell r="C88" t="str">
            <v>USA</v>
          </cell>
          <cell r="D88">
            <v>0</v>
          </cell>
          <cell r="E88">
            <v>-94.158199999999994</v>
          </cell>
          <cell r="F88">
            <v>31.145099999999999</v>
          </cell>
          <cell r="G88">
            <v>25821.21</v>
          </cell>
          <cell r="H88">
            <v>31590</v>
          </cell>
          <cell r="I88">
            <v>31593</v>
          </cell>
          <cell r="J88" t="str">
            <v>News</v>
          </cell>
          <cell r="K88">
            <v>1</v>
          </cell>
          <cell r="L88">
            <v>1000</v>
          </cell>
          <cell r="M88" t="str">
            <v>Tropical cyclone</v>
          </cell>
          <cell r="N88">
            <v>1</v>
          </cell>
        </row>
        <row r="89">
          <cell r="A89">
            <v>88</v>
          </cell>
          <cell r="B89">
            <v>0</v>
          </cell>
          <cell r="C89" t="str">
            <v>USA</v>
          </cell>
          <cell r="D89">
            <v>0</v>
          </cell>
          <cell r="E89">
            <v>-94.916899999999998</v>
          </cell>
          <cell r="F89">
            <v>41.717799999999997</v>
          </cell>
          <cell r="G89">
            <v>6985.68</v>
          </cell>
          <cell r="H89">
            <v>31594</v>
          </cell>
          <cell r="I89">
            <v>31595</v>
          </cell>
          <cell r="J89" t="str">
            <v>News</v>
          </cell>
          <cell r="K89">
            <v>1</v>
          </cell>
          <cell r="L89">
            <v>640</v>
          </cell>
          <cell r="M89" t="str">
            <v>Heavy rain</v>
          </cell>
          <cell r="N89">
            <v>2</v>
          </cell>
        </row>
        <row r="90">
          <cell r="A90">
            <v>89</v>
          </cell>
          <cell r="B90">
            <v>0</v>
          </cell>
          <cell r="C90" t="str">
            <v>Philippines</v>
          </cell>
          <cell r="E90">
            <v>120.905</v>
          </cell>
          <cell r="F90">
            <v>15.6456</v>
          </cell>
          <cell r="G90">
            <v>46621.61</v>
          </cell>
          <cell r="H90">
            <v>31602</v>
          </cell>
          <cell r="I90">
            <v>31606</v>
          </cell>
          <cell r="J90" t="str">
            <v>News</v>
          </cell>
          <cell r="K90">
            <v>103</v>
          </cell>
          <cell r="L90">
            <v>530000</v>
          </cell>
          <cell r="M90" t="str">
            <v>Tropical cyclone</v>
          </cell>
          <cell r="N90">
            <v>1</v>
          </cell>
        </row>
        <row r="91">
          <cell r="A91">
            <v>90</v>
          </cell>
          <cell r="B91">
            <v>0</v>
          </cell>
          <cell r="C91" t="str">
            <v>Columbia </v>
          </cell>
          <cell r="D91">
            <v>0</v>
          </cell>
          <cell r="E91">
            <v>-70.235699999999994</v>
          </cell>
          <cell r="F91">
            <v>2.1271900000000001</v>
          </cell>
          <cell r="G91">
            <v>199436.26</v>
          </cell>
          <cell r="H91">
            <v>31603</v>
          </cell>
          <cell r="I91">
            <v>31623</v>
          </cell>
          <cell r="J91" t="str">
            <v>News</v>
          </cell>
          <cell r="K91">
            <v>4</v>
          </cell>
          <cell r="L91">
            <v>28000</v>
          </cell>
          <cell r="M91" t="str">
            <v>Heavy rain</v>
          </cell>
          <cell r="N91">
            <v>1</v>
          </cell>
        </row>
        <row r="92">
          <cell r="A92">
            <v>91</v>
          </cell>
          <cell r="B92">
            <v>0</v>
          </cell>
          <cell r="C92" t="str">
            <v>Canada </v>
          </cell>
          <cell r="D92">
            <v>0</v>
          </cell>
          <cell r="E92">
            <v>-113.747</v>
          </cell>
          <cell r="F92">
            <v>53.645099999999999</v>
          </cell>
          <cell r="G92">
            <v>46913.5</v>
          </cell>
          <cell r="H92">
            <v>31611</v>
          </cell>
          <cell r="I92">
            <v>31615</v>
          </cell>
          <cell r="J92" t="str">
            <v>News</v>
          </cell>
          <cell r="K92">
            <v>0</v>
          </cell>
          <cell r="L92">
            <v>1000</v>
          </cell>
          <cell r="M92" t="str">
            <v>Heavy rain</v>
          </cell>
          <cell r="N92">
            <v>2</v>
          </cell>
        </row>
        <row r="93">
          <cell r="A93">
            <v>92</v>
          </cell>
          <cell r="B93">
            <v>0</v>
          </cell>
          <cell r="C93" t="str">
            <v>China </v>
          </cell>
          <cell r="D93">
            <v>0</v>
          </cell>
          <cell r="E93">
            <v>108.76600000000001</v>
          </cell>
          <cell r="F93">
            <v>22.991</v>
          </cell>
          <cell r="G93">
            <v>116842.63</v>
          </cell>
          <cell r="H93">
            <v>31614</v>
          </cell>
          <cell r="I93">
            <v>31624</v>
          </cell>
          <cell r="J93" t="str">
            <v>News</v>
          </cell>
          <cell r="K93">
            <v>73</v>
          </cell>
          <cell r="L93">
            <v>50000</v>
          </cell>
          <cell r="M93" t="str">
            <v>Tropical cyclone</v>
          </cell>
          <cell r="N93">
            <v>1</v>
          </cell>
        </row>
        <row r="94">
          <cell r="A94">
            <v>93</v>
          </cell>
          <cell r="B94">
            <v>0</v>
          </cell>
          <cell r="C94" t="str">
            <v>India</v>
          </cell>
          <cell r="E94">
            <v>84.072599999999994</v>
          </cell>
          <cell r="F94">
            <v>25.633900000000001</v>
          </cell>
          <cell r="G94">
            <v>507167.44</v>
          </cell>
          <cell r="H94">
            <v>31578</v>
          </cell>
          <cell r="I94">
            <v>31644</v>
          </cell>
          <cell r="J94" t="str">
            <v>News</v>
          </cell>
          <cell r="K94">
            <v>258</v>
          </cell>
          <cell r="L94">
            <v>3040000</v>
          </cell>
          <cell r="M94" t="str">
            <v>Monsoonal rain</v>
          </cell>
          <cell r="N94">
            <v>1</v>
          </cell>
        </row>
        <row r="95">
          <cell r="A95">
            <v>94</v>
          </cell>
          <cell r="B95">
            <v>0</v>
          </cell>
          <cell r="C95" t="str">
            <v>China </v>
          </cell>
          <cell r="D95">
            <v>0</v>
          </cell>
          <cell r="E95">
            <v>128.148</v>
          </cell>
          <cell r="F95">
            <v>45.246000000000002</v>
          </cell>
          <cell r="G95">
            <v>599142.99</v>
          </cell>
          <cell r="H95">
            <v>31588</v>
          </cell>
          <cell r="I95">
            <v>31648</v>
          </cell>
          <cell r="J95" t="str">
            <v>News</v>
          </cell>
          <cell r="K95">
            <v>0</v>
          </cell>
          <cell r="L95">
            <v>800000</v>
          </cell>
          <cell r="M95" t="str">
            <v>Torrential rain</v>
          </cell>
          <cell r="N95">
            <v>1</v>
          </cell>
        </row>
        <row r="96">
          <cell r="A96">
            <v>95</v>
          </cell>
          <cell r="B96">
            <v>0</v>
          </cell>
          <cell r="C96" t="str">
            <v>Vietnam</v>
          </cell>
          <cell r="D96">
            <v>0</v>
          </cell>
          <cell r="E96">
            <v>105.593</v>
          </cell>
          <cell r="F96">
            <v>21.573499999999999</v>
          </cell>
          <cell r="G96">
            <v>66087.740000000005</v>
          </cell>
          <cell r="H96">
            <v>31618</v>
          </cell>
          <cell r="I96">
            <v>31628</v>
          </cell>
          <cell r="J96" t="str">
            <v>News</v>
          </cell>
          <cell r="K96">
            <v>0</v>
          </cell>
          <cell r="L96">
            <v>0</v>
          </cell>
          <cell r="M96" t="str">
            <v>Heavy rain</v>
          </cell>
          <cell r="N96">
            <v>1</v>
          </cell>
        </row>
        <row r="97">
          <cell r="A97">
            <v>96</v>
          </cell>
          <cell r="B97">
            <v>0</v>
          </cell>
          <cell r="C97" t="str">
            <v>Japan</v>
          </cell>
          <cell r="D97">
            <v>0</v>
          </cell>
          <cell r="E97">
            <v>140.19499999999999</v>
          </cell>
          <cell r="F97">
            <v>35.908799999999999</v>
          </cell>
          <cell r="G97">
            <v>16928.71</v>
          </cell>
          <cell r="H97">
            <v>31629</v>
          </cell>
          <cell r="I97">
            <v>31632</v>
          </cell>
          <cell r="J97" t="str">
            <v>News</v>
          </cell>
          <cell r="K97">
            <v>17</v>
          </cell>
          <cell r="L97">
            <v>3000</v>
          </cell>
          <cell r="M97" t="str">
            <v>Tropical cyclone</v>
          </cell>
          <cell r="N97">
            <v>1</v>
          </cell>
        </row>
        <row r="98">
          <cell r="A98">
            <v>97</v>
          </cell>
          <cell r="B98">
            <v>0</v>
          </cell>
          <cell r="C98" t="str">
            <v>USA</v>
          </cell>
          <cell r="D98">
            <v>0</v>
          </cell>
          <cell r="E98">
            <v>-88.226299999999995</v>
          </cell>
          <cell r="F98">
            <v>42.893999999999998</v>
          </cell>
          <cell r="G98">
            <v>6562.47</v>
          </cell>
          <cell r="H98">
            <v>31630</v>
          </cell>
          <cell r="I98">
            <v>31630</v>
          </cell>
          <cell r="J98" t="str">
            <v>News</v>
          </cell>
          <cell r="K98">
            <v>1</v>
          </cell>
          <cell r="L98">
            <v>250</v>
          </cell>
          <cell r="M98" t="str">
            <v>Torrential rain</v>
          </cell>
          <cell r="N98">
            <v>1</v>
          </cell>
        </row>
        <row r="99">
          <cell r="A99">
            <v>98</v>
          </cell>
          <cell r="B99">
            <v>0</v>
          </cell>
          <cell r="C99" t="str">
            <v>India</v>
          </cell>
          <cell r="D99">
            <v>0</v>
          </cell>
          <cell r="E99">
            <v>80.186999999999998</v>
          </cell>
          <cell r="F99">
            <v>17.4331</v>
          </cell>
          <cell r="G99">
            <v>107355.33</v>
          </cell>
          <cell r="H99">
            <v>31639</v>
          </cell>
          <cell r="I99">
            <v>31646</v>
          </cell>
          <cell r="J99" t="str">
            <v>News</v>
          </cell>
          <cell r="K99">
            <v>150</v>
          </cell>
          <cell r="L99">
            <v>3000000</v>
          </cell>
          <cell r="M99" t="str">
            <v>Monsoonal rain</v>
          </cell>
          <cell r="N99">
            <v>1</v>
          </cell>
        </row>
        <row r="100">
          <cell r="A100">
            <v>99</v>
          </cell>
          <cell r="B100">
            <v>0</v>
          </cell>
          <cell r="C100" t="str">
            <v>Uruguay </v>
          </cell>
          <cell r="D100">
            <v>0</v>
          </cell>
          <cell r="E100">
            <v>-54.728099999999998</v>
          </cell>
          <cell r="F100">
            <v>-33.7104</v>
          </cell>
          <cell r="G100">
            <v>48840.56</v>
          </cell>
          <cell r="H100">
            <v>31628</v>
          </cell>
          <cell r="I100">
            <v>31640</v>
          </cell>
          <cell r="J100" t="str">
            <v>News</v>
          </cell>
          <cell r="K100">
            <v>0</v>
          </cell>
          <cell r="L100">
            <v>16000</v>
          </cell>
          <cell r="M100" t="str">
            <v>Heavy rain</v>
          </cell>
          <cell r="N100">
            <v>1</v>
          </cell>
        </row>
        <row r="101">
          <cell r="A101">
            <v>100</v>
          </cell>
          <cell r="B101">
            <v>0</v>
          </cell>
          <cell r="C101" t="str">
            <v>USA</v>
          </cell>
          <cell r="D101">
            <v>0</v>
          </cell>
          <cell r="E101">
            <v>-81.547300000000007</v>
          </cell>
          <cell r="F101">
            <v>34.315300000000001</v>
          </cell>
          <cell r="G101">
            <v>3757.12</v>
          </cell>
          <cell r="H101">
            <v>31642</v>
          </cell>
          <cell r="I101">
            <v>31645</v>
          </cell>
          <cell r="J101" t="str">
            <v>News</v>
          </cell>
          <cell r="K101">
            <v>2</v>
          </cell>
          <cell r="L101">
            <v>125</v>
          </cell>
          <cell r="M101" t="str">
            <v>Heavy rain</v>
          </cell>
          <cell r="N101">
            <v>1</v>
          </cell>
        </row>
        <row r="102">
          <cell r="A102">
            <v>101</v>
          </cell>
          <cell r="B102">
            <v>0</v>
          </cell>
          <cell r="C102" t="str">
            <v>Azores Islands </v>
          </cell>
          <cell r="D102">
            <v>0</v>
          </cell>
          <cell r="E102">
            <v>-25.505299999999998</v>
          </cell>
          <cell r="F102">
            <v>37.811799999999998</v>
          </cell>
          <cell r="G102">
            <v>983.07600000000002</v>
          </cell>
          <cell r="H102">
            <v>31656</v>
          </cell>
          <cell r="I102">
            <v>31657</v>
          </cell>
          <cell r="J102" t="str">
            <v>News</v>
          </cell>
          <cell r="K102">
            <v>3</v>
          </cell>
          <cell r="L102">
            <v>0</v>
          </cell>
          <cell r="M102" t="str">
            <v>Torrential rain</v>
          </cell>
          <cell r="N102">
            <v>1</v>
          </cell>
        </row>
        <row r="103">
          <cell r="A103">
            <v>102</v>
          </cell>
          <cell r="B103">
            <v>0</v>
          </cell>
          <cell r="C103" t="str">
            <v>USA</v>
          </cell>
          <cell r="D103">
            <v>0</v>
          </cell>
          <cell r="E103">
            <v>-102.223</v>
          </cell>
          <cell r="F103">
            <v>31.961099999999998</v>
          </cell>
          <cell r="G103">
            <v>49574.37</v>
          </cell>
          <cell r="H103">
            <v>31657</v>
          </cell>
          <cell r="I103">
            <v>31660</v>
          </cell>
          <cell r="J103" t="str">
            <v>News</v>
          </cell>
          <cell r="K103">
            <v>3</v>
          </cell>
          <cell r="L103">
            <v>0</v>
          </cell>
          <cell r="M103" t="str">
            <v>Heavy rain</v>
          </cell>
          <cell r="N103">
            <v>1</v>
          </cell>
        </row>
        <row r="104">
          <cell r="A104">
            <v>103</v>
          </cell>
          <cell r="B104">
            <v>0</v>
          </cell>
          <cell r="C104" t="str">
            <v>Mexico </v>
          </cell>
          <cell r="D104">
            <v>0</v>
          </cell>
          <cell r="E104">
            <v>-99.8429</v>
          </cell>
          <cell r="F104">
            <v>25.696300000000001</v>
          </cell>
          <cell r="G104">
            <v>14136.46</v>
          </cell>
          <cell r="H104">
            <v>31659</v>
          </cell>
          <cell r="I104">
            <v>31663</v>
          </cell>
          <cell r="J104" t="str">
            <v>News</v>
          </cell>
          <cell r="K104">
            <v>20</v>
          </cell>
          <cell r="L104">
            <v>5000</v>
          </cell>
          <cell r="M104" t="str">
            <v>Heavy rain</v>
          </cell>
          <cell r="N104">
            <v>1</v>
          </cell>
        </row>
        <row r="105">
          <cell r="A105">
            <v>104</v>
          </cell>
          <cell r="B105">
            <v>0</v>
          </cell>
          <cell r="C105" t="str">
            <v>USA</v>
          </cell>
          <cell r="D105">
            <v>0</v>
          </cell>
          <cell r="E105">
            <v>-84.495900000000006</v>
          </cell>
          <cell r="F105">
            <v>43.113500000000002</v>
          </cell>
          <cell r="G105">
            <v>53960.13</v>
          </cell>
          <cell r="H105">
            <v>31664</v>
          </cell>
          <cell r="I105">
            <v>31672</v>
          </cell>
          <cell r="J105" t="str">
            <v>News</v>
          </cell>
          <cell r="K105">
            <v>6</v>
          </cell>
          <cell r="L105">
            <v>4000</v>
          </cell>
          <cell r="M105" t="str">
            <v>Torrential rain</v>
          </cell>
          <cell r="N105">
            <v>2</v>
          </cell>
        </row>
        <row r="106">
          <cell r="A106">
            <v>105</v>
          </cell>
          <cell r="B106">
            <v>0</v>
          </cell>
          <cell r="C106" t="str">
            <v>USA</v>
          </cell>
          <cell r="D106">
            <v>0</v>
          </cell>
          <cell r="E106">
            <v>-107.52200000000001</v>
          </cell>
          <cell r="F106">
            <v>48.026299999999999</v>
          </cell>
          <cell r="G106">
            <v>49214.9</v>
          </cell>
          <cell r="H106">
            <v>31680</v>
          </cell>
          <cell r="I106">
            <v>31690</v>
          </cell>
          <cell r="J106" t="str">
            <v>News</v>
          </cell>
          <cell r="K106">
            <v>1</v>
          </cell>
          <cell r="L106">
            <v>700</v>
          </cell>
          <cell r="M106" t="str">
            <v>Heavy rain</v>
          </cell>
          <cell r="N106">
            <v>2</v>
          </cell>
        </row>
        <row r="107">
          <cell r="A107">
            <v>106</v>
          </cell>
          <cell r="B107">
            <v>0</v>
          </cell>
          <cell r="C107" t="str">
            <v>India</v>
          </cell>
          <cell r="E107">
            <v>89.429599999999994</v>
          </cell>
          <cell r="F107">
            <v>23.654699999999998</v>
          </cell>
          <cell r="G107">
            <v>231516.28</v>
          </cell>
          <cell r="H107">
            <v>31677</v>
          </cell>
          <cell r="I107">
            <v>31695</v>
          </cell>
          <cell r="J107" t="str">
            <v>News</v>
          </cell>
          <cell r="K107">
            <v>49</v>
          </cell>
          <cell r="L107">
            <v>700000</v>
          </cell>
          <cell r="M107" t="str">
            <v>Heavy rain</v>
          </cell>
          <cell r="N107">
            <v>1</v>
          </cell>
        </row>
        <row r="108">
          <cell r="A108">
            <v>107</v>
          </cell>
          <cell r="B108">
            <v>0</v>
          </cell>
          <cell r="C108" t="str">
            <v>USA</v>
          </cell>
          <cell r="D108">
            <v>0</v>
          </cell>
          <cell r="E108">
            <v>-90.686400000000006</v>
          </cell>
          <cell r="F108">
            <v>38.8855</v>
          </cell>
          <cell r="G108">
            <v>107660.8</v>
          </cell>
          <cell r="H108">
            <v>31681</v>
          </cell>
          <cell r="I108">
            <v>31698</v>
          </cell>
          <cell r="J108" t="str">
            <v>News</v>
          </cell>
          <cell r="K108">
            <v>10</v>
          </cell>
          <cell r="L108">
            <v>55000</v>
          </cell>
          <cell r="M108" t="str">
            <v>Heavy rain</v>
          </cell>
          <cell r="N108">
            <v>2</v>
          </cell>
        </row>
        <row r="109">
          <cell r="A109">
            <v>108</v>
          </cell>
          <cell r="B109">
            <v>0</v>
          </cell>
          <cell r="C109" t="str">
            <v>Tunisia</v>
          </cell>
          <cell r="D109">
            <v>0</v>
          </cell>
          <cell r="E109">
            <v>10.246700000000001</v>
          </cell>
          <cell r="F109">
            <v>36.190300000000001</v>
          </cell>
          <cell r="G109">
            <v>12622.37</v>
          </cell>
          <cell r="H109">
            <v>31685</v>
          </cell>
          <cell r="I109">
            <v>31688</v>
          </cell>
          <cell r="J109" t="str">
            <v>News</v>
          </cell>
          <cell r="K109">
            <v>20</v>
          </cell>
          <cell r="L109">
            <v>500</v>
          </cell>
          <cell r="M109" t="str">
            <v>Torrential rain</v>
          </cell>
          <cell r="N109">
            <v>1</v>
          </cell>
        </row>
        <row r="110">
          <cell r="A110">
            <v>109</v>
          </cell>
          <cell r="B110">
            <v>0</v>
          </cell>
          <cell r="C110" t="str">
            <v>Philippines</v>
          </cell>
          <cell r="D110">
            <v>0</v>
          </cell>
          <cell r="E110">
            <v>120.88200000000001</v>
          </cell>
          <cell r="F110">
            <v>14.6553</v>
          </cell>
          <cell r="G110">
            <v>24915.98</v>
          </cell>
          <cell r="H110">
            <v>31691</v>
          </cell>
          <cell r="I110">
            <v>31692</v>
          </cell>
          <cell r="J110" t="str">
            <v>News</v>
          </cell>
          <cell r="K110">
            <v>18</v>
          </cell>
          <cell r="L110">
            <v>60000</v>
          </cell>
          <cell r="M110" t="str">
            <v>Heavy rain</v>
          </cell>
          <cell r="N110">
            <v>1</v>
          </cell>
        </row>
        <row r="111">
          <cell r="A111">
            <v>110</v>
          </cell>
          <cell r="B111">
            <v>0</v>
          </cell>
          <cell r="C111" t="str">
            <v>Alaska </v>
          </cell>
          <cell r="D111">
            <v>0</v>
          </cell>
          <cell r="E111">
            <v>-149.464</v>
          </cell>
          <cell r="F111">
            <v>61.791400000000003</v>
          </cell>
          <cell r="G111">
            <v>43476.34</v>
          </cell>
          <cell r="H111">
            <v>31694</v>
          </cell>
          <cell r="I111">
            <v>31700</v>
          </cell>
          <cell r="J111" t="str">
            <v>News</v>
          </cell>
          <cell r="K111">
            <v>0</v>
          </cell>
          <cell r="L111">
            <v>1500</v>
          </cell>
          <cell r="M111" t="str">
            <v>Heavy rain</v>
          </cell>
          <cell r="N111">
            <v>1</v>
          </cell>
        </row>
        <row r="112">
          <cell r="A112">
            <v>111</v>
          </cell>
          <cell r="B112">
            <v>0</v>
          </cell>
          <cell r="C112" t="str">
            <v>Haiti </v>
          </cell>
          <cell r="D112">
            <v>0</v>
          </cell>
          <cell r="E112">
            <v>-72.902600000000007</v>
          </cell>
          <cell r="F112">
            <v>18.7575</v>
          </cell>
          <cell r="G112">
            <v>1153.3</v>
          </cell>
          <cell r="H112">
            <v>31708</v>
          </cell>
          <cell r="I112">
            <v>31710</v>
          </cell>
          <cell r="J112" t="str">
            <v>News</v>
          </cell>
          <cell r="K112">
            <v>40</v>
          </cell>
          <cell r="L112">
            <v>901</v>
          </cell>
          <cell r="M112" t="str">
            <v>Heavy rain</v>
          </cell>
          <cell r="N112">
            <v>1</v>
          </cell>
        </row>
        <row r="113">
          <cell r="A113">
            <v>112</v>
          </cell>
          <cell r="B113">
            <v>0</v>
          </cell>
          <cell r="C113" t="str">
            <v>Indonesia</v>
          </cell>
          <cell r="D113">
            <v>0</v>
          </cell>
          <cell r="E113">
            <v>106.005</v>
          </cell>
          <cell r="F113">
            <v>-3.7071700000000001</v>
          </cell>
          <cell r="G113">
            <v>79414.600000000006</v>
          </cell>
          <cell r="H113">
            <v>31712</v>
          </cell>
          <cell r="I113">
            <v>31719</v>
          </cell>
          <cell r="J113" t="str">
            <v>News</v>
          </cell>
          <cell r="K113">
            <v>93</v>
          </cell>
          <cell r="L113">
            <v>31000</v>
          </cell>
          <cell r="M113" t="str">
            <v>Heavy rain</v>
          </cell>
          <cell r="N113">
            <v>2</v>
          </cell>
        </row>
        <row r="114">
          <cell r="A114">
            <v>113</v>
          </cell>
          <cell r="B114">
            <v>0</v>
          </cell>
          <cell r="C114" t="str">
            <v>USA</v>
          </cell>
          <cell r="D114">
            <v>0</v>
          </cell>
          <cell r="E114">
            <v>-122.012</v>
          </cell>
          <cell r="F114">
            <v>47.677599999999998</v>
          </cell>
          <cell r="G114">
            <v>26882</v>
          </cell>
          <cell r="H114">
            <v>31739</v>
          </cell>
          <cell r="I114">
            <v>31742</v>
          </cell>
          <cell r="J114" t="str">
            <v>News</v>
          </cell>
          <cell r="K114">
            <v>0</v>
          </cell>
          <cell r="L114">
            <v>2000</v>
          </cell>
          <cell r="M114" t="str">
            <v>Rain and snowmelt</v>
          </cell>
          <cell r="N114">
            <v>2</v>
          </cell>
        </row>
        <row r="115">
          <cell r="A115">
            <v>114</v>
          </cell>
          <cell r="B115">
            <v>0</v>
          </cell>
          <cell r="C115" t="str">
            <v>Iran</v>
          </cell>
          <cell r="D115">
            <v>0</v>
          </cell>
          <cell r="E115">
            <v>50.550899999999999</v>
          </cell>
          <cell r="F115">
            <v>29.865100000000002</v>
          </cell>
          <cell r="G115">
            <v>155503.4</v>
          </cell>
          <cell r="H115">
            <v>31746</v>
          </cell>
          <cell r="I115">
            <v>31757</v>
          </cell>
          <cell r="J115" t="str">
            <v>News</v>
          </cell>
          <cell r="K115">
            <v>200</v>
          </cell>
          <cell r="L115">
            <v>40000</v>
          </cell>
          <cell r="M115" t="str">
            <v>Heavy rain</v>
          </cell>
          <cell r="N115">
            <v>1</v>
          </cell>
        </row>
        <row r="116">
          <cell r="A116">
            <v>115</v>
          </cell>
          <cell r="B116">
            <v>0</v>
          </cell>
          <cell r="C116" t="str">
            <v>Vietnam</v>
          </cell>
          <cell r="D116">
            <v>0</v>
          </cell>
          <cell r="E116">
            <v>108.708</v>
          </cell>
          <cell r="F116">
            <v>13.9153</v>
          </cell>
          <cell r="G116">
            <v>49609.11</v>
          </cell>
          <cell r="H116">
            <v>31749</v>
          </cell>
          <cell r="I116">
            <v>31751</v>
          </cell>
          <cell r="J116" t="str">
            <v>News</v>
          </cell>
          <cell r="K116">
            <v>165</v>
          </cell>
          <cell r="L116">
            <v>0</v>
          </cell>
          <cell r="M116" t="str">
            <v>Heavy rain</v>
          </cell>
          <cell r="N116">
            <v>1</v>
          </cell>
        </row>
        <row r="117">
          <cell r="A117">
            <v>116</v>
          </cell>
          <cell r="B117">
            <v>0</v>
          </cell>
          <cell r="C117" t="str">
            <v>Brazil</v>
          </cell>
          <cell r="D117">
            <v>0</v>
          </cell>
          <cell r="E117">
            <v>-44.450800000000001</v>
          </cell>
          <cell r="F117">
            <v>-21.7074</v>
          </cell>
          <cell r="G117">
            <v>276038.24</v>
          </cell>
          <cell r="H117">
            <v>31769</v>
          </cell>
          <cell r="I117">
            <v>31778</v>
          </cell>
          <cell r="J117" t="str">
            <v>News</v>
          </cell>
          <cell r="K117">
            <v>29</v>
          </cell>
          <cell r="L117">
            <v>7000</v>
          </cell>
          <cell r="M117" t="str">
            <v>Torrential rain</v>
          </cell>
          <cell r="N117">
            <v>1</v>
          </cell>
        </row>
        <row r="118">
          <cell r="A118">
            <v>117</v>
          </cell>
          <cell r="B118">
            <v>0</v>
          </cell>
          <cell r="C118" t="str">
            <v>Argentina</v>
          </cell>
          <cell r="E118">
            <v>-60.205100000000002</v>
          </cell>
          <cell r="F118">
            <v>-24.152000000000001</v>
          </cell>
          <cell r="G118">
            <v>224545.66</v>
          </cell>
          <cell r="H118">
            <v>31792</v>
          </cell>
          <cell r="I118">
            <v>31813</v>
          </cell>
          <cell r="J118" t="str">
            <v>News</v>
          </cell>
          <cell r="K118">
            <v>7</v>
          </cell>
          <cell r="L118">
            <v>9000</v>
          </cell>
          <cell r="M118" t="str">
            <v>Torrential rain</v>
          </cell>
          <cell r="N118">
            <v>1</v>
          </cell>
        </row>
        <row r="119">
          <cell r="A119">
            <v>118</v>
          </cell>
          <cell r="B119">
            <v>0</v>
          </cell>
          <cell r="C119" t="str">
            <v>Madagascar </v>
          </cell>
          <cell r="D119">
            <v>0</v>
          </cell>
          <cell r="E119">
            <v>47.460900000000002</v>
          </cell>
          <cell r="F119">
            <v>-19.6111</v>
          </cell>
          <cell r="G119">
            <v>45555.43</v>
          </cell>
          <cell r="H119">
            <v>31778</v>
          </cell>
          <cell r="I119">
            <v>31803</v>
          </cell>
          <cell r="J119" t="str">
            <v>News</v>
          </cell>
          <cell r="K119">
            <v>2</v>
          </cell>
          <cell r="L119">
            <v>40220</v>
          </cell>
          <cell r="M119" t="str">
            <v>Torrential rain</v>
          </cell>
          <cell r="N119">
            <v>1</v>
          </cell>
        </row>
        <row r="120">
          <cell r="A120">
            <v>119</v>
          </cell>
          <cell r="B120">
            <v>0</v>
          </cell>
          <cell r="C120" t="str">
            <v>Brazil</v>
          </cell>
          <cell r="D120">
            <v>0</v>
          </cell>
          <cell r="E120">
            <v>-46.680900000000001</v>
          </cell>
          <cell r="F120">
            <v>-23.577200000000001</v>
          </cell>
          <cell r="G120">
            <v>7036.99</v>
          </cell>
          <cell r="H120">
            <v>31803</v>
          </cell>
          <cell r="I120">
            <v>31805</v>
          </cell>
          <cell r="J120" t="str">
            <v>News</v>
          </cell>
          <cell r="K120">
            <v>69</v>
          </cell>
          <cell r="L120">
            <v>9000</v>
          </cell>
          <cell r="M120" t="str">
            <v>Heavy rain</v>
          </cell>
          <cell r="N120">
            <v>2</v>
          </cell>
        </row>
        <row r="121">
          <cell r="A121">
            <v>120</v>
          </cell>
          <cell r="B121">
            <v>0</v>
          </cell>
          <cell r="C121" t="str">
            <v>Bolivia</v>
          </cell>
          <cell r="D121">
            <v>0</v>
          </cell>
          <cell r="E121">
            <v>-64.816999999999993</v>
          </cell>
          <cell r="F121">
            <v>-16.753699999999998</v>
          </cell>
          <cell r="G121">
            <v>12805.09</v>
          </cell>
          <cell r="H121">
            <v>31797</v>
          </cell>
          <cell r="I121">
            <v>31807</v>
          </cell>
          <cell r="J121" t="str">
            <v>News</v>
          </cell>
          <cell r="K121">
            <v>20</v>
          </cell>
          <cell r="L121">
            <v>3000</v>
          </cell>
          <cell r="M121" t="str">
            <v>Heavy rain</v>
          </cell>
          <cell r="N121">
            <v>1</v>
          </cell>
        </row>
        <row r="122">
          <cell r="A122">
            <v>121</v>
          </cell>
          <cell r="B122">
            <v>0</v>
          </cell>
          <cell r="C122" t="str">
            <v>Peru</v>
          </cell>
          <cell r="D122">
            <v>0</v>
          </cell>
          <cell r="E122">
            <v>-74.057500000000005</v>
          </cell>
          <cell r="F122">
            <v>-12.3047</v>
          </cell>
          <cell r="G122">
            <v>29211.31</v>
          </cell>
          <cell r="H122">
            <v>31809</v>
          </cell>
          <cell r="I122">
            <v>31818</v>
          </cell>
          <cell r="J122" t="str">
            <v>News</v>
          </cell>
          <cell r="K122">
            <v>113</v>
          </cell>
          <cell r="L122">
            <v>2000</v>
          </cell>
          <cell r="M122" t="str">
            <v>Heavy rain</v>
          </cell>
          <cell r="N122">
            <v>1</v>
          </cell>
        </row>
        <row r="123">
          <cell r="A123">
            <v>122</v>
          </cell>
          <cell r="B123">
            <v>0</v>
          </cell>
          <cell r="C123" t="str">
            <v>Georgia</v>
          </cell>
          <cell r="D123">
            <v>0</v>
          </cell>
          <cell r="E123">
            <v>41.857700000000001</v>
          </cell>
          <cell r="F123">
            <v>43.141800000000003</v>
          </cell>
          <cell r="G123">
            <v>33921.64</v>
          </cell>
          <cell r="H123">
            <v>31805</v>
          </cell>
          <cell r="I123">
            <v>31822</v>
          </cell>
          <cell r="J123" t="str">
            <v>News</v>
          </cell>
          <cell r="K123">
            <v>110</v>
          </cell>
          <cell r="L123">
            <v>10000</v>
          </cell>
          <cell r="M123" t="str">
            <v>Heavy rain</v>
          </cell>
          <cell r="N123">
            <v>1</v>
          </cell>
        </row>
        <row r="124">
          <cell r="A124">
            <v>123</v>
          </cell>
          <cell r="B124">
            <v>0</v>
          </cell>
          <cell r="C124" t="str">
            <v>Indonesia </v>
          </cell>
          <cell r="D124">
            <v>0</v>
          </cell>
          <cell r="E124">
            <v>111.925</v>
          </cell>
          <cell r="F124">
            <v>-7.3353099999999998</v>
          </cell>
          <cell r="G124">
            <v>19656.349999999999</v>
          </cell>
          <cell r="H124">
            <v>31829</v>
          </cell>
          <cell r="I124">
            <v>31831</v>
          </cell>
          <cell r="J124" t="str">
            <v>News</v>
          </cell>
          <cell r="K124">
            <v>3</v>
          </cell>
          <cell r="L124">
            <v>26000</v>
          </cell>
          <cell r="M124" t="str">
            <v>Heavy rain</v>
          </cell>
          <cell r="N124">
            <v>2</v>
          </cell>
        </row>
        <row r="125">
          <cell r="A125">
            <v>124</v>
          </cell>
          <cell r="B125">
            <v>0</v>
          </cell>
          <cell r="C125" t="str">
            <v>Ecuador  </v>
          </cell>
          <cell r="D125">
            <v>0</v>
          </cell>
          <cell r="E125">
            <v>-77.490700000000004</v>
          </cell>
          <cell r="F125">
            <v>-0.131721</v>
          </cell>
          <cell r="G125">
            <v>31908.09</v>
          </cell>
          <cell r="H125">
            <v>31841</v>
          </cell>
          <cell r="I125">
            <v>31843</v>
          </cell>
          <cell r="J125" t="str">
            <v>News</v>
          </cell>
          <cell r="K125">
            <v>300</v>
          </cell>
          <cell r="L125">
            <v>15000</v>
          </cell>
          <cell r="M125" t="str">
            <v>Dam/Levy, break or release</v>
          </cell>
          <cell r="N125">
            <v>1</v>
          </cell>
        </row>
        <row r="126">
          <cell r="A126">
            <v>125</v>
          </cell>
          <cell r="B126">
            <v>0</v>
          </cell>
          <cell r="C126" t="str">
            <v>Peru </v>
          </cell>
          <cell r="D126">
            <v>0</v>
          </cell>
          <cell r="E126">
            <v>-76.734499999999997</v>
          </cell>
          <cell r="F126">
            <v>-11.8797</v>
          </cell>
          <cell r="G126">
            <v>4672.2700000000004</v>
          </cell>
          <cell r="H126">
            <v>31845</v>
          </cell>
          <cell r="I126">
            <v>31847</v>
          </cell>
          <cell r="J126" t="str">
            <v>News</v>
          </cell>
          <cell r="K126">
            <v>12</v>
          </cell>
          <cell r="L126">
            <v>1000</v>
          </cell>
          <cell r="M126" t="str">
            <v>Dam/Levy, break or release</v>
          </cell>
          <cell r="N126">
            <v>1</v>
          </cell>
        </row>
        <row r="127">
          <cell r="A127">
            <v>126</v>
          </cell>
          <cell r="B127">
            <v>0</v>
          </cell>
          <cell r="C127" t="str">
            <v>Tajikistan </v>
          </cell>
          <cell r="D127">
            <v>0</v>
          </cell>
          <cell r="E127">
            <v>61.421900000000001</v>
          </cell>
          <cell r="F127">
            <v>32.554099999999998</v>
          </cell>
          <cell r="G127">
            <v>4713.87</v>
          </cell>
          <cell r="H127">
            <v>31852</v>
          </cell>
          <cell r="I127">
            <v>31853</v>
          </cell>
          <cell r="J127" t="str">
            <v>News</v>
          </cell>
          <cell r="K127">
            <v>31</v>
          </cell>
          <cell r="L127">
            <v>1000</v>
          </cell>
          <cell r="M127" t="str">
            <v>Heavy rain</v>
          </cell>
          <cell r="N127">
            <v>1</v>
          </cell>
        </row>
        <row r="128">
          <cell r="A128">
            <v>127</v>
          </cell>
          <cell r="B128">
            <v>0</v>
          </cell>
          <cell r="C128" t="str">
            <v>USA</v>
          </cell>
          <cell r="E128">
            <v>-69.455600000000004</v>
          </cell>
          <cell r="F128">
            <v>44.717300000000002</v>
          </cell>
          <cell r="G128">
            <v>39618.480000000003</v>
          </cell>
          <cell r="H128">
            <v>31867</v>
          </cell>
          <cell r="I128">
            <v>31876</v>
          </cell>
          <cell r="J128" t="str">
            <v>News</v>
          </cell>
          <cell r="K128">
            <v>5</v>
          </cell>
          <cell r="L128">
            <v>5000</v>
          </cell>
          <cell r="M128" t="str">
            <v>Snowmelt</v>
          </cell>
          <cell r="N128">
            <v>2</v>
          </cell>
        </row>
        <row r="129">
          <cell r="A129">
            <v>128</v>
          </cell>
          <cell r="B129">
            <v>0</v>
          </cell>
          <cell r="C129" t="str">
            <v>Ecuador </v>
          </cell>
          <cell r="D129">
            <v>0</v>
          </cell>
          <cell r="E129">
            <v>-79.485299999999995</v>
          </cell>
          <cell r="F129">
            <v>-2.5485199999999999</v>
          </cell>
          <cell r="G129">
            <v>15796.42</v>
          </cell>
          <cell r="H129">
            <v>31870</v>
          </cell>
          <cell r="I129">
            <v>31872</v>
          </cell>
          <cell r="J129" t="str">
            <v>News</v>
          </cell>
          <cell r="K129">
            <v>100</v>
          </cell>
          <cell r="L129">
            <v>3000</v>
          </cell>
          <cell r="M129" t="str">
            <v>Torrential rain</v>
          </cell>
          <cell r="N129">
            <v>1</v>
          </cell>
        </row>
        <row r="130">
          <cell r="A130">
            <v>129</v>
          </cell>
          <cell r="B130">
            <v>0</v>
          </cell>
          <cell r="C130" t="str">
            <v>Yugoslavia</v>
          </cell>
          <cell r="D130">
            <v>0</v>
          </cell>
          <cell r="E130">
            <v>19.6312</v>
          </cell>
          <cell r="F130">
            <v>44.584000000000003</v>
          </cell>
          <cell r="G130">
            <v>23819.91</v>
          </cell>
          <cell r="H130">
            <v>31904</v>
          </cell>
          <cell r="I130">
            <v>31912</v>
          </cell>
          <cell r="J130" t="str">
            <v>News</v>
          </cell>
          <cell r="K130">
            <v>4</v>
          </cell>
          <cell r="L130">
            <v>0</v>
          </cell>
          <cell r="M130" t="str">
            <v>Heavy rain</v>
          </cell>
          <cell r="N130">
            <v>1</v>
          </cell>
        </row>
        <row r="131">
          <cell r="A131">
            <v>130</v>
          </cell>
          <cell r="B131">
            <v>0</v>
          </cell>
          <cell r="C131" t="str">
            <v>Australia </v>
          </cell>
          <cell r="D131">
            <v>0</v>
          </cell>
          <cell r="E131">
            <v>153.22200000000001</v>
          </cell>
          <cell r="F131">
            <v>-28.4297</v>
          </cell>
          <cell r="G131">
            <v>5029.6899999999996</v>
          </cell>
          <cell r="H131">
            <v>31906</v>
          </cell>
          <cell r="I131">
            <v>31908</v>
          </cell>
          <cell r="J131" t="str">
            <v>News</v>
          </cell>
          <cell r="K131">
            <v>3</v>
          </cell>
          <cell r="L131">
            <v>400</v>
          </cell>
          <cell r="M131" t="str">
            <v>Heavy rain</v>
          </cell>
          <cell r="N131">
            <v>1</v>
          </cell>
        </row>
        <row r="132">
          <cell r="A132">
            <v>131</v>
          </cell>
          <cell r="B132">
            <v>0</v>
          </cell>
          <cell r="C132" t="str">
            <v>Poland </v>
          </cell>
          <cell r="D132">
            <v>0</v>
          </cell>
          <cell r="E132">
            <v>20.616199999999999</v>
          </cell>
          <cell r="F132">
            <v>49.668700000000001</v>
          </cell>
          <cell r="G132">
            <v>13629.47</v>
          </cell>
          <cell r="H132">
            <v>31920</v>
          </cell>
          <cell r="I132">
            <v>31923</v>
          </cell>
          <cell r="J132" t="str">
            <v>News</v>
          </cell>
          <cell r="K132">
            <v>0</v>
          </cell>
          <cell r="L132">
            <v>500</v>
          </cell>
          <cell r="M132" t="str">
            <v>Torrential rain</v>
          </cell>
          <cell r="N132">
            <v>1</v>
          </cell>
        </row>
        <row r="133">
          <cell r="A133">
            <v>132</v>
          </cell>
          <cell r="B133">
            <v>0</v>
          </cell>
          <cell r="C133" t="str">
            <v>China </v>
          </cell>
          <cell r="D133">
            <v>0</v>
          </cell>
          <cell r="E133">
            <v>112.803</v>
          </cell>
          <cell r="F133">
            <v>23.021000000000001</v>
          </cell>
          <cell r="G133">
            <v>274128.55</v>
          </cell>
          <cell r="H133">
            <v>31916</v>
          </cell>
          <cell r="I133">
            <v>31937</v>
          </cell>
          <cell r="J133" t="str">
            <v>News</v>
          </cell>
          <cell r="K133">
            <v>178</v>
          </cell>
          <cell r="L133">
            <v>470000</v>
          </cell>
          <cell r="M133" t="str">
            <v>Heavy rain</v>
          </cell>
          <cell r="N133">
            <v>1</v>
          </cell>
        </row>
        <row r="134">
          <cell r="A134">
            <v>133</v>
          </cell>
          <cell r="B134">
            <v>0</v>
          </cell>
          <cell r="C134" t="str">
            <v>USA</v>
          </cell>
          <cell r="D134">
            <v>0</v>
          </cell>
          <cell r="E134">
            <v>-95.261700000000005</v>
          </cell>
          <cell r="F134">
            <v>40.592399999999998</v>
          </cell>
          <cell r="G134">
            <v>36413.61</v>
          </cell>
          <cell r="H134">
            <v>31923</v>
          </cell>
          <cell r="I134">
            <v>31927</v>
          </cell>
          <cell r="J134" t="str">
            <v>News</v>
          </cell>
          <cell r="K134">
            <v>2</v>
          </cell>
          <cell r="L134">
            <v>2200</v>
          </cell>
          <cell r="M134" t="str">
            <v>Torrential rain</v>
          </cell>
          <cell r="N134">
            <v>2</v>
          </cell>
        </row>
        <row r="135">
          <cell r="A135">
            <v>134</v>
          </cell>
          <cell r="B135">
            <v>0</v>
          </cell>
          <cell r="C135" t="str">
            <v>Dominican Republic </v>
          </cell>
          <cell r="D135">
            <v>0</v>
          </cell>
          <cell r="E135">
            <v>-71.0321</v>
          </cell>
          <cell r="F135">
            <v>18.581199999999999</v>
          </cell>
          <cell r="G135">
            <v>7875.83</v>
          </cell>
          <cell r="H135">
            <v>31927</v>
          </cell>
          <cell r="I135">
            <v>31928</v>
          </cell>
          <cell r="J135" t="str">
            <v>News</v>
          </cell>
          <cell r="K135">
            <v>10</v>
          </cell>
          <cell r="L135">
            <v>200</v>
          </cell>
          <cell r="M135" t="str">
            <v>Heavy rain</v>
          </cell>
          <cell r="N135">
            <v>1</v>
          </cell>
        </row>
        <row r="136">
          <cell r="A136">
            <v>135</v>
          </cell>
          <cell r="B136">
            <v>0</v>
          </cell>
          <cell r="C136" t="str">
            <v>USA </v>
          </cell>
          <cell r="E136">
            <v>-97.100300000000004</v>
          </cell>
          <cell r="F136">
            <v>28.9938</v>
          </cell>
          <cell r="G136">
            <v>7258.74</v>
          </cell>
          <cell r="H136">
            <v>31933</v>
          </cell>
          <cell r="I136">
            <v>31936</v>
          </cell>
          <cell r="J136" t="str">
            <v>News</v>
          </cell>
          <cell r="K136">
            <v>0</v>
          </cell>
          <cell r="L136">
            <v>536</v>
          </cell>
          <cell r="M136" t="str">
            <v>Heavy rain</v>
          </cell>
          <cell r="N136">
            <v>1</v>
          </cell>
        </row>
        <row r="137">
          <cell r="A137">
            <v>136</v>
          </cell>
          <cell r="B137">
            <v>0</v>
          </cell>
          <cell r="C137" t="str">
            <v>China </v>
          </cell>
          <cell r="D137">
            <v>0</v>
          </cell>
          <cell r="E137">
            <v>103.83199999999999</v>
          </cell>
          <cell r="F137">
            <v>31.014299999999999</v>
          </cell>
          <cell r="G137">
            <v>139927.17000000001</v>
          </cell>
          <cell r="H137">
            <v>31952</v>
          </cell>
          <cell r="I137">
            <v>31960</v>
          </cell>
          <cell r="J137" t="str">
            <v>News</v>
          </cell>
          <cell r="K137">
            <v>40</v>
          </cell>
          <cell r="L137">
            <v>0</v>
          </cell>
          <cell r="M137" t="str">
            <v>Heavy rain</v>
          </cell>
          <cell r="N137">
            <v>1</v>
          </cell>
        </row>
        <row r="138">
          <cell r="A138">
            <v>137</v>
          </cell>
          <cell r="B138">
            <v>0</v>
          </cell>
          <cell r="C138" t="str">
            <v>USA</v>
          </cell>
          <cell r="D138">
            <v>0</v>
          </cell>
          <cell r="E138">
            <v>-82.634100000000004</v>
          </cell>
          <cell r="F138">
            <v>40.5807</v>
          </cell>
          <cell r="G138">
            <v>11883.86</v>
          </cell>
          <cell r="H138">
            <v>31960</v>
          </cell>
          <cell r="I138">
            <v>31961</v>
          </cell>
          <cell r="J138" t="str">
            <v>News</v>
          </cell>
          <cell r="K138">
            <v>0</v>
          </cell>
          <cell r="L138">
            <v>2100</v>
          </cell>
          <cell r="M138" t="str">
            <v>Heavy rain</v>
          </cell>
          <cell r="N138">
            <v>2</v>
          </cell>
        </row>
        <row r="139">
          <cell r="A139">
            <v>138</v>
          </cell>
          <cell r="B139">
            <v>0</v>
          </cell>
          <cell r="C139" t="str">
            <v>China </v>
          </cell>
          <cell r="D139">
            <v>0</v>
          </cell>
          <cell r="E139">
            <v>115.405</v>
          </cell>
          <cell r="F139">
            <v>31.4619</v>
          </cell>
          <cell r="G139">
            <v>268071.03000000003</v>
          </cell>
          <cell r="H139">
            <v>31960</v>
          </cell>
          <cell r="I139">
            <v>31981</v>
          </cell>
          <cell r="J139" t="str">
            <v>News</v>
          </cell>
          <cell r="K139">
            <v>56</v>
          </cell>
          <cell r="L139">
            <v>25600</v>
          </cell>
          <cell r="M139" t="str">
            <v>Heavy rain</v>
          </cell>
          <cell r="N139">
            <v>1</v>
          </cell>
        </row>
        <row r="140">
          <cell r="A140">
            <v>139</v>
          </cell>
          <cell r="B140">
            <v>0</v>
          </cell>
          <cell r="C140" t="str">
            <v>Columbia </v>
          </cell>
          <cell r="D140">
            <v>0</v>
          </cell>
          <cell r="E140">
            <v>-75.571799999999996</v>
          </cell>
          <cell r="F140">
            <v>3.22933</v>
          </cell>
          <cell r="G140">
            <v>19623.830000000002</v>
          </cell>
          <cell r="H140">
            <v>31962</v>
          </cell>
          <cell r="I140">
            <v>31964</v>
          </cell>
          <cell r="J140" t="str">
            <v>News</v>
          </cell>
          <cell r="K140">
            <v>15</v>
          </cell>
          <cell r="L140">
            <v>240</v>
          </cell>
          <cell r="M140" t="str">
            <v>Heavy rain</v>
          </cell>
          <cell r="N140">
            <v>1</v>
          </cell>
        </row>
        <row r="141">
          <cell r="A141">
            <v>140</v>
          </cell>
          <cell r="B141">
            <v>0</v>
          </cell>
          <cell r="C141" t="str">
            <v>Chile </v>
          </cell>
          <cell r="D141">
            <v>0</v>
          </cell>
          <cell r="E141">
            <v>-71.106700000000004</v>
          </cell>
          <cell r="F141">
            <v>-33.868899999999996</v>
          </cell>
          <cell r="G141">
            <v>36283.589999999997</v>
          </cell>
          <cell r="H141">
            <v>31970</v>
          </cell>
          <cell r="I141">
            <v>31976</v>
          </cell>
          <cell r="J141" t="str">
            <v>News</v>
          </cell>
          <cell r="K141">
            <v>47</v>
          </cell>
          <cell r="L141">
            <v>90000</v>
          </cell>
          <cell r="M141" t="str">
            <v>Heavy rain</v>
          </cell>
          <cell r="N141">
            <v>1</v>
          </cell>
        </row>
        <row r="142">
          <cell r="A142">
            <v>141</v>
          </cell>
          <cell r="B142">
            <v>0</v>
          </cell>
          <cell r="C142" t="str">
            <v>Italy</v>
          </cell>
          <cell r="D142">
            <v>0</v>
          </cell>
          <cell r="E142">
            <v>9.9382999999999999</v>
          </cell>
          <cell r="F142">
            <v>45.779400000000003</v>
          </cell>
          <cell r="G142">
            <v>4687.42</v>
          </cell>
          <cell r="H142">
            <v>31970</v>
          </cell>
          <cell r="I142">
            <v>31979</v>
          </cell>
          <cell r="J142" t="str">
            <v>News</v>
          </cell>
          <cell r="K142">
            <v>20</v>
          </cell>
          <cell r="L142">
            <v>300</v>
          </cell>
          <cell r="M142" t="str">
            <v>Heavy rain</v>
          </cell>
          <cell r="N142">
            <v>1</v>
          </cell>
        </row>
        <row r="143">
          <cell r="A143">
            <v>142</v>
          </cell>
          <cell r="B143">
            <v>0</v>
          </cell>
          <cell r="C143" t="str">
            <v>USA</v>
          </cell>
          <cell r="D143">
            <v>0</v>
          </cell>
          <cell r="E143">
            <v>-98.783199999999994</v>
          </cell>
          <cell r="F143">
            <v>29.924700000000001</v>
          </cell>
          <cell r="G143">
            <v>999.46</v>
          </cell>
          <cell r="H143">
            <v>31975</v>
          </cell>
          <cell r="I143">
            <v>31975</v>
          </cell>
          <cell r="J143" t="str">
            <v>News</v>
          </cell>
          <cell r="K143">
            <v>9</v>
          </cell>
          <cell r="L143">
            <v>0</v>
          </cell>
          <cell r="M143" t="str">
            <v>Heavy rain</v>
          </cell>
          <cell r="N143">
            <v>2</v>
          </cell>
        </row>
        <row r="144">
          <cell r="A144">
            <v>143</v>
          </cell>
          <cell r="B144">
            <v>0</v>
          </cell>
          <cell r="C144" t="str">
            <v>China </v>
          </cell>
          <cell r="D144">
            <v>0</v>
          </cell>
          <cell r="E144">
            <v>84.399500000000003</v>
          </cell>
          <cell r="F144">
            <v>42.154699999999998</v>
          </cell>
          <cell r="G144">
            <v>637522.36</v>
          </cell>
          <cell r="H144">
            <v>31974</v>
          </cell>
          <cell r="I144">
            <v>31979</v>
          </cell>
          <cell r="J144" t="str">
            <v>News</v>
          </cell>
          <cell r="K144">
            <v>2</v>
          </cell>
          <cell r="L144">
            <v>44000</v>
          </cell>
          <cell r="M144" t="str">
            <v>Snowmelt</v>
          </cell>
          <cell r="N144">
            <v>1</v>
          </cell>
        </row>
        <row r="145">
          <cell r="A145">
            <v>144</v>
          </cell>
          <cell r="B145">
            <v>0</v>
          </cell>
          <cell r="C145" t="str">
            <v>South Korea </v>
          </cell>
          <cell r="D145">
            <v>0</v>
          </cell>
          <cell r="E145">
            <v>126.932</v>
          </cell>
          <cell r="F145">
            <v>36.416400000000003</v>
          </cell>
          <cell r="G145">
            <v>9041.57</v>
          </cell>
          <cell r="H145">
            <v>31979</v>
          </cell>
          <cell r="I145">
            <v>31987</v>
          </cell>
          <cell r="J145" t="str">
            <v>News</v>
          </cell>
          <cell r="K145">
            <v>330</v>
          </cell>
          <cell r="L145">
            <v>35900</v>
          </cell>
          <cell r="M145" t="str">
            <v>Torrential rain</v>
          </cell>
          <cell r="N145">
            <v>1</v>
          </cell>
        </row>
        <row r="146">
          <cell r="A146">
            <v>145</v>
          </cell>
          <cell r="B146">
            <v>0</v>
          </cell>
          <cell r="C146" t="str">
            <v>Iran </v>
          </cell>
          <cell r="D146">
            <v>0</v>
          </cell>
          <cell r="E146">
            <v>51.6599</v>
          </cell>
          <cell r="F146">
            <v>35.205300000000001</v>
          </cell>
          <cell r="G146">
            <v>50247.17</v>
          </cell>
          <cell r="H146">
            <v>31982</v>
          </cell>
          <cell r="I146">
            <v>31985</v>
          </cell>
          <cell r="J146" t="str">
            <v>News</v>
          </cell>
          <cell r="K146">
            <v>147</v>
          </cell>
          <cell r="L146">
            <v>0</v>
          </cell>
          <cell r="M146" t="str">
            <v>Heavy rain</v>
          </cell>
          <cell r="N146">
            <v>1</v>
          </cell>
        </row>
        <row r="147">
          <cell r="A147">
            <v>146</v>
          </cell>
          <cell r="B147">
            <v>0</v>
          </cell>
          <cell r="C147" t="str">
            <v>Bangladesh </v>
          </cell>
          <cell r="E147">
            <v>91.801100000000005</v>
          </cell>
          <cell r="F147">
            <v>24.776700000000002</v>
          </cell>
          <cell r="G147">
            <v>240065.2</v>
          </cell>
          <cell r="H147">
            <v>31981</v>
          </cell>
          <cell r="I147">
            <v>32044</v>
          </cell>
          <cell r="J147" t="str">
            <v>News</v>
          </cell>
          <cell r="K147">
            <v>880</v>
          </cell>
          <cell r="L147">
            <v>500000</v>
          </cell>
          <cell r="M147" t="str">
            <v>Heavy rain</v>
          </cell>
          <cell r="N147">
            <v>2</v>
          </cell>
        </row>
        <row r="148">
          <cell r="A148">
            <v>147</v>
          </cell>
          <cell r="B148">
            <v>0</v>
          </cell>
          <cell r="C148" t="str">
            <v>China </v>
          </cell>
          <cell r="D148">
            <v>0</v>
          </cell>
          <cell r="E148">
            <v>117.68899999999999</v>
          </cell>
          <cell r="F148">
            <v>36.333199999999998</v>
          </cell>
          <cell r="G148">
            <v>16384.78</v>
          </cell>
          <cell r="H148">
            <v>32015</v>
          </cell>
          <cell r="I148">
            <v>32016</v>
          </cell>
          <cell r="J148" t="str">
            <v>News</v>
          </cell>
          <cell r="K148">
            <v>51</v>
          </cell>
          <cell r="L148">
            <v>6000</v>
          </cell>
          <cell r="M148" t="str">
            <v>Torrential rain</v>
          </cell>
          <cell r="N148">
            <v>1</v>
          </cell>
        </row>
        <row r="149">
          <cell r="A149">
            <v>148</v>
          </cell>
          <cell r="B149">
            <v>0</v>
          </cell>
          <cell r="C149" t="str">
            <v>Venezuela </v>
          </cell>
          <cell r="D149">
            <v>0</v>
          </cell>
          <cell r="E149">
            <v>-66.416700000000006</v>
          </cell>
          <cell r="F149">
            <v>10.132099999999999</v>
          </cell>
          <cell r="G149">
            <v>19320.169999999998</v>
          </cell>
          <cell r="H149">
            <v>32026</v>
          </cell>
          <cell r="I149">
            <v>32028</v>
          </cell>
          <cell r="J149" t="str">
            <v>News</v>
          </cell>
          <cell r="K149">
            <v>112</v>
          </cell>
          <cell r="L149">
            <v>30000</v>
          </cell>
          <cell r="M149" t="str">
            <v>Torrential rain</v>
          </cell>
          <cell r="N149">
            <v>1</v>
          </cell>
        </row>
        <row r="150">
          <cell r="A150">
            <v>149</v>
          </cell>
          <cell r="B150">
            <v>0</v>
          </cell>
          <cell r="C150" t="str">
            <v>China </v>
          </cell>
          <cell r="D150">
            <v>0</v>
          </cell>
          <cell r="E150">
            <v>124.655</v>
          </cell>
          <cell r="F150">
            <v>46.726900000000001</v>
          </cell>
          <cell r="G150">
            <v>100391.13</v>
          </cell>
          <cell r="H150">
            <v>32016</v>
          </cell>
          <cell r="I150">
            <v>32035</v>
          </cell>
          <cell r="J150" t="str">
            <v>News</v>
          </cell>
          <cell r="K150">
            <v>0</v>
          </cell>
          <cell r="L150">
            <v>0</v>
          </cell>
          <cell r="M150" t="str">
            <v>Heavy rain</v>
          </cell>
          <cell r="N150">
            <v>1</v>
          </cell>
        </row>
        <row r="151">
          <cell r="A151">
            <v>150</v>
          </cell>
          <cell r="B151">
            <v>0</v>
          </cell>
          <cell r="C151" t="str">
            <v>USA</v>
          </cell>
          <cell r="D151">
            <v>0</v>
          </cell>
          <cell r="E151">
            <v>-75.940100000000001</v>
          </cell>
          <cell r="F151">
            <v>40.422800000000002</v>
          </cell>
          <cell r="G151">
            <v>12008.56</v>
          </cell>
          <cell r="H151">
            <v>32028</v>
          </cell>
          <cell r="I151">
            <v>32029</v>
          </cell>
          <cell r="J151" t="str">
            <v>News</v>
          </cell>
          <cell r="K151">
            <v>1</v>
          </cell>
          <cell r="L151">
            <v>120</v>
          </cell>
          <cell r="M151" t="str">
            <v>Heavy rain</v>
          </cell>
          <cell r="N151">
            <v>1</v>
          </cell>
        </row>
        <row r="152">
          <cell r="A152">
            <v>151</v>
          </cell>
          <cell r="B152">
            <v>0</v>
          </cell>
          <cell r="C152" t="str">
            <v>South Africa </v>
          </cell>
          <cell r="D152">
            <v>0</v>
          </cell>
          <cell r="E152">
            <v>30.700299999999999</v>
          </cell>
          <cell r="F152">
            <v>-29.089700000000001</v>
          </cell>
          <cell r="G152">
            <v>92666.52</v>
          </cell>
          <cell r="H152">
            <v>32046</v>
          </cell>
          <cell r="I152">
            <v>32052</v>
          </cell>
          <cell r="J152" t="str">
            <v>News</v>
          </cell>
          <cell r="K152">
            <v>300</v>
          </cell>
          <cell r="L152">
            <v>60000</v>
          </cell>
          <cell r="M152" t="str">
            <v>Heavy rain</v>
          </cell>
          <cell r="N152">
            <v>1</v>
          </cell>
        </row>
        <row r="153">
          <cell r="A153">
            <v>152</v>
          </cell>
          <cell r="B153">
            <v>0</v>
          </cell>
          <cell r="C153" t="str">
            <v>Mexico</v>
          </cell>
          <cell r="D153">
            <v>0</v>
          </cell>
          <cell r="E153">
            <v>-99.122</v>
          </cell>
          <cell r="F153">
            <v>19.476199999999999</v>
          </cell>
          <cell r="G153">
            <v>2772.64</v>
          </cell>
          <cell r="H153">
            <v>32048</v>
          </cell>
          <cell r="I153">
            <v>32049</v>
          </cell>
          <cell r="J153" t="str">
            <v>News</v>
          </cell>
          <cell r="K153">
            <v>15</v>
          </cell>
          <cell r="L153">
            <v>3000</v>
          </cell>
          <cell r="M153" t="str">
            <v>Heavy rain</v>
          </cell>
          <cell r="N153">
            <v>1</v>
          </cell>
        </row>
        <row r="154">
          <cell r="A154">
            <v>153</v>
          </cell>
          <cell r="B154">
            <v>0</v>
          </cell>
          <cell r="C154" t="str">
            <v>Guatamala</v>
          </cell>
          <cell r="E154">
            <v>-90.770700000000005</v>
          </cell>
          <cell r="F154">
            <v>16.658000000000001</v>
          </cell>
          <cell r="G154">
            <v>70305.34</v>
          </cell>
          <cell r="H154">
            <v>32051</v>
          </cell>
          <cell r="I154">
            <v>32058</v>
          </cell>
          <cell r="J154" t="str">
            <v>News</v>
          </cell>
          <cell r="K154">
            <v>36</v>
          </cell>
          <cell r="L154">
            <v>3500</v>
          </cell>
          <cell r="M154" t="str">
            <v>Torrential rain</v>
          </cell>
          <cell r="N154">
            <v>1</v>
          </cell>
        </row>
        <row r="155">
          <cell r="A155">
            <v>154</v>
          </cell>
          <cell r="B155">
            <v>0</v>
          </cell>
          <cell r="C155" t="str">
            <v>Spain</v>
          </cell>
          <cell r="E155">
            <v>2.4282300000000001</v>
          </cell>
          <cell r="F155">
            <v>42.305999999999997</v>
          </cell>
          <cell r="G155">
            <v>64614.13</v>
          </cell>
          <cell r="H155">
            <v>32054</v>
          </cell>
          <cell r="I155">
            <v>32060</v>
          </cell>
          <cell r="J155" t="str">
            <v>News</v>
          </cell>
          <cell r="K155">
            <v>12</v>
          </cell>
          <cell r="L155">
            <v>0</v>
          </cell>
          <cell r="M155" t="str">
            <v>Torrential rain</v>
          </cell>
          <cell r="N155">
            <v>1</v>
          </cell>
        </row>
        <row r="156">
          <cell r="A156">
            <v>155</v>
          </cell>
          <cell r="B156">
            <v>0</v>
          </cell>
          <cell r="C156" t="str">
            <v>Japan</v>
          </cell>
          <cell r="D156">
            <v>0</v>
          </cell>
          <cell r="E156">
            <v>133.68700000000001</v>
          </cell>
          <cell r="F156">
            <v>34.972999999999999</v>
          </cell>
          <cell r="G156">
            <v>49936.77</v>
          </cell>
          <cell r="H156">
            <v>32066</v>
          </cell>
          <cell r="I156">
            <v>32067</v>
          </cell>
          <cell r="J156" t="str">
            <v>News</v>
          </cell>
          <cell r="K156">
            <v>8</v>
          </cell>
          <cell r="L156">
            <v>3000</v>
          </cell>
          <cell r="M156" t="str">
            <v>Tropical cyclone</v>
          </cell>
          <cell r="N156">
            <v>1</v>
          </cell>
        </row>
        <row r="157">
          <cell r="A157">
            <v>156</v>
          </cell>
          <cell r="B157">
            <v>0</v>
          </cell>
          <cell r="C157" t="str">
            <v>Lebanon</v>
          </cell>
          <cell r="E157">
            <v>33.915700000000001</v>
          </cell>
          <cell r="F157">
            <v>28.469799999999999</v>
          </cell>
          <cell r="G157">
            <v>12689.86</v>
          </cell>
          <cell r="H157">
            <v>32067</v>
          </cell>
          <cell r="I157">
            <v>32069</v>
          </cell>
          <cell r="J157" t="str">
            <v>News</v>
          </cell>
          <cell r="K157">
            <v>10</v>
          </cell>
          <cell r="L157">
            <v>200</v>
          </cell>
          <cell r="M157" t="str">
            <v>Torrential rain</v>
          </cell>
          <cell r="N157">
            <v>2</v>
          </cell>
        </row>
        <row r="158">
          <cell r="A158">
            <v>157</v>
          </cell>
          <cell r="B158">
            <v>0</v>
          </cell>
          <cell r="C158" t="str">
            <v>Taiwan</v>
          </cell>
          <cell r="D158">
            <v>0</v>
          </cell>
          <cell r="E158">
            <v>121.527</v>
          </cell>
          <cell r="F158">
            <v>25.020199999999999</v>
          </cell>
          <cell r="G158">
            <v>3705.48</v>
          </cell>
          <cell r="H158">
            <v>32074</v>
          </cell>
          <cell r="I158">
            <v>32076</v>
          </cell>
          <cell r="J158" t="str">
            <v>News</v>
          </cell>
          <cell r="K158">
            <v>49</v>
          </cell>
          <cell r="L158">
            <v>0</v>
          </cell>
          <cell r="M158" t="str">
            <v>Tropical cyclone</v>
          </cell>
          <cell r="N158">
            <v>2</v>
          </cell>
        </row>
        <row r="159">
          <cell r="A159">
            <v>158</v>
          </cell>
          <cell r="B159">
            <v>0</v>
          </cell>
          <cell r="C159" t="str">
            <v>Jamaica </v>
          </cell>
          <cell r="D159">
            <v>0</v>
          </cell>
          <cell r="E159">
            <v>-76.982600000000005</v>
          </cell>
          <cell r="F159">
            <v>18.049199999999999</v>
          </cell>
          <cell r="G159">
            <v>4628.6499999999996</v>
          </cell>
          <cell r="H159">
            <v>32080</v>
          </cell>
          <cell r="I159">
            <v>32082</v>
          </cell>
          <cell r="J159" t="str">
            <v>News</v>
          </cell>
          <cell r="K159">
            <v>4</v>
          </cell>
          <cell r="L159">
            <v>1000</v>
          </cell>
          <cell r="M159" t="str">
            <v>Tropical cyclone</v>
          </cell>
          <cell r="N159">
            <v>1</v>
          </cell>
        </row>
        <row r="160">
          <cell r="A160">
            <v>159</v>
          </cell>
          <cell r="B160">
            <v>0</v>
          </cell>
          <cell r="C160" t="str">
            <v>Spain</v>
          </cell>
          <cell r="D160">
            <v>0</v>
          </cell>
          <cell r="E160">
            <v>-0.93604699999999996</v>
          </cell>
          <cell r="F160">
            <v>38.693800000000003</v>
          </cell>
          <cell r="G160">
            <v>37572.82</v>
          </cell>
          <cell r="H160">
            <v>32084</v>
          </cell>
          <cell r="I160">
            <v>32087</v>
          </cell>
          <cell r="J160" t="str">
            <v>News</v>
          </cell>
          <cell r="K160">
            <v>16</v>
          </cell>
          <cell r="L160">
            <v>3000</v>
          </cell>
          <cell r="M160" t="str">
            <v>Torrential rain</v>
          </cell>
          <cell r="N160">
            <v>1</v>
          </cell>
        </row>
        <row r="161">
          <cell r="A161">
            <v>160</v>
          </cell>
          <cell r="B161">
            <v>0</v>
          </cell>
          <cell r="C161" t="str">
            <v>Vietnam</v>
          </cell>
          <cell r="D161">
            <v>0</v>
          </cell>
          <cell r="E161">
            <v>108.372</v>
          </cell>
          <cell r="F161">
            <v>13.9903</v>
          </cell>
          <cell r="G161">
            <v>45057.5</v>
          </cell>
          <cell r="H161">
            <v>32116</v>
          </cell>
          <cell r="I161">
            <v>32121</v>
          </cell>
          <cell r="J161" t="str">
            <v>News</v>
          </cell>
          <cell r="K161">
            <v>86</v>
          </cell>
          <cell r="L161">
            <v>40000</v>
          </cell>
          <cell r="M161" t="str">
            <v>Torrential rain</v>
          </cell>
          <cell r="N161">
            <v>1</v>
          </cell>
        </row>
        <row r="162">
          <cell r="A162">
            <v>161</v>
          </cell>
          <cell r="B162">
            <v>0</v>
          </cell>
          <cell r="C162" t="str">
            <v>USA</v>
          </cell>
          <cell r="D162">
            <v>0</v>
          </cell>
          <cell r="E162">
            <v>-90.0017</v>
          </cell>
          <cell r="F162">
            <v>35.365699999999997</v>
          </cell>
          <cell r="G162">
            <v>16161</v>
          </cell>
          <cell r="H162">
            <v>32136</v>
          </cell>
          <cell r="I162">
            <v>32140</v>
          </cell>
          <cell r="J162" t="str">
            <v>News</v>
          </cell>
          <cell r="K162">
            <v>3</v>
          </cell>
          <cell r="L162">
            <v>6000</v>
          </cell>
          <cell r="M162" t="str">
            <v>Heavy rain</v>
          </cell>
          <cell r="N162">
            <v>2</v>
          </cell>
        </row>
        <row r="163">
          <cell r="A163">
            <v>162</v>
          </cell>
          <cell r="B163">
            <v>0</v>
          </cell>
          <cell r="C163" t="str">
            <v>USA</v>
          </cell>
          <cell r="D163">
            <v>0</v>
          </cell>
          <cell r="E163">
            <v>-157.78200000000001</v>
          </cell>
          <cell r="F163">
            <v>21.3825</v>
          </cell>
          <cell r="G163">
            <v>385.69600000000003</v>
          </cell>
          <cell r="H163">
            <v>32143</v>
          </cell>
          <cell r="I163">
            <v>32144</v>
          </cell>
          <cell r="J163" t="str">
            <v>News</v>
          </cell>
          <cell r="K163">
            <v>0</v>
          </cell>
          <cell r="L163">
            <v>2800</v>
          </cell>
          <cell r="M163" t="str">
            <v>Heavy rain</v>
          </cell>
          <cell r="N163">
            <v>1</v>
          </cell>
        </row>
        <row r="164">
          <cell r="A164">
            <v>163</v>
          </cell>
          <cell r="B164">
            <v>0</v>
          </cell>
          <cell r="C164" t="str">
            <v>Costa Rica</v>
          </cell>
          <cell r="E164">
            <v>-82.986800000000002</v>
          </cell>
          <cell r="F164">
            <v>9.6026799999999994</v>
          </cell>
          <cell r="G164">
            <v>10877.36</v>
          </cell>
          <cell r="H164">
            <v>32172</v>
          </cell>
          <cell r="I164">
            <v>32178</v>
          </cell>
          <cell r="J164" t="str">
            <v>News</v>
          </cell>
          <cell r="K164">
            <v>9</v>
          </cell>
          <cell r="L164">
            <v>7000</v>
          </cell>
          <cell r="M164" t="str">
            <v>Heavy rain</v>
          </cell>
          <cell r="N164">
            <v>1</v>
          </cell>
        </row>
        <row r="165">
          <cell r="A165">
            <v>164</v>
          </cell>
          <cell r="B165">
            <v>0</v>
          </cell>
          <cell r="C165" t="str">
            <v>Dominican Republic </v>
          </cell>
          <cell r="D165">
            <v>0</v>
          </cell>
          <cell r="E165">
            <v>-70.4315</v>
          </cell>
          <cell r="F165">
            <v>19.321000000000002</v>
          </cell>
          <cell r="G165">
            <v>10489.39</v>
          </cell>
          <cell r="H165">
            <v>32174</v>
          </cell>
          <cell r="I165">
            <v>32175</v>
          </cell>
          <cell r="J165" t="str">
            <v>News</v>
          </cell>
          <cell r="K165">
            <v>4</v>
          </cell>
          <cell r="L165">
            <v>2000</v>
          </cell>
          <cell r="M165" t="str">
            <v>Heavy rain</v>
          </cell>
          <cell r="N165">
            <v>1</v>
          </cell>
        </row>
        <row r="166">
          <cell r="A166">
            <v>165</v>
          </cell>
          <cell r="B166">
            <v>0</v>
          </cell>
          <cell r="C166" t="str">
            <v>USA</v>
          </cell>
          <cell r="D166">
            <v>0</v>
          </cell>
          <cell r="E166">
            <v>-90.22</v>
          </cell>
          <cell r="F166">
            <v>30.647300000000001</v>
          </cell>
          <cell r="G166">
            <v>2708.65</v>
          </cell>
          <cell r="H166">
            <v>32174</v>
          </cell>
          <cell r="I166">
            <v>32177</v>
          </cell>
          <cell r="J166" t="str">
            <v>News</v>
          </cell>
          <cell r="K166">
            <v>3</v>
          </cell>
          <cell r="L166">
            <v>0</v>
          </cell>
          <cell r="M166" t="str">
            <v>Heavy rain</v>
          </cell>
          <cell r="N166">
            <v>1</v>
          </cell>
        </row>
        <row r="167">
          <cell r="A167">
            <v>166</v>
          </cell>
          <cell r="B167">
            <v>0</v>
          </cell>
          <cell r="C167" t="str">
            <v>Brazil </v>
          </cell>
          <cell r="D167">
            <v>0</v>
          </cell>
          <cell r="E167">
            <v>-43.2761</v>
          </cell>
          <cell r="F167">
            <v>-22.4939</v>
          </cell>
          <cell r="G167">
            <v>9181.2800000000007</v>
          </cell>
          <cell r="H167">
            <v>32174</v>
          </cell>
          <cell r="I167">
            <v>32183</v>
          </cell>
          <cell r="J167" t="str">
            <v>News</v>
          </cell>
          <cell r="K167">
            <v>290</v>
          </cell>
          <cell r="L167">
            <v>25000</v>
          </cell>
          <cell r="M167" t="str">
            <v>Heavy rain</v>
          </cell>
          <cell r="N167">
            <v>2</v>
          </cell>
        </row>
        <row r="168">
          <cell r="A168">
            <v>167</v>
          </cell>
          <cell r="B168">
            <v>0</v>
          </cell>
          <cell r="C168" t="str">
            <v>Indonesia </v>
          </cell>
          <cell r="D168">
            <v>0</v>
          </cell>
          <cell r="E168">
            <v>110.614</v>
          </cell>
          <cell r="F168">
            <v>-7.7675799999999997</v>
          </cell>
          <cell r="G168">
            <v>7795.17</v>
          </cell>
          <cell r="H168">
            <v>32178</v>
          </cell>
          <cell r="I168">
            <v>32179</v>
          </cell>
          <cell r="J168" t="str">
            <v>News</v>
          </cell>
          <cell r="K168">
            <v>7</v>
          </cell>
          <cell r="L168">
            <v>3000</v>
          </cell>
          <cell r="M168" t="str">
            <v>Torrential rain</v>
          </cell>
          <cell r="N168">
            <v>1</v>
          </cell>
        </row>
        <row r="169">
          <cell r="A169">
            <v>168</v>
          </cell>
          <cell r="B169">
            <v>0</v>
          </cell>
          <cell r="C169" t="str">
            <v>South Africa </v>
          </cell>
          <cell r="D169">
            <v>0</v>
          </cell>
          <cell r="E169">
            <v>24.358699999999999</v>
          </cell>
          <cell r="F169">
            <v>-28.8429</v>
          </cell>
          <cell r="G169">
            <v>50999.8</v>
          </cell>
          <cell r="H169">
            <v>32183</v>
          </cell>
          <cell r="I169">
            <v>32204</v>
          </cell>
          <cell r="J169" t="str">
            <v>News</v>
          </cell>
          <cell r="K169">
            <v>24</v>
          </cell>
          <cell r="L169">
            <v>10000</v>
          </cell>
          <cell r="M169" t="str">
            <v>Heavy rain</v>
          </cell>
          <cell r="N169">
            <v>1</v>
          </cell>
        </row>
        <row r="170">
          <cell r="A170">
            <v>169</v>
          </cell>
          <cell r="B170">
            <v>0</v>
          </cell>
          <cell r="C170" t="str">
            <v>Peru</v>
          </cell>
          <cell r="D170">
            <v>0</v>
          </cell>
          <cell r="E170">
            <v>-72.4803</v>
          </cell>
          <cell r="F170">
            <v>-12.823</v>
          </cell>
          <cell r="G170">
            <v>5174.04</v>
          </cell>
          <cell r="H170">
            <v>32195</v>
          </cell>
          <cell r="I170">
            <v>32195</v>
          </cell>
          <cell r="J170" t="str">
            <v>News</v>
          </cell>
          <cell r="K170">
            <v>0</v>
          </cell>
          <cell r="L170">
            <v>0</v>
          </cell>
          <cell r="M170" t="str">
            <v>Heavy Rain</v>
          </cell>
          <cell r="N170">
            <v>1</v>
          </cell>
        </row>
        <row r="171">
          <cell r="A171">
            <v>170</v>
          </cell>
          <cell r="B171">
            <v>0</v>
          </cell>
          <cell r="C171" t="str">
            <v>South Africa</v>
          </cell>
          <cell r="D171">
            <v>0</v>
          </cell>
          <cell r="E171">
            <v>26.9543</v>
          </cell>
          <cell r="F171">
            <v>-22.1508</v>
          </cell>
          <cell r="G171">
            <v>388455.26</v>
          </cell>
          <cell r="H171">
            <v>32210</v>
          </cell>
          <cell r="I171">
            <v>32217</v>
          </cell>
          <cell r="J171" t="str">
            <v>News</v>
          </cell>
          <cell r="K171">
            <v>18</v>
          </cell>
          <cell r="L171">
            <v>24000</v>
          </cell>
          <cell r="M171" t="str">
            <v>Heavy rain</v>
          </cell>
          <cell r="N171">
            <v>1</v>
          </cell>
        </row>
        <row r="172">
          <cell r="A172">
            <v>171</v>
          </cell>
          <cell r="B172">
            <v>0</v>
          </cell>
          <cell r="C172" t="str">
            <v>Argentina </v>
          </cell>
          <cell r="D172">
            <v>0</v>
          </cell>
          <cell r="E172">
            <v>-59.042299999999997</v>
          </cell>
          <cell r="F172">
            <v>-34.639099999999999</v>
          </cell>
          <cell r="G172">
            <v>11057.04</v>
          </cell>
          <cell r="H172">
            <v>32227</v>
          </cell>
          <cell r="I172">
            <v>32230</v>
          </cell>
          <cell r="J172" t="str">
            <v>News</v>
          </cell>
          <cell r="K172">
            <v>24</v>
          </cell>
          <cell r="L172">
            <v>57000</v>
          </cell>
          <cell r="M172" t="str">
            <v>Heavy rain</v>
          </cell>
          <cell r="N172">
            <v>1</v>
          </cell>
        </row>
        <row r="173">
          <cell r="A173">
            <v>172</v>
          </cell>
          <cell r="B173">
            <v>0</v>
          </cell>
          <cell r="C173" t="str">
            <v>West Germany</v>
          </cell>
          <cell r="D173">
            <v>0</v>
          </cell>
          <cell r="E173">
            <v>10.0852</v>
          </cell>
          <cell r="F173">
            <v>49.886699999999998</v>
          </cell>
          <cell r="G173">
            <v>105533.51</v>
          </cell>
          <cell r="H173">
            <v>32228</v>
          </cell>
          <cell r="I173">
            <v>32232</v>
          </cell>
          <cell r="J173" t="str">
            <v>News</v>
          </cell>
          <cell r="K173">
            <v>6</v>
          </cell>
          <cell r="L173">
            <v>3500</v>
          </cell>
          <cell r="M173" t="str">
            <v>Heavy rain</v>
          </cell>
          <cell r="N173">
            <v>2</v>
          </cell>
        </row>
        <row r="174">
          <cell r="A174">
            <v>173</v>
          </cell>
          <cell r="B174">
            <v>0</v>
          </cell>
          <cell r="C174" t="str">
            <v>Australia </v>
          </cell>
          <cell r="D174">
            <v>0</v>
          </cell>
          <cell r="E174">
            <v>119.782</v>
          </cell>
          <cell r="F174">
            <v>-20.5349</v>
          </cell>
          <cell r="G174">
            <v>18139.52</v>
          </cell>
          <cell r="H174">
            <v>32232</v>
          </cell>
          <cell r="I174">
            <v>32234</v>
          </cell>
          <cell r="J174" t="str">
            <v>News</v>
          </cell>
          <cell r="K174">
            <v>5</v>
          </cell>
          <cell r="L174">
            <v>0</v>
          </cell>
          <cell r="M174" t="str">
            <v>Heavy rain</v>
          </cell>
          <cell r="N174">
            <v>2</v>
          </cell>
        </row>
        <row r="175">
          <cell r="A175">
            <v>174</v>
          </cell>
          <cell r="B175">
            <v>0</v>
          </cell>
          <cell r="C175" t="str">
            <v>Turkey </v>
          </cell>
          <cell r="D175">
            <v>0</v>
          </cell>
          <cell r="E175">
            <v>42.636800000000001</v>
          </cell>
          <cell r="F175">
            <v>37.441000000000003</v>
          </cell>
          <cell r="G175">
            <v>1390.79</v>
          </cell>
          <cell r="H175">
            <v>32247</v>
          </cell>
          <cell r="I175">
            <v>32248</v>
          </cell>
          <cell r="J175" t="str">
            <v>News</v>
          </cell>
          <cell r="K175">
            <v>8</v>
          </cell>
          <cell r="L175">
            <v>5000</v>
          </cell>
          <cell r="M175" t="str">
            <v>Torrential rain</v>
          </cell>
          <cell r="N175">
            <v>1</v>
          </cell>
        </row>
        <row r="176">
          <cell r="A176">
            <v>175</v>
          </cell>
          <cell r="B176">
            <v>0</v>
          </cell>
          <cell r="C176" t="str">
            <v>Czechoslovakia </v>
          </cell>
          <cell r="D176">
            <v>0</v>
          </cell>
          <cell r="E176">
            <v>15.6402</v>
          </cell>
          <cell r="F176">
            <v>49.344999999999999</v>
          </cell>
          <cell r="G176">
            <v>449.00599999999997</v>
          </cell>
          <cell r="H176">
            <v>32253</v>
          </cell>
          <cell r="I176">
            <v>32254</v>
          </cell>
          <cell r="J176" t="str">
            <v>News</v>
          </cell>
          <cell r="K176">
            <v>2</v>
          </cell>
          <cell r="L176">
            <v>500</v>
          </cell>
          <cell r="M176" t="str">
            <v>Heavy Rain</v>
          </cell>
          <cell r="N176">
            <v>1</v>
          </cell>
        </row>
        <row r="177">
          <cell r="A177">
            <v>176</v>
          </cell>
          <cell r="B177">
            <v>0</v>
          </cell>
          <cell r="C177" t="str">
            <v>Kenya </v>
          </cell>
          <cell r="D177">
            <v>0</v>
          </cell>
          <cell r="E177">
            <v>36.380600000000001</v>
          </cell>
          <cell r="F177">
            <v>-0.99602900000000005</v>
          </cell>
          <cell r="G177">
            <v>89591.05</v>
          </cell>
          <cell r="H177">
            <v>32243</v>
          </cell>
          <cell r="I177">
            <v>32273</v>
          </cell>
          <cell r="J177" t="str">
            <v>News</v>
          </cell>
          <cell r="K177">
            <v>60</v>
          </cell>
          <cell r="L177">
            <v>10000</v>
          </cell>
          <cell r="M177" t="str">
            <v>Heavy rain</v>
          </cell>
          <cell r="N177">
            <v>1</v>
          </cell>
        </row>
        <row r="178">
          <cell r="A178">
            <v>177</v>
          </cell>
          <cell r="B178">
            <v>0</v>
          </cell>
          <cell r="C178" t="str">
            <v>Japan </v>
          </cell>
          <cell r="D178">
            <v>0</v>
          </cell>
          <cell r="E178">
            <v>130.88</v>
          </cell>
          <cell r="F178">
            <v>32.561599999999999</v>
          </cell>
          <cell r="G178">
            <v>8184.5</v>
          </cell>
          <cell r="H178">
            <v>32266</v>
          </cell>
          <cell r="I178">
            <v>32267</v>
          </cell>
          <cell r="J178" t="str">
            <v>News</v>
          </cell>
          <cell r="K178">
            <v>3</v>
          </cell>
          <cell r="L178">
            <v>10000</v>
          </cell>
          <cell r="M178" t="str">
            <v>Heavy rain</v>
          </cell>
          <cell r="N178">
            <v>1</v>
          </cell>
        </row>
        <row r="179">
          <cell r="A179">
            <v>178</v>
          </cell>
          <cell r="B179">
            <v>0</v>
          </cell>
          <cell r="C179" t="str">
            <v>Rwanda</v>
          </cell>
          <cell r="E179">
            <v>30.412500000000001</v>
          </cell>
          <cell r="F179">
            <v>-0.829098</v>
          </cell>
          <cell r="G179">
            <v>40351.4</v>
          </cell>
          <cell r="H179">
            <v>32269</v>
          </cell>
          <cell r="I179">
            <v>32278</v>
          </cell>
          <cell r="J179" t="str">
            <v>News</v>
          </cell>
          <cell r="K179">
            <v>52</v>
          </cell>
          <cell r="L179">
            <v>23628</v>
          </cell>
          <cell r="M179" t="str">
            <v>Torrential rain</v>
          </cell>
          <cell r="N179">
            <v>1</v>
          </cell>
        </row>
        <row r="180">
          <cell r="A180">
            <v>179</v>
          </cell>
          <cell r="B180">
            <v>0</v>
          </cell>
          <cell r="C180" t="str">
            <v>China </v>
          </cell>
          <cell r="D180">
            <v>0</v>
          </cell>
          <cell r="E180">
            <v>118.907</v>
          </cell>
          <cell r="F180">
            <v>26.990100000000002</v>
          </cell>
          <cell r="G180">
            <v>40595.03</v>
          </cell>
          <cell r="H180">
            <v>32282</v>
          </cell>
          <cell r="I180">
            <v>32291</v>
          </cell>
          <cell r="J180" t="str">
            <v>News</v>
          </cell>
          <cell r="K180">
            <v>125</v>
          </cell>
          <cell r="L180">
            <v>2800000</v>
          </cell>
          <cell r="M180" t="str">
            <v>Heavy rain</v>
          </cell>
          <cell r="N180">
            <v>1</v>
          </cell>
        </row>
        <row r="181">
          <cell r="A181">
            <v>180</v>
          </cell>
          <cell r="B181">
            <v>0</v>
          </cell>
          <cell r="C181" t="str">
            <v xml:space="preserve"> India</v>
          </cell>
          <cell r="E181">
            <v>92.062200000000004</v>
          </cell>
          <cell r="F181">
            <v>26.481300000000001</v>
          </cell>
          <cell r="G181">
            <v>42285.99</v>
          </cell>
          <cell r="H181">
            <v>32286</v>
          </cell>
          <cell r="I181">
            <v>32305</v>
          </cell>
          <cell r="J181" t="str">
            <v>News</v>
          </cell>
          <cell r="K181">
            <v>76</v>
          </cell>
          <cell r="L181">
            <v>43000</v>
          </cell>
          <cell r="M181" t="str">
            <v>Monsoonal rain</v>
          </cell>
          <cell r="N181">
            <v>1</v>
          </cell>
        </row>
        <row r="182">
          <cell r="A182">
            <v>181</v>
          </cell>
          <cell r="B182">
            <v>0</v>
          </cell>
          <cell r="C182" t="str">
            <v>China </v>
          </cell>
          <cell r="D182">
            <v>0</v>
          </cell>
          <cell r="E182">
            <v>113.629</v>
          </cell>
          <cell r="F182">
            <v>25.084499999999998</v>
          </cell>
          <cell r="G182">
            <v>6755.29</v>
          </cell>
          <cell r="H182">
            <v>32287</v>
          </cell>
          <cell r="I182">
            <v>32289</v>
          </cell>
          <cell r="J182" t="str">
            <v>News</v>
          </cell>
          <cell r="K182">
            <v>5</v>
          </cell>
          <cell r="L182">
            <v>8000</v>
          </cell>
          <cell r="M182" t="str">
            <v>Heavy rain</v>
          </cell>
          <cell r="N182">
            <v>1</v>
          </cell>
        </row>
        <row r="183">
          <cell r="A183">
            <v>182</v>
          </cell>
          <cell r="B183">
            <v>0</v>
          </cell>
          <cell r="C183" t="str">
            <v>Cuba </v>
          </cell>
          <cell r="D183">
            <v>0</v>
          </cell>
          <cell r="E183">
            <v>-79.149600000000007</v>
          </cell>
          <cell r="F183">
            <v>21.627199999999998</v>
          </cell>
          <cell r="G183">
            <v>34415.839999999997</v>
          </cell>
          <cell r="H183">
            <v>32293</v>
          </cell>
          <cell r="I183">
            <v>32300</v>
          </cell>
          <cell r="J183" t="str">
            <v>News</v>
          </cell>
          <cell r="K183">
            <v>24</v>
          </cell>
          <cell r="L183">
            <v>65000</v>
          </cell>
          <cell r="M183" t="str">
            <v>Heavy rain</v>
          </cell>
          <cell r="N183">
            <v>1</v>
          </cell>
        </row>
        <row r="184">
          <cell r="A184">
            <v>183</v>
          </cell>
          <cell r="B184">
            <v>0</v>
          </cell>
          <cell r="C184" t="str">
            <v>Sri Lanka </v>
          </cell>
          <cell r="D184">
            <v>0</v>
          </cell>
          <cell r="E184">
            <v>80.418800000000005</v>
          </cell>
          <cell r="F184">
            <v>6.5639000000000003</v>
          </cell>
          <cell r="G184">
            <v>7183.6</v>
          </cell>
          <cell r="H184">
            <v>32295</v>
          </cell>
          <cell r="I184">
            <v>32303</v>
          </cell>
          <cell r="J184" t="str">
            <v>News</v>
          </cell>
          <cell r="K184">
            <v>3</v>
          </cell>
          <cell r="L184">
            <v>110000</v>
          </cell>
          <cell r="M184" t="str">
            <v>Heavy rain</v>
          </cell>
          <cell r="N184">
            <v>1</v>
          </cell>
        </row>
        <row r="185">
          <cell r="A185">
            <v>184</v>
          </cell>
          <cell r="B185">
            <v>0</v>
          </cell>
          <cell r="C185" t="str">
            <v>Philippines</v>
          </cell>
          <cell r="D185">
            <v>0</v>
          </cell>
          <cell r="E185">
            <v>121.197</v>
          </cell>
          <cell r="F185">
            <v>14.658099999999999</v>
          </cell>
          <cell r="G185">
            <v>3302.96</v>
          </cell>
          <cell r="H185">
            <v>32295</v>
          </cell>
          <cell r="I185">
            <v>32300</v>
          </cell>
          <cell r="J185" t="str">
            <v>News</v>
          </cell>
          <cell r="K185">
            <v>35</v>
          </cell>
          <cell r="L185">
            <v>5000</v>
          </cell>
          <cell r="M185" t="str">
            <v>Tropical cyclone</v>
          </cell>
          <cell r="N185">
            <v>1</v>
          </cell>
        </row>
        <row r="186">
          <cell r="A186">
            <v>185</v>
          </cell>
          <cell r="B186">
            <v>0</v>
          </cell>
          <cell r="C186" t="str">
            <v>Afghanistan </v>
          </cell>
          <cell r="D186">
            <v>0</v>
          </cell>
          <cell r="E186">
            <v>69.4328</v>
          </cell>
          <cell r="F186">
            <v>36.328800000000001</v>
          </cell>
          <cell r="G186">
            <v>122607.82</v>
          </cell>
          <cell r="H186">
            <v>32307</v>
          </cell>
          <cell r="I186">
            <v>32322</v>
          </cell>
          <cell r="J186" t="str">
            <v>News</v>
          </cell>
          <cell r="K186">
            <v>0</v>
          </cell>
          <cell r="L186">
            <v>3000</v>
          </cell>
          <cell r="M186" t="str">
            <v>Heavy Rain</v>
          </cell>
          <cell r="N186">
            <v>1</v>
          </cell>
        </row>
        <row r="187">
          <cell r="A187">
            <v>186</v>
          </cell>
          <cell r="B187">
            <v>0</v>
          </cell>
          <cell r="C187" t="str">
            <v>China  </v>
          </cell>
          <cell r="D187">
            <v>0</v>
          </cell>
          <cell r="E187">
            <v>108.938</v>
          </cell>
          <cell r="F187">
            <v>28.712499999999999</v>
          </cell>
          <cell r="G187">
            <v>9275.31</v>
          </cell>
          <cell r="H187">
            <v>32304</v>
          </cell>
          <cell r="I187">
            <v>32305</v>
          </cell>
          <cell r="J187" t="str">
            <v>News</v>
          </cell>
          <cell r="K187">
            <v>11</v>
          </cell>
          <cell r="L187">
            <v>500</v>
          </cell>
          <cell r="M187" t="str">
            <v>Heavy rain</v>
          </cell>
          <cell r="N187">
            <v>1</v>
          </cell>
        </row>
        <row r="188">
          <cell r="A188">
            <v>187</v>
          </cell>
          <cell r="B188">
            <v>0</v>
          </cell>
          <cell r="C188" t="str">
            <v>Turkey</v>
          </cell>
          <cell r="D188">
            <v>0</v>
          </cell>
          <cell r="E188">
            <v>32.951500000000003</v>
          </cell>
          <cell r="F188">
            <v>40.006100000000004</v>
          </cell>
          <cell r="G188">
            <v>229.14</v>
          </cell>
          <cell r="H188">
            <v>32306</v>
          </cell>
          <cell r="I188">
            <v>32306</v>
          </cell>
          <cell r="J188" t="str">
            <v>News</v>
          </cell>
          <cell r="K188">
            <v>16</v>
          </cell>
          <cell r="L188">
            <v>400</v>
          </cell>
          <cell r="M188" t="str">
            <v>Torrential rain</v>
          </cell>
          <cell r="N188">
            <v>1</v>
          </cell>
        </row>
        <row r="189">
          <cell r="A189">
            <v>188</v>
          </cell>
          <cell r="B189">
            <v>0</v>
          </cell>
          <cell r="C189" t="str">
            <v>Bangladesh </v>
          </cell>
          <cell r="D189">
            <v>0</v>
          </cell>
          <cell r="E189">
            <v>89.269400000000005</v>
          </cell>
          <cell r="F189">
            <v>22.934799999999999</v>
          </cell>
          <cell r="G189">
            <v>66355.789999999994</v>
          </cell>
          <cell r="H189">
            <v>32308</v>
          </cell>
          <cell r="I189">
            <v>32314</v>
          </cell>
          <cell r="J189" t="str">
            <v>News</v>
          </cell>
          <cell r="K189">
            <v>8</v>
          </cell>
          <cell r="L189">
            <v>15000</v>
          </cell>
          <cell r="M189" t="str">
            <v>Heavy rain</v>
          </cell>
          <cell r="N189">
            <v>1</v>
          </cell>
        </row>
        <row r="190">
          <cell r="A190">
            <v>189</v>
          </cell>
          <cell r="B190">
            <v>0</v>
          </cell>
          <cell r="C190" t="str">
            <v>China </v>
          </cell>
          <cell r="D190">
            <v>0</v>
          </cell>
          <cell r="E190">
            <v>117.97799999999999</v>
          </cell>
          <cell r="F190">
            <v>28.237100000000002</v>
          </cell>
          <cell r="G190">
            <v>26303.59</v>
          </cell>
          <cell r="H190">
            <v>32305</v>
          </cell>
          <cell r="I190">
            <v>32319</v>
          </cell>
          <cell r="J190" t="str">
            <v>News</v>
          </cell>
          <cell r="K190">
            <v>70</v>
          </cell>
          <cell r="L190">
            <v>50000</v>
          </cell>
          <cell r="M190" t="str">
            <v>Torrential rain</v>
          </cell>
          <cell r="N190">
            <v>1</v>
          </cell>
        </row>
        <row r="191">
          <cell r="A191">
            <v>190</v>
          </cell>
          <cell r="B191">
            <v>0</v>
          </cell>
          <cell r="C191" t="str">
            <v>India </v>
          </cell>
          <cell r="D191">
            <v>0</v>
          </cell>
          <cell r="E191">
            <v>92.926000000000002</v>
          </cell>
          <cell r="F191">
            <v>26.988</v>
          </cell>
          <cell r="G191">
            <v>70501.83</v>
          </cell>
          <cell r="H191">
            <v>32315</v>
          </cell>
          <cell r="I191">
            <v>32338</v>
          </cell>
          <cell r="J191" t="str">
            <v>News</v>
          </cell>
          <cell r="K191">
            <v>34</v>
          </cell>
          <cell r="L191">
            <v>2000000</v>
          </cell>
          <cell r="M191" t="str">
            <v>Heavy rain</v>
          </cell>
          <cell r="N191">
            <v>1</v>
          </cell>
        </row>
        <row r="192">
          <cell r="A192">
            <v>191</v>
          </cell>
          <cell r="B192">
            <v>0</v>
          </cell>
          <cell r="C192" t="str">
            <v>Ukraine </v>
          </cell>
          <cell r="D192">
            <v>0</v>
          </cell>
          <cell r="E192">
            <v>24.713200000000001</v>
          </cell>
          <cell r="F192">
            <v>51.476799999999997</v>
          </cell>
          <cell r="G192">
            <v>14288.09</v>
          </cell>
          <cell r="H192">
            <v>32314</v>
          </cell>
          <cell r="I192">
            <v>32325</v>
          </cell>
          <cell r="J192" t="str">
            <v>News</v>
          </cell>
          <cell r="K192">
            <v>0</v>
          </cell>
          <cell r="L192">
            <v>0</v>
          </cell>
          <cell r="M192" t="str">
            <v>Heavy rain</v>
          </cell>
          <cell r="N192">
            <v>1</v>
          </cell>
        </row>
        <row r="193">
          <cell r="A193">
            <v>192</v>
          </cell>
          <cell r="B193">
            <v>0</v>
          </cell>
          <cell r="C193" t="str">
            <v>China </v>
          </cell>
          <cell r="D193">
            <v>0</v>
          </cell>
          <cell r="E193">
            <v>104.148</v>
          </cell>
          <cell r="F193">
            <v>29.543399999999998</v>
          </cell>
          <cell r="G193">
            <v>33856.49</v>
          </cell>
          <cell r="H193">
            <v>32318</v>
          </cell>
          <cell r="I193">
            <v>32322</v>
          </cell>
          <cell r="J193" t="str">
            <v>News</v>
          </cell>
          <cell r="K193">
            <v>65</v>
          </cell>
          <cell r="L193">
            <v>500000</v>
          </cell>
          <cell r="M193" t="str">
            <v>Torrential rain</v>
          </cell>
          <cell r="N193">
            <v>2</v>
          </cell>
        </row>
        <row r="194">
          <cell r="A194">
            <v>193</v>
          </cell>
          <cell r="B194">
            <v>0</v>
          </cell>
          <cell r="C194" t="str">
            <v>Bangladesh </v>
          </cell>
          <cell r="D194">
            <v>0</v>
          </cell>
          <cell r="E194">
            <v>90.705299999999994</v>
          </cell>
          <cell r="F194">
            <v>24.0121</v>
          </cell>
          <cell r="G194">
            <v>98283.8</v>
          </cell>
          <cell r="H194">
            <v>32321</v>
          </cell>
          <cell r="I194">
            <v>32370</v>
          </cell>
          <cell r="J194" t="str">
            <v>News</v>
          </cell>
          <cell r="K194">
            <v>254</v>
          </cell>
          <cell r="L194">
            <v>5250000</v>
          </cell>
          <cell r="M194" t="str">
            <v>Monsoonal rain</v>
          </cell>
          <cell r="N194">
            <v>1</v>
          </cell>
        </row>
        <row r="195">
          <cell r="A195">
            <v>194</v>
          </cell>
          <cell r="B195">
            <v>0</v>
          </cell>
          <cell r="C195" t="str">
            <v>Argentina </v>
          </cell>
          <cell r="D195">
            <v>0</v>
          </cell>
          <cell r="E195">
            <v>-58.113599999999998</v>
          </cell>
          <cell r="F195">
            <v>-26.202400000000001</v>
          </cell>
          <cell r="G195">
            <v>16418.939999999999</v>
          </cell>
          <cell r="H195">
            <v>32322</v>
          </cell>
          <cell r="I195">
            <v>32322</v>
          </cell>
          <cell r="J195" t="str">
            <v>News</v>
          </cell>
          <cell r="K195">
            <v>0</v>
          </cell>
          <cell r="L195">
            <v>7000</v>
          </cell>
          <cell r="M195" t="str">
            <v>Heavy rain</v>
          </cell>
          <cell r="N195">
            <v>1</v>
          </cell>
        </row>
        <row r="196">
          <cell r="A196">
            <v>195</v>
          </cell>
          <cell r="B196">
            <v>0</v>
          </cell>
          <cell r="C196" t="str">
            <v>Nigeria </v>
          </cell>
          <cell r="D196">
            <v>0</v>
          </cell>
          <cell r="E196">
            <v>3.4522499999999998</v>
          </cell>
          <cell r="F196">
            <v>6.5851800000000003</v>
          </cell>
          <cell r="G196">
            <v>1930.19</v>
          </cell>
          <cell r="H196">
            <v>32326</v>
          </cell>
          <cell r="I196">
            <v>32327</v>
          </cell>
          <cell r="J196" t="str">
            <v>News</v>
          </cell>
          <cell r="K196">
            <v>0</v>
          </cell>
          <cell r="L196">
            <v>500</v>
          </cell>
          <cell r="M196" t="str">
            <v>Heavy rain</v>
          </cell>
          <cell r="N196">
            <v>1</v>
          </cell>
        </row>
        <row r="197">
          <cell r="A197">
            <v>196</v>
          </cell>
          <cell r="B197">
            <v>0</v>
          </cell>
          <cell r="C197" t="str">
            <v>India</v>
          </cell>
          <cell r="E197">
            <v>80.724599999999995</v>
          </cell>
          <cell r="F197">
            <v>28.885999999999999</v>
          </cell>
          <cell r="G197">
            <v>847737.26</v>
          </cell>
          <cell r="H197">
            <v>32328</v>
          </cell>
          <cell r="I197">
            <v>32363</v>
          </cell>
          <cell r="J197" t="str">
            <v>News</v>
          </cell>
          <cell r="K197">
            <v>233</v>
          </cell>
          <cell r="L197">
            <v>500000</v>
          </cell>
          <cell r="M197" t="str">
            <v>Monsoonal rain</v>
          </cell>
          <cell r="N197">
            <v>2</v>
          </cell>
        </row>
        <row r="198">
          <cell r="A198">
            <v>197</v>
          </cell>
          <cell r="B198">
            <v>0</v>
          </cell>
          <cell r="C198" t="str">
            <v>Canada </v>
          </cell>
          <cell r="D198">
            <v>0</v>
          </cell>
          <cell r="E198">
            <v>-114.84099999999999</v>
          </cell>
          <cell r="F198">
            <v>55.408700000000003</v>
          </cell>
          <cell r="G198">
            <v>1963.98</v>
          </cell>
          <cell r="H198">
            <v>32329</v>
          </cell>
          <cell r="I198">
            <v>32331</v>
          </cell>
          <cell r="J198" t="str">
            <v>News</v>
          </cell>
          <cell r="K198">
            <v>0</v>
          </cell>
          <cell r="L198">
            <v>2500</v>
          </cell>
          <cell r="M198" t="str">
            <v>Heavy rain</v>
          </cell>
          <cell r="N198">
            <v>1</v>
          </cell>
        </row>
        <row r="199">
          <cell r="A199">
            <v>198</v>
          </cell>
          <cell r="B199">
            <v>0</v>
          </cell>
          <cell r="C199" t="str">
            <v>USSR </v>
          </cell>
          <cell r="D199">
            <v>0</v>
          </cell>
          <cell r="E199">
            <v>39.890900000000002</v>
          </cell>
          <cell r="F199">
            <v>45.360300000000002</v>
          </cell>
          <cell r="G199">
            <v>102657.48</v>
          </cell>
          <cell r="H199">
            <v>32329</v>
          </cell>
          <cell r="I199">
            <v>32331</v>
          </cell>
          <cell r="J199" t="str">
            <v>News</v>
          </cell>
          <cell r="K199">
            <v>0</v>
          </cell>
          <cell r="L199">
            <v>0</v>
          </cell>
          <cell r="M199" t="str">
            <v>Heavy rain</v>
          </cell>
          <cell r="N199">
            <v>1</v>
          </cell>
        </row>
        <row r="200">
          <cell r="A200">
            <v>199</v>
          </cell>
          <cell r="B200">
            <v>0</v>
          </cell>
          <cell r="C200" t="str">
            <v>China </v>
          </cell>
          <cell r="D200">
            <v>0</v>
          </cell>
          <cell r="E200">
            <v>103.879</v>
          </cell>
          <cell r="F200">
            <v>34.719499999999996</v>
          </cell>
          <cell r="G200">
            <v>30626.55</v>
          </cell>
          <cell r="H200">
            <v>32330</v>
          </cell>
          <cell r="I200">
            <v>32330</v>
          </cell>
          <cell r="J200" t="str">
            <v>News</v>
          </cell>
          <cell r="K200">
            <v>0</v>
          </cell>
          <cell r="L200">
            <v>0</v>
          </cell>
          <cell r="M200" t="str">
            <v>Heavy rain</v>
          </cell>
          <cell r="N200">
            <v>1</v>
          </cell>
        </row>
        <row r="201">
          <cell r="A201">
            <v>200</v>
          </cell>
          <cell r="B201">
            <v>0</v>
          </cell>
          <cell r="C201" t="str">
            <v>South Korea </v>
          </cell>
          <cell r="D201">
            <v>0</v>
          </cell>
          <cell r="E201">
            <v>127.777</v>
          </cell>
          <cell r="F201">
            <v>37.883699999999997</v>
          </cell>
          <cell r="G201">
            <v>1801.07</v>
          </cell>
          <cell r="H201">
            <v>32332</v>
          </cell>
          <cell r="I201">
            <v>32338</v>
          </cell>
          <cell r="J201" t="str">
            <v>News</v>
          </cell>
          <cell r="K201">
            <v>6</v>
          </cell>
          <cell r="L201">
            <v>2000</v>
          </cell>
          <cell r="M201" t="str">
            <v>Heavy rain</v>
          </cell>
          <cell r="N201">
            <v>1</v>
          </cell>
        </row>
        <row r="202">
          <cell r="A202">
            <v>201</v>
          </cell>
          <cell r="B202">
            <v>0</v>
          </cell>
          <cell r="C202" t="str">
            <v>USA </v>
          </cell>
          <cell r="D202">
            <v>0</v>
          </cell>
          <cell r="E202">
            <v>-99.306899999999999</v>
          </cell>
          <cell r="F202">
            <v>30.049600000000002</v>
          </cell>
          <cell r="G202">
            <v>2444.8000000000002</v>
          </cell>
          <cell r="H202">
            <v>32334</v>
          </cell>
          <cell r="I202">
            <v>32335</v>
          </cell>
          <cell r="J202" t="str">
            <v>News</v>
          </cell>
          <cell r="K202">
            <v>5</v>
          </cell>
          <cell r="L202">
            <v>0</v>
          </cell>
          <cell r="M202" t="str">
            <v>Heavy rain</v>
          </cell>
          <cell r="N202">
            <v>1</v>
          </cell>
        </row>
        <row r="203">
          <cell r="A203">
            <v>202</v>
          </cell>
          <cell r="B203">
            <v>0</v>
          </cell>
          <cell r="C203" t="str">
            <v>Japan </v>
          </cell>
          <cell r="D203">
            <v>0</v>
          </cell>
          <cell r="E203">
            <v>133.88200000000001</v>
          </cell>
          <cell r="F203">
            <v>35.3673</v>
          </cell>
          <cell r="G203">
            <v>3681.84</v>
          </cell>
          <cell r="H203">
            <v>32339</v>
          </cell>
          <cell r="I203">
            <v>32339</v>
          </cell>
          <cell r="J203" t="str">
            <v>News</v>
          </cell>
          <cell r="K203">
            <v>4</v>
          </cell>
          <cell r="L203">
            <v>0</v>
          </cell>
          <cell r="M203" t="str">
            <v>Heavy rain</v>
          </cell>
          <cell r="N203">
            <v>1</v>
          </cell>
        </row>
        <row r="204">
          <cell r="A204">
            <v>203</v>
          </cell>
          <cell r="B204">
            <v>0</v>
          </cell>
          <cell r="C204" t="str">
            <v>India </v>
          </cell>
          <cell r="D204">
            <v>0</v>
          </cell>
          <cell r="E204">
            <v>71.111699999999999</v>
          </cell>
          <cell r="F204">
            <v>22.018899999999999</v>
          </cell>
          <cell r="G204">
            <v>76352.55</v>
          </cell>
          <cell r="H204">
            <v>32338</v>
          </cell>
          <cell r="I204">
            <v>32351</v>
          </cell>
          <cell r="J204" t="str">
            <v>News</v>
          </cell>
          <cell r="K204">
            <v>97</v>
          </cell>
          <cell r="L204">
            <v>25000</v>
          </cell>
          <cell r="M204" t="str">
            <v>Heavy rain</v>
          </cell>
          <cell r="N204">
            <v>1</v>
          </cell>
        </row>
        <row r="205">
          <cell r="A205">
            <v>204</v>
          </cell>
          <cell r="B205">
            <v>0</v>
          </cell>
          <cell r="C205" t="str">
            <v>Brazil </v>
          </cell>
          <cell r="D205">
            <v>0</v>
          </cell>
          <cell r="E205">
            <v>-35.924599999999998</v>
          </cell>
          <cell r="F205">
            <v>-8.8438300000000005</v>
          </cell>
          <cell r="G205">
            <v>38455.360000000001</v>
          </cell>
          <cell r="H205">
            <v>32341</v>
          </cell>
          <cell r="I205">
            <v>32342</v>
          </cell>
          <cell r="J205" t="str">
            <v>News</v>
          </cell>
          <cell r="K205">
            <v>66</v>
          </cell>
          <cell r="L205">
            <v>50000</v>
          </cell>
          <cell r="M205" t="str">
            <v>Torrential rain</v>
          </cell>
          <cell r="N205">
            <v>1</v>
          </cell>
        </row>
        <row r="206">
          <cell r="A206">
            <v>205</v>
          </cell>
          <cell r="B206">
            <v>0</v>
          </cell>
          <cell r="C206" t="str">
            <v>Pakistan </v>
          </cell>
          <cell r="D206">
            <v>0</v>
          </cell>
          <cell r="E206">
            <v>72.131900000000002</v>
          </cell>
          <cell r="F206">
            <v>31.888200000000001</v>
          </cell>
          <cell r="G206">
            <v>220520.86</v>
          </cell>
          <cell r="H206">
            <v>32342</v>
          </cell>
          <cell r="I206">
            <v>32360</v>
          </cell>
          <cell r="J206" t="str">
            <v>News</v>
          </cell>
          <cell r="K206">
            <v>158</v>
          </cell>
          <cell r="L206">
            <v>163000</v>
          </cell>
          <cell r="M206" t="str">
            <v>Monsoonal rain</v>
          </cell>
          <cell r="N206">
            <v>1</v>
          </cell>
        </row>
        <row r="207">
          <cell r="A207">
            <v>206</v>
          </cell>
          <cell r="B207">
            <v>0</v>
          </cell>
          <cell r="C207" t="str">
            <v>South Korea  </v>
          </cell>
          <cell r="D207">
            <v>0</v>
          </cell>
          <cell r="E207">
            <v>128.56200000000001</v>
          </cell>
          <cell r="F207">
            <v>36.981499999999997</v>
          </cell>
          <cell r="G207">
            <v>3410.01</v>
          </cell>
          <cell r="H207">
            <v>32344</v>
          </cell>
          <cell r="I207">
            <v>32344</v>
          </cell>
          <cell r="J207" t="str">
            <v>News</v>
          </cell>
          <cell r="K207">
            <v>16</v>
          </cell>
          <cell r="L207">
            <v>2640</v>
          </cell>
          <cell r="M207" t="str">
            <v>Torrential rain</v>
          </cell>
          <cell r="N207">
            <v>1</v>
          </cell>
        </row>
        <row r="208">
          <cell r="A208">
            <v>207</v>
          </cell>
          <cell r="B208">
            <v>0</v>
          </cell>
          <cell r="C208" t="str">
            <v>Spain </v>
          </cell>
          <cell r="D208">
            <v>0</v>
          </cell>
          <cell r="E208">
            <v>-2.0772300000000001</v>
          </cell>
          <cell r="F208">
            <v>43.106999999999999</v>
          </cell>
          <cell r="G208">
            <v>1326.43</v>
          </cell>
          <cell r="H208">
            <v>32343</v>
          </cell>
          <cell r="I208">
            <v>32344</v>
          </cell>
          <cell r="J208" t="str">
            <v>News</v>
          </cell>
          <cell r="K208">
            <v>9</v>
          </cell>
          <cell r="L208">
            <v>0</v>
          </cell>
          <cell r="M208" t="str">
            <v>Torrential rain</v>
          </cell>
          <cell r="N208">
            <v>1</v>
          </cell>
        </row>
        <row r="209">
          <cell r="A209">
            <v>208</v>
          </cell>
          <cell r="B209">
            <v>0</v>
          </cell>
          <cell r="C209" t="str">
            <v>Japan </v>
          </cell>
          <cell r="D209">
            <v>0</v>
          </cell>
          <cell r="E209">
            <v>132.17099999999999</v>
          </cell>
          <cell r="F209">
            <v>34.624400000000001</v>
          </cell>
          <cell r="G209">
            <v>4324.25</v>
          </cell>
          <cell r="H209">
            <v>32344</v>
          </cell>
          <cell r="I209">
            <v>32345</v>
          </cell>
          <cell r="J209" t="str">
            <v>News</v>
          </cell>
          <cell r="K209">
            <v>12</v>
          </cell>
          <cell r="L209">
            <v>1633</v>
          </cell>
          <cell r="M209" t="str">
            <v>Heavy rain</v>
          </cell>
          <cell r="N209">
            <v>1</v>
          </cell>
        </row>
        <row r="210">
          <cell r="A210">
            <v>209</v>
          </cell>
          <cell r="B210">
            <v>0</v>
          </cell>
          <cell r="C210" t="str">
            <v>China </v>
          </cell>
          <cell r="D210">
            <v>0</v>
          </cell>
          <cell r="E210">
            <v>123.762</v>
          </cell>
          <cell r="F210">
            <v>47.527999999999999</v>
          </cell>
          <cell r="G210">
            <v>9150.08</v>
          </cell>
          <cell r="H210">
            <v>32345</v>
          </cell>
          <cell r="I210">
            <v>32374</v>
          </cell>
          <cell r="J210" t="str">
            <v>News</v>
          </cell>
          <cell r="K210">
            <v>0</v>
          </cell>
          <cell r="L210">
            <v>76000</v>
          </cell>
          <cell r="M210" t="str">
            <v>Torrential rain</v>
          </cell>
          <cell r="N210">
            <v>1</v>
          </cell>
        </row>
        <row r="211">
          <cell r="A211">
            <v>210</v>
          </cell>
          <cell r="B211">
            <v>0</v>
          </cell>
          <cell r="C211" t="str">
            <v>China </v>
          </cell>
          <cell r="D211">
            <v>0</v>
          </cell>
          <cell r="E211">
            <v>107.648</v>
          </cell>
          <cell r="F211">
            <v>36.246200000000002</v>
          </cell>
          <cell r="G211">
            <v>33131.160000000003</v>
          </cell>
          <cell r="H211">
            <v>32347</v>
          </cell>
          <cell r="I211">
            <v>32347</v>
          </cell>
          <cell r="J211" t="str">
            <v>News</v>
          </cell>
          <cell r="K211">
            <v>54</v>
          </cell>
          <cell r="L211">
            <v>12000</v>
          </cell>
          <cell r="M211" t="str">
            <v>Heavy rain</v>
          </cell>
          <cell r="N211">
            <v>1</v>
          </cell>
        </row>
        <row r="212">
          <cell r="A212">
            <v>211</v>
          </cell>
          <cell r="B212">
            <v>0</v>
          </cell>
          <cell r="C212" t="str">
            <v>New Zealand </v>
          </cell>
          <cell r="D212">
            <v>0</v>
          </cell>
          <cell r="E212">
            <v>175.50299999999999</v>
          </cell>
          <cell r="F212">
            <v>-36.630000000000003</v>
          </cell>
          <cell r="G212">
            <v>48972.480000000003</v>
          </cell>
          <cell r="H212">
            <v>32351</v>
          </cell>
          <cell r="I212">
            <v>32351</v>
          </cell>
          <cell r="J212" t="str">
            <v>News</v>
          </cell>
          <cell r="K212">
            <v>1</v>
          </cell>
          <cell r="L212">
            <v>52</v>
          </cell>
          <cell r="M212" t="str">
            <v>Heavy rain</v>
          </cell>
          <cell r="N212">
            <v>1</v>
          </cell>
        </row>
        <row r="213">
          <cell r="A213">
            <v>212</v>
          </cell>
          <cell r="B213">
            <v>0</v>
          </cell>
          <cell r="C213" t="str">
            <v>China </v>
          </cell>
          <cell r="D213">
            <v>0</v>
          </cell>
          <cell r="E213">
            <v>120.759</v>
          </cell>
          <cell r="F213">
            <v>29.0944</v>
          </cell>
          <cell r="G213">
            <v>18767.02</v>
          </cell>
          <cell r="H213">
            <v>32353</v>
          </cell>
          <cell r="I213">
            <v>32360</v>
          </cell>
          <cell r="J213" t="str">
            <v>News</v>
          </cell>
          <cell r="K213">
            <v>264</v>
          </cell>
          <cell r="L213">
            <v>64000</v>
          </cell>
          <cell r="M213" t="str">
            <v>Torrential rain</v>
          </cell>
          <cell r="N213">
            <v>2</v>
          </cell>
        </row>
        <row r="214">
          <cell r="A214">
            <v>213</v>
          </cell>
          <cell r="B214">
            <v>0</v>
          </cell>
          <cell r="C214" t="str">
            <v>Venezuela </v>
          </cell>
          <cell r="D214">
            <v>0</v>
          </cell>
          <cell r="E214">
            <v>-68.430899999999994</v>
          </cell>
          <cell r="F214">
            <v>10.9636</v>
          </cell>
          <cell r="G214">
            <v>909.72400000000005</v>
          </cell>
          <cell r="H214">
            <v>32355</v>
          </cell>
          <cell r="I214">
            <v>32355</v>
          </cell>
          <cell r="J214" t="str">
            <v>News</v>
          </cell>
          <cell r="K214">
            <v>2</v>
          </cell>
          <cell r="L214">
            <v>0</v>
          </cell>
          <cell r="M214" t="str">
            <v>Heavy rain</v>
          </cell>
          <cell r="N214">
            <v>1</v>
          </cell>
        </row>
        <row r="215">
          <cell r="A215">
            <v>214</v>
          </cell>
          <cell r="B215">
            <v>0</v>
          </cell>
          <cell r="C215" t="str">
            <v>India </v>
          </cell>
          <cell r="D215">
            <v>0</v>
          </cell>
          <cell r="E215">
            <v>80.712999999999994</v>
          </cell>
          <cell r="F215">
            <v>18.431100000000001</v>
          </cell>
          <cell r="G215">
            <v>94871.79</v>
          </cell>
          <cell r="H215">
            <v>32355</v>
          </cell>
          <cell r="I215">
            <v>32357</v>
          </cell>
          <cell r="J215" t="str">
            <v>News</v>
          </cell>
          <cell r="K215">
            <v>50</v>
          </cell>
          <cell r="L215">
            <v>0</v>
          </cell>
          <cell r="M215" t="str">
            <v>Heavy rain</v>
          </cell>
          <cell r="N215">
            <v>1</v>
          </cell>
        </row>
        <row r="216">
          <cell r="A216">
            <v>215</v>
          </cell>
          <cell r="B216">
            <v>0</v>
          </cell>
          <cell r="C216" t="str">
            <v>USSR</v>
          </cell>
          <cell r="D216">
            <v>0</v>
          </cell>
          <cell r="E216">
            <v>91.809299999999993</v>
          </cell>
          <cell r="F216">
            <v>59.7121</v>
          </cell>
          <cell r="G216">
            <v>257907.18</v>
          </cell>
          <cell r="H216">
            <v>32358</v>
          </cell>
          <cell r="I216">
            <v>32359</v>
          </cell>
          <cell r="J216" t="str">
            <v>News</v>
          </cell>
          <cell r="K216">
            <v>0</v>
          </cell>
          <cell r="L216">
            <v>0</v>
          </cell>
          <cell r="M216" t="str">
            <v>Torrential rain</v>
          </cell>
          <cell r="N216">
            <v>1</v>
          </cell>
        </row>
        <row r="217">
          <cell r="A217">
            <v>216</v>
          </cell>
          <cell r="B217">
            <v>0</v>
          </cell>
          <cell r="C217" t="str">
            <v>China </v>
          </cell>
          <cell r="D217">
            <v>0</v>
          </cell>
          <cell r="E217">
            <v>112.511</v>
          </cell>
          <cell r="F217">
            <v>37.904400000000003</v>
          </cell>
          <cell r="G217">
            <v>36877.75</v>
          </cell>
          <cell r="H217">
            <v>32361</v>
          </cell>
          <cell r="I217">
            <v>32361</v>
          </cell>
          <cell r="J217" t="str">
            <v>News</v>
          </cell>
          <cell r="K217">
            <v>50</v>
          </cell>
          <cell r="L217">
            <v>30000</v>
          </cell>
          <cell r="M217" t="str">
            <v>Heavy rain</v>
          </cell>
          <cell r="N217">
            <v>1</v>
          </cell>
        </row>
        <row r="218">
          <cell r="A218">
            <v>217</v>
          </cell>
          <cell r="B218">
            <v>0</v>
          </cell>
          <cell r="C218" t="str">
            <v>Sudan</v>
          </cell>
          <cell r="E218">
            <v>34.197400000000002</v>
          </cell>
          <cell r="F218">
            <v>15.078200000000001</v>
          </cell>
          <cell r="G218">
            <v>354132.25</v>
          </cell>
          <cell r="H218">
            <v>32360</v>
          </cell>
          <cell r="I218">
            <v>32396</v>
          </cell>
          <cell r="J218" t="str">
            <v>News</v>
          </cell>
          <cell r="K218">
            <v>91</v>
          </cell>
          <cell r="L218">
            <v>2000000</v>
          </cell>
          <cell r="M218" t="str">
            <v>Heavy rain</v>
          </cell>
          <cell r="N218">
            <v>2</v>
          </cell>
        </row>
        <row r="219">
          <cell r="A219">
            <v>218</v>
          </cell>
          <cell r="B219">
            <v>0</v>
          </cell>
          <cell r="C219" t="str">
            <v>China</v>
          </cell>
          <cell r="D219">
            <v>0</v>
          </cell>
          <cell r="E219">
            <v>120.998</v>
          </cell>
          <cell r="F219">
            <v>30.163799999999998</v>
          </cell>
          <cell r="G219">
            <v>12334.34</v>
          </cell>
          <cell r="H219">
            <v>32362</v>
          </cell>
          <cell r="I219">
            <v>32363</v>
          </cell>
          <cell r="J219" t="str">
            <v>News</v>
          </cell>
          <cell r="K219">
            <v>117</v>
          </cell>
          <cell r="L219">
            <v>188000</v>
          </cell>
          <cell r="M219" t="str">
            <v>Tropical cyclone</v>
          </cell>
          <cell r="N219">
            <v>1</v>
          </cell>
        </row>
        <row r="220">
          <cell r="A220">
            <v>219</v>
          </cell>
          <cell r="B220">
            <v>0</v>
          </cell>
          <cell r="C220" t="str">
            <v>China </v>
          </cell>
          <cell r="D220">
            <v>0</v>
          </cell>
          <cell r="E220">
            <v>124.93300000000001</v>
          </cell>
          <cell r="F220">
            <v>50.397799999999997</v>
          </cell>
          <cell r="G220">
            <v>53818.07</v>
          </cell>
          <cell r="H220">
            <v>32365</v>
          </cell>
          <cell r="I220">
            <v>32370</v>
          </cell>
          <cell r="J220" t="str">
            <v>News</v>
          </cell>
          <cell r="K220">
            <v>10</v>
          </cell>
          <cell r="L220">
            <v>64000</v>
          </cell>
          <cell r="M220" t="str">
            <v>Torrential rain</v>
          </cell>
          <cell r="N220">
            <v>1</v>
          </cell>
        </row>
        <row r="221">
          <cell r="A221">
            <v>220</v>
          </cell>
          <cell r="B221">
            <v>0</v>
          </cell>
          <cell r="C221" t="str">
            <v>Taiwan </v>
          </cell>
          <cell r="D221">
            <v>0</v>
          </cell>
          <cell r="E221">
            <v>120.44799999999999</v>
          </cell>
          <cell r="F221">
            <v>23.372499999999999</v>
          </cell>
          <cell r="G221">
            <v>11240.57</v>
          </cell>
          <cell r="H221">
            <v>32369</v>
          </cell>
          <cell r="I221">
            <v>32372</v>
          </cell>
          <cell r="J221" t="str">
            <v>News</v>
          </cell>
          <cell r="K221">
            <v>15</v>
          </cell>
          <cell r="L221">
            <v>10000</v>
          </cell>
          <cell r="M221" t="str">
            <v>Heavy rain</v>
          </cell>
          <cell r="N221">
            <v>2</v>
          </cell>
        </row>
        <row r="222">
          <cell r="A222">
            <v>221</v>
          </cell>
          <cell r="B222">
            <v>0</v>
          </cell>
          <cell r="C222" t="str">
            <v>Mexico </v>
          </cell>
          <cell r="D222">
            <v>0</v>
          </cell>
          <cell r="E222">
            <v>-96.017799999999994</v>
          </cell>
          <cell r="F222">
            <v>18.404199999999999</v>
          </cell>
          <cell r="G222">
            <v>10351.469999999999</v>
          </cell>
          <cell r="H222">
            <v>32368</v>
          </cell>
          <cell r="I222">
            <v>32370</v>
          </cell>
          <cell r="J222" t="str">
            <v>News</v>
          </cell>
          <cell r="K222">
            <v>0</v>
          </cell>
          <cell r="L222">
            <v>4000</v>
          </cell>
          <cell r="M222" t="str">
            <v>Torrential rain</v>
          </cell>
          <cell r="N222">
            <v>1</v>
          </cell>
        </row>
        <row r="223">
          <cell r="A223">
            <v>222</v>
          </cell>
          <cell r="B223">
            <v>0</v>
          </cell>
          <cell r="C223" t="str">
            <v>Nicaragua </v>
          </cell>
          <cell r="D223">
            <v>0</v>
          </cell>
          <cell r="E223">
            <v>-83.923599999999993</v>
          </cell>
          <cell r="F223">
            <v>14.4458</v>
          </cell>
          <cell r="G223">
            <v>12585.06</v>
          </cell>
          <cell r="H223">
            <v>32364</v>
          </cell>
          <cell r="I223">
            <v>32371</v>
          </cell>
          <cell r="J223" t="str">
            <v>News</v>
          </cell>
          <cell r="K223">
            <v>0</v>
          </cell>
          <cell r="L223">
            <v>25000</v>
          </cell>
          <cell r="M223" t="str">
            <v>Heavy rain</v>
          </cell>
          <cell r="N223">
            <v>1</v>
          </cell>
        </row>
        <row r="224">
          <cell r="A224">
            <v>223</v>
          </cell>
          <cell r="B224">
            <v>0</v>
          </cell>
          <cell r="C224" t="str">
            <v>China </v>
          </cell>
          <cell r="D224">
            <v>0</v>
          </cell>
          <cell r="E224">
            <v>110.23399999999999</v>
          </cell>
          <cell r="F224">
            <v>35.986600000000003</v>
          </cell>
          <cell r="G224">
            <v>7256.16</v>
          </cell>
          <cell r="H224">
            <v>32368</v>
          </cell>
          <cell r="I224">
            <v>32369</v>
          </cell>
          <cell r="J224" t="str">
            <v>News</v>
          </cell>
          <cell r="K224">
            <v>163</v>
          </cell>
          <cell r="L224">
            <v>12000</v>
          </cell>
          <cell r="M224" t="str">
            <v>Heavy rain</v>
          </cell>
          <cell r="N224">
            <v>1</v>
          </cell>
        </row>
        <row r="225">
          <cell r="A225">
            <v>224</v>
          </cell>
          <cell r="B225">
            <v>0</v>
          </cell>
          <cell r="C225" t="str">
            <v>Venezuela</v>
          </cell>
          <cell r="E225">
            <v>-63.564999999999998</v>
          </cell>
          <cell r="F225">
            <v>8.8292400000000004</v>
          </cell>
          <cell r="G225">
            <v>145562.67000000001</v>
          </cell>
          <cell r="H225">
            <v>32371</v>
          </cell>
          <cell r="I225">
            <v>32378</v>
          </cell>
          <cell r="J225" t="str">
            <v>News</v>
          </cell>
          <cell r="K225">
            <v>10</v>
          </cell>
          <cell r="L225">
            <v>12000</v>
          </cell>
          <cell r="M225" t="str">
            <v>Heavy rain</v>
          </cell>
          <cell r="N225">
            <v>1</v>
          </cell>
        </row>
        <row r="226">
          <cell r="A226">
            <v>225</v>
          </cell>
          <cell r="B226">
            <v>0</v>
          </cell>
          <cell r="C226" t="str">
            <v>Nigeria </v>
          </cell>
          <cell r="D226">
            <v>0</v>
          </cell>
          <cell r="E226">
            <v>9.0977300000000003</v>
          </cell>
          <cell r="F226">
            <v>11.870699999999999</v>
          </cell>
          <cell r="G226">
            <v>60618.09</v>
          </cell>
          <cell r="H226">
            <v>32362</v>
          </cell>
          <cell r="I226">
            <v>32375</v>
          </cell>
          <cell r="J226" t="str">
            <v>News</v>
          </cell>
          <cell r="K226">
            <v>53</v>
          </cell>
          <cell r="L226">
            <v>0</v>
          </cell>
          <cell r="M226" t="str">
            <v>Heavy rain</v>
          </cell>
          <cell r="N226">
            <v>2</v>
          </cell>
        </row>
        <row r="227">
          <cell r="A227">
            <v>226</v>
          </cell>
          <cell r="B227">
            <v>0</v>
          </cell>
          <cell r="C227" t="str">
            <v>China </v>
          </cell>
          <cell r="D227">
            <v>0</v>
          </cell>
          <cell r="E227">
            <v>114.489</v>
          </cell>
          <cell r="F227">
            <v>34.292999999999999</v>
          </cell>
          <cell r="G227">
            <v>153101.04999999999</v>
          </cell>
          <cell r="H227">
            <v>32364</v>
          </cell>
          <cell r="I227">
            <v>32373</v>
          </cell>
          <cell r="J227" t="str">
            <v>News</v>
          </cell>
          <cell r="K227">
            <v>34</v>
          </cell>
          <cell r="L227">
            <v>80000</v>
          </cell>
          <cell r="M227" t="str">
            <v>Heavy rain</v>
          </cell>
          <cell r="N227">
            <v>1</v>
          </cell>
        </row>
        <row r="228">
          <cell r="A228">
            <v>227</v>
          </cell>
          <cell r="B228">
            <v>0</v>
          </cell>
          <cell r="C228" t="str">
            <v>Bangladesh </v>
          </cell>
          <cell r="D228">
            <v>0</v>
          </cell>
          <cell r="E228">
            <v>90.346699999999998</v>
          </cell>
          <cell r="F228">
            <v>23.8201</v>
          </cell>
          <cell r="G228">
            <v>138855.34</v>
          </cell>
          <cell r="H228">
            <v>32375</v>
          </cell>
          <cell r="I228">
            <v>32419</v>
          </cell>
          <cell r="J228" t="str">
            <v>News</v>
          </cell>
          <cell r="K228">
            <v>0</v>
          </cell>
          <cell r="L228">
            <v>0</v>
          </cell>
          <cell r="M228" t="str">
            <v>Monsoonal rain</v>
          </cell>
          <cell r="N228">
            <v>2</v>
          </cell>
        </row>
        <row r="229">
          <cell r="A229">
            <v>228</v>
          </cell>
          <cell r="B229">
            <v>0</v>
          </cell>
          <cell r="C229" t="str">
            <v>India</v>
          </cell>
          <cell r="E229">
            <v>86.542900000000003</v>
          </cell>
          <cell r="F229">
            <v>26.503699999999998</v>
          </cell>
          <cell r="G229">
            <v>626872.46</v>
          </cell>
          <cell r="H229">
            <v>32378</v>
          </cell>
          <cell r="I229">
            <v>32401</v>
          </cell>
          <cell r="J229" t="str">
            <v>News</v>
          </cell>
          <cell r="K229">
            <v>876</v>
          </cell>
          <cell r="L229">
            <v>2000</v>
          </cell>
          <cell r="M229" t="str">
            <v>Monsoonal rain</v>
          </cell>
          <cell r="N229">
            <v>1</v>
          </cell>
        </row>
        <row r="230">
          <cell r="A230">
            <v>229</v>
          </cell>
          <cell r="B230">
            <v>0</v>
          </cell>
          <cell r="C230" t="str">
            <v>Uganda </v>
          </cell>
          <cell r="D230">
            <v>0</v>
          </cell>
          <cell r="E230">
            <v>32.9238</v>
          </cell>
          <cell r="F230">
            <v>2.6892999999999998</v>
          </cell>
          <cell r="G230">
            <v>55984.41</v>
          </cell>
          <cell r="H230">
            <v>32366</v>
          </cell>
          <cell r="I230">
            <v>32380</v>
          </cell>
          <cell r="J230" t="str">
            <v>News</v>
          </cell>
          <cell r="K230">
            <v>5</v>
          </cell>
          <cell r="L230">
            <v>0</v>
          </cell>
          <cell r="M230" t="str">
            <v>Torrential rain</v>
          </cell>
          <cell r="N230">
            <v>1</v>
          </cell>
        </row>
        <row r="231">
          <cell r="A231">
            <v>230</v>
          </cell>
          <cell r="B231">
            <v>0</v>
          </cell>
          <cell r="C231" t="str">
            <v>Nigeria </v>
          </cell>
          <cell r="D231">
            <v>0</v>
          </cell>
          <cell r="E231">
            <v>7.0858400000000001</v>
          </cell>
          <cell r="F231">
            <v>4.5479399999999996</v>
          </cell>
          <cell r="G231">
            <v>1234.05</v>
          </cell>
          <cell r="H231">
            <v>32377</v>
          </cell>
          <cell r="I231">
            <v>32377</v>
          </cell>
          <cell r="J231" t="str">
            <v>News</v>
          </cell>
          <cell r="K231">
            <v>0</v>
          </cell>
          <cell r="L231">
            <v>10000</v>
          </cell>
          <cell r="M231" t="str">
            <v>Heavy rain</v>
          </cell>
          <cell r="N231">
            <v>1</v>
          </cell>
        </row>
        <row r="232">
          <cell r="A232">
            <v>231</v>
          </cell>
          <cell r="B232">
            <v>0</v>
          </cell>
          <cell r="C232" t="str">
            <v>Burkina Faso</v>
          </cell>
          <cell r="D232">
            <v>0</v>
          </cell>
          <cell r="E232">
            <v>-4.1971100000000003</v>
          </cell>
          <cell r="F232">
            <v>11.5463</v>
          </cell>
          <cell r="G232">
            <v>135871.39000000001</v>
          </cell>
          <cell r="H232">
            <v>32376</v>
          </cell>
          <cell r="I232">
            <v>32388</v>
          </cell>
          <cell r="J232" t="str">
            <v>News</v>
          </cell>
          <cell r="K232">
            <v>11</v>
          </cell>
          <cell r="L232">
            <v>6000</v>
          </cell>
          <cell r="M232" t="str">
            <v>Heavy rain</v>
          </cell>
          <cell r="N232">
            <v>1</v>
          </cell>
        </row>
        <row r="233">
          <cell r="A233">
            <v>232</v>
          </cell>
          <cell r="B233">
            <v>0</v>
          </cell>
          <cell r="C233" t="str">
            <v>Mexico </v>
          </cell>
          <cell r="D233">
            <v>0</v>
          </cell>
          <cell r="E233">
            <v>-104.497</v>
          </cell>
          <cell r="F233">
            <v>21.577300000000001</v>
          </cell>
          <cell r="G233">
            <v>2219.14</v>
          </cell>
          <cell r="H233">
            <v>32377</v>
          </cell>
          <cell r="I233">
            <v>32378</v>
          </cell>
          <cell r="J233" t="str">
            <v>News</v>
          </cell>
          <cell r="K233">
            <v>18</v>
          </cell>
          <cell r="L233">
            <v>130000</v>
          </cell>
          <cell r="M233" t="str">
            <v>Torrential rain</v>
          </cell>
          <cell r="N233">
            <v>1</v>
          </cell>
        </row>
        <row r="234">
          <cell r="A234">
            <v>233</v>
          </cell>
          <cell r="B234">
            <v>0</v>
          </cell>
          <cell r="C234" t="str">
            <v>China </v>
          </cell>
          <cell r="D234">
            <v>0</v>
          </cell>
          <cell r="E234">
            <v>117.95399999999999</v>
          </cell>
          <cell r="F234">
            <v>37.4146</v>
          </cell>
          <cell r="G234">
            <v>16810.04</v>
          </cell>
          <cell r="H234">
            <v>32378</v>
          </cell>
          <cell r="I234">
            <v>32379</v>
          </cell>
          <cell r="J234" t="str">
            <v>News</v>
          </cell>
          <cell r="K234">
            <v>0</v>
          </cell>
          <cell r="L234">
            <v>10000</v>
          </cell>
          <cell r="M234" t="str">
            <v>Heavy rain</v>
          </cell>
          <cell r="N234">
            <v>1</v>
          </cell>
        </row>
        <row r="235">
          <cell r="A235">
            <v>234</v>
          </cell>
          <cell r="B235">
            <v>0</v>
          </cell>
          <cell r="C235" t="str">
            <v>Pakistan </v>
          </cell>
          <cell r="D235">
            <v>0</v>
          </cell>
          <cell r="E235">
            <v>68.042699999999996</v>
          </cell>
          <cell r="F235">
            <v>25.683399999999999</v>
          </cell>
          <cell r="G235">
            <v>33007.620000000003</v>
          </cell>
          <cell r="H235">
            <v>32373</v>
          </cell>
          <cell r="I235">
            <v>32380</v>
          </cell>
          <cell r="J235" t="str">
            <v>News</v>
          </cell>
          <cell r="K235">
            <v>0</v>
          </cell>
          <cell r="L235">
            <v>200000</v>
          </cell>
          <cell r="M235" t="str">
            <v>Torrential rain</v>
          </cell>
          <cell r="N235">
            <v>1</v>
          </cell>
        </row>
        <row r="236">
          <cell r="A236">
            <v>235</v>
          </cell>
          <cell r="B236">
            <v>0</v>
          </cell>
          <cell r="C236" t="str">
            <v>Niger </v>
          </cell>
          <cell r="D236">
            <v>0</v>
          </cell>
          <cell r="E236">
            <v>7.8568499999999997</v>
          </cell>
          <cell r="F236">
            <v>15.5663</v>
          </cell>
          <cell r="G236">
            <v>744049.31</v>
          </cell>
          <cell r="H236">
            <v>32373</v>
          </cell>
          <cell r="I236">
            <v>32380</v>
          </cell>
          <cell r="J236" t="str">
            <v>News</v>
          </cell>
          <cell r="K236">
            <v>0</v>
          </cell>
          <cell r="L236">
            <v>300000</v>
          </cell>
          <cell r="M236" t="str">
            <v>Heavy rain</v>
          </cell>
          <cell r="N236">
            <v>2</v>
          </cell>
        </row>
        <row r="237">
          <cell r="A237">
            <v>236</v>
          </cell>
          <cell r="B237">
            <v>0</v>
          </cell>
          <cell r="C237" t="str">
            <v>Chad</v>
          </cell>
          <cell r="E237">
            <v>20.824999999999999</v>
          </cell>
          <cell r="F237">
            <v>12.2248</v>
          </cell>
          <cell r="G237">
            <v>562932.23</v>
          </cell>
          <cell r="H237">
            <v>32375</v>
          </cell>
          <cell r="I237">
            <v>32392</v>
          </cell>
          <cell r="J237" t="str">
            <v>News</v>
          </cell>
          <cell r="K237">
            <v>51</v>
          </cell>
          <cell r="L237">
            <v>58000</v>
          </cell>
          <cell r="M237" t="str">
            <v>Heavy rain</v>
          </cell>
          <cell r="N237">
            <v>1</v>
          </cell>
        </row>
        <row r="238">
          <cell r="A238">
            <v>237</v>
          </cell>
          <cell r="B238">
            <v>0</v>
          </cell>
          <cell r="C238" t="str">
            <v>El Savador</v>
          </cell>
          <cell r="D238">
            <v>0</v>
          </cell>
          <cell r="E238">
            <v>-88.854600000000005</v>
          </cell>
          <cell r="F238">
            <v>13.628299999999999</v>
          </cell>
          <cell r="G238">
            <v>17910.11</v>
          </cell>
          <cell r="H238">
            <v>32380</v>
          </cell>
          <cell r="I238">
            <v>32384</v>
          </cell>
          <cell r="J238" t="str">
            <v>News</v>
          </cell>
          <cell r="K238">
            <v>50</v>
          </cell>
          <cell r="L238">
            <v>25850</v>
          </cell>
          <cell r="M238" t="str">
            <v>Heavy rain</v>
          </cell>
          <cell r="N238">
            <v>1</v>
          </cell>
        </row>
        <row r="239">
          <cell r="A239">
            <v>238</v>
          </cell>
          <cell r="B239">
            <v>0</v>
          </cell>
          <cell r="C239" t="str">
            <v>China </v>
          </cell>
          <cell r="D239">
            <v>0</v>
          </cell>
          <cell r="E239">
            <v>110.803</v>
          </cell>
          <cell r="F239">
            <v>23.5246</v>
          </cell>
          <cell r="G239">
            <v>50318.080000000002</v>
          </cell>
          <cell r="H239">
            <v>32386</v>
          </cell>
          <cell r="I239">
            <v>32392</v>
          </cell>
          <cell r="J239" t="str">
            <v>News</v>
          </cell>
          <cell r="K239">
            <v>58</v>
          </cell>
          <cell r="L239">
            <v>300000</v>
          </cell>
          <cell r="M239" t="str">
            <v>Heavy rain</v>
          </cell>
          <cell r="N239">
            <v>2</v>
          </cell>
        </row>
        <row r="240">
          <cell r="A240">
            <v>239</v>
          </cell>
          <cell r="B240">
            <v>0</v>
          </cell>
          <cell r="C240" t="str">
            <v>Iran </v>
          </cell>
          <cell r="D240">
            <v>0</v>
          </cell>
          <cell r="E240">
            <v>52.292499999999997</v>
          </cell>
          <cell r="F240">
            <v>35.549999999999997</v>
          </cell>
          <cell r="G240">
            <v>1149.7</v>
          </cell>
          <cell r="H240">
            <v>32380</v>
          </cell>
          <cell r="I240">
            <v>32380</v>
          </cell>
          <cell r="J240" t="str">
            <v>News</v>
          </cell>
          <cell r="K240">
            <v>25</v>
          </cell>
          <cell r="L240">
            <v>0</v>
          </cell>
          <cell r="M240" t="str">
            <v>Heavy rain</v>
          </cell>
          <cell r="N240">
            <v>1</v>
          </cell>
        </row>
        <row r="241">
          <cell r="A241">
            <v>240</v>
          </cell>
          <cell r="B241">
            <v>0</v>
          </cell>
          <cell r="C241" t="str">
            <v>Columbia </v>
          </cell>
          <cell r="D241">
            <v>0</v>
          </cell>
          <cell r="E241">
            <v>-75.0642</v>
          </cell>
          <cell r="F241">
            <v>7.4611499999999999</v>
          </cell>
          <cell r="G241">
            <v>158846.26</v>
          </cell>
          <cell r="H241">
            <v>32382</v>
          </cell>
          <cell r="I241">
            <v>32389</v>
          </cell>
          <cell r="J241" t="str">
            <v>News</v>
          </cell>
          <cell r="K241">
            <v>0</v>
          </cell>
          <cell r="L241">
            <v>100000</v>
          </cell>
          <cell r="M241" t="str">
            <v>Heavy rain</v>
          </cell>
          <cell r="N241">
            <v>1</v>
          </cell>
        </row>
        <row r="242">
          <cell r="A242">
            <v>241</v>
          </cell>
          <cell r="B242">
            <v>0</v>
          </cell>
          <cell r="C242" t="str">
            <v>Senegal </v>
          </cell>
          <cell r="D242">
            <v>0</v>
          </cell>
          <cell r="E242">
            <v>-17.002800000000001</v>
          </cell>
          <cell r="F242">
            <v>14.728899999999999</v>
          </cell>
          <cell r="G242">
            <v>1307.6300000000001</v>
          </cell>
          <cell r="H242">
            <v>32388</v>
          </cell>
          <cell r="I242">
            <v>32388</v>
          </cell>
          <cell r="J242" t="str">
            <v>News</v>
          </cell>
          <cell r="K242">
            <v>4</v>
          </cell>
          <cell r="L242">
            <v>2400</v>
          </cell>
          <cell r="M242" t="str">
            <v>Heavy rain</v>
          </cell>
          <cell r="N242">
            <v>1</v>
          </cell>
        </row>
        <row r="243">
          <cell r="A243">
            <v>242</v>
          </cell>
          <cell r="B243">
            <v>0</v>
          </cell>
          <cell r="C243" t="str">
            <v>Niger </v>
          </cell>
          <cell r="D243">
            <v>0</v>
          </cell>
          <cell r="E243">
            <v>2.32843</v>
          </cell>
          <cell r="F243">
            <v>13.4802</v>
          </cell>
          <cell r="G243">
            <v>88395.78</v>
          </cell>
          <cell r="H243">
            <v>32388</v>
          </cell>
          <cell r="I243">
            <v>32389</v>
          </cell>
          <cell r="J243" t="str">
            <v>News</v>
          </cell>
          <cell r="K243">
            <v>13</v>
          </cell>
          <cell r="L243">
            <v>7000</v>
          </cell>
          <cell r="M243" t="str">
            <v>Heavy rain</v>
          </cell>
          <cell r="N243">
            <v>2</v>
          </cell>
        </row>
        <row r="244">
          <cell r="A244">
            <v>243</v>
          </cell>
          <cell r="B244">
            <v>0</v>
          </cell>
          <cell r="C244" t="str">
            <v>Mexico</v>
          </cell>
          <cell r="D244">
            <v>0</v>
          </cell>
          <cell r="E244">
            <v>-93.459900000000005</v>
          </cell>
          <cell r="F244">
            <v>15.749000000000001</v>
          </cell>
          <cell r="G244">
            <v>25819.64</v>
          </cell>
          <cell r="H244">
            <v>32387</v>
          </cell>
          <cell r="I244">
            <v>32391</v>
          </cell>
          <cell r="J244" t="str">
            <v>News</v>
          </cell>
          <cell r="K244">
            <v>17</v>
          </cell>
          <cell r="L244">
            <v>20000</v>
          </cell>
          <cell r="M244" t="str">
            <v>Tropical cyclone</v>
          </cell>
          <cell r="N244">
            <v>1</v>
          </cell>
        </row>
        <row r="245">
          <cell r="A245">
            <v>244</v>
          </cell>
          <cell r="B245">
            <v>0</v>
          </cell>
          <cell r="C245" t="str">
            <v>Mexico</v>
          </cell>
          <cell r="D245">
            <v>0</v>
          </cell>
          <cell r="E245">
            <v>-97.561499999999995</v>
          </cell>
          <cell r="F245">
            <v>20.709800000000001</v>
          </cell>
          <cell r="G245">
            <v>12600.87</v>
          </cell>
          <cell r="H245">
            <v>32388</v>
          </cell>
          <cell r="I245">
            <v>32392</v>
          </cell>
          <cell r="J245" t="str">
            <v>News</v>
          </cell>
          <cell r="K245">
            <v>31</v>
          </cell>
          <cell r="L245">
            <v>30000</v>
          </cell>
          <cell r="M245" t="str">
            <v>Tropical cyclone</v>
          </cell>
          <cell r="N245">
            <v>1</v>
          </cell>
        </row>
        <row r="246">
          <cell r="A246">
            <v>245</v>
          </cell>
          <cell r="B246">
            <v>0</v>
          </cell>
          <cell r="C246" t="str">
            <v>USSR</v>
          </cell>
          <cell r="D246">
            <v>0</v>
          </cell>
          <cell r="E246">
            <v>110.35</v>
          </cell>
          <cell r="F246">
            <v>52.3035</v>
          </cell>
          <cell r="G246">
            <v>47419.16</v>
          </cell>
          <cell r="H246">
            <v>32392</v>
          </cell>
          <cell r="I246">
            <v>32392</v>
          </cell>
          <cell r="J246" t="str">
            <v>News</v>
          </cell>
          <cell r="K246">
            <v>0</v>
          </cell>
          <cell r="L246">
            <v>0</v>
          </cell>
          <cell r="M246" t="str">
            <v>Torrential rain</v>
          </cell>
          <cell r="N246">
            <v>1</v>
          </cell>
        </row>
        <row r="247">
          <cell r="A247">
            <v>246</v>
          </cell>
          <cell r="B247">
            <v>0</v>
          </cell>
          <cell r="C247" t="str">
            <v>China </v>
          </cell>
          <cell r="D247">
            <v>0</v>
          </cell>
          <cell r="E247">
            <v>112.441</v>
          </cell>
          <cell r="F247">
            <v>29.154299999999999</v>
          </cell>
          <cell r="G247">
            <v>47834.64</v>
          </cell>
          <cell r="H247">
            <v>32391</v>
          </cell>
          <cell r="I247">
            <v>32400</v>
          </cell>
          <cell r="J247" t="str">
            <v>News</v>
          </cell>
          <cell r="K247">
            <v>0</v>
          </cell>
          <cell r="L247">
            <v>100000</v>
          </cell>
          <cell r="M247" t="str">
            <v>Heavy rain</v>
          </cell>
          <cell r="N247">
            <v>2</v>
          </cell>
        </row>
        <row r="248">
          <cell r="A248">
            <v>247</v>
          </cell>
          <cell r="B248">
            <v>0</v>
          </cell>
          <cell r="C248" t="str">
            <v>USA</v>
          </cell>
          <cell r="D248">
            <v>0</v>
          </cell>
          <cell r="E248">
            <v>-82.446200000000005</v>
          </cell>
          <cell r="F248">
            <v>27.765899999999998</v>
          </cell>
          <cell r="G248">
            <v>6517.48</v>
          </cell>
          <cell r="H248">
            <v>32392</v>
          </cell>
          <cell r="I248">
            <v>32395</v>
          </cell>
          <cell r="J248" t="str">
            <v>News</v>
          </cell>
          <cell r="K248">
            <v>7</v>
          </cell>
          <cell r="L248">
            <v>1000</v>
          </cell>
          <cell r="M248" t="str">
            <v>Heavy rain</v>
          </cell>
          <cell r="N248">
            <v>2</v>
          </cell>
        </row>
        <row r="249">
          <cell r="A249">
            <v>248</v>
          </cell>
          <cell r="B249">
            <v>0</v>
          </cell>
          <cell r="C249" t="str">
            <v>Mexico</v>
          </cell>
          <cell r="E249">
            <v>-88.622100000000003</v>
          </cell>
          <cell r="F249">
            <v>20.921600000000002</v>
          </cell>
          <cell r="G249">
            <v>105084.42</v>
          </cell>
          <cell r="H249">
            <v>32396</v>
          </cell>
          <cell r="I249">
            <v>32404</v>
          </cell>
          <cell r="J249" t="str">
            <v>News</v>
          </cell>
          <cell r="K249">
            <v>237</v>
          </cell>
          <cell r="L249">
            <v>821400</v>
          </cell>
          <cell r="M249" t="str">
            <v>Tropical cyclone</v>
          </cell>
          <cell r="N249">
            <v>2</v>
          </cell>
        </row>
        <row r="250">
          <cell r="A250">
            <v>249</v>
          </cell>
          <cell r="B250">
            <v>0</v>
          </cell>
          <cell r="C250" t="str">
            <v>Nigeria</v>
          </cell>
          <cell r="E250">
            <v>2.4070499999999999</v>
          </cell>
          <cell r="F250">
            <v>9.5055899999999998</v>
          </cell>
          <cell r="G250">
            <v>71964.13</v>
          </cell>
          <cell r="H250">
            <v>32400</v>
          </cell>
          <cell r="I250">
            <v>32412</v>
          </cell>
          <cell r="J250" t="str">
            <v>News</v>
          </cell>
          <cell r="K250">
            <v>7</v>
          </cell>
          <cell r="L250">
            <v>136000</v>
          </cell>
          <cell r="M250" t="str">
            <v>Torrential rain</v>
          </cell>
          <cell r="N250">
            <v>1</v>
          </cell>
        </row>
        <row r="251">
          <cell r="A251">
            <v>250</v>
          </cell>
          <cell r="B251">
            <v>0</v>
          </cell>
          <cell r="C251" t="str">
            <v>Nepal </v>
          </cell>
          <cell r="D251">
            <v>0</v>
          </cell>
          <cell r="E251">
            <v>82.463200000000001</v>
          </cell>
          <cell r="F251">
            <v>28.776399999999999</v>
          </cell>
          <cell r="G251">
            <v>27591.4</v>
          </cell>
          <cell r="H251">
            <v>32406</v>
          </cell>
          <cell r="I251">
            <v>32407</v>
          </cell>
          <cell r="J251" t="str">
            <v>News</v>
          </cell>
          <cell r="K251">
            <v>106</v>
          </cell>
          <cell r="L251">
            <v>56</v>
          </cell>
          <cell r="M251" t="str">
            <v>Torrential rain</v>
          </cell>
          <cell r="N251">
            <v>1</v>
          </cell>
        </row>
        <row r="252">
          <cell r="A252">
            <v>251</v>
          </cell>
          <cell r="B252">
            <v>0</v>
          </cell>
          <cell r="C252" t="str">
            <v>Thailand </v>
          </cell>
          <cell r="D252">
            <v>0</v>
          </cell>
          <cell r="E252">
            <v>101.50700000000001</v>
          </cell>
          <cell r="F252">
            <v>16.0791</v>
          </cell>
          <cell r="G252">
            <v>243171.61</v>
          </cell>
          <cell r="H252">
            <v>32404</v>
          </cell>
          <cell r="I252">
            <v>32421</v>
          </cell>
          <cell r="J252" t="str">
            <v>News</v>
          </cell>
          <cell r="K252">
            <v>19</v>
          </cell>
          <cell r="L252">
            <v>16000</v>
          </cell>
          <cell r="M252" t="str">
            <v>Torrential rain</v>
          </cell>
          <cell r="N252">
            <v>1</v>
          </cell>
        </row>
        <row r="253">
          <cell r="A253">
            <v>252</v>
          </cell>
          <cell r="B253">
            <v>0</v>
          </cell>
          <cell r="C253" t="str">
            <v>China</v>
          </cell>
          <cell r="D253">
            <v>0</v>
          </cell>
          <cell r="E253">
            <v>118.345</v>
          </cell>
          <cell r="F253">
            <v>25.7425</v>
          </cell>
          <cell r="G253">
            <v>100699.46</v>
          </cell>
          <cell r="H253">
            <v>32406</v>
          </cell>
          <cell r="I253">
            <v>32412</v>
          </cell>
          <cell r="J253" t="str">
            <v>News</v>
          </cell>
          <cell r="K253">
            <v>9</v>
          </cell>
          <cell r="L253">
            <v>51000</v>
          </cell>
          <cell r="M253" t="str">
            <v>Tropical cyclone</v>
          </cell>
          <cell r="N253">
            <v>1</v>
          </cell>
        </row>
        <row r="254">
          <cell r="A254">
            <v>253</v>
          </cell>
          <cell r="B254">
            <v>0</v>
          </cell>
          <cell r="C254" t="str">
            <v>India</v>
          </cell>
          <cell r="E254">
            <v>75.045900000000003</v>
          </cell>
          <cell r="F254">
            <v>30.933900000000001</v>
          </cell>
          <cell r="G254">
            <v>268528.55</v>
          </cell>
          <cell r="H254">
            <v>32407</v>
          </cell>
          <cell r="I254">
            <v>32424</v>
          </cell>
          <cell r="J254" t="str">
            <v>News</v>
          </cell>
          <cell r="K254">
            <v>731</v>
          </cell>
          <cell r="L254">
            <v>1250000</v>
          </cell>
          <cell r="M254" t="str">
            <v>Heavy rain</v>
          </cell>
          <cell r="N254">
            <v>2</v>
          </cell>
        </row>
        <row r="255">
          <cell r="A255">
            <v>254</v>
          </cell>
          <cell r="B255">
            <v>0</v>
          </cell>
          <cell r="C255" t="str">
            <v>Taiwan </v>
          </cell>
          <cell r="D255">
            <v>0</v>
          </cell>
          <cell r="E255">
            <v>121.521</v>
          </cell>
          <cell r="F255">
            <v>24.0029</v>
          </cell>
          <cell r="G255">
            <v>7300.07</v>
          </cell>
          <cell r="H255">
            <v>32407</v>
          </cell>
          <cell r="I255">
            <v>32419</v>
          </cell>
          <cell r="J255" t="str">
            <v>News</v>
          </cell>
          <cell r="K255">
            <v>0</v>
          </cell>
          <cell r="L255">
            <v>0</v>
          </cell>
          <cell r="M255" t="str">
            <v>Heavy rain</v>
          </cell>
          <cell r="N255">
            <v>1</v>
          </cell>
        </row>
        <row r="256">
          <cell r="A256">
            <v>255</v>
          </cell>
          <cell r="B256">
            <v>0</v>
          </cell>
          <cell r="C256" t="str">
            <v>India </v>
          </cell>
          <cell r="D256">
            <v>0</v>
          </cell>
          <cell r="E256">
            <v>72.896199999999993</v>
          </cell>
          <cell r="F256">
            <v>19.113099999999999</v>
          </cell>
          <cell r="G256">
            <v>605.21299999999997</v>
          </cell>
          <cell r="H256">
            <v>32419</v>
          </cell>
          <cell r="I256">
            <v>32420</v>
          </cell>
          <cell r="J256" t="str">
            <v>News</v>
          </cell>
          <cell r="K256">
            <v>23</v>
          </cell>
          <cell r="L256">
            <v>0</v>
          </cell>
          <cell r="M256" t="str">
            <v>Heavy rain</v>
          </cell>
          <cell r="N256">
            <v>1</v>
          </cell>
        </row>
        <row r="257">
          <cell r="A257">
            <v>256</v>
          </cell>
          <cell r="B257">
            <v>0</v>
          </cell>
          <cell r="C257" t="str">
            <v>France </v>
          </cell>
          <cell r="D257">
            <v>0</v>
          </cell>
          <cell r="E257">
            <v>4.3611000000000004</v>
          </cell>
          <cell r="F257">
            <v>43.805500000000002</v>
          </cell>
          <cell r="G257">
            <v>716.77099999999996</v>
          </cell>
          <cell r="H257">
            <v>32419</v>
          </cell>
          <cell r="I257">
            <v>32419</v>
          </cell>
          <cell r="J257" t="str">
            <v>News</v>
          </cell>
          <cell r="K257">
            <v>10</v>
          </cell>
          <cell r="L257">
            <v>300</v>
          </cell>
          <cell r="M257" t="str">
            <v>Torrential rain</v>
          </cell>
          <cell r="N257">
            <v>1</v>
          </cell>
        </row>
        <row r="258">
          <cell r="A258">
            <v>257</v>
          </cell>
          <cell r="B258">
            <v>0</v>
          </cell>
          <cell r="C258" t="str">
            <v>Nigeria</v>
          </cell>
          <cell r="D258">
            <v>0</v>
          </cell>
          <cell r="E258">
            <v>7.1011899999999999</v>
          </cell>
          <cell r="F258">
            <v>6.3790199999999997</v>
          </cell>
          <cell r="G258">
            <v>8884.2999999999993</v>
          </cell>
          <cell r="H258">
            <v>32407</v>
          </cell>
          <cell r="I258">
            <v>32421</v>
          </cell>
          <cell r="J258" t="str">
            <v>News</v>
          </cell>
          <cell r="K258">
            <v>0</v>
          </cell>
          <cell r="L258">
            <v>70000</v>
          </cell>
          <cell r="M258" t="str">
            <v>Dam/Levy, break or release</v>
          </cell>
          <cell r="N258">
            <v>1</v>
          </cell>
        </row>
        <row r="259">
          <cell r="A259">
            <v>258</v>
          </cell>
          <cell r="B259">
            <v>0</v>
          </cell>
          <cell r="C259" t="str">
            <v>Ghana </v>
          </cell>
          <cell r="D259">
            <v>0</v>
          </cell>
          <cell r="E259">
            <v>-1.1813499999999999</v>
          </cell>
          <cell r="F259">
            <v>9.6306100000000008</v>
          </cell>
          <cell r="G259">
            <v>102162.19</v>
          </cell>
          <cell r="H259">
            <v>32417</v>
          </cell>
          <cell r="I259">
            <v>32427</v>
          </cell>
          <cell r="J259" t="str">
            <v>News</v>
          </cell>
          <cell r="K259">
            <v>0</v>
          </cell>
          <cell r="L259">
            <v>3000</v>
          </cell>
          <cell r="M259" t="str">
            <v>Heavy rain</v>
          </cell>
          <cell r="N259">
            <v>1</v>
          </cell>
        </row>
        <row r="260">
          <cell r="A260">
            <v>259</v>
          </cell>
          <cell r="B260">
            <v>0</v>
          </cell>
          <cell r="C260" t="str">
            <v>Guatemala </v>
          </cell>
          <cell r="D260">
            <v>0</v>
          </cell>
          <cell r="E260">
            <v>-90.527199999999993</v>
          </cell>
          <cell r="F260">
            <v>16.024000000000001</v>
          </cell>
          <cell r="G260">
            <v>369.13299999999998</v>
          </cell>
          <cell r="H260">
            <v>32432</v>
          </cell>
          <cell r="I260">
            <v>32433</v>
          </cell>
          <cell r="J260" t="str">
            <v>News</v>
          </cell>
          <cell r="K260">
            <v>0</v>
          </cell>
          <cell r="L260">
            <v>6000</v>
          </cell>
          <cell r="M260" t="str">
            <v>Heavy rain</v>
          </cell>
          <cell r="N260">
            <v>1</v>
          </cell>
        </row>
        <row r="261">
          <cell r="A261">
            <v>260</v>
          </cell>
          <cell r="B261">
            <v>0</v>
          </cell>
          <cell r="C261" t="str">
            <v>Vietnam</v>
          </cell>
          <cell r="D261">
            <v>0</v>
          </cell>
          <cell r="E261">
            <v>106.498</v>
          </cell>
          <cell r="F261">
            <v>17.685700000000001</v>
          </cell>
          <cell r="G261">
            <v>39063.06</v>
          </cell>
          <cell r="H261">
            <v>32426</v>
          </cell>
          <cell r="I261">
            <v>32436</v>
          </cell>
          <cell r="J261" t="str">
            <v>News</v>
          </cell>
          <cell r="K261">
            <v>100</v>
          </cell>
          <cell r="L261">
            <v>500000</v>
          </cell>
          <cell r="M261" t="str">
            <v>Tropical cyclone</v>
          </cell>
          <cell r="N261">
            <v>1</v>
          </cell>
        </row>
        <row r="262">
          <cell r="A262">
            <v>261</v>
          </cell>
          <cell r="B262">
            <v>0</v>
          </cell>
          <cell r="C262" t="str">
            <v>Columbia </v>
          </cell>
          <cell r="D262">
            <v>0</v>
          </cell>
          <cell r="E262">
            <v>-83.868700000000004</v>
          </cell>
          <cell r="F262">
            <v>12.4945</v>
          </cell>
          <cell r="G262">
            <v>62662.97</v>
          </cell>
          <cell r="H262">
            <v>32434</v>
          </cell>
          <cell r="I262">
            <v>32441</v>
          </cell>
          <cell r="J262" t="str">
            <v>News</v>
          </cell>
          <cell r="K262">
            <v>135</v>
          </cell>
          <cell r="L262">
            <v>407000</v>
          </cell>
          <cell r="M262" t="str">
            <v>Tropical cyclone</v>
          </cell>
          <cell r="N262">
            <v>1</v>
          </cell>
        </row>
        <row r="263">
          <cell r="A263">
            <v>262</v>
          </cell>
          <cell r="B263">
            <v>0</v>
          </cell>
          <cell r="C263" t="str">
            <v>Philippines</v>
          </cell>
          <cell r="D263">
            <v>0</v>
          </cell>
          <cell r="E263">
            <v>125.76300000000001</v>
          </cell>
          <cell r="F263">
            <v>8.56968</v>
          </cell>
          <cell r="G263">
            <v>5343.55</v>
          </cell>
          <cell r="H263">
            <v>32438</v>
          </cell>
          <cell r="I263">
            <v>32442</v>
          </cell>
          <cell r="J263" t="str">
            <v>News</v>
          </cell>
          <cell r="K263">
            <v>181</v>
          </cell>
          <cell r="L263">
            <v>60000</v>
          </cell>
          <cell r="M263" t="str">
            <v>Tropical cyclone</v>
          </cell>
          <cell r="N263">
            <v>1</v>
          </cell>
        </row>
        <row r="264">
          <cell r="A264">
            <v>263</v>
          </cell>
          <cell r="B264">
            <v>0</v>
          </cell>
          <cell r="C264" t="str">
            <v>Nigeria </v>
          </cell>
          <cell r="D264">
            <v>0</v>
          </cell>
          <cell r="E264">
            <v>6.3101200000000004</v>
          </cell>
          <cell r="F264">
            <v>4.9712399999999999</v>
          </cell>
          <cell r="G264">
            <v>2833.23</v>
          </cell>
          <cell r="H264">
            <v>32443</v>
          </cell>
          <cell r="I264">
            <v>32444</v>
          </cell>
          <cell r="J264" t="str">
            <v>News</v>
          </cell>
          <cell r="K264">
            <v>10</v>
          </cell>
          <cell r="L264">
            <v>12000</v>
          </cell>
          <cell r="M264" t="str">
            <v>Heavy rain</v>
          </cell>
          <cell r="N264">
            <v>1</v>
          </cell>
        </row>
        <row r="265">
          <cell r="A265">
            <v>264</v>
          </cell>
          <cell r="B265">
            <v>0</v>
          </cell>
          <cell r="C265" t="str">
            <v>China </v>
          </cell>
          <cell r="D265">
            <v>0</v>
          </cell>
          <cell r="E265">
            <v>110.429</v>
          </cell>
          <cell r="F265">
            <v>19.6114</v>
          </cell>
          <cell r="G265">
            <v>5371.99</v>
          </cell>
          <cell r="H265">
            <v>32444</v>
          </cell>
          <cell r="I265">
            <v>32446</v>
          </cell>
          <cell r="J265" t="str">
            <v>News</v>
          </cell>
          <cell r="K265">
            <v>0</v>
          </cell>
          <cell r="L265">
            <v>10000</v>
          </cell>
          <cell r="M265" t="str">
            <v>Tropical cyclone</v>
          </cell>
          <cell r="N265">
            <v>1</v>
          </cell>
        </row>
        <row r="266">
          <cell r="A266">
            <v>265</v>
          </cell>
          <cell r="B266">
            <v>0</v>
          </cell>
          <cell r="C266" t="str">
            <v>Indonesia </v>
          </cell>
          <cell r="D266">
            <v>0</v>
          </cell>
          <cell r="E266">
            <v>121.64100000000001</v>
          </cell>
          <cell r="F266">
            <v>-8.8060200000000002</v>
          </cell>
          <cell r="G266">
            <v>785.95600000000002</v>
          </cell>
          <cell r="H266">
            <v>32452</v>
          </cell>
          <cell r="I266">
            <v>32454</v>
          </cell>
          <cell r="J266" t="str">
            <v>News</v>
          </cell>
          <cell r="K266">
            <v>20</v>
          </cell>
          <cell r="L266">
            <v>1200</v>
          </cell>
          <cell r="M266" t="str">
            <v>Heavy rain</v>
          </cell>
          <cell r="N266">
            <v>1</v>
          </cell>
        </row>
        <row r="267">
          <cell r="A267">
            <v>266</v>
          </cell>
          <cell r="B267">
            <v>0</v>
          </cell>
          <cell r="C267" t="str">
            <v>Philippines</v>
          </cell>
          <cell r="D267">
            <v>0</v>
          </cell>
          <cell r="E267">
            <v>123.271</v>
          </cell>
          <cell r="F267">
            <v>13.6637</v>
          </cell>
          <cell r="G267">
            <v>10609.96</v>
          </cell>
          <cell r="H267">
            <v>32451</v>
          </cell>
          <cell r="I267">
            <v>32455</v>
          </cell>
          <cell r="J267" t="str">
            <v>News</v>
          </cell>
          <cell r="K267">
            <v>255</v>
          </cell>
          <cell r="L267">
            <v>1000000</v>
          </cell>
          <cell r="M267" t="str">
            <v>Tropical cyclone</v>
          </cell>
          <cell r="N267">
            <v>1</v>
          </cell>
        </row>
        <row r="268">
          <cell r="A268">
            <v>267</v>
          </cell>
          <cell r="B268">
            <v>0</v>
          </cell>
          <cell r="C268" t="str">
            <v>Spain </v>
          </cell>
          <cell r="D268">
            <v>0</v>
          </cell>
          <cell r="E268">
            <v>-0.56040500000000004</v>
          </cell>
          <cell r="F268">
            <v>39.710799999999999</v>
          </cell>
          <cell r="G268">
            <v>2650.68</v>
          </cell>
          <cell r="H268">
            <v>32459</v>
          </cell>
          <cell r="I268">
            <v>32460</v>
          </cell>
          <cell r="J268" t="str">
            <v>News</v>
          </cell>
          <cell r="K268">
            <v>5</v>
          </cell>
          <cell r="L268">
            <v>800</v>
          </cell>
          <cell r="M268" t="str">
            <v>Heavy rain</v>
          </cell>
          <cell r="N268">
            <v>1</v>
          </cell>
        </row>
        <row r="269">
          <cell r="A269">
            <v>268</v>
          </cell>
          <cell r="B269">
            <v>0</v>
          </cell>
          <cell r="C269" t="str">
            <v>Indonesia </v>
          </cell>
          <cell r="D269">
            <v>0</v>
          </cell>
          <cell r="E269">
            <v>98.038899999999998</v>
          </cell>
          <cell r="F269">
            <v>3.3568099999999998</v>
          </cell>
          <cell r="G269">
            <v>22307.16</v>
          </cell>
          <cell r="H269">
            <v>32465</v>
          </cell>
          <cell r="I269">
            <v>32466</v>
          </cell>
          <cell r="J269" t="str">
            <v>News</v>
          </cell>
          <cell r="K269">
            <v>28</v>
          </cell>
          <cell r="L269">
            <v>0</v>
          </cell>
          <cell r="M269" t="str">
            <v>Heavy rain</v>
          </cell>
          <cell r="N269">
            <v>1</v>
          </cell>
        </row>
        <row r="270">
          <cell r="A270">
            <v>269</v>
          </cell>
          <cell r="B270">
            <v>0</v>
          </cell>
          <cell r="C270" t="str">
            <v>Thailand</v>
          </cell>
          <cell r="E270">
            <v>99.819800000000001</v>
          </cell>
          <cell r="F270">
            <v>8.2973700000000008</v>
          </cell>
          <cell r="G270">
            <v>96668.4</v>
          </cell>
          <cell r="H270">
            <v>32467</v>
          </cell>
          <cell r="I270">
            <v>32478</v>
          </cell>
          <cell r="J270" t="str">
            <v>News</v>
          </cell>
          <cell r="K270">
            <v>386</v>
          </cell>
          <cell r="L270">
            <v>301000</v>
          </cell>
          <cell r="M270" t="str">
            <v>Torrential rain</v>
          </cell>
          <cell r="N270">
            <v>2</v>
          </cell>
        </row>
        <row r="271">
          <cell r="A271">
            <v>270</v>
          </cell>
          <cell r="B271">
            <v>0</v>
          </cell>
          <cell r="C271" t="str">
            <v>Uganda</v>
          </cell>
          <cell r="D271">
            <v>0</v>
          </cell>
          <cell r="E271">
            <v>30.258600000000001</v>
          </cell>
          <cell r="F271">
            <v>0.179812</v>
          </cell>
          <cell r="G271">
            <v>14344.36</v>
          </cell>
          <cell r="H271">
            <v>32470</v>
          </cell>
          <cell r="I271">
            <v>32484</v>
          </cell>
          <cell r="J271" t="str">
            <v>News</v>
          </cell>
          <cell r="K271">
            <v>0</v>
          </cell>
          <cell r="L271">
            <v>5000</v>
          </cell>
          <cell r="M271" t="str">
            <v>Torrential rain</v>
          </cell>
          <cell r="N271">
            <v>1</v>
          </cell>
        </row>
        <row r="272">
          <cell r="A272">
            <v>271</v>
          </cell>
          <cell r="B272">
            <v>0</v>
          </cell>
          <cell r="C272" t="str">
            <v>Gabon </v>
          </cell>
          <cell r="D272">
            <v>0</v>
          </cell>
          <cell r="E272">
            <v>10.5656</v>
          </cell>
          <cell r="F272">
            <v>-0.86621999999999999</v>
          </cell>
          <cell r="G272">
            <v>70725.27</v>
          </cell>
          <cell r="H272">
            <v>32475</v>
          </cell>
          <cell r="I272">
            <v>32480</v>
          </cell>
          <cell r="J272" t="str">
            <v>News</v>
          </cell>
          <cell r="K272">
            <v>0</v>
          </cell>
          <cell r="L272">
            <v>0</v>
          </cell>
          <cell r="M272" t="str">
            <v>Torrential rain</v>
          </cell>
          <cell r="N272">
            <v>1</v>
          </cell>
        </row>
        <row r="273">
          <cell r="A273">
            <v>272</v>
          </cell>
          <cell r="B273">
            <v>0</v>
          </cell>
          <cell r="C273" t="str">
            <v>Indonesia</v>
          </cell>
          <cell r="D273">
            <v>0</v>
          </cell>
          <cell r="E273">
            <v>109.96</v>
          </cell>
          <cell r="F273">
            <v>-6.9306099999999997</v>
          </cell>
          <cell r="G273">
            <v>7437.76</v>
          </cell>
          <cell r="H273">
            <v>32494</v>
          </cell>
          <cell r="I273">
            <v>32496</v>
          </cell>
          <cell r="J273" t="str">
            <v>News</v>
          </cell>
          <cell r="K273">
            <v>40</v>
          </cell>
          <cell r="L273">
            <v>0</v>
          </cell>
          <cell r="M273" t="str">
            <v>Torrential rain</v>
          </cell>
          <cell r="N273">
            <v>1</v>
          </cell>
        </row>
        <row r="274">
          <cell r="A274">
            <v>273</v>
          </cell>
          <cell r="B274">
            <v>0</v>
          </cell>
          <cell r="C274" t="str">
            <v>South Africa</v>
          </cell>
          <cell r="D274">
            <v>0</v>
          </cell>
          <cell r="E274">
            <v>30.324999999999999</v>
          </cell>
          <cell r="F274">
            <v>-28.483799999999999</v>
          </cell>
          <cell r="G274">
            <v>2093.5300000000002</v>
          </cell>
          <cell r="H274">
            <v>32509</v>
          </cell>
          <cell r="I274">
            <v>32510</v>
          </cell>
          <cell r="J274" t="str">
            <v>News</v>
          </cell>
          <cell r="K274">
            <v>2</v>
          </cell>
          <cell r="L274">
            <v>0</v>
          </cell>
          <cell r="M274" t="str">
            <v>Tropical cyclone</v>
          </cell>
          <cell r="N274">
            <v>1</v>
          </cell>
        </row>
        <row r="275">
          <cell r="A275">
            <v>276</v>
          </cell>
          <cell r="B275">
            <v>0</v>
          </cell>
          <cell r="C275" t="str">
            <v>Scotland</v>
          </cell>
          <cell r="D275">
            <v>0</v>
          </cell>
          <cell r="E275">
            <v>-4.5043699999999998</v>
          </cell>
          <cell r="F275">
            <v>57.2883</v>
          </cell>
          <cell r="G275">
            <v>1308.8599999999999</v>
          </cell>
          <cell r="H275">
            <v>32522</v>
          </cell>
          <cell r="I275">
            <v>32525</v>
          </cell>
          <cell r="J275" t="str">
            <v>News</v>
          </cell>
          <cell r="K275">
            <v>0</v>
          </cell>
          <cell r="L275">
            <v>3000</v>
          </cell>
          <cell r="M275" t="str">
            <v>Heavy rain</v>
          </cell>
          <cell r="N275">
            <v>1</v>
          </cell>
        </row>
        <row r="276">
          <cell r="A276">
            <v>278</v>
          </cell>
          <cell r="B276">
            <v>0</v>
          </cell>
          <cell r="C276" t="str">
            <v>Indonesia</v>
          </cell>
          <cell r="D276">
            <v>0</v>
          </cell>
          <cell r="E276">
            <v>-3.96448</v>
          </cell>
          <cell r="F276">
            <v>50.956899999999997</v>
          </cell>
          <cell r="G276">
            <v>841.21699999999998</v>
          </cell>
          <cell r="H276">
            <v>32525</v>
          </cell>
          <cell r="I276">
            <v>32535</v>
          </cell>
          <cell r="J276" t="str">
            <v>News</v>
          </cell>
          <cell r="K276">
            <v>35</v>
          </cell>
          <cell r="L276">
            <v>137000</v>
          </cell>
          <cell r="M276" t="str">
            <v>Tropical cyclone</v>
          </cell>
          <cell r="N276">
            <v>1</v>
          </cell>
        </row>
        <row r="277">
          <cell r="A277">
            <v>279</v>
          </cell>
          <cell r="B277">
            <v>0</v>
          </cell>
          <cell r="C277" t="str">
            <v>Portugal</v>
          </cell>
          <cell r="D277">
            <v>0</v>
          </cell>
          <cell r="E277">
            <v>-8.6130600000000008</v>
          </cell>
          <cell r="F277">
            <v>39.234999999999999</v>
          </cell>
          <cell r="G277">
            <v>3133.98</v>
          </cell>
          <cell r="H277">
            <v>32530</v>
          </cell>
          <cell r="I277">
            <v>32549</v>
          </cell>
          <cell r="J277" t="str">
            <v>News</v>
          </cell>
          <cell r="K277">
            <v>2</v>
          </cell>
          <cell r="L277">
            <v>20000</v>
          </cell>
          <cell r="M277" t="str">
            <v>Heavy rain</v>
          </cell>
          <cell r="N277">
            <v>1</v>
          </cell>
        </row>
        <row r="278">
          <cell r="A278">
            <v>280</v>
          </cell>
          <cell r="B278">
            <v>0</v>
          </cell>
          <cell r="C278" t="str">
            <v>Spain</v>
          </cell>
          <cell r="D278">
            <v>0</v>
          </cell>
          <cell r="E278">
            <v>-0.441303</v>
          </cell>
          <cell r="F278">
            <v>39.492699999999999</v>
          </cell>
          <cell r="G278">
            <v>6647.77</v>
          </cell>
          <cell r="H278">
            <v>32533</v>
          </cell>
          <cell r="I278">
            <v>32540</v>
          </cell>
          <cell r="J278" t="str">
            <v>News</v>
          </cell>
          <cell r="K278">
            <v>0</v>
          </cell>
          <cell r="L278">
            <v>0</v>
          </cell>
          <cell r="M278" t="str">
            <v>Heavy rain</v>
          </cell>
          <cell r="N278">
            <v>1</v>
          </cell>
        </row>
        <row r="279">
          <cell r="A279">
            <v>282</v>
          </cell>
          <cell r="B279">
            <v>0</v>
          </cell>
          <cell r="C279" t="str">
            <v>Yugoslavia</v>
          </cell>
          <cell r="D279">
            <v>0</v>
          </cell>
          <cell r="E279">
            <v>17.759499999999999</v>
          </cell>
          <cell r="F279">
            <v>43.803600000000003</v>
          </cell>
          <cell r="G279">
            <v>40946.6</v>
          </cell>
          <cell r="H279">
            <v>32534</v>
          </cell>
          <cell r="I279">
            <v>32541</v>
          </cell>
          <cell r="J279" t="str">
            <v>News</v>
          </cell>
          <cell r="K279">
            <v>72</v>
          </cell>
          <cell r="L279">
            <v>500000</v>
          </cell>
          <cell r="M279" t="str">
            <v>Heavy rain</v>
          </cell>
          <cell r="N279">
            <v>1</v>
          </cell>
        </row>
        <row r="280">
          <cell r="A280">
            <v>283</v>
          </cell>
          <cell r="B280">
            <v>0</v>
          </cell>
          <cell r="C280" t="str">
            <v>USA</v>
          </cell>
          <cell r="D280">
            <v>0</v>
          </cell>
          <cell r="E280">
            <v>-80.587500000000006</v>
          </cell>
          <cell r="F280">
            <v>25.962800000000001</v>
          </cell>
          <cell r="G280">
            <v>25065.05</v>
          </cell>
          <cell r="H280">
            <v>32540</v>
          </cell>
          <cell r="I280">
            <v>32541</v>
          </cell>
          <cell r="J280" t="str">
            <v>News</v>
          </cell>
          <cell r="K280">
            <v>7</v>
          </cell>
          <cell r="L280">
            <v>4000</v>
          </cell>
          <cell r="M280" t="str">
            <v>Torrential rain</v>
          </cell>
          <cell r="N280">
            <v>1</v>
          </cell>
        </row>
        <row r="281">
          <cell r="A281">
            <v>284</v>
          </cell>
          <cell r="B281">
            <v>0</v>
          </cell>
          <cell r="C281" t="str">
            <v>Zambia</v>
          </cell>
          <cell r="D281">
            <v>0</v>
          </cell>
          <cell r="E281">
            <v>28.281300000000002</v>
          </cell>
          <cell r="F281">
            <v>-15.4802</v>
          </cell>
          <cell r="G281">
            <v>4548.6099999999997</v>
          </cell>
          <cell r="H281">
            <v>32540</v>
          </cell>
          <cell r="I281">
            <v>32549</v>
          </cell>
          <cell r="J281" t="str">
            <v>News</v>
          </cell>
          <cell r="K281">
            <v>8</v>
          </cell>
          <cell r="L281">
            <v>20000</v>
          </cell>
          <cell r="M281" t="str">
            <v>Heavy rain</v>
          </cell>
          <cell r="N281">
            <v>1</v>
          </cell>
        </row>
        <row r="282">
          <cell r="A282">
            <v>285</v>
          </cell>
          <cell r="B282">
            <v>0</v>
          </cell>
          <cell r="C282" t="str">
            <v>Mexico</v>
          </cell>
          <cell r="D282">
            <v>0</v>
          </cell>
          <cell r="E282">
            <v>-99.9696</v>
          </cell>
          <cell r="F282">
            <v>25.037500000000001</v>
          </cell>
          <cell r="G282">
            <v>374.95100000000002</v>
          </cell>
          <cell r="H282">
            <v>32544</v>
          </cell>
          <cell r="I282">
            <v>32547</v>
          </cell>
          <cell r="J282" t="str">
            <v>News</v>
          </cell>
          <cell r="K282">
            <v>0</v>
          </cell>
          <cell r="L282">
            <v>0</v>
          </cell>
          <cell r="M282" t="str">
            <v>Heavy rain</v>
          </cell>
          <cell r="N282">
            <v>1</v>
          </cell>
        </row>
        <row r="283">
          <cell r="A283">
            <v>287</v>
          </cell>
          <cell r="B283">
            <v>0</v>
          </cell>
          <cell r="C283" t="str">
            <v>USA</v>
          </cell>
          <cell r="D283">
            <v>0</v>
          </cell>
          <cell r="E283">
            <v>-79.653300000000002</v>
          </cell>
          <cell r="F283">
            <v>38.030200000000001</v>
          </cell>
          <cell r="G283">
            <v>31247.119999999999</v>
          </cell>
          <cell r="H283">
            <v>32550</v>
          </cell>
          <cell r="I283">
            <v>32552</v>
          </cell>
          <cell r="J283" t="str">
            <v>News</v>
          </cell>
          <cell r="K283">
            <v>7</v>
          </cell>
          <cell r="L283">
            <v>17000</v>
          </cell>
          <cell r="M283" t="str">
            <v>Heavy rain</v>
          </cell>
          <cell r="N283">
            <v>1</v>
          </cell>
        </row>
        <row r="284">
          <cell r="A284">
            <v>288</v>
          </cell>
          <cell r="B284">
            <v>0</v>
          </cell>
          <cell r="C284" t="str">
            <v>USA</v>
          </cell>
          <cell r="D284">
            <v>0</v>
          </cell>
          <cell r="E284">
            <v>-111.949</v>
          </cell>
          <cell r="F284">
            <v>33.026400000000002</v>
          </cell>
          <cell r="G284">
            <v>2609.29</v>
          </cell>
          <cell r="H284">
            <v>32552</v>
          </cell>
          <cell r="I284">
            <v>32557</v>
          </cell>
          <cell r="J284" t="str">
            <v>News</v>
          </cell>
          <cell r="K284">
            <v>5</v>
          </cell>
          <cell r="L284">
            <v>0</v>
          </cell>
          <cell r="M284" t="str">
            <v>Heavy rain</v>
          </cell>
          <cell r="N284">
            <v>1</v>
          </cell>
        </row>
        <row r="285">
          <cell r="A285">
            <v>295</v>
          </cell>
          <cell r="B285">
            <v>0</v>
          </cell>
          <cell r="C285" t="str">
            <v>USA</v>
          </cell>
          <cell r="D285">
            <v>0</v>
          </cell>
          <cell r="E285">
            <v>-91.322599999999994</v>
          </cell>
          <cell r="F285">
            <v>32.555500000000002</v>
          </cell>
          <cell r="G285">
            <v>100390.64</v>
          </cell>
          <cell r="H285">
            <v>32596</v>
          </cell>
          <cell r="I285">
            <v>32599</v>
          </cell>
          <cell r="J285" t="str">
            <v>News</v>
          </cell>
          <cell r="K285">
            <v>1</v>
          </cell>
          <cell r="L285">
            <v>0</v>
          </cell>
          <cell r="M285" t="str">
            <v>Heavy rain</v>
          </cell>
          <cell r="N285">
            <v>1</v>
          </cell>
        </row>
        <row r="286">
          <cell r="A286">
            <v>292</v>
          </cell>
          <cell r="B286">
            <v>0</v>
          </cell>
          <cell r="C286" t="str">
            <v>USA</v>
          </cell>
          <cell r="D286">
            <v>0</v>
          </cell>
          <cell r="E286">
            <v>-82.006699999999995</v>
          </cell>
          <cell r="F286">
            <v>39.8812</v>
          </cell>
          <cell r="G286">
            <v>2594.4699999999998</v>
          </cell>
          <cell r="H286">
            <v>32585</v>
          </cell>
          <cell r="I286">
            <v>32594</v>
          </cell>
          <cell r="J286" t="str">
            <v>News</v>
          </cell>
          <cell r="K286">
            <v>15</v>
          </cell>
          <cell r="L286">
            <v>0</v>
          </cell>
          <cell r="M286" t="str">
            <v>Heavy rain</v>
          </cell>
          <cell r="N286">
            <v>1</v>
          </cell>
        </row>
        <row r="287">
          <cell r="A287">
            <v>293</v>
          </cell>
          <cell r="B287">
            <v>0</v>
          </cell>
          <cell r="C287" t="str">
            <v>Yemen</v>
          </cell>
          <cell r="D287">
            <v>0</v>
          </cell>
          <cell r="E287">
            <v>49.998800000000003</v>
          </cell>
          <cell r="F287">
            <v>15.9819</v>
          </cell>
          <cell r="G287">
            <v>58565.18</v>
          </cell>
          <cell r="H287">
            <v>32586</v>
          </cell>
          <cell r="I287">
            <v>32629</v>
          </cell>
          <cell r="J287" t="str">
            <v>News</v>
          </cell>
          <cell r="K287">
            <v>53</v>
          </cell>
          <cell r="L287">
            <v>80000</v>
          </cell>
          <cell r="M287" t="str">
            <v>Monsoon rain</v>
          </cell>
          <cell r="N287">
            <v>1</v>
          </cell>
        </row>
        <row r="288">
          <cell r="A288">
            <v>294</v>
          </cell>
          <cell r="B288">
            <v>0</v>
          </cell>
          <cell r="C288" t="str">
            <v>USA</v>
          </cell>
          <cell r="D288">
            <v>0</v>
          </cell>
          <cell r="E288">
            <v>-95.010099999999994</v>
          </cell>
          <cell r="F288">
            <v>38.388800000000003</v>
          </cell>
          <cell r="G288">
            <v>10933.94</v>
          </cell>
          <cell r="H288">
            <v>32593</v>
          </cell>
          <cell r="I288">
            <v>32609</v>
          </cell>
          <cell r="J288" t="str">
            <v>News</v>
          </cell>
          <cell r="K288">
            <v>3</v>
          </cell>
          <cell r="L288">
            <v>0</v>
          </cell>
          <cell r="M288" t="str">
            <v>Heavy rain</v>
          </cell>
          <cell r="N288">
            <v>1</v>
          </cell>
        </row>
        <row r="289">
          <cell r="A289">
            <v>298</v>
          </cell>
          <cell r="B289">
            <v>0</v>
          </cell>
          <cell r="C289" t="str">
            <v>USA</v>
          </cell>
          <cell r="D289">
            <v>0</v>
          </cell>
          <cell r="E289">
            <v>-120.672</v>
          </cell>
          <cell r="F289">
            <v>43.819000000000003</v>
          </cell>
          <cell r="G289">
            <v>154568.76</v>
          </cell>
          <cell r="H289">
            <v>32607</v>
          </cell>
          <cell r="I289">
            <v>32617</v>
          </cell>
          <cell r="J289" t="str">
            <v>News</v>
          </cell>
          <cell r="K289">
            <v>45</v>
          </cell>
          <cell r="L289">
            <v>306000</v>
          </cell>
          <cell r="M289" t="str">
            <v>Heavy rain</v>
          </cell>
          <cell r="N289">
            <v>2</v>
          </cell>
        </row>
        <row r="290">
          <cell r="A290">
            <v>301</v>
          </cell>
          <cell r="B290">
            <v>0</v>
          </cell>
          <cell r="C290" t="str">
            <v>USA</v>
          </cell>
          <cell r="D290">
            <v>0</v>
          </cell>
          <cell r="E290">
            <v>-95.419200000000004</v>
          </cell>
          <cell r="F290">
            <v>31.644300000000001</v>
          </cell>
          <cell r="G290">
            <v>185647.99</v>
          </cell>
          <cell r="H290">
            <v>32643</v>
          </cell>
          <cell r="I290">
            <v>32648</v>
          </cell>
          <cell r="J290" t="str">
            <v>News</v>
          </cell>
          <cell r="K290">
            <v>6</v>
          </cell>
          <cell r="L290">
            <v>400</v>
          </cell>
          <cell r="M290" t="str">
            <v>Heavy rain</v>
          </cell>
          <cell r="N290">
            <v>1</v>
          </cell>
        </row>
        <row r="291">
          <cell r="A291">
            <v>372</v>
          </cell>
          <cell r="B291">
            <v>0</v>
          </cell>
          <cell r="C291" t="str">
            <v>USA</v>
          </cell>
          <cell r="D291">
            <v>0</v>
          </cell>
          <cell r="E291">
            <v>-94.538499999999999</v>
          </cell>
          <cell r="F291">
            <v>29.571200000000001</v>
          </cell>
          <cell r="G291">
            <v>6299.03</v>
          </cell>
          <cell r="H291">
            <v>32796</v>
          </cell>
          <cell r="I291">
            <v>32797</v>
          </cell>
          <cell r="J291" t="str">
            <v>News</v>
          </cell>
          <cell r="K291">
            <v>2</v>
          </cell>
          <cell r="L291">
            <v>0</v>
          </cell>
          <cell r="M291" t="str">
            <v>Tropical cyclone</v>
          </cell>
          <cell r="N291">
            <v>1</v>
          </cell>
        </row>
        <row r="292">
          <cell r="A292">
            <v>302</v>
          </cell>
          <cell r="B292">
            <v>0</v>
          </cell>
          <cell r="C292" t="str">
            <v>USA</v>
          </cell>
          <cell r="D292">
            <v>0</v>
          </cell>
          <cell r="E292">
            <v>-73.136799999999994</v>
          </cell>
          <cell r="F292">
            <v>44.254600000000003</v>
          </cell>
          <cell r="G292">
            <v>8896.7099999999991</v>
          </cell>
          <cell r="H292">
            <v>32652</v>
          </cell>
          <cell r="I292">
            <v>32654</v>
          </cell>
          <cell r="J292" t="str">
            <v>News</v>
          </cell>
          <cell r="K292">
            <v>151</v>
          </cell>
          <cell r="L292">
            <v>336000</v>
          </cell>
          <cell r="M292" t="str">
            <v>Extra-tropical cyclone</v>
          </cell>
          <cell r="N292">
            <v>1</v>
          </cell>
        </row>
        <row r="293">
          <cell r="A293">
            <v>304</v>
          </cell>
          <cell r="B293">
            <v>0</v>
          </cell>
          <cell r="C293" t="str">
            <v>USA</v>
          </cell>
          <cell r="D293">
            <v>0</v>
          </cell>
          <cell r="E293">
            <v>-93.4054</v>
          </cell>
          <cell r="F293">
            <v>37.249200000000002</v>
          </cell>
          <cell r="G293">
            <v>320834.55</v>
          </cell>
          <cell r="H293">
            <v>32661</v>
          </cell>
          <cell r="I293">
            <v>32664</v>
          </cell>
          <cell r="J293" t="str">
            <v>News</v>
          </cell>
          <cell r="K293">
            <v>270</v>
          </cell>
          <cell r="L293">
            <v>175000</v>
          </cell>
          <cell r="M293" t="str">
            <v>Heavy rain</v>
          </cell>
          <cell r="N293">
            <v>1</v>
          </cell>
        </row>
        <row r="294">
          <cell r="A294">
            <v>308</v>
          </cell>
          <cell r="B294">
            <v>0</v>
          </cell>
          <cell r="C294" t="str">
            <v>Brazil</v>
          </cell>
          <cell r="D294">
            <v>0</v>
          </cell>
          <cell r="E294">
            <v>-38.152200000000001</v>
          </cell>
          <cell r="F294">
            <v>-7.1922100000000002</v>
          </cell>
          <cell r="G294">
            <v>2734939.69</v>
          </cell>
          <cell r="H294">
            <v>32660</v>
          </cell>
          <cell r="I294">
            <v>32685</v>
          </cell>
          <cell r="J294" t="str">
            <v>News</v>
          </cell>
          <cell r="K294">
            <v>0</v>
          </cell>
          <cell r="L294">
            <v>0</v>
          </cell>
          <cell r="M294" t="str">
            <v>Heavy rain</v>
          </cell>
          <cell r="N294">
            <v>1</v>
          </cell>
        </row>
        <row r="295">
          <cell r="A295">
            <v>310</v>
          </cell>
          <cell r="B295">
            <v>0</v>
          </cell>
          <cell r="C295" t="str">
            <v>Brazil</v>
          </cell>
          <cell r="D295">
            <v>0</v>
          </cell>
          <cell r="E295">
            <v>-43.473799999999997</v>
          </cell>
          <cell r="F295">
            <v>-22.590499999999999</v>
          </cell>
          <cell r="G295">
            <v>7980.02</v>
          </cell>
          <cell r="H295">
            <v>32675</v>
          </cell>
          <cell r="I295">
            <v>32677</v>
          </cell>
          <cell r="J295" t="str">
            <v>News</v>
          </cell>
          <cell r="K295">
            <v>9</v>
          </cell>
          <cell r="L295">
            <v>0</v>
          </cell>
          <cell r="M295" t="str">
            <v>Heavy rain</v>
          </cell>
          <cell r="N295">
            <v>1</v>
          </cell>
        </row>
        <row r="296">
          <cell r="A296">
            <v>311</v>
          </cell>
          <cell r="B296">
            <v>0</v>
          </cell>
          <cell r="C296" t="str">
            <v>Chile</v>
          </cell>
          <cell r="D296">
            <v>0</v>
          </cell>
          <cell r="E296">
            <v>-70.656300000000002</v>
          </cell>
          <cell r="F296">
            <v>-33.4482</v>
          </cell>
          <cell r="G296">
            <v>10675.38</v>
          </cell>
          <cell r="H296">
            <v>32678</v>
          </cell>
          <cell r="I296">
            <v>32680</v>
          </cell>
          <cell r="J296" t="str">
            <v>News</v>
          </cell>
          <cell r="K296">
            <v>0</v>
          </cell>
          <cell r="L296">
            <v>0</v>
          </cell>
          <cell r="M296" t="str">
            <v>Heavy rain</v>
          </cell>
          <cell r="N296">
            <v>1</v>
          </cell>
        </row>
        <row r="297">
          <cell r="A297">
            <v>312</v>
          </cell>
          <cell r="B297">
            <v>0</v>
          </cell>
          <cell r="C297" t="str">
            <v>Brazil</v>
          </cell>
          <cell r="D297">
            <v>0</v>
          </cell>
          <cell r="E297">
            <v>-36.697299999999998</v>
          </cell>
          <cell r="F297">
            <v>-9.6577800000000007</v>
          </cell>
          <cell r="G297">
            <v>27545.85</v>
          </cell>
          <cell r="H297">
            <v>32694</v>
          </cell>
          <cell r="I297">
            <v>32705</v>
          </cell>
          <cell r="J297" t="str">
            <v>News</v>
          </cell>
          <cell r="K297">
            <v>33</v>
          </cell>
          <cell r="L297">
            <v>410000</v>
          </cell>
          <cell r="M297" t="str">
            <v>Heavy rain</v>
          </cell>
          <cell r="N297">
            <v>2</v>
          </cell>
        </row>
        <row r="298">
          <cell r="A298">
            <v>313</v>
          </cell>
          <cell r="B298">
            <v>0</v>
          </cell>
          <cell r="C298" t="str">
            <v>Peru</v>
          </cell>
          <cell r="D298">
            <v>0</v>
          </cell>
          <cell r="E298">
            <v>-80.526200000000003</v>
          </cell>
          <cell r="F298">
            <v>-5.5536000000000003</v>
          </cell>
          <cell r="G298">
            <v>21796.2</v>
          </cell>
          <cell r="H298">
            <v>32684</v>
          </cell>
          <cell r="I298">
            <v>32688</v>
          </cell>
          <cell r="J298" t="str">
            <v>News</v>
          </cell>
          <cell r="K298">
            <v>0</v>
          </cell>
          <cell r="L298">
            <v>0</v>
          </cell>
          <cell r="M298" t="str">
            <v>Heavy rain</v>
          </cell>
          <cell r="N298">
            <v>1</v>
          </cell>
        </row>
        <row r="299">
          <cell r="A299">
            <v>315</v>
          </cell>
          <cell r="B299">
            <v>0</v>
          </cell>
          <cell r="C299" t="str">
            <v>Venezuela</v>
          </cell>
          <cell r="D299">
            <v>0</v>
          </cell>
          <cell r="E299">
            <v>-66.522599999999997</v>
          </cell>
          <cell r="F299">
            <v>10.514699999999999</v>
          </cell>
          <cell r="G299">
            <v>1585.88</v>
          </cell>
          <cell r="H299">
            <v>32690</v>
          </cell>
          <cell r="I299">
            <v>32699</v>
          </cell>
          <cell r="J299" t="str">
            <v>News</v>
          </cell>
          <cell r="K299">
            <v>0</v>
          </cell>
          <cell r="L299">
            <v>0</v>
          </cell>
          <cell r="M299" t="str">
            <v>Heavy rain</v>
          </cell>
          <cell r="N299">
            <v>1</v>
          </cell>
        </row>
        <row r="300">
          <cell r="A300">
            <v>316</v>
          </cell>
          <cell r="B300">
            <v>0</v>
          </cell>
          <cell r="C300" t="str">
            <v>Bangladesh</v>
          </cell>
          <cell r="D300">
            <v>0</v>
          </cell>
          <cell r="E300">
            <v>90.932599999999994</v>
          </cell>
          <cell r="F300">
            <v>23.596699999999998</v>
          </cell>
          <cell r="G300">
            <v>33665.94</v>
          </cell>
          <cell r="H300">
            <v>32692</v>
          </cell>
          <cell r="I300">
            <v>32694</v>
          </cell>
          <cell r="J300" t="str">
            <v>News</v>
          </cell>
          <cell r="K300">
            <v>2</v>
          </cell>
          <cell r="L300">
            <v>20000</v>
          </cell>
          <cell r="M300" t="str">
            <v>Monsoonal rain</v>
          </cell>
          <cell r="N300">
            <v>1</v>
          </cell>
        </row>
        <row r="301">
          <cell r="A301">
            <v>319</v>
          </cell>
          <cell r="B301">
            <v>0</v>
          </cell>
          <cell r="C301" t="str">
            <v>China</v>
          </cell>
          <cell r="D301">
            <v>0</v>
          </cell>
          <cell r="E301">
            <v>114.154</v>
          </cell>
          <cell r="F301">
            <v>22.268000000000001</v>
          </cell>
          <cell r="G301">
            <v>1005.64</v>
          </cell>
          <cell r="H301">
            <v>32695</v>
          </cell>
          <cell r="I301">
            <v>32699</v>
          </cell>
          <cell r="J301" t="str">
            <v>News</v>
          </cell>
          <cell r="K301">
            <v>1377</v>
          </cell>
          <cell r="L301">
            <v>0</v>
          </cell>
          <cell r="M301" t="str">
            <v>Heavy rain</v>
          </cell>
          <cell r="N301">
            <v>1</v>
          </cell>
        </row>
        <row r="302">
          <cell r="A302">
            <v>320</v>
          </cell>
          <cell r="B302">
            <v>0</v>
          </cell>
          <cell r="C302" t="str">
            <v>China</v>
          </cell>
          <cell r="D302">
            <v>0</v>
          </cell>
          <cell r="E302">
            <v>111.727</v>
          </cell>
          <cell r="F302">
            <v>27.509499999999999</v>
          </cell>
          <cell r="G302">
            <v>178424.68</v>
          </cell>
          <cell r="H302">
            <v>32689</v>
          </cell>
          <cell r="I302">
            <v>32709</v>
          </cell>
          <cell r="J302" t="str">
            <v>News</v>
          </cell>
          <cell r="K302">
            <v>18</v>
          </cell>
          <cell r="L302">
            <v>22400</v>
          </cell>
          <cell r="M302" t="str">
            <v>Heavy rain</v>
          </cell>
          <cell r="N302">
            <v>1</v>
          </cell>
        </row>
        <row r="303">
          <cell r="A303">
            <v>321</v>
          </cell>
          <cell r="B303">
            <v>0</v>
          </cell>
          <cell r="C303" t="str">
            <v>China</v>
          </cell>
          <cell r="D303">
            <v>0</v>
          </cell>
          <cell r="E303">
            <v>104.28400000000001</v>
          </cell>
          <cell r="F303">
            <v>30.7561</v>
          </cell>
          <cell r="G303">
            <v>321489.7</v>
          </cell>
          <cell r="H303">
            <v>32700</v>
          </cell>
          <cell r="I303">
            <v>32712</v>
          </cell>
          <cell r="J303" t="str">
            <v>News</v>
          </cell>
          <cell r="K303">
            <v>814</v>
          </cell>
          <cell r="L303">
            <v>0</v>
          </cell>
          <cell r="M303" t="str">
            <v>Heavy rain</v>
          </cell>
          <cell r="N303">
            <v>1</v>
          </cell>
        </row>
        <row r="304">
          <cell r="A304">
            <v>322</v>
          </cell>
          <cell r="B304">
            <v>0</v>
          </cell>
          <cell r="C304" t="str">
            <v>China</v>
          </cell>
          <cell r="D304">
            <v>0</v>
          </cell>
          <cell r="E304">
            <v>108.437</v>
          </cell>
          <cell r="F304">
            <v>23.250499999999999</v>
          </cell>
          <cell r="G304">
            <v>19169.5</v>
          </cell>
          <cell r="H304">
            <v>32696</v>
          </cell>
          <cell r="I304">
            <v>32709</v>
          </cell>
          <cell r="J304" t="str">
            <v>News</v>
          </cell>
          <cell r="K304">
            <v>50</v>
          </cell>
          <cell r="L304">
            <v>410000</v>
          </cell>
          <cell r="M304" t="str">
            <v>Heavy rain</v>
          </cell>
          <cell r="N304">
            <v>1</v>
          </cell>
        </row>
        <row r="305">
          <cell r="A305">
            <v>324</v>
          </cell>
          <cell r="B305">
            <v>0</v>
          </cell>
          <cell r="C305" t="str">
            <v>China</v>
          </cell>
          <cell r="D305">
            <v>0</v>
          </cell>
          <cell r="E305">
            <v>106.75700000000001</v>
          </cell>
          <cell r="F305">
            <v>39.132899999999999</v>
          </cell>
          <cell r="G305">
            <v>207057.18</v>
          </cell>
          <cell r="H305">
            <v>32699</v>
          </cell>
          <cell r="I305">
            <v>32706</v>
          </cell>
          <cell r="J305" t="str">
            <v>News</v>
          </cell>
          <cell r="K305">
            <v>50</v>
          </cell>
          <cell r="L305">
            <v>48000</v>
          </cell>
          <cell r="M305" t="str">
            <v>Heavy rain</v>
          </cell>
          <cell r="N305">
            <v>1</v>
          </cell>
        </row>
        <row r="306">
          <cell r="A306">
            <v>326</v>
          </cell>
          <cell r="B306">
            <v>0</v>
          </cell>
          <cell r="C306" t="str">
            <v>China</v>
          </cell>
          <cell r="D306">
            <v>0</v>
          </cell>
          <cell r="E306">
            <v>101.941</v>
          </cell>
          <cell r="F306">
            <v>36.390999999999998</v>
          </cell>
          <cell r="G306">
            <v>8440.7000000000007</v>
          </cell>
          <cell r="H306">
            <v>32705</v>
          </cell>
          <cell r="I306">
            <v>32716</v>
          </cell>
          <cell r="J306" t="str">
            <v>News</v>
          </cell>
          <cell r="K306">
            <v>107</v>
          </cell>
          <cell r="L306">
            <v>1413</v>
          </cell>
          <cell r="M306" t="str">
            <v>Heavy rain</v>
          </cell>
          <cell r="N306">
            <v>1</v>
          </cell>
        </row>
        <row r="307">
          <cell r="A307">
            <v>327</v>
          </cell>
          <cell r="B307">
            <v>0</v>
          </cell>
          <cell r="C307" t="str">
            <v>China</v>
          </cell>
          <cell r="D307">
            <v>0</v>
          </cell>
          <cell r="E307">
            <v>116.92700000000001</v>
          </cell>
          <cell r="F307">
            <v>32.397799999999997</v>
          </cell>
          <cell r="G307">
            <v>7716.69</v>
          </cell>
          <cell r="H307">
            <v>32708</v>
          </cell>
          <cell r="I307">
            <v>32716</v>
          </cell>
          <cell r="J307" t="str">
            <v>News</v>
          </cell>
          <cell r="K307">
            <v>3</v>
          </cell>
          <cell r="L307">
            <v>0</v>
          </cell>
          <cell r="M307" t="str">
            <v>Heavy rain</v>
          </cell>
          <cell r="N307">
            <v>1</v>
          </cell>
        </row>
        <row r="308">
          <cell r="A308">
            <v>328</v>
          </cell>
          <cell r="B308">
            <v>0</v>
          </cell>
          <cell r="C308" t="str">
            <v>China</v>
          </cell>
          <cell r="D308">
            <v>0</v>
          </cell>
          <cell r="E308">
            <v>120.795</v>
          </cell>
          <cell r="F308">
            <v>31.077200000000001</v>
          </cell>
          <cell r="G308">
            <v>85600.47</v>
          </cell>
          <cell r="H308">
            <v>32709</v>
          </cell>
          <cell r="I308">
            <v>32714</v>
          </cell>
          <cell r="J308" t="str">
            <v>News</v>
          </cell>
          <cell r="K308">
            <v>0</v>
          </cell>
          <cell r="L308">
            <v>0</v>
          </cell>
          <cell r="M308" t="str">
            <v>Tropical cyclone</v>
          </cell>
          <cell r="N308">
            <v>1</v>
          </cell>
        </row>
        <row r="309">
          <cell r="A309">
            <v>329</v>
          </cell>
          <cell r="B309">
            <v>0</v>
          </cell>
          <cell r="C309" t="str">
            <v>China</v>
          </cell>
          <cell r="D309">
            <v>0</v>
          </cell>
          <cell r="E309">
            <v>133.02799999999999</v>
          </cell>
          <cell r="F309">
            <v>45.867899999999999</v>
          </cell>
          <cell r="G309">
            <v>12533.33</v>
          </cell>
          <cell r="H309">
            <v>32710</v>
          </cell>
          <cell r="I309">
            <v>32720</v>
          </cell>
          <cell r="J309" t="str">
            <v>News</v>
          </cell>
          <cell r="K309">
            <v>24</v>
          </cell>
          <cell r="L309">
            <v>16000</v>
          </cell>
          <cell r="M309" t="str">
            <v>Heavy rain</v>
          </cell>
          <cell r="N309">
            <v>1</v>
          </cell>
        </row>
        <row r="310">
          <cell r="A310">
            <v>330</v>
          </cell>
          <cell r="B310">
            <v>0</v>
          </cell>
          <cell r="C310" t="str">
            <v>India</v>
          </cell>
          <cell r="D310">
            <v>0</v>
          </cell>
          <cell r="E310">
            <v>76.473600000000005</v>
          </cell>
          <cell r="F310">
            <v>15.1816</v>
          </cell>
          <cell r="G310">
            <v>905209.24</v>
          </cell>
          <cell r="H310">
            <v>32711</v>
          </cell>
          <cell r="I310">
            <v>32720</v>
          </cell>
          <cell r="J310" t="str">
            <v>News</v>
          </cell>
          <cell r="K310">
            <v>780</v>
          </cell>
          <cell r="L310">
            <v>0</v>
          </cell>
          <cell r="M310" t="str">
            <v>Monsoonal rain</v>
          </cell>
          <cell r="N310">
            <v>1</v>
          </cell>
        </row>
        <row r="311">
          <cell r="A311">
            <v>332</v>
          </cell>
          <cell r="B311">
            <v>0</v>
          </cell>
          <cell r="C311" t="str">
            <v>Bangladesh</v>
          </cell>
          <cell r="D311">
            <v>0</v>
          </cell>
          <cell r="E311">
            <v>91.666200000000003</v>
          </cell>
          <cell r="F311">
            <v>24.534500000000001</v>
          </cell>
          <cell r="G311">
            <v>4688.38</v>
          </cell>
          <cell r="H311">
            <v>32695</v>
          </cell>
          <cell r="I311">
            <v>32712</v>
          </cell>
          <cell r="J311" t="str">
            <v>News</v>
          </cell>
          <cell r="K311">
            <v>1</v>
          </cell>
          <cell r="L311">
            <v>0</v>
          </cell>
          <cell r="M311" t="str">
            <v>Heavy rain</v>
          </cell>
          <cell r="N311">
            <v>1</v>
          </cell>
        </row>
        <row r="312">
          <cell r="A312">
            <v>331</v>
          </cell>
          <cell r="B312">
            <v>0</v>
          </cell>
          <cell r="C312" t="str">
            <v>China</v>
          </cell>
          <cell r="D312">
            <v>0</v>
          </cell>
          <cell r="E312">
            <v>126.474</v>
          </cell>
          <cell r="F312">
            <v>43.558599999999998</v>
          </cell>
          <cell r="G312">
            <v>192272.12</v>
          </cell>
          <cell r="H312">
            <v>32707</v>
          </cell>
          <cell r="I312">
            <v>32715</v>
          </cell>
          <cell r="J312" t="str">
            <v>News</v>
          </cell>
          <cell r="K312">
            <v>63</v>
          </cell>
          <cell r="L312">
            <v>0</v>
          </cell>
          <cell r="M312" t="str">
            <v>Monsoonal rain</v>
          </cell>
          <cell r="N312">
            <v>1</v>
          </cell>
        </row>
        <row r="313">
          <cell r="A313">
            <v>334</v>
          </cell>
          <cell r="B313">
            <v>0</v>
          </cell>
          <cell r="C313" t="str">
            <v>India</v>
          </cell>
          <cell r="D313">
            <v>0</v>
          </cell>
          <cell r="E313">
            <v>92.829099999999997</v>
          </cell>
          <cell r="F313">
            <v>24.867799999999999</v>
          </cell>
          <cell r="G313">
            <v>112816.35</v>
          </cell>
          <cell r="H313">
            <v>32694</v>
          </cell>
          <cell r="I313">
            <v>32730</v>
          </cell>
          <cell r="J313" t="str">
            <v>News</v>
          </cell>
          <cell r="K313">
            <v>31</v>
          </cell>
          <cell r="L313">
            <v>32000</v>
          </cell>
          <cell r="M313" t="str">
            <v>Monsoonal rain</v>
          </cell>
          <cell r="N313">
            <v>2</v>
          </cell>
        </row>
        <row r="314">
          <cell r="A314">
            <v>335</v>
          </cell>
          <cell r="B314">
            <v>0</v>
          </cell>
          <cell r="C314" t="str">
            <v>Nepal</v>
          </cell>
          <cell r="D314">
            <v>0</v>
          </cell>
          <cell r="E314">
            <v>85.126099999999994</v>
          </cell>
          <cell r="F314">
            <v>27.8004</v>
          </cell>
          <cell r="G314">
            <v>91479.4</v>
          </cell>
          <cell r="H314">
            <v>32711</v>
          </cell>
          <cell r="I314">
            <v>32716</v>
          </cell>
          <cell r="J314" t="str">
            <v>News</v>
          </cell>
          <cell r="K314">
            <v>29</v>
          </cell>
          <cell r="L314">
            <v>900</v>
          </cell>
          <cell r="M314" t="str">
            <v>Heavy rain</v>
          </cell>
          <cell r="N314">
            <v>1</v>
          </cell>
        </row>
        <row r="315">
          <cell r="A315">
            <v>336</v>
          </cell>
          <cell r="B315">
            <v>0</v>
          </cell>
          <cell r="C315" t="str">
            <v>China</v>
          </cell>
          <cell r="D315">
            <v>0</v>
          </cell>
          <cell r="E315">
            <v>107.277</v>
          </cell>
          <cell r="F315">
            <v>30.279800000000002</v>
          </cell>
          <cell r="G315">
            <v>70236.67</v>
          </cell>
          <cell r="H315">
            <v>32716</v>
          </cell>
          <cell r="I315">
            <v>32771</v>
          </cell>
          <cell r="J315" t="str">
            <v>News</v>
          </cell>
          <cell r="K315">
            <v>3000</v>
          </cell>
          <cell r="L315">
            <v>0</v>
          </cell>
          <cell r="M315" t="str">
            <v>Heavy rain</v>
          </cell>
          <cell r="N315">
            <v>1</v>
          </cell>
        </row>
        <row r="316">
          <cell r="A316">
            <v>338</v>
          </cell>
          <cell r="B316">
            <v>0</v>
          </cell>
          <cell r="C316" t="str">
            <v>Sri Lanka</v>
          </cell>
          <cell r="D316">
            <v>0</v>
          </cell>
          <cell r="E316">
            <v>81.323099999999997</v>
          </cell>
          <cell r="F316">
            <v>7.7159700000000004</v>
          </cell>
          <cell r="G316">
            <v>8033.38</v>
          </cell>
          <cell r="H316">
            <v>32716</v>
          </cell>
          <cell r="I316">
            <v>32720</v>
          </cell>
          <cell r="J316" t="str">
            <v>News</v>
          </cell>
          <cell r="K316">
            <v>160</v>
          </cell>
          <cell r="L316">
            <v>0</v>
          </cell>
          <cell r="M316" t="str">
            <v>Monsoonal rain</v>
          </cell>
          <cell r="N316">
            <v>1</v>
          </cell>
        </row>
        <row r="317">
          <cell r="A317">
            <v>333</v>
          </cell>
          <cell r="B317">
            <v>0</v>
          </cell>
          <cell r="C317" t="str">
            <v>South Korea</v>
          </cell>
          <cell r="D317">
            <v>0</v>
          </cell>
          <cell r="E317">
            <v>127.23</v>
          </cell>
          <cell r="F317">
            <v>37.505200000000002</v>
          </cell>
          <cell r="G317">
            <v>5881.9</v>
          </cell>
          <cell r="H317">
            <v>32714</v>
          </cell>
          <cell r="I317">
            <v>32718</v>
          </cell>
          <cell r="J317" t="str">
            <v>News</v>
          </cell>
          <cell r="K317">
            <v>131</v>
          </cell>
          <cell r="L317">
            <v>1200000</v>
          </cell>
          <cell r="M317" t="str">
            <v>Tropical cyclone</v>
          </cell>
          <cell r="N317">
            <v>1</v>
          </cell>
        </row>
        <row r="318">
          <cell r="A318">
            <v>339</v>
          </cell>
          <cell r="B318">
            <v>0</v>
          </cell>
          <cell r="C318" t="str">
            <v>China</v>
          </cell>
          <cell r="D318">
            <v>0</v>
          </cell>
          <cell r="E318">
            <v>119.575</v>
          </cell>
          <cell r="F318">
            <v>27.348700000000001</v>
          </cell>
          <cell r="G318">
            <v>215082.72</v>
          </cell>
          <cell r="H318">
            <v>32709</v>
          </cell>
          <cell r="I318">
            <v>32718</v>
          </cell>
          <cell r="J318" t="str">
            <v>News</v>
          </cell>
          <cell r="K318">
            <v>104</v>
          </cell>
          <cell r="L318">
            <v>20000</v>
          </cell>
          <cell r="M318" t="str">
            <v>Tropical cyclone</v>
          </cell>
          <cell r="N318">
            <v>1</v>
          </cell>
        </row>
        <row r="319">
          <cell r="A319">
            <v>340</v>
          </cell>
          <cell r="B319">
            <v>0</v>
          </cell>
          <cell r="C319" t="str">
            <v>South Korea</v>
          </cell>
          <cell r="D319">
            <v>0</v>
          </cell>
          <cell r="E319">
            <v>128.994</v>
          </cell>
          <cell r="F319">
            <v>35.244900000000001</v>
          </cell>
          <cell r="G319">
            <v>1067.67</v>
          </cell>
          <cell r="H319">
            <v>32717</v>
          </cell>
          <cell r="I319">
            <v>32720</v>
          </cell>
          <cell r="J319" t="str">
            <v>News</v>
          </cell>
          <cell r="K319">
            <v>21</v>
          </cell>
          <cell r="L319">
            <v>40000</v>
          </cell>
          <cell r="M319" t="str">
            <v>Tropical cyclone</v>
          </cell>
          <cell r="N319">
            <v>1</v>
          </cell>
        </row>
        <row r="320">
          <cell r="A320">
            <v>341</v>
          </cell>
          <cell r="B320">
            <v>0</v>
          </cell>
          <cell r="C320" t="str">
            <v>Fiji</v>
          </cell>
          <cell r="D320">
            <v>0</v>
          </cell>
          <cell r="E320">
            <v>178.083</v>
          </cell>
          <cell r="F320">
            <v>-17.956800000000001</v>
          </cell>
          <cell r="G320">
            <v>5952.09</v>
          </cell>
          <cell r="H320">
            <v>32718</v>
          </cell>
          <cell r="I320">
            <v>32722</v>
          </cell>
          <cell r="J320" t="str">
            <v>News</v>
          </cell>
          <cell r="K320">
            <v>15</v>
          </cell>
          <cell r="L320">
            <v>0</v>
          </cell>
          <cell r="M320" t="str">
            <v>Heavy rain</v>
          </cell>
          <cell r="N320">
            <v>1</v>
          </cell>
        </row>
        <row r="321">
          <cell r="A321">
            <v>342</v>
          </cell>
          <cell r="B321">
            <v>0</v>
          </cell>
          <cell r="C321" t="str">
            <v>Indonesia</v>
          </cell>
          <cell r="D321">
            <v>0</v>
          </cell>
          <cell r="E321">
            <v>106.96899999999999</v>
          </cell>
          <cell r="F321">
            <v>-6.1835599999999999</v>
          </cell>
          <cell r="G321">
            <v>3532.47</v>
          </cell>
          <cell r="H321">
            <v>32720</v>
          </cell>
          <cell r="I321">
            <v>32722</v>
          </cell>
          <cell r="J321" t="str">
            <v>News</v>
          </cell>
          <cell r="K321">
            <v>8</v>
          </cell>
          <cell r="L321">
            <v>0</v>
          </cell>
          <cell r="M321" t="str">
            <v>Heavy rain</v>
          </cell>
          <cell r="N321">
            <v>1</v>
          </cell>
        </row>
        <row r="322">
          <cell r="A322">
            <v>343</v>
          </cell>
          <cell r="B322">
            <v>0</v>
          </cell>
          <cell r="C322" t="str">
            <v>Vietnam</v>
          </cell>
          <cell r="D322">
            <v>0</v>
          </cell>
          <cell r="E322">
            <v>105.256</v>
          </cell>
          <cell r="F322">
            <v>19.952000000000002</v>
          </cell>
          <cell r="G322">
            <v>10734.12</v>
          </cell>
          <cell r="H322">
            <v>32714</v>
          </cell>
          <cell r="I322">
            <v>32720</v>
          </cell>
          <cell r="J322" t="str">
            <v>News</v>
          </cell>
          <cell r="K322">
            <v>102</v>
          </cell>
          <cell r="L322">
            <v>369200</v>
          </cell>
          <cell r="M322" t="str">
            <v>Tropical cyclone</v>
          </cell>
          <cell r="N322">
            <v>1</v>
          </cell>
        </row>
        <row r="323">
          <cell r="A323">
            <v>344</v>
          </cell>
          <cell r="B323">
            <v>0</v>
          </cell>
          <cell r="C323" t="str">
            <v>Namibia</v>
          </cell>
          <cell r="D323">
            <v>0</v>
          </cell>
          <cell r="E323">
            <v>17.437899999999999</v>
          </cell>
          <cell r="F323">
            <v>-26.939699999999998</v>
          </cell>
          <cell r="G323">
            <v>117989.21</v>
          </cell>
          <cell r="H323">
            <v>32720</v>
          </cell>
          <cell r="I323">
            <v>32723</v>
          </cell>
          <cell r="J323" t="str">
            <v>News</v>
          </cell>
          <cell r="K323">
            <v>2</v>
          </cell>
          <cell r="L323">
            <v>0</v>
          </cell>
          <cell r="M323" t="str">
            <v>Heavy rain</v>
          </cell>
          <cell r="N323">
            <v>1</v>
          </cell>
        </row>
        <row r="324">
          <cell r="A324">
            <v>347</v>
          </cell>
          <cell r="B324">
            <v>0</v>
          </cell>
          <cell r="C324" t="str">
            <v>USA</v>
          </cell>
          <cell r="D324">
            <v>0</v>
          </cell>
          <cell r="E324">
            <v>-87.138800000000003</v>
          </cell>
          <cell r="F324">
            <v>37.191299999999998</v>
          </cell>
          <cell r="G324">
            <v>54973.9</v>
          </cell>
          <cell r="H324">
            <v>32724</v>
          </cell>
          <cell r="I324">
            <v>32727</v>
          </cell>
          <cell r="J324" t="str">
            <v>News</v>
          </cell>
          <cell r="K324">
            <v>0</v>
          </cell>
          <cell r="L324">
            <v>0</v>
          </cell>
          <cell r="M324" t="str">
            <v>Heavy rain</v>
          </cell>
          <cell r="N324">
            <v>1</v>
          </cell>
        </row>
        <row r="325">
          <cell r="A325">
            <v>345</v>
          </cell>
          <cell r="B325">
            <v>0</v>
          </cell>
          <cell r="C325" t="str">
            <v>Bangladesh</v>
          </cell>
          <cell r="D325">
            <v>0</v>
          </cell>
          <cell r="E325">
            <v>91.569800000000001</v>
          </cell>
          <cell r="F325">
            <v>24.620799999999999</v>
          </cell>
          <cell r="G325">
            <v>9525.39</v>
          </cell>
          <cell r="H325">
            <v>32721</v>
          </cell>
          <cell r="I325">
            <v>32727</v>
          </cell>
          <cell r="J325" t="str">
            <v>News</v>
          </cell>
          <cell r="K325">
            <v>200</v>
          </cell>
          <cell r="L325">
            <v>600000</v>
          </cell>
          <cell r="M325" t="str">
            <v>Monsoonal rain</v>
          </cell>
          <cell r="N325">
            <v>1</v>
          </cell>
        </row>
        <row r="326">
          <cell r="A326">
            <v>349</v>
          </cell>
          <cell r="B326">
            <v>0</v>
          </cell>
          <cell r="C326" t="str">
            <v>Bermuda</v>
          </cell>
          <cell r="D326">
            <v>0</v>
          </cell>
          <cell r="E326">
            <v>-64.748900000000006</v>
          </cell>
          <cell r="F326">
            <v>32.315199999999997</v>
          </cell>
          <cell r="G326">
            <v>53.285800000000002</v>
          </cell>
          <cell r="H326">
            <v>32726</v>
          </cell>
          <cell r="I326">
            <v>32727</v>
          </cell>
          <cell r="J326" t="str">
            <v>News</v>
          </cell>
          <cell r="K326">
            <v>0</v>
          </cell>
          <cell r="L326">
            <v>60</v>
          </cell>
          <cell r="M326" t="str">
            <v>Tropical cyclone</v>
          </cell>
          <cell r="N326">
            <v>1</v>
          </cell>
        </row>
        <row r="327">
          <cell r="A327">
            <v>350</v>
          </cell>
          <cell r="B327">
            <v>0</v>
          </cell>
          <cell r="C327" t="str">
            <v>Burundi</v>
          </cell>
          <cell r="D327">
            <v>0</v>
          </cell>
          <cell r="E327">
            <v>29.407499999999999</v>
          </cell>
          <cell r="F327">
            <v>-3.4820700000000002</v>
          </cell>
          <cell r="G327">
            <v>1331.75</v>
          </cell>
          <cell r="H327">
            <v>32727</v>
          </cell>
          <cell r="I327">
            <v>32729</v>
          </cell>
          <cell r="J327" t="str">
            <v>News</v>
          </cell>
          <cell r="K327">
            <v>0</v>
          </cell>
          <cell r="L327">
            <v>0</v>
          </cell>
          <cell r="M327" t="str">
            <v>Tropical cyclone</v>
          </cell>
          <cell r="N327">
            <v>1</v>
          </cell>
        </row>
        <row r="328">
          <cell r="A328">
            <v>351</v>
          </cell>
          <cell r="B328">
            <v>0</v>
          </cell>
          <cell r="C328" t="str">
            <v>Indonesia</v>
          </cell>
          <cell r="D328">
            <v>0</v>
          </cell>
          <cell r="E328">
            <v>101.905</v>
          </cell>
          <cell r="F328">
            <v>0.65481900000000004</v>
          </cell>
          <cell r="G328">
            <v>98706.2</v>
          </cell>
          <cell r="H328">
            <v>32729</v>
          </cell>
          <cell r="I328">
            <v>32733</v>
          </cell>
          <cell r="J328" t="str">
            <v>News</v>
          </cell>
          <cell r="K328">
            <v>0</v>
          </cell>
          <cell r="L328">
            <v>0</v>
          </cell>
          <cell r="M328" t="str">
            <v>Heavy rain</v>
          </cell>
          <cell r="N328">
            <v>1</v>
          </cell>
        </row>
        <row r="329">
          <cell r="A329">
            <v>352</v>
          </cell>
          <cell r="B329">
            <v>0</v>
          </cell>
          <cell r="C329" t="str">
            <v>Philippines</v>
          </cell>
          <cell r="D329">
            <v>0</v>
          </cell>
          <cell r="E329">
            <v>125.20699999999999</v>
          </cell>
          <cell r="F329">
            <v>11.8096</v>
          </cell>
          <cell r="G329">
            <v>20682.86</v>
          </cell>
          <cell r="H329">
            <v>32729</v>
          </cell>
          <cell r="I329">
            <v>32734</v>
          </cell>
          <cell r="J329" t="str">
            <v>News</v>
          </cell>
          <cell r="K329">
            <v>112</v>
          </cell>
          <cell r="L329">
            <v>0</v>
          </cell>
          <cell r="M329" t="str">
            <v>Heavy rain</v>
          </cell>
          <cell r="N329">
            <v>1</v>
          </cell>
        </row>
        <row r="330">
          <cell r="A330">
            <v>353</v>
          </cell>
          <cell r="B330">
            <v>0</v>
          </cell>
          <cell r="C330" t="str">
            <v>Iran</v>
          </cell>
          <cell r="D330">
            <v>0</v>
          </cell>
          <cell r="E330">
            <v>61.105600000000003</v>
          </cell>
          <cell r="F330">
            <v>30.951899999999998</v>
          </cell>
          <cell r="G330">
            <v>15984.91</v>
          </cell>
          <cell r="H330">
            <v>32727</v>
          </cell>
          <cell r="I330">
            <v>32730</v>
          </cell>
          <cell r="J330" t="str">
            <v>News</v>
          </cell>
          <cell r="K330">
            <v>0</v>
          </cell>
          <cell r="L330">
            <v>300000</v>
          </cell>
          <cell r="M330" t="str">
            <v>Heavy rain</v>
          </cell>
          <cell r="N330">
            <v>1</v>
          </cell>
        </row>
        <row r="331">
          <cell r="A331">
            <v>354</v>
          </cell>
          <cell r="B331">
            <v>0</v>
          </cell>
          <cell r="C331" t="str">
            <v>Djibouti</v>
          </cell>
          <cell r="D331">
            <v>0</v>
          </cell>
          <cell r="E331">
            <v>42.701500000000003</v>
          </cell>
          <cell r="F331">
            <v>11.661799999999999</v>
          </cell>
          <cell r="G331">
            <v>11889.5</v>
          </cell>
          <cell r="H331">
            <v>32729</v>
          </cell>
          <cell r="I331">
            <v>32745</v>
          </cell>
          <cell r="J331" t="str">
            <v>News</v>
          </cell>
          <cell r="K331">
            <v>0</v>
          </cell>
          <cell r="L331">
            <v>0</v>
          </cell>
          <cell r="M331" t="str">
            <v>Heavy rain</v>
          </cell>
          <cell r="N331">
            <v>1</v>
          </cell>
        </row>
        <row r="332">
          <cell r="A332">
            <v>355</v>
          </cell>
          <cell r="B332">
            <v>0</v>
          </cell>
          <cell r="C332" t="str">
            <v>Iran</v>
          </cell>
          <cell r="D332">
            <v>0</v>
          </cell>
          <cell r="E332">
            <v>45.555100000000003</v>
          </cell>
          <cell r="F332">
            <v>37.5488</v>
          </cell>
          <cell r="G332">
            <v>56831.87</v>
          </cell>
          <cell r="H332">
            <v>32737</v>
          </cell>
          <cell r="I332">
            <v>32739</v>
          </cell>
          <cell r="J332" t="str">
            <v>News</v>
          </cell>
          <cell r="K332">
            <v>1</v>
          </cell>
          <cell r="L332">
            <v>0</v>
          </cell>
          <cell r="M332" t="str">
            <v>Heavy rain</v>
          </cell>
          <cell r="N332">
            <v>1</v>
          </cell>
        </row>
        <row r="333">
          <cell r="A333">
            <v>356</v>
          </cell>
          <cell r="B333">
            <v>0</v>
          </cell>
          <cell r="C333" t="str">
            <v>Iran</v>
          </cell>
          <cell r="D333">
            <v>0</v>
          </cell>
          <cell r="E333">
            <v>58.831800000000001</v>
          </cell>
          <cell r="F333">
            <v>27.922999999999998</v>
          </cell>
          <cell r="G333">
            <v>96594.98</v>
          </cell>
          <cell r="H333">
            <v>32742</v>
          </cell>
          <cell r="I333">
            <v>32745</v>
          </cell>
          <cell r="J333" t="str">
            <v>News</v>
          </cell>
          <cell r="K333">
            <v>6</v>
          </cell>
          <cell r="L333">
            <v>0</v>
          </cell>
          <cell r="M333" t="str">
            <v>Heavy rain</v>
          </cell>
          <cell r="N333">
            <v>1</v>
          </cell>
        </row>
        <row r="334">
          <cell r="A334">
            <v>357</v>
          </cell>
          <cell r="B334">
            <v>0</v>
          </cell>
          <cell r="C334" t="str">
            <v>Japan</v>
          </cell>
          <cell r="D334">
            <v>0</v>
          </cell>
          <cell r="E334">
            <v>139.821</v>
          </cell>
          <cell r="F334">
            <v>35.670499999999997</v>
          </cell>
          <cell r="G334">
            <v>31703.96</v>
          </cell>
          <cell r="H334">
            <v>32745</v>
          </cell>
          <cell r="I334">
            <v>32748</v>
          </cell>
          <cell r="J334" t="str">
            <v>News</v>
          </cell>
          <cell r="K334">
            <v>5</v>
          </cell>
          <cell r="L334">
            <v>6400</v>
          </cell>
          <cell r="M334" t="str">
            <v>Heavy rain</v>
          </cell>
          <cell r="N334">
            <v>1</v>
          </cell>
        </row>
        <row r="335">
          <cell r="A335">
            <v>358</v>
          </cell>
          <cell r="B335">
            <v>0</v>
          </cell>
          <cell r="C335" t="str">
            <v>Ghana</v>
          </cell>
          <cell r="D335">
            <v>0</v>
          </cell>
          <cell r="E335">
            <v>-0.78203699999999998</v>
          </cell>
          <cell r="F335">
            <v>9.4962999999999997</v>
          </cell>
          <cell r="G335">
            <v>15897.07</v>
          </cell>
          <cell r="H335">
            <v>32745</v>
          </cell>
          <cell r="I335">
            <v>32749</v>
          </cell>
          <cell r="J335" t="str">
            <v>News</v>
          </cell>
          <cell r="K335">
            <v>2</v>
          </cell>
          <cell r="L335">
            <v>400</v>
          </cell>
          <cell r="M335" t="str">
            <v>Heavy rain</v>
          </cell>
          <cell r="N335">
            <v>1</v>
          </cell>
        </row>
        <row r="336">
          <cell r="A336">
            <v>359</v>
          </cell>
          <cell r="B336">
            <v>0</v>
          </cell>
          <cell r="C336" t="str">
            <v>Japan</v>
          </cell>
          <cell r="D336">
            <v>0</v>
          </cell>
          <cell r="E336">
            <v>130.67599999999999</v>
          </cell>
          <cell r="F336">
            <v>32.7453</v>
          </cell>
          <cell r="G336">
            <v>10377.08</v>
          </cell>
          <cell r="H336">
            <v>32753</v>
          </cell>
          <cell r="I336">
            <v>32756</v>
          </cell>
          <cell r="J336" t="str">
            <v>News</v>
          </cell>
          <cell r="K336">
            <v>7</v>
          </cell>
          <cell r="L336">
            <v>18000</v>
          </cell>
          <cell r="M336" t="str">
            <v>Heavy rain</v>
          </cell>
          <cell r="N336">
            <v>1</v>
          </cell>
        </row>
        <row r="337">
          <cell r="A337">
            <v>361</v>
          </cell>
          <cell r="B337">
            <v>0</v>
          </cell>
          <cell r="C337" t="str">
            <v>Malawi</v>
          </cell>
          <cell r="D337">
            <v>0</v>
          </cell>
          <cell r="E337">
            <v>34.6858</v>
          </cell>
          <cell r="F337">
            <v>-15.186199999999999</v>
          </cell>
          <cell r="G337">
            <v>35413.919999999998</v>
          </cell>
          <cell r="H337">
            <v>32759</v>
          </cell>
          <cell r="I337">
            <v>32769</v>
          </cell>
          <cell r="J337" t="str">
            <v>News</v>
          </cell>
          <cell r="K337">
            <v>2</v>
          </cell>
          <cell r="L337">
            <v>0</v>
          </cell>
          <cell r="M337" t="str">
            <v>Heavy rain</v>
          </cell>
          <cell r="N337">
            <v>1</v>
          </cell>
        </row>
        <row r="338">
          <cell r="A338">
            <v>362</v>
          </cell>
          <cell r="B338">
            <v>0</v>
          </cell>
          <cell r="C338" t="str">
            <v>Mexico</v>
          </cell>
          <cell r="D338">
            <v>0</v>
          </cell>
          <cell r="E338">
            <v>-93.768799999999999</v>
          </cell>
          <cell r="F338">
            <v>17.9191</v>
          </cell>
          <cell r="G338">
            <v>249826.1</v>
          </cell>
          <cell r="H338">
            <v>32760</v>
          </cell>
          <cell r="I338">
            <v>32775</v>
          </cell>
          <cell r="J338" t="str">
            <v>News</v>
          </cell>
          <cell r="K338">
            <v>22</v>
          </cell>
          <cell r="L338">
            <v>21063</v>
          </cell>
          <cell r="M338" t="str">
            <v>Tropical cyclone</v>
          </cell>
          <cell r="N338">
            <v>1</v>
          </cell>
        </row>
        <row r="339">
          <cell r="A339">
            <v>363</v>
          </cell>
          <cell r="B339">
            <v>0</v>
          </cell>
          <cell r="C339" t="str">
            <v>Nepal</v>
          </cell>
          <cell r="D339">
            <v>0</v>
          </cell>
          <cell r="E339">
            <v>87.446200000000005</v>
          </cell>
          <cell r="F339">
            <v>27.1419</v>
          </cell>
          <cell r="G339">
            <v>15795.82</v>
          </cell>
          <cell r="H339">
            <v>32752</v>
          </cell>
          <cell r="I339">
            <v>32776</v>
          </cell>
          <cell r="J339" t="str">
            <v>News</v>
          </cell>
          <cell r="K339">
            <v>59</v>
          </cell>
          <cell r="L339">
            <v>3000</v>
          </cell>
          <cell r="M339" t="str">
            <v>Heavy rain</v>
          </cell>
          <cell r="N339">
            <v>1</v>
          </cell>
        </row>
        <row r="340">
          <cell r="A340">
            <v>275</v>
          </cell>
          <cell r="B340">
            <v>0</v>
          </cell>
          <cell r="C340" t="str">
            <v>New Caledonia</v>
          </cell>
          <cell r="D340">
            <v>0</v>
          </cell>
          <cell r="E340">
            <v>165.50299999999999</v>
          </cell>
          <cell r="F340">
            <v>-21.242699999999999</v>
          </cell>
          <cell r="G340">
            <v>18853.46</v>
          </cell>
          <cell r="H340">
            <v>32510</v>
          </cell>
          <cell r="I340">
            <v>32516</v>
          </cell>
          <cell r="J340" t="str">
            <v>News</v>
          </cell>
          <cell r="K340">
            <v>196</v>
          </cell>
          <cell r="L340">
            <v>532000</v>
          </cell>
          <cell r="M340" t="str">
            <v>Tropical cyclone</v>
          </cell>
          <cell r="N340">
            <v>1</v>
          </cell>
        </row>
        <row r="341">
          <cell r="A341">
            <v>367</v>
          </cell>
          <cell r="B341">
            <v>0</v>
          </cell>
          <cell r="C341" t="str">
            <v>Oman</v>
          </cell>
          <cell r="D341">
            <v>0</v>
          </cell>
          <cell r="E341">
            <v>56.182499999999997</v>
          </cell>
          <cell r="F341">
            <v>19.239899999999999</v>
          </cell>
          <cell r="G341">
            <v>72162.2</v>
          </cell>
          <cell r="H341">
            <v>32765</v>
          </cell>
          <cell r="I341">
            <v>32767</v>
          </cell>
          <cell r="J341" t="str">
            <v>News</v>
          </cell>
          <cell r="K341">
            <v>2</v>
          </cell>
          <cell r="L341">
            <v>0</v>
          </cell>
          <cell r="M341" t="str">
            <v>Torrential rain</v>
          </cell>
          <cell r="N341">
            <v>1</v>
          </cell>
        </row>
        <row r="342">
          <cell r="A342">
            <v>368</v>
          </cell>
          <cell r="B342">
            <v>0</v>
          </cell>
          <cell r="C342" t="str">
            <v>Pakistan</v>
          </cell>
          <cell r="D342">
            <v>0</v>
          </cell>
          <cell r="E342">
            <v>68.954400000000007</v>
          </cell>
          <cell r="F342">
            <v>26.161799999999999</v>
          </cell>
          <cell r="G342">
            <v>129476.87</v>
          </cell>
          <cell r="H342">
            <v>32768</v>
          </cell>
          <cell r="I342">
            <v>32770</v>
          </cell>
          <cell r="J342" t="str">
            <v>News</v>
          </cell>
          <cell r="K342">
            <v>7</v>
          </cell>
          <cell r="L342">
            <v>0</v>
          </cell>
          <cell r="M342" t="str">
            <v>Tropical cyclone</v>
          </cell>
          <cell r="N342">
            <v>1</v>
          </cell>
        </row>
        <row r="343">
          <cell r="A343">
            <v>370</v>
          </cell>
          <cell r="B343">
            <v>0</v>
          </cell>
          <cell r="C343" t="str">
            <v>Philippines</v>
          </cell>
          <cell r="D343">
            <v>0</v>
          </cell>
          <cell r="E343">
            <v>121.057</v>
          </cell>
          <cell r="F343">
            <v>14.648400000000001</v>
          </cell>
          <cell r="G343">
            <v>1321.63</v>
          </cell>
          <cell r="H343">
            <v>32774</v>
          </cell>
          <cell r="I343">
            <v>32776</v>
          </cell>
          <cell r="J343" t="str">
            <v>News</v>
          </cell>
          <cell r="K343">
            <v>2</v>
          </cell>
          <cell r="L343">
            <v>0</v>
          </cell>
          <cell r="M343" t="str">
            <v>Heavy rain</v>
          </cell>
          <cell r="N343">
            <v>1</v>
          </cell>
        </row>
        <row r="344">
          <cell r="A344">
            <v>371</v>
          </cell>
          <cell r="B344">
            <v>0</v>
          </cell>
          <cell r="C344" t="str">
            <v>Philippines</v>
          </cell>
          <cell r="D344">
            <v>0</v>
          </cell>
          <cell r="E344">
            <v>121.864</v>
          </cell>
          <cell r="F344">
            <v>18.0456</v>
          </cell>
          <cell r="G344">
            <v>5324.03</v>
          </cell>
          <cell r="H344">
            <v>32787</v>
          </cell>
          <cell r="I344">
            <v>32791</v>
          </cell>
          <cell r="J344" t="str">
            <v>News</v>
          </cell>
          <cell r="K344">
            <v>45</v>
          </cell>
          <cell r="L344">
            <v>8846</v>
          </cell>
          <cell r="M344" t="str">
            <v>Tropical cyclone</v>
          </cell>
          <cell r="N344">
            <v>1</v>
          </cell>
        </row>
        <row r="345">
          <cell r="A345">
            <v>325</v>
          </cell>
          <cell r="B345">
            <v>0</v>
          </cell>
          <cell r="C345" t="str">
            <v>Philippines</v>
          </cell>
          <cell r="D345">
            <v>0</v>
          </cell>
          <cell r="E345">
            <v>121.435</v>
          </cell>
          <cell r="F345">
            <v>17.329499999999999</v>
          </cell>
          <cell r="G345">
            <v>46659.18</v>
          </cell>
          <cell r="H345">
            <v>32705</v>
          </cell>
          <cell r="I345">
            <v>32709</v>
          </cell>
          <cell r="J345" t="str">
            <v>News</v>
          </cell>
          <cell r="K345">
            <v>26</v>
          </cell>
          <cell r="L345">
            <v>186000</v>
          </cell>
          <cell r="M345" t="str">
            <v>Tropical cyclone</v>
          </cell>
          <cell r="N345">
            <v>1</v>
          </cell>
        </row>
        <row r="346">
          <cell r="A346">
            <v>374</v>
          </cell>
          <cell r="B346">
            <v>0</v>
          </cell>
          <cell r="C346" t="str">
            <v>Philippines</v>
          </cell>
          <cell r="D346">
            <v>0</v>
          </cell>
          <cell r="E346">
            <v>120.74</v>
          </cell>
          <cell r="F346">
            <v>16.689900000000002</v>
          </cell>
          <cell r="G346">
            <v>36937.57</v>
          </cell>
          <cell r="H346">
            <v>32761</v>
          </cell>
          <cell r="I346">
            <v>32763</v>
          </cell>
          <cell r="J346" t="str">
            <v>News</v>
          </cell>
          <cell r="K346">
            <v>17</v>
          </cell>
          <cell r="L346">
            <v>3000</v>
          </cell>
          <cell r="M346" t="str">
            <v>Tropical cyclone</v>
          </cell>
          <cell r="N346">
            <v>1</v>
          </cell>
        </row>
        <row r="347">
          <cell r="A347">
            <v>375</v>
          </cell>
          <cell r="B347">
            <v>0</v>
          </cell>
          <cell r="C347" t="str">
            <v>Russia</v>
          </cell>
          <cell r="D347">
            <v>0</v>
          </cell>
          <cell r="E347">
            <v>133.21</v>
          </cell>
          <cell r="F347">
            <v>49.878599999999999</v>
          </cell>
          <cell r="G347">
            <v>102165.48</v>
          </cell>
          <cell r="H347">
            <v>32799</v>
          </cell>
          <cell r="I347">
            <v>32806</v>
          </cell>
          <cell r="J347" t="str">
            <v>News</v>
          </cell>
          <cell r="K347">
            <v>2</v>
          </cell>
          <cell r="L347">
            <v>0</v>
          </cell>
          <cell r="M347" t="str">
            <v>Heavy rain</v>
          </cell>
          <cell r="N347">
            <v>1</v>
          </cell>
        </row>
        <row r="348">
          <cell r="A348">
            <v>376</v>
          </cell>
          <cell r="B348">
            <v>0</v>
          </cell>
          <cell r="C348" t="str">
            <v>Philippines</v>
          </cell>
          <cell r="D348">
            <v>0</v>
          </cell>
          <cell r="E348">
            <v>125.68899999999999</v>
          </cell>
          <cell r="F348">
            <v>7.3913599999999997</v>
          </cell>
          <cell r="G348">
            <v>11863.89</v>
          </cell>
          <cell r="H348">
            <v>32815</v>
          </cell>
          <cell r="I348">
            <v>32820</v>
          </cell>
          <cell r="J348" t="str">
            <v>News</v>
          </cell>
          <cell r="K348">
            <v>30</v>
          </cell>
          <cell r="L348">
            <v>0</v>
          </cell>
          <cell r="M348" t="str">
            <v>Tropical cyclone</v>
          </cell>
          <cell r="N348">
            <v>1</v>
          </cell>
        </row>
        <row r="349">
          <cell r="A349">
            <v>378</v>
          </cell>
          <cell r="B349">
            <v>0</v>
          </cell>
          <cell r="C349" t="str">
            <v>Somalia</v>
          </cell>
          <cell r="D349">
            <v>0</v>
          </cell>
          <cell r="E349">
            <v>44.286999999999999</v>
          </cell>
          <cell r="F349">
            <v>1.4560999999999999</v>
          </cell>
          <cell r="G349">
            <v>29030.07</v>
          </cell>
          <cell r="H349">
            <v>32818</v>
          </cell>
          <cell r="I349">
            <v>32826</v>
          </cell>
          <cell r="J349" t="str">
            <v>News</v>
          </cell>
          <cell r="K349">
            <v>0</v>
          </cell>
          <cell r="L349">
            <v>0</v>
          </cell>
          <cell r="M349" t="str">
            <v>Heavy rain</v>
          </cell>
          <cell r="N349">
            <v>1</v>
          </cell>
        </row>
        <row r="350">
          <cell r="A350">
            <v>379</v>
          </cell>
          <cell r="B350">
            <v>0</v>
          </cell>
          <cell r="C350" t="str">
            <v>North Korea</v>
          </cell>
          <cell r="D350">
            <v>0</v>
          </cell>
          <cell r="E350">
            <v>125.926</v>
          </cell>
          <cell r="F350">
            <v>38.987400000000001</v>
          </cell>
          <cell r="G350">
            <v>3323.6</v>
          </cell>
          <cell r="H350">
            <v>32819</v>
          </cell>
          <cell r="I350">
            <v>32823</v>
          </cell>
          <cell r="J350" t="str">
            <v>News</v>
          </cell>
          <cell r="K350">
            <v>0</v>
          </cell>
          <cell r="L350">
            <v>0</v>
          </cell>
          <cell r="M350" t="str">
            <v>Heavy rain</v>
          </cell>
          <cell r="N350">
            <v>1</v>
          </cell>
        </row>
        <row r="351">
          <cell r="A351">
            <v>380</v>
          </cell>
          <cell r="B351">
            <v>0</v>
          </cell>
          <cell r="C351" t="str">
            <v>Sri Lanka</v>
          </cell>
          <cell r="D351">
            <v>0</v>
          </cell>
          <cell r="E351">
            <v>80.485100000000003</v>
          </cell>
          <cell r="F351">
            <v>6.6567699999999999</v>
          </cell>
          <cell r="G351">
            <v>15519.2</v>
          </cell>
          <cell r="H351">
            <v>32831</v>
          </cell>
          <cell r="I351">
            <v>32848</v>
          </cell>
          <cell r="J351" t="str">
            <v>News</v>
          </cell>
          <cell r="K351">
            <v>4</v>
          </cell>
          <cell r="L351">
            <v>0</v>
          </cell>
          <cell r="M351" t="str">
            <v>Heavy rain</v>
          </cell>
          <cell r="N351">
            <v>1</v>
          </cell>
        </row>
        <row r="352">
          <cell r="A352">
            <v>381</v>
          </cell>
          <cell r="B352">
            <v>0</v>
          </cell>
          <cell r="C352" t="str">
            <v>Taiwan</v>
          </cell>
          <cell r="D352">
            <v>0</v>
          </cell>
          <cell r="E352">
            <v>121.52</v>
          </cell>
          <cell r="F352">
            <v>24.985499999999998</v>
          </cell>
          <cell r="G352">
            <v>1557.46</v>
          </cell>
          <cell r="H352">
            <v>32858</v>
          </cell>
          <cell r="I352">
            <v>32860</v>
          </cell>
          <cell r="J352" t="str">
            <v>News</v>
          </cell>
          <cell r="K352">
            <v>0</v>
          </cell>
          <cell r="L352">
            <v>0</v>
          </cell>
          <cell r="M352" t="str">
            <v>Heavy rain</v>
          </cell>
          <cell r="N352">
            <v>1</v>
          </cell>
        </row>
        <row r="353">
          <cell r="A353">
            <v>382</v>
          </cell>
          <cell r="B353">
            <v>0</v>
          </cell>
          <cell r="C353" t="str">
            <v>Tanzania</v>
          </cell>
          <cell r="D353">
            <v>0</v>
          </cell>
          <cell r="E353">
            <v>37.811599999999999</v>
          </cell>
          <cell r="F353">
            <v>-11.2926</v>
          </cell>
          <cell r="G353">
            <v>69915.08</v>
          </cell>
          <cell r="H353">
            <v>32859</v>
          </cell>
          <cell r="I353">
            <v>32867</v>
          </cell>
          <cell r="J353" t="str">
            <v>News</v>
          </cell>
          <cell r="K353">
            <v>1</v>
          </cell>
          <cell r="L353">
            <v>0</v>
          </cell>
          <cell r="M353" t="str">
            <v>Heavy rain</v>
          </cell>
          <cell r="N353">
            <v>1</v>
          </cell>
        </row>
        <row r="354">
          <cell r="A354">
            <v>377</v>
          </cell>
          <cell r="B354">
            <v>0</v>
          </cell>
          <cell r="C354" t="str">
            <v>Thailand</v>
          </cell>
          <cell r="D354">
            <v>0</v>
          </cell>
          <cell r="E354">
            <v>99.025400000000005</v>
          </cell>
          <cell r="F354">
            <v>9.9211200000000002</v>
          </cell>
          <cell r="G354">
            <v>44228.38</v>
          </cell>
          <cell r="H354">
            <v>32815</v>
          </cell>
          <cell r="I354">
            <v>32822</v>
          </cell>
          <cell r="J354" t="str">
            <v>News</v>
          </cell>
          <cell r="K354">
            <v>304</v>
          </cell>
          <cell r="L354">
            <v>150000</v>
          </cell>
          <cell r="M354" t="str">
            <v>Tropical cyclone</v>
          </cell>
          <cell r="N354">
            <v>1</v>
          </cell>
        </row>
        <row r="355">
          <cell r="A355">
            <v>278</v>
          </cell>
          <cell r="B355">
            <v>0</v>
          </cell>
          <cell r="C355" t="str">
            <v>Indonesia</v>
          </cell>
          <cell r="D355">
            <v>0</v>
          </cell>
          <cell r="E355">
            <v>101.364</v>
          </cell>
          <cell r="F355">
            <v>-2.1079400000000001</v>
          </cell>
          <cell r="G355">
            <v>68878.25</v>
          </cell>
          <cell r="H355">
            <v>32525</v>
          </cell>
          <cell r="I355">
            <v>32535</v>
          </cell>
          <cell r="J355" t="str">
            <v>News</v>
          </cell>
          <cell r="K355">
            <v>35</v>
          </cell>
          <cell r="L355">
            <v>137000</v>
          </cell>
          <cell r="M355" t="str">
            <v>Tropical cyclone</v>
          </cell>
          <cell r="N355">
            <v>1</v>
          </cell>
        </row>
        <row r="356">
          <cell r="A356">
            <v>281</v>
          </cell>
          <cell r="B356">
            <v>0</v>
          </cell>
          <cell r="C356" t="str">
            <v>Phillipines</v>
          </cell>
          <cell r="D356">
            <v>0</v>
          </cell>
          <cell r="E356">
            <v>125.355</v>
          </cell>
          <cell r="F356">
            <v>11.230399999999999</v>
          </cell>
          <cell r="G356">
            <v>35394.81</v>
          </cell>
          <cell r="H356">
            <v>32533</v>
          </cell>
          <cell r="I356">
            <v>32547</v>
          </cell>
          <cell r="J356" t="str">
            <v>News</v>
          </cell>
          <cell r="K356">
            <v>72</v>
          </cell>
          <cell r="L356">
            <v>551051</v>
          </cell>
          <cell r="M356" t="str">
            <v>Monsoonal rain</v>
          </cell>
          <cell r="N356">
            <v>1</v>
          </cell>
        </row>
        <row r="357">
          <cell r="A357">
            <v>286</v>
          </cell>
          <cell r="B357">
            <v>0</v>
          </cell>
          <cell r="C357" t="str">
            <v>Namibia</v>
          </cell>
          <cell r="D357">
            <v>0</v>
          </cell>
          <cell r="E357">
            <v>17.575700000000001</v>
          </cell>
          <cell r="F357">
            <v>-27.314900000000002</v>
          </cell>
          <cell r="G357">
            <v>124184.43</v>
          </cell>
          <cell r="H357">
            <v>32547</v>
          </cell>
          <cell r="I357">
            <v>32551</v>
          </cell>
          <cell r="J357" t="str">
            <v>News</v>
          </cell>
          <cell r="K357">
            <v>6</v>
          </cell>
          <cell r="L357">
            <v>0</v>
          </cell>
          <cell r="M357" t="str">
            <v>Heavy rain</v>
          </cell>
          <cell r="N357">
            <v>1</v>
          </cell>
        </row>
        <row r="358">
          <cell r="A358">
            <v>289</v>
          </cell>
          <cell r="B358">
            <v>0</v>
          </cell>
          <cell r="C358" t="str">
            <v>Peru</v>
          </cell>
          <cell r="D358">
            <v>0</v>
          </cell>
          <cell r="E358">
            <v>-76.780500000000004</v>
          </cell>
          <cell r="F358">
            <v>-11.5274</v>
          </cell>
          <cell r="G358">
            <v>2956.89</v>
          </cell>
          <cell r="H358">
            <v>32555</v>
          </cell>
          <cell r="I358">
            <v>32561</v>
          </cell>
          <cell r="J358" t="str">
            <v>News</v>
          </cell>
          <cell r="K358">
            <v>60</v>
          </cell>
          <cell r="L358">
            <v>1000</v>
          </cell>
          <cell r="M358" t="str">
            <v>Heavy rain</v>
          </cell>
          <cell r="N358">
            <v>1</v>
          </cell>
        </row>
        <row r="359">
          <cell r="A359">
            <v>290</v>
          </cell>
          <cell r="B359">
            <v>0</v>
          </cell>
          <cell r="C359" t="str">
            <v>Indonesia</v>
          </cell>
          <cell r="D359">
            <v>0</v>
          </cell>
          <cell r="E359">
            <v>109.60599999999999</v>
          </cell>
          <cell r="F359">
            <v>-7.2705500000000001</v>
          </cell>
          <cell r="G359">
            <v>18961.61</v>
          </cell>
          <cell r="H359">
            <v>32560</v>
          </cell>
          <cell r="I359">
            <v>32566</v>
          </cell>
          <cell r="J359" t="str">
            <v>News</v>
          </cell>
          <cell r="K359">
            <v>3</v>
          </cell>
          <cell r="L359">
            <v>15000</v>
          </cell>
          <cell r="M359" t="str">
            <v>Heavy rain</v>
          </cell>
          <cell r="N359">
            <v>1</v>
          </cell>
        </row>
        <row r="360">
          <cell r="A360">
            <v>291</v>
          </cell>
          <cell r="B360">
            <v>0</v>
          </cell>
          <cell r="C360" t="str">
            <v>Malawi</v>
          </cell>
          <cell r="D360">
            <v>0</v>
          </cell>
          <cell r="E360">
            <v>34.982300000000002</v>
          </cell>
          <cell r="F360">
            <v>-16.295100000000001</v>
          </cell>
          <cell r="G360">
            <v>9168.51</v>
          </cell>
          <cell r="H360">
            <v>32576</v>
          </cell>
          <cell r="I360">
            <v>32582</v>
          </cell>
          <cell r="J360" t="str">
            <v>News</v>
          </cell>
          <cell r="K360">
            <v>6</v>
          </cell>
          <cell r="L360">
            <v>37000</v>
          </cell>
          <cell r="M360" t="str">
            <v>Heavy rain</v>
          </cell>
          <cell r="N360">
            <v>2</v>
          </cell>
        </row>
        <row r="361">
          <cell r="A361">
            <v>296</v>
          </cell>
          <cell r="B361">
            <v>0</v>
          </cell>
          <cell r="C361" t="str">
            <v>Australia</v>
          </cell>
          <cell r="D361">
            <v>0</v>
          </cell>
          <cell r="E361">
            <v>147.041</v>
          </cell>
          <cell r="F361">
            <v>-20.186199999999999</v>
          </cell>
          <cell r="G361">
            <v>51942.3</v>
          </cell>
          <cell r="H361">
            <v>32602</v>
          </cell>
          <cell r="I361">
            <v>32606</v>
          </cell>
          <cell r="J361" t="str">
            <v>News</v>
          </cell>
          <cell r="K361">
            <v>2</v>
          </cell>
          <cell r="L361">
            <v>1000</v>
          </cell>
          <cell r="M361" t="str">
            <v>Tropical Cyclone</v>
          </cell>
          <cell r="N361">
            <v>1</v>
          </cell>
        </row>
        <row r="362">
          <cell r="A362">
            <v>297</v>
          </cell>
          <cell r="B362">
            <v>0</v>
          </cell>
          <cell r="C362" t="str">
            <v>Brazil</v>
          </cell>
          <cell r="D362">
            <v>0</v>
          </cell>
          <cell r="E362">
            <v>-35.61</v>
          </cell>
          <cell r="F362">
            <v>-6.4617699999999996</v>
          </cell>
          <cell r="G362">
            <v>403770.26</v>
          </cell>
          <cell r="H362">
            <v>32606</v>
          </cell>
          <cell r="I362">
            <v>32613</v>
          </cell>
          <cell r="J362" t="str">
            <v>News</v>
          </cell>
          <cell r="K362">
            <v>34</v>
          </cell>
          <cell r="L362">
            <v>4080</v>
          </cell>
          <cell r="M362" t="str">
            <v>Heavy rain</v>
          </cell>
          <cell r="N362">
            <v>1</v>
          </cell>
        </row>
        <row r="363">
          <cell r="A363">
            <v>299</v>
          </cell>
          <cell r="B363">
            <v>0</v>
          </cell>
          <cell r="C363" t="str">
            <v>Djibouti</v>
          </cell>
          <cell r="D363">
            <v>0</v>
          </cell>
          <cell r="E363">
            <v>42.583599999999997</v>
          </cell>
          <cell r="F363">
            <v>11.6058</v>
          </cell>
          <cell r="G363">
            <v>17356.28</v>
          </cell>
          <cell r="H363">
            <v>32605</v>
          </cell>
          <cell r="I363">
            <v>32610</v>
          </cell>
          <cell r="J363" t="str">
            <v>News</v>
          </cell>
          <cell r="K363">
            <v>9</v>
          </cell>
          <cell r="L363">
            <v>150000</v>
          </cell>
          <cell r="M363" t="str">
            <v>Heavy rain</v>
          </cell>
          <cell r="N363">
            <v>1</v>
          </cell>
        </row>
        <row r="364">
          <cell r="A364">
            <v>300</v>
          </cell>
          <cell r="B364">
            <v>0</v>
          </cell>
          <cell r="C364" t="str">
            <v>Georgia</v>
          </cell>
          <cell r="D364">
            <v>0</v>
          </cell>
          <cell r="E364">
            <v>42.069499999999998</v>
          </cell>
          <cell r="F364">
            <v>41.653100000000002</v>
          </cell>
          <cell r="G364">
            <v>3020.22</v>
          </cell>
          <cell r="H364">
            <v>32616</v>
          </cell>
          <cell r="I364">
            <v>32628</v>
          </cell>
          <cell r="J364" t="str">
            <v>News</v>
          </cell>
          <cell r="K364">
            <v>52</v>
          </cell>
          <cell r="L364">
            <v>20000</v>
          </cell>
          <cell r="M364" t="str">
            <v>Rain and snowmelt</v>
          </cell>
          <cell r="N364">
            <v>1</v>
          </cell>
        </row>
        <row r="365">
          <cell r="A365">
            <v>303</v>
          </cell>
          <cell r="B365">
            <v>0</v>
          </cell>
          <cell r="C365" t="str">
            <v>Vietnam</v>
          </cell>
          <cell r="D365">
            <v>0</v>
          </cell>
          <cell r="E365">
            <v>108.072</v>
          </cell>
          <cell r="F365">
            <v>15.743600000000001</v>
          </cell>
          <cell r="G365">
            <v>18573.04</v>
          </cell>
          <cell r="H365">
            <v>32651</v>
          </cell>
          <cell r="I365">
            <v>32659</v>
          </cell>
          <cell r="J365" t="str">
            <v>News</v>
          </cell>
          <cell r="K365">
            <v>140</v>
          </cell>
          <cell r="L365">
            <v>150000</v>
          </cell>
          <cell r="M365" t="str">
            <v>Tropical cyclone</v>
          </cell>
          <cell r="N365">
            <v>2</v>
          </cell>
        </row>
        <row r="366">
          <cell r="A366">
            <v>306</v>
          </cell>
          <cell r="B366">
            <v>0</v>
          </cell>
          <cell r="C366" t="str">
            <v>Phillipines</v>
          </cell>
          <cell r="D366">
            <v>0</v>
          </cell>
          <cell r="E366">
            <v>126.068</v>
          </cell>
          <cell r="F366">
            <v>8.8990500000000008</v>
          </cell>
          <cell r="G366">
            <v>3945.58</v>
          </cell>
          <cell r="H366">
            <v>32660</v>
          </cell>
          <cell r="I366">
            <v>32667</v>
          </cell>
          <cell r="J366" t="str">
            <v>News</v>
          </cell>
          <cell r="K366">
            <v>11</v>
          </cell>
          <cell r="L366">
            <v>4000</v>
          </cell>
          <cell r="M366" t="str">
            <v>Heavy rain</v>
          </cell>
          <cell r="N366">
            <v>1</v>
          </cell>
        </row>
        <row r="367">
          <cell r="A367">
            <v>305</v>
          </cell>
          <cell r="B367">
            <v>0</v>
          </cell>
          <cell r="C367" t="str">
            <v>China</v>
          </cell>
          <cell r="D367">
            <v>0</v>
          </cell>
          <cell r="E367">
            <v>113.706</v>
          </cell>
          <cell r="F367">
            <v>22.875900000000001</v>
          </cell>
          <cell r="G367">
            <v>90099.34</v>
          </cell>
          <cell r="H367">
            <v>32649</v>
          </cell>
          <cell r="I367">
            <v>32664</v>
          </cell>
          <cell r="J367" t="str">
            <v>News</v>
          </cell>
          <cell r="K367">
            <v>84</v>
          </cell>
          <cell r="L367">
            <v>1000000</v>
          </cell>
          <cell r="M367" t="str">
            <v>Tropical cyclone</v>
          </cell>
          <cell r="N367">
            <v>1</v>
          </cell>
        </row>
        <row r="368">
          <cell r="A368">
            <v>307</v>
          </cell>
          <cell r="B368">
            <v>0</v>
          </cell>
          <cell r="C368" t="str">
            <v>Sri Lanka</v>
          </cell>
          <cell r="D368">
            <v>0</v>
          </cell>
          <cell r="E368">
            <v>80.351299999999995</v>
          </cell>
          <cell r="F368">
            <v>7.1244899999999998</v>
          </cell>
          <cell r="G368">
            <v>2734.99</v>
          </cell>
          <cell r="H368">
            <v>32658</v>
          </cell>
          <cell r="I368">
            <v>32670</v>
          </cell>
          <cell r="J368" t="str">
            <v>News</v>
          </cell>
          <cell r="K368">
            <v>315</v>
          </cell>
          <cell r="L368">
            <v>300000</v>
          </cell>
          <cell r="M368" t="str">
            <v>Heavy rain</v>
          </cell>
          <cell r="N368">
            <v>1</v>
          </cell>
        </row>
        <row r="369">
          <cell r="A369">
            <v>309</v>
          </cell>
          <cell r="B369">
            <v>0</v>
          </cell>
          <cell r="C369" t="str">
            <v>China</v>
          </cell>
          <cell r="D369">
            <v>0</v>
          </cell>
          <cell r="E369">
            <v>96.014399999999995</v>
          </cell>
          <cell r="F369">
            <v>34.584600000000002</v>
          </cell>
          <cell r="G369">
            <v>122520.03</v>
          </cell>
          <cell r="H369">
            <v>32674</v>
          </cell>
          <cell r="I369">
            <v>32689</v>
          </cell>
          <cell r="J369" t="str">
            <v>News</v>
          </cell>
          <cell r="K369">
            <v>3</v>
          </cell>
          <cell r="L369">
            <v>0</v>
          </cell>
          <cell r="M369" t="str">
            <v>Heavy rain</v>
          </cell>
          <cell r="N369">
            <v>1</v>
          </cell>
        </row>
        <row r="370">
          <cell r="A370">
            <v>314</v>
          </cell>
          <cell r="B370">
            <v>0</v>
          </cell>
          <cell r="C370" t="str">
            <v>China</v>
          </cell>
          <cell r="D370">
            <v>0</v>
          </cell>
          <cell r="E370">
            <v>107.033</v>
          </cell>
          <cell r="F370">
            <v>24.829499999999999</v>
          </cell>
          <cell r="G370">
            <v>8667.86</v>
          </cell>
          <cell r="H370">
            <v>32680</v>
          </cell>
          <cell r="I370">
            <v>32689</v>
          </cell>
          <cell r="J370" t="str">
            <v>News</v>
          </cell>
          <cell r="K370">
            <v>28</v>
          </cell>
          <cell r="L370">
            <v>0</v>
          </cell>
          <cell r="M370" t="str">
            <v>Heavy rain</v>
          </cell>
          <cell r="N370">
            <v>1</v>
          </cell>
        </row>
        <row r="371">
          <cell r="A371">
            <v>317</v>
          </cell>
          <cell r="B371">
            <v>0</v>
          </cell>
          <cell r="C371" t="str">
            <v>China</v>
          </cell>
          <cell r="D371">
            <v>0</v>
          </cell>
          <cell r="E371">
            <v>119.4</v>
          </cell>
          <cell r="F371">
            <v>29.080100000000002</v>
          </cell>
          <cell r="G371">
            <v>4578.7</v>
          </cell>
          <cell r="H371">
            <v>32692</v>
          </cell>
          <cell r="I371">
            <v>32696</v>
          </cell>
          <cell r="J371" t="str">
            <v>News</v>
          </cell>
          <cell r="K371">
            <v>38</v>
          </cell>
          <cell r="L371">
            <v>30000</v>
          </cell>
          <cell r="M371" t="str">
            <v>Heavy rain</v>
          </cell>
          <cell r="N371">
            <v>1</v>
          </cell>
        </row>
        <row r="372">
          <cell r="A372">
            <v>318</v>
          </cell>
          <cell r="B372">
            <v>0</v>
          </cell>
          <cell r="C372" t="str">
            <v>Brazil</v>
          </cell>
          <cell r="D372">
            <v>0</v>
          </cell>
          <cell r="E372">
            <v>-53.494599999999998</v>
          </cell>
          <cell r="F372">
            <v>-22.0228</v>
          </cell>
          <cell r="G372">
            <v>179799.43</v>
          </cell>
          <cell r="H372">
            <v>32716</v>
          </cell>
          <cell r="I372">
            <v>32720</v>
          </cell>
          <cell r="J372" t="str">
            <v>News</v>
          </cell>
          <cell r="K372">
            <v>36</v>
          </cell>
          <cell r="L372">
            <v>45000</v>
          </cell>
          <cell r="M372" t="str">
            <v>Heavy rain</v>
          </cell>
          <cell r="N372">
            <v>1</v>
          </cell>
        </row>
        <row r="373">
          <cell r="A373">
            <v>323</v>
          </cell>
          <cell r="B373">
            <v>0</v>
          </cell>
          <cell r="C373" t="str">
            <v>Sri Lanka</v>
          </cell>
          <cell r="D373">
            <v>0</v>
          </cell>
          <cell r="E373">
            <v>80.429400000000001</v>
          </cell>
          <cell r="F373">
            <v>6.9144699999999997</v>
          </cell>
          <cell r="G373">
            <v>4308.4399999999996</v>
          </cell>
          <cell r="H373">
            <v>32700</v>
          </cell>
          <cell r="I373">
            <v>32705</v>
          </cell>
          <cell r="J373" t="str">
            <v>News</v>
          </cell>
          <cell r="K373">
            <v>14</v>
          </cell>
          <cell r="L373">
            <v>20000</v>
          </cell>
          <cell r="M373" t="str">
            <v>Heavy rain</v>
          </cell>
          <cell r="N373">
            <v>1</v>
          </cell>
        </row>
        <row r="374">
          <cell r="A374">
            <v>337</v>
          </cell>
          <cell r="B374">
            <v>0</v>
          </cell>
          <cell r="C374" t="str">
            <v>Taiwan</v>
          </cell>
          <cell r="D374">
            <v>0</v>
          </cell>
          <cell r="E374">
            <v>120.51300000000001</v>
          </cell>
          <cell r="F374">
            <v>23.890499999999999</v>
          </cell>
          <cell r="G374">
            <v>15551.63</v>
          </cell>
          <cell r="H374">
            <v>32715</v>
          </cell>
          <cell r="I374">
            <v>32719</v>
          </cell>
          <cell r="J374" t="str">
            <v>News</v>
          </cell>
          <cell r="K374">
            <v>16</v>
          </cell>
          <cell r="L374">
            <v>152</v>
          </cell>
          <cell r="M374" t="str">
            <v>Heavy rain</v>
          </cell>
          <cell r="N374">
            <v>1</v>
          </cell>
        </row>
        <row r="375">
          <cell r="A375">
            <v>346</v>
          </cell>
          <cell r="B375">
            <v>0</v>
          </cell>
          <cell r="C375" t="str">
            <v>USSR</v>
          </cell>
          <cell r="D375">
            <v>0</v>
          </cell>
          <cell r="E375">
            <v>134.25399999999999</v>
          </cell>
          <cell r="F375">
            <v>45.702599999999997</v>
          </cell>
          <cell r="G375">
            <v>22856.05</v>
          </cell>
          <cell r="H375">
            <v>32716</v>
          </cell>
          <cell r="I375">
            <v>32727</v>
          </cell>
          <cell r="J375" t="str">
            <v>News</v>
          </cell>
          <cell r="K375">
            <v>17</v>
          </cell>
          <cell r="L375">
            <v>0</v>
          </cell>
          <cell r="M375" t="str">
            <v>Heavy rain</v>
          </cell>
          <cell r="N375">
            <v>2</v>
          </cell>
        </row>
        <row r="376">
          <cell r="A376">
            <v>348</v>
          </cell>
          <cell r="B376">
            <v>0</v>
          </cell>
          <cell r="C376" t="str">
            <v>Pakistan</v>
          </cell>
          <cell r="D376">
            <v>0</v>
          </cell>
          <cell r="E376">
            <v>71.113699999999994</v>
          </cell>
          <cell r="F376">
            <v>28.887699999999999</v>
          </cell>
          <cell r="G376">
            <v>331514.36</v>
          </cell>
          <cell r="H376">
            <v>32718</v>
          </cell>
          <cell r="I376">
            <v>32727</v>
          </cell>
          <cell r="J376" t="str">
            <v>News</v>
          </cell>
          <cell r="K376">
            <v>53</v>
          </cell>
          <cell r="L376">
            <v>0</v>
          </cell>
          <cell r="M376" t="str">
            <v>Monsoonal rain</v>
          </cell>
          <cell r="N376">
            <v>1</v>
          </cell>
        </row>
        <row r="377">
          <cell r="A377">
            <v>360</v>
          </cell>
          <cell r="B377">
            <v>0</v>
          </cell>
          <cell r="C377" t="str">
            <v>India</v>
          </cell>
          <cell r="D377">
            <v>0</v>
          </cell>
          <cell r="E377">
            <v>80.861099999999993</v>
          </cell>
          <cell r="F377">
            <v>26.4375</v>
          </cell>
          <cell r="G377">
            <v>204979.38</v>
          </cell>
          <cell r="H377">
            <v>32754</v>
          </cell>
          <cell r="I377">
            <v>32761</v>
          </cell>
          <cell r="J377" t="str">
            <v>News</v>
          </cell>
          <cell r="K377">
            <v>7</v>
          </cell>
          <cell r="L377">
            <v>0</v>
          </cell>
          <cell r="M377" t="str">
            <v>Heavy rain</v>
          </cell>
          <cell r="N377">
            <v>1</v>
          </cell>
        </row>
        <row r="378">
          <cell r="A378">
            <v>364</v>
          </cell>
          <cell r="B378">
            <v>0</v>
          </cell>
          <cell r="C378" t="str">
            <v>Nepal</v>
          </cell>
          <cell r="D378">
            <v>0</v>
          </cell>
          <cell r="E378">
            <v>81.251599999999996</v>
          </cell>
          <cell r="F378">
            <v>29.604600000000001</v>
          </cell>
          <cell r="G378">
            <v>6396.38</v>
          </cell>
          <cell r="H378">
            <v>32759</v>
          </cell>
          <cell r="I378">
            <v>32763</v>
          </cell>
          <cell r="J378" t="str">
            <v>News</v>
          </cell>
          <cell r="K378">
            <v>16</v>
          </cell>
          <cell r="L378">
            <v>0</v>
          </cell>
          <cell r="M378" t="str">
            <v>Heavy rain</v>
          </cell>
          <cell r="N378">
            <v>1</v>
          </cell>
        </row>
        <row r="379">
          <cell r="A379">
            <v>274</v>
          </cell>
          <cell r="B379">
            <v>0</v>
          </cell>
          <cell r="C379" t="str">
            <v>Venezuela</v>
          </cell>
          <cell r="D379">
            <v>0</v>
          </cell>
          <cell r="E379">
            <v>-66.684600000000003</v>
          </cell>
          <cell r="F379">
            <v>10.570399999999999</v>
          </cell>
          <cell r="G379">
            <v>520.96100000000001</v>
          </cell>
          <cell r="H379">
            <v>32509</v>
          </cell>
          <cell r="I379">
            <v>32516</v>
          </cell>
          <cell r="J379" t="str">
            <v>News</v>
          </cell>
          <cell r="K379">
            <v>8</v>
          </cell>
          <cell r="L379">
            <v>553</v>
          </cell>
          <cell r="M379" t="str">
            <v>Heavy rain</v>
          </cell>
          <cell r="N379">
            <v>1</v>
          </cell>
        </row>
        <row r="380">
          <cell r="A380">
            <v>365</v>
          </cell>
          <cell r="B380">
            <v>0</v>
          </cell>
          <cell r="C380" t="str">
            <v>Taiwan</v>
          </cell>
          <cell r="D380">
            <v>0</v>
          </cell>
          <cell r="E380">
            <v>120.657</v>
          </cell>
          <cell r="F380">
            <v>23.144100000000002</v>
          </cell>
          <cell r="G380">
            <v>17494.32</v>
          </cell>
          <cell r="H380">
            <v>32763</v>
          </cell>
          <cell r="I380">
            <v>32768</v>
          </cell>
          <cell r="J380" t="str">
            <v>News</v>
          </cell>
          <cell r="K380">
            <v>11</v>
          </cell>
          <cell r="L380">
            <v>100</v>
          </cell>
          <cell r="M380" t="str">
            <v>Tropical cyclone</v>
          </cell>
          <cell r="N380">
            <v>1</v>
          </cell>
        </row>
        <row r="381">
          <cell r="A381">
            <v>369</v>
          </cell>
          <cell r="B381">
            <v>0</v>
          </cell>
          <cell r="C381" t="str">
            <v>Antigua</v>
          </cell>
          <cell r="D381">
            <v>0</v>
          </cell>
          <cell r="E381">
            <v>-62.947800000000001</v>
          </cell>
          <cell r="F381">
            <v>17.569700000000001</v>
          </cell>
          <cell r="G381">
            <v>6052.93</v>
          </cell>
          <cell r="H381">
            <v>32769</v>
          </cell>
          <cell r="I381">
            <v>32772</v>
          </cell>
          <cell r="J381" t="str">
            <v>News</v>
          </cell>
          <cell r="K381">
            <v>14</v>
          </cell>
          <cell r="L381">
            <v>50000</v>
          </cell>
          <cell r="M381" t="str">
            <v>Tropical cyclone</v>
          </cell>
          <cell r="N381">
            <v>1</v>
          </cell>
        </row>
        <row r="382">
          <cell r="A382">
            <v>373</v>
          </cell>
          <cell r="B382">
            <v>0</v>
          </cell>
          <cell r="C382" t="str">
            <v>China</v>
          </cell>
          <cell r="D382">
            <v>0</v>
          </cell>
          <cell r="E382">
            <v>109.98699999999999</v>
          </cell>
          <cell r="F382">
            <v>19.145800000000001</v>
          </cell>
          <cell r="G382">
            <v>18207.400000000001</v>
          </cell>
          <cell r="H382">
            <v>32783</v>
          </cell>
          <cell r="I382">
            <v>32786</v>
          </cell>
          <cell r="J382" t="str">
            <v>News</v>
          </cell>
          <cell r="K382">
            <v>31</v>
          </cell>
          <cell r="L382">
            <v>0</v>
          </cell>
          <cell r="M382" t="str">
            <v>Tropical cyclone</v>
          </cell>
          <cell r="N382">
            <v>1</v>
          </cell>
        </row>
        <row r="383">
          <cell r="A383">
            <v>383</v>
          </cell>
          <cell r="B383">
            <v>0</v>
          </cell>
          <cell r="C383" t="str">
            <v>Brazil</v>
          </cell>
          <cell r="D383">
            <v>0</v>
          </cell>
          <cell r="E383">
            <v>-41.369599999999998</v>
          </cell>
          <cell r="F383">
            <v>-7.8160400000000001</v>
          </cell>
          <cell r="G383">
            <v>2339268.4</v>
          </cell>
          <cell r="H383">
            <v>32852</v>
          </cell>
          <cell r="I383">
            <v>32873</v>
          </cell>
          <cell r="J383" t="str">
            <v>News</v>
          </cell>
          <cell r="K383">
            <v>35</v>
          </cell>
          <cell r="L383">
            <v>200000</v>
          </cell>
          <cell r="M383" t="str">
            <v>Heavy rain</v>
          </cell>
          <cell r="N383">
            <v>1</v>
          </cell>
        </row>
        <row r="384">
          <cell r="A384">
            <v>366</v>
          </cell>
          <cell r="B384">
            <v>0</v>
          </cell>
          <cell r="C384" t="str">
            <v>Brazil</v>
          </cell>
          <cell r="D384">
            <v>0</v>
          </cell>
          <cell r="E384">
            <v>-51.398899999999998</v>
          </cell>
          <cell r="F384">
            <v>-24.588999999999999</v>
          </cell>
          <cell r="G384">
            <v>193153.57</v>
          </cell>
          <cell r="H384">
            <v>32761</v>
          </cell>
          <cell r="I384">
            <v>32764</v>
          </cell>
          <cell r="J384" t="str">
            <v>News</v>
          </cell>
          <cell r="K384">
            <v>12</v>
          </cell>
          <cell r="L384">
            <v>10000</v>
          </cell>
          <cell r="M384" t="str">
            <v>Heavy rain</v>
          </cell>
          <cell r="N384">
            <v>1</v>
          </cell>
        </row>
        <row r="385">
          <cell r="A385">
            <v>384</v>
          </cell>
          <cell r="B385">
            <v>0</v>
          </cell>
          <cell r="C385" t="str">
            <v>USA</v>
          </cell>
          <cell r="D385">
            <v>0</v>
          </cell>
          <cell r="E385">
            <v>-152.61000000000001</v>
          </cell>
          <cell r="F385">
            <v>61.274900000000002</v>
          </cell>
          <cell r="G385">
            <v>15158.67</v>
          </cell>
          <cell r="H385">
            <v>32857</v>
          </cell>
          <cell r="I385">
            <v>32888</v>
          </cell>
          <cell r="J385" t="str">
            <v>News</v>
          </cell>
          <cell r="K385">
            <v>0</v>
          </cell>
          <cell r="L385">
            <v>0</v>
          </cell>
          <cell r="M385" t="str">
            <v>Heavy rain</v>
          </cell>
          <cell r="N385">
            <v>1</v>
          </cell>
        </row>
        <row r="386">
          <cell r="A386">
            <v>385</v>
          </cell>
          <cell r="B386">
            <v>0</v>
          </cell>
          <cell r="C386" t="str">
            <v>Sri Lanka</v>
          </cell>
          <cell r="D386">
            <v>0</v>
          </cell>
          <cell r="E386">
            <v>80.822800000000001</v>
          </cell>
          <cell r="F386">
            <v>7.6011800000000003</v>
          </cell>
          <cell r="G386">
            <v>55379.93</v>
          </cell>
          <cell r="H386">
            <v>32876</v>
          </cell>
          <cell r="I386">
            <v>32887</v>
          </cell>
          <cell r="J386" t="str">
            <v>News</v>
          </cell>
          <cell r="K386">
            <v>33</v>
          </cell>
          <cell r="L386">
            <v>150612</v>
          </cell>
          <cell r="M386" t="str">
            <v>Heavy rain</v>
          </cell>
          <cell r="N386">
            <v>1</v>
          </cell>
        </row>
        <row r="387">
          <cell r="A387">
            <v>386</v>
          </cell>
          <cell r="B387">
            <v>0</v>
          </cell>
          <cell r="C387" t="str">
            <v>USA</v>
          </cell>
          <cell r="D387">
            <v>0</v>
          </cell>
          <cell r="E387">
            <v>-123.09399999999999</v>
          </cell>
          <cell r="F387">
            <v>45.013500000000001</v>
          </cell>
          <cell r="G387">
            <v>86746.69</v>
          </cell>
          <cell r="H387">
            <v>32882</v>
          </cell>
          <cell r="I387">
            <v>32884</v>
          </cell>
          <cell r="J387" t="str">
            <v>News</v>
          </cell>
          <cell r="K387">
            <v>4</v>
          </cell>
          <cell r="L387">
            <v>3000</v>
          </cell>
          <cell r="M387" t="str">
            <v>Heavy rain</v>
          </cell>
          <cell r="N387">
            <v>2</v>
          </cell>
        </row>
        <row r="388">
          <cell r="A388">
            <v>387</v>
          </cell>
          <cell r="B388">
            <v>0</v>
          </cell>
          <cell r="C388" t="str">
            <v>Paraguay</v>
          </cell>
          <cell r="D388">
            <v>0</v>
          </cell>
          <cell r="E388">
            <v>-56.659300000000002</v>
          </cell>
          <cell r="F388">
            <v>-26.694700000000001</v>
          </cell>
          <cell r="G388">
            <v>36790.78</v>
          </cell>
          <cell r="H388">
            <v>32887</v>
          </cell>
          <cell r="I388">
            <v>32946</v>
          </cell>
          <cell r="J388" t="str">
            <v>News</v>
          </cell>
          <cell r="K388">
            <v>0</v>
          </cell>
          <cell r="L388">
            <v>120000</v>
          </cell>
          <cell r="M388" t="str">
            <v>Heavy rain</v>
          </cell>
          <cell r="N388">
            <v>1</v>
          </cell>
        </row>
        <row r="389">
          <cell r="A389">
            <v>388</v>
          </cell>
          <cell r="B389">
            <v>0</v>
          </cell>
          <cell r="C389" t="str">
            <v>Guam</v>
          </cell>
          <cell r="D389">
            <v>0</v>
          </cell>
          <cell r="E389">
            <v>144.77799999999999</v>
          </cell>
          <cell r="F389">
            <v>13.4473</v>
          </cell>
          <cell r="G389">
            <v>577.82000000000005</v>
          </cell>
          <cell r="H389">
            <v>32887</v>
          </cell>
          <cell r="I389">
            <v>32888</v>
          </cell>
          <cell r="J389" t="str">
            <v>News</v>
          </cell>
          <cell r="K389">
            <v>0</v>
          </cell>
          <cell r="L389">
            <v>0</v>
          </cell>
          <cell r="M389" t="str">
            <v>Tropical cyclone</v>
          </cell>
          <cell r="N389">
            <v>1</v>
          </cell>
        </row>
        <row r="390">
          <cell r="A390">
            <v>389</v>
          </cell>
          <cell r="B390">
            <v>0</v>
          </cell>
          <cell r="C390" t="str">
            <v>Tunisia</v>
          </cell>
          <cell r="D390">
            <v>0</v>
          </cell>
          <cell r="E390">
            <v>9.4515899999999995</v>
          </cell>
          <cell r="F390">
            <v>33.213999999999999</v>
          </cell>
          <cell r="G390">
            <v>127702.94</v>
          </cell>
          <cell r="H390">
            <v>32893</v>
          </cell>
          <cell r="I390">
            <v>32905</v>
          </cell>
          <cell r="J390" t="str">
            <v>News</v>
          </cell>
          <cell r="K390">
            <v>25</v>
          </cell>
          <cell r="L390">
            <v>152000</v>
          </cell>
          <cell r="M390" t="str">
            <v>Heavy rain</v>
          </cell>
          <cell r="N390">
            <v>1</v>
          </cell>
        </row>
        <row r="391">
          <cell r="A391">
            <v>390</v>
          </cell>
          <cell r="B391">
            <v>0</v>
          </cell>
          <cell r="C391" t="str">
            <v>USA</v>
          </cell>
          <cell r="D391">
            <v>0</v>
          </cell>
          <cell r="E391">
            <v>-91.115899999999996</v>
          </cell>
          <cell r="F391">
            <v>30.618200000000002</v>
          </cell>
          <cell r="G391">
            <v>7561.74</v>
          </cell>
          <cell r="H391">
            <v>32899</v>
          </cell>
          <cell r="I391">
            <v>32903</v>
          </cell>
          <cell r="J391" t="str">
            <v>News</v>
          </cell>
          <cell r="K391">
            <v>0</v>
          </cell>
          <cell r="L391">
            <v>150</v>
          </cell>
          <cell r="M391" t="str">
            <v>Heavy rain</v>
          </cell>
          <cell r="N391">
            <v>1</v>
          </cell>
        </row>
        <row r="392">
          <cell r="A392">
            <v>391</v>
          </cell>
          <cell r="B392">
            <v>0</v>
          </cell>
          <cell r="C392" t="str">
            <v>Indonesia</v>
          </cell>
          <cell r="D392">
            <v>0</v>
          </cell>
          <cell r="E392">
            <v>110.479</v>
          </cell>
          <cell r="F392">
            <v>-7.1309500000000003</v>
          </cell>
          <cell r="G392">
            <v>23641.75</v>
          </cell>
          <cell r="H392">
            <v>32899</v>
          </cell>
          <cell r="I392">
            <v>32905</v>
          </cell>
          <cell r="J392" t="str">
            <v>News</v>
          </cell>
          <cell r="K392">
            <v>189</v>
          </cell>
          <cell r="L392">
            <v>45000</v>
          </cell>
          <cell r="M392" t="str">
            <v>Monsoonal rain</v>
          </cell>
          <cell r="N392">
            <v>1</v>
          </cell>
        </row>
        <row r="393">
          <cell r="A393">
            <v>392</v>
          </cell>
          <cell r="B393">
            <v>0</v>
          </cell>
          <cell r="C393" t="str">
            <v>UK</v>
          </cell>
          <cell r="D393">
            <v>0</v>
          </cell>
          <cell r="E393">
            <v>-3.2284600000000001</v>
          </cell>
          <cell r="F393">
            <v>52.800699999999999</v>
          </cell>
          <cell r="G393">
            <v>46967.96</v>
          </cell>
          <cell r="H393">
            <v>32899</v>
          </cell>
          <cell r="I393">
            <v>32914</v>
          </cell>
          <cell r="J393" t="str">
            <v>News</v>
          </cell>
          <cell r="K393">
            <v>47</v>
          </cell>
          <cell r="L393">
            <v>0</v>
          </cell>
          <cell r="M393" t="str">
            <v>Heavy rain</v>
          </cell>
          <cell r="N393">
            <v>2</v>
          </cell>
        </row>
        <row r="394">
          <cell r="A394">
            <v>393</v>
          </cell>
          <cell r="B394">
            <v>0</v>
          </cell>
          <cell r="C394" t="str">
            <v>Iran</v>
          </cell>
          <cell r="D394">
            <v>0</v>
          </cell>
          <cell r="E394">
            <v>60.853299999999997</v>
          </cell>
          <cell r="F394">
            <v>25.924499999999998</v>
          </cell>
          <cell r="G394">
            <v>28582.51</v>
          </cell>
          <cell r="H394">
            <v>32915</v>
          </cell>
          <cell r="I394">
            <v>32920</v>
          </cell>
          <cell r="J394" t="str">
            <v>News</v>
          </cell>
          <cell r="K394">
            <v>11</v>
          </cell>
          <cell r="L394">
            <v>15000</v>
          </cell>
          <cell r="M394" t="str">
            <v>Heavy rain</v>
          </cell>
          <cell r="N394">
            <v>1</v>
          </cell>
        </row>
        <row r="395">
          <cell r="A395">
            <v>394</v>
          </cell>
          <cell r="B395">
            <v>0</v>
          </cell>
          <cell r="C395" t="str">
            <v>West Germany</v>
          </cell>
          <cell r="D395">
            <v>0</v>
          </cell>
          <cell r="E395">
            <v>8.9691899999999993</v>
          </cell>
          <cell r="F395">
            <v>48.619900000000001</v>
          </cell>
          <cell r="G395">
            <v>35634.959999999999</v>
          </cell>
          <cell r="H395">
            <v>32918</v>
          </cell>
          <cell r="I395">
            <v>32920</v>
          </cell>
          <cell r="J395" t="str">
            <v>News</v>
          </cell>
          <cell r="K395">
            <v>3</v>
          </cell>
          <cell r="L395">
            <v>50</v>
          </cell>
          <cell r="M395" t="str">
            <v>Heavy rain</v>
          </cell>
          <cell r="N395">
            <v>1</v>
          </cell>
        </row>
        <row r="396">
          <cell r="A396">
            <v>395</v>
          </cell>
          <cell r="B396">
            <v>0</v>
          </cell>
          <cell r="C396" t="str">
            <v>France</v>
          </cell>
          <cell r="D396">
            <v>0</v>
          </cell>
          <cell r="E396">
            <v>6.4806699999999999</v>
          </cell>
          <cell r="F396">
            <v>45.610700000000001</v>
          </cell>
          <cell r="G396">
            <v>9561.69</v>
          </cell>
          <cell r="H396">
            <v>32919</v>
          </cell>
          <cell r="I396">
            <v>32921</v>
          </cell>
          <cell r="J396" t="str">
            <v>News</v>
          </cell>
          <cell r="K396">
            <v>14</v>
          </cell>
          <cell r="L396">
            <v>0</v>
          </cell>
          <cell r="M396" t="str">
            <v>Avalanche related</v>
          </cell>
          <cell r="N396">
            <v>1</v>
          </cell>
        </row>
        <row r="397">
          <cell r="A397">
            <v>396</v>
          </cell>
          <cell r="B397">
            <v>0</v>
          </cell>
          <cell r="C397" t="str">
            <v>Turkey</v>
          </cell>
          <cell r="D397">
            <v>0</v>
          </cell>
          <cell r="E397">
            <v>39.314</v>
          </cell>
          <cell r="F397">
            <v>38.918500000000002</v>
          </cell>
          <cell r="G397">
            <v>175659.27</v>
          </cell>
          <cell r="H397">
            <v>32922</v>
          </cell>
          <cell r="I397">
            <v>32924</v>
          </cell>
          <cell r="J397" t="str">
            <v>News</v>
          </cell>
          <cell r="K397">
            <v>18</v>
          </cell>
          <cell r="L397">
            <v>0</v>
          </cell>
          <cell r="M397" t="str">
            <v>Heavy rain</v>
          </cell>
          <cell r="N397">
            <v>1</v>
          </cell>
        </row>
        <row r="398">
          <cell r="A398">
            <v>397</v>
          </cell>
          <cell r="B398">
            <v>0</v>
          </cell>
          <cell r="C398" t="str">
            <v>Peru</v>
          </cell>
          <cell r="D398">
            <v>0</v>
          </cell>
          <cell r="E398">
            <v>-72.938100000000006</v>
          </cell>
          <cell r="F398">
            <v>-13.4786</v>
          </cell>
          <cell r="G398">
            <v>132815.37</v>
          </cell>
          <cell r="H398">
            <v>32924</v>
          </cell>
          <cell r="I398">
            <v>32927</v>
          </cell>
          <cell r="J398" t="str">
            <v>News</v>
          </cell>
          <cell r="K398">
            <v>21</v>
          </cell>
          <cell r="L398">
            <v>100</v>
          </cell>
          <cell r="M398" t="str">
            <v>Heavy rain</v>
          </cell>
          <cell r="N398">
            <v>1</v>
          </cell>
        </row>
        <row r="399">
          <cell r="A399">
            <v>398</v>
          </cell>
          <cell r="B399">
            <v>0</v>
          </cell>
          <cell r="C399" t="str">
            <v>UK</v>
          </cell>
          <cell r="D399">
            <v>0</v>
          </cell>
          <cell r="E399">
            <v>-1.24529</v>
          </cell>
          <cell r="F399">
            <v>52.256999999999998</v>
          </cell>
          <cell r="G399">
            <v>118150.21</v>
          </cell>
          <cell r="H399">
            <v>32930</v>
          </cell>
          <cell r="I399">
            <v>32932</v>
          </cell>
          <cell r="J399" t="str">
            <v>News</v>
          </cell>
          <cell r="K399">
            <v>17</v>
          </cell>
          <cell r="L399">
            <v>2000</v>
          </cell>
          <cell r="M399" t="str">
            <v>Heavy rain</v>
          </cell>
          <cell r="N399">
            <v>2</v>
          </cell>
        </row>
        <row r="400">
          <cell r="A400">
            <v>399</v>
          </cell>
          <cell r="B400">
            <v>0</v>
          </cell>
          <cell r="C400" t="str">
            <v>Bangladesh</v>
          </cell>
          <cell r="D400">
            <v>0</v>
          </cell>
          <cell r="E400">
            <v>92.136099999999999</v>
          </cell>
          <cell r="F400">
            <v>21.307300000000001</v>
          </cell>
          <cell r="G400">
            <v>3190.59</v>
          </cell>
          <cell r="H400">
            <v>32935</v>
          </cell>
          <cell r="I400">
            <v>32937</v>
          </cell>
          <cell r="J400" t="str">
            <v>News</v>
          </cell>
          <cell r="K400">
            <v>0</v>
          </cell>
          <cell r="L400">
            <v>1200</v>
          </cell>
          <cell r="M400" t="str">
            <v>Heavy rain</v>
          </cell>
          <cell r="N400">
            <v>1</v>
          </cell>
        </row>
        <row r="401">
          <cell r="A401">
            <v>400</v>
          </cell>
          <cell r="B401">
            <v>0</v>
          </cell>
          <cell r="C401" t="str">
            <v>USA</v>
          </cell>
          <cell r="D401">
            <v>0</v>
          </cell>
          <cell r="E401">
            <v>-84.852400000000003</v>
          </cell>
          <cell r="F401">
            <v>31.07</v>
          </cell>
          <cell r="G401">
            <v>162225.07</v>
          </cell>
          <cell r="H401">
            <v>32948</v>
          </cell>
          <cell r="I401">
            <v>32956</v>
          </cell>
          <cell r="J401" t="str">
            <v>News</v>
          </cell>
          <cell r="K401">
            <v>15</v>
          </cell>
          <cell r="L401">
            <v>6000</v>
          </cell>
          <cell r="M401" t="str">
            <v>Heavy rain</v>
          </cell>
          <cell r="N401">
            <v>1</v>
          </cell>
        </row>
        <row r="402">
          <cell r="A402">
            <v>401</v>
          </cell>
          <cell r="B402">
            <v>0</v>
          </cell>
          <cell r="C402" t="str">
            <v>India</v>
          </cell>
          <cell r="D402">
            <v>0</v>
          </cell>
          <cell r="E402">
            <v>76.259200000000007</v>
          </cell>
          <cell r="F402">
            <v>33.803600000000003</v>
          </cell>
          <cell r="G402">
            <v>90818.98</v>
          </cell>
          <cell r="H402">
            <v>32953</v>
          </cell>
          <cell r="I402">
            <v>32954</v>
          </cell>
          <cell r="J402" t="str">
            <v>News</v>
          </cell>
          <cell r="K402">
            <v>17</v>
          </cell>
          <cell r="L402">
            <v>0</v>
          </cell>
          <cell r="M402" t="str">
            <v>Torrential rain</v>
          </cell>
          <cell r="N402">
            <v>1</v>
          </cell>
        </row>
        <row r="403">
          <cell r="A403">
            <v>402</v>
          </cell>
          <cell r="B403">
            <v>0</v>
          </cell>
          <cell r="C403" t="str">
            <v>Bangladesh</v>
          </cell>
          <cell r="D403">
            <v>0</v>
          </cell>
          <cell r="E403">
            <v>90.991399999999999</v>
          </cell>
          <cell r="F403">
            <v>23.512499999999999</v>
          </cell>
          <cell r="G403">
            <v>41632.68</v>
          </cell>
          <cell r="H403">
            <v>32956</v>
          </cell>
          <cell r="I403">
            <v>32962</v>
          </cell>
          <cell r="J403" t="str">
            <v>News</v>
          </cell>
          <cell r="K403">
            <v>50</v>
          </cell>
          <cell r="L403">
            <v>10000</v>
          </cell>
          <cell r="M403" t="str">
            <v>Heavy rain</v>
          </cell>
          <cell r="N403">
            <v>1</v>
          </cell>
        </row>
        <row r="404">
          <cell r="A404">
            <v>403</v>
          </cell>
          <cell r="B404">
            <v>0</v>
          </cell>
          <cell r="C404" t="str">
            <v>Tanzania</v>
          </cell>
          <cell r="D404">
            <v>0</v>
          </cell>
          <cell r="E404">
            <v>35.6693</v>
          </cell>
          <cell r="F404">
            <v>-6.5030799999999997</v>
          </cell>
          <cell r="G404">
            <v>777754.38</v>
          </cell>
          <cell r="H404">
            <v>32966</v>
          </cell>
          <cell r="I404">
            <v>32994</v>
          </cell>
          <cell r="J404" t="str">
            <v>News</v>
          </cell>
          <cell r="K404">
            <v>100</v>
          </cell>
          <cell r="L404">
            <v>4100000</v>
          </cell>
          <cell r="M404" t="str">
            <v>Heavy rain</v>
          </cell>
          <cell r="N404">
            <v>2</v>
          </cell>
        </row>
        <row r="405">
          <cell r="A405">
            <v>404</v>
          </cell>
          <cell r="B405">
            <v>0</v>
          </cell>
          <cell r="C405" t="str">
            <v>Indonesia</v>
          </cell>
          <cell r="D405">
            <v>0</v>
          </cell>
          <cell r="E405">
            <v>106.815</v>
          </cell>
          <cell r="F405">
            <v>-6.5566700000000004</v>
          </cell>
          <cell r="G405">
            <v>2800.81</v>
          </cell>
          <cell r="H405">
            <v>32967</v>
          </cell>
          <cell r="I405">
            <v>32968</v>
          </cell>
          <cell r="J405" t="str">
            <v>News</v>
          </cell>
          <cell r="K405">
            <v>22</v>
          </cell>
          <cell r="L405">
            <v>160</v>
          </cell>
          <cell r="M405" t="str">
            <v>Heavy rain</v>
          </cell>
          <cell r="N405">
            <v>1</v>
          </cell>
        </row>
        <row r="406">
          <cell r="A406">
            <v>405</v>
          </cell>
          <cell r="B406">
            <v>0</v>
          </cell>
          <cell r="C406" t="str">
            <v>Australia</v>
          </cell>
          <cell r="D406">
            <v>0</v>
          </cell>
          <cell r="E406">
            <v>142.91399999999999</v>
          </cell>
          <cell r="F406">
            <v>-27.667100000000001</v>
          </cell>
          <cell r="G406">
            <v>971228.6</v>
          </cell>
          <cell r="H406">
            <v>32981</v>
          </cell>
          <cell r="I406">
            <v>32991</v>
          </cell>
          <cell r="J406" t="str">
            <v>News</v>
          </cell>
          <cell r="K406">
            <v>4</v>
          </cell>
          <cell r="L406">
            <v>2000</v>
          </cell>
          <cell r="M406" t="str">
            <v>Heavy rain</v>
          </cell>
          <cell r="N406">
            <v>2</v>
          </cell>
        </row>
        <row r="407">
          <cell r="A407">
            <v>406</v>
          </cell>
          <cell r="B407">
            <v>0</v>
          </cell>
          <cell r="C407" t="str">
            <v>Brazil</v>
          </cell>
          <cell r="D407">
            <v>0</v>
          </cell>
          <cell r="E407">
            <v>-42.914900000000003</v>
          </cell>
          <cell r="F407">
            <v>-22.077500000000001</v>
          </cell>
          <cell r="G407">
            <v>43455.7</v>
          </cell>
          <cell r="H407">
            <v>32981</v>
          </cell>
          <cell r="I407">
            <v>32982</v>
          </cell>
          <cell r="J407" t="str">
            <v>News</v>
          </cell>
          <cell r="K407">
            <v>7</v>
          </cell>
          <cell r="L407">
            <v>800</v>
          </cell>
          <cell r="M407" t="str">
            <v>Heavy rain</v>
          </cell>
          <cell r="N407">
            <v>1</v>
          </cell>
        </row>
        <row r="408">
          <cell r="A408">
            <v>407</v>
          </cell>
          <cell r="B408">
            <v>0</v>
          </cell>
          <cell r="C408" t="str">
            <v>Bangladesh</v>
          </cell>
          <cell r="D408">
            <v>0</v>
          </cell>
          <cell r="E408">
            <v>90.302199999999999</v>
          </cell>
          <cell r="F408">
            <v>25.051600000000001</v>
          </cell>
          <cell r="G408">
            <v>65938.84</v>
          </cell>
          <cell r="H408">
            <v>32985</v>
          </cell>
          <cell r="I408">
            <v>32988</v>
          </cell>
          <cell r="J408" t="str">
            <v>News</v>
          </cell>
          <cell r="K408">
            <v>54</v>
          </cell>
          <cell r="L408">
            <v>40000</v>
          </cell>
          <cell r="M408" t="str">
            <v>Heavy rain</v>
          </cell>
          <cell r="N408">
            <v>1</v>
          </cell>
        </row>
        <row r="409">
          <cell r="A409">
            <v>408</v>
          </cell>
          <cell r="B409">
            <v>0</v>
          </cell>
          <cell r="C409" t="str">
            <v>USA</v>
          </cell>
          <cell r="D409">
            <v>0</v>
          </cell>
          <cell r="E409">
            <v>-95.128200000000007</v>
          </cell>
          <cell r="F409">
            <v>32.670299999999997</v>
          </cell>
          <cell r="G409">
            <v>277912.44</v>
          </cell>
          <cell r="H409">
            <v>32989</v>
          </cell>
          <cell r="I409">
            <v>33025</v>
          </cell>
          <cell r="J409" t="str">
            <v>News</v>
          </cell>
          <cell r="K409">
            <v>13</v>
          </cell>
          <cell r="L409">
            <v>4668</v>
          </cell>
          <cell r="M409" t="str">
            <v>Heavy rain</v>
          </cell>
          <cell r="N409">
            <v>2</v>
          </cell>
        </row>
        <row r="410">
          <cell r="A410">
            <v>409</v>
          </cell>
          <cell r="B410">
            <v>0</v>
          </cell>
          <cell r="C410" t="str">
            <v>Guyana</v>
          </cell>
          <cell r="D410">
            <v>0</v>
          </cell>
          <cell r="E410">
            <v>-58.581200000000003</v>
          </cell>
          <cell r="F410">
            <v>7.0575299999999999</v>
          </cell>
          <cell r="G410">
            <v>32173.919999999998</v>
          </cell>
          <cell r="H410">
            <v>32988</v>
          </cell>
          <cell r="I410">
            <v>32997</v>
          </cell>
          <cell r="J410" t="str">
            <v>News</v>
          </cell>
          <cell r="K410">
            <v>0</v>
          </cell>
          <cell r="L410">
            <v>0</v>
          </cell>
          <cell r="M410" t="str">
            <v>Heavy rain</v>
          </cell>
          <cell r="N410">
            <v>1</v>
          </cell>
        </row>
        <row r="411">
          <cell r="A411">
            <v>410</v>
          </cell>
          <cell r="B411">
            <v>0</v>
          </cell>
          <cell r="C411" t="str">
            <v>Soviet Union</v>
          </cell>
          <cell r="D411">
            <v>0</v>
          </cell>
          <cell r="E411">
            <v>58.027799999999999</v>
          </cell>
          <cell r="F411">
            <v>53.681199999999997</v>
          </cell>
          <cell r="G411">
            <v>71505.23</v>
          </cell>
          <cell r="H411">
            <v>32998</v>
          </cell>
          <cell r="I411">
            <v>33004</v>
          </cell>
          <cell r="J411" t="str">
            <v>News</v>
          </cell>
          <cell r="K411">
            <v>14</v>
          </cell>
          <cell r="L411">
            <v>20000</v>
          </cell>
          <cell r="M411" t="str">
            <v>Rain and snowmelt</v>
          </cell>
          <cell r="N411">
            <v>2</v>
          </cell>
        </row>
        <row r="412">
          <cell r="A412">
            <v>411</v>
          </cell>
          <cell r="B412">
            <v>0</v>
          </cell>
          <cell r="C412" t="str">
            <v>India</v>
          </cell>
          <cell r="D412">
            <v>0</v>
          </cell>
          <cell r="E412">
            <v>80.692599999999999</v>
          </cell>
          <cell r="F412">
            <v>16.284300000000002</v>
          </cell>
          <cell r="G412">
            <v>267344.40000000002</v>
          </cell>
          <cell r="H412">
            <v>33003</v>
          </cell>
          <cell r="I412">
            <v>33006</v>
          </cell>
          <cell r="J412" t="str">
            <v>News</v>
          </cell>
          <cell r="K412">
            <v>430</v>
          </cell>
          <cell r="L412">
            <v>470000</v>
          </cell>
          <cell r="M412" t="str">
            <v>Tropical cyclone</v>
          </cell>
          <cell r="N412">
            <v>1</v>
          </cell>
        </row>
        <row r="413">
          <cell r="A413">
            <v>412</v>
          </cell>
          <cell r="B413">
            <v>0</v>
          </cell>
          <cell r="C413" t="str">
            <v>Pakistan</v>
          </cell>
          <cell r="D413">
            <v>0</v>
          </cell>
          <cell r="E413">
            <v>72.292900000000003</v>
          </cell>
          <cell r="F413">
            <v>34.492699999999999</v>
          </cell>
          <cell r="G413">
            <v>21727.03</v>
          </cell>
          <cell r="H413">
            <v>33009</v>
          </cell>
          <cell r="I413">
            <v>33011</v>
          </cell>
          <cell r="J413" t="str">
            <v>News</v>
          </cell>
          <cell r="K413">
            <v>4</v>
          </cell>
          <cell r="L413">
            <v>1200</v>
          </cell>
          <cell r="M413" t="str">
            <v>Heavy rain</v>
          </cell>
          <cell r="N413">
            <v>1</v>
          </cell>
        </row>
        <row r="414">
          <cell r="A414">
            <v>413</v>
          </cell>
          <cell r="B414">
            <v>0</v>
          </cell>
          <cell r="C414" t="str">
            <v>Tajikistan</v>
          </cell>
          <cell r="D414">
            <v>0</v>
          </cell>
          <cell r="E414">
            <v>73.043599999999998</v>
          </cell>
          <cell r="F414">
            <v>38.313600000000001</v>
          </cell>
          <cell r="G414">
            <v>128180.41</v>
          </cell>
          <cell r="H414">
            <v>33010</v>
          </cell>
          <cell r="I414">
            <v>33011</v>
          </cell>
          <cell r="J414" t="str">
            <v>News</v>
          </cell>
          <cell r="K414">
            <v>0</v>
          </cell>
          <cell r="L414">
            <v>280</v>
          </cell>
          <cell r="M414" t="str">
            <v>Heavy rain</v>
          </cell>
          <cell r="N414">
            <v>1</v>
          </cell>
        </row>
        <row r="415">
          <cell r="A415">
            <v>414</v>
          </cell>
          <cell r="B415">
            <v>0</v>
          </cell>
          <cell r="C415" t="str">
            <v>Nicaragua</v>
          </cell>
          <cell r="D415">
            <v>0</v>
          </cell>
          <cell r="E415">
            <v>-85.311899999999994</v>
          </cell>
          <cell r="F415">
            <v>13.1257</v>
          </cell>
          <cell r="G415">
            <v>111058.71</v>
          </cell>
          <cell r="H415">
            <v>33021</v>
          </cell>
          <cell r="I415">
            <v>33022</v>
          </cell>
          <cell r="J415" t="str">
            <v>News</v>
          </cell>
          <cell r="K415">
            <v>5</v>
          </cell>
          <cell r="L415">
            <v>6000</v>
          </cell>
          <cell r="M415" t="str">
            <v>Heavy rain</v>
          </cell>
          <cell r="N415">
            <v>1</v>
          </cell>
        </row>
        <row r="416">
          <cell r="A416">
            <v>415</v>
          </cell>
          <cell r="B416">
            <v>0</v>
          </cell>
          <cell r="C416" t="str">
            <v>Soviet Union</v>
          </cell>
          <cell r="D416">
            <v>0</v>
          </cell>
          <cell r="E416">
            <v>92.982200000000006</v>
          </cell>
          <cell r="F416">
            <v>55.825200000000002</v>
          </cell>
          <cell r="G416">
            <v>70244.72</v>
          </cell>
          <cell r="H416">
            <v>33023</v>
          </cell>
          <cell r="I416">
            <v>33023</v>
          </cell>
          <cell r="J416" t="str">
            <v>News</v>
          </cell>
          <cell r="K416">
            <v>0</v>
          </cell>
          <cell r="L416">
            <v>208</v>
          </cell>
          <cell r="M416" t="str">
            <v>Heavy rain</v>
          </cell>
          <cell r="N416">
            <v>2</v>
          </cell>
        </row>
        <row r="417">
          <cell r="A417">
            <v>416</v>
          </cell>
          <cell r="B417">
            <v>0</v>
          </cell>
          <cell r="C417" t="str">
            <v>USA</v>
          </cell>
          <cell r="D417">
            <v>0</v>
          </cell>
          <cell r="E417">
            <v>-90.702399999999997</v>
          </cell>
          <cell r="F417">
            <v>32.7316</v>
          </cell>
          <cell r="G417">
            <v>4890.1400000000003</v>
          </cell>
          <cell r="H417">
            <v>33024</v>
          </cell>
          <cell r="I417">
            <v>33026</v>
          </cell>
          <cell r="J417" t="str">
            <v>News</v>
          </cell>
          <cell r="K417">
            <v>0</v>
          </cell>
          <cell r="L417">
            <v>200</v>
          </cell>
          <cell r="M417" t="str">
            <v>Torrential rain</v>
          </cell>
          <cell r="N417">
            <v>2</v>
          </cell>
        </row>
        <row r="418">
          <cell r="A418">
            <v>417</v>
          </cell>
          <cell r="B418">
            <v>0</v>
          </cell>
          <cell r="C418" t="str">
            <v>China</v>
          </cell>
          <cell r="D418">
            <v>0</v>
          </cell>
          <cell r="E418">
            <v>111.788</v>
          </cell>
          <cell r="F418">
            <v>27.4176</v>
          </cell>
          <cell r="G418">
            <v>206490.33</v>
          </cell>
          <cell r="H418">
            <v>33029</v>
          </cell>
          <cell r="I418">
            <v>33056</v>
          </cell>
          <cell r="J418" t="str">
            <v>News</v>
          </cell>
          <cell r="K418">
            <v>363</v>
          </cell>
          <cell r="L418">
            <v>350000</v>
          </cell>
          <cell r="M418" t="str">
            <v>Heavy rain</v>
          </cell>
          <cell r="N418">
            <v>1</v>
          </cell>
        </row>
        <row r="419">
          <cell r="A419">
            <v>418</v>
          </cell>
          <cell r="B419">
            <v>0</v>
          </cell>
          <cell r="C419" t="str">
            <v>Vietnam</v>
          </cell>
          <cell r="D419">
            <v>0</v>
          </cell>
          <cell r="E419">
            <v>108.26600000000001</v>
          </cell>
          <cell r="F419">
            <v>12.547599999999999</v>
          </cell>
          <cell r="G419">
            <v>17085.63</v>
          </cell>
          <cell r="H419">
            <v>33036</v>
          </cell>
          <cell r="I419">
            <v>33044</v>
          </cell>
          <cell r="J419" t="str">
            <v>News</v>
          </cell>
          <cell r="K419">
            <v>20</v>
          </cell>
          <cell r="L419">
            <v>0</v>
          </cell>
          <cell r="M419" t="str">
            <v>Heavy rain</v>
          </cell>
          <cell r="N419">
            <v>1</v>
          </cell>
        </row>
        <row r="420">
          <cell r="A420">
            <v>419</v>
          </cell>
          <cell r="B420">
            <v>0</v>
          </cell>
          <cell r="C420" t="str">
            <v>India</v>
          </cell>
          <cell r="D420">
            <v>0</v>
          </cell>
          <cell r="E420">
            <v>92.775400000000005</v>
          </cell>
          <cell r="F420">
            <v>26.755299999999998</v>
          </cell>
          <cell r="G420">
            <v>53045.31</v>
          </cell>
          <cell r="H420">
            <v>33037</v>
          </cell>
          <cell r="I420">
            <v>33042</v>
          </cell>
          <cell r="J420" t="str">
            <v>News</v>
          </cell>
          <cell r="K420">
            <v>21</v>
          </cell>
          <cell r="L420">
            <v>0</v>
          </cell>
          <cell r="M420" t="str">
            <v>Monsoonal rain</v>
          </cell>
          <cell r="N420">
            <v>2</v>
          </cell>
        </row>
        <row r="421">
          <cell r="A421">
            <v>420</v>
          </cell>
          <cell r="B421">
            <v>0</v>
          </cell>
          <cell r="C421" t="str">
            <v>USA</v>
          </cell>
          <cell r="D421">
            <v>0</v>
          </cell>
          <cell r="E421">
            <v>-80.932100000000005</v>
          </cell>
          <cell r="F421">
            <v>40.250799999999998</v>
          </cell>
          <cell r="G421">
            <v>5167.7700000000004</v>
          </cell>
          <cell r="H421">
            <v>33039</v>
          </cell>
          <cell r="I421">
            <v>33040</v>
          </cell>
          <cell r="J421" t="str">
            <v>News</v>
          </cell>
          <cell r="K421">
            <v>26</v>
          </cell>
          <cell r="L421">
            <v>440</v>
          </cell>
          <cell r="M421" t="str">
            <v>Torrential rain</v>
          </cell>
          <cell r="N421">
            <v>1</v>
          </cell>
        </row>
        <row r="422">
          <cell r="A422">
            <v>421</v>
          </cell>
          <cell r="B422">
            <v>0</v>
          </cell>
          <cell r="C422" t="str">
            <v>Philippines</v>
          </cell>
          <cell r="D422">
            <v>0</v>
          </cell>
          <cell r="E422">
            <v>123.116</v>
          </cell>
          <cell r="F422">
            <v>8.3362599999999993</v>
          </cell>
          <cell r="G422">
            <v>3614.79</v>
          </cell>
          <cell r="H422">
            <v>33041</v>
          </cell>
          <cell r="I422">
            <v>33043</v>
          </cell>
          <cell r="J422" t="str">
            <v>News</v>
          </cell>
          <cell r="K422">
            <v>36</v>
          </cell>
          <cell r="L422">
            <v>236</v>
          </cell>
          <cell r="M422" t="str">
            <v>Torrential rain</v>
          </cell>
          <cell r="N422">
            <v>1</v>
          </cell>
        </row>
        <row r="423">
          <cell r="A423">
            <v>422</v>
          </cell>
          <cell r="B423">
            <v>0</v>
          </cell>
          <cell r="C423" t="str">
            <v>Turkey</v>
          </cell>
          <cell r="D423">
            <v>0</v>
          </cell>
          <cell r="E423">
            <v>39.413600000000002</v>
          </cell>
          <cell r="F423">
            <v>40.465200000000003</v>
          </cell>
          <cell r="G423">
            <v>20697.04</v>
          </cell>
          <cell r="H423">
            <v>33042</v>
          </cell>
          <cell r="I423">
            <v>33045</v>
          </cell>
          <cell r="J423" t="str">
            <v>News</v>
          </cell>
          <cell r="K423">
            <v>48</v>
          </cell>
          <cell r="L423">
            <v>0</v>
          </cell>
          <cell r="M423" t="str">
            <v>Heavy rain</v>
          </cell>
          <cell r="N423">
            <v>1</v>
          </cell>
        </row>
        <row r="424">
          <cell r="A424">
            <v>423</v>
          </cell>
          <cell r="B424">
            <v>0</v>
          </cell>
          <cell r="C424" t="str">
            <v>China</v>
          </cell>
          <cell r="D424">
            <v>0</v>
          </cell>
          <cell r="E424">
            <v>101.857</v>
          </cell>
          <cell r="F424">
            <v>24.7683</v>
          </cell>
          <cell r="G424">
            <v>340844.67</v>
          </cell>
          <cell r="H424">
            <v>33042</v>
          </cell>
          <cell r="I424">
            <v>33046</v>
          </cell>
          <cell r="J424" t="str">
            <v>News</v>
          </cell>
          <cell r="K424">
            <v>108</v>
          </cell>
          <cell r="L424">
            <v>4000</v>
          </cell>
          <cell r="M424" t="str">
            <v>Heavy rain</v>
          </cell>
          <cell r="N424">
            <v>1</v>
          </cell>
        </row>
        <row r="425">
          <cell r="A425">
            <v>424</v>
          </cell>
          <cell r="B425">
            <v>0</v>
          </cell>
          <cell r="C425" t="str">
            <v>USA</v>
          </cell>
          <cell r="D425">
            <v>0</v>
          </cell>
          <cell r="E425">
            <v>-89.354799999999997</v>
          </cell>
          <cell r="F425">
            <v>40.434600000000003</v>
          </cell>
          <cell r="G425">
            <v>31630.43</v>
          </cell>
          <cell r="H425">
            <v>33044</v>
          </cell>
          <cell r="I425">
            <v>33046</v>
          </cell>
          <cell r="J425" t="str">
            <v>News</v>
          </cell>
          <cell r="K425">
            <v>1</v>
          </cell>
          <cell r="L425">
            <v>0</v>
          </cell>
          <cell r="M425" t="str">
            <v>Heavy rain</v>
          </cell>
          <cell r="N425">
            <v>1</v>
          </cell>
        </row>
        <row r="426">
          <cell r="A426">
            <v>425</v>
          </cell>
          <cell r="B426">
            <v>0</v>
          </cell>
          <cell r="C426" t="str">
            <v>Philippines</v>
          </cell>
          <cell r="D426">
            <v>0</v>
          </cell>
          <cell r="E426">
            <v>121.214</v>
          </cell>
          <cell r="F426">
            <v>16.575199999999999</v>
          </cell>
          <cell r="G426">
            <v>71151.199999999997</v>
          </cell>
          <cell r="H426">
            <v>33044</v>
          </cell>
          <cell r="I426">
            <v>33049</v>
          </cell>
          <cell r="J426" t="str">
            <v>News</v>
          </cell>
          <cell r="K426">
            <v>63</v>
          </cell>
          <cell r="L426">
            <v>86000</v>
          </cell>
          <cell r="M426" t="str">
            <v>Tropical cyclone</v>
          </cell>
          <cell r="N426">
            <v>1</v>
          </cell>
        </row>
        <row r="427">
          <cell r="A427">
            <v>426</v>
          </cell>
          <cell r="B427">
            <v>0</v>
          </cell>
          <cell r="C427" t="str">
            <v>China</v>
          </cell>
          <cell r="D427">
            <v>0</v>
          </cell>
          <cell r="E427">
            <v>117.867</v>
          </cell>
          <cell r="F427">
            <v>25.694800000000001</v>
          </cell>
          <cell r="G427">
            <v>377866.61</v>
          </cell>
          <cell r="H427">
            <v>33047</v>
          </cell>
          <cell r="I427">
            <v>33053</v>
          </cell>
          <cell r="J427" t="str">
            <v>News</v>
          </cell>
          <cell r="K427">
            <v>86</v>
          </cell>
          <cell r="L427">
            <v>0</v>
          </cell>
          <cell r="M427" t="str">
            <v>Tropical cyclone</v>
          </cell>
          <cell r="N427">
            <v>1</v>
          </cell>
        </row>
        <row r="428">
          <cell r="A428">
            <v>427</v>
          </cell>
          <cell r="B428">
            <v>0</v>
          </cell>
          <cell r="C428" t="str">
            <v>Vietnam</v>
          </cell>
          <cell r="D428">
            <v>0</v>
          </cell>
          <cell r="E428">
            <v>104.096</v>
          </cell>
          <cell r="F428">
            <v>21.334099999999999</v>
          </cell>
          <cell r="G428">
            <v>13949.57</v>
          </cell>
          <cell r="H428">
            <v>33044</v>
          </cell>
          <cell r="I428">
            <v>33062</v>
          </cell>
          <cell r="J428" t="str">
            <v>News</v>
          </cell>
          <cell r="K428">
            <v>13</v>
          </cell>
          <cell r="L428">
            <v>4000</v>
          </cell>
          <cell r="M428" t="str">
            <v>Heavy rain</v>
          </cell>
          <cell r="N428">
            <v>1</v>
          </cell>
        </row>
        <row r="429">
          <cell r="A429">
            <v>428</v>
          </cell>
          <cell r="B429">
            <v>0</v>
          </cell>
          <cell r="C429" t="str">
            <v>Bangledesh</v>
          </cell>
          <cell r="D429">
            <v>0</v>
          </cell>
          <cell r="E429">
            <v>92.122799999999998</v>
          </cell>
          <cell r="F429">
            <v>22.4252</v>
          </cell>
          <cell r="G429">
            <v>49249.02</v>
          </cell>
          <cell r="H429">
            <v>33050</v>
          </cell>
          <cell r="I429">
            <v>33062</v>
          </cell>
          <cell r="J429" t="str">
            <v>News</v>
          </cell>
          <cell r="K429">
            <v>23</v>
          </cell>
          <cell r="L429">
            <v>800000</v>
          </cell>
          <cell r="M429" t="str">
            <v>Heavy rain</v>
          </cell>
          <cell r="N429">
            <v>1</v>
          </cell>
        </row>
        <row r="430">
          <cell r="A430">
            <v>429</v>
          </cell>
          <cell r="B430">
            <v>0</v>
          </cell>
          <cell r="C430" t="str">
            <v>Japan</v>
          </cell>
          <cell r="D430">
            <v>0</v>
          </cell>
          <cell r="E430">
            <v>130.773</v>
          </cell>
          <cell r="F430">
            <v>32.4559</v>
          </cell>
          <cell r="G430">
            <v>37533.03</v>
          </cell>
          <cell r="H430">
            <v>33053</v>
          </cell>
          <cell r="I430">
            <v>33057</v>
          </cell>
          <cell r="J430" t="str">
            <v>News</v>
          </cell>
          <cell r="K430">
            <v>24</v>
          </cell>
          <cell r="L430">
            <v>832</v>
          </cell>
          <cell r="M430" t="str">
            <v>Heavy rain</v>
          </cell>
          <cell r="N430">
            <v>1</v>
          </cell>
        </row>
        <row r="431">
          <cell r="A431">
            <v>430</v>
          </cell>
          <cell r="B431">
            <v>0</v>
          </cell>
          <cell r="C431" t="str">
            <v>Nigeria</v>
          </cell>
          <cell r="D431">
            <v>0</v>
          </cell>
          <cell r="E431">
            <v>3.5173899999999998</v>
          </cell>
          <cell r="F431">
            <v>6.5368599999999999</v>
          </cell>
          <cell r="G431">
            <v>3421.54</v>
          </cell>
          <cell r="H431">
            <v>33057</v>
          </cell>
          <cell r="I431">
            <v>33058</v>
          </cell>
          <cell r="J431" t="str">
            <v>News</v>
          </cell>
          <cell r="K431">
            <v>5</v>
          </cell>
          <cell r="L431">
            <v>3000</v>
          </cell>
          <cell r="M431" t="str">
            <v>Heavy rain</v>
          </cell>
          <cell r="N431">
            <v>1</v>
          </cell>
        </row>
        <row r="432">
          <cell r="A432">
            <v>431</v>
          </cell>
          <cell r="B432">
            <v>0</v>
          </cell>
          <cell r="C432" t="str">
            <v>India</v>
          </cell>
          <cell r="D432">
            <v>0</v>
          </cell>
          <cell r="E432">
            <v>78.8703</v>
          </cell>
          <cell r="F432">
            <v>26.705500000000001</v>
          </cell>
          <cell r="G432">
            <v>1100663.3</v>
          </cell>
          <cell r="H432">
            <v>33057</v>
          </cell>
          <cell r="I432">
            <v>33078</v>
          </cell>
          <cell r="J432" t="str">
            <v>News</v>
          </cell>
          <cell r="K432">
            <v>425</v>
          </cell>
          <cell r="L432">
            <v>63517</v>
          </cell>
          <cell r="M432" t="str">
            <v>Monsoonal rain</v>
          </cell>
          <cell r="N432">
            <v>1</v>
          </cell>
        </row>
        <row r="433">
          <cell r="A433">
            <v>432</v>
          </cell>
          <cell r="B433">
            <v>0</v>
          </cell>
          <cell r="C433" t="str">
            <v>Myanamar</v>
          </cell>
          <cell r="D433">
            <v>0</v>
          </cell>
          <cell r="E433">
            <v>95.287000000000006</v>
          </cell>
          <cell r="F433">
            <v>24.010200000000001</v>
          </cell>
          <cell r="G433">
            <v>33893.26</v>
          </cell>
          <cell r="H433">
            <v>33058</v>
          </cell>
          <cell r="I433">
            <v>33059</v>
          </cell>
          <cell r="J433" t="str">
            <v>News</v>
          </cell>
          <cell r="K433">
            <v>0</v>
          </cell>
          <cell r="L433">
            <v>300</v>
          </cell>
          <cell r="M433" t="str">
            <v>Heavy rain</v>
          </cell>
          <cell r="N433">
            <v>1</v>
          </cell>
        </row>
        <row r="434">
          <cell r="A434">
            <v>433</v>
          </cell>
          <cell r="B434">
            <v>0</v>
          </cell>
          <cell r="C434" t="str">
            <v>China</v>
          </cell>
          <cell r="D434">
            <v>0</v>
          </cell>
          <cell r="E434">
            <v>106.43600000000001</v>
          </cell>
          <cell r="F434">
            <v>32.203200000000002</v>
          </cell>
          <cell r="G434">
            <v>438797.07</v>
          </cell>
          <cell r="H434">
            <v>33058</v>
          </cell>
          <cell r="I434">
            <v>33073</v>
          </cell>
          <cell r="J434" t="str">
            <v>News</v>
          </cell>
          <cell r="K434">
            <v>72</v>
          </cell>
          <cell r="L434">
            <v>71000</v>
          </cell>
          <cell r="M434" t="str">
            <v>Heavy rain</v>
          </cell>
          <cell r="N434">
            <v>1</v>
          </cell>
        </row>
        <row r="435">
          <cell r="A435">
            <v>434</v>
          </cell>
          <cell r="B435">
            <v>0</v>
          </cell>
          <cell r="C435" t="str">
            <v>Soviet Union</v>
          </cell>
          <cell r="D435">
            <v>0</v>
          </cell>
          <cell r="E435">
            <v>114.935</v>
          </cell>
          <cell r="F435">
            <v>53.796100000000003</v>
          </cell>
          <cell r="G435">
            <v>431627.87</v>
          </cell>
          <cell r="H435">
            <v>33062</v>
          </cell>
          <cell r="I435">
            <v>33064</v>
          </cell>
          <cell r="J435" t="str">
            <v>News</v>
          </cell>
          <cell r="K435">
            <v>5</v>
          </cell>
          <cell r="L435">
            <v>3000</v>
          </cell>
          <cell r="M435" t="str">
            <v>Heavy rain</v>
          </cell>
          <cell r="N435">
            <v>2</v>
          </cell>
        </row>
        <row r="436">
          <cell r="A436">
            <v>435</v>
          </cell>
          <cell r="B436">
            <v>0</v>
          </cell>
          <cell r="C436" t="str">
            <v>Pakistan</v>
          </cell>
          <cell r="D436">
            <v>0</v>
          </cell>
          <cell r="E436">
            <v>72.269900000000007</v>
          </cell>
          <cell r="F436">
            <v>31.039400000000001</v>
          </cell>
          <cell r="G436">
            <v>190865.32</v>
          </cell>
          <cell r="H436">
            <v>33064</v>
          </cell>
          <cell r="I436">
            <v>33066</v>
          </cell>
          <cell r="J436" t="str">
            <v>News</v>
          </cell>
          <cell r="K436">
            <v>0</v>
          </cell>
          <cell r="L436">
            <v>6000</v>
          </cell>
          <cell r="M436" t="str">
            <v>Heavy rain</v>
          </cell>
          <cell r="N436">
            <v>1</v>
          </cell>
        </row>
        <row r="437">
          <cell r="A437">
            <v>436</v>
          </cell>
          <cell r="B437">
            <v>0</v>
          </cell>
          <cell r="C437" t="str">
            <v>Bangladesh</v>
          </cell>
          <cell r="D437">
            <v>0</v>
          </cell>
          <cell r="E437">
            <v>89.360399999999998</v>
          </cell>
          <cell r="F437">
            <v>23.941299999999998</v>
          </cell>
          <cell r="G437">
            <v>23608.31</v>
          </cell>
          <cell r="H437">
            <v>33068</v>
          </cell>
          <cell r="I437">
            <v>33122</v>
          </cell>
          <cell r="J437" t="str">
            <v>News</v>
          </cell>
          <cell r="K437">
            <v>64</v>
          </cell>
          <cell r="L437">
            <v>392077</v>
          </cell>
          <cell r="M437" t="str">
            <v>Heavy rain</v>
          </cell>
          <cell r="N437">
            <v>1</v>
          </cell>
        </row>
        <row r="438">
          <cell r="A438">
            <v>437</v>
          </cell>
          <cell r="B438">
            <v>0</v>
          </cell>
          <cell r="C438" t="str">
            <v>Nicaragua</v>
          </cell>
          <cell r="D438">
            <v>0</v>
          </cell>
          <cell r="E438">
            <v>-84.109700000000004</v>
          </cell>
          <cell r="F438">
            <v>12.861599999999999</v>
          </cell>
          <cell r="G438">
            <v>60685.89</v>
          </cell>
          <cell r="H438">
            <v>33069</v>
          </cell>
          <cell r="I438">
            <v>33105</v>
          </cell>
          <cell r="J438" t="str">
            <v>News</v>
          </cell>
          <cell r="K438">
            <v>5</v>
          </cell>
          <cell r="L438">
            <v>106000</v>
          </cell>
          <cell r="M438" t="str">
            <v>Heavy rain</v>
          </cell>
          <cell r="N438">
            <v>1</v>
          </cell>
        </row>
        <row r="439">
          <cell r="A439">
            <v>438</v>
          </cell>
          <cell r="B439">
            <v>0</v>
          </cell>
          <cell r="C439" t="str">
            <v>Tobago</v>
          </cell>
          <cell r="D439">
            <v>0</v>
          </cell>
          <cell r="E439">
            <v>-60.667700000000004</v>
          </cell>
          <cell r="F439">
            <v>11.238300000000001</v>
          </cell>
          <cell r="G439">
            <v>395.46100000000001</v>
          </cell>
          <cell r="H439">
            <v>33079</v>
          </cell>
          <cell r="I439">
            <v>33080</v>
          </cell>
          <cell r="J439" t="str">
            <v>News</v>
          </cell>
          <cell r="K439">
            <v>0</v>
          </cell>
          <cell r="L439">
            <v>0</v>
          </cell>
          <cell r="M439" t="str">
            <v>Tropical cyclone</v>
          </cell>
          <cell r="N439">
            <v>1</v>
          </cell>
        </row>
        <row r="440">
          <cell r="A440">
            <v>439</v>
          </cell>
          <cell r="B440">
            <v>0</v>
          </cell>
          <cell r="C440" t="str">
            <v>USA</v>
          </cell>
          <cell r="D440">
            <v>0</v>
          </cell>
          <cell r="E440">
            <v>-91.847200000000001</v>
          </cell>
          <cell r="F440">
            <v>42.352600000000002</v>
          </cell>
          <cell r="G440">
            <v>31886.959999999999</v>
          </cell>
          <cell r="H440">
            <v>33082</v>
          </cell>
          <cell r="I440">
            <v>33089</v>
          </cell>
          <cell r="J440" t="str">
            <v>News</v>
          </cell>
          <cell r="K440">
            <v>0</v>
          </cell>
          <cell r="L440">
            <v>0</v>
          </cell>
          <cell r="M440" t="str">
            <v>Heavy rain</v>
          </cell>
          <cell r="N440">
            <v>1</v>
          </cell>
        </row>
        <row r="441">
          <cell r="A441">
            <v>440</v>
          </cell>
          <cell r="B441">
            <v>0</v>
          </cell>
          <cell r="C441" t="str">
            <v>Brazil</v>
          </cell>
          <cell r="D441">
            <v>0</v>
          </cell>
          <cell r="E441">
            <v>-35.051099999999998</v>
          </cell>
          <cell r="F441">
            <v>-8.0344800000000003</v>
          </cell>
          <cell r="G441">
            <v>1995.61</v>
          </cell>
          <cell r="H441">
            <v>33083</v>
          </cell>
          <cell r="I441">
            <v>33085</v>
          </cell>
          <cell r="J441" t="str">
            <v>News</v>
          </cell>
          <cell r="K441">
            <v>27</v>
          </cell>
          <cell r="L441">
            <v>0</v>
          </cell>
          <cell r="M441" t="str">
            <v>Heavy rain</v>
          </cell>
          <cell r="N441">
            <v>1</v>
          </cell>
        </row>
        <row r="442">
          <cell r="A442">
            <v>441</v>
          </cell>
          <cell r="B442">
            <v>0</v>
          </cell>
          <cell r="C442" t="str">
            <v>China</v>
          </cell>
          <cell r="D442">
            <v>0</v>
          </cell>
          <cell r="E442">
            <v>115.015</v>
          </cell>
          <cell r="F442">
            <v>24.2973</v>
          </cell>
          <cell r="G442">
            <v>292874.78000000003</v>
          </cell>
          <cell r="H442">
            <v>33083</v>
          </cell>
          <cell r="I442">
            <v>33089</v>
          </cell>
          <cell r="J442" t="str">
            <v>News</v>
          </cell>
          <cell r="K442">
            <v>108</v>
          </cell>
          <cell r="L442">
            <v>100800</v>
          </cell>
          <cell r="M442" t="str">
            <v>Tropical cyclone</v>
          </cell>
          <cell r="N442">
            <v>1</v>
          </cell>
        </row>
        <row r="443">
          <cell r="A443">
            <v>442</v>
          </cell>
          <cell r="B443">
            <v>0</v>
          </cell>
          <cell r="C443" t="str">
            <v>Soviet Union</v>
          </cell>
          <cell r="D443">
            <v>0</v>
          </cell>
          <cell r="E443">
            <v>44.453800000000001</v>
          </cell>
          <cell r="F443">
            <v>56.0627</v>
          </cell>
          <cell r="G443">
            <v>40657.699999999997</v>
          </cell>
          <cell r="H443">
            <v>33085</v>
          </cell>
          <cell r="I443">
            <v>33087</v>
          </cell>
          <cell r="J443" t="str">
            <v>News</v>
          </cell>
          <cell r="K443">
            <v>0</v>
          </cell>
          <cell r="L443">
            <v>0</v>
          </cell>
          <cell r="M443" t="str">
            <v>Heavy rain</v>
          </cell>
          <cell r="N443">
            <v>1</v>
          </cell>
        </row>
        <row r="444">
          <cell r="A444">
            <v>443</v>
          </cell>
          <cell r="B444">
            <v>0</v>
          </cell>
          <cell r="C444" t="str">
            <v>Nigeria</v>
          </cell>
          <cell r="D444">
            <v>0</v>
          </cell>
          <cell r="E444">
            <v>8.3879000000000001</v>
          </cell>
          <cell r="F444">
            <v>5.84049</v>
          </cell>
          <cell r="G444">
            <v>5516.12</v>
          </cell>
          <cell r="H444">
            <v>33087</v>
          </cell>
          <cell r="I444">
            <v>33088</v>
          </cell>
          <cell r="J444" t="str">
            <v>News</v>
          </cell>
          <cell r="K444">
            <v>100</v>
          </cell>
          <cell r="L444">
            <v>0</v>
          </cell>
          <cell r="M444" t="str">
            <v>Heavy rain</v>
          </cell>
          <cell r="N444">
            <v>1</v>
          </cell>
        </row>
        <row r="445">
          <cell r="A445">
            <v>444</v>
          </cell>
          <cell r="B445">
            <v>0</v>
          </cell>
          <cell r="C445" t="str">
            <v>USA</v>
          </cell>
          <cell r="D445">
            <v>0</v>
          </cell>
          <cell r="E445">
            <v>-71.753399999999999</v>
          </cell>
          <cell r="F445">
            <v>44.006300000000003</v>
          </cell>
          <cell r="G445">
            <v>20288.599999999999</v>
          </cell>
          <cell r="H445">
            <v>33092</v>
          </cell>
          <cell r="I445">
            <v>33096</v>
          </cell>
          <cell r="J445" t="str">
            <v>News</v>
          </cell>
          <cell r="K445">
            <v>0</v>
          </cell>
          <cell r="L445">
            <v>400</v>
          </cell>
          <cell r="M445" t="str">
            <v>Heavy rain</v>
          </cell>
          <cell r="N445">
            <v>1</v>
          </cell>
        </row>
        <row r="446">
          <cell r="A446">
            <v>445</v>
          </cell>
          <cell r="B446">
            <v>0</v>
          </cell>
          <cell r="C446" t="str">
            <v>Mexico</v>
          </cell>
          <cell r="D446">
            <v>0</v>
          </cell>
          <cell r="E446">
            <v>-98.597200000000001</v>
          </cell>
          <cell r="F446">
            <v>21.668299999999999</v>
          </cell>
          <cell r="G446">
            <v>256019.22</v>
          </cell>
          <cell r="H446">
            <v>33092</v>
          </cell>
          <cell r="I446">
            <v>33093</v>
          </cell>
          <cell r="J446" t="str">
            <v>News</v>
          </cell>
          <cell r="K446">
            <v>35</v>
          </cell>
          <cell r="L446">
            <v>3500</v>
          </cell>
          <cell r="M446" t="str">
            <v>Tropical cyclone</v>
          </cell>
          <cell r="N446">
            <v>1</v>
          </cell>
        </row>
        <row r="447">
          <cell r="A447">
            <v>446</v>
          </cell>
          <cell r="B447">
            <v>0</v>
          </cell>
          <cell r="C447" t="str">
            <v>Japan</v>
          </cell>
          <cell r="D447">
            <v>0</v>
          </cell>
          <cell r="E447">
            <v>139.90700000000001</v>
          </cell>
          <cell r="F447">
            <v>36.838299999999997</v>
          </cell>
          <cell r="G447">
            <v>9575.42</v>
          </cell>
          <cell r="H447">
            <v>33095</v>
          </cell>
          <cell r="I447">
            <v>33096</v>
          </cell>
          <cell r="J447" t="str">
            <v>News</v>
          </cell>
          <cell r="K447">
            <v>0</v>
          </cell>
          <cell r="L447">
            <v>0</v>
          </cell>
          <cell r="M447" t="str">
            <v>Extra-tropical cyclone</v>
          </cell>
          <cell r="N447">
            <v>1</v>
          </cell>
        </row>
        <row r="448">
          <cell r="A448">
            <v>447</v>
          </cell>
          <cell r="B448">
            <v>0</v>
          </cell>
          <cell r="C448" t="str">
            <v>India</v>
          </cell>
          <cell r="D448">
            <v>0</v>
          </cell>
          <cell r="E448">
            <v>80.695599999999999</v>
          </cell>
          <cell r="F448">
            <v>27.543500000000002</v>
          </cell>
          <cell r="G448">
            <v>284926.61</v>
          </cell>
          <cell r="H448">
            <v>33098</v>
          </cell>
          <cell r="I448">
            <v>33099</v>
          </cell>
          <cell r="J448" t="str">
            <v>News</v>
          </cell>
          <cell r="K448">
            <v>17</v>
          </cell>
          <cell r="L448">
            <v>0</v>
          </cell>
          <cell r="M448" t="str">
            <v>Heavy rain</v>
          </cell>
          <cell r="N448">
            <v>1</v>
          </cell>
        </row>
        <row r="449">
          <cell r="A449">
            <v>448</v>
          </cell>
          <cell r="B449">
            <v>0</v>
          </cell>
          <cell r="C449" t="str">
            <v>USA</v>
          </cell>
          <cell r="D449">
            <v>0</v>
          </cell>
          <cell r="E449">
            <v>-90.710099999999997</v>
          </cell>
          <cell r="F449">
            <v>41.558300000000003</v>
          </cell>
          <cell r="G449">
            <v>502367.64</v>
          </cell>
          <cell r="H449">
            <v>33103</v>
          </cell>
          <cell r="I449">
            <v>33109</v>
          </cell>
          <cell r="J449" t="str">
            <v>News</v>
          </cell>
          <cell r="K449">
            <v>0</v>
          </cell>
          <cell r="L449">
            <v>4000</v>
          </cell>
          <cell r="M449" t="str">
            <v>Heavy rain</v>
          </cell>
          <cell r="N449">
            <v>1</v>
          </cell>
        </row>
        <row r="450">
          <cell r="A450">
            <v>449</v>
          </cell>
          <cell r="B450">
            <v>0</v>
          </cell>
          <cell r="C450" t="str">
            <v>China</v>
          </cell>
          <cell r="D450">
            <v>0</v>
          </cell>
          <cell r="E450">
            <v>118.563</v>
          </cell>
          <cell r="F450">
            <v>29.3795</v>
          </cell>
          <cell r="G450">
            <v>457815</v>
          </cell>
          <cell r="H450">
            <v>33104</v>
          </cell>
          <cell r="I450">
            <v>33124</v>
          </cell>
          <cell r="J450" t="str">
            <v>News</v>
          </cell>
          <cell r="K450">
            <v>559</v>
          </cell>
          <cell r="L450">
            <v>4041000</v>
          </cell>
          <cell r="M450" t="str">
            <v>Tropical cyclone</v>
          </cell>
          <cell r="N450">
            <v>1</v>
          </cell>
        </row>
        <row r="451">
          <cell r="A451">
            <v>450</v>
          </cell>
          <cell r="B451">
            <v>0</v>
          </cell>
          <cell r="C451" t="str">
            <v>India</v>
          </cell>
          <cell r="D451">
            <v>0</v>
          </cell>
          <cell r="E451">
            <v>71.324399999999997</v>
          </cell>
          <cell r="F451">
            <v>22.425699999999999</v>
          </cell>
          <cell r="G451">
            <v>186161.6</v>
          </cell>
          <cell r="H451">
            <v>33104</v>
          </cell>
          <cell r="I451">
            <v>33110</v>
          </cell>
          <cell r="J451" t="str">
            <v>News</v>
          </cell>
          <cell r="K451">
            <v>50</v>
          </cell>
          <cell r="L451">
            <v>0</v>
          </cell>
          <cell r="M451" t="str">
            <v>Monsoonal rain</v>
          </cell>
          <cell r="N451">
            <v>1</v>
          </cell>
        </row>
        <row r="452">
          <cell r="A452">
            <v>451</v>
          </cell>
          <cell r="B452">
            <v>0</v>
          </cell>
          <cell r="C452" t="str">
            <v>Japan</v>
          </cell>
          <cell r="D452">
            <v>0</v>
          </cell>
          <cell r="E452">
            <v>133.167</v>
          </cell>
          <cell r="F452">
            <v>34.214300000000001</v>
          </cell>
          <cell r="G452">
            <v>57750.36</v>
          </cell>
          <cell r="H452">
            <v>33107</v>
          </cell>
          <cell r="I452">
            <v>33108</v>
          </cell>
          <cell r="J452" t="str">
            <v>News</v>
          </cell>
          <cell r="K452">
            <v>2</v>
          </cell>
          <cell r="L452">
            <v>0</v>
          </cell>
          <cell r="M452" t="str">
            <v>Tropical cyclone</v>
          </cell>
          <cell r="N452">
            <v>1</v>
          </cell>
        </row>
        <row r="453">
          <cell r="A453">
            <v>452</v>
          </cell>
          <cell r="B453">
            <v>0</v>
          </cell>
          <cell r="C453" t="str">
            <v>Philippines</v>
          </cell>
          <cell r="D453">
            <v>0</v>
          </cell>
          <cell r="E453">
            <v>121.229</v>
          </cell>
          <cell r="F453">
            <v>16.321000000000002</v>
          </cell>
          <cell r="G453">
            <v>69902.34</v>
          </cell>
          <cell r="H453">
            <v>33110</v>
          </cell>
          <cell r="I453">
            <v>33117</v>
          </cell>
          <cell r="J453" t="str">
            <v>News</v>
          </cell>
          <cell r="K453">
            <v>66</v>
          </cell>
          <cell r="L453">
            <v>1500</v>
          </cell>
          <cell r="M453" t="str">
            <v>Tropical cyclone</v>
          </cell>
          <cell r="N453">
            <v>1</v>
          </cell>
        </row>
        <row r="454">
          <cell r="A454">
            <v>453</v>
          </cell>
          <cell r="B454">
            <v>0</v>
          </cell>
          <cell r="C454" t="str">
            <v>Bangladesh</v>
          </cell>
          <cell r="D454">
            <v>0</v>
          </cell>
          <cell r="E454">
            <v>90.468500000000006</v>
          </cell>
          <cell r="F454">
            <v>22.628399999999999</v>
          </cell>
          <cell r="G454">
            <v>14537.61</v>
          </cell>
          <cell r="H454">
            <v>33110</v>
          </cell>
          <cell r="I454">
            <v>33112</v>
          </cell>
          <cell r="J454" t="str">
            <v>News</v>
          </cell>
          <cell r="K454">
            <v>0</v>
          </cell>
          <cell r="L454">
            <v>50000</v>
          </cell>
          <cell r="M454" t="str">
            <v>Monsoonal rain</v>
          </cell>
          <cell r="N454">
            <v>1</v>
          </cell>
        </row>
        <row r="455">
          <cell r="A455">
            <v>454</v>
          </cell>
          <cell r="B455">
            <v>0</v>
          </cell>
          <cell r="C455" t="str">
            <v>Nepal</v>
          </cell>
          <cell r="D455">
            <v>0</v>
          </cell>
          <cell r="E455">
            <v>83.637</v>
          </cell>
          <cell r="F455">
            <v>27.566500000000001</v>
          </cell>
          <cell r="G455">
            <v>27685.599999999999</v>
          </cell>
          <cell r="H455">
            <v>33112</v>
          </cell>
          <cell r="I455">
            <v>33120</v>
          </cell>
          <cell r="J455" t="str">
            <v>News</v>
          </cell>
          <cell r="K455">
            <v>42</v>
          </cell>
          <cell r="L455">
            <v>2000</v>
          </cell>
          <cell r="M455" t="str">
            <v>Monsoonal rain</v>
          </cell>
          <cell r="N455">
            <v>1</v>
          </cell>
        </row>
        <row r="456">
          <cell r="A456">
            <v>455</v>
          </cell>
          <cell r="B456">
            <v>0</v>
          </cell>
          <cell r="C456" t="str">
            <v>Ethiopia</v>
          </cell>
          <cell r="D456">
            <v>0</v>
          </cell>
          <cell r="E456">
            <v>35.197299999999998</v>
          </cell>
          <cell r="F456">
            <v>7.0032899999999998</v>
          </cell>
          <cell r="G456">
            <v>167068.59</v>
          </cell>
          <cell r="H456">
            <v>33112</v>
          </cell>
          <cell r="I456">
            <v>33117</v>
          </cell>
          <cell r="J456" t="str">
            <v>News</v>
          </cell>
          <cell r="K456">
            <v>0</v>
          </cell>
          <cell r="L456">
            <v>50300</v>
          </cell>
          <cell r="M456" t="str">
            <v>Heavy rain</v>
          </cell>
          <cell r="N456">
            <v>1</v>
          </cell>
        </row>
        <row r="457">
          <cell r="A457">
            <v>456</v>
          </cell>
          <cell r="B457">
            <v>0</v>
          </cell>
          <cell r="C457" t="str">
            <v>USA</v>
          </cell>
          <cell r="D457">
            <v>0</v>
          </cell>
          <cell r="E457">
            <v>-81.304400000000001</v>
          </cell>
          <cell r="F457">
            <v>39.454599999999999</v>
          </cell>
          <cell r="G457">
            <v>45800.49</v>
          </cell>
          <cell r="H457">
            <v>33123</v>
          </cell>
          <cell r="I457">
            <v>33125</v>
          </cell>
          <cell r="J457" t="str">
            <v>News</v>
          </cell>
          <cell r="K457">
            <v>5</v>
          </cell>
          <cell r="L457">
            <v>300</v>
          </cell>
          <cell r="M457" t="str">
            <v>Heavy rain</v>
          </cell>
          <cell r="N457">
            <v>1</v>
          </cell>
        </row>
        <row r="458">
          <cell r="A458">
            <v>457</v>
          </cell>
          <cell r="B458">
            <v>0</v>
          </cell>
          <cell r="C458" t="str">
            <v>Philippines</v>
          </cell>
          <cell r="D458">
            <v>0</v>
          </cell>
          <cell r="E458">
            <v>121.229</v>
          </cell>
          <cell r="F458">
            <v>16.5199</v>
          </cell>
          <cell r="G458">
            <v>96171.73</v>
          </cell>
          <cell r="H458">
            <v>33123</v>
          </cell>
          <cell r="I458">
            <v>33126</v>
          </cell>
          <cell r="J458" t="str">
            <v>News</v>
          </cell>
          <cell r="K458">
            <v>7</v>
          </cell>
          <cell r="L458">
            <v>15000</v>
          </cell>
          <cell r="M458" t="str">
            <v>Tropical cyclone</v>
          </cell>
          <cell r="N458">
            <v>1</v>
          </cell>
        </row>
        <row r="459">
          <cell r="A459">
            <v>458</v>
          </cell>
          <cell r="B459">
            <v>0</v>
          </cell>
          <cell r="C459" t="str">
            <v>South Korea</v>
          </cell>
          <cell r="D459">
            <v>0</v>
          </cell>
          <cell r="E459">
            <v>127.143</v>
          </cell>
          <cell r="F459">
            <v>37.584099999999999</v>
          </cell>
          <cell r="G459">
            <v>10436.15</v>
          </cell>
          <cell r="H459">
            <v>33127</v>
          </cell>
          <cell r="I459">
            <v>33130</v>
          </cell>
          <cell r="J459" t="str">
            <v>News</v>
          </cell>
          <cell r="K459">
            <v>114</v>
          </cell>
          <cell r="L459">
            <v>160000</v>
          </cell>
          <cell r="M459" t="str">
            <v>Heavy rain</v>
          </cell>
          <cell r="N459">
            <v>2</v>
          </cell>
        </row>
        <row r="460">
          <cell r="A460">
            <v>459</v>
          </cell>
          <cell r="B460">
            <v>0</v>
          </cell>
          <cell r="C460" t="str">
            <v>Nigeria</v>
          </cell>
          <cell r="D460">
            <v>0</v>
          </cell>
          <cell r="E460">
            <v>8.8889800000000001</v>
          </cell>
          <cell r="F460">
            <v>7.50054</v>
          </cell>
          <cell r="G460">
            <v>36124.07</v>
          </cell>
          <cell r="H460">
            <v>33132</v>
          </cell>
          <cell r="I460">
            <v>33137</v>
          </cell>
          <cell r="J460" t="str">
            <v>News</v>
          </cell>
          <cell r="K460">
            <v>0</v>
          </cell>
          <cell r="L460">
            <v>300000</v>
          </cell>
          <cell r="M460" t="str">
            <v>Heavy rain</v>
          </cell>
          <cell r="N460">
            <v>1</v>
          </cell>
        </row>
        <row r="461">
          <cell r="A461">
            <v>460</v>
          </cell>
          <cell r="B461">
            <v>0</v>
          </cell>
          <cell r="C461" t="str">
            <v>Honduras</v>
          </cell>
          <cell r="D461">
            <v>0</v>
          </cell>
          <cell r="E461">
            <v>-87.053399999999996</v>
          </cell>
          <cell r="F461">
            <v>13.287800000000001</v>
          </cell>
          <cell r="G461">
            <v>2786.73</v>
          </cell>
          <cell r="H461">
            <v>33133</v>
          </cell>
          <cell r="I461">
            <v>33134</v>
          </cell>
          <cell r="J461" t="str">
            <v>News</v>
          </cell>
          <cell r="K461">
            <v>33</v>
          </cell>
          <cell r="L461">
            <v>0</v>
          </cell>
          <cell r="M461" t="str">
            <v>Torrential rain</v>
          </cell>
          <cell r="N461">
            <v>1</v>
          </cell>
        </row>
        <row r="462">
          <cell r="A462">
            <v>461</v>
          </cell>
          <cell r="B462">
            <v>0</v>
          </cell>
          <cell r="C462" t="str">
            <v>Japan</v>
          </cell>
          <cell r="D462">
            <v>0</v>
          </cell>
          <cell r="E462">
            <v>138.56800000000001</v>
          </cell>
          <cell r="F462">
            <v>37.174799999999998</v>
          </cell>
          <cell r="G462">
            <v>169564.31</v>
          </cell>
          <cell r="H462">
            <v>33133</v>
          </cell>
          <cell r="I462">
            <v>33136</v>
          </cell>
          <cell r="J462" t="str">
            <v>News</v>
          </cell>
          <cell r="K462">
            <v>38</v>
          </cell>
          <cell r="L462">
            <v>60000</v>
          </cell>
          <cell r="M462" t="str">
            <v>Extra-tropical cyclone</v>
          </cell>
          <cell r="N462">
            <v>2</v>
          </cell>
        </row>
        <row r="463">
          <cell r="A463">
            <v>462</v>
          </cell>
          <cell r="B463">
            <v>0</v>
          </cell>
          <cell r="C463" t="str">
            <v>Mexico</v>
          </cell>
          <cell r="D463">
            <v>0</v>
          </cell>
          <cell r="E463">
            <v>-106.048</v>
          </cell>
          <cell r="F463">
            <v>28.622199999999999</v>
          </cell>
          <cell r="G463">
            <v>41286.99</v>
          </cell>
          <cell r="H463">
            <v>33138</v>
          </cell>
          <cell r="I463">
            <v>33141</v>
          </cell>
          <cell r="J463" t="str">
            <v>News</v>
          </cell>
          <cell r="K463">
            <v>45</v>
          </cell>
          <cell r="L463">
            <v>5000</v>
          </cell>
          <cell r="M463" t="str">
            <v>Heavy rain</v>
          </cell>
          <cell r="N463">
            <v>2</v>
          </cell>
        </row>
        <row r="464">
          <cell r="A464">
            <v>463</v>
          </cell>
          <cell r="B464">
            <v>0</v>
          </cell>
          <cell r="C464" t="str">
            <v>Vietnam</v>
          </cell>
          <cell r="D464">
            <v>0</v>
          </cell>
          <cell r="E464">
            <v>107.66200000000001</v>
          </cell>
          <cell r="F464">
            <v>16.0991</v>
          </cell>
          <cell r="G464">
            <v>20589.650000000001</v>
          </cell>
          <cell r="H464">
            <v>33138</v>
          </cell>
          <cell r="I464">
            <v>33142</v>
          </cell>
          <cell r="J464" t="str">
            <v>News</v>
          </cell>
          <cell r="K464">
            <v>29</v>
          </cell>
          <cell r="L464">
            <v>560000</v>
          </cell>
          <cell r="M464" t="str">
            <v>Tropical cyclone</v>
          </cell>
          <cell r="N464">
            <v>1</v>
          </cell>
        </row>
        <row r="465">
          <cell r="A465">
            <v>464</v>
          </cell>
          <cell r="B465">
            <v>0</v>
          </cell>
          <cell r="C465" t="str">
            <v>Bangladesh</v>
          </cell>
          <cell r="D465">
            <v>0</v>
          </cell>
          <cell r="E465">
            <v>89.906199999999998</v>
          </cell>
          <cell r="F465">
            <v>24.135400000000001</v>
          </cell>
          <cell r="G465">
            <v>33263.26</v>
          </cell>
          <cell r="H465">
            <v>33142</v>
          </cell>
          <cell r="I465">
            <v>33146</v>
          </cell>
          <cell r="J465" t="str">
            <v>News</v>
          </cell>
          <cell r="K465">
            <v>14</v>
          </cell>
          <cell r="L465">
            <v>300000</v>
          </cell>
          <cell r="M465" t="str">
            <v>Heavy rain</v>
          </cell>
          <cell r="N465">
            <v>1</v>
          </cell>
        </row>
        <row r="466">
          <cell r="A466">
            <v>465</v>
          </cell>
          <cell r="B466">
            <v>0</v>
          </cell>
          <cell r="C466" t="str">
            <v>USA</v>
          </cell>
          <cell r="D466">
            <v>0</v>
          </cell>
          <cell r="E466">
            <v>-81.501900000000006</v>
          </cell>
          <cell r="F466">
            <v>29.524899999999999</v>
          </cell>
          <cell r="G466">
            <v>76698.69</v>
          </cell>
          <cell r="H466">
            <v>33150</v>
          </cell>
          <cell r="I466">
            <v>33152</v>
          </cell>
          <cell r="J466" t="str">
            <v>News</v>
          </cell>
          <cell r="K466">
            <v>6</v>
          </cell>
          <cell r="L466">
            <v>1500</v>
          </cell>
          <cell r="M466" t="str">
            <v>Tropical cyclone</v>
          </cell>
          <cell r="N466">
            <v>1</v>
          </cell>
        </row>
        <row r="467">
          <cell r="A467">
            <v>466</v>
          </cell>
          <cell r="B467">
            <v>0</v>
          </cell>
          <cell r="C467" t="str">
            <v>Scotland</v>
          </cell>
          <cell r="D467">
            <v>0</v>
          </cell>
          <cell r="E467">
            <v>-3.6455299999999999</v>
          </cell>
          <cell r="F467">
            <v>55.634300000000003</v>
          </cell>
          <cell r="G467">
            <v>26545.49</v>
          </cell>
          <cell r="H467">
            <v>33152</v>
          </cell>
          <cell r="I467">
            <v>33153</v>
          </cell>
          <cell r="J467" t="str">
            <v>News</v>
          </cell>
          <cell r="K467">
            <v>1</v>
          </cell>
          <cell r="L467">
            <v>300</v>
          </cell>
          <cell r="M467" t="str">
            <v>Heavy rain</v>
          </cell>
          <cell r="N467">
            <v>1</v>
          </cell>
        </row>
        <row r="468">
          <cell r="A468">
            <v>467</v>
          </cell>
          <cell r="B468">
            <v>0</v>
          </cell>
          <cell r="C468" t="str">
            <v>Vietnam</v>
          </cell>
          <cell r="D468">
            <v>0</v>
          </cell>
          <cell r="E468">
            <v>107.467</v>
          </cell>
          <cell r="F468">
            <v>16.313300000000002</v>
          </cell>
          <cell r="G468">
            <v>82532.600000000006</v>
          </cell>
          <cell r="H468">
            <v>33154</v>
          </cell>
          <cell r="I468">
            <v>33170</v>
          </cell>
          <cell r="J468" t="str">
            <v>News</v>
          </cell>
          <cell r="K468">
            <v>16</v>
          </cell>
          <cell r="L468">
            <v>440800</v>
          </cell>
          <cell r="M468" t="str">
            <v>Tropical cyclone</v>
          </cell>
          <cell r="N468">
            <v>1</v>
          </cell>
        </row>
        <row r="469">
          <cell r="A469">
            <v>468</v>
          </cell>
          <cell r="B469">
            <v>0</v>
          </cell>
          <cell r="C469" t="str">
            <v>Thailand</v>
          </cell>
          <cell r="D469">
            <v>0</v>
          </cell>
          <cell r="E469">
            <v>103.07599999999999</v>
          </cell>
          <cell r="F469">
            <v>16.282699999999998</v>
          </cell>
          <cell r="G469">
            <v>162369.51999999999</v>
          </cell>
          <cell r="H469">
            <v>33154</v>
          </cell>
          <cell r="I469">
            <v>33172</v>
          </cell>
          <cell r="J469" t="str">
            <v>News</v>
          </cell>
          <cell r="K469">
            <v>11</v>
          </cell>
          <cell r="L469">
            <v>0</v>
          </cell>
          <cell r="M469" t="str">
            <v>Tropical cyclone</v>
          </cell>
          <cell r="N469">
            <v>1</v>
          </cell>
        </row>
        <row r="470">
          <cell r="A470">
            <v>469</v>
          </cell>
          <cell r="B470">
            <v>0</v>
          </cell>
          <cell r="C470" t="str">
            <v>Bangladesh</v>
          </cell>
          <cell r="D470">
            <v>0</v>
          </cell>
          <cell r="E470">
            <v>89.959800000000001</v>
          </cell>
          <cell r="F470">
            <v>24.4682</v>
          </cell>
          <cell r="G470">
            <v>41676.269999999997</v>
          </cell>
          <cell r="H470">
            <v>33156</v>
          </cell>
          <cell r="I470">
            <v>33159</v>
          </cell>
          <cell r="J470" t="str">
            <v>News</v>
          </cell>
          <cell r="K470">
            <v>9</v>
          </cell>
          <cell r="L470">
            <v>700000</v>
          </cell>
          <cell r="M470" t="str">
            <v>Torrential rain</v>
          </cell>
          <cell r="N470">
            <v>1</v>
          </cell>
        </row>
        <row r="471">
          <cell r="A471">
            <v>470</v>
          </cell>
          <cell r="B471">
            <v>0</v>
          </cell>
          <cell r="C471" t="str">
            <v>Brazil</v>
          </cell>
          <cell r="D471">
            <v>0</v>
          </cell>
          <cell r="E471">
            <v>-49.2012</v>
          </cell>
          <cell r="F471">
            <v>-26.909099999999999</v>
          </cell>
          <cell r="G471">
            <v>6236.17</v>
          </cell>
          <cell r="H471">
            <v>33160</v>
          </cell>
          <cell r="I471">
            <v>33161</v>
          </cell>
          <cell r="J471" t="str">
            <v>News</v>
          </cell>
          <cell r="K471">
            <v>17</v>
          </cell>
          <cell r="L471">
            <v>2000</v>
          </cell>
          <cell r="M471" t="str">
            <v>Torrential rain</v>
          </cell>
          <cell r="N471">
            <v>1</v>
          </cell>
        </row>
        <row r="472">
          <cell r="A472">
            <v>471</v>
          </cell>
          <cell r="B472">
            <v>0</v>
          </cell>
          <cell r="C472" t="str">
            <v>Bangladesh</v>
          </cell>
          <cell r="D472">
            <v>0</v>
          </cell>
          <cell r="E472">
            <v>90.590900000000005</v>
          </cell>
          <cell r="F472">
            <v>24.215800000000002</v>
          </cell>
          <cell r="G472">
            <v>5868.16</v>
          </cell>
          <cell r="H472">
            <v>33160</v>
          </cell>
          <cell r="I472">
            <v>33163</v>
          </cell>
          <cell r="J472" t="str">
            <v>News</v>
          </cell>
          <cell r="K472">
            <v>0</v>
          </cell>
          <cell r="L472">
            <v>30000</v>
          </cell>
          <cell r="M472" t="str">
            <v>Heavy rain</v>
          </cell>
          <cell r="N472">
            <v>1</v>
          </cell>
        </row>
        <row r="473">
          <cell r="A473">
            <v>472</v>
          </cell>
          <cell r="B473">
            <v>0</v>
          </cell>
          <cell r="C473" t="str">
            <v>India</v>
          </cell>
          <cell r="D473">
            <v>0</v>
          </cell>
          <cell r="E473">
            <v>92.816999999999993</v>
          </cell>
          <cell r="F473">
            <v>26.0747</v>
          </cell>
          <cell r="G473">
            <v>93839.75</v>
          </cell>
          <cell r="H473">
            <v>33163</v>
          </cell>
          <cell r="I473">
            <v>33164</v>
          </cell>
          <cell r="J473" t="str">
            <v>News</v>
          </cell>
          <cell r="K473">
            <v>10</v>
          </cell>
          <cell r="L473">
            <v>6000</v>
          </cell>
          <cell r="M473" t="str">
            <v>Heavy rain</v>
          </cell>
          <cell r="N473">
            <v>1</v>
          </cell>
        </row>
        <row r="474">
          <cell r="A474">
            <v>473</v>
          </cell>
          <cell r="B474">
            <v>0</v>
          </cell>
          <cell r="C474" t="str">
            <v>France</v>
          </cell>
          <cell r="D474">
            <v>0</v>
          </cell>
          <cell r="E474">
            <v>6.20383</v>
          </cell>
          <cell r="F474">
            <v>43.501399999999997</v>
          </cell>
          <cell r="G474">
            <v>9563.94</v>
          </cell>
          <cell r="H474">
            <v>33164</v>
          </cell>
          <cell r="I474">
            <v>33165</v>
          </cell>
          <cell r="J474" t="str">
            <v>News</v>
          </cell>
          <cell r="K474">
            <v>1</v>
          </cell>
          <cell r="L474">
            <v>0</v>
          </cell>
          <cell r="M474" t="str">
            <v>Heavy rain</v>
          </cell>
          <cell r="N474">
            <v>1</v>
          </cell>
        </row>
        <row r="475">
          <cell r="A475">
            <v>474</v>
          </cell>
          <cell r="B475">
            <v>0</v>
          </cell>
          <cell r="C475" t="str">
            <v>India</v>
          </cell>
          <cell r="D475">
            <v>0</v>
          </cell>
          <cell r="E475">
            <v>77.050399999999996</v>
          </cell>
          <cell r="F475">
            <v>11.398199999999999</v>
          </cell>
          <cell r="G475">
            <v>13576.31</v>
          </cell>
          <cell r="H475">
            <v>33170</v>
          </cell>
          <cell r="I475">
            <v>33174</v>
          </cell>
          <cell r="J475" t="str">
            <v>News</v>
          </cell>
          <cell r="K475">
            <v>44</v>
          </cell>
          <cell r="L475">
            <v>0</v>
          </cell>
          <cell r="M475" t="str">
            <v>Monsoonal rain</v>
          </cell>
          <cell r="N475">
            <v>1</v>
          </cell>
        </row>
        <row r="476">
          <cell r="A476">
            <v>475</v>
          </cell>
          <cell r="B476">
            <v>0</v>
          </cell>
          <cell r="C476" t="str">
            <v>Bangladesh</v>
          </cell>
          <cell r="D476">
            <v>0</v>
          </cell>
          <cell r="E476">
            <v>90.701800000000006</v>
          </cell>
          <cell r="F476">
            <v>22.5748</v>
          </cell>
          <cell r="G476">
            <v>1043.3499999999999</v>
          </cell>
          <cell r="H476">
            <v>33172</v>
          </cell>
          <cell r="I476">
            <v>33175</v>
          </cell>
          <cell r="J476" t="str">
            <v>News</v>
          </cell>
          <cell r="K476">
            <v>0</v>
          </cell>
          <cell r="L476">
            <v>4500</v>
          </cell>
          <cell r="M476" t="str">
            <v>Torrential rain</v>
          </cell>
          <cell r="N476">
            <v>1</v>
          </cell>
        </row>
        <row r="477">
          <cell r="A477">
            <v>476</v>
          </cell>
          <cell r="B477">
            <v>0</v>
          </cell>
          <cell r="C477" t="str">
            <v>Indonesia</v>
          </cell>
          <cell r="D477">
            <v>0</v>
          </cell>
          <cell r="E477">
            <v>120.486</v>
          </cell>
          <cell r="F477">
            <v>0.61796700000000004</v>
          </cell>
          <cell r="G477">
            <v>7031.29</v>
          </cell>
          <cell r="H477">
            <v>33172</v>
          </cell>
          <cell r="I477">
            <v>33175</v>
          </cell>
          <cell r="J477" t="str">
            <v>News</v>
          </cell>
          <cell r="K477">
            <v>0</v>
          </cell>
          <cell r="L477">
            <v>300</v>
          </cell>
          <cell r="M477" t="str">
            <v>Heavy rain</v>
          </cell>
          <cell r="N477">
            <v>1</v>
          </cell>
        </row>
        <row r="478">
          <cell r="A478">
            <v>477</v>
          </cell>
          <cell r="B478">
            <v>0</v>
          </cell>
          <cell r="C478" t="str">
            <v>UK</v>
          </cell>
          <cell r="D478">
            <v>0</v>
          </cell>
          <cell r="E478">
            <v>-1.9650399999999999</v>
          </cell>
          <cell r="F478">
            <v>51.950699999999998</v>
          </cell>
          <cell r="G478">
            <v>147968.82</v>
          </cell>
          <cell r="H478">
            <v>33174</v>
          </cell>
          <cell r="I478">
            <v>33176</v>
          </cell>
          <cell r="J478" t="str">
            <v>News</v>
          </cell>
          <cell r="K478">
            <v>7</v>
          </cell>
          <cell r="L478">
            <v>100</v>
          </cell>
          <cell r="M478" t="str">
            <v>Heavy rain</v>
          </cell>
          <cell r="N478">
            <v>1</v>
          </cell>
        </row>
        <row r="479">
          <cell r="A479">
            <v>478</v>
          </cell>
          <cell r="B479">
            <v>0</v>
          </cell>
          <cell r="C479" t="str">
            <v>Guyana</v>
          </cell>
          <cell r="D479">
            <v>0</v>
          </cell>
          <cell r="E479">
            <v>-57.424999999999997</v>
          </cell>
          <cell r="F479">
            <v>6.0812600000000003</v>
          </cell>
          <cell r="G479">
            <v>1757.83</v>
          </cell>
          <cell r="H479">
            <v>33180</v>
          </cell>
          <cell r="I479">
            <v>33185</v>
          </cell>
          <cell r="J479" t="str">
            <v>News</v>
          </cell>
          <cell r="K479">
            <v>0</v>
          </cell>
          <cell r="L479">
            <v>0</v>
          </cell>
          <cell r="M479" t="str">
            <v>Heavy rain</v>
          </cell>
          <cell r="N479">
            <v>1</v>
          </cell>
        </row>
        <row r="480">
          <cell r="A480">
            <v>479</v>
          </cell>
          <cell r="B480">
            <v>0</v>
          </cell>
          <cell r="C480" t="str">
            <v>Japan</v>
          </cell>
          <cell r="D480">
            <v>0</v>
          </cell>
          <cell r="E480">
            <v>140.54</v>
          </cell>
          <cell r="F480">
            <v>39.370199999999997</v>
          </cell>
          <cell r="G480">
            <v>118232.02</v>
          </cell>
          <cell r="H480">
            <v>33182</v>
          </cell>
          <cell r="I480">
            <v>33183</v>
          </cell>
          <cell r="J480" t="str">
            <v>News</v>
          </cell>
          <cell r="K480">
            <v>11</v>
          </cell>
          <cell r="L480">
            <v>0</v>
          </cell>
          <cell r="M480" t="str">
            <v>Heavy rain</v>
          </cell>
          <cell r="N480">
            <v>1</v>
          </cell>
        </row>
        <row r="481">
          <cell r="A481">
            <v>480</v>
          </cell>
          <cell r="B481">
            <v>0</v>
          </cell>
          <cell r="C481" t="str">
            <v>Honduras</v>
          </cell>
          <cell r="D481">
            <v>0</v>
          </cell>
          <cell r="E481">
            <v>-84.492699999999999</v>
          </cell>
          <cell r="F481">
            <v>15.3233</v>
          </cell>
          <cell r="G481">
            <v>41826.15</v>
          </cell>
          <cell r="H481">
            <v>33186</v>
          </cell>
          <cell r="I481">
            <v>33198</v>
          </cell>
          <cell r="J481" t="str">
            <v>News</v>
          </cell>
          <cell r="K481">
            <v>9</v>
          </cell>
          <cell r="L481">
            <v>20000</v>
          </cell>
          <cell r="M481" t="str">
            <v>Heavy rain</v>
          </cell>
          <cell r="N481">
            <v>1</v>
          </cell>
        </row>
        <row r="482">
          <cell r="A482">
            <v>481</v>
          </cell>
          <cell r="B482">
            <v>0</v>
          </cell>
          <cell r="C482" t="str">
            <v>USA</v>
          </cell>
          <cell r="D482">
            <v>0</v>
          </cell>
          <cell r="E482">
            <v>-121.84</v>
          </cell>
          <cell r="F482">
            <v>48.037999999999997</v>
          </cell>
          <cell r="G482">
            <v>23287.94</v>
          </cell>
          <cell r="H482">
            <v>33187</v>
          </cell>
          <cell r="I482">
            <v>33192</v>
          </cell>
          <cell r="J482" t="str">
            <v>News</v>
          </cell>
          <cell r="K482">
            <v>0</v>
          </cell>
          <cell r="L482">
            <v>500</v>
          </cell>
          <cell r="M482" t="str">
            <v>Heavy rain</v>
          </cell>
          <cell r="N482">
            <v>1</v>
          </cell>
        </row>
        <row r="483">
          <cell r="A483">
            <v>482</v>
          </cell>
          <cell r="B483">
            <v>0</v>
          </cell>
          <cell r="C483" t="str">
            <v>Philippines</v>
          </cell>
          <cell r="D483">
            <v>0</v>
          </cell>
          <cell r="E483">
            <v>125.35599999999999</v>
          </cell>
          <cell r="F483">
            <v>11.2498</v>
          </cell>
          <cell r="G483">
            <v>55710.21</v>
          </cell>
          <cell r="H483">
            <v>33189</v>
          </cell>
          <cell r="I483">
            <v>33193</v>
          </cell>
          <cell r="J483" t="str">
            <v>News</v>
          </cell>
          <cell r="K483">
            <v>176</v>
          </cell>
          <cell r="L483">
            <v>984356</v>
          </cell>
          <cell r="M483" t="str">
            <v>Tropical cyclone</v>
          </cell>
          <cell r="N483">
            <v>1</v>
          </cell>
        </row>
        <row r="484">
          <cell r="A484">
            <v>483</v>
          </cell>
          <cell r="B484">
            <v>0</v>
          </cell>
          <cell r="C484" t="str">
            <v>USA</v>
          </cell>
          <cell r="D484">
            <v>0</v>
          </cell>
          <cell r="E484">
            <v>-86.682500000000005</v>
          </cell>
          <cell r="F484">
            <v>40.932299999999998</v>
          </cell>
          <cell r="G484">
            <v>21311.21</v>
          </cell>
          <cell r="H484">
            <v>33203</v>
          </cell>
          <cell r="I484">
            <v>33207</v>
          </cell>
          <cell r="J484" t="str">
            <v>News</v>
          </cell>
          <cell r="K484">
            <v>2</v>
          </cell>
          <cell r="L484">
            <v>1000</v>
          </cell>
          <cell r="M484" t="str">
            <v>Heavy rain</v>
          </cell>
          <cell r="N484">
            <v>1</v>
          </cell>
        </row>
        <row r="485">
          <cell r="A485">
            <v>484</v>
          </cell>
          <cell r="B485">
            <v>0</v>
          </cell>
          <cell r="C485" t="str">
            <v>Sri Lanka</v>
          </cell>
          <cell r="D485">
            <v>0</v>
          </cell>
          <cell r="E485">
            <v>81.496600000000001</v>
          </cell>
          <cell r="F485">
            <v>7.0345599999999999</v>
          </cell>
          <cell r="G485">
            <v>9706.02</v>
          </cell>
          <cell r="H485">
            <v>33230</v>
          </cell>
          <cell r="I485">
            <v>33234</v>
          </cell>
          <cell r="J485" t="str">
            <v>News</v>
          </cell>
          <cell r="K485">
            <v>0</v>
          </cell>
          <cell r="L485">
            <v>40000</v>
          </cell>
          <cell r="M485" t="str">
            <v>Heavy rain</v>
          </cell>
          <cell r="N485">
            <v>1</v>
          </cell>
        </row>
        <row r="486">
          <cell r="A486">
            <v>485</v>
          </cell>
          <cell r="B486">
            <v>0</v>
          </cell>
          <cell r="C486" t="str">
            <v>England</v>
          </cell>
          <cell r="D486">
            <v>0</v>
          </cell>
          <cell r="E486">
            <v>-2.1488200000000002</v>
          </cell>
          <cell r="F486">
            <v>53.719499999999996</v>
          </cell>
          <cell r="G486">
            <v>47107.46</v>
          </cell>
          <cell r="H486">
            <v>33232</v>
          </cell>
          <cell r="I486">
            <v>33235</v>
          </cell>
          <cell r="J486" t="str">
            <v>News</v>
          </cell>
          <cell r="K486">
            <v>3</v>
          </cell>
          <cell r="L486">
            <v>0</v>
          </cell>
          <cell r="M486" t="str">
            <v>Heavy rain</v>
          </cell>
          <cell r="N486">
            <v>1</v>
          </cell>
        </row>
        <row r="487">
          <cell r="A487">
            <v>486</v>
          </cell>
          <cell r="B487">
            <v>0</v>
          </cell>
          <cell r="C487" t="str">
            <v>Peru</v>
          </cell>
          <cell r="D487">
            <v>0</v>
          </cell>
          <cell r="E487">
            <v>-73.849299999999999</v>
          </cell>
          <cell r="F487">
            <v>-13.4786</v>
          </cell>
          <cell r="G487">
            <v>111346.2</v>
          </cell>
          <cell r="H487">
            <v>33235</v>
          </cell>
          <cell r="I487">
            <v>33237</v>
          </cell>
          <cell r="J487" t="str">
            <v>News</v>
          </cell>
          <cell r="K487">
            <v>20</v>
          </cell>
          <cell r="L487">
            <v>2000</v>
          </cell>
          <cell r="M487" t="str">
            <v>Heavy rain</v>
          </cell>
          <cell r="N487">
            <v>1</v>
          </cell>
        </row>
        <row r="488">
          <cell r="A488">
            <v>487</v>
          </cell>
          <cell r="B488">
            <v>0</v>
          </cell>
          <cell r="C488" t="str">
            <v>USA</v>
          </cell>
          <cell r="D488">
            <v>0</v>
          </cell>
          <cell r="E488">
            <v>-83.122</v>
          </cell>
          <cell r="F488">
            <v>39.913899999999998</v>
          </cell>
          <cell r="G488">
            <v>177858.71</v>
          </cell>
          <cell r="H488">
            <v>33238</v>
          </cell>
          <cell r="I488">
            <v>33241</v>
          </cell>
          <cell r="J488" t="str">
            <v>News</v>
          </cell>
          <cell r="K488">
            <v>0</v>
          </cell>
          <cell r="L488">
            <v>3500</v>
          </cell>
          <cell r="M488" t="str">
            <v>Heavy rain</v>
          </cell>
          <cell r="N488">
            <v>1</v>
          </cell>
        </row>
        <row r="489">
          <cell r="A489">
            <v>488</v>
          </cell>
          <cell r="B489">
            <v>0</v>
          </cell>
          <cell r="C489" t="str">
            <v>Australia</v>
          </cell>
          <cell r="D489">
            <v>0</v>
          </cell>
          <cell r="E489">
            <v>149.12700000000001</v>
          </cell>
          <cell r="F489">
            <v>-23.6721</v>
          </cell>
          <cell r="G489">
            <v>96489.97</v>
          </cell>
          <cell r="H489">
            <v>33232</v>
          </cell>
          <cell r="I489">
            <v>33254</v>
          </cell>
          <cell r="J489" t="str">
            <v>News</v>
          </cell>
          <cell r="K489">
            <v>6</v>
          </cell>
          <cell r="L489">
            <v>800</v>
          </cell>
          <cell r="M489" t="str">
            <v>Extra-tropical cyclone</v>
          </cell>
          <cell r="N489">
            <v>2</v>
          </cell>
        </row>
        <row r="490">
          <cell r="A490">
            <v>489</v>
          </cell>
          <cell r="B490">
            <v>0</v>
          </cell>
          <cell r="C490" t="str">
            <v>Indonesia</v>
          </cell>
          <cell r="D490">
            <v>0</v>
          </cell>
          <cell r="E490">
            <v>103.373</v>
          </cell>
          <cell r="F490">
            <v>-1.5795999999999999</v>
          </cell>
          <cell r="G490">
            <v>25301.19</v>
          </cell>
          <cell r="H490">
            <v>33219</v>
          </cell>
          <cell r="I490">
            <v>33241</v>
          </cell>
          <cell r="J490" t="str">
            <v>News</v>
          </cell>
          <cell r="K490">
            <v>5</v>
          </cell>
          <cell r="L490">
            <v>0</v>
          </cell>
          <cell r="M490" t="str">
            <v>Heavy rain</v>
          </cell>
          <cell r="N490">
            <v>1</v>
          </cell>
        </row>
        <row r="491">
          <cell r="A491">
            <v>490</v>
          </cell>
          <cell r="B491">
            <v>0</v>
          </cell>
          <cell r="C491" t="str">
            <v>Britain, Ireland</v>
          </cell>
          <cell r="D491">
            <v>0</v>
          </cell>
          <cell r="E491">
            <v>-7.8380000000000001</v>
          </cell>
          <cell r="F491">
            <v>53.589300000000001</v>
          </cell>
          <cell r="G491">
            <v>123231.59</v>
          </cell>
          <cell r="H491">
            <v>33243</v>
          </cell>
          <cell r="I491">
            <v>33244</v>
          </cell>
          <cell r="J491" t="str">
            <v>News</v>
          </cell>
          <cell r="K491">
            <v>13</v>
          </cell>
          <cell r="L491">
            <v>0</v>
          </cell>
          <cell r="M491" t="str">
            <v>Heavy rain</v>
          </cell>
          <cell r="N491">
            <v>1</v>
          </cell>
        </row>
        <row r="492">
          <cell r="A492">
            <v>491</v>
          </cell>
          <cell r="B492">
            <v>0</v>
          </cell>
          <cell r="C492" t="str">
            <v>Iran</v>
          </cell>
          <cell r="D492">
            <v>0</v>
          </cell>
          <cell r="E492">
            <v>58.5715</v>
          </cell>
          <cell r="F492">
            <v>31.720800000000001</v>
          </cell>
          <cell r="G492">
            <v>448337.91999999998</v>
          </cell>
          <cell r="H492">
            <v>33265</v>
          </cell>
          <cell r="I492">
            <v>33274</v>
          </cell>
          <cell r="J492" t="str">
            <v>News</v>
          </cell>
          <cell r="K492">
            <v>6</v>
          </cell>
          <cell r="L492">
            <v>50000</v>
          </cell>
          <cell r="M492" t="str">
            <v>Heavy rain</v>
          </cell>
          <cell r="N492">
            <v>2</v>
          </cell>
        </row>
        <row r="493">
          <cell r="A493">
            <v>492</v>
          </cell>
          <cell r="B493">
            <v>0</v>
          </cell>
          <cell r="C493" t="str">
            <v>Ecuador</v>
          </cell>
          <cell r="D493">
            <v>0</v>
          </cell>
          <cell r="E493">
            <v>-79.653300000000002</v>
          </cell>
          <cell r="F493">
            <v>-1.3192600000000001</v>
          </cell>
          <cell r="G493">
            <v>114114.99</v>
          </cell>
          <cell r="H493">
            <v>33271</v>
          </cell>
          <cell r="I493">
            <v>33277</v>
          </cell>
          <cell r="J493" t="str">
            <v>News</v>
          </cell>
          <cell r="K493">
            <v>14</v>
          </cell>
          <cell r="L493">
            <v>300</v>
          </cell>
          <cell r="M493" t="str">
            <v>Heavy rain</v>
          </cell>
          <cell r="N493">
            <v>1</v>
          </cell>
        </row>
        <row r="494">
          <cell r="A494">
            <v>493</v>
          </cell>
          <cell r="B494">
            <v>0</v>
          </cell>
          <cell r="C494" t="str">
            <v>Afghanistan</v>
          </cell>
          <cell r="D494">
            <v>0</v>
          </cell>
          <cell r="E494">
            <v>64.367800000000003</v>
          </cell>
          <cell r="F494">
            <v>31.651900000000001</v>
          </cell>
          <cell r="G494">
            <v>225169.42</v>
          </cell>
          <cell r="H494">
            <v>33266</v>
          </cell>
          <cell r="I494">
            <v>33286</v>
          </cell>
          <cell r="J494" t="str">
            <v>News</v>
          </cell>
          <cell r="K494">
            <v>380</v>
          </cell>
          <cell r="L494">
            <v>0</v>
          </cell>
          <cell r="M494" t="str">
            <v>Heavy rain</v>
          </cell>
          <cell r="N494">
            <v>1</v>
          </cell>
        </row>
        <row r="495">
          <cell r="A495">
            <v>494</v>
          </cell>
          <cell r="B495">
            <v>0</v>
          </cell>
          <cell r="C495" t="str">
            <v>Britain</v>
          </cell>
          <cell r="D495">
            <v>0</v>
          </cell>
          <cell r="E495">
            <v>-1.58219</v>
          </cell>
          <cell r="F495">
            <v>54.906300000000002</v>
          </cell>
          <cell r="G495">
            <v>15086.27</v>
          </cell>
          <cell r="H495">
            <v>33293</v>
          </cell>
          <cell r="I495">
            <v>33298</v>
          </cell>
          <cell r="J495" t="str">
            <v>News</v>
          </cell>
          <cell r="K495">
            <v>0</v>
          </cell>
          <cell r="L495">
            <v>0</v>
          </cell>
          <cell r="M495" t="str">
            <v>Heavy rain</v>
          </cell>
          <cell r="N495">
            <v>2</v>
          </cell>
        </row>
        <row r="496">
          <cell r="A496">
            <v>495</v>
          </cell>
          <cell r="B496">
            <v>0</v>
          </cell>
          <cell r="C496" t="str">
            <v>Iran</v>
          </cell>
          <cell r="D496">
            <v>0</v>
          </cell>
          <cell r="E496">
            <v>55.416800000000002</v>
          </cell>
          <cell r="F496">
            <v>29.331800000000001</v>
          </cell>
          <cell r="G496">
            <v>624246.49</v>
          </cell>
          <cell r="H496">
            <v>33304</v>
          </cell>
          <cell r="I496">
            <v>33329</v>
          </cell>
          <cell r="J496" t="str">
            <v>News</v>
          </cell>
          <cell r="K496">
            <v>0</v>
          </cell>
          <cell r="L496">
            <v>100000</v>
          </cell>
          <cell r="M496" t="str">
            <v>Heavy rain</v>
          </cell>
          <cell r="N496">
            <v>1</v>
          </cell>
        </row>
        <row r="497">
          <cell r="A497">
            <v>496</v>
          </cell>
          <cell r="B497">
            <v>0</v>
          </cell>
          <cell r="C497" t="str">
            <v>Malawi</v>
          </cell>
          <cell r="D497">
            <v>0</v>
          </cell>
          <cell r="E497">
            <v>35.485500000000002</v>
          </cell>
          <cell r="F497">
            <v>-15.936500000000001</v>
          </cell>
          <cell r="G497">
            <v>3061.89</v>
          </cell>
          <cell r="H497">
            <v>33308</v>
          </cell>
          <cell r="I497">
            <v>33311</v>
          </cell>
          <cell r="J497" t="str">
            <v>News</v>
          </cell>
          <cell r="K497">
            <v>500</v>
          </cell>
          <cell r="L497">
            <v>150000</v>
          </cell>
          <cell r="M497" t="str">
            <v>Torrential rain</v>
          </cell>
          <cell r="N497">
            <v>2</v>
          </cell>
        </row>
        <row r="498">
          <cell r="A498">
            <v>497</v>
          </cell>
          <cell r="B498">
            <v>0</v>
          </cell>
          <cell r="C498" t="str">
            <v>South Africa</v>
          </cell>
          <cell r="D498">
            <v>0</v>
          </cell>
          <cell r="E498">
            <v>25.447099999999999</v>
          </cell>
          <cell r="F498">
            <v>-27.7437</v>
          </cell>
          <cell r="G498">
            <v>210524.08</v>
          </cell>
          <cell r="H498">
            <v>33312</v>
          </cell>
          <cell r="I498">
            <v>33316</v>
          </cell>
          <cell r="J498" t="str">
            <v>News</v>
          </cell>
          <cell r="K498">
            <v>0</v>
          </cell>
          <cell r="L498">
            <v>0</v>
          </cell>
          <cell r="M498" t="str">
            <v>Heavy rain</v>
          </cell>
          <cell r="N498">
            <v>1</v>
          </cell>
        </row>
        <row r="499">
          <cell r="A499">
            <v>498</v>
          </cell>
          <cell r="B499">
            <v>0</v>
          </cell>
          <cell r="C499" t="str">
            <v>Brazil</v>
          </cell>
          <cell r="D499">
            <v>0</v>
          </cell>
          <cell r="E499">
            <v>-45.089500000000001</v>
          </cell>
          <cell r="F499">
            <v>-23.011600000000001</v>
          </cell>
          <cell r="G499">
            <v>89512.55</v>
          </cell>
          <cell r="H499">
            <v>33316</v>
          </cell>
          <cell r="I499">
            <v>33328</v>
          </cell>
          <cell r="J499" t="str">
            <v>News</v>
          </cell>
          <cell r="K499">
            <v>20</v>
          </cell>
          <cell r="L499">
            <v>17000</v>
          </cell>
          <cell r="M499" t="str">
            <v>Heavy rain</v>
          </cell>
          <cell r="N499">
            <v>2</v>
          </cell>
        </row>
        <row r="500">
          <cell r="A500">
            <v>499</v>
          </cell>
          <cell r="B500">
            <v>0</v>
          </cell>
          <cell r="C500" t="str">
            <v>USA</v>
          </cell>
          <cell r="D500">
            <v>0</v>
          </cell>
          <cell r="E500">
            <v>-157.952</v>
          </cell>
          <cell r="F500">
            <v>21.536999999999999</v>
          </cell>
          <cell r="G500">
            <v>875.51099999999997</v>
          </cell>
          <cell r="H500">
            <v>33316</v>
          </cell>
          <cell r="I500">
            <v>33322</v>
          </cell>
          <cell r="J500" t="str">
            <v>News</v>
          </cell>
          <cell r="K500">
            <v>0</v>
          </cell>
          <cell r="L500">
            <v>200</v>
          </cell>
          <cell r="M500" t="str">
            <v>Heavy rain</v>
          </cell>
          <cell r="N500">
            <v>1</v>
          </cell>
        </row>
        <row r="501">
          <cell r="A501">
            <v>500</v>
          </cell>
          <cell r="B501">
            <v>0</v>
          </cell>
          <cell r="C501" t="str">
            <v>Jordan</v>
          </cell>
          <cell r="D501">
            <v>0</v>
          </cell>
          <cell r="E501">
            <v>35.952599999999997</v>
          </cell>
          <cell r="F501">
            <v>31.9084</v>
          </cell>
          <cell r="G501">
            <v>3678.32</v>
          </cell>
          <cell r="H501">
            <v>33321</v>
          </cell>
          <cell r="I501">
            <v>33322</v>
          </cell>
          <cell r="J501" t="str">
            <v>News</v>
          </cell>
          <cell r="K501">
            <v>5</v>
          </cell>
          <cell r="L501">
            <v>0</v>
          </cell>
          <cell r="M501" t="str">
            <v>Torrential rain</v>
          </cell>
          <cell r="N501">
            <v>1</v>
          </cell>
        </row>
        <row r="502">
          <cell r="A502">
            <v>501</v>
          </cell>
          <cell r="B502">
            <v>0</v>
          </cell>
          <cell r="C502" t="str">
            <v>Israel</v>
          </cell>
          <cell r="D502">
            <v>0</v>
          </cell>
          <cell r="E502">
            <v>34.991599999999998</v>
          </cell>
          <cell r="F502">
            <v>30.587599999999998</v>
          </cell>
          <cell r="G502">
            <v>12331.21</v>
          </cell>
          <cell r="H502">
            <v>33321</v>
          </cell>
          <cell r="I502">
            <v>33322</v>
          </cell>
          <cell r="J502" t="str">
            <v>News</v>
          </cell>
          <cell r="K502">
            <v>8</v>
          </cell>
          <cell r="L502">
            <v>0</v>
          </cell>
          <cell r="M502" t="str">
            <v>Torrential rain</v>
          </cell>
          <cell r="N502">
            <v>1</v>
          </cell>
        </row>
        <row r="503">
          <cell r="A503">
            <v>502</v>
          </cell>
          <cell r="B503">
            <v>0</v>
          </cell>
          <cell r="C503" t="str">
            <v>Iran</v>
          </cell>
          <cell r="D503">
            <v>0</v>
          </cell>
          <cell r="E503">
            <v>54.092100000000002</v>
          </cell>
          <cell r="F503">
            <v>31.950600000000001</v>
          </cell>
          <cell r="G503">
            <v>31920.06</v>
          </cell>
          <cell r="H503">
            <v>33327</v>
          </cell>
          <cell r="I503">
            <v>33329</v>
          </cell>
          <cell r="J503" t="str">
            <v>News</v>
          </cell>
          <cell r="K503">
            <v>0</v>
          </cell>
          <cell r="L503">
            <v>0</v>
          </cell>
          <cell r="M503" t="str">
            <v>Heavy rain</v>
          </cell>
          <cell r="N503">
            <v>1</v>
          </cell>
        </row>
        <row r="504">
          <cell r="A504">
            <v>503</v>
          </cell>
          <cell r="B504">
            <v>0</v>
          </cell>
          <cell r="C504" t="str">
            <v>Indonesia</v>
          </cell>
          <cell r="D504">
            <v>0</v>
          </cell>
          <cell r="E504">
            <v>100.46299999999999</v>
          </cell>
          <cell r="F504">
            <v>-0.92875300000000005</v>
          </cell>
          <cell r="G504">
            <v>35452.31</v>
          </cell>
          <cell r="H504">
            <v>33329</v>
          </cell>
          <cell r="I504">
            <v>33330</v>
          </cell>
          <cell r="J504" t="str">
            <v>News</v>
          </cell>
          <cell r="K504">
            <v>1</v>
          </cell>
          <cell r="L504">
            <v>100000</v>
          </cell>
          <cell r="M504" t="str">
            <v>Heavy rain</v>
          </cell>
          <cell r="N504">
            <v>1</v>
          </cell>
        </row>
        <row r="505">
          <cell r="A505">
            <v>504</v>
          </cell>
          <cell r="B505">
            <v>0</v>
          </cell>
          <cell r="C505" t="str">
            <v>USA</v>
          </cell>
          <cell r="D505">
            <v>0</v>
          </cell>
          <cell r="E505">
            <v>-97.665400000000005</v>
          </cell>
          <cell r="F505">
            <v>27.4406</v>
          </cell>
          <cell r="G505">
            <v>32172.36</v>
          </cell>
          <cell r="H505">
            <v>33333</v>
          </cell>
          <cell r="I505">
            <v>33337</v>
          </cell>
          <cell r="J505" t="str">
            <v>News</v>
          </cell>
          <cell r="K505">
            <v>0</v>
          </cell>
          <cell r="L505">
            <v>0</v>
          </cell>
          <cell r="M505" t="str">
            <v>Heavy rain</v>
          </cell>
          <cell r="N505">
            <v>1</v>
          </cell>
        </row>
        <row r="506">
          <cell r="A506">
            <v>505</v>
          </cell>
          <cell r="B506">
            <v>0</v>
          </cell>
          <cell r="C506" t="str">
            <v>Bangladesh</v>
          </cell>
          <cell r="D506">
            <v>0</v>
          </cell>
          <cell r="E506">
            <v>91.592399999999998</v>
          </cell>
          <cell r="F506">
            <v>24.9405</v>
          </cell>
          <cell r="G506">
            <v>1787.55</v>
          </cell>
          <cell r="H506">
            <v>33336</v>
          </cell>
          <cell r="I506">
            <v>33337</v>
          </cell>
          <cell r="J506" t="str">
            <v>News</v>
          </cell>
          <cell r="K506">
            <v>0</v>
          </cell>
          <cell r="L506">
            <v>0</v>
          </cell>
          <cell r="M506" t="str">
            <v>Torrential rain</v>
          </cell>
          <cell r="N506">
            <v>1</v>
          </cell>
        </row>
        <row r="507">
          <cell r="A507">
            <v>506</v>
          </cell>
          <cell r="B507">
            <v>0</v>
          </cell>
          <cell r="C507" t="str">
            <v>USA</v>
          </cell>
          <cell r="D507">
            <v>0</v>
          </cell>
          <cell r="E507">
            <v>-91.337999999999994</v>
          </cell>
          <cell r="F507">
            <v>32.0501</v>
          </cell>
          <cell r="G507">
            <v>119197.31</v>
          </cell>
          <cell r="H507">
            <v>33356</v>
          </cell>
          <cell r="I507">
            <v>33360</v>
          </cell>
          <cell r="J507" t="str">
            <v>News</v>
          </cell>
          <cell r="K507">
            <v>0</v>
          </cell>
          <cell r="L507">
            <v>10000</v>
          </cell>
          <cell r="M507" t="str">
            <v>Heavy rain</v>
          </cell>
          <cell r="N507">
            <v>1</v>
          </cell>
        </row>
        <row r="508">
          <cell r="A508">
            <v>507</v>
          </cell>
          <cell r="B508">
            <v>0</v>
          </cell>
          <cell r="C508" t="str">
            <v>Bangladesh</v>
          </cell>
          <cell r="D508">
            <v>0</v>
          </cell>
          <cell r="E508">
            <v>92.185699999999997</v>
          </cell>
          <cell r="F508">
            <v>22.214600000000001</v>
          </cell>
          <cell r="G508">
            <v>21359.24</v>
          </cell>
          <cell r="H508">
            <v>33357</v>
          </cell>
          <cell r="I508">
            <v>33368</v>
          </cell>
          <cell r="J508" t="str">
            <v>News</v>
          </cell>
          <cell r="K508">
            <v>138000</v>
          </cell>
          <cell r="L508">
            <v>10000000</v>
          </cell>
          <cell r="M508" t="str">
            <v>Tropical cyclone</v>
          </cell>
          <cell r="N508">
            <v>1</v>
          </cell>
        </row>
        <row r="509">
          <cell r="A509">
            <v>508</v>
          </cell>
          <cell r="B509">
            <v>0</v>
          </cell>
          <cell r="C509" t="str">
            <v>Soviet Union</v>
          </cell>
          <cell r="D509">
            <v>0</v>
          </cell>
          <cell r="E509">
            <v>44.076700000000002</v>
          </cell>
          <cell r="F509">
            <v>41.904699999999998</v>
          </cell>
          <cell r="G509">
            <v>97554.86</v>
          </cell>
          <cell r="H509">
            <v>33359</v>
          </cell>
          <cell r="I509">
            <v>33366</v>
          </cell>
          <cell r="J509" t="str">
            <v>News</v>
          </cell>
          <cell r="K509">
            <v>0</v>
          </cell>
          <cell r="L509">
            <v>0</v>
          </cell>
          <cell r="M509" t="str">
            <v>Heavy rain</v>
          </cell>
          <cell r="N509">
            <v>1</v>
          </cell>
        </row>
        <row r="510">
          <cell r="A510">
            <v>509</v>
          </cell>
          <cell r="B510">
            <v>0</v>
          </cell>
          <cell r="C510" t="str">
            <v>USA</v>
          </cell>
          <cell r="D510">
            <v>0</v>
          </cell>
          <cell r="E510">
            <v>-147.42599999999999</v>
          </cell>
          <cell r="F510">
            <v>64.814499999999995</v>
          </cell>
          <cell r="G510">
            <v>22130.06</v>
          </cell>
          <cell r="H510">
            <v>33361</v>
          </cell>
          <cell r="I510">
            <v>33365</v>
          </cell>
          <cell r="J510" t="str">
            <v>News</v>
          </cell>
          <cell r="K510">
            <v>2</v>
          </cell>
          <cell r="L510">
            <v>800</v>
          </cell>
          <cell r="M510" t="str">
            <v>Ice jam or ice break-up</v>
          </cell>
          <cell r="N510">
            <v>1</v>
          </cell>
        </row>
        <row r="511">
          <cell r="A511">
            <v>510</v>
          </cell>
          <cell r="B511">
            <v>0</v>
          </cell>
          <cell r="C511" t="str">
            <v>India</v>
          </cell>
          <cell r="D511">
            <v>0</v>
          </cell>
          <cell r="E511">
            <v>92.423199999999994</v>
          </cell>
          <cell r="F511">
            <v>24.4696</v>
          </cell>
          <cell r="G511">
            <v>26042.82</v>
          </cell>
          <cell r="H511">
            <v>33365</v>
          </cell>
          <cell r="I511">
            <v>33369</v>
          </cell>
          <cell r="J511" t="str">
            <v>News</v>
          </cell>
          <cell r="K511">
            <v>13</v>
          </cell>
          <cell r="L511">
            <v>25000</v>
          </cell>
          <cell r="M511" t="str">
            <v>Tropical cyclone</v>
          </cell>
          <cell r="N511">
            <v>1</v>
          </cell>
        </row>
        <row r="512">
          <cell r="A512">
            <v>511</v>
          </cell>
          <cell r="B512">
            <v>0</v>
          </cell>
          <cell r="C512" t="str">
            <v>Bangladesh</v>
          </cell>
          <cell r="D512">
            <v>0</v>
          </cell>
          <cell r="E512">
            <v>91.527299999999997</v>
          </cell>
          <cell r="F512">
            <v>24.622800000000002</v>
          </cell>
          <cell r="G512">
            <v>17480.05</v>
          </cell>
          <cell r="H512">
            <v>33372</v>
          </cell>
          <cell r="I512">
            <v>33389</v>
          </cell>
          <cell r="J512" t="str">
            <v>News</v>
          </cell>
          <cell r="K512">
            <v>100</v>
          </cell>
          <cell r="L512">
            <v>1000000</v>
          </cell>
          <cell r="M512" t="str">
            <v>Heavy rain</v>
          </cell>
          <cell r="N512">
            <v>1</v>
          </cell>
        </row>
        <row r="513">
          <cell r="A513">
            <v>512</v>
          </cell>
          <cell r="B513">
            <v>0</v>
          </cell>
          <cell r="C513" t="str">
            <v>Turkey</v>
          </cell>
          <cell r="D513">
            <v>0</v>
          </cell>
          <cell r="E513">
            <v>39.275700000000001</v>
          </cell>
          <cell r="F513">
            <v>38.4514</v>
          </cell>
          <cell r="G513">
            <v>40174.86</v>
          </cell>
          <cell r="H513">
            <v>33374</v>
          </cell>
          <cell r="I513">
            <v>33375</v>
          </cell>
          <cell r="J513" t="str">
            <v>News</v>
          </cell>
          <cell r="K513">
            <v>42</v>
          </cell>
          <cell r="L513">
            <v>500</v>
          </cell>
          <cell r="M513" t="str">
            <v>Torrential rain</v>
          </cell>
          <cell r="N513">
            <v>1</v>
          </cell>
        </row>
        <row r="514">
          <cell r="A514">
            <v>513</v>
          </cell>
          <cell r="B514">
            <v>0</v>
          </cell>
          <cell r="C514" t="str">
            <v>China</v>
          </cell>
          <cell r="D514">
            <v>0</v>
          </cell>
          <cell r="E514">
            <v>110.256</v>
          </cell>
          <cell r="F514">
            <v>28.7346</v>
          </cell>
          <cell r="G514">
            <v>1682864.93</v>
          </cell>
          <cell r="H514">
            <v>33376</v>
          </cell>
          <cell r="I514">
            <v>33404</v>
          </cell>
          <cell r="J514" t="str">
            <v>News</v>
          </cell>
          <cell r="K514">
            <v>400</v>
          </cell>
          <cell r="L514">
            <v>600000</v>
          </cell>
          <cell r="M514" t="str">
            <v>Heavy rain</v>
          </cell>
          <cell r="N514">
            <v>2</v>
          </cell>
        </row>
        <row r="515">
          <cell r="A515">
            <v>514</v>
          </cell>
          <cell r="B515">
            <v>0</v>
          </cell>
          <cell r="C515" t="str">
            <v>Jamaica</v>
          </cell>
          <cell r="D515">
            <v>0</v>
          </cell>
          <cell r="E515">
            <v>-77.296899999999994</v>
          </cell>
          <cell r="F515">
            <v>18.133400000000002</v>
          </cell>
          <cell r="G515">
            <v>7557.24</v>
          </cell>
          <cell r="H515">
            <v>33379</v>
          </cell>
          <cell r="I515">
            <v>33381</v>
          </cell>
          <cell r="J515" t="str">
            <v>News</v>
          </cell>
          <cell r="K515">
            <v>15</v>
          </cell>
          <cell r="L515">
            <v>320000</v>
          </cell>
          <cell r="M515" t="str">
            <v>Torrential rain</v>
          </cell>
          <cell r="N515">
            <v>1</v>
          </cell>
        </row>
        <row r="516">
          <cell r="A516">
            <v>515</v>
          </cell>
          <cell r="B516">
            <v>0</v>
          </cell>
          <cell r="C516" t="str">
            <v>South Korea</v>
          </cell>
          <cell r="D516">
            <v>0</v>
          </cell>
          <cell r="E516">
            <v>127.408</v>
          </cell>
          <cell r="F516">
            <v>36.590699999999998</v>
          </cell>
          <cell r="G516">
            <v>15994.5</v>
          </cell>
          <cell r="H516">
            <v>33383</v>
          </cell>
          <cell r="I516">
            <v>33385</v>
          </cell>
          <cell r="J516" t="str">
            <v>News</v>
          </cell>
          <cell r="K516">
            <v>0</v>
          </cell>
          <cell r="L516">
            <v>0</v>
          </cell>
          <cell r="M516" t="str">
            <v>Heavy rain</v>
          </cell>
          <cell r="N516">
            <v>1</v>
          </cell>
        </row>
        <row r="517">
          <cell r="A517">
            <v>516</v>
          </cell>
          <cell r="B517">
            <v>0</v>
          </cell>
          <cell r="C517" t="str">
            <v>Afghanistan</v>
          </cell>
          <cell r="D517">
            <v>0</v>
          </cell>
          <cell r="E517">
            <v>66.167199999999994</v>
          </cell>
          <cell r="F517">
            <v>36.184899999999999</v>
          </cell>
          <cell r="G517">
            <v>24273.77</v>
          </cell>
          <cell r="H517">
            <v>33386</v>
          </cell>
          <cell r="I517">
            <v>33393</v>
          </cell>
          <cell r="J517" t="str">
            <v>News</v>
          </cell>
          <cell r="K517">
            <v>0</v>
          </cell>
          <cell r="L517">
            <v>1000</v>
          </cell>
          <cell r="M517" t="str">
            <v>Heavy rain</v>
          </cell>
          <cell r="N517">
            <v>1</v>
          </cell>
        </row>
        <row r="518">
          <cell r="A518">
            <v>517</v>
          </cell>
          <cell r="B518">
            <v>0</v>
          </cell>
          <cell r="C518" t="str">
            <v>Algeria</v>
          </cell>
          <cell r="D518">
            <v>0</v>
          </cell>
          <cell r="E518">
            <v>7.8894500000000001</v>
          </cell>
          <cell r="F518">
            <v>35.158900000000003</v>
          </cell>
          <cell r="G518">
            <v>32284.54</v>
          </cell>
          <cell r="H518">
            <v>33390</v>
          </cell>
          <cell r="I518">
            <v>33393</v>
          </cell>
          <cell r="J518" t="str">
            <v>News</v>
          </cell>
          <cell r="K518">
            <v>17</v>
          </cell>
          <cell r="L518">
            <v>1000</v>
          </cell>
          <cell r="M518" t="str">
            <v>Heavy rain</v>
          </cell>
          <cell r="N518">
            <v>1</v>
          </cell>
        </row>
        <row r="519">
          <cell r="A519">
            <v>518</v>
          </cell>
          <cell r="B519">
            <v>0</v>
          </cell>
          <cell r="C519" t="str">
            <v>Sri Lanka</v>
          </cell>
          <cell r="D519">
            <v>0</v>
          </cell>
          <cell r="E519">
            <v>80.685000000000002</v>
          </cell>
          <cell r="F519">
            <v>7.3025599999999997</v>
          </cell>
          <cell r="G519">
            <v>42642.33</v>
          </cell>
          <cell r="H519">
            <v>33391</v>
          </cell>
          <cell r="I519">
            <v>33395</v>
          </cell>
          <cell r="J519" t="str">
            <v>News</v>
          </cell>
          <cell r="K519">
            <v>31</v>
          </cell>
          <cell r="L519">
            <v>191700</v>
          </cell>
          <cell r="M519" t="str">
            <v>Monsoonal rain</v>
          </cell>
          <cell r="N519">
            <v>1</v>
          </cell>
        </row>
        <row r="520">
          <cell r="A520">
            <v>519</v>
          </cell>
          <cell r="B520">
            <v>0</v>
          </cell>
          <cell r="C520" t="str">
            <v>Colombia</v>
          </cell>
          <cell r="D520">
            <v>0</v>
          </cell>
          <cell r="E520">
            <v>-76.173199999999994</v>
          </cell>
          <cell r="F520">
            <v>6.7818800000000001</v>
          </cell>
          <cell r="G520">
            <v>16501.330000000002</v>
          </cell>
          <cell r="H520">
            <v>33392</v>
          </cell>
          <cell r="I520">
            <v>33396</v>
          </cell>
          <cell r="J520" t="str">
            <v>News</v>
          </cell>
          <cell r="K520">
            <v>57</v>
          </cell>
          <cell r="L520">
            <v>239</v>
          </cell>
          <cell r="M520" t="str">
            <v>Heavy rain</v>
          </cell>
          <cell r="N520">
            <v>1</v>
          </cell>
        </row>
        <row r="521">
          <cell r="A521">
            <v>520</v>
          </cell>
          <cell r="B521">
            <v>0</v>
          </cell>
          <cell r="C521" t="str">
            <v>Indonesia</v>
          </cell>
          <cell r="D521">
            <v>0</v>
          </cell>
          <cell r="E521">
            <v>114.253</v>
          </cell>
          <cell r="F521">
            <v>-1.6868000000000001</v>
          </cell>
          <cell r="G521">
            <v>88238.01</v>
          </cell>
          <cell r="H521">
            <v>33398</v>
          </cell>
          <cell r="I521">
            <v>33400</v>
          </cell>
          <cell r="J521" t="str">
            <v>News</v>
          </cell>
          <cell r="K521">
            <v>73</v>
          </cell>
          <cell r="L521">
            <v>0</v>
          </cell>
          <cell r="M521" t="str">
            <v>Torrential rain</v>
          </cell>
          <cell r="N521">
            <v>1</v>
          </cell>
        </row>
        <row r="522">
          <cell r="A522">
            <v>521</v>
          </cell>
          <cell r="B522">
            <v>0</v>
          </cell>
          <cell r="C522" t="str">
            <v>India</v>
          </cell>
          <cell r="D522">
            <v>0</v>
          </cell>
          <cell r="E522">
            <v>73.732399999999998</v>
          </cell>
          <cell r="F522">
            <v>15.733000000000001</v>
          </cell>
          <cell r="G522">
            <v>491361.5</v>
          </cell>
          <cell r="H522">
            <v>33399</v>
          </cell>
          <cell r="I522">
            <v>33401</v>
          </cell>
          <cell r="J522" t="str">
            <v>News</v>
          </cell>
          <cell r="K522">
            <v>72</v>
          </cell>
          <cell r="L522">
            <v>300000</v>
          </cell>
          <cell r="M522" t="str">
            <v>Monsoonal rain</v>
          </cell>
          <cell r="N522">
            <v>2</v>
          </cell>
        </row>
        <row r="523">
          <cell r="A523">
            <v>522</v>
          </cell>
          <cell r="B523">
            <v>0</v>
          </cell>
          <cell r="C523" t="str">
            <v>USA</v>
          </cell>
          <cell r="D523">
            <v>0</v>
          </cell>
          <cell r="E523">
            <v>-92.340999999999994</v>
          </cell>
          <cell r="F523">
            <v>31.161899999999999</v>
          </cell>
          <cell r="G523">
            <v>78319.429999999993</v>
          </cell>
          <cell r="H523">
            <v>33400</v>
          </cell>
          <cell r="I523">
            <v>33401</v>
          </cell>
          <cell r="J523" t="str">
            <v>News</v>
          </cell>
          <cell r="K523">
            <v>2</v>
          </cell>
          <cell r="L523">
            <v>0</v>
          </cell>
          <cell r="M523" t="str">
            <v>Torrential rain</v>
          </cell>
          <cell r="N523">
            <v>1</v>
          </cell>
        </row>
        <row r="524">
          <cell r="A524">
            <v>523</v>
          </cell>
          <cell r="B524">
            <v>0</v>
          </cell>
          <cell r="C524" t="str">
            <v>Pakistan</v>
          </cell>
          <cell r="D524">
            <v>0</v>
          </cell>
          <cell r="E524">
            <v>72.132099999999994</v>
          </cell>
          <cell r="F524">
            <v>34.0792</v>
          </cell>
          <cell r="G524">
            <v>79582</v>
          </cell>
          <cell r="H524">
            <v>33400</v>
          </cell>
          <cell r="I524">
            <v>33401</v>
          </cell>
          <cell r="J524" t="str">
            <v>News</v>
          </cell>
          <cell r="K524">
            <v>39</v>
          </cell>
          <cell r="L524">
            <v>2400</v>
          </cell>
          <cell r="M524" t="str">
            <v>Heavy rain</v>
          </cell>
          <cell r="N524">
            <v>1</v>
          </cell>
        </row>
        <row r="525">
          <cell r="A525">
            <v>524</v>
          </cell>
          <cell r="B525">
            <v>0</v>
          </cell>
          <cell r="C525" t="str">
            <v>China</v>
          </cell>
          <cell r="D525">
            <v>0</v>
          </cell>
          <cell r="E525">
            <v>116.43600000000001</v>
          </cell>
          <cell r="F525">
            <v>40.212499999999999</v>
          </cell>
          <cell r="G525">
            <v>19050.23</v>
          </cell>
          <cell r="H525">
            <v>33401</v>
          </cell>
          <cell r="I525">
            <v>33403</v>
          </cell>
          <cell r="J525" t="str">
            <v>News</v>
          </cell>
          <cell r="K525">
            <v>22</v>
          </cell>
          <cell r="L525">
            <v>4000</v>
          </cell>
          <cell r="M525" t="str">
            <v>Heavy rain</v>
          </cell>
          <cell r="N525">
            <v>2</v>
          </cell>
        </row>
        <row r="526">
          <cell r="A526">
            <v>525</v>
          </cell>
          <cell r="B526">
            <v>0</v>
          </cell>
          <cell r="C526" t="str">
            <v>Bangladesh</v>
          </cell>
          <cell r="D526">
            <v>0</v>
          </cell>
          <cell r="E526">
            <v>91.397199999999998</v>
          </cell>
          <cell r="F526">
            <v>22.945900000000002</v>
          </cell>
          <cell r="G526">
            <v>30042.91</v>
          </cell>
          <cell r="H526">
            <v>33406</v>
          </cell>
          <cell r="I526">
            <v>33416</v>
          </cell>
          <cell r="J526" t="str">
            <v>News</v>
          </cell>
          <cell r="K526">
            <v>0</v>
          </cell>
          <cell r="L526">
            <v>160000</v>
          </cell>
          <cell r="M526" t="str">
            <v>Monsoonal rain</v>
          </cell>
          <cell r="N526">
            <v>1</v>
          </cell>
        </row>
        <row r="527">
          <cell r="A527">
            <v>526</v>
          </cell>
          <cell r="B527">
            <v>0</v>
          </cell>
          <cell r="C527" t="str">
            <v>Chile</v>
          </cell>
          <cell r="D527">
            <v>0</v>
          </cell>
          <cell r="E527">
            <v>-69.905900000000003</v>
          </cell>
          <cell r="F527">
            <v>-23.4864</v>
          </cell>
          <cell r="G527">
            <v>15852.58</v>
          </cell>
          <cell r="H527">
            <v>33407</v>
          </cell>
          <cell r="I527">
            <v>33408</v>
          </cell>
          <cell r="J527" t="str">
            <v>News</v>
          </cell>
          <cell r="K527">
            <v>120</v>
          </cell>
          <cell r="L527">
            <v>30000</v>
          </cell>
          <cell r="M527" t="str">
            <v>Torrential rain</v>
          </cell>
          <cell r="N527">
            <v>1</v>
          </cell>
        </row>
        <row r="528">
          <cell r="A528">
            <v>527</v>
          </cell>
          <cell r="B528">
            <v>0</v>
          </cell>
          <cell r="C528" t="str">
            <v>South Africa</v>
          </cell>
          <cell r="D528">
            <v>0</v>
          </cell>
          <cell r="E528">
            <v>18.816099999999999</v>
          </cell>
          <cell r="F528">
            <v>-33.930599999999998</v>
          </cell>
          <cell r="G528">
            <v>5701.98</v>
          </cell>
          <cell r="H528">
            <v>33413</v>
          </cell>
          <cell r="I528">
            <v>33414</v>
          </cell>
          <cell r="J528" t="str">
            <v>News</v>
          </cell>
          <cell r="K528">
            <v>0</v>
          </cell>
          <cell r="L528">
            <v>0</v>
          </cell>
          <cell r="M528" t="str">
            <v>Heavy rain</v>
          </cell>
          <cell r="N528">
            <v>1</v>
          </cell>
        </row>
        <row r="529">
          <cell r="A529">
            <v>528</v>
          </cell>
          <cell r="B529">
            <v>0</v>
          </cell>
          <cell r="C529" t="str">
            <v>China</v>
          </cell>
          <cell r="D529">
            <v>0</v>
          </cell>
          <cell r="E529">
            <v>106.342</v>
          </cell>
          <cell r="F529">
            <v>29.148099999999999</v>
          </cell>
          <cell r="G529">
            <v>589049.52</v>
          </cell>
          <cell r="H529">
            <v>33420</v>
          </cell>
          <cell r="I529">
            <v>33437</v>
          </cell>
          <cell r="J529" t="str">
            <v>News</v>
          </cell>
          <cell r="K529">
            <v>750</v>
          </cell>
          <cell r="L529">
            <v>615000</v>
          </cell>
          <cell r="M529" t="str">
            <v>Heavy rain</v>
          </cell>
          <cell r="N529">
            <v>1</v>
          </cell>
        </row>
        <row r="530">
          <cell r="A530">
            <v>529</v>
          </cell>
          <cell r="B530">
            <v>0</v>
          </cell>
          <cell r="C530" t="str">
            <v>China</v>
          </cell>
          <cell r="D530">
            <v>0</v>
          </cell>
          <cell r="E530">
            <v>120.241</v>
          </cell>
          <cell r="F530">
            <v>30.181799999999999</v>
          </cell>
          <cell r="G530">
            <v>32703.63</v>
          </cell>
          <cell r="H530">
            <v>33420</v>
          </cell>
          <cell r="I530">
            <v>33428</v>
          </cell>
          <cell r="J530" t="str">
            <v>News</v>
          </cell>
          <cell r="K530">
            <v>0</v>
          </cell>
          <cell r="L530">
            <v>0</v>
          </cell>
          <cell r="M530" t="str">
            <v>Heavy rain</v>
          </cell>
          <cell r="N530">
            <v>1</v>
          </cell>
        </row>
        <row r="531">
          <cell r="A531">
            <v>530</v>
          </cell>
          <cell r="B531">
            <v>0</v>
          </cell>
          <cell r="C531" t="str">
            <v>China</v>
          </cell>
          <cell r="D531">
            <v>0</v>
          </cell>
          <cell r="E531">
            <v>111.681</v>
          </cell>
          <cell r="F531">
            <v>28.152699999999999</v>
          </cell>
          <cell r="G531">
            <v>134660.57999999999</v>
          </cell>
          <cell r="H531">
            <v>33421</v>
          </cell>
          <cell r="I531">
            <v>33437</v>
          </cell>
          <cell r="J531" t="str">
            <v>News</v>
          </cell>
          <cell r="K531">
            <v>101</v>
          </cell>
          <cell r="L531">
            <v>160000</v>
          </cell>
          <cell r="M531" t="str">
            <v>Heavy rain</v>
          </cell>
          <cell r="N531">
            <v>1</v>
          </cell>
        </row>
        <row r="532">
          <cell r="A532">
            <v>531</v>
          </cell>
          <cell r="B532">
            <v>0</v>
          </cell>
          <cell r="C532" t="str">
            <v>Bangladesh</v>
          </cell>
          <cell r="D532">
            <v>0</v>
          </cell>
          <cell r="E532">
            <v>89.337400000000002</v>
          </cell>
          <cell r="F532">
            <v>24.075299999999999</v>
          </cell>
          <cell r="G532">
            <v>4038.82</v>
          </cell>
          <cell r="H532">
            <v>33423</v>
          </cell>
          <cell r="I532">
            <v>33425</v>
          </cell>
          <cell r="J532" t="str">
            <v>News</v>
          </cell>
          <cell r="K532">
            <v>0</v>
          </cell>
          <cell r="L532">
            <v>40000</v>
          </cell>
          <cell r="M532" t="str">
            <v>Heavy rain</v>
          </cell>
          <cell r="N532">
            <v>1</v>
          </cell>
        </row>
        <row r="533">
          <cell r="A533">
            <v>532</v>
          </cell>
          <cell r="B533">
            <v>0</v>
          </cell>
          <cell r="C533" t="str">
            <v>Soviet Union</v>
          </cell>
          <cell r="D533">
            <v>0</v>
          </cell>
          <cell r="E533">
            <v>28.142399999999999</v>
          </cell>
          <cell r="F533">
            <v>47.785299999999999</v>
          </cell>
          <cell r="G533">
            <v>14412.82</v>
          </cell>
          <cell r="H533">
            <v>33424</v>
          </cell>
          <cell r="I533">
            <v>33427</v>
          </cell>
          <cell r="J533" t="str">
            <v>News</v>
          </cell>
          <cell r="K533">
            <v>15</v>
          </cell>
          <cell r="L533">
            <v>0</v>
          </cell>
          <cell r="M533" t="str">
            <v>Heavy rain</v>
          </cell>
          <cell r="N533">
            <v>1</v>
          </cell>
        </row>
        <row r="534">
          <cell r="A534">
            <v>533</v>
          </cell>
          <cell r="B534">
            <v>0</v>
          </cell>
          <cell r="C534" t="str">
            <v>Turkey</v>
          </cell>
          <cell r="D534">
            <v>0</v>
          </cell>
          <cell r="E534">
            <v>32.192999999999998</v>
          </cell>
          <cell r="F534">
            <v>41.3917</v>
          </cell>
          <cell r="G534">
            <v>8038.12</v>
          </cell>
          <cell r="H534">
            <v>33426</v>
          </cell>
          <cell r="I534">
            <v>33429</v>
          </cell>
          <cell r="J534" t="str">
            <v>News</v>
          </cell>
          <cell r="K534">
            <v>15</v>
          </cell>
          <cell r="L534">
            <v>0</v>
          </cell>
          <cell r="M534" t="str">
            <v>Heavy rain</v>
          </cell>
          <cell r="N534">
            <v>1</v>
          </cell>
        </row>
        <row r="535">
          <cell r="A535">
            <v>534</v>
          </cell>
          <cell r="B535">
            <v>0</v>
          </cell>
          <cell r="C535" t="str">
            <v>Soviet Union</v>
          </cell>
          <cell r="D535">
            <v>0</v>
          </cell>
          <cell r="E535">
            <v>42.059100000000001</v>
          </cell>
          <cell r="F535">
            <v>41.736199999999997</v>
          </cell>
          <cell r="G535">
            <v>3472.56</v>
          </cell>
          <cell r="H535">
            <v>33428</v>
          </cell>
          <cell r="I535">
            <v>33429</v>
          </cell>
          <cell r="J535" t="str">
            <v>News</v>
          </cell>
          <cell r="K535">
            <v>2</v>
          </cell>
          <cell r="L535">
            <v>0</v>
          </cell>
          <cell r="M535" t="str">
            <v>Heavy rain</v>
          </cell>
          <cell r="N535">
            <v>1</v>
          </cell>
        </row>
        <row r="536">
          <cell r="A536">
            <v>535</v>
          </cell>
          <cell r="B536">
            <v>0</v>
          </cell>
          <cell r="C536" t="str">
            <v>Philippines</v>
          </cell>
          <cell r="D536">
            <v>0</v>
          </cell>
          <cell r="E536">
            <v>120.70399999999999</v>
          </cell>
          <cell r="F536">
            <v>15.2544</v>
          </cell>
          <cell r="G536">
            <v>5762.82</v>
          </cell>
          <cell r="H536">
            <v>33429</v>
          </cell>
          <cell r="I536">
            <v>33432</v>
          </cell>
          <cell r="J536" t="str">
            <v>News</v>
          </cell>
          <cell r="K536">
            <v>2</v>
          </cell>
          <cell r="L536">
            <v>0</v>
          </cell>
          <cell r="M536" t="str">
            <v>Tropical cyclone</v>
          </cell>
          <cell r="N536">
            <v>1</v>
          </cell>
        </row>
        <row r="537">
          <cell r="A537">
            <v>536</v>
          </cell>
          <cell r="B537">
            <v>0</v>
          </cell>
          <cell r="C537" t="str">
            <v>Myanmar</v>
          </cell>
          <cell r="D537">
            <v>0</v>
          </cell>
          <cell r="E537">
            <v>95.019000000000005</v>
          </cell>
          <cell r="F537">
            <v>23.941299999999998</v>
          </cell>
          <cell r="G537">
            <v>128983.14</v>
          </cell>
          <cell r="H537">
            <v>33429</v>
          </cell>
          <cell r="I537">
            <v>33442</v>
          </cell>
          <cell r="J537" t="str">
            <v>News</v>
          </cell>
          <cell r="K537">
            <v>0</v>
          </cell>
          <cell r="L537">
            <v>17570</v>
          </cell>
          <cell r="M537" t="str">
            <v>Heavy rain</v>
          </cell>
          <cell r="N537">
            <v>1</v>
          </cell>
        </row>
        <row r="538">
          <cell r="A538">
            <v>537</v>
          </cell>
          <cell r="B538">
            <v>0</v>
          </cell>
          <cell r="C538" t="str">
            <v>Bangladesh</v>
          </cell>
          <cell r="D538">
            <v>0</v>
          </cell>
          <cell r="E538">
            <v>89.624600000000001</v>
          </cell>
          <cell r="F538">
            <v>23.891500000000001</v>
          </cell>
          <cell r="G538">
            <v>20388.52</v>
          </cell>
          <cell r="H538">
            <v>33429</v>
          </cell>
          <cell r="I538">
            <v>33434</v>
          </cell>
          <cell r="J538" t="str">
            <v>News</v>
          </cell>
          <cell r="K538">
            <v>4</v>
          </cell>
          <cell r="L538">
            <v>70000</v>
          </cell>
          <cell r="M538" t="str">
            <v>Heavy rain</v>
          </cell>
          <cell r="N538">
            <v>1</v>
          </cell>
        </row>
        <row r="539">
          <cell r="A539">
            <v>538</v>
          </cell>
          <cell r="B539">
            <v>0</v>
          </cell>
          <cell r="C539" t="str">
            <v>Soviet Union</v>
          </cell>
          <cell r="D539">
            <v>0</v>
          </cell>
          <cell r="E539">
            <v>107.82899999999999</v>
          </cell>
          <cell r="F539">
            <v>51.744</v>
          </cell>
          <cell r="G539">
            <v>61650.79</v>
          </cell>
          <cell r="H539">
            <v>33430</v>
          </cell>
          <cell r="I539">
            <v>33448</v>
          </cell>
          <cell r="J539" t="str">
            <v>News</v>
          </cell>
          <cell r="K539">
            <v>2</v>
          </cell>
          <cell r="L539">
            <v>2000</v>
          </cell>
          <cell r="M539" t="str">
            <v>Heavy rain</v>
          </cell>
          <cell r="N539">
            <v>1</v>
          </cell>
        </row>
        <row r="540">
          <cell r="A540">
            <v>539</v>
          </cell>
          <cell r="B540">
            <v>0</v>
          </cell>
          <cell r="C540" t="str">
            <v>India</v>
          </cell>
          <cell r="D540">
            <v>0</v>
          </cell>
          <cell r="E540">
            <v>92.959199999999996</v>
          </cell>
          <cell r="F540">
            <v>26.605899999999998</v>
          </cell>
          <cell r="G540">
            <v>55550.83</v>
          </cell>
          <cell r="H540">
            <v>33432</v>
          </cell>
          <cell r="I540">
            <v>33438</v>
          </cell>
          <cell r="J540" t="str">
            <v>News</v>
          </cell>
          <cell r="K540">
            <v>25</v>
          </cell>
          <cell r="L540">
            <v>400000</v>
          </cell>
          <cell r="M540" t="str">
            <v>Monsoonal rain</v>
          </cell>
          <cell r="N540">
            <v>1</v>
          </cell>
        </row>
        <row r="541">
          <cell r="A541">
            <v>540</v>
          </cell>
          <cell r="B541">
            <v>0</v>
          </cell>
          <cell r="C541" t="str">
            <v>Ghana</v>
          </cell>
          <cell r="D541">
            <v>0</v>
          </cell>
          <cell r="E541">
            <v>-0.18861800000000001</v>
          </cell>
          <cell r="F541">
            <v>6.10806</v>
          </cell>
          <cell r="G541">
            <v>36967.57</v>
          </cell>
          <cell r="H541">
            <v>33433</v>
          </cell>
          <cell r="I541">
            <v>33435</v>
          </cell>
          <cell r="J541" t="str">
            <v>News</v>
          </cell>
          <cell r="K541">
            <v>5</v>
          </cell>
          <cell r="L541">
            <v>0</v>
          </cell>
          <cell r="M541" t="str">
            <v>Heavy rain</v>
          </cell>
          <cell r="N541">
            <v>1</v>
          </cell>
        </row>
        <row r="542">
          <cell r="A542">
            <v>541</v>
          </cell>
          <cell r="B542">
            <v>0</v>
          </cell>
          <cell r="C542" t="str">
            <v>Bangladesh</v>
          </cell>
          <cell r="D542">
            <v>0</v>
          </cell>
          <cell r="E542">
            <v>90.057199999999995</v>
          </cell>
          <cell r="F542">
            <v>24.178699999999999</v>
          </cell>
          <cell r="G542">
            <v>55046.84</v>
          </cell>
          <cell r="H542">
            <v>33433</v>
          </cell>
          <cell r="I542">
            <v>33435</v>
          </cell>
          <cell r="J542" t="str">
            <v>News</v>
          </cell>
          <cell r="K542">
            <v>17</v>
          </cell>
          <cell r="L542">
            <v>300000</v>
          </cell>
          <cell r="M542" t="str">
            <v>Heavy rain</v>
          </cell>
          <cell r="N542">
            <v>1</v>
          </cell>
        </row>
        <row r="543">
          <cell r="A543">
            <v>542</v>
          </cell>
          <cell r="B543">
            <v>0</v>
          </cell>
          <cell r="C543" t="str">
            <v>Benin</v>
          </cell>
          <cell r="D543">
            <v>0</v>
          </cell>
          <cell r="E543">
            <v>2.1544300000000001</v>
          </cell>
          <cell r="F543">
            <v>7.4863299999999997</v>
          </cell>
          <cell r="G543">
            <v>17907.330000000002</v>
          </cell>
          <cell r="H543">
            <v>33434</v>
          </cell>
          <cell r="I543">
            <v>33439</v>
          </cell>
          <cell r="J543" t="str">
            <v>News</v>
          </cell>
          <cell r="K543">
            <v>2</v>
          </cell>
          <cell r="L543">
            <v>200000</v>
          </cell>
          <cell r="M543" t="str">
            <v>Heavy rain</v>
          </cell>
          <cell r="N543">
            <v>1</v>
          </cell>
        </row>
        <row r="544">
          <cell r="A544">
            <v>543</v>
          </cell>
          <cell r="B544">
            <v>0</v>
          </cell>
          <cell r="C544" t="str">
            <v>Laos</v>
          </cell>
          <cell r="D544">
            <v>0</v>
          </cell>
          <cell r="E544">
            <v>102.592</v>
          </cell>
          <cell r="F544">
            <v>21.046900000000001</v>
          </cell>
          <cell r="G544">
            <v>63858.75</v>
          </cell>
          <cell r="H544">
            <v>33434</v>
          </cell>
          <cell r="I544">
            <v>33441</v>
          </cell>
          <cell r="J544" t="str">
            <v>News</v>
          </cell>
          <cell r="K544">
            <v>16</v>
          </cell>
          <cell r="L544">
            <v>800</v>
          </cell>
          <cell r="M544" t="str">
            <v>Heavy rain</v>
          </cell>
          <cell r="N544">
            <v>1</v>
          </cell>
        </row>
        <row r="545">
          <cell r="A545">
            <v>544</v>
          </cell>
          <cell r="B545">
            <v>0</v>
          </cell>
          <cell r="C545" t="str">
            <v>Soviet Union</v>
          </cell>
          <cell r="D545">
            <v>0</v>
          </cell>
          <cell r="E545">
            <v>114.91200000000001</v>
          </cell>
          <cell r="F545">
            <v>53.803699999999999</v>
          </cell>
          <cell r="G545">
            <v>366865.54</v>
          </cell>
          <cell r="H545">
            <v>33437</v>
          </cell>
          <cell r="I545">
            <v>33441</v>
          </cell>
          <cell r="J545" t="str">
            <v>News</v>
          </cell>
          <cell r="K545">
            <v>0</v>
          </cell>
          <cell r="L545">
            <v>0</v>
          </cell>
          <cell r="M545" t="str">
            <v>Heavy rain</v>
          </cell>
          <cell r="N545">
            <v>1</v>
          </cell>
        </row>
        <row r="546">
          <cell r="A546">
            <v>545</v>
          </cell>
          <cell r="B546">
            <v>0</v>
          </cell>
          <cell r="C546" t="str">
            <v>China</v>
          </cell>
          <cell r="D546">
            <v>0</v>
          </cell>
          <cell r="E546">
            <v>120.096</v>
          </cell>
          <cell r="F546">
            <v>36.338000000000001</v>
          </cell>
          <cell r="G546">
            <v>94812.45</v>
          </cell>
          <cell r="H546">
            <v>33438</v>
          </cell>
          <cell r="I546">
            <v>33439</v>
          </cell>
          <cell r="J546" t="str">
            <v>News</v>
          </cell>
          <cell r="K546">
            <v>8</v>
          </cell>
          <cell r="L546">
            <v>0</v>
          </cell>
          <cell r="M546" t="str">
            <v>Heavy rain</v>
          </cell>
          <cell r="N546">
            <v>1</v>
          </cell>
        </row>
        <row r="547">
          <cell r="A547">
            <v>546</v>
          </cell>
          <cell r="B547">
            <v>0</v>
          </cell>
          <cell r="C547" t="str">
            <v>South Korea</v>
          </cell>
          <cell r="D547">
            <v>0</v>
          </cell>
          <cell r="E547">
            <v>127.56100000000001</v>
          </cell>
          <cell r="F547">
            <v>37.172699999999999</v>
          </cell>
          <cell r="G547">
            <v>21908</v>
          </cell>
          <cell r="H547">
            <v>33441</v>
          </cell>
          <cell r="I547">
            <v>33445</v>
          </cell>
          <cell r="J547" t="str">
            <v>News</v>
          </cell>
          <cell r="K547">
            <v>54</v>
          </cell>
          <cell r="L547">
            <v>3600</v>
          </cell>
          <cell r="M547" t="str">
            <v>Heavy rain</v>
          </cell>
          <cell r="N547">
            <v>1</v>
          </cell>
        </row>
        <row r="548">
          <cell r="A548">
            <v>547</v>
          </cell>
          <cell r="B548">
            <v>0</v>
          </cell>
          <cell r="C548" t="str">
            <v>Philippines</v>
          </cell>
          <cell r="D548">
            <v>0</v>
          </cell>
          <cell r="E548">
            <v>120.58199999999999</v>
          </cell>
          <cell r="F548">
            <v>15.085900000000001</v>
          </cell>
          <cell r="G548">
            <v>12142.14</v>
          </cell>
          <cell r="H548">
            <v>33442</v>
          </cell>
          <cell r="I548">
            <v>33447</v>
          </cell>
          <cell r="J548" t="str">
            <v>News</v>
          </cell>
          <cell r="K548">
            <v>16</v>
          </cell>
          <cell r="L548">
            <v>20000</v>
          </cell>
          <cell r="M548" t="str">
            <v>Tropical cyclone</v>
          </cell>
          <cell r="N548">
            <v>1</v>
          </cell>
        </row>
        <row r="549">
          <cell r="A549">
            <v>548</v>
          </cell>
          <cell r="B549">
            <v>0</v>
          </cell>
          <cell r="C549" t="str">
            <v>China</v>
          </cell>
          <cell r="D549">
            <v>0</v>
          </cell>
          <cell r="E549">
            <v>126.941</v>
          </cell>
          <cell r="F549">
            <v>44.890900000000002</v>
          </cell>
          <cell r="G549">
            <v>508812.74</v>
          </cell>
          <cell r="H549">
            <v>33442</v>
          </cell>
          <cell r="I549">
            <v>33453</v>
          </cell>
          <cell r="J549" t="str">
            <v>News</v>
          </cell>
          <cell r="K549">
            <v>66</v>
          </cell>
          <cell r="L549">
            <v>160000</v>
          </cell>
          <cell r="M549" t="str">
            <v>Tropical cyclone</v>
          </cell>
          <cell r="N549">
            <v>1</v>
          </cell>
        </row>
        <row r="550">
          <cell r="A550">
            <v>549</v>
          </cell>
          <cell r="B550">
            <v>0</v>
          </cell>
          <cell r="C550" t="str">
            <v>Thailand</v>
          </cell>
          <cell r="D550">
            <v>0</v>
          </cell>
          <cell r="E550">
            <v>99.942400000000006</v>
          </cell>
          <cell r="F550">
            <v>6.7799699999999996</v>
          </cell>
          <cell r="G550">
            <v>2395.44</v>
          </cell>
          <cell r="H550">
            <v>33444</v>
          </cell>
          <cell r="I550">
            <v>33446</v>
          </cell>
          <cell r="J550" t="str">
            <v>News</v>
          </cell>
          <cell r="K550">
            <v>1</v>
          </cell>
          <cell r="L550">
            <v>0</v>
          </cell>
          <cell r="M550" t="str">
            <v>Torrential rain</v>
          </cell>
          <cell r="N550">
            <v>2</v>
          </cell>
        </row>
        <row r="551">
          <cell r="A551">
            <v>550</v>
          </cell>
          <cell r="B551">
            <v>0</v>
          </cell>
          <cell r="C551" t="str">
            <v>Ethiopia</v>
          </cell>
          <cell r="D551">
            <v>0</v>
          </cell>
          <cell r="E551">
            <v>41.162399999999998</v>
          </cell>
          <cell r="F551">
            <v>14.1556</v>
          </cell>
          <cell r="G551">
            <v>54883.35</v>
          </cell>
          <cell r="H551">
            <v>33444</v>
          </cell>
          <cell r="I551">
            <v>33445</v>
          </cell>
          <cell r="J551" t="str">
            <v>News</v>
          </cell>
          <cell r="K551">
            <v>2</v>
          </cell>
          <cell r="L551">
            <v>0</v>
          </cell>
          <cell r="M551" t="str">
            <v>Heavy rain</v>
          </cell>
          <cell r="N551">
            <v>1</v>
          </cell>
        </row>
        <row r="552">
          <cell r="A552">
            <v>551</v>
          </cell>
          <cell r="B552">
            <v>0</v>
          </cell>
          <cell r="C552" t="str">
            <v>Vietnam</v>
          </cell>
          <cell r="D552">
            <v>0</v>
          </cell>
          <cell r="E552">
            <v>103.614</v>
          </cell>
          <cell r="F552">
            <v>21.720800000000001</v>
          </cell>
          <cell r="G552">
            <v>30956.14</v>
          </cell>
          <cell r="H552">
            <v>33447</v>
          </cell>
          <cell r="I552">
            <v>33450</v>
          </cell>
          <cell r="J552" t="str">
            <v>News</v>
          </cell>
          <cell r="K552">
            <v>38</v>
          </cell>
          <cell r="L552">
            <v>4000</v>
          </cell>
          <cell r="M552" t="str">
            <v>Monsoonal rain</v>
          </cell>
          <cell r="N552">
            <v>1</v>
          </cell>
        </row>
        <row r="553">
          <cell r="A553">
            <v>552</v>
          </cell>
          <cell r="B553">
            <v>0</v>
          </cell>
          <cell r="C553" t="str">
            <v>Romania</v>
          </cell>
          <cell r="D553">
            <v>0</v>
          </cell>
          <cell r="E553">
            <v>26.737300000000001</v>
          </cell>
          <cell r="F553">
            <v>46.966000000000001</v>
          </cell>
          <cell r="G553">
            <v>40939.94</v>
          </cell>
          <cell r="H553">
            <v>33448</v>
          </cell>
          <cell r="I553">
            <v>33449</v>
          </cell>
          <cell r="J553" t="str">
            <v>News</v>
          </cell>
          <cell r="K553">
            <v>71</v>
          </cell>
          <cell r="L553">
            <v>10000</v>
          </cell>
          <cell r="M553" t="str">
            <v>Heavy rain</v>
          </cell>
          <cell r="N553">
            <v>1</v>
          </cell>
        </row>
        <row r="554">
          <cell r="A554">
            <v>553</v>
          </cell>
          <cell r="B554">
            <v>0</v>
          </cell>
          <cell r="C554" t="str">
            <v>India</v>
          </cell>
          <cell r="D554">
            <v>0</v>
          </cell>
          <cell r="E554">
            <v>79.157399999999996</v>
          </cell>
          <cell r="F554">
            <v>20.947399999999998</v>
          </cell>
          <cell r="G554">
            <v>47249.13</v>
          </cell>
          <cell r="H554">
            <v>33448</v>
          </cell>
          <cell r="I554">
            <v>33450</v>
          </cell>
          <cell r="J554" t="str">
            <v>News</v>
          </cell>
          <cell r="K554">
            <v>500</v>
          </cell>
          <cell r="L554">
            <v>6000</v>
          </cell>
          <cell r="M554" t="str">
            <v>Monsoonal rain</v>
          </cell>
          <cell r="N554">
            <v>1</v>
          </cell>
        </row>
        <row r="555">
          <cell r="A555">
            <v>554</v>
          </cell>
          <cell r="B555">
            <v>0</v>
          </cell>
          <cell r="C555" t="str">
            <v>Czechoslovakia</v>
          </cell>
          <cell r="D555">
            <v>0</v>
          </cell>
          <cell r="E555">
            <v>15.8567</v>
          </cell>
          <cell r="F555">
            <v>49.783799999999999</v>
          </cell>
          <cell r="G555">
            <v>60516.65</v>
          </cell>
          <cell r="H555">
            <v>33451</v>
          </cell>
          <cell r="I555">
            <v>33453</v>
          </cell>
          <cell r="J555" t="str">
            <v>News</v>
          </cell>
          <cell r="K555">
            <v>0</v>
          </cell>
          <cell r="L555">
            <v>0</v>
          </cell>
          <cell r="M555" t="str">
            <v>Heavy rain</v>
          </cell>
          <cell r="N555">
            <v>1</v>
          </cell>
        </row>
        <row r="556">
          <cell r="A556">
            <v>555</v>
          </cell>
          <cell r="B556">
            <v>0</v>
          </cell>
          <cell r="C556" t="str">
            <v>Soviet Union</v>
          </cell>
          <cell r="D556">
            <v>0</v>
          </cell>
          <cell r="E556">
            <v>39.470999999999997</v>
          </cell>
          <cell r="F556">
            <v>43.964399999999998</v>
          </cell>
          <cell r="G556">
            <v>8785.5400000000009</v>
          </cell>
          <cell r="H556">
            <v>33452</v>
          </cell>
          <cell r="I556">
            <v>33459</v>
          </cell>
          <cell r="J556" t="str">
            <v>News</v>
          </cell>
          <cell r="K556">
            <v>46</v>
          </cell>
          <cell r="L556">
            <v>0</v>
          </cell>
          <cell r="M556" t="str">
            <v>Heavy rain</v>
          </cell>
          <cell r="N556">
            <v>1</v>
          </cell>
        </row>
        <row r="557">
          <cell r="A557">
            <v>556</v>
          </cell>
          <cell r="B557">
            <v>0</v>
          </cell>
          <cell r="C557" t="str">
            <v>Bangladesh</v>
          </cell>
          <cell r="D557">
            <v>0</v>
          </cell>
          <cell r="E557">
            <v>91.990600000000001</v>
          </cell>
          <cell r="F557">
            <v>21.958100000000002</v>
          </cell>
          <cell r="G557">
            <v>13828.87</v>
          </cell>
          <cell r="H557">
            <v>33452</v>
          </cell>
          <cell r="I557">
            <v>33457</v>
          </cell>
          <cell r="J557" t="str">
            <v>News</v>
          </cell>
          <cell r="K557">
            <v>6</v>
          </cell>
          <cell r="L557">
            <v>50000</v>
          </cell>
          <cell r="M557" t="str">
            <v>Heavy rain</v>
          </cell>
          <cell r="N557">
            <v>1</v>
          </cell>
        </row>
        <row r="558">
          <cell r="A558">
            <v>557</v>
          </cell>
          <cell r="B558">
            <v>0</v>
          </cell>
          <cell r="C558" t="str">
            <v>Austria</v>
          </cell>
          <cell r="D558">
            <v>0</v>
          </cell>
          <cell r="E558">
            <v>13.3528</v>
          </cell>
          <cell r="F558">
            <v>48.313600000000001</v>
          </cell>
          <cell r="G558">
            <v>61648.74</v>
          </cell>
          <cell r="H558">
            <v>33452</v>
          </cell>
          <cell r="I558">
            <v>33456</v>
          </cell>
          <cell r="J558" t="str">
            <v>News</v>
          </cell>
          <cell r="K558">
            <v>10</v>
          </cell>
          <cell r="L558">
            <v>0</v>
          </cell>
          <cell r="M558" t="str">
            <v>Heavy rain</v>
          </cell>
          <cell r="N558">
            <v>2</v>
          </cell>
        </row>
        <row r="559">
          <cell r="A559">
            <v>558</v>
          </cell>
          <cell r="B559">
            <v>0</v>
          </cell>
          <cell r="C559" t="str">
            <v>Poland</v>
          </cell>
          <cell r="D559">
            <v>0</v>
          </cell>
          <cell r="E559">
            <v>19.463200000000001</v>
          </cell>
          <cell r="F559">
            <v>48.535699999999999</v>
          </cell>
          <cell r="G559">
            <v>65817.59</v>
          </cell>
          <cell r="H559">
            <v>33452</v>
          </cell>
          <cell r="I559">
            <v>33456</v>
          </cell>
          <cell r="J559" t="str">
            <v>News</v>
          </cell>
          <cell r="K559">
            <v>0</v>
          </cell>
          <cell r="L559">
            <v>0</v>
          </cell>
          <cell r="M559" t="str">
            <v>Heavy rain</v>
          </cell>
          <cell r="N559">
            <v>2</v>
          </cell>
        </row>
        <row r="560">
          <cell r="A560">
            <v>559</v>
          </cell>
          <cell r="B560">
            <v>0</v>
          </cell>
          <cell r="C560" t="str">
            <v>Nigeria</v>
          </cell>
          <cell r="D560">
            <v>0</v>
          </cell>
          <cell r="E560">
            <v>8.5289199999999994</v>
          </cell>
          <cell r="F560">
            <v>11.69</v>
          </cell>
          <cell r="G560">
            <v>22908.02</v>
          </cell>
          <cell r="H560">
            <v>33454</v>
          </cell>
          <cell r="I560">
            <v>33455</v>
          </cell>
          <cell r="J560" t="str">
            <v>News</v>
          </cell>
          <cell r="K560">
            <v>4</v>
          </cell>
          <cell r="L560">
            <v>10000</v>
          </cell>
          <cell r="M560" t="str">
            <v>Heavy rain</v>
          </cell>
          <cell r="N560">
            <v>1</v>
          </cell>
        </row>
        <row r="561">
          <cell r="A561">
            <v>560</v>
          </cell>
          <cell r="B561">
            <v>0</v>
          </cell>
          <cell r="C561" t="str">
            <v>Myanmar</v>
          </cell>
          <cell r="D561">
            <v>0</v>
          </cell>
          <cell r="E561">
            <v>95.558800000000005</v>
          </cell>
          <cell r="F561">
            <v>16.981100000000001</v>
          </cell>
          <cell r="G561">
            <v>55416.91</v>
          </cell>
          <cell r="H561">
            <v>33457</v>
          </cell>
          <cell r="I561">
            <v>33459</v>
          </cell>
          <cell r="J561" t="str">
            <v>News</v>
          </cell>
          <cell r="K561">
            <v>1</v>
          </cell>
          <cell r="L561">
            <v>210250</v>
          </cell>
          <cell r="M561" t="str">
            <v>Heavy rain</v>
          </cell>
          <cell r="N561">
            <v>2</v>
          </cell>
        </row>
        <row r="562">
          <cell r="A562">
            <v>561</v>
          </cell>
          <cell r="B562">
            <v>0</v>
          </cell>
          <cell r="C562" t="str">
            <v>Soviet Union</v>
          </cell>
          <cell r="D562">
            <v>0</v>
          </cell>
          <cell r="E562">
            <v>133.70099999999999</v>
          </cell>
          <cell r="F562">
            <v>54.554099999999998</v>
          </cell>
          <cell r="G562">
            <v>773084.42</v>
          </cell>
          <cell r="H562">
            <v>33458</v>
          </cell>
          <cell r="I562">
            <v>33463</v>
          </cell>
          <cell r="J562" t="str">
            <v>News</v>
          </cell>
          <cell r="K562">
            <v>0</v>
          </cell>
          <cell r="L562">
            <v>0</v>
          </cell>
          <cell r="M562" t="str">
            <v>Heavy rain</v>
          </cell>
          <cell r="N562">
            <v>1</v>
          </cell>
        </row>
        <row r="563">
          <cell r="A563">
            <v>562</v>
          </cell>
          <cell r="B563">
            <v>0</v>
          </cell>
          <cell r="C563" t="str">
            <v>China</v>
          </cell>
          <cell r="D563">
            <v>0</v>
          </cell>
          <cell r="E563">
            <v>121.42400000000001</v>
          </cell>
          <cell r="F563">
            <v>31.093</v>
          </cell>
          <cell r="G563">
            <v>4350.28</v>
          </cell>
          <cell r="H563">
            <v>33458</v>
          </cell>
          <cell r="I563">
            <v>33459</v>
          </cell>
          <cell r="J563" t="str">
            <v>News</v>
          </cell>
          <cell r="K563">
            <v>16</v>
          </cell>
          <cell r="L563">
            <v>20000</v>
          </cell>
          <cell r="M563" t="str">
            <v>Torrential rain</v>
          </cell>
          <cell r="N563">
            <v>1</v>
          </cell>
        </row>
        <row r="564">
          <cell r="A564">
            <v>563</v>
          </cell>
          <cell r="B564">
            <v>0</v>
          </cell>
          <cell r="C564" t="str">
            <v>Bangladesh</v>
          </cell>
          <cell r="D564">
            <v>0</v>
          </cell>
          <cell r="E564">
            <v>90.202699999999993</v>
          </cell>
          <cell r="F564">
            <v>24.664899999999999</v>
          </cell>
          <cell r="G564">
            <v>7441.14</v>
          </cell>
          <cell r="H564">
            <v>33459</v>
          </cell>
          <cell r="I564">
            <v>33470</v>
          </cell>
          <cell r="J564" t="str">
            <v>News</v>
          </cell>
          <cell r="K564">
            <v>800</v>
          </cell>
          <cell r="L564">
            <v>0</v>
          </cell>
          <cell r="M564" t="str">
            <v>Heavy rain</v>
          </cell>
          <cell r="N564">
            <v>1</v>
          </cell>
        </row>
        <row r="565">
          <cell r="A565">
            <v>564</v>
          </cell>
          <cell r="B565">
            <v>0</v>
          </cell>
          <cell r="C565" t="str">
            <v>China</v>
          </cell>
          <cell r="D565">
            <v>0</v>
          </cell>
          <cell r="E565">
            <v>103.821</v>
          </cell>
          <cell r="F565">
            <v>30.051600000000001</v>
          </cell>
          <cell r="G565">
            <v>554217.86</v>
          </cell>
          <cell r="H565">
            <v>33459</v>
          </cell>
          <cell r="I565">
            <v>33462</v>
          </cell>
          <cell r="J565" t="str">
            <v>News</v>
          </cell>
          <cell r="K565">
            <v>456</v>
          </cell>
          <cell r="L565">
            <v>0</v>
          </cell>
          <cell r="M565" t="str">
            <v>Heavy rain</v>
          </cell>
          <cell r="N565">
            <v>1</v>
          </cell>
        </row>
        <row r="566">
          <cell r="A566">
            <v>565</v>
          </cell>
          <cell r="B566">
            <v>0</v>
          </cell>
          <cell r="C566" t="str">
            <v>USA</v>
          </cell>
          <cell r="D566">
            <v>0</v>
          </cell>
          <cell r="E566">
            <v>-75.491699999999994</v>
          </cell>
          <cell r="F566">
            <v>40.021099999999997</v>
          </cell>
          <cell r="G566">
            <v>2578.11</v>
          </cell>
          <cell r="H566">
            <v>33460</v>
          </cell>
          <cell r="I566">
            <v>33462</v>
          </cell>
          <cell r="J566" t="str">
            <v>News</v>
          </cell>
          <cell r="K566">
            <v>0</v>
          </cell>
          <cell r="L566">
            <v>200</v>
          </cell>
          <cell r="M566" t="str">
            <v>Heavy rain</v>
          </cell>
          <cell r="N566">
            <v>1</v>
          </cell>
        </row>
        <row r="567">
          <cell r="A567">
            <v>566</v>
          </cell>
          <cell r="B567">
            <v>0</v>
          </cell>
          <cell r="C567" t="str">
            <v>Iran</v>
          </cell>
          <cell r="D567">
            <v>0</v>
          </cell>
          <cell r="E567">
            <v>54.213999999999999</v>
          </cell>
          <cell r="F567">
            <v>37.233899999999998</v>
          </cell>
          <cell r="G567">
            <v>32782.99</v>
          </cell>
          <cell r="H567">
            <v>33461</v>
          </cell>
          <cell r="I567">
            <v>33463</v>
          </cell>
          <cell r="J567" t="str">
            <v>News</v>
          </cell>
          <cell r="K567">
            <v>0</v>
          </cell>
          <cell r="L567">
            <v>120</v>
          </cell>
          <cell r="M567" t="str">
            <v>Heavy rain</v>
          </cell>
          <cell r="N567">
            <v>1</v>
          </cell>
        </row>
        <row r="568">
          <cell r="A568">
            <v>567</v>
          </cell>
          <cell r="B568">
            <v>0</v>
          </cell>
          <cell r="C568" t="str">
            <v>USA</v>
          </cell>
          <cell r="D568">
            <v>0</v>
          </cell>
          <cell r="E568">
            <v>-97.467399999999998</v>
          </cell>
          <cell r="F568">
            <v>32.517200000000003</v>
          </cell>
          <cell r="G568">
            <v>14207.43</v>
          </cell>
          <cell r="H568">
            <v>33462</v>
          </cell>
          <cell r="I568">
            <v>33464</v>
          </cell>
          <cell r="J568" t="str">
            <v>News</v>
          </cell>
          <cell r="K568">
            <v>1</v>
          </cell>
          <cell r="L568">
            <v>0</v>
          </cell>
          <cell r="M568" t="str">
            <v>Heavy rain</v>
          </cell>
          <cell r="N568">
            <v>1</v>
          </cell>
        </row>
        <row r="569">
          <cell r="A569">
            <v>568</v>
          </cell>
          <cell r="B569">
            <v>0</v>
          </cell>
          <cell r="C569" t="str">
            <v>Sudan</v>
          </cell>
          <cell r="D569">
            <v>0</v>
          </cell>
          <cell r="E569">
            <v>33.8431</v>
          </cell>
          <cell r="F569">
            <v>13.343999999999999</v>
          </cell>
          <cell r="G569">
            <v>104587.97</v>
          </cell>
          <cell r="H569">
            <v>33462</v>
          </cell>
          <cell r="I569">
            <v>33463</v>
          </cell>
          <cell r="J569" t="str">
            <v>News</v>
          </cell>
          <cell r="K569">
            <v>3</v>
          </cell>
          <cell r="L569">
            <v>18000</v>
          </cell>
          <cell r="M569" t="str">
            <v>Heavy rain</v>
          </cell>
          <cell r="N569">
            <v>1</v>
          </cell>
        </row>
        <row r="570">
          <cell r="A570">
            <v>569</v>
          </cell>
          <cell r="B570">
            <v>0</v>
          </cell>
          <cell r="C570" t="str">
            <v>Costa Rica</v>
          </cell>
          <cell r="D570">
            <v>0</v>
          </cell>
          <cell r="E570">
            <v>-83.058099999999996</v>
          </cell>
          <cell r="F570">
            <v>9.6073299999999993</v>
          </cell>
          <cell r="G570">
            <v>18428.54</v>
          </cell>
          <cell r="H570">
            <v>33463</v>
          </cell>
          <cell r="I570">
            <v>33472</v>
          </cell>
          <cell r="J570" t="str">
            <v>News</v>
          </cell>
          <cell r="K570">
            <v>5</v>
          </cell>
          <cell r="L570">
            <v>25000</v>
          </cell>
          <cell r="M570" t="str">
            <v>Heavy rain</v>
          </cell>
          <cell r="N570">
            <v>1</v>
          </cell>
        </row>
        <row r="571">
          <cell r="A571">
            <v>570</v>
          </cell>
          <cell r="B571">
            <v>0</v>
          </cell>
          <cell r="C571" t="str">
            <v>India</v>
          </cell>
          <cell r="D571">
            <v>0</v>
          </cell>
          <cell r="E571">
            <v>84.4178</v>
          </cell>
          <cell r="F571">
            <v>20.204699999999999</v>
          </cell>
          <cell r="G571">
            <v>151947.06</v>
          </cell>
          <cell r="H571">
            <v>33464</v>
          </cell>
          <cell r="I571">
            <v>33468</v>
          </cell>
          <cell r="J571" t="str">
            <v>News</v>
          </cell>
          <cell r="K571">
            <v>15</v>
          </cell>
          <cell r="L571">
            <v>0</v>
          </cell>
          <cell r="M571" t="str">
            <v>Heavy rain</v>
          </cell>
          <cell r="N571">
            <v>1</v>
          </cell>
        </row>
        <row r="572">
          <cell r="A572">
            <v>571</v>
          </cell>
          <cell r="B572">
            <v>0</v>
          </cell>
          <cell r="C572" t="str">
            <v>India</v>
          </cell>
          <cell r="D572">
            <v>0</v>
          </cell>
          <cell r="E572">
            <v>81.0334</v>
          </cell>
          <cell r="F572">
            <v>28.367100000000001</v>
          </cell>
          <cell r="G572">
            <v>547679.02</v>
          </cell>
          <cell r="H572">
            <v>33465</v>
          </cell>
          <cell r="I572">
            <v>33479</v>
          </cell>
          <cell r="J572" t="str">
            <v>News</v>
          </cell>
          <cell r="K572">
            <v>88</v>
          </cell>
          <cell r="L572">
            <v>0</v>
          </cell>
          <cell r="M572" t="str">
            <v>Monsoonal rain</v>
          </cell>
          <cell r="N572">
            <v>1</v>
          </cell>
        </row>
        <row r="573">
          <cell r="A573">
            <v>572</v>
          </cell>
          <cell r="B573">
            <v>0</v>
          </cell>
          <cell r="C573" t="str">
            <v>Vietnam</v>
          </cell>
          <cell r="D573">
            <v>0</v>
          </cell>
          <cell r="E573">
            <v>105.467</v>
          </cell>
          <cell r="F573">
            <v>18.7575</v>
          </cell>
          <cell r="G573">
            <v>42119.05</v>
          </cell>
          <cell r="H573">
            <v>33467</v>
          </cell>
          <cell r="I573">
            <v>33471</v>
          </cell>
          <cell r="J573" t="str">
            <v>News</v>
          </cell>
          <cell r="K573">
            <v>15</v>
          </cell>
          <cell r="L573">
            <v>40000</v>
          </cell>
          <cell r="M573" t="str">
            <v>Tropical cyclone</v>
          </cell>
          <cell r="N573">
            <v>1</v>
          </cell>
        </row>
        <row r="574">
          <cell r="A574">
            <v>573</v>
          </cell>
          <cell r="B574">
            <v>0</v>
          </cell>
          <cell r="C574" t="str">
            <v>Thailand</v>
          </cell>
          <cell r="D574">
            <v>0</v>
          </cell>
          <cell r="E574">
            <v>103.41500000000001</v>
          </cell>
          <cell r="F574">
            <v>17.310300000000002</v>
          </cell>
          <cell r="G574">
            <v>48316.14</v>
          </cell>
          <cell r="H574">
            <v>33468</v>
          </cell>
          <cell r="I574">
            <v>33471</v>
          </cell>
          <cell r="J574" t="str">
            <v>News</v>
          </cell>
          <cell r="K574">
            <v>0</v>
          </cell>
          <cell r="L574">
            <v>0</v>
          </cell>
          <cell r="M574" t="str">
            <v>Tropical cyclone</v>
          </cell>
          <cell r="N574">
            <v>1</v>
          </cell>
        </row>
        <row r="575">
          <cell r="A575">
            <v>574</v>
          </cell>
          <cell r="B575">
            <v>0</v>
          </cell>
          <cell r="C575" t="str">
            <v>Myanmar</v>
          </cell>
          <cell r="D575">
            <v>0</v>
          </cell>
          <cell r="E575">
            <v>97.656800000000004</v>
          </cell>
          <cell r="F575">
            <v>17.363900000000001</v>
          </cell>
          <cell r="G575">
            <v>30248.080000000002</v>
          </cell>
          <cell r="H575">
            <v>33468</v>
          </cell>
          <cell r="I575">
            <v>33469</v>
          </cell>
          <cell r="J575" t="str">
            <v>News</v>
          </cell>
          <cell r="K575">
            <v>0</v>
          </cell>
          <cell r="L575">
            <v>29674</v>
          </cell>
          <cell r="M575" t="str">
            <v>Heavy rain</v>
          </cell>
          <cell r="N575">
            <v>1</v>
          </cell>
        </row>
        <row r="576">
          <cell r="A576">
            <v>575</v>
          </cell>
          <cell r="B576">
            <v>0</v>
          </cell>
          <cell r="C576" t="str">
            <v>Japan</v>
          </cell>
          <cell r="D576">
            <v>0</v>
          </cell>
          <cell r="E576">
            <v>129.15899999999999</v>
          </cell>
          <cell r="F576">
            <v>36.223199999999999</v>
          </cell>
          <cell r="G576">
            <v>29698.240000000002</v>
          </cell>
          <cell r="H576">
            <v>33470</v>
          </cell>
          <cell r="I576">
            <v>33474</v>
          </cell>
          <cell r="J576" t="str">
            <v>News</v>
          </cell>
          <cell r="K576">
            <v>99</v>
          </cell>
          <cell r="L576">
            <v>40000</v>
          </cell>
          <cell r="M576" t="str">
            <v>Extra-tropical cyclone</v>
          </cell>
          <cell r="N576">
            <v>1</v>
          </cell>
        </row>
        <row r="577">
          <cell r="A577">
            <v>576</v>
          </cell>
          <cell r="B577">
            <v>0</v>
          </cell>
          <cell r="C577" t="str">
            <v>Cambodia</v>
          </cell>
          <cell r="D577">
            <v>0</v>
          </cell>
          <cell r="E577">
            <v>105.268</v>
          </cell>
          <cell r="F577">
            <v>11.536899999999999</v>
          </cell>
          <cell r="G577">
            <v>55858.69</v>
          </cell>
          <cell r="H577">
            <v>33472</v>
          </cell>
          <cell r="I577">
            <v>33480</v>
          </cell>
          <cell r="J577" t="str">
            <v>News</v>
          </cell>
          <cell r="K577">
            <v>100</v>
          </cell>
          <cell r="L577">
            <v>700000</v>
          </cell>
          <cell r="M577" t="str">
            <v>Heavy rain</v>
          </cell>
          <cell r="N577">
            <v>1</v>
          </cell>
        </row>
        <row r="578">
          <cell r="A578">
            <v>577</v>
          </cell>
          <cell r="B578">
            <v>0</v>
          </cell>
          <cell r="C578" t="str">
            <v>Mexico</v>
          </cell>
          <cell r="D578">
            <v>0</v>
          </cell>
          <cell r="E578">
            <v>-107.422</v>
          </cell>
          <cell r="F578">
            <v>26.605899999999998</v>
          </cell>
          <cell r="G578">
            <v>656950.53</v>
          </cell>
          <cell r="H578">
            <v>33477</v>
          </cell>
          <cell r="I578">
            <v>33486</v>
          </cell>
          <cell r="J578" t="str">
            <v>News</v>
          </cell>
          <cell r="K578">
            <v>12</v>
          </cell>
          <cell r="L578">
            <v>8500</v>
          </cell>
          <cell r="M578" t="str">
            <v>Heavy rain</v>
          </cell>
          <cell r="N578">
            <v>1</v>
          </cell>
        </row>
        <row r="579">
          <cell r="A579">
            <v>578</v>
          </cell>
          <cell r="B579">
            <v>0</v>
          </cell>
          <cell r="C579" t="str">
            <v>India</v>
          </cell>
          <cell r="D579">
            <v>0</v>
          </cell>
          <cell r="E579">
            <v>85.734800000000007</v>
          </cell>
          <cell r="F579">
            <v>24.707000000000001</v>
          </cell>
          <cell r="G579">
            <v>170873.64</v>
          </cell>
          <cell r="H579">
            <v>33482</v>
          </cell>
          <cell r="I579">
            <v>33495</v>
          </cell>
          <cell r="J579" t="str">
            <v>News</v>
          </cell>
          <cell r="K579">
            <v>0</v>
          </cell>
          <cell r="L579">
            <v>87500</v>
          </cell>
          <cell r="M579" t="str">
            <v>Monsoonal rain</v>
          </cell>
          <cell r="N579">
            <v>1</v>
          </cell>
        </row>
        <row r="580">
          <cell r="A580">
            <v>579</v>
          </cell>
          <cell r="B580">
            <v>0</v>
          </cell>
          <cell r="C580" t="str">
            <v>USA</v>
          </cell>
          <cell r="D580">
            <v>0</v>
          </cell>
          <cell r="E580">
            <v>-111.92400000000001</v>
          </cell>
          <cell r="F580">
            <v>41.062399999999997</v>
          </cell>
          <cell r="G580">
            <v>24977.94</v>
          </cell>
          <cell r="H580">
            <v>33486</v>
          </cell>
          <cell r="I580">
            <v>33489</v>
          </cell>
          <cell r="J580" t="str">
            <v>News</v>
          </cell>
          <cell r="K580">
            <v>0</v>
          </cell>
          <cell r="L580">
            <v>0</v>
          </cell>
          <cell r="M580" t="str">
            <v>Heavy rain</v>
          </cell>
          <cell r="N580">
            <v>2</v>
          </cell>
        </row>
        <row r="581">
          <cell r="A581">
            <v>580</v>
          </cell>
          <cell r="B581">
            <v>0</v>
          </cell>
          <cell r="C581" t="str">
            <v>Thailand</v>
          </cell>
          <cell r="D581">
            <v>0</v>
          </cell>
          <cell r="E581">
            <v>99.938599999999994</v>
          </cell>
          <cell r="F581">
            <v>19.729900000000001</v>
          </cell>
          <cell r="G581">
            <v>12169.68</v>
          </cell>
          <cell r="H581">
            <v>33486</v>
          </cell>
          <cell r="I581">
            <v>33489</v>
          </cell>
          <cell r="J581" t="str">
            <v>News</v>
          </cell>
          <cell r="K581">
            <v>16</v>
          </cell>
          <cell r="L581">
            <v>2000</v>
          </cell>
          <cell r="M581" t="str">
            <v>Heavy rain</v>
          </cell>
          <cell r="N581">
            <v>1</v>
          </cell>
        </row>
        <row r="582">
          <cell r="A582">
            <v>581</v>
          </cell>
          <cell r="B582">
            <v>0</v>
          </cell>
          <cell r="C582" t="str">
            <v>Philippines</v>
          </cell>
          <cell r="D582">
            <v>0</v>
          </cell>
          <cell r="E582">
            <v>120.14700000000001</v>
          </cell>
          <cell r="F582">
            <v>14.9902</v>
          </cell>
          <cell r="G582">
            <v>400.017</v>
          </cell>
          <cell r="H582">
            <v>33488</v>
          </cell>
          <cell r="I582">
            <v>33489</v>
          </cell>
          <cell r="J582" t="str">
            <v>News</v>
          </cell>
          <cell r="K582">
            <v>0</v>
          </cell>
          <cell r="L582">
            <v>10000</v>
          </cell>
          <cell r="M582" t="str">
            <v>Monsoonal rain</v>
          </cell>
          <cell r="N582">
            <v>1</v>
          </cell>
        </row>
        <row r="583">
          <cell r="A583">
            <v>582</v>
          </cell>
          <cell r="B583">
            <v>0</v>
          </cell>
          <cell r="C583" t="str">
            <v>Japan</v>
          </cell>
          <cell r="D583">
            <v>0</v>
          </cell>
          <cell r="E583">
            <v>132.749</v>
          </cell>
          <cell r="F583">
            <v>34.224699999999999</v>
          </cell>
          <cell r="G583">
            <v>152031.79</v>
          </cell>
          <cell r="H583">
            <v>33491</v>
          </cell>
          <cell r="I583">
            <v>33495</v>
          </cell>
          <cell r="J583" t="str">
            <v>News</v>
          </cell>
          <cell r="K583">
            <v>9</v>
          </cell>
          <cell r="L583">
            <v>80</v>
          </cell>
          <cell r="M583" t="str">
            <v>Extra-tropical cyclone</v>
          </cell>
          <cell r="N583">
            <v>1</v>
          </cell>
        </row>
        <row r="584">
          <cell r="A584">
            <v>583</v>
          </cell>
          <cell r="B584">
            <v>0</v>
          </cell>
          <cell r="C584" t="str">
            <v>Bangladesh</v>
          </cell>
          <cell r="D584">
            <v>0</v>
          </cell>
          <cell r="E584">
            <v>90.214200000000005</v>
          </cell>
          <cell r="F584">
            <v>25.181699999999999</v>
          </cell>
          <cell r="G584">
            <v>63025.31</v>
          </cell>
          <cell r="H584">
            <v>33492</v>
          </cell>
          <cell r="I584">
            <v>33498</v>
          </cell>
          <cell r="J584" t="str">
            <v>News</v>
          </cell>
          <cell r="K584">
            <v>112</v>
          </cell>
          <cell r="L584">
            <v>1000000</v>
          </cell>
          <cell r="M584" t="str">
            <v>Monsoonal rain</v>
          </cell>
          <cell r="N584">
            <v>1</v>
          </cell>
        </row>
        <row r="585">
          <cell r="A585">
            <v>584</v>
          </cell>
          <cell r="B585">
            <v>0</v>
          </cell>
          <cell r="C585" t="str">
            <v>USA</v>
          </cell>
          <cell r="D585">
            <v>0</v>
          </cell>
          <cell r="E585">
            <v>-99.8947</v>
          </cell>
          <cell r="F585">
            <v>28.8035</v>
          </cell>
          <cell r="G585">
            <v>70880.61</v>
          </cell>
          <cell r="H585">
            <v>33495</v>
          </cell>
          <cell r="I585">
            <v>33497</v>
          </cell>
          <cell r="J585" t="str">
            <v>News</v>
          </cell>
          <cell r="K585">
            <v>0</v>
          </cell>
          <cell r="L585">
            <v>0</v>
          </cell>
          <cell r="M585" t="str">
            <v>Heavy rain</v>
          </cell>
          <cell r="N585">
            <v>1</v>
          </cell>
        </row>
        <row r="586">
          <cell r="A586">
            <v>585</v>
          </cell>
          <cell r="B586">
            <v>0</v>
          </cell>
          <cell r="C586" t="str">
            <v>India</v>
          </cell>
          <cell r="D586">
            <v>0</v>
          </cell>
          <cell r="E586">
            <v>87.832800000000006</v>
          </cell>
          <cell r="F586">
            <v>24.339500000000001</v>
          </cell>
          <cell r="G586">
            <v>91960.65</v>
          </cell>
          <cell r="H586">
            <v>33495</v>
          </cell>
          <cell r="I586">
            <v>33496</v>
          </cell>
          <cell r="J586" t="str">
            <v>News</v>
          </cell>
          <cell r="K586">
            <v>21</v>
          </cell>
          <cell r="L586">
            <v>0</v>
          </cell>
          <cell r="M586" t="str">
            <v>Monsoonal rain</v>
          </cell>
          <cell r="N586">
            <v>1</v>
          </cell>
        </row>
        <row r="587">
          <cell r="A587">
            <v>586</v>
          </cell>
          <cell r="B587">
            <v>0</v>
          </cell>
          <cell r="C587" t="str">
            <v>Vietnam</v>
          </cell>
          <cell r="D587">
            <v>0</v>
          </cell>
          <cell r="E587">
            <v>105.63500000000001</v>
          </cell>
          <cell r="F587">
            <v>10.208399999999999</v>
          </cell>
          <cell r="G587">
            <v>20794.189999999999</v>
          </cell>
          <cell r="H587">
            <v>33500</v>
          </cell>
          <cell r="I587">
            <v>33506</v>
          </cell>
          <cell r="J587" t="str">
            <v>News</v>
          </cell>
          <cell r="K587">
            <v>55</v>
          </cell>
          <cell r="L587">
            <v>21000</v>
          </cell>
          <cell r="M587" t="str">
            <v>Heavy rain</v>
          </cell>
          <cell r="N587">
            <v>1</v>
          </cell>
        </row>
        <row r="588">
          <cell r="A588">
            <v>587</v>
          </cell>
          <cell r="B588">
            <v>0</v>
          </cell>
          <cell r="C588" t="str">
            <v>Japan</v>
          </cell>
          <cell r="D588">
            <v>0</v>
          </cell>
          <cell r="E588">
            <v>138.423</v>
          </cell>
          <cell r="F588">
            <v>35.1282</v>
          </cell>
          <cell r="G588">
            <v>52826.71</v>
          </cell>
          <cell r="H588">
            <v>33500</v>
          </cell>
          <cell r="I588">
            <v>33503</v>
          </cell>
          <cell r="J588" t="str">
            <v>News</v>
          </cell>
          <cell r="K588">
            <v>8</v>
          </cell>
          <cell r="L588">
            <v>200</v>
          </cell>
          <cell r="M588" t="str">
            <v>Extra-tropical cyclone</v>
          </cell>
          <cell r="N588">
            <v>1</v>
          </cell>
        </row>
        <row r="589">
          <cell r="A589">
            <v>588</v>
          </cell>
          <cell r="B589">
            <v>0</v>
          </cell>
          <cell r="C589" t="str">
            <v>Britain</v>
          </cell>
          <cell r="D589">
            <v>0</v>
          </cell>
          <cell r="E589">
            <v>0.305176</v>
          </cell>
          <cell r="F589">
            <v>51.857599999999998</v>
          </cell>
          <cell r="G589">
            <v>35831.370000000003</v>
          </cell>
          <cell r="H589">
            <v>33507</v>
          </cell>
          <cell r="I589">
            <v>33508</v>
          </cell>
          <cell r="J589" t="str">
            <v>News</v>
          </cell>
          <cell r="K589">
            <v>0</v>
          </cell>
          <cell r="L589">
            <v>0</v>
          </cell>
          <cell r="M589" t="str">
            <v>Torrential rain</v>
          </cell>
          <cell r="N589">
            <v>1</v>
          </cell>
        </row>
        <row r="590">
          <cell r="A590">
            <v>589</v>
          </cell>
          <cell r="B590">
            <v>0</v>
          </cell>
          <cell r="C590" t="str">
            <v>Japan</v>
          </cell>
          <cell r="D590">
            <v>0</v>
          </cell>
          <cell r="E590">
            <v>142.66399999999999</v>
          </cell>
          <cell r="F590">
            <v>43.441800000000001</v>
          </cell>
          <cell r="G590">
            <v>141715.15</v>
          </cell>
          <cell r="H590">
            <v>33508</v>
          </cell>
          <cell r="I590">
            <v>33511</v>
          </cell>
          <cell r="J590" t="str">
            <v>News</v>
          </cell>
          <cell r="K590">
            <v>52</v>
          </cell>
          <cell r="L590">
            <v>500</v>
          </cell>
          <cell r="M590" t="str">
            <v>Extra-tropical cyclone</v>
          </cell>
          <cell r="N590">
            <v>1</v>
          </cell>
        </row>
        <row r="591">
          <cell r="A591">
            <v>590</v>
          </cell>
          <cell r="B591">
            <v>0</v>
          </cell>
          <cell r="C591" t="str">
            <v>Bangladesh</v>
          </cell>
          <cell r="D591">
            <v>0</v>
          </cell>
          <cell r="E591">
            <v>89.517099999999999</v>
          </cell>
          <cell r="F591">
            <v>24.6724</v>
          </cell>
          <cell r="G591">
            <v>2443.02</v>
          </cell>
          <cell r="H591">
            <v>33509</v>
          </cell>
          <cell r="I591">
            <v>33510</v>
          </cell>
          <cell r="J591" t="str">
            <v>News</v>
          </cell>
          <cell r="K591">
            <v>0</v>
          </cell>
          <cell r="L591">
            <v>50000</v>
          </cell>
          <cell r="M591" t="str">
            <v>Dam/Levy, break or release</v>
          </cell>
          <cell r="N591">
            <v>1</v>
          </cell>
        </row>
        <row r="592">
          <cell r="A592">
            <v>591</v>
          </cell>
          <cell r="B592">
            <v>0</v>
          </cell>
          <cell r="C592" t="str">
            <v>Iran</v>
          </cell>
          <cell r="D592">
            <v>0</v>
          </cell>
          <cell r="E592">
            <v>51.671199999999999</v>
          </cell>
          <cell r="F592">
            <v>30.7867</v>
          </cell>
          <cell r="G592">
            <v>49663.68</v>
          </cell>
          <cell r="H592">
            <v>33516</v>
          </cell>
          <cell r="I592">
            <v>33517</v>
          </cell>
          <cell r="J592" t="str">
            <v>News</v>
          </cell>
          <cell r="K592">
            <v>12</v>
          </cell>
          <cell r="L592">
            <v>0</v>
          </cell>
          <cell r="M592" t="str">
            <v>Heavy rain</v>
          </cell>
          <cell r="N592">
            <v>1</v>
          </cell>
        </row>
        <row r="593">
          <cell r="A593">
            <v>592</v>
          </cell>
          <cell r="B593">
            <v>0</v>
          </cell>
          <cell r="C593" t="str">
            <v>Turkey</v>
          </cell>
          <cell r="D593">
            <v>0</v>
          </cell>
          <cell r="E593">
            <v>29.270299999999999</v>
          </cell>
          <cell r="F593">
            <v>41.0289</v>
          </cell>
          <cell r="G593">
            <v>3488.91</v>
          </cell>
          <cell r="H593">
            <v>33517</v>
          </cell>
          <cell r="I593">
            <v>33518</v>
          </cell>
          <cell r="J593" t="str">
            <v>News</v>
          </cell>
          <cell r="K593">
            <v>6</v>
          </cell>
          <cell r="L593">
            <v>0</v>
          </cell>
          <cell r="M593" t="str">
            <v>Heavy rain</v>
          </cell>
          <cell r="N593">
            <v>1</v>
          </cell>
        </row>
        <row r="594">
          <cell r="A594">
            <v>593</v>
          </cell>
          <cell r="B594">
            <v>0</v>
          </cell>
          <cell r="C594" t="str">
            <v>USA</v>
          </cell>
          <cell r="D594">
            <v>0</v>
          </cell>
          <cell r="E594">
            <v>-80.423100000000005</v>
          </cell>
          <cell r="F594">
            <v>26.276299999999999</v>
          </cell>
          <cell r="G594">
            <v>10405.209999999999</v>
          </cell>
          <cell r="H594">
            <v>33519</v>
          </cell>
          <cell r="I594">
            <v>33524</v>
          </cell>
          <cell r="J594" t="str">
            <v>News</v>
          </cell>
          <cell r="K594">
            <v>0</v>
          </cell>
          <cell r="L594">
            <v>0</v>
          </cell>
          <cell r="M594" t="str">
            <v>Heavy rain</v>
          </cell>
          <cell r="N594">
            <v>1</v>
          </cell>
        </row>
        <row r="595">
          <cell r="A595">
            <v>594</v>
          </cell>
          <cell r="B595">
            <v>0</v>
          </cell>
          <cell r="C595" t="str">
            <v>Japan</v>
          </cell>
          <cell r="D595">
            <v>0</v>
          </cell>
          <cell r="E595">
            <v>140.22900000000001</v>
          </cell>
          <cell r="F595">
            <v>35.324100000000001</v>
          </cell>
          <cell r="G595">
            <v>29059.21</v>
          </cell>
          <cell r="H595">
            <v>33523</v>
          </cell>
          <cell r="I595">
            <v>33524</v>
          </cell>
          <cell r="J595" t="str">
            <v>News</v>
          </cell>
          <cell r="K595">
            <v>0</v>
          </cell>
          <cell r="L595">
            <v>100</v>
          </cell>
          <cell r="M595" t="str">
            <v>Extra-tropical cyclone</v>
          </cell>
          <cell r="N595">
            <v>1</v>
          </cell>
        </row>
        <row r="596">
          <cell r="A596">
            <v>595</v>
          </cell>
          <cell r="B596">
            <v>0</v>
          </cell>
          <cell r="C596" t="str">
            <v>Italy</v>
          </cell>
          <cell r="D596">
            <v>0</v>
          </cell>
          <cell r="E596">
            <v>14.0174</v>
          </cell>
          <cell r="F596">
            <v>37.442900000000002</v>
          </cell>
          <cell r="G596">
            <v>52843.96</v>
          </cell>
          <cell r="H596">
            <v>33524</v>
          </cell>
          <cell r="I596">
            <v>33526</v>
          </cell>
          <cell r="J596" t="str">
            <v>News</v>
          </cell>
          <cell r="K596">
            <v>17</v>
          </cell>
          <cell r="L596">
            <v>0</v>
          </cell>
          <cell r="M596" t="str">
            <v>Heavy rain</v>
          </cell>
          <cell r="N596">
            <v>1</v>
          </cell>
        </row>
        <row r="597">
          <cell r="A597">
            <v>596</v>
          </cell>
          <cell r="B597">
            <v>0</v>
          </cell>
          <cell r="C597" t="str">
            <v>Philippine</v>
          </cell>
          <cell r="D597">
            <v>0</v>
          </cell>
          <cell r="E597">
            <v>121.39400000000001</v>
          </cell>
          <cell r="F597">
            <v>17.223600000000001</v>
          </cell>
          <cell r="G597">
            <v>54778.89</v>
          </cell>
          <cell r="H597">
            <v>33539</v>
          </cell>
          <cell r="I597">
            <v>33540</v>
          </cell>
          <cell r="J597" t="str">
            <v>News</v>
          </cell>
          <cell r="K597">
            <v>43</v>
          </cell>
          <cell r="L597">
            <v>165000</v>
          </cell>
          <cell r="M597" t="str">
            <v>Tropical cyclone</v>
          </cell>
          <cell r="N597">
            <v>1</v>
          </cell>
        </row>
        <row r="598">
          <cell r="A598">
            <v>597</v>
          </cell>
          <cell r="B598">
            <v>0</v>
          </cell>
          <cell r="C598" t="str">
            <v>Philippines</v>
          </cell>
          <cell r="D598">
            <v>0</v>
          </cell>
          <cell r="E598">
            <v>125.36</v>
          </cell>
          <cell r="F598">
            <v>11.247999999999999</v>
          </cell>
          <cell r="G598">
            <v>20704.7</v>
          </cell>
          <cell r="H598">
            <v>33547</v>
          </cell>
          <cell r="I598">
            <v>33550</v>
          </cell>
          <cell r="J598" t="str">
            <v>News</v>
          </cell>
          <cell r="K598">
            <v>6315</v>
          </cell>
          <cell r="L598">
            <v>28000</v>
          </cell>
          <cell r="M598" t="str">
            <v>Tropical cyclone</v>
          </cell>
          <cell r="N598">
            <v>2</v>
          </cell>
        </row>
        <row r="599">
          <cell r="A599">
            <v>598</v>
          </cell>
          <cell r="B599">
            <v>0</v>
          </cell>
          <cell r="C599" t="str">
            <v>India</v>
          </cell>
          <cell r="D599">
            <v>0</v>
          </cell>
          <cell r="E599">
            <v>79.475200000000001</v>
          </cell>
          <cell r="F599">
            <v>14.0025</v>
          </cell>
          <cell r="G599">
            <v>599564.89</v>
          </cell>
          <cell r="H599">
            <v>33555</v>
          </cell>
          <cell r="I599">
            <v>33560</v>
          </cell>
          <cell r="J599" t="str">
            <v>News</v>
          </cell>
          <cell r="K599">
            <v>90</v>
          </cell>
          <cell r="L599">
            <v>85000</v>
          </cell>
          <cell r="M599" t="str">
            <v>Heavy rain</v>
          </cell>
          <cell r="N599">
            <v>1</v>
          </cell>
        </row>
        <row r="600">
          <cell r="A600">
            <v>599</v>
          </cell>
          <cell r="B600">
            <v>0</v>
          </cell>
          <cell r="C600" t="str">
            <v>Brazil</v>
          </cell>
          <cell r="D600">
            <v>0</v>
          </cell>
          <cell r="E600">
            <v>-51.130899999999997</v>
          </cell>
          <cell r="F600">
            <v>-27.636500000000002</v>
          </cell>
          <cell r="G600">
            <v>94625.19</v>
          </cell>
          <cell r="H600">
            <v>33558</v>
          </cell>
          <cell r="I600">
            <v>33559</v>
          </cell>
          <cell r="J600" t="str">
            <v>News</v>
          </cell>
          <cell r="K600">
            <v>12</v>
          </cell>
          <cell r="L600">
            <v>10000</v>
          </cell>
          <cell r="M600" t="str">
            <v>Heavy rain</v>
          </cell>
          <cell r="N600">
            <v>1</v>
          </cell>
        </row>
        <row r="601">
          <cell r="A601">
            <v>600</v>
          </cell>
          <cell r="B601">
            <v>0</v>
          </cell>
          <cell r="C601" t="str">
            <v>Indonesia</v>
          </cell>
          <cell r="D601">
            <v>0</v>
          </cell>
          <cell r="E601">
            <v>96.902600000000007</v>
          </cell>
          <cell r="F601">
            <v>3.9640900000000001</v>
          </cell>
          <cell r="G601">
            <v>54664.44</v>
          </cell>
          <cell r="H601">
            <v>33572</v>
          </cell>
          <cell r="I601">
            <v>33574</v>
          </cell>
          <cell r="J601" t="str">
            <v>News</v>
          </cell>
          <cell r="K601">
            <v>0</v>
          </cell>
          <cell r="L601">
            <v>0</v>
          </cell>
          <cell r="M601" t="str">
            <v>Heavy rain</v>
          </cell>
          <cell r="N601">
            <v>1</v>
          </cell>
        </row>
        <row r="602">
          <cell r="A602">
            <v>601</v>
          </cell>
          <cell r="B602">
            <v>0</v>
          </cell>
          <cell r="C602" t="str">
            <v>USA</v>
          </cell>
          <cell r="D602">
            <v>0</v>
          </cell>
          <cell r="E602">
            <v>-82.9024</v>
          </cell>
          <cell r="F602">
            <v>40.051699999999997</v>
          </cell>
          <cell r="G602">
            <v>210359.75</v>
          </cell>
          <cell r="H602">
            <v>33574</v>
          </cell>
          <cell r="I602">
            <v>33575</v>
          </cell>
          <cell r="J602" t="str">
            <v>News</v>
          </cell>
          <cell r="K602">
            <v>4</v>
          </cell>
          <cell r="L602">
            <v>0</v>
          </cell>
          <cell r="M602" t="str">
            <v>Heavy rain</v>
          </cell>
          <cell r="N602">
            <v>1</v>
          </cell>
        </row>
        <row r="603">
          <cell r="A603">
            <v>602</v>
          </cell>
          <cell r="B603">
            <v>0</v>
          </cell>
          <cell r="C603" t="str">
            <v>Egypt</v>
          </cell>
          <cell r="D603">
            <v>0</v>
          </cell>
          <cell r="E603">
            <v>30.048999999999999</v>
          </cell>
          <cell r="F603">
            <v>30.710100000000001</v>
          </cell>
          <cell r="G603">
            <v>3165.39</v>
          </cell>
          <cell r="H603">
            <v>33577</v>
          </cell>
          <cell r="I603">
            <v>33578</v>
          </cell>
          <cell r="J603" t="str">
            <v>News</v>
          </cell>
          <cell r="K603">
            <v>0</v>
          </cell>
          <cell r="L603">
            <v>6000</v>
          </cell>
          <cell r="M603" t="str">
            <v>Dam/Levy, break or release</v>
          </cell>
          <cell r="N603">
            <v>1</v>
          </cell>
        </row>
        <row r="604">
          <cell r="A604">
            <v>603</v>
          </cell>
          <cell r="B604">
            <v>0</v>
          </cell>
          <cell r="C604" t="str">
            <v>Iran</v>
          </cell>
          <cell r="D604">
            <v>0</v>
          </cell>
          <cell r="E604">
            <v>49.566800000000001</v>
          </cell>
          <cell r="F604">
            <v>32.869399999999999</v>
          </cell>
          <cell r="G604">
            <v>336721.66</v>
          </cell>
          <cell r="H604">
            <v>33579</v>
          </cell>
          <cell r="I604">
            <v>33583</v>
          </cell>
          <cell r="J604" t="str">
            <v>News</v>
          </cell>
          <cell r="K604">
            <v>22</v>
          </cell>
          <cell r="L604">
            <v>0</v>
          </cell>
          <cell r="M604" t="str">
            <v>Heavy rain</v>
          </cell>
          <cell r="N604">
            <v>1</v>
          </cell>
        </row>
        <row r="605">
          <cell r="A605">
            <v>604</v>
          </cell>
          <cell r="B605">
            <v>0</v>
          </cell>
          <cell r="C605" t="str">
            <v>French Polynesia</v>
          </cell>
          <cell r="D605">
            <v>0</v>
          </cell>
          <cell r="E605">
            <v>-149.85300000000001</v>
          </cell>
          <cell r="F605">
            <v>-17.525400000000001</v>
          </cell>
          <cell r="G605">
            <v>112.688</v>
          </cell>
          <cell r="H605">
            <v>33583</v>
          </cell>
          <cell r="I605">
            <v>33584</v>
          </cell>
          <cell r="J605" t="str">
            <v>News</v>
          </cell>
          <cell r="K605">
            <v>2</v>
          </cell>
          <cell r="L605">
            <v>0</v>
          </cell>
          <cell r="M605" t="str">
            <v>Tropical cyclone</v>
          </cell>
          <cell r="N605">
            <v>1</v>
          </cell>
        </row>
        <row r="606">
          <cell r="A606">
            <v>605</v>
          </cell>
          <cell r="B606">
            <v>0</v>
          </cell>
          <cell r="C606" t="str">
            <v>Sri Lanka</v>
          </cell>
          <cell r="D606">
            <v>0</v>
          </cell>
          <cell r="E606">
            <v>81.619100000000003</v>
          </cell>
          <cell r="F606">
            <v>7.6433</v>
          </cell>
          <cell r="G606">
            <v>1889.72</v>
          </cell>
          <cell r="H606">
            <v>33584</v>
          </cell>
          <cell r="I606">
            <v>33587</v>
          </cell>
          <cell r="J606" t="str">
            <v>News</v>
          </cell>
          <cell r="K606">
            <v>0</v>
          </cell>
          <cell r="L606">
            <v>10000</v>
          </cell>
          <cell r="M606" t="str">
            <v>Heavy rain</v>
          </cell>
          <cell r="N606">
            <v>1</v>
          </cell>
        </row>
        <row r="607">
          <cell r="A607">
            <v>606</v>
          </cell>
          <cell r="B607">
            <v>0</v>
          </cell>
          <cell r="C607" t="str">
            <v>USA</v>
          </cell>
          <cell r="D607">
            <v>0</v>
          </cell>
          <cell r="E607">
            <v>-159.554</v>
          </cell>
          <cell r="F607">
            <v>22.061499999999999</v>
          </cell>
          <cell r="G607">
            <v>1319.59</v>
          </cell>
          <cell r="H607">
            <v>33586</v>
          </cell>
          <cell r="I607">
            <v>33588</v>
          </cell>
          <cell r="J607" t="str">
            <v>News</v>
          </cell>
          <cell r="K607">
            <v>3</v>
          </cell>
          <cell r="L607">
            <v>200</v>
          </cell>
          <cell r="M607" t="str">
            <v>Heavy rain</v>
          </cell>
          <cell r="N607">
            <v>1</v>
          </cell>
        </row>
        <row r="608">
          <cell r="A608">
            <v>607</v>
          </cell>
          <cell r="B608">
            <v>0</v>
          </cell>
          <cell r="C608" t="str">
            <v>Indonesia</v>
          </cell>
          <cell r="D608">
            <v>0</v>
          </cell>
          <cell r="E608">
            <v>101.949</v>
          </cell>
          <cell r="F608">
            <v>0.61030899999999999</v>
          </cell>
          <cell r="G608">
            <v>92248.48</v>
          </cell>
          <cell r="H608">
            <v>33588</v>
          </cell>
          <cell r="I608">
            <v>33594</v>
          </cell>
          <cell r="J608" t="str">
            <v>News</v>
          </cell>
          <cell r="K608">
            <v>2</v>
          </cell>
          <cell r="L608">
            <v>100000</v>
          </cell>
          <cell r="M608" t="str">
            <v>Heavy rain</v>
          </cell>
          <cell r="N608">
            <v>1</v>
          </cell>
        </row>
        <row r="609">
          <cell r="A609">
            <v>608</v>
          </cell>
          <cell r="B609">
            <v>0</v>
          </cell>
          <cell r="C609" t="str">
            <v>USA</v>
          </cell>
          <cell r="D609">
            <v>0</v>
          </cell>
          <cell r="E609">
            <v>-95.962800000000001</v>
          </cell>
          <cell r="F609">
            <v>29.4697</v>
          </cell>
          <cell r="G609">
            <v>7420.85</v>
          </cell>
          <cell r="H609">
            <v>33590</v>
          </cell>
          <cell r="I609">
            <v>33603</v>
          </cell>
          <cell r="J609" t="str">
            <v>News</v>
          </cell>
          <cell r="K609">
            <v>15</v>
          </cell>
          <cell r="L609">
            <v>1800</v>
          </cell>
          <cell r="M609" t="str">
            <v>Heavy rain</v>
          </cell>
          <cell r="N609">
            <v>1</v>
          </cell>
        </row>
        <row r="610">
          <cell r="A610">
            <v>609</v>
          </cell>
          <cell r="B610">
            <v>0</v>
          </cell>
          <cell r="C610" t="str">
            <v>Lebanon</v>
          </cell>
          <cell r="D610">
            <v>0</v>
          </cell>
          <cell r="E610">
            <v>35.872199999999999</v>
          </cell>
          <cell r="F610">
            <v>33.845700000000001</v>
          </cell>
          <cell r="G610">
            <v>10183.91</v>
          </cell>
          <cell r="H610">
            <v>33595</v>
          </cell>
          <cell r="I610">
            <v>33600</v>
          </cell>
          <cell r="J610" t="str">
            <v>News</v>
          </cell>
          <cell r="K610">
            <v>1</v>
          </cell>
          <cell r="L610">
            <v>2000</v>
          </cell>
          <cell r="M610" t="str">
            <v>Heavy rain</v>
          </cell>
          <cell r="N610">
            <v>1</v>
          </cell>
        </row>
        <row r="611">
          <cell r="A611">
            <v>610</v>
          </cell>
          <cell r="B611">
            <v>0</v>
          </cell>
          <cell r="C611" t="str">
            <v>Malaysia</v>
          </cell>
          <cell r="D611">
            <v>0</v>
          </cell>
          <cell r="E611">
            <v>112.949</v>
          </cell>
          <cell r="F611">
            <v>2.9839899999999999</v>
          </cell>
          <cell r="G611">
            <v>67098.990000000005</v>
          </cell>
          <cell r="H611">
            <v>33596</v>
          </cell>
          <cell r="I611">
            <v>33602</v>
          </cell>
          <cell r="J611" t="str">
            <v>News</v>
          </cell>
          <cell r="K611">
            <v>11</v>
          </cell>
          <cell r="L611">
            <v>0</v>
          </cell>
          <cell r="M611" t="str">
            <v>Heavy rain</v>
          </cell>
          <cell r="N611">
            <v>1</v>
          </cell>
        </row>
        <row r="612">
          <cell r="A612">
            <v>611</v>
          </cell>
          <cell r="B612">
            <v>0</v>
          </cell>
          <cell r="C612" t="str">
            <v>Israel</v>
          </cell>
          <cell r="D612" t="str">
            <v>Jordan</v>
          </cell>
          <cell r="E612">
            <v>34.545200000000001</v>
          </cell>
          <cell r="F612">
            <v>31.2653</v>
          </cell>
          <cell r="G612">
            <v>23368.45</v>
          </cell>
          <cell r="H612">
            <v>33603</v>
          </cell>
          <cell r="I612">
            <v>33606</v>
          </cell>
          <cell r="J612" t="str">
            <v>News</v>
          </cell>
          <cell r="K612">
            <v>0</v>
          </cell>
          <cell r="L612">
            <v>400</v>
          </cell>
          <cell r="M612" t="str">
            <v>Rain and snowmelt</v>
          </cell>
          <cell r="N612">
            <v>2</v>
          </cell>
        </row>
        <row r="613">
          <cell r="A613">
            <v>612</v>
          </cell>
          <cell r="B613">
            <v>0</v>
          </cell>
          <cell r="C613" t="str">
            <v>Scotland</v>
          </cell>
          <cell r="D613">
            <v>0</v>
          </cell>
          <cell r="E613">
            <v>-3.7414800000000001</v>
          </cell>
          <cell r="F613">
            <v>57.28</v>
          </cell>
          <cell r="G613">
            <v>5882.58</v>
          </cell>
          <cell r="H613">
            <v>33605</v>
          </cell>
          <cell r="I613">
            <v>33606</v>
          </cell>
          <cell r="J613" t="str">
            <v>News</v>
          </cell>
          <cell r="K613">
            <v>1</v>
          </cell>
          <cell r="L613">
            <v>30</v>
          </cell>
          <cell r="M613" t="str">
            <v>Heavy rain</v>
          </cell>
          <cell r="N613">
            <v>1</v>
          </cell>
        </row>
        <row r="614">
          <cell r="A614">
            <v>613</v>
          </cell>
          <cell r="B614">
            <v>0</v>
          </cell>
          <cell r="C614" t="str">
            <v>Brazil</v>
          </cell>
          <cell r="D614">
            <v>0</v>
          </cell>
          <cell r="E614">
            <v>-43.320700000000002</v>
          </cell>
          <cell r="F614">
            <v>-22.559899999999999</v>
          </cell>
          <cell r="G614">
            <v>8222.23</v>
          </cell>
          <cell r="H614">
            <v>33607</v>
          </cell>
          <cell r="I614">
            <v>33608</v>
          </cell>
          <cell r="J614" t="str">
            <v>News</v>
          </cell>
          <cell r="K614">
            <v>25</v>
          </cell>
          <cell r="L614">
            <v>1000</v>
          </cell>
          <cell r="M614" t="str">
            <v>Heavy rain</v>
          </cell>
          <cell r="N614">
            <v>1</v>
          </cell>
        </row>
        <row r="615">
          <cell r="A615">
            <v>614</v>
          </cell>
          <cell r="B615">
            <v>0</v>
          </cell>
          <cell r="C615" t="str">
            <v>Yemen</v>
          </cell>
          <cell r="D615">
            <v>0</v>
          </cell>
          <cell r="E615">
            <v>53.908299999999997</v>
          </cell>
          <cell r="F615">
            <v>12.5093</v>
          </cell>
          <cell r="G615">
            <v>3770.84</v>
          </cell>
          <cell r="H615">
            <v>33607</v>
          </cell>
          <cell r="I615">
            <v>33609</v>
          </cell>
          <cell r="J615" t="str">
            <v>News</v>
          </cell>
          <cell r="K615">
            <v>0</v>
          </cell>
          <cell r="L615">
            <v>24200</v>
          </cell>
          <cell r="M615" t="str">
            <v>Heavy rain</v>
          </cell>
          <cell r="N615">
            <v>1</v>
          </cell>
        </row>
        <row r="616">
          <cell r="A616">
            <v>615</v>
          </cell>
          <cell r="B616">
            <v>0</v>
          </cell>
          <cell r="C616" t="str">
            <v>Argentina</v>
          </cell>
          <cell r="D616">
            <v>0</v>
          </cell>
          <cell r="E616">
            <v>-61.728200000000001</v>
          </cell>
          <cell r="F616">
            <v>-31.396100000000001</v>
          </cell>
          <cell r="G616">
            <v>397322.71</v>
          </cell>
          <cell r="H616">
            <v>33608</v>
          </cell>
          <cell r="I616">
            <v>33610</v>
          </cell>
          <cell r="J616" t="str">
            <v>News</v>
          </cell>
          <cell r="K616">
            <v>53</v>
          </cell>
          <cell r="L616">
            <v>1800</v>
          </cell>
          <cell r="M616" t="str">
            <v>Brief torrential rain</v>
          </cell>
          <cell r="N616">
            <v>1</v>
          </cell>
        </row>
        <row r="617">
          <cell r="A617">
            <v>616</v>
          </cell>
          <cell r="B617">
            <v>0</v>
          </cell>
          <cell r="C617" t="str">
            <v>Puerto Rico</v>
          </cell>
          <cell r="D617">
            <v>0</v>
          </cell>
          <cell r="E617">
            <v>-66.452600000000004</v>
          </cell>
          <cell r="F617">
            <v>18.225300000000001</v>
          </cell>
          <cell r="G617">
            <v>7913.47</v>
          </cell>
          <cell r="H617">
            <v>33608</v>
          </cell>
          <cell r="I617">
            <v>33611</v>
          </cell>
          <cell r="J617" t="str">
            <v>News</v>
          </cell>
          <cell r="K617">
            <v>20</v>
          </cell>
          <cell r="L617">
            <v>600</v>
          </cell>
          <cell r="M617" t="str">
            <v>Heavy rain</v>
          </cell>
          <cell r="N617">
            <v>1</v>
          </cell>
        </row>
        <row r="618">
          <cell r="A618">
            <v>617</v>
          </cell>
          <cell r="B618">
            <v>0</v>
          </cell>
          <cell r="C618" t="str">
            <v>Britain</v>
          </cell>
          <cell r="D618">
            <v>0</v>
          </cell>
          <cell r="E618">
            <v>-8.9078000000000004E-2</v>
          </cell>
          <cell r="F618">
            <v>52.4178</v>
          </cell>
          <cell r="G618">
            <v>18379.79</v>
          </cell>
          <cell r="H618">
            <v>33612</v>
          </cell>
          <cell r="I618">
            <v>33612</v>
          </cell>
          <cell r="J618" t="str">
            <v>News</v>
          </cell>
          <cell r="K618">
            <v>0</v>
          </cell>
          <cell r="L618">
            <v>0</v>
          </cell>
          <cell r="M618" t="str">
            <v>Rain and snowmelt</v>
          </cell>
          <cell r="N618">
            <v>1</v>
          </cell>
        </row>
        <row r="619">
          <cell r="A619">
            <v>618</v>
          </cell>
          <cell r="B619">
            <v>0</v>
          </cell>
          <cell r="C619" t="str">
            <v>Mexico</v>
          </cell>
          <cell r="D619">
            <v>0</v>
          </cell>
          <cell r="E619">
            <v>-103.42100000000001</v>
          </cell>
          <cell r="F619">
            <v>25.503299999999999</v>
          </cell>
          <cell r="G619">
            <v>478328.71</v>
          </cell>
          <cell r="H619">
            <v>33620</v>
          </cell>
          <cell r="I619">
            <v>33621</v>
          </cell>
          <cell r="J619" t="str">
            <v>News</v>
          </cell>
          <cell r="K619">
            <v>50</v>
          </cell>
          <cell r="L619">
            <v>13000</v>
          </cell>
          <cell r="M619" t="str">
            <v>Rain and snowmelt</v>
          </cell>
          <cell r="N619">
            <v>1</v>
          </cell>
        </row>
        <row r="620">
          <cell r="A620">
            <v>619</v>
          </cell>
          <cell r="B620">
            <v>0</v>
          </cell>
          <cell r="C620" t="str">
            <v>Algeria</v>
          </cell>
          <cell r="D620">
            <v>0</v>
          </cell>
          <cell r="E620">
            <v>2.7593399999999999</v>
          </cell>
          <cell r="F620">
            <v>36.376300000000001</v>
          </cell>
          <cell r="G620">
            <v>12836.35</v>
          </cell>
          <cell r="H620">
            <v>33624</v>
          </cell>
          <cell r="I620">
            <v>33632</v>
          </cell>
          <cell r="J620" t="str">
            <v>News</v>
          </cell>
          <cell r="K620">
            <v>18</v>
          </cell>
          <cell r="L620">
            <v>500</v>
          </cell>
          <cell r="M620" t="str">
            <v>Heavy rain</v>
          </cell>
          <cell r="N620">
            <v>1</v>
          </cell>
        </row>
        <row r="621">
          <cell r="A621">
            <v>620</v>
          </cell>
          <cell r="B621">
            <v>0</v>
          </cell>
          <cell r="C621" t="str">
            <v>Brazil</v>
          </cell>
          <cell r="D621">
            <v>0</v>
          </cell>
          <cell r="E621">
            <v>-44.155299999999997</v>
          </cell>
          <cell r="F621">
            <v>-15.584300000000001</v>
          </cell>
          <cell r="G621">
            <v>1073672.43</v>
          </cell>
          <cell r="H621">
            <v>33635</v>
          </cell>
          <cell r="I621">
            <v>33646</v>
          </cell>
          <cell r="J621" t="str">
            <v>News</v>
          </cell>
          <cell r="K621">
            <v>41</v>
          </cell>
          <cell r="L621">
            <v>15600</v>
          </cell>
          <cell r="M621" t="str">
            <v>Heavy rain</v>
          </cell>
          <cell r="N621">
            <v>1</v>
          </cell>
        </row>
        <row r="622">
          <cell r="A622">
            <v>621</v>
          </cell>
          <cell r="B622">
            <v>0</v>
          </cell>
          <cell r="C622" t="str">
            <v>Israel</v>
          </cell>
          <cell r="D622" t="str">
            <v>Syria</v>
          </cell>
          <cell r="E622">
            <v>35.879800000000003</v>
          </cell>
          <cell r="F622">
            <v>32.429099999999998</v>
          </cell>
          <cell r="G622">
            <v>26219.81</v>
          </cell>
          <cell r="H622">
            <v>33635</v>
          </cell>
          <cell r="I622">
            <v>33649</v>
          </cell>
          <cell r="J622" t="str">
            <v>News</v>
          </cell>
          <cell r="K622">
            <v>15</v>
          </cell>
          <cell r="L622">
            <v>4200</v>
          </cell>
          <cell r="M622" t="str">
            <v>Rain and snowmelt</v>
          </cell>
          <cell r="N622">
            <v>2</v>
          </cell>
        </row>
        <row r="623">
          <cell r="A623">
            <v>622</v>
          </cell>
          <cell r="B623">
            <v>0</v>
          </cell>
          <cell r="C623" t="str">
            <v>Cuba</v>
          </cell>
          <cell r="D623">
            <v>0</v>
          </cell>
          <cell r="E623">
            <v>-77.912800000000004</v>
          </cell>
          <cell r="F623">
            <v>21.56</v>
          </cell>
          <cell r="G623">
            <v>90431.11</v>
          </cell>
          <cell r="H623">
            <v>33640</v>
          </cell>
          <cell r="I623">
            <v>33644</v>
          </cell>
          <cell r="J623" t="str">
            <v>News</v>
          </cell>
          <cell r="K623">
            <v>0</v>
          </cell>
          <cell r="L623">
            <v>9127</v>
          </cell>
          <cell r="M623" t="str">
            <v>Heavy rain</v>
          </cell>
          <cell r="N623">
            <v>2</v>
          </cell>
        </row>
        <row r="624">
          <cell r="A624">
            <v>623</v>
          </cell>
          <cell r="B624">
            <v>0</v>
          </cell>
          <cell r="C624" t="str">
            <v>USA</v>
          </cell>
          <cell r="D624">
            <v>0</v>
          </cell>
          <cell r="E624">
            <v>-118.11499999999999</v>
          </cell>
          <cell r="F624">
            <v>34.0486</v>
          </cell>
          <cell r="G624">
            <v>4604.18</v>
          </cell>
          <cell r="H624">
            <v>33644</v>
          </cell>
          <cell r="I624">
            <v>33646</v>
          </cell>
          <cell r="J624" t="str">
            <v>News</v>
          </cell>
          <cell r="K624">
            <v>8</v>
          </cell>
          <cell r="L624">
            <v>0</v>
          </cell>
          <cell r="M624" t="str">
            <v>Heavy rain</v>
          </cell>
          <cell r="N624">
            <v>2</v>
          </cell>
        </row>
        <row r="625">
          <cell r="A625">
            <v>624</v>
          </cell>
          <cell r="B625">
            <v>0</v>
          </cell>
          <cell r="C625" t="str">
            <v>Argentina</v>
          </cell>
          <cell r="D625">
            <v>0</v>
          </cell>
          <cell r="E625">
            <v>-64.546000000000006</v>
          </cell>
          <cell r="F625">
            <v>-27.598199999999999</v>
          </cell>
          <cell r="G625">
            <v>192706</v>
          </cell>
          <cell r="H625">
            <v>33645</v>
          </cell>
          <cell r="I625">
            <v>33648</v>
          </cell>
          <cell r="J625" t="str">
            <v>News</v>
          </cell>
          <cell r="K625">
            <v>4</v>
          </cell>
          <cell r="L625">
            <v>12200</v>
          </cell>
          <cell r="M625" t="str">
            <v>Heavy rain</v>
          </cell>
          <cell r="N625">
            <v>2</v>
          </cell>
        </row>
        <row r="626">
          <cell r="A626">
            <v>625</v>
          </cell>
          <cell r="B626">
            <v>0</v>
          </cell>
          <cell r="C626" t="str">
            <v>Turkey</v>
          </cell>
          <cell r="D626" t="str">
            <v>Egypt</v>
          </cell>
          <cell r="E626">
            <v>36.090400000000002</v>
          </cell>
          <cell r="F626">
            <v>36.981200000000001</v>
          </cell>
          <cell r="G626">
            <v>81542.929999999993</v>
          </cell>
          <cell r="H626">
            <v>33654</v>
          </cell>
          <cell r="I626">
            <v>33660</v>
          </cell>
          <cell r="J626" t="str">
            <v>News</v>
          </cell>
          <cell r="K626">
            <v>200</v>
          </cell>
          <cell r="L626">
            <v>1000</v>
          </cell>
          <cell r="M626" t="str">
            <v>Rain and snowmelt</v>
          </cell>
          <cell r="N626">
            <v>2</v>
          </cell>
        </row>
        <row r="627">
          <cell r="A627">
            <v>626</v>
          </cell>
          <cell r="B627">
            <v>0</v>
          </cell>
          <cell r="C627" t="str">
            <v>Canada</v>
          </cell>
          <cell r="D627">
            <v>0</v>
          </cell>
          <cell r="E627">
            <v>-117.494</v>
          </cell>
          <cell r="F627">
            <v>56.460700000000003</v>
          </cell>
          <cell r="G627">
            <v>7996.65</v>
          </cell>
          <cell r="H627">
            <v>33661</v>
          </cell>
          <cell r="I627">
            <v>33663</v>
          </cell>
          <cell r="J627" t="str">
            <v>News</v>
          </cell>
          <cell r="K627">
            <v>0</v>
          </cell>
          <cell r="L627">
            <v>4000</v>
          </cell>
          <cell r="M627" t="str">
            <v>Ice jam/break-up</v>
          </cell>
          <cell r="N627">
            <v>1</v>
          </cell>
        </row>
        <row r="628">
          <cell r="A628">
            <v>627</v>
          </cell>
          <cell r="B628">
            <v>0</v>
          </cell>
          <cell r="C628" t="str">
            <v>Solomon Islands</v>
          </cell>
          <cell r="D628">
            <v>0</v>
          </cell>
          <cell r="E628">
            <v>160.215</v>
          </cell>
          <cell r="F628">
            <v>-9.5735499999999991</v>
          </cell>
          <cell r="G628">
            <v>5773.78</v>
          </cell>
          <cell r="H628">
            <v>33664</v>
          </cell>
          <cell r="I628">
            <v>33665</v>
          </cell>
          <cell r="J628" t="str">
            <v>News</v>
          </cell>
          <cell r="K628">
            <v>0</v>
          </cell>
          <cell r="L628">
            <v>40</v>
          </cell>
          <cell r="M628" t="str">
            <v>Tropical cyclone</v>
          </cell>
          <cell r="N628">
            <v>1</v>
          </cell>
        </row>
        <row r="629">
          <cell r="A629">
            <v>628</v>
          </cell>
          <cell r="B629">
            <v>0</v>
          </cell>
          <cell r="C629" t="str">
            <v>Peru</v>
          </cell>
          <cell r="D629">
            <v>0</v>
          </cell>
          <cell r="E629">
            <v>-79.6066</v>
          </cell>
          <cell r="F629">
            <v>-4.6883600000000003</v>
          </cell>
          <cell r="G629">
            <v>40568.07</v>
          </cell>
          <cell r="H629">
            <v>33666</v>
          </cell>
          <cell r="I629">
            <v>33688</v>
          </cell>
          <cell r="J629" t="str">
            <v>News</v>
          </cell>
          <cell r="K629">
            <v>0</v>
          </cell>
          <cell r="L629">
            <v>32000</v>
          </cell>
          <cell r="M629" t="str">
            <v>Heavy rain</v>
          </cell>
          <cell r="N629">
            <v>2</v>
          </cell>
        </row>
        <row r="630">
          <cell r="A630">
            <v>629</v>
          </cell>
          <cell r="B630">
            <v>0</v>
          </cell>
          <cell r="C630" t="str">
            <v>USA</v>
          </cell>
          <cell r="D630">
            <v>0</v>
          </cell>
          <cell r="E630">
            <v>-95.342600000000004</v>
          </cell>
          <cell r="F630">
            <v>29.837199999999999</v>
          </cell>
          <cell r="G630">
            <v>6381.18</v>
          </cell>
          <cell r="H630">
            <v>33667</v>
          </cell>
          <cell r="I630">
            <v>33669</v>
          </cell>
          <cell r="J630" t="str">
            <v>News</v>
          </cell>
          <cell r="K630">
            <v>1</v>
          </cell>
          <cell r="L630">
            <v>0</v>
          </cell>
          <cell r="M630" t="str">
            <v>Heavy rain</v>
          </cell>
          <cell r="N630">
            <v>1</v>
          </cell>
        </row>
        <row r="631">
          <cell r="A631">
            <v>630</v>
          </cell>
          <cell r="B631">
            <v>0</v>
          </cell>
          <cell r="C631" t="str">
            <v>Bolivia</v>
          </cell>
          <cell r="D631">
            <v>0</v>
          </cell>
          <cell r="E631">
            <v>-64.752700000000004</v>
          </cell>
          <cell r="F631">
            <v>-13.5322</v>
          </cell>
          <cell r="G631">
            <v>204590.55</v>
          </cell>
          <cell r="H631">
            <v>33673</v>
          </cell>
          <cell r="I631">
            <v>33674</v>
          </cell>
          <cell r="J631" t="str">
            <v>News</v>
          </cell>
          <cell r="K631">
            <v>4</v>
          </cell>
          <cell r="L631">
            <v>5125</v>
          </cell>
          <cell r="M631" t="str">
            <v>Heavy rain</v>
          </cell>
          <cell r="N631">
            <v>1</v>
          </cell>
        </row>
        <row r="632">
          <cell r="A632">
            <v>631</v>
          </cell>
          <cell r="B632">
            <v>0</v>
          </cell>
          <cell r="C632" t="str">
            <v>USA</v>
          </cell>
          <cell r="D632">
            <v>0</v>
          </cell>
          <cell r="E632">
            <v>-72.528499999999994</v>
          </cell>
          <cell r="F632">
            <v>44.270699999999998</v>
          </cell>
          <cell r="G632">
            <v>1311.44</v>
          </cell>
          <cell r="H632">
            <v>33675</v>
          </cell>
          <cell r="I632">
            <v>33677</v>
          </cell>
          <cell r="J632" t="str">
            <v>News</v>
          </cell>
          <cell r="K632">
            <v>0</v>
          </cell>
          <cell r="L632">
            <v>0</v>
          </cell>
          <cell r="M632" t="str">
            <v>Ice jam/break-up</v>
          </cell>
          <cell r="N632">
            <v>2</v>
          </cell>
        </row>
        <row r="633">
          <cell r="A633">
            <v>632</v>
          </cell>
          <cell r="B633">
            <v>0</v>
          </cell>
          <cell r="C633" t="str">
            <v>Australia</v>
          </cell>
          <cell r="D633">
            <v>0</v>
          </cell>
          <cell r="E633">
            <v>152.02600000000001</v>
          </cell>
          <cell r="F633">
            <v>-25.247499999999999</v>
          </cell>
          <cell r="G633">
            <v>53883.83</v>
          </cell>
          <cell r="H633">
            <v>33677</v>
          </cell>
          <cell r="I633">
            <v>33677</v>
          </cell>
          <cell r="J633" t="str">
            <v>News</v>
          </cell>
          <cell r="K633">
            <v>0</v>
          </cell>
          <cell r="L633">
            <v>0</v>
          </cell>
          <cell r="M633" t="str">
            <v>Tropical cyclone</v>
          </cell>
          <cell r="N633">
            <v>1</v>
          </cell>
        </row>
        <row r="634">
          <cell r="A634">
            <v>633</v>
          </cell>
          <cell r="B634">
            <v>0</v>
          </cell>
          <cell r="C634" t="str">
            <v>Canada</v>
          </cell>
          <cell r="D634">
            <v>0</v>
          </cell>
          <cell r="E634">
            <v>-61.801299999999998</v>
          </cell>
          <cell r="F634">
            <v>47.431199999999997</v>
          </cell>
          <cell r="G634">
            <v>386.60500000000002</v>
          </cell>
          <cell r="H634">
            <v>33677</v>
          </cell>
          <cell r="I634">
            <v>33677</v>
          </cell>
          <cell r="J634" t="str">
            <v>News</v>
          </cell>
          <cell r="K634">
            <v>0</v>
          </cell>
          <cell r="L634">
            <v>53</v>
          </cell>
          <cell r="M634" t="str">
            <v>Torrential rain</v>
          </cell>
          <cell r="N634">
            <v>2</v>
          </cell>
        </row>
        <row r="635">
          <cell r="A635">
            <v>634</v>
          </cell>
          <cell r="B635">
            <v>0</v>
          </cell>
          <cell r="C635" t="str">
            <v>China</v>
          </cell>
          <cell r="D635">
            <v>0</v>
          </cell>
          <cell r="E635">
            <v>113.878</v>
          </cell>
          <cell r="F635">
            <v>25.1128</v>
          </cell>
          <cell r="G635">
            <v>545359.27</v>
          </cell>
          <cell r="H635">
            <v>33678</v>
          </cell>
          <cell r="I635">
            <v>33717</v>
          </cell>
          <cell r="J635" t="str">
            <v>News</v>
          </cell>
          <cell r="K635">
            <v>248</v>
          </cell>
          <cell r="L635">
            <v>210000</v>
          </cell>
          <cell r="M635" t="str">
            <v>Heavy rain</v>
          </cell>
          <cell r="N635">
            <v>2</v>
          </cell>
        </row>
        <row r="636">
          <cell r="A636">
            <v>635</v>
          </cell>
          <cell r="B636">
            <v>0</v>
          </cell>
          <cell r="C636" t="str">
            <v>China</v>
          </cell>
          <cell r="D636">
            <v>0</v>
          </cell>
          <cell r="E636">
            <v>105.41</v>
          </cell>
          <cell r="F636">
            <v>28.7729</v>
          </cell>
          <cell r="G636">
            <v>542309.51</v>
          </cell>
          <cell r="H636">
            <v>33678</v>
          </cell>
          <cell r="I636">
            <v>33726</v>
          </cell>
          <cell r="J636" t="str">
            <v>News</v>
          </cell>
          <cell r="K636">
            <v>59</v>
          </cell>
          <cell r="L636">
            <v>0</v>
          </cell>
          <cell r="M636" t="str">
            <v>Heavy rain</v>
          </cell>
          <cell r="N636">
            <v>1</v>
          </cell>
        </row>
        <row r="637">
          <cell r="A637">
            <v>636</v>
          </cell>
          <cell r="B637">
            <v>0</v>
          </cell>
          <cell r="C637" t="str">
            <v>Iran</v>
          </cell>
          <cell r="D637">
            <v>0</v>
          </cell>
          <cell r="E637">
            <v>52.897599999999997</v>
          </cell>
          <cell r="F637">
            <v>33.351799999999997</v>
          </cell>
          <cell r="G637">
            <v>1151219.32</v>
          </cell>
          <cell r="H637">
            <v>33691</v>
          </cell>
          <cell r="I637">
            <v>33763</v>
          </cell>
          <cell r="J637" t="str">
            <v>News</v>
          </cell>
          <cell r="K637">
            <v>105</v>
          </cell>
          <cell r="L637">
            <v>48000</v>
          </cell>
          <cell r="M637" t="str">
            <v>Heavy rain</v>
          </cell>
          <cell r="N637">
            <v>2</v>
          </cell>
        </row>
        <row r="638">
          <cell r="A638">
            <v>637</v>
          </cell>
          <cell r="B638">
            <v>0</v>
          </cell>
          <cell r="C638" t="str">
            <v>Ecuador</v>
          </cell>
          <cell r="D638">
            <v>0</v>
          </cell>
          <cell r="E638">
            <v>-79.507800000000003</v>
          </cell>
          <cell r="F638">
            <v>-1.794</v>
          </cell>
          <cell r="G638">
            <v>109522.16</v>
          </cell>
          <cell r="H638">
            <v>33687</v>
          </cell>
          <cell r="I638">
            <v>33732</v>
          </cell>
          <cell r="J638" t="str">
            <v>News</v>
          </cell>
          <cell r="K638">
            <v>22</v>
          </cell>
          <cell r="L638">
            <v>10000</v>
          </cell>
          <cell r="M638" t="str">
            <v>Heavy rain</v>
          </cell>
          <cell r="N638">
            <v>1</v>
          </cell>
        </row>
        <row r="639">
          <cell r="A639">
            <v>638</v>
          </cell>
          <cell r="B639">
            <v>0</v>
          </cell>
          <cell r="C639" t="str">
            <v>Argentina</v>
          </cell>
          <cell r="D639" t="str">
            <v>Brazil</v>
          </cell>
          <cell r="E639">
            <v>-55.939500000000002</v>
          </cell>
          <cell r="F639">
            <v>-28.4099</v>
          </cell>
          <cell r="G639">
            <v>1347809.74</v>
          </cell>
          <cell r="H639">
            <v>33695</v>
          </cell>
          <cell r="I639">
            <v>33787</v>
          </cell>
          <cell r="J639" t="str">
            <v>News</v>
          </cell>
          <cell r="K639">
            <v>37</v>
          </cell>
          <cell r="L639">
            <v>305992</v>
          </cell>
          <cell r="M639" t="str">
            <v>Heavy rain</v>
          </cell>
          <cell r="N639">
            <v>2</v>
          </cell>
        </row>
        <row r="640">
          <cell r="A640">
            <v>639</v>
          </cell>
          <cell r="B640">
            <v>0</v>
          </cell>
          <cell r="C640" t="str">
            <v>UK</v>
          </cell>
          <cell r="D640">
            <v>0</v>
          </cell>
          <cell r="E640">
            <v>-2.4015</v>
          </cell>
          <cell r="F640">
            <v>55.373399999999997</v>
          </cell>
          <cell r="G640">
            <v>14728.76</v>
          </cell>
          <cell r="H640">
            <v>33695</v>
          </cell>
          <cell r="I640">
            <v>33697</v>
          </cell>
          <cell r="J640" t="str">
            <v>News</v>
          </cell>
          <cell r="K640">
            <v>0</v>
          </cell>
          <cell r="L640">
            <v>100</v>
          </cell>
          <cell r="M640" t="str">
            <v>Heavy rain</v>
          </cell>
          <cell r="N640">
            <v>1</v>
          </cell>
        </row>
        <row r="641">
          <cell r="A641">
            <v>640</v>
          </cell>
          <cell r="B641">
            <v>0</v>
          </cell>
          <cell r="C641" t="str">
            <v>China</v>
          </cell>
          <cell r="D641">
            <v>0</v>
          </cell>
          <cell r="E641">
            <v>114.116</v>
          </cell>
          <cell r="F641">
            <v>22.371600000000001</v>
          </cell>
          <cell r="G641">
            <v>1370.59</v>
          </cell>
          <cell r="H641">
            <v>33695</v>
          </cell>
          <cell r="I641">
            <v>33732</v>
          </cell>
          <cell r="J641" t="str">
            <v>News</v>
          </cell>
          <cell r="K641">
            <v>5</v>
          </cell>
          <cell r="L641">
            <v>3000</v>
          </cell>
          <cell r="M641" t="str">
            <v>Heavy rain</v>
          </cell>
          <cell r="N641">
            <v>2</v>
          </cell>
        </row>
        <row r="642">
          <cell r="A642">
            <v>641</v>
          </cell>
          <cell r="B642">
            <v>0</v>
          </cell>
          <cell r="C642" t="str">
            <v>Italy</v>
          </cell>
          <cell r="D642">
            <v>0</v>
          </cell>
          <cell r="E642">
            <v>10.5657</v>
          </cell>
          <cell r="F642">
            <v>45.396299999999997</v>
          </cell>
          <cell r="G642">
            <v>7026.51</v>
          </cell>
          <cell r="H642">
            <v>33697</v>
          </cell>
          <cell r="I642">
            <v>33699</v>
          </cell>
          <cell r="J642" t="str">
            <v>News</v>
          </cell>
          <cell r="K642">
            <v>32</v>
          </cell>
          <cell r="L642">
            <v>0</v>
          </cell>
          <cell r="M642" t="str">
            <v>Heavy rain</v>
          </cell>
          <cell r="N642">
            <v>1</v>
          </cell>
        </row>
        <row r="643">
          <cell r="A643">
            <v>642</v>
          </cell>
          <cell r="B643">
            <v>0</v>
          </cell>
          <cell r="C643" t="str">
            <v>Tajikistan</v>
          </cell>
          <cell r="D643">
            <v>0</v>
          </cell>
          <cell r="E643">
            <v>71.603800000000007</v>
          </cell>
          <cell r="F643">
            <v>38.654299999999999</v>
          </cell>
          <cell r="G643">
            <v>123588.99</v>
          </cell>
          <cell r="H643">
            <v>33709</v>
          </cell>
          <cell r="I643">
            <v>33764</v>
          </cell>
          <cell r="J643" t="str">
            <v>News</v>
          </cell>
          <cell r="K643">
            <v>200</v>
          </cell>
          <cell r="L643">
            <v>500</v>
          </cell>
          <cell r="M643" t="str">
            <v>Heavy rain</v>
          </cell>
          <cell r="N643">
            <v>1</v>
          </cell>
        </row>
        <row r="644">
          <cell r="A644">
            <v>643</v>
          </cell>
          <cell r="B644">
            <v>0</v>
          </cell>
          <cell r="C644" t="str">
            <v>Canada</v>
          </cell>
          <cell r="D644">
            <v>0</v>
          </cell>
          <cell r="E644">
            <v>-115.994</v>
          </cell>
          <cell r="F644">
            <v>60.541899999999998</v>
          </cell>
          <cell r="G644">
            <v>1537.3</v>
          </cell>
          <cell r="H644">
            <v>33718</v>
          </cell>
          <cell r="I644">
            <v>33720</v>
          </cell>
          <cell r="J644" t="str">
            <v>News</v>
          </cell>
          <cell r="K644">
            <v>0</v>
          </cell>
          <cell r="L644">
            <v>100</v>
          </cell>
          <cell r="M644" t="str">
            <v>Ice jam/break-up</v>
          </cell>
          <cell r="N644">
            <v>1</v>
          </cell>
        </row>
        <row r="645">
          <cell r="A645">
            <v>644</v>
          </cell>
          <cell r="B645">
            <v>0</v>
          </cell>
          <cell r="C645" t="str">
            <v>Uzbekistan</v>
          </cell>
          <cell r="D645">
            <v>0</v>
          </cell>
          <cell r="E645">
            <v>63.831899999999997</v>
          </cell>
          <cell r="F645">
            <v>40.220199999999998</v>
          </cell>
          <cell r="G645">
            <v>38445.83</v>
          </cell>
          <cell r="H645">
            <v>33722</v>
          </cell>
          <cell r="I645">
            <v>33722</v>
          </cell>
          <cell r="J645" t="str">
            <v>News</v>
          </cell>
          <cell r="K645">
            <v>0</v>
          </cell>
          <cell r="L645">
            <v>0</v>
          </cell>
          <cell r="M645" t="str">
            <v>Heavy rain</v>
          </cell>
          <cell r="N645">
            <v>1</v>
          </cell>
        </row>
        <row r="646">
          <cell r="A646">
            <v>645</v>
          </cell>
          <cell r="B646">
            <v>0</v>
          </cell>
          <cell r="C646" t="str">
            <v>Papua New Guinea</v>
          </cell>
          <cell r="D646">
            <v>0</v>
          </cell>
          <cell r="E646">
            <v>142.822</v>
          </cell>
          <cell r="F646">
            <v>-3.7924899999999999</v>
          </cell>
          <cell r="G646">
            <v>71645.06</v>
          </cell>
          <cell r="H646">
            <v>33727</v>
          </cell>
          <cell r="I646">
            <v>33730</v>
          </cell>
          <cell r="J646" t="str">
            <v>News</v>
          </cell>
          <cell r="K646">
            <v>0</v>
          </cell>
          <cell r="L646">
            <v>10000</v>
          </cell>
          <cell r="M646" t="str">
            <v>Heavy rain</v>
          </cell>
          <cell r="N646">
            <v>2</v>
          </cell>
        </row>
        <row r="647">
          <cell r="A647">
            <v>646</v>
          </cell>
          <cell r="B647">
            <v>0</v>
          </cell>
          <cell r="C647" t="str">
            <v>Afghanistan</v>
          </cell>
          <cell r="D647">
            <v>0</v>
          </cell>
          <cell r="E647">
            <v>62.193199999999997</v>
          </cell>
          <cell r="F647">
            <v>30.694800000000001</v>
          </cell>
          <cell r="G647">
            <v>48118.75</v>
          </cell>
          <cell r="H647">
            <v>33737</v>
          </cell>
          <cell r="I647">
            <v>33750</v>
          </cell>
          <cell r="J647" t="str">
            <v>News</v>
          </cell>
          <cell r="K647">
            <v>7</v>
          </cell>
          <cell r="L647">
            <v>100000</v>
          </cell>
          <cell r="M647" t="str">
            <v>Heavy rain</v>
          </cell>
          <cell r="N647">
            <v>1</v>
          </cell>
        </row>
        <row r="648">
          <cell r="A648">
            <v>647</v>
          </cell>
          <cell r="B648">
            <v>0</v>
          </cell>
          <cell r="C648" t="str">
            <v>Kyrgyzstan</v>
          </cell>
          <cell r="D648">
            <v>0</v>
          </cell>
          <cell r="E648">
            <v>74.508799999999994</v>
          </cell>
          <cell r="F648">
            <v>40.632300000000001</v>
          </cell>
          <cell r="G648">
            <v>83095.539999999994</v>
          </cell>
          <cell r="H648">
            <v>33740</v>
          </cell>
          <cell r="I648">
            <v>33741</v>
          </cell>
          <cell r="J648" t="str">
            <v>News</v>
          </cell>
          <cell r="K648">
            <v>4</v>
          </cell>
          <cell r="L648">
            <v>22336</v>
          </cell>
          <cell r="M648" t="str">
            <v>Heavy rain</v>
          </cell>
          <cell r="N648">
            <v>1</v>
          </cell>
        </row>
        <row r="649">
          <cell r="A649">
            <v>648</v>
          </cell>
          <cell r="B649">
            <v>0</v>
          </cell>
          <cell r="C649" t="str">
            <v>Canada</v>
          </cell>
          <cell r="D649">
            <v>0</v>
          </cell>
          <cell r="E649">
            <v>-78.1083</v>
          </cell>
          <cell r="F649">
            <v>52.616900000000001</v>
          </cell>
          <cell r="G649">
            <v>88075.01</v>
          </cell>
          <cell r="H649">
            <v>33741</v>
          </cell>
          <cell r="I649">
            <v>33742</v>
          </cell>
          <cell r="J649" t="str">
            <v>News</v>
          </cell>
          <cell r="K649">
            <v>0</v>
          </cell>
          <cell r="L649">
            <v>800</v>
          </cell>
          <cell r="M649" t="str">
            <v>Ice jam/break-up</v>
          </cell>
          <cell r="N649">
            <v>1</v>
          </cell>
        </row>
        <row r="650">
          <cell r="A650">
            <v>649</v>
          </cell>
          <cell r="B650">
            <v>0</v>
          </cell>
          <cell r="C650" t="str">
            <v>Uzbekistan</v>
          </cell>
          <cell r="D650">
            <v>0</v>
          </cell>
          <cell r="E650">
            <v>59.819600000000001</v>
          </cell>
          <cell r="F650">
            <v>42.938400000000001</v>
          </cell>
          <cell r="G650">
            <v>16363.55</v>
          </cell>
          <cell r="H650">
            <v>33756</v>
          </cell>
          <cell r="I650">
            <v>33766</v>
          </cell>
          <cell r="J650" t="str">
            <v>News</v>
          </cell>
          <cell r="K650">
            <v>0</v>
          </cell>
          <cell r="L650">
            <v>0</v>
          </cell>
          <cell r="M650" t="str">
            <v>Snowmelt</v>
          </cell>
          <cell r="N650">
            <v>1</v>
          </cell>
        </row>
        <row r="651">
          <cell r="A651">
            <v>650</v>
          </cell>
          <cell r="B651">
            <v>0</v>
          </cell>
          <cell r="C651" t="str">
            <v>Sri Lanka</v>
          </cell>
          <cell r="D651">
            <v>0</v>
          </cell>
          <cell r="E651">
            <v>80.424599999999998</v>
          </cell>
          <cell r="F651">
            <v>6.6057699999999997</v>
          </cell>
          <cell r="G651">
            <v>11670.56</v>
          </cell>
          <cell r="H651">
            <v>33760</v>
          </cell>
          <cell r="I651">
            <v>33763</v>
          </cell>
          <cell r="J651" t="str">
            <v>News</v>
          </cell>
          <cell r="K651">
            <v>14</v>
          </cell>
          <cell r="L651">
            <v>100000</v>
          </cell>
          <cell r="M651" t="str">
            <v>Monsoonal rain</v>
          </cell>
          <cell r="N651">
            <v>2</v>
          </cell>
        </row>
        <row r="652">
          <cell r="A652">
            <v>651</v>
          </cell>
          <cell r="B652">
            <v>0</v>
          </cell>
          <cell r="C652" t="str">
            <v>USA</v>
          </cell>
          <cell r="D652">
            <v>0</v>
          </cell>
          <cell r="E652">
            <v>-72.731399999999994</v>
          </cell>
          <cell r="F652">
            <v>41.5946</v>
          </cell>
          <cell r="G652">
            <v>4609.1400000000003</v>
          </cell>
          <cell r="H652">
            <v>33760</v>
          </cell>
          <cell r="I652">
            <v>33761</v>
          </cell>
          <cell r="J652" t="str">
            <v>News</v>
          </cell>
          <cell r="K652">
            <v>0</v>
          </cell>
          <cell r="L652">
            <v>250</v>
          </cell>
          <cell r="M652" t="str">
            <v>Heavy rain</v>
          </cell>
          <cell r="N652">
            <v>1</v>
          </cell>
        </row>
        <row r="653">
          <cell r="A653">
            <v>652</v>
          </cell>
          <cell r="B653">
            <v>0</v>
          </cell>
          <cell r="C653" t="str">
            <v>Russia</v>
          </cell>
          <cell r="D653">
            <v>0</v>
          </cell>
          <cell r="E653">
            <v>131.84899999999999</v>
          </cell>
          <cell r="F653">
            <v>43.650500000000001</v>
          </cell>
          <cell r="G653">
            <v>9486.89</v>
          </cell>
          <cell r="H653">
            <v>33763</v>
          </cell>
          <cell r="I653">
            <v>33763</v>
          </cell>
          <cell r="J653" t="str">
            <v>News</v>
          </cell>
          <cell r="K653">
            <v>0</v>
          </cell>
          <cell r="L653">
            <v>0</v>
          </cell>
          <cell r="M653" t="str">
            <v>Extra-tropical cyclone</v>
          </cell>
          <cell r="N653">
            <v>1</v>
          </cell>
        </row>
        <row r="654">
          <cell r="A654">
            <v>653</v>
          </cell>
          <cell r="B654">
            <v>0</v>
          </cell>
          <cell r="C654" t="str">
            <v>China</v>
          </cell>
          <cell r="D654">
            <v>0</v>
          </cell>
          <cell r="E654">
            <v>105.471</v>
          </cell>
          <cell r="F654">
            <v>27.991900000000001</v>
          </cell>
          <cell r="G654">
            <v>491147.38</v>
          </cell>
          <cell r="H654">
            <v>33767</v>
          </cell>
          <cell r="I654">
            <v>33817</v>
          </cell>
          <cell r="J654" t="str">
            <v>News</v>
          </cell>
          <cell r="K654">
            <v>93</v>
          </cell>
          <cell r="L654">
            <v>120000</v>
          </cell>
          <cell r="M654" t="str">
            <v>Heavy rain</v>
          </cell>
          <cell r="N654">
            <v>1</v>
          </cell>
        </row>
        <row r="655">
          <cell r="A655">
            <v>654</v>
          </cell>
          <cell r="B655">
            <v>0</v>
          </cell>
          <cell r="C655" t="str">
            <v>China</v>
          </cell>
          <cell r="D655">
            <v>0</v>
          </cell>
          <cell r="E655">
            <v>114.131</v>
          </cell>
          <cell r="F655">
            <v>22.379300000000001</v>
          </cell>
          <cell r="G655">
            <v>1232.76</v>
          </cell>
          <cell r="H655">
            <v>33768</v>
          </cell>
          <cell r="I655">
            <v>33770</v>
          </cell>
          <cell r="J655" t="str">
            <v>News</v>
          </cell>
          <cell r="K655">
            <v>0</v>
          </cell>
          <cell r="L655">
            <v>31</v>
          </cell>
          <cell r="M655" t="str">
            <v>Heavy rain</v>
          </cell>
          <cell r="N655">
            <v>1</v>
          </cell>
        </row>
        <row r="656">
          <cell r="A656">
            <v>655</v>
          </cell>
          <cell r="B656">
            <v>0</v>
          </cell>
          <cell r="C656" t="str">
            <v>Mozambique</v>
          </cell>
          <cell r="D656">
            <v>0</v>
          </cell>
          <cell r="E656">
            <v>33.111800000000002</v>
          </cell>
          <cell r="F656">
            <v>-24.1219</v>
          </cell>
          <cell r="G656">
            <v>38009.410000000003</v>
          </cell>
          <cell r="H656">
            <v>33770</v>
          </cell>
          <cell r="I656">
            <v>33770</v>
          </cell>
          <cell r="J656" t="str">
            <v>News</v>
          </cell>
          <cell r="K656">
            <v>53</v>
          </cell>
          <cell r="L656">
            <v>0</v>
          </cell>
          <cell r="M656" t="str">
            <v>Heavy rain</v>
          </cell>
          <cell r="N656">
            <v>1</v>
          </cell>
        </row>
        <row r="657">
          <cell r="A657">
            <v>656</v>
          </cell>
          <cell r="B657">
            <v>0</v>
          </cell>
          <cell r="C657" t="str">
            <v>India</v>
          </cell>
          <cell r="D657">
            <v>0</v>
          </cell>
          <cell r="E657">
            <v>75.969499999999996</v>
          </cell>
          <cell r="F657">
            <v>16.521599999999999</v>
          </cell>
          <cell r="G657">
            <v>752428.66</v>
          </cell>
          <cell r="H657">
            <v>33770</v>
          </cell>
          <cell r="I657">
            <v>33808</v>
          </cell>
          <cell r="J657" t="str">
            <v>News</v>
          </cell>
          <cell r="K657">
            <v>90</v>
          </cell>
          <cell r="L657">
            <v>8000</v>
          </cell>
          <cell r="M657" t="str">
            <v>Monsoonal rain</v>
          </cell>
          <cell r="N657">
            <v>1</v>
          </cell>
        </row>
        <row r="658">
          <cell r="A658">
            <v>657</v>
          </cell>
          <cell r="B658">
            <v>0</v>
          </cell>
          <cell r="C658" t="str">
            <v>Russia</v>
          </cell>
          <cell r="D658">
            <v>0</v>
          </cell>
          <cell r="E658">
            <v>132.768</v>
          </cell>
          <cell r="F658">
            <v>48.596899999999998</v>
          </cell>
          <cell r="G658">
            <v>35737.89</v>
          </cell>
          <cell r="H658">
            <v>33775</v>
          </cell>
          <cell r="I658">
            <v>33776</v>
          </cell>
          <cell r="J658" t="str">
            <v>News</v>
          </cell>
          <cell r="K658">
            <v>0</v>
          </cell>
          <cell r="L658">
            <v>0</v>
          </cell>
          <cell r="M658" t="str">
            <v>Heavy rain</v>
          </cell>
          <cell r="N658">
            <v>1</v>
          </cell>
        </row>
        <row r="659">
          <cell r="A659">
            <v>658</v>
          </cell>
          <cell r="B659">
            <v>0</v>
          </cell>
          <cell r="C659" t="str">
            <v>Vietnam</v>
          </cell>
          <cell r="D659">
            <v>0</v>
          </cell>
          <cell r="E659">
            <v>106.601</v>
          </cell>
          <cell r="F659">
            <v>20.733000000000001</v>
          </cell>
          <cell r="G659">
            <v>10794.16</v>
          </cell>
          <cell r="H659">
            <v>33775</v>
          </cell>
          <cell r="I659">
            <v>33779</v>
          </cell>
          <cell r="J659" t="str">
            <v>News</v>
          </cell>
          <cell r="K659">
            <v>3</v>
          </cell>
          <cell r="L659">
            <v>0</v>
          </cell>
          <cell r="M659" t="str">
            <v>Tropical cyclone</v>
          </cell>
          <cell r="N659">
            <v>1</v>
          </cell>
        </row>
        <row r="660">
          <cell r="A660">
            <v>659</v>
          </cell>
          <cell r="B660">
            <v>0</v>
          </cell>
          <cell r="C660" t="str">
            <v>Bangladesh</v>
          </cell>
          <cell r="D660">
            <v>0</v>
          </cell>
          <cell r="E660">
            <v>92.222399999999993</v>
          </cell>
          <cell r="F660">
            <v>22.069199999999999</v>
          </cell>
          <cell r="G660">
            <v>21634.98</v>
          </cell>
          <cell r="H660">
            <v>33780</v>
          </cell>
          <cell r="I660">
            <v>33780</v>
          </cell>
          <cell r="J660" t="str">
            <v>News</v>
          </cell>
          <cell r="K660">
            <v>2</v>
          </cell>
          <cell r="L660">
            <v>50000</v>
          </cell>
          <cell r="M660" t="str">
            <v>Monsoonal rain</v>
          </cell>
          <cell r="N660">
            <v>1</v>
          </cell>
        </row>
        <row r="661">
          <cell r="A661">
            <v>660</v>
          </cell>
          <cell r="B661">
            <v>0</v>
          </cell>
          <cell r="C661" t="str">
            <v>China</v>
          </cell>
          <cell r="D661">
            <v>0</v>
          </cell>
          <cell r="E661">
            <v>119.18</v>
          </cell>
          <cell r="F661">
            <v>27.379300000000001</v>
          </cell>
          <cell r="G661">
            <v>392988.45</v>
          </cell>
          <cell r="H661">
            <v>33784</v>
          </cell>
          <cell r="I661">
            <v>33799</v>
          </cell>
          <cell r="J661" t="str">
            <v>News</v>
          </cell>
          <cell r="K661">
            <v>228</v>
          </cell>
          <cell r="L661">
            <v>172000</v>
          </cell>
          <cell r="M661" t="str">
            <v>Heavy rain</v>
          </cell>
          <cell r="N661">
            <v>2</v>
          </cell>
        </row>
        <row r="662">
          <cell r="A662">
            <v>661</v>
          </cell>
          <cell r="B662">
            <v>0</v>
          </cell>
          <cell r="C662" t="str">
            <v>USA</v>
          </cell>
          <cell r="D662">
            <v>0</v>
          </cell>
          <cell r="E662">
            <v>-91.873999999999995</v>
          </cell>
          <cell r="F662">
            <v>39.308999999999997</v>
          </cell>
          <cell r="G662">
            <v>33289.42</v>
          </cell>
          <cell r="H662">
            <v>33785</v>
          </cell>
          <cell r="I662">
            <v>33791</v>
          </cell>
          <cell r="J662" t="str">
            <v>News</v>
          </cell>
          <cell r="K662">
            <v>0</v>
          </cell>
          <cell r="L662">
            <v>600</v>
          </cell>
          <cell r="M662" t="str">
            <v>Heavy rain</v>
          </cell>
          <cell r="N662">
            <v>1</v>
          </cell>
        </row>
        <row r="663">
          <cell r="A663">
            <v>662</v>
          </cell>
          <cell r="B663">
            <v>0</v>
          </cell>
          <cell r="C663" t="str">
            <v>Russia</v>
          </cell>
          <cell r="D663">
            <v>0</v>
          </cell>
          <cell r="E663">
            <v>39.191499999999998</v>
          </cell>
          <cell r="F663">
            <v>45.151299999999999</v>
          </cell>
          <cell r="G663">
            <v>83463.78</v>
          </cell>
          <cell r="H663">
            <v>33787</v>
          </cell>
          <cell r="I663">
            <v>33794</v>
          </cell>
          <cell r="J663" t="str">
            <v>News</v>
          </cell>
          <cell r="K663">
            <v>0</v>
          </cell>
          <cell r="L663">
            <v>0</v>
          </cell>
          <cell r="M663" t="str">
            <v>Heavy rain</v>
          </cell>
          <cell r="N663">
            <v>1</v>
          </cell>
        </row>
        <row r="664">
          <cell r="A664">
            <v>663</v>
          </cell>
          <cell r="B664">
            <v>0</v>
          </cell>
          <cell r="C664" t="str">
            <v>China</v>
          </cell>
          <cell r="D664">
            <v>0</v>
          </cell>
          <cell r="E664">
            <v>110.295</v>
          </cell>
          <cell r="F664">
            <v>25.327200000000001</v>
          </cell>
          <cell r="G664">
            <v>12868.25</v>
          </cell>
          <cell r="H664">
            <v>33787</v>
          </cell>
          <cell r="I664">
            <v>33790</v>
          </cell>
          <cell r="J664" t="str">
            <v>News</v>
          </cell>
          <cell r="K664">
            <v>0</v>
          </cell>
          <cell r="L664">
            <v>0</v>
          </cell>
          <cell r="M664" t="str">
            <v>Heavy rain</v>
          </cell>
          <cell r="N664">
            <v>2</v>
          </cell>
        </row>
        <row r="665">
          <cell r="A665">
            <v>664</v>
          </cell>
          <cell r="B665">
            <v>0</v>
          </cell>
          <cell r="C665" t="str">
            <v>China</v>
          </cell>
          <cell r="D665">
            <v>0</v>
          </cell>
          <cell r="E665">
            <v>112.61499999999999</v>
          </cell>
          <cell r="F665">
            <v>28.512499999999999</v>
          </cell>
          <cell r="G665">
            <v>65829.37</v>
          </cell>
          <cell r="H665">
            <v>33787</v>
          </cell>
          <cell r="I665">
            <v>33806</v>
          </cell>
          <cell r="J665" t="str">
            <v>News</v>
          </cell>
          <cell r="K665">
            <v>96</v>
          </cell>
          <cell r="L665">
            <v>254472</v>
          </cell>
          <cell r="M665" t="str">
            <v>Heavy rain</v>
          </cell>
          <cell r="N665">
            <v>2</v>
          </cell>
        </row>
        <row r="666">
          <cell r="A666">
            <v>665</v>
          </cell>
          <cell r="B666">
            <v>0</v>
          </cell>
          <cell r="C666" t="str">
            <v>Nepal</v>
          </cell>
          <cell r="D666">
            <v>0</v>
          </cell>
          <cell r="E666">
            <v>86.8489</v>
          </cell>
          <cell r="F666">
            <v>27.226199999999999</v>
          </cell>
          <cell r="G666">
            <v>16329.72</v>
          </cell>
          <cell r="H666">
            <v>33789</v>
          </cell>
          <cell r="I666">
            <v>33797</v>
          </cell>
          <cell r="J666" t="str">
            <v>News</v>
          </cell>
          <cell r="K666">
            <v>12</v>
          </cell>
          <cell r="L666">
            <v>0</v>
          </cell>
          <cell r="M666" t="str">
            <v>Monsoonal rain</v>
          </cell>
          <cell r="N666">
            <v>1</v>
          </cell>
        </row>
        <row r="667">
          <cell r="A667">
            <v>666</v>
          </cell>
          <cell r="B667">
            <v>0</v>
          </cell>
          <cell r="C667" t="str">
            <v>Iran</v>
          </cell>
          <cell r="D667">
            <v>0</v>
          </cell>
          <cell r="E667">
            <v>50.347799999999999</v>
          </cell>
          <cell r="F667">
            <v>36.889299999999999</v>
          </cell>
          <cell r="G667">
            <v>19184.310000000001</v>
          </cell>
          <cell r="H667">
            <v>33794</v>
          </cell>
          <cell r="I667">
            <v>33795</v>
          </cell>
          <cell r="J667" t="str">
            <v>News</v>
          </cell>
          <cell r="K667">
            <v>0</v>
          </cell>
          <cell r="L667">
            <v>0</v>
          </cell>
          <cell r="M667" t="str">
            <v>Heavy rain</v>
          </cell>
          <cell r="N667">
            <v>1</v>
          </cell>
        </row>
        <row r="668">
          <cell r="A668">
            <v>667</v>
          </cell>
          <cell r="B668">
            <v>0</v>
          </cell>
          <cell r="C668" t="str">
            <v>India</v>
          </cell>
          <cell r="D668">
            <v>0</v>
          </cell>
          <cell r="E668">
            <v>94.46</v>
          </cell>
          <cell r="F668">
            <v>26.912199999999999</v>
          </cell>
          <cell r="G668">
            <v>28221.72</v>
          </cell>
          <cell r="H668">
            <v>33795</v>
          </cell>
          <cell r="I668">
            <v>33805</v>
          </cell>
          <cell r="J668" t="str">
            <v>News</v>
          </cell>
          <cell r="K668">
            <v>0</v>
          </cell>
          <cell r="L668">
            <v>0</v>
          </cell>
          <cell r="M668" t="str">
            <v>Heavy rain</v>
          </cell>
          <cell r="N668">
            <v>1</v>
          </cell>
        </row>
        <row r="669">
          <cell r="A669">
            <v>668</v>
          </cell>
          <cell r="B669">
            <v>0</v>
          </cell>
          <cell r="C669" t="str">
            <v>Pakistan</v>
          </cell>
          <cell r="D669">
            <v>0</v>
          </cell>
          <cell r="E669">
            <v>68.962100000000007</v>
          </cell>
          <cell r="F669">
            <v>26.161799999999999</v>
          </cell>
          <cell r="G669">
            <v>137573.26</v>
          </cell>
          <cell r="H669">
            <v>33800</v>
          </cell>
          <cell r="I669">
            <v>33826</v>
          </cell>
          <cell r="J669" t="str">
            <v>News</v>
          </cell>
          <cell r="K669">
            <v>94</v>
          </cell>
          <cell r="L669">
            <v>1280000</v>
          </cell>
          <cell r="M669" t="str">
            <v>Monsoonal rain</v>
          </cell>
          <cell r="N669">
            <v>1</v>
          </cell>
        </row>
        <row r="670">
          <cell r="A670">
            <v>669</v>
          </cell>
          <cell r="B670">
            <v>0</v>
          </cell>
          <cell r="C670" t="str">
            <v>England</v>
          </cell>
          <cell r="D670">
            <v>0</v>
          </cell>
          <cell r="E670">
            <v>-0.34941100000000003</v>
          </cell>
          <cell r="F670">
            <v>50.978299999999997</v>
          </cell>
          <cell r="G670">
            <v>15062.72</v>
          </cell>
          <cell r="H670">
            <v>33805</v>
          </cell>
          <cell r="I670">
            <v>33805</v>
          </cell>
          <cell r="J670" t="str">
            <v>News</v>
          </cell>
          <cell r="K670">
            <v>0</v>
          </cell>
          <cell r="L670">
            <v>120</v>
          </cell>
          <cell r="M670" t="str">
            <v>Heavy rain</v>
          </cell>
          <cell r="N670">
            <v>1</v>
          </cell>
        </row>
        <row r="671">
          <cell r="A671">
            <v>670</v>
          </cell>
          <cell r="B671">
            <v>0</v>
          </cell>
          <cell r="C671" t="str">
            <v>Phillipines</v>
          </cell>
          <cell r="D671">
            <v>0</v>
          </cell>
          <cell r="E671">
            <v>121.03</v>
          </cell>
          <cell r="F671">
            <v>15.6717</v>
          </cell>
          <cell r="G671">
            <v>5256.53</v>
          </cell>
          <cell r="H671">
            <v>33806</v>
          </cell>
          <cell r="I671">
            <v>33814</v>
          </cell>
          <cell r="J671" t="str">
            <v>News</v>
          </cell>
          <cell r="K671">
            <v>20</v>
          </cell>
          <cell r="L671">
            <v>0</v>
          </cell>
          <cell r="M671" t="str">
            <v>Tropical cyclone</v>
          </cell>
          <cell r="N671">
            <v>1</v>
          </cell>
        </row>
        <row r="672">
          <cell r="A672">
            <v>671</v>
          </cell>
          <cell r="B672">
            <v>0</v>
          </cell>
          <cell r="C672" t="str">
            <v>China</v>
          </cell>
          <cell r="D672">
            <v>0</v>
          </cell>
          <cell r="E672">
            <v>111.673</v>
          </cell>
          <cell r="F672">
            <v>22.264399999999998</v>
          </cell>
          <cell r="G672">
            <v>74669.119999999995</v>
          </cell>
          <cell r="H672">
            <v>33807</v>
          </cell>
          <cell r="I672">
            <v>33808</v>
          </cell>
          <cell r="J672" t="str">
            <v>News</v>
          </cell>
          <cell r="K672">
            <v>1</v>
          </cell>
          <cell r="L672">
            <v>0</v>
          </cell>
          <cell r="M672" t="str">
            <v>Tropical cyclone</v>
          </cell>
          <cell r="N672">
            <v>1</v>
          </cell>
        </row>
        <row r="673">
          <cell r="A673">
            <v>672</v>
          </cell>
          <cell r="B673">
            <v>0</v>
          </cell>
          <cell r="C673" t="str">
            <v>India</v>
          </cell>
          <cell r="D673">
            <v>0</v>
          </cell>
          <cell r="E673">
            <v>86.044899999999998</v>
          </cell>
          <cell r="F673">
            <v>20.503299999999999</v>
          </cell>
          <cell r="G673">
            <v>44021.23</v>
          </cell>
          <cell r="H673">
            <v>33811</v>
          </cell>
          <cell r="I673">
            <v>33823</v>
          </cell>
          <cell r="J673" t="str">
            <v>News</v>
          </cell>
          <cell r="K673">
            <v>16</v>
          </cell>
          <cell r="L673">
            <v>0</v>
          </cell>
          <cell r="M673" t="str">
            <v>Monsoonal rain</v>
          </cell>
          <cell r="N673">
            <v>1</v>
          </cell>
        </row>
        <row r="674">
          <cell r="A674">
            <v>673</v>
          </cell>
          <cell r="B674">
            <v>0</v>
          </cell>
          <cell r="C674" t="str">
            <v>Vietnam</v>
          </cell>
          <cell r="D674">
            <v>0</v>
          </cell>
          <cell r="E674">
            <v>105.19499999999999</v>
          </cell>
          <cell r="F674">
            <v>22.073</v>
          </cell>
          <cell r="G674">
            <v>6223.92</v>
          </cell>
          <cell r="H674">
            <v>33813</v>
          </cell>
          <cell r="I674">
            <v>33816</v>
          </cell>
          <cell r="J674" t="str">
            <v>News</v>
          </cell>
          <cell r="K674">
            <v>0</v>
          </cell>
          <cell r="L674">
            <v>38000</v>
          </cell>
          <cell r="M674" t="str">
            <v>Heavy rain</v>
          </cell>
          <cell r="N674">
            <v>1</v>
          </cell>
        </row>
        <row r="675">
          <cell r="A675">
            <v>674</v>
          </cell>
          <cell r="B675">
            <v>0</v>
          </cell>
          <cell r="C675" t="str">
            <v>China</v>
          </cell>
          <cell r="D675">
            <v>0</v>
          </cell>
          <cell r="E675">
            <v>105.08</v>
          </cell>
          <cell r="F675">
            <v>35.832700000000003</v>
          </cell>
          <cell r="G675">
            <v>432937.01</v>
          </cell>
          <cell r="H675">
            <v>33817</v>
          </cell>
          <cell r="I675">
            <v>33836</v>
          </cell>
          <cell r="J675" t="str">
            <v>News</v>
          </cell>
          <cell r="K675">
            <v>111</v>
          </cell>
          <cell r="L675">
            <v>0</v>
          </cell>
          <cell r="M675" t="str">
            <v>Heavy rain</v>
          </cell>
          <cell r="N675">
            <v>1</v>
          </cell>
        </row>
        <row r="676">
          <cell r="A676">
            <v>675</v>
          </cell>
          <cell r="B676">
            <v>0</v>
          </cell>
          <cell r="C676" t="str">
            <v>India</v>
          </cell>
          <cell r="D676">
            <v>0</v>
          </cell>
          <cell r="E676">
            <v>80.700299999999999</v>
          </cell>
          <cell r="F676">
            <v>24.867799999999999</v>
          </cell>
          <cell r="G676">
            <v>518125.28</v>
          </cell>
          <cell r="H676">
            <v>33817</v>
          </cell>
          <cell r="I676">
            <v>33850</v>
          </cell>
          <cell r="J676" t="str">
            <v>News</v>
          </cell>
          <cell r="K676">
            <v>40</v>
          </cell>
          <cell r="L676">
            <v>2000</v>
          </cell>
          <cell r="M676" t="str">
            <v>Monsoonal rain</v>
          </cell>
          <cell r="N676">
            <v>1</v>
          </cell>
        </row>
        <row r="677">
          <cell r="A677">
            <v>676</v>
          </cell>
          <cell r="B677">
            <v>0</v>
          </cell>
          <cell r="C677" t="str">
            <v>Burkina Faso</v>
          </cell>
          <cell r="D677">
            <v>0</v>
          </cell>
          <cell r="E677">
            <v>-1.57256</v>
          </cell>
          <cell r="F677">
            <v>12.3805</v>
          </cell>
          <cell r="G677">
            <v>266253.43</v>
          </cell>
          <cell r="H677">
            <v>33817</v>
          </cell>
          <cell r="I677">
            <v>33862</v>
          </cell>
          <cell r="J677" t="str">
            <v>News</v>
          </cell>
          <cell r="K677">
            <v>0</v>
          </cell>
          <cell r="L677">
            <v>0</v>
          </cell>
          <cell r="M677" t="str">
            <v>Heavy rain</v>
          </cell>
          <cell r="N677">
            <v>1</v>
          </cell>
        </row>
        <row r="678">
          <cell r="A678">
            <v>677</v>
          </cell>
          <cell r="B678">
            <v>0</v>
          </cell>
          <cell r="C678" t="str">
            <v>England</v>
          </cell>
          <cell r="D678">
            <v>0</v>
          </cell>
          <cell r="E678">
            <v>-0.82722399999999996</v>
          </cell>
          <cell r="F678">
            <v>52.731900000000003</v>
          </cell>
          <cell r="G678">
            <v>23847.54</v>
          </cell>
          <cell r="H678">
            <v>33825</v>
          </cell>
          <cell r="I678">
            <v>33825</v>
          </cell>
          <cell r="J678" t="str">
            <v>News</v>
          </cell>
          <cell r="K678">
            <v>9</v>
          </cell>
          <cell r="L678">
            <v>0</v>
          </cell>
          <cell r="M678" t="str">
            <v>Heavy rain</v>
          </cell>
          <cell r="N678">
            <v>2</v>
          </cell>
        </row>
        <row r="679">
          <cell r="A679">
            <v>678</v>
          </cell>
          <cell r="B679">
            <v>0</v>
          </cell>
          <cell r="C679" t="str">
            <v>Burma</v>
          </cell>
          <cell r="D679">
            <v>0</v>
          </cell>
          <cell r="E679">
            <v>96.188699999999997</v>
          </cell>
          <cell r="F679">
            <v>18.0672</v>
          </cell>
          <cell r="G679">
            <v>33971.699999999997</v>
          </cell>
          <cell r="H679">
            <v>33826</v>
          </cell>
          <cell r="I679">
            <v>33836</v>
          </cell>
          <cell r="J679" t="str">
            <v>News</v>
          </cell>
          <cell r="K679">
            <v>0</v>
          </cell>
          <cell r="L679">
            <v>0</v>
          </cell>
          <cell r="M679" t="str">
            <v>Heavy rain</v>
          </cell>
          <cell r="N679">
            <v>1</v>
          </cell>
        </row>
        <row r="680">
          <cell r="A680">
            <v>679</v>
          </cell>
          <cell r="B680">
            <v>0</v>
          </cell>
          <cell r="C680" t="str">
            <v>Pakistan</v>
          </cell>
          <cell r="D680">
            <v>0</v>
          </cell>
          <cell r="E680">
            <v>67.260599999999997</v>
          </cell>
          <cell r="F680">
            <v>25.03</v>
          </cell>
          <cell r="G680">
            <v>7350.66</v>
          </cell>
          <cell r="H680">
            <v>33826</v>
          </cell>
          <cell r="I680">
            <v>33831</v>
          </cell>
          <cell r="J680" t="str">
            <v>News</v>
          </cell>
          <cell r="K680">
            <v>22</v>
          </cell>
          <cell r="L680">
            <v>3000</v>
          </cell>
          <cell r="M680" t="str">
            <v>Monsoonal rain</v>
          </cell>
          <cell r="N680">
            <v>1</v>
          </cell>
        </row>
        <row r="681">
          <cell r="A681">
            <v>680</v>
          </cell>
          <cell r="B681">
            <v>0</v>
          </cell>
          <cell r="C681" t="str">
            <v>Philippines</v>
          </cell>
          <cell r="D681">
            <v>0</v>
          </cell>
          <cell r="E681">
            <v>121.124</v>
          </cell>
          <cell r="F681">
            <v>17.032599999999999</v>
          </cell>
          <cell r="G681">
            <v>70409.78</v>
          </cell>
          <cell r="H681">
            <v>33830</v>
          </cell>
          <cell r="I681">
            <v>33876</v>
          </cell>
          <cell r="J681" t="str">
            <v>News</v>
          </cell>
          <cell r="K681">
            <v>45</v>
          </cell>
          <cell r="L681">
            <v>250000</v>
          </cell>
          <cell r="M681" t="str">
            <v>Tropical cyclone</v>
          </cell>
          <cell r="N681">
            <v>2</v>
          </cell>
        </row>
        <row r="682">
          <cell r="A682">
            <v>681</v>
          </cell>
          <cell r="B682">
            <v>0</v>
          </cell>
          <cell r="C682" t="str">
            <v>China</v>
          </cell>
          <cell r="D682">
            <v>0</v>
          </cell>
          <cell r="E682">
            <v>115.901</v>
          </cell>
          <cell r="F682">
            <v>23.6313</v>
          </cell>
          <cell r="G682">
            <v>33606.68</v>
          </cell>
          <cell r="H682">
            <v>33832</v>
          </cell>
          <cell r="I682">
            <v>33838</v>
          </cell>
          <cell r="J682" t="str">
            <v>News</v>
          </cell>
          <cell r="K682">
            <v>6</v>
          </cell>
          <cell r="L682">
            <v>0</v>
          </cell>
          <cell r="M682" t="str">
            <v>Tropical cyclone</v>
          </cell>
          <cell r="N682">
            <v>1</v>
          </cell>
        </row>
        <row r="683">
          <cell r="A683">
            <v>682</v>
          </cell>
          <cell r="B683">
            <v>0</v>
          </cell>
          <cell r="C683" t="str">
            <v>Mexico</v>
          </cell>
          <cell r="D683">
            <v>0</v>
          </cell>
          <cell r="E683">
            <v>-111.562</v>
          </cell>
          <cell r="F683">
            <v>25.455400000000001</v>
          </cell>
          <cell r="G683">
            <v>85944.59</v>
          </cell>
          <cell r="H683">
            <v>33839</v>
          </cell>
          <cell r="I683">
            <v>33839</v>
          </cell>
          <cell r="J683" t="str">
            <v>News</v>
          </cell>
          <cell r="K683">
            <v>3</v>
          </cell>
          <cell r="L683">
            <v>10000</v>
          </cell>
          <cell r="M683" t="str">
            <v>Extra-tropical cyclone</v>
          </cell>
          <cell r="N683">
            <v>1</v>
          </cell>
        </row>
        <row r="684">
          <cell r="A684">
            <v>683</v>
          </cell>
          <cell r="B684">
            <v>0</v>
          </cell>
          <cell r="C684" t="str">
            <v>Sudan</v>
          </cell>
          <cell r="D684">
            <v>0</v>
          </cell>
          <cell r="E684">
            <v>34.1325</v>
          </cell>
          <cell r="F684">
            <v>17.4541</v>
          </cell>
          <cell r="G684">
            <v>741567.54</v>
          </cell>
          <cell r="H684">
            <v>33839</v>
          </cell>
          <cell r="I684">
            <v>33847</v>
          </cell>
          <cell r="J684" t="str">
            <v>News</v>
          </cell>
          <cell r="K684">
            <v>4</v>
          </cell>
          <cell r="L684">
            <v>1600</v>
          </cell>
          <cell r="M684" t="str">
            <v>Heavy rain</v>
          </cell>
          <cell r="N684">
            <v>1</v>
          </cell>
        </row>
        <row r="685">
          <cell r="A685">
            <v>684</v>
          </cell>
          <cell r="B685">
            <v>0</v>
          </cell>
          <cell r="C685" t="str">
            <v>USA</v>
          </cell>
          <cell r="D685">
            <v>0</v>
          </cell>
          <cell r="E685">
            <v>-81.349999999999994</v>
          </cell>
          <cell r="F685">
            <v>26.306100000000001</v>
          </cell>
          <cell r="G685">
            <v>68137.19</v>
          </cell>
          <cell r="H685">
            <v>33842</v>
          </cell>
          <cell r="I685">
            <v>33843</v>
          </cell>
          <cell r="J685" t="str">
            <v>News</v>
          </cell>
          <cell r="K685">
            <v>20</v>
          </cell>
          <cell r="L685">
            <v>1800000</v>
          </cell>
          <cell r="M685" t="str">
            <v>Extra-tropical cyclone</v>
          </cell>
          <cell r="N685">
            <v>1</v>
          </cell>
        </row>
        <row r="686">
          <cell r="A686">
            <v>685</v>
          </cell>
          <cell r="B686">
            <v>0</v>
          </cell>
          <cell r="C686" t="str">
            <v>Guam</v>
          </cell>
          <cell r="D686">
            <v>0</v>
          </cell>
          <cell r="E686">
            <v>144.78700000000001</v>
          </cell>
          <cell r="F686">
            <v>13.4496</v>
          </cell>
          <cell r="G686">
            <v>516.36</v>
          </cell>
          <cell r="H686">
            <v>33844</v>
          </cell>
          <cell r="I686">
            <v>33844</v>
          </cell>
          <cell r="J686" t="str">
            <v>News</v>
          </cell>
          <cell r="K686">
            <v>0</v>
          </cell>
          <cell r="L686">
            <v>0</v>
          </cell>
          <cell r="M686" t="str">
            <v>Tropical cyclone</v>
          </cell>
          <cell r="N686">
            <v>1</v>
          </cell>
        </row>
        <row r="687">
          <cell r="A687">
            <v>686</v>
          </cell>
          <cell r="B687">
            <v>0</v>
          </cell>
          <cell r="C687" t="str">
            <v>China</v>
          </cell>
          <cell r="D687" t="str">
            <v>Taiwan</v>
          </cell>
          <cell r="E687">
            <v>119.806</v>
          </cell>
          <cell r="F687">
            <v>27.831299999999999</v>
          </cell>
          <cell r="G687">
            <v>166182.76999999999</v>
          </cell>
          <cell r="H687">
            <v>33845</v>
          </cell>
          <cell r="I687">
            <v>33849</v>
          </cell>
          <cell r="J687" t="str">
            <v>News</v>
          </cell>
          <cell r="K687">
            <v>168</v>
          </cell>
          <cell r="L687">
            <v>5000000</v>
          </cell>
          <cell r="M687" t="str">
            <v>Heavy rain</v>
          </cell>
          <cell r="N687">
            <v>1</v>
          </cell>
        </row>
        <row r="688">
          <cell r="A688">
            <v>687</v>
          </cell>
          <cell r="B688">
            <v>0</v>
          </cell>
          <cell r="C688" t="str">
            <v>Australia</v>
          </cell>
          <cell r="D688">
            <v>0</v>
          </cell>
          <cell r="E688">
            <v>138.96600000000001</v>
          </cell>
          <cell r="F688">
            <v>-34.868699999999997</v>
          </cell>
          <cell r="G688">
            <v>12878.07</v>
          </cell>
          <cell r="H688">
            <v>33846</v>
          </cell>
          <cell r="I688">
            <v>33846</v>
          </cell>
          <cell r="J688" t="str">
            <v>News</v>
          </cell>
          <cell r="K688">
            <v>2</v>
          </cell>
          <cell r="L688">
            <v>0</v>
          </cell>
          <cell r="M688" t="str">
            <v>Torrential rain</v>
          </cell>
          <cell r="N688">
            <v>2</v>
          </cell>
        </row>
        <row r="689">
          <cell r="A689">
            <v>688</v>
          </cell>
          <cell r="B689">
            <v>0</v>
          </cell>
          <cell r="C689" t="str">
            <v>Nicaragua</v>
          </cell>
          <cell r="D689">
            <v>0</v>
          </cell>
          <cell r="E689">
            <v>-86.6267</v>
          </cell>
          <cell r="F689">
            <v>12.0739</v>
          </cell>
          <cell r="G689">
            <v>12149.78</v>
          </cell>
          <cell r="H689">
            <v>33848</v>
          </cell>
          <cell r="I689">
            <v>33848</v>
          </cell>
          <cell r="J689" t="str">
            <v>News</v>
          </cell>
          <cell r="K689">
            <v>100</v>
          </cell>
          <cell r="L689">
            <v>16000</v>
          </cell>
          <cell r="M689" t="str">
            <v>Tidal surge</v>
          </cell>
          <cell r="N689">
            <v>1</v>
          </cell>
        </row>
        <row r="690">
          <cell r="A690">
            <v>689</v>
          </cell>
          <cell r="B690">
            <v>0</v>
          </cell>
          <cell r="C690" t="str">
            <v>Indonesia</v>
          </cell>
          <cell r="D690">
            <v>0</v>
          </cell>
          <cell r="E690">
            <v>111.708</v>
          </cell>
          <cell r="F690">
            <v>-7.5845099999999999</v>
          </cell>
          <cell r="G690">
            <v>98559.77</v>
          </cell>
          <cell r="H690">
            <v>33849</v>
          </cell>
          <cell r="I690">
            <v>33892</v>
          </cell>
          <cell r="J690" t="str">
            <v>News</v>
          </cell>
          <cell r="K690">
            <v>70</v>
          </cell>
          <cell r="L690">
            <v>15000</v>
          </cell>
          <cell r="M690" t="str">
            <v>Heavy rain</v>
          </cell>
          <cell r="N690">
            <v>1</v>
          </cell>
        </row>
        <row r="691">
          <cell r="A691">
            <v>690</v>
          </cell>
          <cell r="B691">
            <v>0</v>
          </cell>
          <cell r="C691" t="str">
            <v>Afghanistan</v>
          </cell>
          <cell r="D691">
            <v>0</v>
          </cell>
          <cell r="E691">
            <v>69.885499999999993</v>
          </cell>
          <cell r="F691">
            <v>35.096800000000002</v>
          </cell>
          <cell r="G691">
            <v>47999</v>
          </cell>
          <cell r="H691">
            <v>33850</v>
          </cell>
          <cell r="I691">
            <v>33850</v>
          </cell>
          <cell r="J691" t="str">
            <v>News</v>
          </cell>
          <cell r="K691">
            <v>3000</v>
          </cell>
          <cell r="L691">
            <v>4000</v>
          </cell>
          <cell r="M691" t="str">
            <v>Monsoonal rain</v>
          </cell>
          <cell r="N691">
            <v>1</v>
          </cell>
        </row>
        <row r="692">
          <cell r="A692">
            <v>691</v>
          </cell>
          <cell r="B692">
            <v>0</v>
          </cell>
          <cell r="C692" t="str">
            <v>Russia</v>
          </cell>
          <cell r="D692">
            <v>0</v>
          </cell>
          <cell r="E692">
            <v>134.31</v>
          </cell>
          <cell r="F692">
            <v>44.293700000000001</v>
          </cell>
          <cell r="G692">
            <v>72751.92</v>
          </cell>
          <cell r="H692">
            <v>33852</v>
          </cell>
          <cell r="I692">
            <v>33863</v>
          </cell>
          <cell r="J692" t="str">
            <v>News</v>
          </cell>
          <cell r="K692">
            <v>0</v>
          </cell>
          <cell r="L692">
            <v>180</v>
          </cell>
          <cell r="M692" t="str">
            <v>Heavy rain</v>
          </cell>
          <cell r="N692">
            <v>1</v>
          </cell>
        </row>
        <row r="693">
          <cell r="A693">
            <v>692</v>
          </cell>
          <cell r="B693">
            <v>0</v>
          </cell>
          <cell r="C693" t="str">
            <v>Pakistan</v>
          </cell>
          <cell r="D693" t="str">
            <v>India</v>
          </cell>
          <cell r="E693">
            <v>79.067999999999998</v>
          </cell>
          <cell r="F693">
            <v>28.390699999999999</v>
          </cell>
          <cell r="G693">
            <v>873375.01</v>
          </cell>
          <cell r="H693">
            <v>33855</v>
          </cell>
          <cell r="I693">
            <v>33865</v>
          </cell>
          <cell r="J693" t="str">
            <v>News</v>
          </cell>
          <cell r="K693">
            <v>2750</v>
          </cell>
          <cell r="L693">
            <v>3000000</v>
          </cell>
          <cell r="M693" t="str">
            <v>Monsoonal rain</v>
          </cell>
          <cell r="N693">
            <v>2</v>
          </cell>
        </row>
        <row r="694">
          <cell r="A694">
            <v>693</v>
          </cell>
          <cell r="B694">
            <v>0</v>
          </cell>
          <cell r="C694" t="str">
            <v>USA</v>
          </cell>
          <cell r="D694">
            <v>0</v>
          </cell>
          <cell r="E694">
            <v>-159.53899999999999</v>
          </cell>
          <cell r="F694">
            <v>22.064</v>
          </cell>
          <cell r="G694">
            <v>2901.55</v>
          </cell>
          <cell r="H694">
            <v>33857</v>
          </cell>
          <cell r="I694">
            <v>33859</v>
          </cell>
          <cell r="J694" t="str">
            <v>News</v>
          </cell>
          <cell r="K694">
            <v>3</v>
          </cell>
          <cell r="L694">
            <v>25000</v>
          </cell>
          <cell r="M694" t="str">
            <v>Tropical cyclone</v>
          </cell>
          <cell r="N694">
            <v>1</v>
          </cell>
        </row>
        <row r="695">
          <cell r="A695">
            <v>694</v>
          </cell>
          <cell r="B695">
            <v>0</v>
          </cell>
          <cell r="C695" t="str">
            <v>India</v>
          </cell>
          <cell r="D695" t="str">
            <v>Sri Lanka</v>
          </cell>
          <cell r="E695">
            <v>78.848699999999994</v>
          </cell>
          <cell r="F695">
            <v>13.0242</v>
          </cell>
          <cell r="G695">
            <v>552562.43000000005</v>
          </cell>
          <cell r="H695">
            <v>33859</v>
          </cell>
          <cell r="I695">
            <v>33928</v>
          </cell>
          <cell r="J695" t="str">
            <v>News</v>
          </cell>
          <cell r="K695">
            <v>263</v>
          </cell>
          <cell r="L695">
            <v>20000</v>
          </cell>
          <cell r="M695" t="str">
            <v>Tropical cyclone</v>
          </cell>
          <cell r="N695">
            <v>2</v>
          </cell>
        </row>
        <row r="696">
          <cell r="A696">
            <v>695</v>
          </cell>
          <cell r="B696">
            <v>0</v>
          </cell>
          <cell r="C696" t="str">
            <v>Mexico</v>
          </cell>
          <cell r="D696">
            <v>0</v>
          </cell>
          <cell r="E696">
            <v>-90.136300000000006</v>
          </cell>
          <cell r="F696">
            <v>19.354800000000001</v>
          </cell>
          <cell r="G696">
            <v>182383.3</v>
          </cell>
          <cell r="H696">
            <v>33864</v>
          </cell>
          <cell r="I696">
            <v>33865</v>
          </cell>
          <cell r="J696" t="str">
            <v>News</v>
          </cell>
          <cell r="K696">
            <v>2</v>
          </cell>
          <cell r="L696">
            <v>0</v>
          </cell>
          <cell r="M696" t="str">
            <v>Heavy rain</v>
          </cell>
          <cell r="N696">
            <v>1</v>
          </cell>
        </row>
        <row r="697">
          <cell r="A697">
            <v>696</v>
          </cell>
          <cell r="B697">
            <v>0</v>
          </cell>
          <cell r="C697" t="str">
            <v>Ethiopia</v>
          </cell>
          <cell r="D697">
            <v>0</v>
          </cell>
          <cell r="E697">
            <v>35.807099999999998</v>
          </cell>
          <cell r="F697">
            <v>7.1152199999999999</v>
          </cell>
          <cell r="G697">
            <v>87638.04</v>
          </cell>
          <cell r="H697">
            <v>33867</v>
          </cell>
          <cell r="I697">
            <v>33871</v>
          </cell>
          <cell r="J697" t="str">
            <v>News</v>
          </cell>
          <cell r="K697">
            <v>0</v>
          </cell>
          <cell r="L697">
            <v>300</v>
          </cell>
          <cell r="M697" t="str">
            <v>Heavy rain</v>
          </cell>
          <cell r="N697">
            <v>1</v>
          </cell>
        </row>
        <row r="698">
          <cell r="A698">
            <v>697</v>
          </cell>
          <cell r="B698">
            <v>0</v>
          </cell>
          <cell r="C698" t="str">
            <v>UK</v>
          </cell>
          <cell r="D698">
            <v>0</v>
          </cell>
          <cell r="E698">
            <v>-1.62812</v>
          </cell>
          <cell r="F698">
            <v>52.570999999999998</v>
          </cell>
          <cell r="G698">
            <v>111333.72</v>
          </cell>
          <cell r="H698">
            <v>33868</v>
          </cell>
          <cell r="I698">
            <v>33873</v>
          </cell>
          <cell r="J698" t="str">
            <v>News</v>
          </cell>
          <cell r="K698">
            <v>0</v>
          </cell>
          <cell r="L698">
            <v>0</v>
          </cell>
          <cell r="M698" t="str">
            <v>Heavy rain</v>
          </cell>
          <cell r="N698">
            <v>2</v>
          </cell>
        </row>
        <row r="699">
          <cell r="A699">
            <v>698</v>
          </cell>
          <cell r="B699">
            <v>0</v>
          </cell>
          <cell r="C699" t="str">
            <v>Nigeria</v>
          </cell>
          <cell r="D699">
            <v>0</v>
          </cell>
          <cell r="E699">
            <v>13.018000000000001</v>
          </cell>
          <cell r="F699">
            <v>10.2805</v>
          </cell>
          <cell r="G699">
            <v>42369.21</v>
          </cell>
          <cell r="H699">
            <v>33869</v>
          </cell>
          <cell r="I699">
            <v>33870</v>
          </cell>
          <cell r="J699" t="str">
            <v>News</v>
          </cell>
          <cell r="K699">
            <v>9</v>
          </cell>
          <cell r="L699">
            <v>13000</v>
          </cell>
          <cell r="M699" t="str">
            <v>Heavy rain</v>
          </cell>
          <cell r="N699">
            <v>1</v>
          </cell>
        </row>
        <row r="700">
          <cell r="A700">
            <v>699</v>
          </cell>
          <cell r="B700">
            <v>0</v>
          </cell>
          <cell r="C700" t="str">
            <v>France</v>
          </cell>
          <cell r="D700">
            <v>0</v>
          </cell>
          <cell r="E700">
            <v>5.8374699999999997</v>
          </cell>
          <cell r="F700">
            <v>44.515799999999999</v>
          </cell>
          <cell r="G700">
            <v>22746.16</v>
          </cell>
          <cell r="H700">
            <v>33869</v>
          </cell>
          <cell r="I700">
            <v>33869</v>
          </cell>
          <cell r="J700" t="str">
            <v>News</v>
          </cell>
          <cell r="K700">
            <v>38</v>
          </cell>
          <cell r="L700">
            <v>2000</v>
          </cell>
          <cell r="M700" t="str">
            <v>Torrential rain</v>
          </cell>
          <cell r="N700">
            <v>2</v>
          </cell>
        </row>
        <row r="701">
          <cell r="A701">
            <v>700</v>
          </cell>
          <cell r="B701">
            <v>0</v>
          </cell>
          <cell r="C701" t="str">
            <v>France</v>
          </cell>
          <cell r="D701">
            <v>0</v>
          </cell>
          <cell r="E701">
            <v>2.9354499999999999</v>
          </cell>
          <cell r="F701">
            <v>43.160499999999999</v>
          </cell>
          <cell r="G701">
            <v>23383.79</v>
          </cell>
          <cell r="H701">
            <v>33874</v>
          </cell>
          <cell r="I701">
            <v>33874</v>
          </cell>
          <cell r="J701" t="str">
            <v>News</v>
          </cell>
          <cell r="K701">
            <v>3</v>
          </cell>
          <cell r="L701">
            <v>0</v>
          </cell>
          <cell r="M701" t="str">
            <v>Heavy rain</v>
          </cell>
          <cell r="N701">
            <v>1</v>
          </cell>
        </row>
        <row r="702">
          <cell r="A702">
            <v>701</v>
          </cell>
          <cell r="B702">
            <v>0</v>
          </cell>
          <cell r="C702" t="str">
            <v>El Salvador</v>
          </cell>
          <cell r="D702" t="str">
            <v>Honduras</v>
          </cell>
          <cell r="E702">
            <v>-98.344099999999997</v>
          </cell>
          <cell r="F702">
            <v>19.025500000000001</v>
          </cell>
          <cell r="G702">
            <v>94598.52</v>
          </cell>
          <cell r="H702">
            <v>33875</v>
          </cell>
          <cell r="I702">
            <v>33879</v>
          </cell>
          <cell r="J702" t="str">
            <v>News</v>
          </cell>
          <cell r="K702">
            <v>7</v>
          </cell>
          <cell r="L702">
            <v>8000</v>
          </cell>
          <cell r="M702" t="str">
            <v>Heavy rain</v>
          </cell>
          <cell r="N702">
            <v>1</v>
          </cell>
        </row>
        <row r="703">
          <cell r="A703">
            <v>702</v>
          </cell>
          <cell r="B703">
            <v>0</v>
          </cell>
          <cell r="C703" t="str">
            <v>Iran</v>
          </cell>
          <cell r="D703">
            <v>0</v>
          </cell>
          <cell r="E703">
            <v>49.633299999999998</v>
          </cell>
          <cell r="F703">
            <v>37.302799999999998</v>
          </cell>
          <cell r="G703">
            <v>24061.13</v>
          </cell>
          <cell r="H703">
            <v>33875</v>
          </cell>
          <cell r="I703">
            <v>33876</v>
          </cell>
          <cell r="J703" t="str">
            <v>News</v>
          </cell>
          <cell r="K703">
            <v>0</v>
          </cell>
          <cell r="L703">
            <v>0</v>
          </cell>
          <cell r="M703" t="str">
            <v>Heavy rain</v>
          </cell>
          <cell r="N703">
            <v>1</v>
          </cell>
        </row>
        <row r="704">
          <cell r="A704">
            <v>703</v>
          </cell>
          <cell r="B704">
            <v>0</v>
          </cell>
          <cell r="C704" t="str">
            <v>Italy</v>
          </cell>
          <cell r="D704">
            <v>0</v>
          </cell>
          <cell r="E704">
            <v>8.9385700000000003</v>
          </cell>
          <cell r="F704">
            <v>44.500399999999999</v>
          </cell>
          <cell r="G704">
            <v>4076.56</v>
          </cell>
          <cell r="H704">
            <v>33875</v>
          </cell>
          <cell r="I704">
            <v>33875</v>
          </cell>
          <cell r="J704" t="str">
            <v>News</v>
          </cell>
          <cell r="K704">
            <v>2</v>
          </cell>
          <cell r="L704">
            <v>0</v>
          </cell>
          <cell r="M704" t="str">
            <v>Heavy rain</v>
          </cell>
          <cell r="N704">
            <v>1</v>
          </cell>
        </row>
        <row r="705">
          <cell r="A705">
            <v>704</v>
          </cell>
          <cell r="B705">
            <v>0</v>
          </cell>
          <cell r="C705" t="str">
            <v>France</v>
          </cell>
          <cell r="D705" t="str">
            <v>Italy</v>
          </cell>
          <cell r="E705">
            <v>11.2843</v>
          </cell>
          <cell r="F705">
            <v>42.7699</v>
          </cell>
          <cell r="G705">
            <v>135575.31</v>
          </cell>
          <cell r="H705">
            <v>33875</v>
          </cell>
          <cell r="I705">
            <v>33885</v>
          </cell>
          <cell r="J705" t="str">
            <v>News</v>
          </cell>
          <cell r="K705">
            <v>12</v>
          </cell>
          <cell r="L705">
            <v>120</v>
          </cell>
          <cell r="M705" t="str">
            <v>Heavy rain</v>
          </cell>
          <cell r="N705">
            <v>1</v>
          </cell>
        </row>
        <row r="706">
          <cell r="A706">
            <v>705</v>
          </cell>
          <cell r="B706">
            <v>0</v>
          </cell>
          <cell r="C706" t="str">
            <v>Vietnam</v>
          </cell>
          <cell r="D706">
            <v>0</v>
          </cell>
          <cell r="E706">
            <v>106.367</v>
          </cell>
          <cell r="F706">
            <v>17.532399999999999</v>
          </cell>
          <cell r="G706">
            <v>51510.22</v>
          </cell>
          <cell r="H706">
            <v>33882</v>
          </cell>
          <cell r="I706">
            <v>33886</v>
          </cell>
          <cell r="J706" t="str">
            <v>News</v>
          </cell>
          <cell r="K706">
            <v>55</v>
          </cell>
          <cell r="L706">
            <v>7579</v>
          </cell>
          <cell r="M706" t="str">
            <v>Heavy rain</v>
          </cell>
          <cell r="N706">
            <v>1</v>
          </cell>
        </row>
        <row r="707">
          <cell r="A707">
            <v>706</v>
          </cell>
          <cell r="B707">
            <v>0</v>
          </cell>
          <cell r="C707" t="str">
            <v>Montenegro</v>
          </cell>
          <cell r="D707">
            <v>0</v>
          </cell>
          <cell r="E707">
            <v>19.3521</v>
          </cell>
          <cell r="F707">
            <v>42.701000000000001</v>
          </cell>
          <cell r="G707">
            <v>14385.39</v>
          </cell>
          <cell r="H707">
            <v>33883</v>
          </cell>
          <cell r="I707">
            <v>33895</v>
          </cell>
          <cell r="J707" t="str">
            <v>News</v>
          </cell>
          <cell r="K707">
            <v>6</v>
          </cell>
          <cell r="L707">
            <v>6140</v>
          </cell>
          <cell r="M707" t="str">
            <v>Heavy rain</v>
          </cell>
          <cell r="N707">
            <v>1</v>
          </cell>
        </row>
        <row r="708">
          <cell r="A708">
            <v>707</v>
          </cell>
          <cell r="B708">
            <v>0</v>
          </cell>
          <cell r="C708" t="str">
            <v>Australia</v>
          </cell>
          <cell r="D708">
            <v>0</v>
          </cell>
          <cell r="E708">
            <v>139.376</v>
          </cell>
          <cell r="F708">
            <v>-34.688600000000001</v>
          </cell>
          <cell r="G708">
            <v>6763.03</v>
          </cell>
          <cell r="H708">
            <v>33887</v>
          </cell>
          <cell r="I708">
            <v>33888</v>
          </cell>
          <cell r="J708" t="str">
            <v>News</v>
          </cell>
          <cell r="K708">
            <v>0</v>
          </cell>
          <cell r="L708">
            <v>280</v>
          </cell>
          <cell r="M708" t="str">
            <v>Heavy rain</v>
          </cell>
          <cell r="N708">
            <v>1</v>
          </cell>
        </row>
        <row r="709">
          <cell r="A709">
            <v>708</v>
          </cell>
          <cell r="B709">
            <v>0</v>
          </cell>
          <cell r="C709" t="str">
            <v>England</v>
          </cell>
          <cell r="D709">
            <v>0</v>
          </cell>
          <cell r="E709">
            <v>-5.4612000000000001E-2</v>
          </cell>
          <cell r="F709">
            <v>51.7363</v>
          </cell>
          <cell r="G709">
            <v>12300</v>
          </cell>
          <cell r="H709">
            <v>33897</v>
          </cell>
          <cell r="I709">
            <v>33898</v>
          </cell>
          <cell r="J709" t="str">
            <v>News</v>
          </cell>
          <cell r="K709">
            <v>3</v>
          </cell>
          <cell r="L709">
            <v>0</v>
          </cell>
          <cell r="M709" t="str">
            <v>Heavy rain</v>
          </cell>
          <cell r="N709">
            <v>1</v>
          </cell>
        </row>
        <row r="710">
          <cell r="A710">
            <v>709</v>
          </cell>
          <cell r="B710">
            <v>0</v>
          </cell>
          <cell r="C710" t="str">
            <v>Vietnam</v>
          </cell>
          <cell r="D710" t="str">
            <v>Thailand</v>
          </cell>
          <cell r="E710">
            <v>108.663</v>
          </cell>
          <cell r="F710">
            <v>14.9366</v>
          </cell>
          <cell r="G710">
            <v>69558.740000000005</v>
          </cell>
          <cell r="H710">
            <v>33905</v>
          </cell>
          <cell r="I710">
            <v>33908</v>
          </cell>
          <cell r="J710" t="str">
            <v>News</v>
          </cell>
          <cell r="K710">
            <v>49</v>
          </cell>
          <cell r="L710">
            <v>3000</v>
          </cell>
          <cell r="M710" t="str">
            <v>Tropical cyclone</v>
          </cell>
          <cell r="N710">
            <v>1</v>
          </cell>
        </row>
        <row r="711">
          <cell r="A711">
            <v>710</v>
          </cell>
          <cell r="B711">
            <v>0</v>
          </cell>
          <cell r="C711" t="str">
            <v>Philippines</v>
          </cell>
          <cell r="D711" t="str">
            <v>Vietnam</v>
          </cell>
          <cell r="E711">
            <v>107.78700000000001</v>
          </cell>
          <cell r="F711">
            <v>15.4343</v>
          </cell>
          <cell r="G711">
            <v>56290.27</v>
          </cell>
          <cell r="H711">
            <v>33905</v>
          </cell>
          <cell r="I711">
            <v>33907</v>
          </cell>
          <cell r="J711" t="str">
            <v>News</v>
          </cell>
          <cell r="K711">
            <v>3</v>
          </cell>
          <cell r="L711">
            <v>3300</v>
          </cell>
          <cell r="M711" t="str">
            <v>Tropical cyclone</v>
          </cell>
          <cell r="N711">
            <v>1</v>
          </cell>
        </row>
        <row r="712">
          <cell r="A712">
            <v>711</v>
          </cell>
          <cell r="B712">
            <v>0</v>
          </cell>
          <cell r="C712" t="str">
            <v>Italy</v>
          </cell>
          <cell r="D712">
            <v>0</v>
          </cell>
          <cell r="E712">
            <v>11.14</v>
          </cell>
          <cell r="F712">
            <v>43.673499999999997</v>
          </cell>
          <cell r="G712">
            <v>3332.49</v>
          </cell>
          <cell r="H712">
            <v>33908</v>
          </cell>
          <cell r="I712">
            <v>33908</v>
          </cell>
          <cell r="J712" t="str">
            <v>News</v>
          </cell>
          <cell r="K712">
            <v>0</v>
          </cell>
          <cell r="L712">
            <v>1000</v>
          </cell>
          <cell r="M712" t="str">
            <v>Heavy rain</v>
          </cell>
          <cell r="N712">
            <v>1</v>
          </cell>
        </row>
        <row r="713">
          <cell r="A713">
            <v>712</v>
          </cell>
          <cell r="B713">
            <v>0</v>
          </cell>
          <cell r="C713" t="str">
            <v>Montenegro</v>
          </cell>
          <cell r="D713">
            <v>0</v>
          </cell>
          <cell r="E713">
            <v>19.662299999999998</v>
          </cell>
          <cell r="F713">
            <v>42.930700000000002</v>
          </cell>
          <cell r="G713">
            <v>1276.97</v>
          </cell>
          <cell r="H713">
            <v>33918</v>
          </cell>
          <cell r="I713">
            <v>33923</v>
          </cell>
          <cell r="J713" t="str">
            <v>News</v>
          </cell>
          <cell r="K713">
            <v>0</v>
          </cell>
          <cell r="L713">
            <v>0</v>
          </cell>
          <cell r="M713" t="str">
            <v>Heavy rain</v>
          </cell>
          <cell r="N713">
            <v>1</v>
          </cell>
        </row>
        <row r="714">
          <cell r="A714">
            <v>713</v>
          </cell>
          <cell r="B714">
            <v>0</v>
          </cell>
          <cell r="C714" t="str">
            <v>Albania</v>
          </cell>
          <cell r="D714">
            <v>0</v>
          </cell>
          <cell r="E714">
            <v>19.562899999999999</v>
          </cell>
          <cell r="F714">
            <v>42.038699999999999</v>
          </cell>
          <cell r="G714">
            <v>5619.46</v>
          </cell>
          <cell r="H714">
            <v>33925</v>
          </cell>
          <cell r="I714">
            <v>33927</v>
          </cell>
          <cell r="J714" t="str">
            <v>News</v>
          </cell>
          <cell r="K714">
            <v>7</v>
          </cell>
          <cell r="L714">
            <v>2000</v>
          </cell>
          <cell r="M714" t="str">
            <v>Torrential rain</v>
          </cell>
          <cell r="N714">
            <v>2</v>
          </cell>
        </row>
        <row r="715">
          <cell r="A715">
            <v>714</v>
          </cell>
          <cell r="B715">
            <v>0</v>
          </cell>
          <cell r="C715" t="str">
            <v>Thailand</v>
          </cell>
          <cell r="D715">
            <v>0</v>
          </cell>
          <cell r="E715">
            <v>100.911</v>
          </cell>
          <cell r="F715">
            <v>6.76274</v>
          </cell>
          <cell r="G715">
            <v>25180.94</v>
          </cell>
          <cell r="H715">
            <v>33937</v>
          </cell>
          <cell r="I715">
            <v>33937</v>
          </cell>
          <cell r="J715" t="str">
            <v>News</v>
          </cell>
          <cell r="K715">
            <v>3</v>
          </cell>
          <cell r="L715">
            <v>0</v>
          </cell>
          <cell r="M715" t="str">
            <v>Tropical cyclone</v>
          </cell>
          <cell r="N715">
            <v>1</v>
          </cell>
        </row>
        <row r="716">
          <cell r="A716">
            <v>715</v>
          </cell>
          <cell r="B716">
            <v>0</v>
          </cell>
          <cell r="C716" t="str">
            <v>USA</v>
          </cell>
          <cell r="D716">
            <v>0</v>
          </cell>
          <cell r="E716">
            <v>-85.156800000000004</v>
          </cell>
          <cell r="F716">
            <v>29.676400000000001</v>
          </cell>
          <cell r="G716">
            <v>83.3733</v>
          </cell>
          <cell r="H716">
            <v>33937</v>
          </cell>
          <cell r="I716">
            <v>33937</v>
          </cell>
          <cell r="J716" t="str">
            <v>News</v>
          </cell>
          <cell r="K716">
            <v>3</v>
          </cell>
          <cell r="L716">
            <v>0</v>
          </cell>
          <cell r="M716" t="str">
            <v>Tropical cyclone</v>
          </cell>
          <cell r="N716">
            <v>1</v>
          </cell>
        </row>
        <row r="717">
          <cell r="A717">
            <v>716</v>
          </cell>
          <cell r="B717">
            <v>0</v>
          </cell>
          <cell r="C717" t="str">
            <v>UK</v>
          </cell>
          <cell r="D717">
            <v>0</v>
          </cell>
          <cell r="E717">
            <v>-2.9796100000000001</v>
          </cell>
          <cell r="F717">
            <v>51.506599999999999</v>
          </cell>
          <cell r="G717">
            <v>25631.18</v>
          </cell>
          <cell r="H717">
            <v>33938</v>
          </cell>
          <cell r="I717">
            <v>33941</v>
          </cell>
          <cell r="J717" t="str">
            <v>News</v>
          </cell>
          <cell r="K717">
            <v>0</v>
          </cell>
          <cell r="L717">
            <v>400</v>
          </cell>
          <cell r="M717" t="str">
            <v>Heavy rain</v>
          </cell>
          <cell r="N717">
            <v>1</v>
          </cell>
        </row>
        <row r="718">
          <cell r="A718">
            <v>717</v>
          </cell>
          <cell r="B718">
            <v>0</v>
          </cell>
          <cell r="C718" t="str">
            <v>UK</v>
          </cell>
          <cell r="D718">
            <v>0</v>
          </cell>
          <cell r="E718">
            <v>80.864900000000006</v>
          </cell>
          <cell r="F718">
            <v>8.40517</v>
          </cell>
          <cell r="G718">
            <v>29673.599999999999</v>
          </cell>
          <cell r="H718">
            <v>33955</v>
          </cell>
          <cell r="I718">
            <v>33957</v>
          </cell>
          <cell r="J718" t="str">
            <v>News</v>
          </cell>
          <cell r="K718">
            <v>0</v>
          </cell>
          <cell r="L718">
            <v>0</v>
          </cell>
          <cell r="M718" t="str">
            <v>Monsoonal rain</v>
          </cell>
          <cell r="N718">
            <v>1</v>
          </cell>
        </row>
        <row r="719">
          <cell r="A719">
            <v>718</v>
          </cell>
          <cell r="B719">
            <v>0</v>
          </cell>
          <cell r="C719" t="str">
            <v>Philippines</v>
          </cell>
          <cell r="D719">
            <v>0</v>
          </cell>
          <cell r="E719">
            <v>125.923</v>
          </cell>
          <cell r="F719">
            <v>7.7849500000000003</v>
          </cell>
          <cell r="G719">
            <v>15083.86</v>
          </cell>
          <cell r="H719">
            <v>33960</v>
          </cell>
          <cell r="I719">
            <v>33965</v>
          </cell>
          <cell r="J719" t="str">
            <v>News</v>
          </cell>
          <cell r="K719">
            <v>6</v>
          </cell>
          <cell r="L719">
            <v>22000</v>
          </cell>
          <cell r="M719" t="str">
            <v>Heavy rain</v>
          </cell>
          <cell r="N719">
            <v>1</v>
          </cell>
        </row>
        <row r="720">
          <cell r="A720">
            <v>719</v>
          </cell>
          <cell r="B720">
            <v>0</v>
          </cell>
          <cell r="C720" t="str">
            <v>Iran</v>
          </cell>
          <cell r="D720">
            <v>0</v>
          </cell>
          <cell r="E720">
            <v>54.831000000000003</v>
          </cell>
          <cell r="F720">
            <v>29.753</v>
          </cell>
          <cell r="G720">
            <v>626123</v>
          </cell>
          <cell r="H720">
            <v>33961</v>
          </cell>
          <cell r="I720">
            <v>33963</v>
          </cell>
          <cell r="J720" t="str">
            <v>News</v>
          </cell>
          <cell r="K720">
            <v>14</v>
          </cell>
          <cell r="L720">
            <v>3600</v>
          </cell>
          <cell r="M720" t="str">
            <v>Heavy rain</v>
          </cell>
          <cell r="N720">
            <v>1</v>
          </cell>
        </row>
        <row r="721">
          <cell r="A721">
            <v>720</v>
          </cell>
          <cell r="B721">
            <v>0</v>
          </cell>
          <cell r="C721" t="str">
            <v>Zimbabwe</v>
          </cell>
          <cell r="D721">
            <v>0</v>
          </cell>
          <cell r="E721">
            <v>30.1524</v>
          </cell>
          <cell r="F721">
            <v>-20.8141</v>
          </cell>
          <cell r="G721">
            <v>140745.48000000001</v>
          </cell>
          <cell r="H721">
            <v>33963</v>
          </cell>
          <cell r="I721">
            <v>33965</v>
          </cell>
          <cell r="J721" t="str">
            <v>News</v>
          </cell>
          <cell r="K721">
            <v>1</v>
          </cell>
          <cell r="L721">
            <v>250</v>
          </cell>
          <cell r="M721" t="str">
            <v>Heavy rain</v>
          </cell>
          <cell r="N721">
            <v>2</v>
          </cell>
        </row>
        <row r="722">
          <cell r="A722">
            <v>721</v>
          </cell>
          <cell r="B722">
            <v>0</v>
          </cell>
          <cell r="C722" t="str">
            <v>Fiji</v>
          </cell>
          <cell r="D722" t="str">
            <v>Solomon Islands</v>
          </cell>
          <cell r="E722">
            <v>178.001</v>
          </cell>
          <cell r="F722">
            <v>-17.8368</v>
          </cell>
          <cell r="G722">
            <v>9803.68</v>
          </cell>
          <cell r="H722">
            <v>33970</v>
          </cell>
          <cell r="I722">
            <v>33972</v>
          </cell>
          <cell r="J722" t="str">
            <v>News</v>
          </cell>
          <cell r="K722">
            <v>21</v>
          </cell>
          <cell r="L722">
            <v>10000</v>
          </cell>
          <cell r="M722" t="str">
            <v>Tropical cyclone</v>
          </cell>
          <cell r="N722">
            <v>1</v>
          </cell>
        </row>
        <row r="723">
          <cell r="A723">
            <v>722</v>
          </cell>
          <cell r="B723">
            <v>0</v>
          </cell>
          <cell r="C723" t="str">
            <v>Iran</v>
          </cell>
          <cell r="D723">
            <v>0</v>
          </cell>
          <cell r="E723">
            <v>56.203899999999997</v>
          </cell>
          <cell r="F723">
            <v>27.244700000000002</v>
          </cell>
          <cell r="G723">
            <v>103106.54</v>
          </cell>
          <cell r="H723">
            <v>33972</v>
          </cell>
          <cell r="I723">
            <v>33975</v>
          </cell>
          <cell r="J723" t="str">
            <v>News</v>
          </cell>
          <cell r="K723">
            <v>10</v>
          </cell>
          <cell r="L723">
            <v>0</v>
          </cell>
          <cell r="M723" t="str">
            <v>Heavy rain</v>
          </cell>
          <cell r="N723">
            <v>1</v>
          </cell>
        </row>
        <row r="724">
          <cell r="A724">
            <v>723</v>
          </cell>
          <cell r="B724">
            <v>0</v>
          </cell>
          <cell r="C724" t="str">
            <v>Colombia</v>
          </cell>
          <cell r="D724">
            <v>0</v>
          </cell>
          <cell r="E724">
            <v>-76.369399999999999</v>
          </cell>
          <cell r="F724">
            <v>7.6290399999999998</v>
          </cell>
          <cell r="G724">
            <v>26875.51</v>
          </cell>
          <cell r="H724">
            <v>33974</v>
          </cell>
          <cell r="I724">
            <v>33974</v>
          </cell>
          <cell r="J724" t="str">
            <v>News</v>
          </cell>
          <cell r="K724">
            <v>16</v>
          </cell>
          <cell r="L724">
            <v>0</v>
          </cell>
          <cell r="M724" t="str">
            <v>Heavy rain</v>
          </cell>
          <cell r="N724">
            <v>1</v>
          </cell>
        </row>
        <row r="725">
          <cell r="A725">
            <v>724</v>
          </cell>
          <cell r="B725">
            <v>0</v>
          </cell>
          <cell r="C725" t="str">
            <v>Mexico</v>
          </cell>
          <cell r="D725" t="str">
            <v>USA</v>
          </cell>
          <cell r="E725">
            <v>-116.876</v>
          </cell>
          <cell r="F725">
            <v>33.019100000000002</v>
          </cell>
          <cell r="G725">
            <v>24073.8</v>
          </cell>
          <cell r="H725">
            <v>33975</v>
          </cell>
          <cell r="I725">
            <v>33989</v>
          </cell>
          <cell r="J725" t="str">
            <v>News</v>
          </cell>
          <cell r="K725">
            <v>36</v>
          </cell>
          <cell r="L725">
            <v>11215</v>
          </cell>
          <cell r="M725" t="str">
            <v>Heavy rain</v>
          </cell>
          <cell r="N725">
            <v>1</v>
          </cell>
        </row>
        <row r="726">
          <cell r="A726">
            <v>725</v>
          </cell>
          <cell r="B726">
            <v>0</v>
          </cell>
          <cell r="C726" t="str">
            <v>UK</v>
          </cell>
          <cell r="D726">
            <v>0</v>
          </cell>
          <cell r="E726">
            <v>-3.7046299999999999</v>
          </cell>
          <cell r="F726">
            <v>56.314100000000003</v>
          </cell>
          <cell r="G726">
            <v>2044.83</v>
          </cell>
          <cell r="H726">
            <v>33984</v>
          </cell>
          <cell r="I726">
            <v>33987</v>
          </cell>
          <cell r="J726" t="str">
            <v>News</v>
          </cell>
          <cell r="K726">
            <v>0</v>
          </cell>
          <cell r="L726">
            <v>500</v>
          </cell>
          <cell r="M726" t="str">
            <v>Snowmelt</v>
          </cell>
          <cell r="N726">
            <v>1</v>
          </cell>
        </row>
        <row r="727">
          <cell r="A727">
            <v>726</v>
          </cell>
          <cell r="B727">
            <v>0</v>
          </cell>
          <cell r="C727" t="str">
            <v>USA</v>
          </cell>
          <cell r="D727">
            <v>0</v>
          </cell>
          <cell r="E727">
            <v>-90.7209</v>
          </cell>
          <cell r="F727">
            <v>29.9467</v>
          </cell>
          <cell r="G727">
            <v>42375.040000000001</v>
          </cell>
          <cell r="H727">
            <v>33989</v>
          </cell>
          <cell r="I727">
            <v>33990</v>
          </cell>
          <cell r="J727" t="str">
            <v>News</v>
          </cell>
          <cell r="K727">
            <v>0</v>
          </cell>
          <cell r="L727">
            <v>200</v>
          </cell>
          <cell r="M727" t="str">
            <v>Torrential rain</v>
          </cell>
          <cell r="N727">
            <v>2</v>
          </cell>
        </row>
        <row r="728">
          <cell r="A728">
            <v>727</v>
          </cell>
          <cell r="B728">
            <v>0</v>
          </cell>
          <cell r="C728" t="str">
            <v>Iran </v>
          </cell>
          <cell r="D728">
            <v>0</v>
          </cell>
          <cell r="E728">
            <v>55.8857</v>
          </cell>
          <cell r="F728">
            <v>29.4316</v>
          </cell>
          <cell r="G728">
            <v>625231.64</v>
          </cell>
          <cell r="H728">
            <v>34003</v>
          </cell>
          <cell r="I728">
            <v>34022</v>
          </cell>
          <cell r="J728" t="str">
            <v>News</v>
          </cell>
          <cell r="K728">
            <v>500</v>
          </cell>
          <cell r="L728">
            <v>300000</v>
          </cell>
          <cell r="M728" t="str">
            <v>Heavy rain</v>
          </cell>
          <cell r="N728">
            <v>1</v>
          </cell>
        </row>
        <row r="729">
          <cell r="A729">
            <v>728</v>
          </cell>
          <cell r="B729">
            <v>0</v>
          </cell>
          <cell r="C729" t="str">
            <v>Philippines</v>
          </cell>
          <cell r="D729">
            <v>0</v>
          </cell>
          <cell r="E729">
            <v>125.706</v>
          </cell>
          <cell r="F729">
            <v>8.7944800000000001</v>
          </cell>
          <cell r="G729">
            <v>23141.360000000001</v>
          </cell>
          <cell r="H729">
            <v>34001</v>
          </cell>
          <cell r="I729">
            <v>34005</v>
          </cell>
          <cell r="J729" t="str">
            <v>News</v>
          </cell>
          <cell r="K729">
            <v>23</v>
          </cell>
          <cell r="L729">
            <v>90000</v>
          </cell>
          <cell r="M729" t="str">
            <v>Monsoonal rain</v>
          </cell>
          <cell r="N729">
            <v>1</v>
          </cell>
        </row>
        <row r="730">
          <cell r="A730">
            <v>729</v>
          </cell>
          <cell r="B730">
            <v>0</v>
          </cell>
          <cell r="C730" t="str">
            <v>Indonesia</v>
          </cell>
          <cell r="D730">
            <v>0</v>
          </cell>
          <cell r="E730">
            <v>111.256</v>
          </cell>
          <cell r="F730">
            <v>-6.8079900000000002</v>
          </cell>
          <cell r="G730">
            <v>19196.740000000002</v>
          </cell>
          <cell r="H730">
            <v>34001</v>
          </cell>
          <cell r="I730">
            <v>34005</v>
          </cell>
          <cell r="J730" t="str">
            <v>News</v>
          </cell>
          <cell r="K730">
            <v>54</v>
          </cell>
          <cell r="L730">
            <v>259000</v>
          </cell>
          <cell r="M730" t="str">
            <v>Monsoonal rain</v>
          </cell>
          <cell r="N730">
            <v>1</v>
          </cell>
        </row>
        <row r="731">
          <cell r="A731">
            <v>730</v>
          </cell>
          <cell r="B731">
            <v>0</v>
          </cell>
          <cell r="C731" t="str">
            <v>Yemen  </v>
          </cell>
          <cell r="D731">
            <v>0</v>
          </cell>
          <cell r="E731">
            <v>45.822000000000003</v>
          </cell>
          <cell r="F731">
            <v>13.9406</v>
          </cell>
          <cell r="G731">
            <v>61492.38</v>
          </cell>
          <cell r="H731">
            <v>34005</v>
          </cell>
          <cell r="I731">
            <v>34010</v>
          </cell>
          <cell r="J731" t="str">
            <v>News</v>
          </cell>
          <cell r="K731">
            <v>31</v>
          </cell>
          <cell r="L731">
            <v>2500</v>
          </cell>
          <cell r="M731" t="str">
            <v>Heavy rain</v>
          </cell>
          <cell r="N731">
            <v>1</v>
          </cell>
        </row>
        <row r="732">
          <cell r="A732">
            <v>731</v>
          </cell>
          <cell r="B732">
            <v>0</v>
          </cell>
          <cell r="C732" t="str">
            <v>Tanzania</v>
          </cell>
          <cell r="D732">
            <v>0</v>
          </cell>
          <cell r="E732">
            <v>37.893300000000004</v>
          </cell>
          <cell r="F732">
            <v>-5.1477700000000004</v>
          </cell>
          <cell r="G732">
            <v>42112.47</v>
          </cell>
          <cell r="H732">
            <v>34008</v>
          </cell>
          <cell r="I732">
            <v>34012</v>
          </cell>
          <cell r="J732" t="str">
            <v>News</v>
          </cell>
          <cell r="K732">
            <v>54</v>
          </cell>
          <cell r="L732">
            <v>2900</v>
          </cell>
          <cell r="M732" t="str">
            <v>Heavy rain</v>
          </cell>
          <cell r="N732">
            <v>1</v>
          </cell>
        </row>
        <row r="733">
          <cell r="A733">
            <v>732</v>
          </cell>
          <cell r="B733">
            <v>0</v>
          </cell>
          <cell r="C733" t="str">
            <v>USA</v>
          </cell>
          <cell r="D733">
            <v>0</v>
          </cell>
          <cell r="E733">
            <v>-113.753</v>
          </cell>
          <cell r="F733">
            <v>32.879600000000003</v>
          </cell>
          <cell r="G733">
            <v>7406.56</v>
          </cell>
          <cell r="H733">
            <v>34023</v>
          </cell>
          <cell r="I733">
            <v>34034</v>
          </cell>
          <cell r="J733" t="str">
            <v>News</v>
          </cell>
          <cell r="K733">
            <v>1</v>
          </cell>
          <cell r="L733">
            <v>1600</v>
          </cell>
          <cell r="M733" t="str">
            <v>Heavy rain</v>
          </cell>
          <cell r="N733">
            <v>1</v>
          </cell>
        </row>
        <row r="734">
          <cell r="A734">
            <v>733</v>
          </cell>
          <cell r="B734">
            <v>0</v>
          </cell>
          <cell r="C734" t="str">
            <v>USA</v>
          </cell>
          <cell r="D734">
            <v>0</v>
          </cell>
          <cell r="E734">
            <v>-97.698300000000003</v>
          </cell>
          <cell r="F734">
            <v>41.715800000000002</v>
          </cell>
          <cell r="G734">
            <v>25231.119999999999</v>
          </cell>
          <cell r="H734">
            <v>34035</v>
          </cell>
          <cell r="I734">
            <v>34040</v>
          </cell>
          <cell r="J734" t="str">
            <v>News</v>
          </cell>
          <cell r="K734">
            <v>2</v>
          </cell>
          <cell r="L734">
            <v>1500</v>
          </cell>
          <cell r="M734" t="str">
            <v>Snowmelt</v>
          </cell>
          <cell r="N734">
            <v>1</v>
          </cell>
        </row>
        <row r="735">
          <cell r="A735">
            <v>734</v>
          </cell>
          <cell r="B735">
            <v>0</v>
          </cell>
          <cell r="C735" t="str">
            <v>Iran</v>
          </cell>
          <cell r="D735">
            <v>0</v>
          </cell>
          <cell r="E735">
            <v>59.515599999999999</v>
          </cell>
          <cell r="F735">
            <v>31.464700000000001</v>
          </cell>
          <cell r="G735">
            <v>5315.08</v>
          </cell>
          <cell r="H735">
            <v>34076</v>
          </cell>
          <cell r="I735">
            <v>34076</v>
          </cell>
          <cell r="J735" t="str">
            <v>News</v>
          </cell>
          <cell r="K735">
            <v>1</v>
          </cell>
          <cell r="L735">
            <v>8000</v>
          </cell>
          <cell r="M735" t="str">
            <v>Heavy rain</v>
          </cell>
          <cell r="N735">
            <v>1</v>
          </cell>
        </row>
        <row r="736">
          <cell r="A736">
            <v>735</v>
          </cell>
          <cell r="B736">
            <v>0</v>
          </cell>
          <cell r="C736" t="str">
            <v>Ecuador </v>
          </cell>
          <cell r="D736">
            <v>0</v>
          </cell>
          <cell r="E736">
            <v>-78.914500000000004</v>
          </cell>
          <cell r="F736">
            <v>-2.8818899999999998</v>
          </cell>
          <cell r="G736">
            <v>2470.84</v>
          </cell>
          <cell r="H736">
            <v>34074</v>
          </cell>
          <cell r="I736">
            <v>34074</v>
          </cell>
          <cell r="J736" t="str">
            <v>News</v>
          </cell>
          <cell r="K736">
            <v>77</v>
          </cell>
          <cell r="L736">
            <v>25000</v>
          </cell>
          <cell r="M736" t="str">
            <v>Torrential rain</v>
          </cell>
          <cell r="N736">
            <v>1</v>
          </cell>
        </row>
        <row r="737">
          <cell r="A737">
            <v>736</v>
          </cell>
          <cell r="B737">
            <v>0</v>
          </cell>
          <cell r="C737" t="str">
            <v>Columbia </v>
          </cell>
          <cell r="D737">
            <v>0</v>
          </cell>
          <cell r="E737">
            <v>-75.221699999999998</v>
          </cell>
          <cell r="F737">
            <v>5.3043300000000002</v>
          </cell>
          <cell r="G737">
            <v>3592.47</v>
          </cell>
          <cell r="H737">
            <v>34085</v>
          </cell>
          <cell r="I737">
            <v>34090</v>
          </cell>
          <cell r="J737" t="str">
            <v>News</v>
          </cell>
          <cell r="K737">
            <v>55</v>
          </cell>
          <cell r="L737">
            <v>2000</v>
          </cell>
          <cell r="M737" t="str">
            <v>Torrential rain</v>
          </cell>
          <cell r="N737">
            <v>1</v>
          </cell>
        </row>
        <row r="738">
          <cell r="A738">
            <v>737</v>
          </cell>
          <cell r="B738">
            <v>0</v>
          </cell>
          <cell r="C738" t="str">
            <v>Chile </v>
          </cell>
          <cell r="D738">
            <v>0</v>
          </cell>
          <cell r="E738">
            <v>-71.612099999999998</v>
          </cell>
          <cell r="F738">
            <v>-33.385399999999997</v>
          </cell>
          <cell r="G738">
            <v>1261.76</v>
          </cell>
          <cell r="H738">
            <v>34092</v>
          </cell>
          <cell r="I738">
            <v>34092</v>
          </cell>
          <cell r="J738" t="str">
            <v>News</v>
          </cell>
          <cell r="K738">
            <v>21</v>
          </cell>
          <cell r="L738">
            <v>1225</v>
          </cell>
          <cell r="M738" t="str">
            <v>Heavy rain</v>
          </cell>
          <cell r="N738">
            <v>1</v>
          </cell>
        </row>
        <row r="739">
          <cell r="A739">
            <v>738</v>
          </cell>
          <cell r="B739">
            <v>0</v>
          </cell>
          <cell r="C739" t="str">
            <v>China </v>
          </cell>
          <cell r="D739">
            <v>0</v>
          </cell>
          <cell r="E739">
            <v>113.536</v>
          </cell>
          <cell r="F739">
            <v>23.474699999999999</v>
          </cell>
          <cell r="G739">
            <v>72612.479999999996</v>
          </cell>
          <cell r="H739">
            <v>34090</v>
          </cell>
          <cell r="I739">
            <v>34096</v>
          </cell>
          <cell r="J739" t="str">
            <v>News</v>
          </cell>
          <cell r="K739">
            <v>65</v>
          </cell>
          <cell r="L739">
            <v>3000</v>
          </cell>
          <cell r="M739" t="str">
            <v>Heavy rain</v>
          </cell>
          <cell r="N739">
            <v>1</v>
          </cell>
        </row>
        <row r="740">
          <cell r="A740">
            <v>739</v>
          </cell>
          <cell r="B740">
            <v>0</v>
          </cell>
          <cell r="C740" t="str">
            <v>Tajikistan</v>
          </cell>
          <cell r="D740">
            <v>0</v>
          </cell>
          <cell r="E740">
            <v>69.179100000000005</v>
          </cell>
          <cell r="F740">
            <v>37.980800000000002</v>
          </cell>
          <cell r="G740">
            <v>20198.330000000002</v>
          </cell>
          <cell r="H740">
            <v>34096</v>
          </cell>
          <cell r="I740">
            <v>34097</v>
          </cell>
          <cell r="J740" t="str">
            <v>News</v>
          </cell>
          <cell r="K740">
            <v>0</v>
          </cell>
          <cell r="L740">
            <v>9000</v>
          </cell>
          <cell r="M740" t="str">
            <v>Heavy rain</v>
          </cell>
          <cell r="N740">
            <v>1</v>
          </cell>
        </row>
        <row r="741">
          <cell r="A741">
            <v>740</v>
          </cell>
          <cell r="B741">
            <v>0</v>
          </cell>
          <cell r="C741" t="str">
            <v>Argentina </v>
          </cell>
          <cell r="D741">
            <v>0</v>
          </cell>
          <cell r="E741">
            <v>-60.188600000000001</v>
          </cell>
          <cell r="F741">
            <v>-36.262999999999998</v>
          </cell>
          <cell r="G741">
            <v>247102.07999999999</v>
          </cell>
          <cell r="H741">
            <v>34100</v>
          </cell>
          <cell r="I741">
            <v>34104</v>
          </cell>
          <cell r="J741" t="str">
            <v>News</v>
          </cell>
          <cell r="K741">
            <v>0</v>
          </cell>
          <cell r="L741">
            <v>0</v>
          </cell>
          <cell r="M741" t="str">
            <v>Heavy rain</v>
          </cell>
          <cell r="N741">
            <v>1</v>
          </cell>
        </row>
        <row r="742">
          <cell r="A742">
            <v>741</v>
          </cell>
          <cell r="B742">
            <v>0</v>
          </cell>
          <cell r="C742" t="str">
            <v>Jamaica </v>
          </cell>
          <cell r="D742">
            <v>0</v>
          </cell>
          <cell r="E742">
            <v>-77.341800000000006</v>
          </cell>
          <cell r="F742">
            <v>18.013500000000001</v>
          </cell>
          <cell r="G742">
            <v>3211.86</v>
          </cell>
          <cell r="H742">
            <v>34108</v>
          </cell>
          <cell r="I742">
            <v>34121</v>
          </cell>
          <cell r="J742" t="str">
            <v>News</v>
          </cell>
          <cell r="K742">
            <v>8</v>
          </cell>
          <cell r="L742">
            <v>1600</v>
          </cell>
          <cell r="M742" t="str">
            <v>Heavy rain</v>
          </cell>
          <cell r="N742">
            <v>1</v>
          </cell>
        </row>
        <row r="743">
          <cell r="A743">
            <v>742</v>
          </cell>
          <cell r="B743">
            <v>0</v>
          </cell>
          <cell r="C743" t="str">
            <v>Kazakhstan</v>
          </cell>
          <cell r="D743">
            <v>0</v>
          </cell>
          <cell r="E743">
            <v>51.297800000000002</v>
          </cell>
          <cell r="F743">
            <v>47.947899999999997</v>
          </cell>
          <cell r="G743">
            <v>213193.78</v>
          </cell>
          <cell r="H743">
            <v>34115</v>
          </cell>
          <cell r="I743">
            <v>34124</v>
          </cell>
          <cell r="J743" t="str">
            <v>News</v>
          </cell>
          <cell r="K743">
            <v>10</v>
          </cell>
          <cell r="L743">
            <v>30000</v>
          </cell>
          <cell r="M743" t="str">
            <v>Snowmelt</v>
          </cell>
          <cell r="N743">
            <v>1</v>
          </cell>
        </row>
        <row r="744">
          <cell r="A744">
            <v>743</v>
          </cell>
          <cell r="B744">
            <v>0</v>
          </cell>
          <cell r="C744" t="str">
            <v>Somalia </v>
          </cell>
          <cell r="D744">
            <v>0</v>
          </cell>
          <cell r="E744">
            <v>44.674300000000002</v>
          </cell>
          <cell r="F744">
            <v>2.5829200000000001</v>
          </cell>
          <cell r="G744">
            <v>90683.94</v>
          </cell>
          <cell r="H744">
            <v>34118</v>
          </cell>
          <cell r="I744">
            <v>34135</v>
          </cell>
          <cell r="J744" t="str">
            <v>News</v>
          </cell>
          <cell r="K744">
            <v>0</v>
          </cell>
          <cell r="L744">
            <v>0</v>
          </cell>
          <cell r="M744" t="str">
            <v>Heavy rain</v>
          </cell>
          <cell r="N744">
            <v>1</v>
          </cell>
        </row>
        <row r="745">
          <cell r="A745">
            <v>744</v>
          </cell>
          <cell r="B745">
            <v>0</v>
          </cell>
          <cell r="C745" t="str">
            <v>Sri Lanka </v>
          </cell>
          <cell r="D745">
            <v>0</v>
          </cell>
          <cell r="E745">
            <v>80.321200000000005</v>
          </cell>
          <cell r="F745">
            <v>6.7843299999999997</v>
          </cell>
          <cell r="G745">
            <v>13958.06</v>
          </cell>
          <cell r="H745">
            <v>34117</v>
          </cell>
          <cell r="I745">
            <v>34127</v>
          </cell>
          <cell r="J745" t="str">
            <v>News</v>
          </cell>
          <cell r="K745">
            <v>8</v>
          </cell>
          <cell r="L745">
            <v>100000</v>
          </cell>
          <cell r="M745" t="str">
            <v>Monsoonal rain</v>
          </cell>
          <cell r="N745">
            <v>1</v>
          </cell>
        </row>
        <row r="746">
          <cell r="A746">
            <v>745</v>
          </cell>
          <cell r="B746">
            <v>0</v>
          </cell>
          <cell r="C746" t="str">
            <v>Haiti</v>
          </cell>
          <cell r="D746" t="str">
            <v>Cuba</v>
          </cell>
          <cell r="E746">
            <v>-76.531000000000006</v>
          </cell>
          <cell r="F746">
            <v>20.947600000000001</v>
          </cell>
          <cell r="G746">
            <v>73170.210000000006</v>
          </cell>
          <cell r="H746">
            <v>34120</v>
          </cell>
          <cell r="I746">
            <v>34122</v>
          </cell>
          <cell r="J746" t="str">
            <v>News</v>
          </cell>
          <cell r="K746">
            <v>20</v>
          </cell>
          <cell r="L746">
            <v>40000</v>
          </cell>
          <cell r="M746" t="str">
            <v>Torrential rain</v>
          </cell>
          <cell r="N746">
            <v>1</v>
          </cell>
        </row>
        <row r="747">
          <cell r="A747">
            <v>746</v>
          </cell>
          <cell r="B747">
            <v>0</v>
          </cell>
          <cell r="C747" t="str">
            <v>Taiwan </v>
          </cell>
          <cell r="D747">
            <v>0</v>
          </cell>
          <cell r="E747">
            <v>120.765</v>
          </cell>
          <cell r="F747">
            <v>24.326699999999999</v>
          </cell>
          <cell r="G747">
            <v>7755.71</v>
          </cell>
          <cell r="H747">
            <v>34122</v>
          </cell>
          <cell r="I747">
            <v>34126</v>
          </cell>
          <cell r="J747" t="str">
            <v>News</v>
          </cell>
          <cell r="K747">
            <v>10</v>
          </cell>
          <cell r="L747">
            <v>0</v>
          </cell>
          <cell r="M747" t="str">
            <v>Heavy rain</v>
          </cell>
          <cell r="N747">
            <v>1</v>
          </cell>
        </row>
        <row r="748">
          <cell r="A748">
            <v>747</v>
          </cell>
          <cell r="B748">
            <v>0</v>
          </cell>
          <cell r="C748" t="str">
            <v>India</v>
          </cell>
          <cell r="D748" t="str">
            <v>Bangladesh</v>
          </cell>
          <cell r="E748">
            <v>92.097399999999993</v>
          </cell>
          <cell r="F748">
            <v>24.938199999999998</v>
          </cell>
          <cell r="G748">
            <v>259045.68</v>
          </cell>
          <cell r="H748">
            <v>34124</v>
          </cell>
          <cell r="I748">
            <v>34142</v>
          </cell>
          <cell r="J748" t="str">
            <v>News</v>
          </cell>
          <cell r="K748">
            <v>238</v>
          </cell>
          <cell r="L748">
            <v>950000</v>
          </cell>
          <cell r="M748" t="str">
            <v>Monsoonal rain</v>
          </cell>
          <cell r="N748">
            <v>1</v>
          </cell>
        </row>
        <row r="749">
          <cell r="A749">
            <v>748</v>
          </cell>
          <cell r="B749">
            <v>0</v>
          </cell>
          <cell r="C749" t="str">
            <v>China </v>
          </cell>
          <cell r="D749">
            <v>0</v>
          </cell>
          <cell r="E749">
            <v>115.40900000000001</v>
          </cell>
          <cell r="F749">
            <v>24.617699999999999</v>
          </cell>
          <cell r="G749">
            <v>444778.53</v>
          </cell>
          <cell r="H749">
            <v>34114</v>
          </cell>
          <cell r="I749">
            <v>34150</v>
          </cell>
          <cell r="J749" t="str">
            <v>News</v>
          </cell>
          <cell r="K749">
            <v>180</v>
          </cell>
          <cell r="L749">
            <v>17150000</v>
          </cell>
          <cell r="M749" t="str">
            <v>Heavy rain</v>
          </cell>
          <cell r="N749">
            <v>1</v>
          </cell>
        </row>
        <row r="750">
          <cell r="A750">
            <v>749</v>
          </cell>
          <cell r="B750">
            <v>0</v>
          </cell>
          <cell r="C750" t="str">
            <v>UK </v>
          </cell>
          <cell r="D750">
            <v>0</v>
          </cell>
          <cell r="E750">
            <v>-6.3285499999999999</v>
          </cell>
          <cell r="F750">
            <v>53.627099999999999</v>
          </cell>
          <cell r="G750">
            <v>4408.82</v>
          </cell>
          <cell r="H750">
            <v>34131</v>
          </cell>
          <cell r="I750">
            <v>34133</v>
          </cell>
          <cell r="J750" t="str">
            <v>News</v>
          </cell>
          <cell r="K750">
            <v>8</v>
          </cell>
          <cell r="L750">
            <v>2500</v>
          </cell>
          <cell r="M750" t="str">
            <v>Heavy rain</v>
          </cell>
          <cell r="N750">
            <v>2</v>
          </cell>
        </row>
        <row r="751">
          <cell r="A751">
            <v>750</v>
          </cell>
          <cell r="B751">
            <v>0</v>
          </cell>
          <cell r="C751" t="str">
            <v>Russia </v>
          </cell>
          <cell r="D751">
            <v>0</v>
          </cell>
          <cell r="E751">
            <v>59.9925</v>
          </cell>
          <cell r="F751">
            <v>60.295400000000001</v>
          </cell>
          <cell r="G751">
            <v>23269.14</v>
          </cell>
          <cell r="H751">
            <v>34133</v>
          </cell>
          <cell r="I751">
            <v>34137</v>
          </cell>
          <cell r="J751" t="str">
            <v>News</v>
          </cell>
          <cell r="K751">
            <v>15</v>
          </cell>
          <cell r="L751">
            <v>3000</v>
          </cell>
          <cell r="M751" t="str">
            <v>Heavy rain</v>
          </cell>
          <cell r="N751">
            <v>1</v>
          </cell>
        </row>
        <row r="752">
          <cell r="A752">
            <v>751</v>
          </cell>
          <cell r="B752">
            <v>0</v>
          </cell>
          <cell r="C752" t="str">
            <v>China</v>
          </cell>
          <cell r="D752">
            <v>0</v>
          </cell>
          <cell r="E752">
            <v>117.867</v>
          </cell>
          <cell r="F752">
            <v>27.9846</v>
          </cell>
          <cell r="G752">
            <v>432773.2</v>
          </cell>
          <cell r="H752">
            <v>34135</v>
          </cell>
          <cell r="I752">
            <v>34158</v>
          </cell>
          <cell r="J752" t="str">
            <v>News</v>
          </cell>
          <cell r="K752">
            <v>132</v>
          </cell>
          <cell r="L752">
            <v>375000</v>
          </cell>
          <cell r="M752" t="str">
            <v>Heavy rain</v>
          </cell>
          <cell r="N752">
            <v>1</v>
          </cell>
        </row>
        <row r="753">
          <cell r="A753">
            <v>752</v>
          </cell>
          <cell r="B753">
            <v>0</v>
          </cell>
          <cell r="C753" t="str">
            <v>USA</v>
          </cell>
          <cell r="D753" t="str">
            <v>Mexico</v>
          </cell>
          <cell r="E753">
            <v>-88.870199999999997</v>
          </cell>
          <cell r="F753">
            <v>19.838999999999999</v>
          </cell>
          <cell r="G753">
            <v>168818.57</v>
          </cell>
          <cell r="H753">
            <v>34141</v>
          </cell>
          <cell r="I753">
            <v>34143</v>
          </cell>
          <cell r="J753" t="str">
            <v>News</v>
          </cell>
          <cell r="K753">
            <v>9</v>
          </cell>
          <cell r="L753">
            <v>12000</v>
          </cell>
          <cell r="M753" t="str">
            <v>Heavy rain</v>
          </cell>
          <cell r="N753">
            <v>1</v>
          </cell>
        </row>
        <row r="754">
          <cell r="A754">
            <v>753</v>
          </cell>
          <cell r="B754">
            <v>0</v>
          </cell>
          <cell r="C754" t="str">
            <v>Russia </v>
          </cell>
          <cell r="D754">
            <v>0</v>
          </cell>
          <cell r="E754">
            <v>83.711100000000002</v>
          </cell>
          <cell r="F754">
            <v>53.213299999999997</v>
          </cell>
          <cell r="G754">
            <v>3547.11</v>
          </cell>
          <cell r="H754">
            <v>34135</v>
          </cell>
          <cell r="I754">
            <v>34150</v>
          </cell>
          <cell r="J754" t="str">
            <v>News</v>
          </cell>
          <cell r="K754">
            <v>0</v>
          </cell>
          <cell r="L754">
            <v>0</v>
          </cell>
          <cell r="M754" t="str">
            <v>Snowmelt</v>
          </cell>
          <cell r="N754">
            <v>1</v>
          </cell>
        </row>
        <row r="755">
          <cell r="A755">
            <v>754</v>
          </cell>
          <cell r="B755">
            <v>0</v>
          </cell>
          <cell r="C755" t="str">
            <v>USA</v>
          </cell>
          <cell r="D755">
            <v>0</v>
          </cell>
          <cell r="E755">
            <v>-92.481200000000001</v>
          </cell>
          <cell r="F755">
            <v>40.358199999999997</v>
          </cell>
          <cell r="G755">
            <v>444971.26</v>
          </cell>
          <cell r="H755">
            <v>34144</v>
          </cell>
          <cell r="I755">
            <v>34204</v>
          </cell>
          <cell r="J755" t="str">
            <v>News</v>
          </cell>
          <cell r="K755">
            <v>48</v>
          </cell>
          <cell r="L755">
            <v>31000</v>
          </cell>
          <cell r="M755" t="str">
            <v>Heavy rain</v>
          </cell>
          <cell r="N755">
            <v>2</v>
          </cell>
        </row>
        <row r="756">
          <cell r="A756">
            <v>755</v>
          </cell>
          <cell r="B756">
            <v>0</v>
          </cell>
          <cell r="C756" t="str">
            <v>Philippines</v>
          </cell>
          <cell r="D756">
            <v>0</v>
          </cell>
          <cell r="E756">
            <v>120.46</v>
          </cell>
          <cell r="F756">
            <v>15.600300000000001</v>
          </cell>
          <cell r="G756">
            <v>19660.560000000001</v>
          </cell>
          <cell r="H756">
            <v>34146</v>
          </cell>
          <cell r="I756">
            <v>34148</v>
          </cell>
          <cell r="J756" t="str">
            <v>News</v>
          </cell>
          <cell r="K756">
            <v>5</v>
          </cell>
          <cell r="L756">
            <v>22700</v>
          </cell>
          <cell r="M756" t="str">
            <v>Monsoonal rain</v>
          </cell>
          <cell r="N756">
            <v>1</v>
          </cell>
        </row>
        <row r="757">
          <cell r="A757">
            <v>756</v>
          </cell>
          <cell r="B757">
            <v>0</v>
          </cell>
          <cell r="C757" t="str">
            <v>Mexico</v>
          </cell>
          <cell r="D757">
            <v>0</v>
          </cell>
          <cell r="E757">
            <v>-99.742199999999997</v>
          </cell>
          <cell r="F757">
            <v>17.9374</v>
          </cell>
          <cell r="G757">
            <v>147720.82</v>
          </cell>
          <cell r="H757">
            <v>34155</v>
          </cell>
          <cell r="I757">
            <v>34157</v>
          </cell>
          <cell r="J757" t="str">
            <v>News</v>
          </cell>
          <cell r="K757">
            <v>28</v>
          </cell>
          <cell r="L757">
            <v>30000</v>
          </cell>
          <cell r="M757" t="str">
            <v>Heavy rain</v>
          </cell>
          <cell r="N757">
            <v>1</v>
          </cell>
        </row>
        <row r="758">
          <cell r="A758">
            <v>757</v>
          </cell>
          <cell r="B758">
            <v>0</v>
          </cell>
          <cell r="C758" t="str">
            <v>India</v>
          </cell>
          <cell r="D758" t="str">
            <v>Nepal</v>
          </cell>
          <cell r="E758">
            <v>89.756699999999995</v>
          </cell>
          <cell r="F758">
            <v>25.162199999999999</v>
          </cell>
          <cell r="G758">
            <v>531506.66</v>
          </cell>
          <cell r="H758">
            <v>34158</v>
          </cell>
          <cell r="I758">
            <v>34194</v>
          </cell>
          <cell r="J758" t="str">
            <v>News</v>
          </cell>
          <cell r="K758">
            <v>3083</v>
          </cell>
          <cell r="L758">
            <v>9370926</v>
          </cell>
          <cell r="M758" t="str">
            <v>Monsoonal rain</v>
          </cell>
          <cell r="N758">
            <v>2</v>
          </cell>
        </row>
        <row r="759">
          <cell r="A759">
            <v>758</v>
          </cell>
          <cell r="B759">
            <v>0</v>
          </cell>
          <cell r="C759" t="str">
            <v>France </v>
          </cell>
          <cell r="D759">
            <v>0</v>
          </cell>
          <cell r="E759">
            <v>4.6016399999999997</v>
          </cell>
          <cell r="F759">
            <v>45.749699999999997</v>
          </cell>
          <cell r="G759">
            <v>2738.14</v>
          </cell>
          <cell r="H759">
            <v>34156</v>
          </cell>
          <cell r="I759">
            <v>34156</v>
          </cell>
          <cell r="J759" t="str">
            <v>News</v>
          </cell>
          <cell r="K759">
            <v>2</v>
          </cell>
          <cell r="L759">
            <v>100</v>
          </cell>
          <cell r="M759" t="str">
            <v>Torrential rain</v>
          </cell>
          <cell r="N759">
            <v>1</v>
          </cell>
        </row>
        <row r="760">
          <cell r="A760">
            <v>759</v>
          </cell>
          <cell r="B760">
            <v>0</v>
          </cell>
          <cell r="C760" t="str">
            <v>China </v>
          </cell>
          <cell r="D760">
            <v>0</v>
          </cell>
          <cell r="E760">
            <v>110.652</v>
          </cell>
          <cell r="F760">
            <v>28.898099999999999</v>
          </cell>
          <cell r="G760">
            <v>118961.75</v>
          </cell>
          <cell r="H760">
            <v>34153</v>
          </cell>
          <cell r="I760">
            <v>34181</v>
          </cell>
          <cell r="J760" t="str">
            <v>News</v>
          </cell>
          <cell r="K760">
            <v>367</v>
          </cell>
          <cell r="L760">
            <v>1003000</v>
          </cell>
          <cell r="M760" t="str">
            <v>Heavy rain</v>
          </cell>
          <cell r="N760">
            <v>1</v>
          </cell>
        </row>
        <row r="761">
          <cell r="A761">
            <v>760</v>
          </cell>
          <cell r="B761">
            <v>0</v>
          </cell>
          <cell r="C761" t="str">
            <v>Ethiopia </v>
          </cell>
          <cell r="D761">
            <v>0</v>
          </cell>
          <cell r="E761">
            <v>39.3187</v>
          </cell>
          <cell r="F761">
            <v>5.0737500000000004</v>
          </cell>
          <cell r="G761">
            <v>180415.06</v>
          </cell>
          <cell r="H761">
            <v>34155</v>
          </cell>
          <cell r="I761">
            <v>34165</v>
          </cell>
          <cell r="J761" t="str">
            <v>News</v>
          </cell>
          <cell r="K761">
            <v>0</v>
          </cell>
          <cell r="L761">
            <v>120000</v>
          </cell>
          <cell r="M761" t="str">
            <v>Heavy rain</v>
          </cell>
          <cell r="N761">
            <v>1</v>
          </cell>
        </row>
        <row r="762">
          <cell r="A762">
            <v>761</v>
          </cell>
          <cell r="B762">
            <v>0</v>
          </cell>
          <cell r="C762" t="str">
            <v>China </v>
          </cell>
          <cell r="D762">
            <v>0</v>
          </cell>
          <cell r="E762">
            <v>121.602</v>
          </cell>
          <cell r="F762">
            <v>43.930100000000003</v>
          </cell>
          <cell r="G762">
            <v>56895.9</v>
          </cell>
          <cell r="H762">
            <v>34176</v>
          </cell>
          <cell r="I762">
            <v>34196</v>
          </cell>
          <cell r="J762" t="str">
            <v>News</v>
          </cell>
          <cell r="K762">
            <v>72</v>
          </cell>
          <cell r="L762">
            <v>200000</v>
          </cell>
          <cell r="M762" t="str">
            <v>Heavy rain</v>
          </cell>
          <cell r="N762">
            <v>2</v>
          </cell>
        </row>
        <row r="763">
          <cell r="A763">
            <v>762</v>
          </cell>
          <cell r="B763">
            <v>0</v>
          </cell>
          <cell r="C763" t="str">
            <v>China</v>
          </cell>
          <cell r="D763">
            <v>0</v>
          </cell>
          <cell r="E763">
            <v>103.65300000000001</v>
          </cell>
          <cell r="F763">
            <v>29.751799999999999</v>
          </cell>
          <cell r="G763">
            <v>9596.6200000000008</v>
          </cell>
          <cell r="H763">
            <v>34177</v>
          </cell>
          <cell r="I763">
            <v>34182</v>
          </cell>
          <cell r="J763" t="str">
            <v>News</v>
          </cell>
          <cell r="K763">
            <v>41</v>
          </cell>
          <cell r="L763">
            <v>7000</v>
          </cell>
          <cell r="M763" t="str">
            <v>Heavy rain</v>
          </cell>
          <cell r="N763">
            <v>1</v>
          </cell>
        </row>
        <row r="764">
          <cell r="A764">
            <v>763</v>
          </cell>
          <cell r="B764">
            <v>0</v>
          </cell>
          <cell r="C764" t="str">
            <v>Russia</v>
          </cell>
          <cell r="D764">
            <v>0</v>
          </cell>
          <cell r="E764">
            <v>108.866</v>
          </cell>
          <cell r="F764">
            <v>51.356299999999997</v>
          </cell>
          <cell r="G764">
            <v>122315.11</v>
          </cell>
          <cell r="H764">
            <v>34181</v>
          </cell>
          <cell r="I764">
            <v>34193</v>
          </cell>
          <cell r="J764" t="str">
            <v>News</v>
          </cell>
          <cell r="K764">
            <v>4</v>
          </cell>
          <cell r="L764">
            <v>30000</v>
          </cell>
          <cell r="M764" t="str">
            <v>Torrential rain</v>
          </cell>
          <cell r="N764">
            <v>2</v>
          </cell>
        </row>
        <row r="765">
          <cell r="A765">
            <v>764</v>
          </cell>
          <cell r="B765">
            <v>0</v>
          </cell>
          <cell r="C765" t="str">
            <v>Japan</v>
          </cell>
          <cell r="D765">
            <v>0</v>
          </cell>
          <cell r="E765">
            <v>131.07400000000001</v>
          </cell>
          <cell r="F765">
            <v>32.211399999999998</v>
          </cell>
          <cell r="G765">
            <v>20754.86</v>
          </cell>
          <cell r="H765">
            <v>34178</v>
          </cell>
          <cell r="I765">
            <v>34188</v>
          </cell>
          <cell r="J765" t="str">
            <v>News</v>
          </cell>
          <cell r="K765">
            <v>73</v>
          </cell>
          <cell r="L765">
            <v>5000</v>
          </cell>
          <cell r="M765" t="str">
            <v>Heavy rain</v>
          </cell>
          <cell r="N765">
            <v>1</v>
          </cell>
        </row>
        <row r="766">
          <cell r="A766">
            <v>765</v>
          </cell>
          <cell r="B766">
            <v>0</v>
          </cell>
          <cell r="C766" t="str">
            <v>Belarus</v>
          </cell>
          <cell r="D766" t="str">
            <v>Ukraine</v>
          </cell>
          <cell r="E766">
            <v>27.523099999999999</v>
          </cell>
          <cell r="F766">
            <v>52.366500000000002</v>
          </cell>
          <cell r="G766">
            <v>85364.07</v>
          </cell>
          <cell r="H766">
            <v>34175</v>
          </cell>
          <cell r="I766">
            <v>34193</v>
          </cell>
          <cell r="J766" t="str">
            <v>News</v>
          </cell>
          <cell r="K766">
            <v>6</v>
          </cell>
          <cell r="L766">
            <v>42000</v>
          </cell>
          <cell r="M766" t="str">
            <v>Heavy rain</v>
          </cell>
          <cell r="N766">
            <v>1</v>
          </cell>
        </row>
        <row r="767">
          <cell r="A767">
            <v>766</v>
          </cell>
          <cell r="B767">
            <v>0</v>
          </cell>
          <cell r="C767" t="str">
            <v>Venezuela</v>
          </cell>
          <cell r="D767" t="str">
            <v>Nicaragua</v>
          </cell>
          <cell r="E767">
            <v>-65.9923</v>
          </cell>
          <cell r="F767">
            <v>9.7161399999999993</v>
          </cell>
          <cell r="G767">
            <v>75801.789999999994</v>
          </cell>
          <cell r="H767">
            <v>34188</v>
          </cell>
          <cell r="I767">
            <v>34193</v>
          </cell>
          <cell r="J767" t="str">
            <v>News</v>
          </cell>
          <cell r="K767">
            <v>90</v>
          </cell>
          <cell r="L767">
            <v>47800</v>
          </cell>
          <cell r="M767" t="str">
            <v>Tropical cyclone</v>
          </cell>
          <cell r="N767">
            <v>1</v>
          </cell>
        </row>
        <row r="768">
          <cell r="A768">
            <v>767</v>
          </cell>
          <cell r="B768">
            <v>0</v>
          </cell>
          <cell r="C768" t="str">
            <v>China</v>
          </cell>
          <cell r="D768">
            <v>0</v>
          </cell>
          <cell r="E768">
            <v>115.91800000000001</v>
          </cell>
          <cell r="F768">
            <v>36.480200000000004</v>
          </cell>
          <cell r="G768">
            <v>112505.67</v>
          </cell>
          <cell r="H768">
            <v>34185</v>
          </cell>
          <cell r="I768">
            <v>34204</v>
          </cell>
          <cell r="J768" t="str">
            <v>News</v>
          </cell>
          <cell r="K768">
            <v>101</v>
          </cell>
          <cell r="L768">
            <v>2577000</v>
          </cell>
          <cell r="M768" t="str">
            <v>Torrential rain</v>
          </cell>
          <cell r="N768">
            <v>1</v>
          </cell>
        </row>
        <row r="769">
          <cell r="A769">
            <v>768</v>
          </cell>
          <cell r="B769">
            <v>0</v>
          </cell>
          <cell r="C769" t="str">
            <v>Peru </v>
          </cell>
          <cell r="D769">
            <v>0</v>
          </cell>
          <cell r="E769">
            <v>-73.589299999999994</v>
          </cell>
          <cell r="F769">
            <v>-4.8669900000000004</v>
          </cell>
          <cell r="G769">
            <v>134855.85999999999</v>
          </cell>
          <cell r="H769">
            <v>34211</v>
          </cell>
          <cell r="I769">
            <v>34211</v>
          </cell>
          <cell r="J769" t="str">
            <v>News</v>
          </cell>
          <cell r="K769">
            <v>0</v>
          </cell>
          <cell r="L769">
            <v>300000</v>
          </cell>
          <cell r="M769" t="str">
            <v>Heavy rain</v>
          </cell>
          <cell r="N769">
            <v>1</v>
          </cell>
        </row>
        <row r="770">
          <cell r="A770">
            <v>769</v>
          </cell>
          <cell r="B770">
            <v>0</v>
          </cell>
          <cell r="C770" t="str">
            <v>Sudan </v>
          </cell>
          <cell r="D770">
            <v>0</v>
          </cell>
          <cell r="E770">
            <v>31.843399999999999</v>
          </cell>
          <cell r="F770">
            <v>12.4132</v>
          </cell>
          <cell r="G770">
            <v>30815.18</v>
          </cell>
          <cell r="H770">
            <v>34199</v>
          </cell>
          <cell r="I770">
            <v>34204</v>
          </cell>
          <cell r="J770" t="str">
            <v>News</v>
          </cell>
          <cell r="K770">
            <v>6</v>
          </cell>
          <cell r="L770">
            <v>300</v>
          </cell>
          <cell r="M770" t="str">
            <v>Torrential rain</v>
          </cell>
          <cell r="N770">
            <v>1</v>
          </cell>
        </row>
        <row r="771">
          <cell r="A771">
            <v>770</v>
          </cell>
          <cell r="B771">
            <v>0</v>
          </cell>
          <cell r="C771" t="str">
            <v>Philippines</v>
          </cell>
          <cell r="D771">
            <v>0</v>
          </cell>
          <cell r="E771">
            <v>120.432</v>
          </cell>
          <cell r="F771">
            <v>15.181800000000001</v>
          </cell>
          <cell r="G771">
            <v>7160.8</v>
          </cell>
          <cell r="H771">
            <v>34200</v>
          </cell>
          <cell r="I771">
            <v>34203</v>
          </cell>
          <cell r="J771" t="str">
            <v>News</v>
          </cell>
          <cell r="K771">
            <v>5</v>
          </cell>
          <cell r="L771">
            <v>10000</v>
          </cell>
          <cell r="M771" t="str">
            <v>Heavy rain</v>
          </cell>
          <cell r="N771">
            <v>1</v>
          </cell>
        </row>
        <row r="772">
          <cell r="A772">
            <v>771</v>
          </cell>
          <cell r="B772">
            <v>0</v>
          </cell>
          <cell r="C772" t="str">
            <v>South Korea </v>
          </cell>
          <cell r="D772">
            <v>0</v>
          </cell>
          <cell r="E772">
            <v>128.072</v>
          </cell>
          <cell r="F772">
            <v>35.144799999999996</v>
          </cell>
          <cell r="G772">
            <v>11570.2</v>
          </cell>
          <cell r="H772">
            <v>34201</v>
          </cell>
          <cell r="I772">
            <v>34204</v>
          </cell>
          <cell r="J772" t="str">
            <v>News</v>
          </cell>
          <cell r="K772">
            <v>12</v>
          </cell>
          <cell r="L772">
            <v>3000</v>
          </cell>
          <cell r="M772" t="str">
            <v>Torrential rain</v>
          </cell>
          <cell r="N772">
            <v>1</v>
          </cell>
        </row>
        <row r="773">
          <cell r="A773">
            <v>772</v>
          </cell>
          <cell r="B773">
            <v>0</v>
          </cell>
          <cell r="C773" t="str">
            <v>USA</v>
          </cell>
          <cell r="D773">
            <v>0</v>
          </cell>
          <cell r="E773">
            <v>-99.764600000000002</v>
          </cell>
          <cell r="F773">
            <v>41.6111</v>
          </cell>
          <cell r="G773">
            <v>579.31799999999998</v>
          </cell>
          <cell r="H773">
            <v>34202</v>
          </cell>
          <cell r="I773">
            <v>34203</v>
          </cell>
          <cell r="J773" t="str">
            <v>News</v>
          </cell>
          <cell r="K773">
            <v>0</v>
          </cell>
          <cell r="L773">
            <v>0</v>
          </cell>
          <cell r="M773" t="str">
            <v>Heavy rain</v>
          </cell>
          <cell r="N773">
            <v>2</v>
          </cell>
        </row>
        <row r="774">
          <cell r="A774">
            <v>773</v>
          </cell>
          <cell r="B774">
            <v>0</v>
          </cell>
          <cell r="C774" t="str">
            <v>Mexico</v>
          </cell>
          <cell r="D774">
            <v>0</v>
          </cell>
          <cell r="E774">
            <v>-95.225800000000007</v>
          </cell>
          <cell r="F774">
            <v>18.012799999999999</v>
          </cell>
          <cell r="G774">
            <v>22339.48</v>
          </cell>
          <cell r="H774">
            <v>34202</v>
          </cell>
          <cell r="I774">
            <v>34204</v>
          </cell>
          <cell r="J774" t="str">
            <v>News</v>
          </cell>
          <cell r="K774">
            <v>0</v>
          </cell>
          <cell r="L774">
            <v>3000</v>
          </cell>
          <cell r="M774" t="str">
            <v>Tropical cyclone</v>
          </cell>
          <cell r="N774">
            <v>1</v>
          </cell>
        </row>
        <row r="775">
          <cell r="A775">
            <v>774</v>
          </cell>
          <cell r="B775">
            <v>0</v>
          </cell>
          <cell r="C775" t="str">
            <v>Japan</v>
          </cell>
          <cell r="D775">
            <v>0</v>
          </cell>
          <cell r="E775">
            <v>139.68600000000001</v>
          </cell>
          <cell r="F775">
            <v>35.651200000000003</v>
          </cell>
          <cell r="G775">
            <v>2420.58</v>
          </cell>
          <cell r="H775">
            <v>34208</v>
          </cell>
          <cell r="I775">
            <v>34209</v>
          </cell>
          <cell r="J775" t="str">
            <v>News</v>
          </cell>
          <cell r="K775">
            <v>2</v>
          </cell>
          <cell r="L775">
            <v>3000</v>
          </cell>
          <cell r="M775" t="str">
            <v>Heavy rain</v>
          </cell>
          <cell r="N775">
            <v>1</v>
          </cell>
        </row>
        <row r="776">
          <cell r="A776">
            <v>775</v>
          </cell>
          <cell r="B776">
            <v>0</v>
          </cell>
          <cell r="C776" t="str">
            <v>China</v>
          </cell>
          <cell r="D776">
            <v>0</v>
          </cell>
          <cell r="E776">
            <v>101.70399999999999</v>
          </cell>
          <cell r="F776">
            <v>24.4756</v>
          </cell>
          <cell r="G776">
            <v>77049.91</v>
          </cell>
          <cell r="H776">
            <v>34202</v>
          </cell>
          <cell r="I776">
            <v>34213</v>
          </cell>
          <cell r="J776" t="str">
            <v>News</v>
          </cell>
          <cell r="K776">
            <v>152</v>
          </cell>
          <cell r="L776">
            <v>21000</v>
          </cell>
          <cell r="M776" t="str">
            <v>Torrential rain</v>
          </cell>
          <cell r="N776">
            <v>1</v>
          </cell>
        </row>
        <row r="777">
          <cell r="A777">
            <v>776</v>
          </cell>
          <cell r="B777">
            <v>0</v>
          </cell>
          <cell r="C777" t="str">
            <v>China</v>
          </cell>
          <cell r="D777">
            <v>0</v>
          </cell>
          <cell r="E777">
            <v>100.265</v>
          </cell>
          <cell r="F777">
            <v>36.127099999999999</v>
          </cell>
          <cell r="G777">
            <v>6844.66</v>
          </cell>
          <cell r="H777">
            <v>34208</v>
          </cell>
          <cell r="I777">
            <v>34208</v>
          </cell>
          <cell r="J777" t="str">
            <v>News</v>
          </cell>
          <cell r="K777">
            <v>242</v>
          </cell>
          <cell r="L777">
            <v>3000</v>
          </cell>
          <cell r="M777" t="str">
            <v>Dam/Levy, break or release</v>
          </cell>
          <cell r="N777">
            <v>1</v>
          </cell>
        </row>
        <row r="778">
          <cell r="A778">
            <v>777</v>
          </cell>
          <cell r="B778">
            <v>0</v>
          </cell>
          <cell r="C778" t="str">
            <v>Japan</v>
          </cell>
          <cell r="D778">
            <v>0</v>
          </cell>
          <cell r="E778">
            <v>130.452</v>
          </cell>
          <cell r="F778">
            <v>31.505299999999998</v>
          </cell>
          <cell r="G778">
            <v>882.22900000000004</v>
          </cell>
          <cell r="H778">
            <v>34214</v>
          </cell>
          <cell r="I778">
            <v>34216</v>
          </cell>
          <cell r="J778" t="str">
            <v>News</v>
          </cell>
          <cell r="K778">
            <v>35</v>
          </cell>
          <cell r="L778">
            <v>5000</v>
          </cell>
          <cell r="M778" t="str">
            <v>Heavy rain</v>
          </cell>
          <cell r="N778">
            <v>1</v>
          </cell>
        </row>
        <row r="779">
          <cell r="A779">
            <v>778</v>
          </cell>
          <cell r="B779">
            <v>0</v>
          </cell>
          <cell r="C779" t="str">
            <v>India</v>
          </cell>
          <cell r="D779" t="str">
            <v>Nepal</v>
          </cell>
          <cell r="E779">
            <v>78.967500000000001</v>
          </cell>
          <cell r="F779">
            <v>27.991700000000002</v>
          </cell>
          <cell r="G779">
            <v>65928.479999999996</v>
          </cell>
          <cell r="H779">
            <v>34221</v>
          </cell>
          <cell r="I779">
            <v>34229</v>
          </cell>
          <cell r="J779" t="str">
            <v>News</v>
          </cell>
          <cell r="K779">
            <v>232</v>
          </cell>
          <cell r="L779">
            <v>4590</v>
          </cell>
          <cell r="M779" t="str">
            <v>Heavy rain</v>
          </cell>
          <cell r="N779">
            <v>1</v>
          </cell>
        </row>
        <row r="780">
          <cell r="A780">
            <v>779</v>
          </cell>
          <cell r="B780">
            <v>0</v>
          </cell>
          <cell r="C780" t="str">
            <v>Australia</v>
          </cell>
          <cell r="D780">
            <v>0</v>
          </cell>
          <cell r="E780">
            <v>146.36000000000001</v>
          </cell>
          <cell r="F780">
            <v>-38.125500000000002</v>
          </cell>
          <cell r="G780">
            <v>31808.05</v>
          </cell>
          <cell r="H780">
            <v>34227</v>
          </cell>
          <cell r="I780">
            <v>34227</v>
          </cell>
          <cell r="J780" t="str">
            <v>News</v>
          </cell>
          <cell r="K780">
            <v>0</v>
          </cell>
          <cell r="L780">
            <v>800</v>
          </cell>
          <cell r="M780" t="str">
            <v>Torrential rain</v>
          </cell>
          <cell r="N780">
            <v>1</v>
          </cell>
        </row>
        <row r="781">
          <cell r="A781">
            <v>780</v>
          </cell>
          <cell r="B781">
            <v>0</v>
          </cell>
          <cell r="C781" t="str">
            <v>Nicaragua</v>
          </cell>
          <cell r="D781" t="str">
            <v>Costa Rica</v>
          </cell>
          <cell r="E781">
            <v>-84.049099999999996</v>
          </cell>
          <cell r="F781">
            <v>12.4551</v>
          </cell>
          <cell r="G781">
            <v>59969.85</v>
          </cell>
          <cell r="H781">
            <v>34228</v>
          </cell>
          <cell r="I781">
            <v>34234</v>
          </cell>
          <cell r="J781" t="str">
            <v>News</v>
          </cell>
          <cell r="K781">
            <v>50</v>
          </cell>
          <cell r="L781">
            <v>38600</v>
          </cell>
          <cell r="M781" t="str">
            <v>Torrential rain</v>
          </cell>
          <cell r="N781">
            <v>1</v>
          </cell>
        </row>
        <row r="782">
          <cell r="A782">
            <v>781</v>
          </cell>
          <cell r="B782">
            <v>0</v>
          </cell>
          <cell r="C782" t="str">
            <v>France</v>
          </cell>
          <cell r="D782" t="str">
            <v>Italy</v>
          </cell>
          <cell r="E782">
            <v>7.3630399999999998</v>
          </cell>
          <cell r="F782">
            <v>45.107199999999999</v>
          </cell>
          <cell r="G782">
            <v>51313.99</v>
          </cell>
          <cell r="H782">
            <v>34234</v>
          </cell>
          <cell r="I782">
            <v>34250</v>
          </cell>
          <cell r="J782" t="str">
            <v>News</v>
          </cell>
          <cell r="K782">
            <v>17</v>
          </cell>
          <cell r="L782">
            <v>1700</v>
          </cell>
          <cell r="M782" t="str">
            <v>Torrential rain</v>
          </cell>
          <cell r="N782">
            <v>2</v>
          </cell>
        </row>
        <row r="783">
          <cell r="A783">
            <v>782</v>
          </cell>
          <cell r="B783">
            <v>0</v>
          </cell>
          <cell r="C783" t="str">
            <v>USA</v>
          </cell>
          <cell r="D783">
            <v>0</v>
          </cell>
          <cell r="E783">
            <v>-94.620699999999999</v>
          </cell>
          <cell r="F783">
            <v>36.764000000000003</v>
          </cell>
          <cell r="G783">
            <v>31766.69</v>
          </cell>
          <cell r="H783">
            <v>34234</v>
          </cell>
          <cell r="I783">
            <v>34240</v>
          </cell>
          <cell r="J783" t="str">
            <v>News</v>
          </cell>
          <cell r="K783">
            <v>0</v>
          </cell>
          <cell r="L783">
            <v>2500</v>
          </cell>
          <cell r="M783" t="str">
            <v>Torrential rain</v>
          </cell>
          <cell r="N783">
            <v>2</v>
          </cell>
        </row>
        <row r="784">
          <cell r="A784">
            <v>783</v>
          </cell>
          <cell r="B784">
            <v>0</v>
          </cell>
          <cell r="C784" t="str">
            <v>China</v>
          </cell>
          <cell r="D784">
            <v>0</v>
          </cell>
          <cell r="E784">
            <v>114.167</v>
          </cell>
          <cell r="F784">
            <v>22.523299999999999</v>
          </cell>
          <cell r="G784">
            <v>280.44299999999998</v>
          </cell>
          <cell r="H784">
            <v>34239</v>
          </cell>
          <cell r="I784">
            <v>34240</v>
          </cell>
          <cell r="J784" t="str">
            <v>News</v>
          </cell>
          <cell r="K784">
            <v>0</v>
          </cell>
          <cell r="L784">
            <v>1200</v>
          </cell>
          <cell r="M784" t="str">
            <v>Torrential rain</v>
          </cell>
          <cell r="N784">
            <v>2</v>
          </cell>
        </row>
        <row r="785">
          <cell r="A785">
            <v>784</v>
          </cell>
          <cell r="B785">
            <v>0</v>
          </cell>
          <cell r="C785" t="str">
            <v>Mexico</v>
          </cell>
          <cell r="D785">
            <v>0</v>
          </cell>
          <cell r="E785">
            <v>-98.401300000000006</v>
          </cell>
          <cell r="F785">
            <v>22.1952</v>
          </cell>
          <cell r="G785">
            <v>13916.18</v>
          </cell>
          <cell r="H785">
            <v>34240</v>
          </cell>
          <cell r="I785">
            <v>34241</v>
          </cell>
          <cell r="J785" t="str">
            <v>News</v>
          </cell>
          <cell r="K785">
            <v>0</v>
          </cell>
          <cell r="L785">
            <v>100000</v>
          </cell>
          <cell r="M785" t="str">
            <v>Heavy rain</v>
          </cell>
          <cell r="N785">
            <v>1</v>
          </cell>
        </row>
        <row r="786">
          <cell r="A786">
            <v>785</v>
          </cell>
          <cell r="B786">
            <v>0</v>
          </cell>
          <cell r="C786" t="str">
            <v>Iran</v>
          </cell>
          <cell r="D786">
            <v>0</v>
          </cell>
          <cell r="E786">
            <v>49.110799999999998</v>
          </cell>
          <cell r="F786">
            <v>37.933100000000003</v>
          </cell>
          <cell r="G786">
            <v>7202.07</v>
          </cell>
          <cell r="H786">
            <v>34244</v>
          </cell>
          <cell r="I786">
            <v>34245</v>
          </cell>
          <cell r="J786" t="str">
            <v>News</v>
          </cell>
          <cell r="K786">
            <v>0</v>
          </cell>
          <cell r="L786">
            <v>0</v>
          </cell>
          <cell r="M786" t="str">
            <v>Heavy rain</v>
          </cell>
          <cell r="N786">
            <v>1</v>
          </cell>
        </row>
        <row r="787">
          <cell r="A787">
            <v>786</v>
          </cell>
          <cell r="B787">
            <v>0</v>
          </cell>
          <cell r="C787" t="str">
            <v>Australia</v>
          </cell>
          <cell r="D787">
            <v>0</v>
          </cell>
          <cell r="E787">
            <v>146.608</v>
          </cell>
          <cell r="F787">
            <v>-36.655900000000003</v>
          </cell>
          <cell r="G787">
            <v>4163.54</v>
          </cell>
          <cell r="H787">
            <v>34245</v>
          </cell>
          <cell r="I787">
            <v>34257</v>
          </cell>
          <cell r="J787" t="str">
            <v>News</v>
          </cell>
          <cell r="K787">
            <v>0</v>
          </cell>
          <cell r="L787">
            <v>2000</v>
          </cell>
          <cell r="M787" t="str">
            <v>Torrential rain</v>
          </cell>
          <cell r="N787">
            <v>2</v>
          </cell>
        </row>
        <row r="788">
          <cell r="A788">
            <v>787</v>
          </cell>
          <cell r="B788">
            <v>0</v>
          </cell>
          <cell r="C788" t="str">
            <v>Philippines</v>
          </cell>
          <cell r="D788">
            <v>0</v>
          </cell>
          <cell r="E788">
            <v>120.592</v>
          </cell>
          <cell r="F788">
            <v>15.630100000000001</v>
          </cell>
          <cell r="G788">
            <v>35873.11</v>
          </cell>
          <cell r="H788">
            <v>34246</v>
          </cell>
          <cell r="I788">
            <v>34254</v>
          </cell>
          <cell r="J788" t="str">
            <v>News</v>
          </cell>
          <cell r="K788">
            <v>57</v>
          </cell>
          <cell r="L788">
            <v>300000</v>
          </cell>
          <cell r="M788" t="str">
            <v>Heavy rain</v>
          </cell>
          <cell r="N788">
            <v>2</v>
          </cell>
        </row>
        <row r="789">
          <cell r="A789">
            <v>788</v>
          </cell>
          <cell r="B789">
            <v>0</v>
          </cell>
          <cell r="C789" t="str">
            <v>Vietnam</v>
          </cell>
          <cell r="D789">
            <v>0</v>
          </cell>
          <cell r="E789">
            <v>106.625</v>
          </cell>
          <cell r="F789">
            <v>17.4285</v>
          </cell>
          <cell r="G789">
            <v>29438.35</v>
          </cell>
          <cell r="H789">
            <v>34244</v>
          </cell>
          <cell r="I789">
            <v>34254</v>
          </cell>
          <cell r="J789" t="str">
            <v>News</v>
          </cell>
          <cell r="K789">
            <v>122</v>
          </cell>
          <cell r="L789">
            <v>15000</v>
          </cell>
          <cell r="M789" t="str">
            <v>Torrential rain</v>
          </cell>
          <cell r="N789">
            <v>2</v>
          </cell>
        </row>
        <row r="790">
          <cell r="A790">
            <v>789</v>
          </cell>
          <cell r="B790">
            <v>0</v>
          </cell>
          <cell r="C790" t="str">
            <v>Trinidad</v>
          </cell>
          <cell r="D790" t="str">
            <v>Tobago</v>
          </cell>
          <cell r="E790">
            <v>-61.430199999999999</v>
          </cell>
          <cell r="F790">
            <v>10.606999999999999</v>
          </cell>
          <cell r="G790">
            <v>1178.3900000000001</v>
          </cell>
          <cell r="H790">
            <v>34247</v>
          </cell>
          <cell r="I790">
            <v>34247</v>
          </cell>
          <cell r="J790" t="str">
            <v>News</v>
          </cell>
          <cell r="K790">
            <v>5</v>
          </cell>
          <cell r="L790">
            <v>0</v>
          </cell>
          <cell r="M790" t="str">
            <v>Torrential rain</v>
          </cell>
          <cell r="N790">
            <v>1</v>
          </cell>
        </row>
        <row r="791">
          <cell r="A791">
            <v>790</v>
          </cell>
          <cell r="B791">
            <v>0</v>
          </cell>
          <cell r="C791" t="str">
            <v>South Africa </v>
          </cell>
          <cell r="D791">
            <v>0</v>
          </cell>
          <cell r="E791">
            <v>31.859400000000001</v>
          </cell>
          <cell r="F791">
            <v>-28.259799999999998</v>
          </cell>
          <cell r="G791">
            <v>5895.3</v>
          </cell>
          <cell r="H791">
            <v>34248</v>
          </cell>
          <cell r="I791">
            <v>34250</v>
          </cell>
          <cell r="J791" t="str">
            <v>News</v>
          </cell>
          <cell r="K791">
            <v>12</v>
          </cell>
          <cell r="L791">
            <v>300</v>
          </cell>
          <cell r="M791" t="str">
            <v>Heavy rain</v>
          </cell>
          <cell r="N791">
            <v>1</v>
          </cell>
        </row>
        <row r="792">
          <cell r="A792">
            <v>791</v>
          </cell>
          <cell r="B792">
            <v>0</v>
          </cell>
          <cell r="C792" t="str">
            <v>India</v>
          </cell>
          <cell r="D792">
            <v>0</v>
          </cell>
          <cell r="E792">
            <v>75.404200000000003</v>
          </cell>
          <cell r="F792">
            <v>13.407</v>
          </cell>
          <cell r="G792">
            <v>40595.199999999997</v>
          </cell>
          <cell r="H792">
            <v>34253</v>
          </cell>
          <cell r="I792">
            <v>34263</v>
          </cell>
          <cell r="J792" t="str">
            <v>News</v>
          </cell>
          <cell r="K792">
            <v>35</v>
          </cell>
          <cell r="L792">
            <v>40000</v>
          </cell>
          <cell r="M792" t="str">
            <v>Torrential rain</v>
          </cell>
          <cell r="N792">
            <v>1</v>
          </cell>
        </row>
        <row r="793">
          <cell r="A793">
            <v>792</v>
          </cell>
          <cell r="B793">
            <v>0</v>
          </cell>
          <cell r="C793" t="str">
            <v>Algeria</v>
          </cell>
          <cell r="D793">
            <v>0</v>
          </cell>
          <cell r="E793">
            <v>1.81853</v>
          </cell>
          <cell r="F793">
            <v>35.843899999999998</v>
          </cell>
          <cell r="G793">
            <v>39704.589999999997</v>
          </cell>
          <cell r="H793">
            <v>34261</v>
          </cell>
          <cell r="I793">
            <v>34262</v>
          </cell>
          <cell r="J793" t="str">
            <v>News</v>
          </cell>
          <cell r="K793">
            <v>22</v>
          </cell>
          <cell r="L793">
            <v>0</v>
          </cell>
          <cell r="M793" t="str">
            <v>Heavy rain</v>
          </cell>
          <cell r="N793">
            <v>1</v>
          </cell>
        </row>
        <row r="794">
          <cell r="A794">
            <v>793</v>
          </cell>
          <cell r="B794">
            <v>0</v>
          </cell>
          <cell r="C794" t="str">
            <v>France</v>
          </cell>
          <cell r="D794">
            <v>0</v>
          </cell>
          <cell r="E794">
            <v>9.0604399999999998</v>
          </cell>
          <cell r="F794">
            <v>41.566600000000001</v>
          </cell>
          <cell r="G794">
            <v>1692.24</v>
          </cell>
          <cell r="H794">
            <v>34273</v>
          </cell>
          <cell r="I794">
            <v>34275</v>
          </cell>
          <cell r="J794" t="str">
            <v>News</v>
          </cell>
          <cell r="K794">
            <v>4</v>
          </cell>
          <cell r="L794">
            <v>0</v>
          </cell>
          <cell r="M794" t="str">
            <v>Torrential rain</v>
          </cell>
          <cell r="N794">
            <v>1</v>
          </cell>
        </row>
        <row r="795">
          <cell r="A795">
            <v>794</v>
          </cell>
          <cell r="B795">
            <v>0</v>
          </cell>
          <cell r="C795" t="str">
            <v>Honduras </v>
          </cell>
          <cell r="D795">
            <v>0</v>
          </cell>
          <cell r="E795">
            <v>-86.469899999999996</v>
          </cell>
          <cell r="F795">
            <v>15.648899999999999</v>
          </cell>
          <cell r="G795">
            <v>6656.49</v>
          </cell>
          <cell r="H795">
            <v>34273</v>
          </cell>
          <cell r="I795">
            <v>34276</v>
          </cell>
          <cell r="J795" t="str">
            <v>News</v>
          </cell>
          <cell r="K795">
            <v>174</v>
          </cell>
          <cell r="L795">
            <v>15000</v>
          </cell>
          <cell r="M795" t="str">
            <v>Torrential rain</v>
          </cell>
          <cell r="N795">
            <v>1</v>
          </cell>
        </row>
        <row r="796">
          <cell r="A796">
            <v>795</v>
          </cell>
          <cell r="B796">
            <v>0</v>
          </cell>
          <cell r="C796" t="str">
            <v>China</v>
          </cell>
          <cell r="D796">
            <v>0</v>
          </cell>
          <cell r="E796">
            <v>114.142</v>
          </cell>
          <cell r="F796">
            <v>22.421399999999998</v>
          </cell>
          <cell r="G796">
            <v>1016.71</v>
          </cell>
          <cell r="H796">
            <v>34277</v>
          </cell>
          <cell r="I796">
            <v>34288</v>
          </cell>
          <cell r="J796" t="str">
            <v>News</v>
          </cell>
          <cell r="K796">
            <v>2</v>
          </cell>
          <cell r="L796">
            <v>0</v>
          </cell>
          <cell r="M796" t="str">
            <v>Tropical cyclone</v>
          </cell>
          <cell r="N796">
            <v>1</v>
          </cell>
        </row>
        <row r="797">
          <cell r="A797">
            <v>796</v>
          </cell>
          <cell r="B797">
            <v>0</v>
          </cell>
          <cell r="C797" t="str">
            <v>Mexico </v>
          </cell>
          <cell r="D797">
            <v>0</v>
          </cell>
          <cell r="E797">
            <v>-109.813</v>
          </cell>
          <cell r="F797">
            <v>23.079699999999999</v>
          </cell>
          <cell r="G797">
            <v>1666.75</v>
          </cell>
          <cell r="H797">
            <v>34277</v>
          </cell>
          <cell r="I797">
            <v>34279</v>
          </cell>
          <cell r="J797" t="str">
            <v>News</v>
          </cell>
          <cell r="K797">
            <v>0</v>
          </cell>
          <cell r="L797">
            <v>10000</v>
          </cell>
          <cell r="M797" t="str">
            <v>Heavy rain</v>
          </cell>
          <cell r="N797">
            <v>1</v>
          </cell>
        </row>
        <row r="798">
          <cell r="A798">
            <v>797</v>
          </cell>
          <cell r="B798">
            <v>0</v>
          </cell>
          <cell r="C798" t="str">
            <v>Indonesia </v>
          </cell>
          <cell r="D798">
            <v>0</v>
          </cell>
          <cell r="E798">
            <v>101.30800000000001</v>
          </cell>
          <cell r="F798">
            <v>1.1238699999999999</v>
          </cell>
          <cell r="G798">
            <v>44228.12</v>
          </cell>
          <cell r="H798">
            <v>34276</v>
          </cell>
          <cell r="I798">
            <v>34289</v>
          </cell>
          <cell r="J798" t="str">
            <v>News</v>
          </cell>
          <cell r="K798">
            <v>5</v>
          </cell>
          <cell r="L798">
            <v>3000</v>
          </cell>
          <cell r="M798" t="str">
            <v>Torrential rain</v>
          </cell>
          <cell r="N798">
            <v>1</v>
          </cell>
        </row>
        <row r="799">
          <cell r="A799">
            <v>798</v>
          </cell>
          <cell r="B799">
            <v>0</v>
          </cell>
          <cell r="C799" t="str">
            <v>India</v>
          </cell>
          <cell r="D799">
            <v>0</v>
          </cell>
          <cell r="E799">
            <v>77.502399999999994</v>
          </cell>
          <cell r="F799">
            <v>11.054</v>
          </cell>
          <cell r="G799">
            <v>40501.370000000003</v>
          </cell>
          <cell r="H799">
            <v>34283</v>
          </cell>
          <cell r="I799">
            <v>34287</v>
          </cell>
          <cell r="J799" t="str">
            <v>News</v>
          </cell>
          <cell r="K799">
            <v>95</v>
          </cell>
          <cell r="L799">
            <v>0</v>
          </cell>
          <cell r="M799" t="str">
            <v>Heavy rain</v>
          </cell>
          <cell r="N799">
            <v>1</v>
          </cell>
        </row>
        <row r="800">
          <cell r="A800">
            <v>799</v>
          </cell>
          <cell r="B800">
            <v>0</v>
          </cell>
          <cell r="C800" t="str">
            <v>USA</v>
          </cell>
          <cell r="D800">
            <v>0</v>
          </cell>
          <cell r="E800">
            <v>-91.583399999999997</v>
          </cell>
          <cell r="F800">
            <v>34.0563</v>
          </cell>
          <cell r="G800">
            <v>33628.03</v>
          </cell>
          <cell r="H800">
            <v>34286</v>
          </cell>
          <cell r="I800">
            <v>34289</v>
          </cell>
          <cell r="J800" t="str">
            <v>News</v>
          </cell>
          <cell r="K800">
            <v>5</v>
          </cell>
          <cell r="L800">
            <v>600</v>
          </cell>
          <cell r="M800" t="str">
            <v>Heavy rain</v>
          </cell>
          <cell r="N800">
            <v>2</v>
          </cell>
        </row>
        <row r="801">
          <cell r="A801">
            <v>800</v>
          </cell>
          <cell r="B801">
            <v>0</v>
          </cell>
          <cell r="C801" t="str">
            <v>Cuba </v>
          </cell>
          <cell r="D801">
            <v>0</v>
          </cell>
          <cell r="E801">
            <v>-75.351200000000006</v>
          </cell>
          <cell r="F801">
            <v>20.5564</v>
          </cell>
          <cell r="G801">
            <v>19322.919999999998</v>
          </cell>
          <cell r="H801">
            <v>34297</v>
          </cell>
          <cell r="I801">
            <v>34301</v>
          </cell>
          <cell r="J801" t="str">
            <v>News</v>
          </cell>
          <cell r="K801">
            <v>30</v>
          </cell>
          <cell r="L801">
            <v>51000</v>
          </cell>
          <cell r="M801" t="str">
            <v>Torrential rain</v>
          </cell>
          <cell r="N801">
            <v>1</v>
          </cell>
        </row>
        <row r="802">
          <cell r="A802">
            <v>801</v>
          </cell>
          <cell r="B802">
            <v>0</v>
          </cell>
          <cell r="C802" t="str">
            <v>Iran</v>
          </cell>
          <cell r="D802">
            <v>0</v>
          </cell>
          <cell r="E802">
            <v>48.161900000000003</v>
          </cell>
          <cell r="F802">
            <v>32.550400000000003</v>
          </cell>
          <cell r="G802">
            <v>988.94600000000003</v>
          </cell>
          <cell r="H802">
            <v>34302</v>
          </cell>
          <cell r="I802">
            <v>34303</v>
          </cell>
          <cell r="J802" t="str">
            <v>News</v>
          </cell>
          <cell r="K802">
            <v>3</v>
          </cell>
          <cell r="L802">
            <v>0</v>
          </cell>
          <cell r="M802" t="str">
            <v>Heavy rain</v>
          </cell>
          <cell r="N802">
            <v>1</v>
          </cell>
        </row>
        <row r="803">
          <cell r="A803">
            <v>802</v>
          </cell>
          <cell r="B803">
            <v>0</v>
          </cell>
          <cell r="C803" t="str">
            <v>Thiland</v>
          </cell>
          <cell r="D803">
            <v>0</v>
          </cell>
          <cell r="E803">
            <v>99.897800000000004</v>
          </cell>
          <cell r="F803">
            <v>8.1576599999999999</v>
          </cell>
          <cell r="G803">
            <v>56411.85</v>
          </cell>
          <cell r="H803">
            <v>34300</v>
          </cell>
          <cell r="I803">
            <v>34305</v>
          </cell>
          <cell r="J803" t="str">
            <v>News</v>
          </cell>
          <cell r="K803">
            <v>11</v>
          </cell>
          <cell r="L803">
            <v>0</v>
          </cell>
          <cell r="M803" t="str">
            <v>Torrential rain</v>
          </cell>
          <cell r="N803">
            <v>1</v>
          </cell>
        </row>
        <row r="804">
          <cell r="A804">
            <v>803</v>
          </cell>
          <cell r="B804">
            <v>0</v>
          </cell>
          <cell r="C804" t="str">
            <v>Philippines</v>
          </cell>
          <cell r="D804">
            <v>0</v>
          </cell>
          <cell r="E804">
            <v>124.962</v>
          </cell>
          <cell r="F804">
            <v>10.7409</v>
          </cell>
          <cell r="G804">
            <v>359.29700000000003</v>
          </cell>
          <cell r="H804">
            <v>34302</v>
          </cell>
          <cell r="I804">
            <v>34304</v>
          </cell>
          <cell r="J804" t="str">
            <v>News</v>
          </cell>
          <cell r="K804">
            <v>27</v>
          </cell>
          <cell r="L804">
            <v>0</v>
          </cell>
          <cell r="M804" t="str">
            <v>Heavy rain</v>
          </cell>
          <cell r="N804">
            <v>1</v>
          </cell>
        </row>
        <row r="805">
          <cell r="A805">
            <v>804</v>
          </cell>
          <cell r="B805">
            <v>0</v>
          </cell>
          <cell r="C805" t="str">
            <v>India</v>
          </cell>
          <cell r="D805">
            <v>0</v>
          </cell>
          <cell r="E805">
            <v>79.9572</v>
          </cell>
          <cell r="F805">
            <v>12.585100000000001</v>
          </cell>
          <cell r="G805">
            <v>7968.64</v>
          </cell>
          <cell r="H805">
            <v>34307</v>
          </cell>
          <cell r="I805">
            <v>34318</v>
          </cell>
          <cell r="J805" t="str">
            <v>News</v>
          </cell>
          <cell r="K805">
            <v>70</v>
          </cell>
          <cell r="L805">
            <v>45000</v>
          </cell>
          <cell r="M805" t="str">
            <v>Tropical cyclone</v>
          </cell>
          <cell r="N805">
            <v>1</v>
          </cell>
        </row>
        <row r="806">
          <cell r="A806">
            <v>805</v>
          </cell>
          <cell r="B806">
            <v>0</v>
          </cell>
          <cell r="C806" t="str">
            <v>Philippines</v>
          </cell>
          <cell r="D806" t="str">
            <v>Vietnam</v>
          </cell>
          <cell r="E806">
            <v>108.845</v>
          </cell>
          <cell r="F806">
            <v>12.315200000000001</v>
          </cell>
          <cell r="G806">
            <v>46913.01</v>
          </cell>
          <cell r="H806">
            <v>34308</v>
          </cell>
          <cell r="I806">
            <v>34316</v>
          </cell>
          <cell r="J806" t="str">
            <v>News</v>
          </cell>
          <cell r="K806">
            <v>353</v>
          </cell>
          <cell r="L806">
            <v>598000</v>
          </cell>
          <cell r="M806" t="str">
            <v>Tropical cyclone</v>
          </cell>
          <cell r="N806">
            <v>1</v>
          </cell>
        </row>
        <row r="807">
          <cell r="A807">
            <v>806</v>
          </cell>
          <cell r="B807">
            <v>0</v>
          </cell>
          <cell r="C807" t="str">
            <v>China </v>
          </cell>
          <cell r="D807">
            <v>0</v>
          </cell>
          <cell r="E807">
            <v>107.087</v>
          </cell>
          <cell r="F807">
            <v>40.444299999999998</v>
          </cell>
          <cell r="G807">
            <v>12109.08</v>
          </cell>
          <cell r="H807">
            <v>34310</v>
          </cell>
          <cell r="I807">
            <v>34318</v>
          </cell>
          <cell r="J807" t="str">
            <v>News</v>
          </cell>
          <cell r="K807">
            <v>0</v>
          </cell>
          <cell r="L807">
            <v>5200</v>
          </cell>
          <cell r="M807" t="str">
            <v>Ice jam/break-up</v>
          </cell>
          <cell r="N807">
            <v>1</v>
          </cell>
        </row>
        <row r="808">
          <cell r="A808">
            <v>807</v>
          </cell>
          <cell r="B808">
            <v>0</v>
          </cell>
          <cell r="C808" t="str">
            <v>Peru </v>
          </cell>
          <cell r="D808">
            <v>0</v>
          </cell>
          <cell r="E808">
            <v>-74.587900000000005</v>
          </cell>
          <cell r="F808">
            <v>-10.0433</v>
          </cell>
          <cell r="G808">
            <v>162327.60999999999</v>
          </cell>
          <cell r="H808">
            <v>34311</v>
          </cell>
          <cell r="I808">
            <v>34318</v>
          </cell>
          <cell r="J808" t="str">
            <v>News</v>
          </cell>
          <cell r="K808">
            <v>0</v>
          </cell>
          <cell r="L808">
            <v>5000</v>
          </cell>
          <cell r="M808" t="str">
            <v>Heavy rain</v>
          </cell>
          <cell r="N808">
            <v>1</v>
          </cell>
        </row>
        <row r="809">
          <cell r="A809">
            <v>808</v>
          </cell>
          <cell r="B809">
            <v>0</v>
          </cell>
          <cell r="C809" t="str">
            <v>Costa Rica</v>
          </cell>
          <cell r="D809" t="str">
            <v>Panama</v>
          </cell>
          <cell r="E809">
            <v>-83.0411</v>
          </cell>
          <cell r="F809">
            <v>9.6461299999999994</v>
          </cell>
          <cell r="G809">
            <v>14333.82</v>
          </cell>
          <cell r="H809">
            <v>34312</v>
          </cell>
          <cell r="I809">
            <v>34315</v>
          </cell>
          <cell r="J809" t="str">
            <v>News</v>
          </cell>
          <cell r="K809">
            <v>4</v>
          </cell>
          <cell r="L809">
            <v>17000</v>
          </cell>
          <cell r="M809" t="str">
            <v>Heavy rain</v>
          </cell>
          <cell r="N809">
            <v>1</v>
          </cell>
        </row>
        <row r="810">
          <cell r="A810">
            <v>809</v>
          </cell>
          <cell r="B810">
            <v>0</v>
          </cell>
          <cell r="C810" t="str">
            <v>Sri Lanka</v>
          </cell>
          <cell r="D810">
            <v>0</v>
          </cell>
          <cell r="E810">
            <v>80.7928</v>
          </cell>
          <cell r="F810">
            <v>8.5667200000000001</v>
          </cell>
          <cell r="G810">
            <v>24712.98</v>
          </cell>
          <cell r="H810">
            <v>34318</v>
          </cell>
          <cell r="I810">
            <v>34330</v>
          </cell>
          <cell r="J810" t="str">
            <v>News</v>
          </cell>
          <cell r="K810">
            <v>0</v>
          </cell>
          <cell r="L810">
            <v>500000</v>
          </cell>
          <cell r="M810" t="str">
            <v>Heavy rain</v>
          </cell>
          <cell r="N810">
            <v>2</v>
          </cell>
        </row>
        <row r="811">
          <cell r="A811">
            <v>810</v>
          </cell>
          <cell r="B811">
            <v>0</v>
          </cell>
          <cell r="C811" t="str">
            <v>Columbia </v>
          </cell>
          <cell r="D811">
            <v>0</v>
          </cell>
          <cell r="E811">
            <v>-76.209199999999996</v>
          </cell>
          <cell r="F811">
            <v>6.87608</v>
          </cell>
          <cell r="G811">
            <v>1958.11</v>
          </cell>
          <cell r="H811">
            <v>34319</v>
          </cell>
          <cell r="I811">
            <v>34321</v>
          </cell>
          <cell r="J811" t="str">
            <v>News</v>
          </cell>
          <cell r="K811">
            <v>35</v>
          </cell>
          <cell r="L811">
            <v>150</v>
          </cell>
          <cell r="M811" t="str">
            <v>Heavy rain</v>
          </cell>
          <cell r="N811">
            <v>1</v>
          </cell>
        </row>
        <row r="812">
          <cell r="A812">
            <v>811</v>
          </cell>
          <cell r="B812">
            <v>0</v>
          </cell>
          <cell r="C812" t="str">
            <v>Thailand</v>
          </cell>
          <cell r="D812">
            <v>0</v>
          </cell>
          <cell r="E812">
            <v>100.419</v>
          </cell>
          <cell r="F812">
            <v>7.2829100000000002</v>
          </cell>
          <cell r="G812">
            <v>42416.31</v>
          </cell>
          <cell r="H812">
            <v>34319</v>
          </cell>
          <cell r="I812">
            <v>34332</v>
          </cell>
          <cell r="J812" t="str">
            <v>News</v>
          </cell>
          <cell r="K812">
            <v>41</v>
          </cell>
          <cell r="L812">
            <v>2000</v>
          </cell>
          <cell r="M812" t="str">
            <v>Torrential rain</v>
          </cell>
          <cell r="N812">
            <v>1</v>
          </cell>
        </row>
        <row r="813">
          <cell r="A813">
            <v>812</v>
          </cell>
          <cell r="B813">
            <v>0</v>
          </cell>
          <cell r="C813" t="str">
            <v>France</v>
          </cell>
          <cell r="D813" t="str">
            <v>Germany</v>
          </cell>
          <cell r="E813">
            <v>5.7682700000000002</v>
          </cell>
          <cell r="F813">
            <v>50.380200000000002</v>
          </cell>
          <cell r="G813">
            <v>261149.34</v>
          </cell>
          <cell r="H813">
            <v>34324</v>
          </cell>
          <cell r="I813">
            <v>34334</v>
          </cell>
          <cell r="J813" t="str">
            <v>News</v>
          </cell>
          <cell r="K813">
            <v>11</v>
          </cell>
          <cell r="L813">
            <v>48000</v>
          </cell>
          <cell r="M813" t="str">
            <v>Torrential rain</v>
          </cell>
          <cell r="N813">
            <v>2</v>
          </cell>
        </row>
        <row r="814">
          <cell r="A814">
            <v>813</v>
          </cell>
          <cell r="B814">
            <v>0</v>
          </cell>
          <cell r="C814" t="str">
            <v>Malaysia</v>
          </cell>
          <cell r="D814">
            <v>0</v>
          </cell>
          <cell r="E814">
            <v>102.44199999999999</v>
          </cell>
          <cell r="F814">
            <v>3.7923300000000002</v>
          </cell>
          <cell r="G814">
            <v>103827.06</v>
          </cell>
          <cell r="H814">
            <v>34325</v>
          </cell>
          <cell r="I814">
            <v>34330</v>
          </cell>
          <cell r="J814" t="str">
            <v>News</v>
          </cell>
          <cell r="K814">
            <v>23</v>
          </cell>
          <cell r="L814">
            <v>20000</v>
          </cell>
          <cell r="M814" t="str">
            <v>Monsoonal rain</v>
          </cell>
          <cell r="N814">
            <v>1</v>
          </cell>
        </row>
        <row r="815">
          <cell r="A815">
            <v>814</v>
          </cell>
          <cell r="B815">
            <v>0</v>
          </cell>
          <cell r="C815" t="str">
            <v>Ukraine </v>
          </cell>
          <cell r="D815">
            <v>0</v>
          </cell>
          <cell r="E815">
            <v>22.7867</v>
          </cell>
          <cell r="F815">
            <v>48.388399999999997</v>
          </cell>
          <cell r="G815">
            <v>4267.45</v>
          </cell>
          <cell r="H815">
            <v>34323</v>
          </cell>
          <cell r="I815">
            <v>34327</v>
          </cell>
          <cell r="J815" t="str">
            <v>News</v>
          </cell>
          <cell r="K815">
            <v>5</v>
          </cell>
          <cell r="L815">
            <v>25000</v>
          </cell>
          <cell r="M815" t="str">
            <v>Heavy rain</v>
          </cell>
          <cell r="N815">
            <v>1</v>
          </cell>
        </row>
        <row r="816">
          <cell r="A816">
            <v>815</v>
          </cell>
          <cell r="B816">
            <v>0</v>
          </cell>
          <cell r="C816" t="str">
            <v>Israel</v>
          </cell>
          <cell r="D816">
            <v>0</v>
          </cell>
          <cell r="E816">
            <v>35.0229</v>
          </cell>
          <cell r="F816">
            <v>30.247199999999999</v>
          </cell>
          <cell r="G816">
            <v>3180.52</v>
          </cell>
          <cell r="H816">
            <v>34326</v>
          </cell>
          <cell r="I816">
            <v>34326</v>
          </cell>
          <cell r="J816" t="str">
            <v>News</v>
          </cell>
          <cell r="K816">
            <v>2</v>
          </cell>
          <cell r="L816">
            <v>0</v>
          </cell>
          <cell r="M816" t="str">
            <v>Heavy rain</v>
          </cell>
          <cell r="N816">
            <v>2</v>
          </cell>
        </row>
        <row r="817">
          <cell r="A817">
            <v>816</v>
          </cell>
          <cell r="B817">
            <v>0</v>
          </cell>
          <cell r="C817" t="str">
            <v>Indonesia </v>
          </cell>
          <cell r="D817">
            <v>0</v>
          </cell>
          <cell r="E817">
            <v>106.357</v>
          </cell>
          <cell r="F817">
            <v>-6.2419200000000004</v>
          </cell>
          <cell r="G817">
            <v>4052.37</v>
          </cell>
          <cell r="H817">
            <v>34329</v>
          </cell>
          <cell r="I817">
            <v>34330</v>
          </cell>
          <cell r="J817" t="str">
            <v>News</v>
          </cell>
          <cell r="K817">
            <v>2</v>
          </cell>
          <cell r="L817">
            <v>8000</v>
          </cell>
          <cell r="M817" t="str">
            <v>Torrential rain</v>
          </cell>
          <cell r="N817">
            <v>1</v>
          </cell>
        </row>
        <row r="818">
          <cell r="A818">
            <v>817</v>
          </cell>
          <cell r="B818">
            <v>0</v>
          </cell>
          <cell r="C818" t="str">
            <v>Philippines</v>
          </cell>
          <cell r="D818">
            <v>0</v>
          </cell>
          <cell r="E818">
            <v>125.59</v>
          </cell>
          <cell r="F818">
            <v>9.6585599999999996</v>
          </cell>
          <cell r="G818">
            <v>1266.81</v>
          </cell>
          <cell r="H818">
            <v>34330</v>
          </cell>
          <cell r="I818">
            <v>34331</v>
          </cell>
          <cell r="J818" t="str">
            <v>News</v>
          </cell>
          <cell r="K818">
            <v>6</v>
          </cell>
          <cell r="L818">
            <v>12000</v>
          </cell>
          <cell r="M818" t="str">
            <v>Tropical cyclone</v>
          </cell>
          <cell r="N818">
            <v>1</v>
          </cell>
        </row>
        <row r="819">
          <cell r="A819">
            <v>818</v>
          </cell>
          <cell r="B819">
            <v>0</v>
          </cell>
          <cell r="C819" t="str">
            <v>Papua New Guinea </v>
          </cell>
          <cell r="D819">
            <v>0</v>
          </cell>
          <cell r="E819">
            <v>145.32</v>
          </cell>
          <cell r="F819">
            <v>-6.4632100000000001</v>
          </cell>
          <cell r="G819">
            <v>9588.1</v>
          </cell>
          <cell r="H819">
            <v>34332</v>
          </cell>
          <cell r="I819">
            <v>34333</v>
          </cell>
          <cell r="J819" t="str">
            <v>News</v>
          </cell>
          <cell r="K819">
            <v>14</v>
          </cell>
          <cell r="L819">
            <v>3500</v>
          </cell>
          <cell r="M819" t="str">
            <v>Heavy rain</v>
          </cell>
          <cell r="N819">
            <v>1</v>
          </cell>
        </row>
        <row r="820">
          <cell r="A820">
            <v>819</v>
          </cell>
          <cell r="B820">
            <v>0</v>
          </cell>
          <cell r="C820" t="str">
            <v>UK </v>
          </cell>
          <cell r="D820">
            <v>0</v>
          </cell>
          <cell r="E820">
            <v>0.83137000000000005</v>
          </cell>
          <cell r="F820">
            <v>51.054900000000004</v>
          </cell>
          <cell r="G820">
            <v>5379.22</v>
          </cell>
          <cell r="H820">
            <v>34333</v>
          </cell>
          <cell r="I820">
            <v>34334</v>
          </cell>
          <cell r="J820" t="str">
            <v>News</v>
          </cell>
          <cell r="K820">
            <v>0</v>
          </cell>
          <cell r="L820">
            <v>300</v>
          </cell>
          <cell r="M820" t="str">
            <v>Heavy rain</v>
          </cell>
          <cell r="N820">
            <v>1</v>
          </cell>
        </row>
        <row r="821">
          <cell r="A821">
            <v>820</v>
          </cell>
          <cell r="B821">
            <v>0</v>
          </cell>
          <cell r="C821" t="str">
            <v>Philippines</v>
          </cell>
          <cell r="D821">
            <v>0</v>
          </cell>
          <cell r="E821">
            <v>123.45</v>
          </cell>
          <cell r="F821">
            <v>13.4358</v>
          </cell>
          <cell r="G821">
            <v>44225.95</v>
          </cell>
          <cell r="H821">
            <v>34338</v>
          </cell>
          <cell r="I821">
            <v>34342</v>
          </cell>
          <cell r="J821" t="str">
            <v>News</v>
          </cell>
          <cell r="K821">
            <v>29</v>
          </cell>
          <cell r="L821">
            <v>14000</v>
          </cell>
          <cell r="M821" t="str">
            <v>Tropical cyclone</v>
          </cell>
          <cell r="N821">
            <v>1</v>
          </cell>
        </row>
        <row r="822">
          <cell r="A822">
            <v>821</v>
          </cell>
          <cell r="B822">
            <v>0</v>
          </cell>
          <cell r="C822" t="str">
            <v>Tanzania</v>
          </cell>
          <cell r="D822">
            <v>0</v>
          </cell>
          <cell r="E822">
            <v>38.4373</v>
          </cell>
          <cell r="F822">
            <v>-9.38978</v>
          </cell>
          <cell r="G822">
            <v>65599.48</v>
          </cell>
          <cell r="H822">
            <v>34343</v>
          </cell>
          <cell r="I822">
            <v>34347</v>
          </cell>
          <cell r="J822" t="str">
            <v>News</v>
          </cell>
          <cell r="K822">
            <v>31</v>
          </cell>
          <cell r="L822">
            <v>7000</v>
          </cell>
          <cell r="M822" t="str">
            <v>Heavy rain</v>
          </cell>
          <cell r="N822">
            <v>1</v>
          </cell>
        </row>
        <row r="823">
          <cell r="A823">
            <v>822</v>
          </cell>
          <cell r="B823">
            <v>0</v>
          </cell>
          <cell r="C823" t="str">
            <v>Indonesia</v>
          </cell>
          <cell r="D823">
            <v>0</v>
          </cell>
          <cell r="E823">
            <v>107.657</v>
          </cell>
          <cell r="F823">
            <v>-6.8399799999999997</v>
          </cell>
          <cell r="G823">
            <v>10207.65</v>
          </cell>
          <cell r="H823">
            <v>34346</v>
          </cell>
          <cell r="I823">
            <v>34356</v>
          </cell>
          <cell r="J823" t="str">
            <v>News</v>
          </cell>
          <cell r="K823">
            <v>10</v>
          </cell>
          <cell r="L823">
            <v>50700</v>
          </cell>
          <cell r="M823" t="str">
            <v>Heavy rain</v>
          </cell>
          <cell r="N823">
            <v>1</v>
          </cell>
        </row>
        <row r="824">
          <cell r="A824">
            <v>823</v>
          </cell>
          <cell r="B824">
            <v>0</v>
          </cell>
          <cell r="C824" t="str">
            <v>Australia</v>
          </cell>
          <cell r="D824">
            <v>0</v>
          </cell>
          <cell r="E824">
            <v>151.685</v>
          </cell>
          <cell r="F824">
            <v>-25.262799999999999</v>
          </cell>
          <cell r="G824">
            <v>120854.33</v>
          </cell>
          <cell r="H824">
            <v>34350</v>
          </cell>
          <cell r="I824">
            <v>34354</v>
          </cell>
          <cell r="J824" t="str">
            <v>News</v>
          </cell>
          <cell r="K824">
            <v>13</v>
          </cell>
          <cell r="L824">
            <v>0</v>
          </cell>
          <cell r="M824" t="str">
            <v>Tropical cyclone</v>
          </cell>
          <cell r="N824">
            <v>1</v>
          </cell>
        </row>
        <row r="825">
          <cell r="A825">
            <v>824</v>
          </cell>
          <cell r="B825">
            <v>0</v>
          </cell>
          <cell r="C825" t="str">
            <v>Papua New Guinea</v>
          </cell>
          <cell r="D825">
            <v>0</v>
          </cell>
          <cell r="E825">
            <v>148.53</v>
          </cell>
          <cell r="F825">
            <v>-9.0528700000000004</v>
          </cell>
          <cell r="G825">
            <v>65497.93</v>
          </cell>
          <cell r="H825">
            <v>34350</v>
          </cell>
          <cell r="I825">
            <v>34354</v>
          </cell>
          <cell r="J825" t="str">
            <v>News</v>
          </cell>
          <cell r="K825">
            <v>9</v>
          </cell>
          <cell r="L825">
            <v>0</v>
          </cell>
          <cell r="M825" t="str">
            <v>Tropical cyclone</v>
          </cell>
          <cell r="N825">
            <v>1</v>
          </cell>
        </row>
        <row r="826">
          <cell r="A826">
            <v>825</v>
          </cell>
          <cell r="B826">
            <v>0</v>
          </cell>
          <cell r="C826" t="str">
            <v>Indonesia</v>
          </cell>
          <cell r="D826">
            <v>0</v>
          </cell>
          <cell r="E826">
            <v>110.66200000000001</v>
          </cell>
          <cell r="F826">
            <v>-7.3759800000000002</v>
          </cell>
          <cell r="G826">
            <v>59036.58</v>
          </cell>
          <cell r="H826">
            <v>34362</v>
          </cell>
          <cell r="I826">
            <v>34365</v>
          </cell>
          <cell r="J826" t="str">
            <v>News</v>
          </cell>
          <cell r="K826">
            <v>2</v>
          </cell>
          <cell r="L826">
            <v>0</v>
          </cell>
          <cell r="M826" t="str">
            <v>Heavy rain</v>
          </cell>
          <cell r="N826">
            <v>1</v>
          </cell>
        </row>
        <row r="827">
          <cell r="A827">
            <v>826</v>
          </cell>
          <cell r="B827">
            <v>0</v>
          </cell>
          <cell r="C827" t="str">
            <v>Colombia</v>
          </cell>
          <cell r="D827">
            <v>0</v>
          </cell>
          <cell r="E827">
            <v>-76.2</v>
          </cell>
          <cell r="F827">
            <v>3.5276399999999999</v>
          </cell>
          <cell r="G827">
            <v>4298.62</v>
          </cell>
          <cell r="H827">
            <v>34365</v>
          </cell>
          <cell r="I827">
            <v>34367</v>
          </cell>
          <cell r="J827" t="str">
            <v>News</v>
          </cell>
          <cell r="K827">
            <v>16</v>
          </cell>
          <cell r="L827">
            <v>60000</v>
          </cell>
          <cell r="M827" t="str">
            <v>Heavy rain</v>
          </cell>
          <cell r="N827">
            <v>1</v>
          </cell>
        </row>
        <row r="828">
          <cell r="A828">
            <v>827</v>
          </cell>
          <cell r="B828">
            <v>0</v>
          </cell>
          <cell r="C828" t="str">
            <v>Madagascar</v>
          </cell>
          <cell r="D828">
            <v>0</v>
          </cell>
          <cell r="E828">
            <v>47.716700000000003</v>
          </cell>
          <cell r="F828">
            <v>-18.854099999999999</v>
          </cell>
          <cell r="G828">
            <v>142993.47</v>
          </cell>
          <cell r="H828">
            <v>34365</v>
          </cell>
          <cell r="I828">
            <v>34381</v>
          </cell>
          <cell r="J828" t="str">
            <v>News</v>
          </cell>
          <cell r="K828">
            <v>200</v>
          </cell>
          <cell r="L828">
            <v>50000</v>
          </cell>
          <cell r="M828" t="str">
            <v>Tropical cyclone</v>
          </cell>
          <cell r="N828">
            <v>1</v>
          </cell>
        </row>
        <row r="829">
          <cell r="A829">
            <v>828</v>
          </cell>
          <cell r="B829">
            <v>0</v>
          </cell>
          <cell r="C829" t="str">
            <v>Peru</v>
          </cell>
          <cell r="D829">
            <v>0</v>
          </cell>
          <cell r="E829">
            <v>-77.048199999999994</v>
          </cell>
          <cell r="F829">
            <v>-8.1302800000000008</v>
          </cell>
          <cell r="G829">
            <v>609261.38</v>
          </cell>
          <cell r="H829">
            <v>34365</v>
          </cell>
          <cell r="I829">
            <v>34385</v>
          </cell>
          <cell r="J829" t="str">
            <v>News</v>
          </cell>
          <cell r="K829">
            <v>63</v>
          </cell>
          <cell r="L829">
            <v>12000</v>
          </cell>
          <cell r="M829" t="str">
            <v>Heavy rain</v>
          </cell>
          <cell r="N829">
            <v>1</v>
          </cell>
        </row>
        <row r="830">
          <cell r="A830">
            <v>829</v>
          </cell>
          <cell r="B830">
            <v>0</v>
          </cell>
          <cell r="C830" t="str">
            <v>Indonesia</v>
          </cell>
          <cell r="D830">
            <v>0</v>
          </cell>
          <cell r="E830">
            <v>99.033000000000001</v>
          </cell>
          <cell r="F830">
            <v>3.1255700000000002</v>
          </cell>
          <cell r="G830">
            <v>19421.63</v>
          </cell>
          <cell r="H830">
            <v>34376</v>
          </cell>
          <cell r="I830">
            <v>34379</v>
          </cell>
          <cell r="J830" t="str">
            <v>News</v>
          </cell>
          <cell r="K830">
            <v>5</v>
          </cell>
          <cell r="L830">
            <v>0</v>
          </cell>
          <cell r="M830" t="str">
            <v>Heavy rain</v>
          </cell>
          <cell r="N830">
            <v>1</v>
          </cell>
        </row>
        <row r="831">
          <cell r="A831">
            <v>830</v>
          </cell>
          <cell r="B831">
            <v>0</v>
          </cell>
          <cell r="C831" t="str">
            <v>Bangladesh</v>
          </cell>
          <cell r="D831">
            <v>0</v>
          </cell>
          <cell r="E831">
            <v>92.034499999999994</v>
          </cell>
          <cell r="F831">
            <v>22.474900000000002</v>
          </cell>
          <cell r="G831">
            <v>6727.37</v>
          </cell>
          <cell r="H831">
            <v>34391</v>
          </cell>
          <cell r="I831">
            <v>34395</v>
          </cell>
          <cell r="J831" t="str">
            <v>News</v>
          </cell>
          <cell r="K831">
            <v>13</v>
          </cell>
          <cell r="L831">
            <v>0</v>
          </cell>
          <cell r="M831" t="str">
            <v>Heavy rain</v>
          </cell>
          <cell r="N831">
            <v>1</v>
          </cell>
        </row>
        <row r="832">
          <cell r="A832">
            <v>831</v>
          </cell>
          <cell r="B832">
            <v>0</v>
          </cell>
          <cell r="C832" t="str">
            <v>Peru</v>
          </cell>
          <cell r="D832">
            <v>0</v>
          </cell>
          <cell r="E832">
            <v>-76.008600000000001</v>
          </cell>
          <cell r="F832">
            <v>-12.0008</v>
          </cell>
          <cell r="G832">
            <v>27660.41</v>
          </cell>
          <cell r="H832">
            <v>34392</v>
          </cell>
          <cell r="I832">
            <v>34399</v>
          </cell>
          <cell r="J832" t="str">
            <v>News</v>
          </cell>
          <cell r="K832">
            <v>17</v>
          </cell>
          <cell r="L832">
            <v>120000</v>
          </cell>
          <cell r="M832" t="str">
            <v>Heavy rain</v>
          </cell>
          <cell r="N832">
            <v>2</v>
          </cell>
        </row>
        <row r="833">
          <cell r="A833">
            <v>832</v>
          </cell>
          <cell r="B833">
            <v>0</v>
          </cell>
          <cell r="C833" t="str">
            <v>Iran</v>
          </cell>
          <cell r="D833">
            <v>0</v>
          </cell>
          <cell r="E833">
            <v>59.337200000000003</v>
          </cell>
          <cell r="F833">
            <v>35.365600000000001</v>
          </cell>
          <cell r="G833">
            <v>26419.01</v>
          </cell>
          <cell r="H833">
            <v>34404</v>
          </cell>
          <cell r="I833">
            <v>34407</v>
          </cell>
          <cell r="J833" t="str">
            <v>News</v>
          </cell>
          <cell r="K833">
            <v>4</v>
          </cell>
          <cell r="L833">
            <v>80</v>
          </cell>
          <cell r="M833" t="str">
            <v>Heavy rain</v>
          </cell>
          <cell r="N833">
            <v>1</v>
          </cell>
        </row>
        <row r="834">
          <cell r="A834">
            <v>833</v>
          </cell>
          <cell r="B834">
            <v>0</v>
          </cell>
          <cell r="C834" t="str">
            <v>Indonesia</v>
          </cell>
          <cell r="D834">
            <v>0</v>
          </cell>
          <cell r="E834">
            <v>118.798</v>
          </cell>
          <cell r="F834">
            <v>-8.4843299999999999</v>
          </cell>
          <cell r="G834">
            <v>1822.72</v>
          </cell>
          <cell r="H834">
            <v>34405</v>
          </cell>
          <cell r="I834">
            <v>34409</v>
          </cell>
          <cell r="J834" t="str">
            <v>News</v>
          </cell>
          <cell r="K834">
            <v>5</v>
          </cell>
          <cell r="L834">
            <v>50000</v>
          </cell>
          <cell r="M834" t="str">
            <v>Heavy rain</v>
          </cell>
          <cell r="N834">
            <v>1</v>
          </cell>
        </row>
        <row r="835">
          <cell r="A835">
            <v>834</v>
          </cell>
          <cell r="B835">
            <v>0</v>
          </cell>
          <cell r="C835" t="str">
            <v>Russia</v>
          </cell>
          <cell r="D835">
            <v>0</v>
          </cell>
          <cell r="E835">
            <v>44.601199999999999</v>
          </cell>
          <cell r="F835">
            <v>46.525700000000001</v>
          </cell>
          <cell r="G835">
            <v>72009.25</v>
          </cell>
          <cell r="H835">
            <v>34410</v>
          </cell>
          <cell r="I835">
            <v>34415</v>
          </cell>
          <cell r="J835" t="str">
            <v>News</v>
          </cell>
          <cell r="K835">
            <v>7</v>
          </cell>
          <cell r="L835">
            <v>0</v>
          </cell>
          <cell r="M835" t="str">
            <v>Heavy rain</v>
          </cell>
          <cell r="N835">
            <v>1</v>
          </cell>
        </row>
        <row r="836">
          <cell r="A836">
            <v>835</v>
          </cell>
          <cell r="B836">
            <v>0</v>
          </cell>
          <cell r="C836" t="str">
            <v>Indonesia</v>
          </cell>
          <cell r="D836">
            <v>0</v>
          </cell>
          <cell r="E836">
            <v>111.684</v>
          </cell>
          <cell r="F836">
            <v>-7.5023200000000001</v>
          </cell>
          <cell r="G836">
            <v>36275.49</v>
          </cell>
          <cell r="H836">
            <v>34416</v>
          </cell>
          <cell r="I836">
            <v>34419</v>
          </cell>
          <cell r="J836" t="str">
            <v>News</v>
          </cell>
          <cell r="K836">
            <v>12</v>
          </cell>
          <cell r="L836">
            <v>83125</v>
          </cell>
          <cell r="M836" t="str">
            <v>Heavy rain</v>
          </cell>
          <cell r="N836">
            <v>1</v>
          </cell>
        </row>
        <row r="837">
          <cell r="A837">
            <v>836</v>
          </cell>
          <cell r="B837">
            <v>0</v>
          </cell>
          <cell r="C837" t="str">
            <v>USA</v>
          </cell>
          <cell r="D837">
            <v>0</v>
          </cell>
          <cell r="E837">
            <v>-85.308000000000007</v>
          </cell>
          <cell r="F837">
            <v>33.003399999999999</v>
          </cell>
          <cell r="G837">
            <v>179822.05</v>
          </cell>
          <cell r="H837">
            <v>34417</v>
          </cell>
          <cell r="I837">
            <v>34421</v>
          </cell>
          <cell r="J837" t="str">
            <v>News</v>
          </cell>
          <cell r="K837">
            <v>35</v>
          </cell>
          <cell r="L837">
            <v>0</v>
          </cell>
          <cell r="M837" t="str">
            <v>Torrential rain</v>
          </cell>
          <cell r="N837">
            <v>1</v>
          </cell>
        </row>
        <row r="838">
          <cell r="A838">
            <v>837</v>
          </cell>
          <cell r="B838">
            <v>0</v>
          </cell>
          <cell r="C838" t="str">
            <v>Jordan</v>
          </cell>
          <cell r="D838">
            <v>0</v>
          </cell>
          <cell r="E838">
            <v>35.918100000000003</v>
          </cell>
          <cell r="F838">
            <v>32.4176</v>
          </cell>
          <cell r="G838">
            <v>3809.42</v>
          </cell>
          <cell r="H838">
            <v>34417</v>
          </cell>
          <cell r="I838">
            <v>34419</v>
          </cell>
          <cell r="J838" t="str">
            <v>News</v>
          </cell>
          <cell r="K838">
            <v>9</v>
          </cell>
          <cell r="L838">
            <v>300</v>
          </cell>
          <cell r="M838" t="str">
            <v>Heavy rain</v>
          </cell>
          <cell r="N838">
            <v>1</v>
          </cell>
        </row>
        <row r="839">
          <cell r="A839">
            <v>838</v>
          </cell>
          <cell r="B839">
            <v>0</v>
          </cell>
          <cell r="C839" t="str">
            <v>Philippines</v>
          </cell>
          <cell r="D839">
            <v>0</v>
          </cell>
          <cell r="E839">
            <v>125.68899999999999</v>
          </cell>
          <cell r="F839">
            <v>8.3821999999999992</v>
          </cell>
          <cell r="G839">
            <v>36858.21</v>
          </cell>
          <cell r="H839">
            <v>34411</v>
          </cell>
          <cell r="I839">
            <v>34424</v>
          </cell>
          <cell r="J839" t="str">
            <v>News</v>
          </cell>
          <cell r="K839">
            <v>9</v>
          </cell>
          <cell r="L839">
            <v>16821</v>
          </cell>
          <cell r="M839" t="str">
            <v>Heavy rain</v>
          </cell>
          <cell r="N839">
            <v>1</v>
          </cell>
        </row>
        <row r="840">
          <cell r="A840">
            <v>839</v>
          </cell>
          <cell r="B840">
            <v>0</v>
          </cell>
          <cell r="C840" t="str">
            <v>Bangladesh</v>
          </cell>
          <cell r="D840">
            <v>0</v>
          </cell>
          <cell r="E840">
            <v>89.816000000000003</v>
          </cell>
          <cell r="F840">
            <v>23.9528</v>
          </cell>
          <cell r="G840">
            <v>2275.44</v>
          </cell>
          <cell r="H840">
            <v>34422</v>
          </cell>
          <cell r="I840">
            <v>34426</v>
          </cell>
          <cell r="J840" t="str">
            <v>News</v>
          </cell>
          <cell r="K840">
            <v>16</v>
          </cell>
          <cell r="L840">
            <v>100000</v>
          </cell>
          <cell r="M840" t="str">
            <v>Heavy rain</v>
          </cell>
          <cell r="N840">
            <v>1</v>
          </cell>
        </row>
        <row r="841">
          <cell r="A841">
            <v>840</v>
          </cell>
          <cell r="B841">
            <v>0</v>
          </cell>
          <cell r="C841" t="str">
            <v>Russia</v>
          </cell>
          <cell r="D841">
            <v>0</v>
          </cell>
          <cell r="E841">
            <v>41.105800000000002</v>
          </cell>
          <cell r="F841">
            <v>49.435400000000001</v>
          </cell>
          <cell r="G841">
            <v>463435.11</v>
          </cell>
          <cell r="H841">
            <v>34430</v>
          </cell>
          <cell r="I841">
            <v>34438</v>
          </cell>
          <cell r="J841" t="str">
            <v>News</v>
          </cell>
          <cell r="K841">
            <v>13</v>
          </cell>
          <cell r="L841">
            <v>2795</v>
          </cell>
          <cell r="M841" t="str">
            <v>Snowmelt</v>
          </cell>
          <cell r="N841">
            <v>1</v>
          </cell>
        </row>
        <row r="842">
          <cell r="A842">
            <v>841</v>
          </cell>
          <cell r="B842">
            <v>0</v>
          </cell>
          <cell r="C842" t="str">
            <v>USA</v>
          </cell>
          <cell r="D842">
            <v>0</v>
          </cell>
          <cell r="E842">
            <v>-97.961299999999994</v>
          </cell>
          <cell r="F842">
            <v>36.8932</v>
          </cell>
          <cell r="G842">
            <v>644301.28</v>
          </cell>
          <cell r="H842">
            <v>34433</v>
          </cell>
          <cell r="I842">
            <v>34442</v>
          </cell>
          <cell r="J842" t="str">
            <v>News</v>
          </cell>
          <cell r="K842">
            <v>6</v>
          </cell>
          <cell r="L842">
            <v>4000</v>
          </cell>
          <cell r="M842" t="str">
            <v>Rain and snowmelt</v>
          </cell>
          <cell r="N842">
            <v>1</v>
          </cell>
        </row>
        <row r="843">
          <cell r="A843">
            <v>842</v>
          </cell>
          <cell r="B843">
            <v>0</v>
          </cell>
          <cell r="C843" t="str">
            <v>Bangladesh</v>
          </cell>
          <cell r="D843">
            <v>0</v>
          </cell>
          <cell r="E843">
            <v>92.089500000000001</v>
          </cell>
          <cell r="F843">
            <v>22.517099999999999</v>
          </cell>
          <cell r="G843">
            <v>22176.39</v>
          </cell>
          <cell r="H843">
            <v>34443</v>
          </cell>
          <cell r="I843">
            <v>34447</v>
          </cell>
          <cell r="J843" t="str">
            <v>News</v>
          </cell>
          <cell r="K843">
            <v>20</v>
          </cell>
          <cell r="L843">
            <v>12000</v>
          </cell>
          <cell r="M843" t="str">
            <v>Tropical cyclone</v>
          </cell>
          <cell r="N843">
            <v>1</v>
          </cell>
        </row>
        <row r="844">
          <cell r="A844">
            <v>843</v>
          </cell>
          <cell r="B844">
            <v>0</v>
          </cell>
          <cell r="C844" t="str">
            <v>Uganda</v>
          </cell>
          <cell r="D844">
            <v>0</v>
          </cell>
          <cell r="E844">
            <v>30.133199999999999</v>
          </cell>
          <cell r="F844">
            <v>0.277229</v>
          </cell>
          <cell r="G844">
            <v>9570.23</v>
          </cell>
          <cell r="H844">
            <v>34454</v>
          </cell>
          <cell r="I844">
            <v>34456</v>
          </cell>
          <cell r="J844" t="str">
            <v>News</v>
          </cell>
          <cell r="K844">
            <v>11</v>
          </cell>
          <cell r="L844">
            <v>0</v>
          </cell>
          <cell r="M844" t="str">
            <v>Heavy rain</v>
          </cell>
          <cell r="N844">
            <v>1</v>
          </cell>
        </row>
        <row r="845">
          <cell r="A845">
            <v>844</v>
          </cell>
          <cell r="B845">
            <v>0</v>
          </cell>
          <cell r="C845" t="str">
            <v>China</v>
          </cell>
          <cell r="D845">
            <v>0</v>
          </cell>
          <cell r="E845">
            <v>116.038</v>
          </cell>
          <cell r="F845">
            <v>27.287400000000002</v>
          </cell>
          <cell r="G845">
            <v>165721.85999999999</v>
          </cell>
          <cell r="H845">
            <v>34455</v>
          </cell>
          <cell r="I845">
            <v>34457</v>
          </cell>
          <cell r="J845" t="str">
            <v>News</v>
          </cell>
          <cell r="K845">
            <v>95</v>
          </cell>
          <cell r="L845">
            <v>0</v>
          </cell>
          <cell r="M845" t="str">
            <v>Heavy rain</v>
          </cell>
          <cell r="N845">
            <v>1</v>
          </cell>
        </row>
        <row r="846">
          <cell r="A846">
            <v>845</v>
          </cell>
          <cell r="B846">
            <v>0</v>
          </cell>
          <cell r="C846" t="str">
            <v>China</v>
          </cell>
          <cell r="D846">
            <v>0</v>
          </cell>
          <cell r="E846">
            <v>118.128</v>
          </cell>
          <cell r="F846">
            <v>25.939800000000002</v>
          </cell>
          <cell r="G846">
            <v>121675.06</v>
          </cell>
          <cell r="H846">
            <v>34455</v>
          </cell>
          <cell r="I846">
            <v>34463</v>
          </cell>
          <cell r="J846" t="str">
            <v>News</v>
          </cell>
          <cell r="K846">
            <v>70</v>
          </cell>
          <cell r="L846">
            <v>2000</v>
          </cell>
          <cell r="M846" t="str">
            <v>Heavy rain</v>
          </cell>
          <cell r="N846">
            <v>2</v>
          </cell>
        </row>
        <row r="847">
          <cell r="A847">
            <v>846</v>
          </cell>
          <cell r="B847">
            <v>0</v>
          </cell>
          <cell r="C847" t="str">
            <v>Sri Lanka</v>
          </cell>
          <cell r="D847">
            <v>0</v>
          </cell>
          <cell r="E847">
            <v>80.336600000000004</v>
          </cell>
          <cell r="F847">
            <v>6.6134300000000001</v>
          </cell>
          <cell r="G847">
            <v>3394.93</v>
          </cell>
          <cell r="H847">
            <v>34479</v>
          </cell>
          <cell r="I847">
            <v>34482</v>
          </cell>
          <cell r="J847" t="str">
            <v>News</v>
          </cell>
          <cell r="K847">
            <v>7</v>
          </cell>
          <cell r="L847">
            <v>0</v>
          </cell>
          <cell r="M847" t="str">
            <v>Monsoonal rain</v>
          </cell>
          <cell r="N847">
            <v>1</v>
          </cell>
        </row>
        <row r="848">
          <cell r="A848">
            <v>847</v>
          </cell>
          <cell r="B848">
            <v>0</v>
          </cell>
          <cell r="C848" t="str">
            <v>Russia</v>
          </cell>
          <cell r="D848">
            <v>0</v>
          </cell>
          <cell r="E848">
            <v>43.326300000000003</v>
          </cell>
          <cell r="F848">
            <v>55.335099999999997</v>
          </cell>
          <cell r="G848">
            <v>22905.3</v>
          </cell>
          <cell r="H848">
            <v>34482</v>
          </cell>
          <cell r="I848">
            <v>34484</v>
          </cell>
          <cell r="J848" t="str">
            <v>News</v>
          </cell>
          <cell r="K848">
            <v>2</v>
          </cell>
          <cell r="L848">
            <v>0</v>
          </cell>
          <cell r="M848" t="str">
            <v>Heavy rain</v>
          </cell>
          <cell r="N848">
            <v>1</v>
          </cell>
        </row>
        <row r="849">
          <cell r="A849">
            <v>848</v>
          </cell>
          <cell r="B849">
            <v>0</v>
          </cell>
          <cell r="C849" t="str">
            <v>Armenia</v>
          </cell>
          <cell r="D849">
            <v>0</v>
          </cell>
          <cell r="E849">
            <v>44.000100000000003</v>
          </cell>
          <cell r="F849">
            <v>40.7485</v>
          </cell>
          <cell r="G849">
            <v>3590.36</v>
          </cell>
          <cell r="H849">
            <v>34485</v>
          </cell>
          <cell r="I849">
            <v>34486</v>
          </cell>
          <cell r="J849" t="str">
            <v>News</v>
          </cell>
          <cell r="K849">
            <v>5</v>
          </cell>
          <cell r="L849">
            <v>400</v>
          </cell>
          <cell r="M849" t="str">
            <v>Dam/Levy, break or release</v>
          </cell>
          <cell r="N849">
            <v>1</v>
          </cell>
        </row>
        <row r="850">
          <cell r="A850">
            <v>849</v>
          </cell>
          <cell r="B850">
            <v>0</v>
          </cell>
          <cell r="C850" t="str">
            <v>Bangladesh</v>
          </cell>
          <cell r="D850">
            <v>0</v>
          </cell>
          <cell r="E850">
            <v>91.802999999999997</v>
          </cell>
          <cell r="F850">
            <v>24.645700000000001</v>
          </cell>
          <cell r="G850">
            <v>11309.84</v>
          </cell>
          <cell r="H850">
            <v>34486</v>
          </cell>
          <cell r="I850">
            <v>34491</v>
          </cell>
          <cell r="J850" t="str">
            <v>News</v>
          </cell>
          <cell r="K850">
            <v>6</v>
          </cell>
          <cell r="L850">
            <v>11000</v>
          </cell>
          <cell r="M850" t="str">
            <v>Monsoonal rain</v>
          </cell>
          <cell r="N850">
            <v>1</v>
          </cell>
        </row>
        <row r="851">
          <cell r="A851">
            <v>850</v>
          </cell>
          <cell r="B851">
            <v>0</v>
          </cell>
          <cell r="C851" t="str">
            <v>Colombia</v>
          </cell>
          <cell r="D851">
            <v>0</v>
          </cell>
          <cell r="E851">
            <v>-76.854699999999994</v>
          </cell>
          <cell r="F851">
            <v>2.1263999999999998</v>
          </cell>
          <cell r="G851">
            <v>27784.17</v>
          </cell>
          <cell r="H851">
            <v>34490</v>
          </cell>
          <cell r="I851">
            <v>34494</v>
          </cell>
          <cell r="J851" t="str">
            <v>News</v>
          </cell>
          <cell r="K851">
            <v>2</v>
          </cell>
          <cell r="L851">
            <v>240</v>
          </cell>
          <cell r="M851" t="str">
            <v>Avalanche related</v>
          </cell>
          <cell r="N851">
            <v>1</v>
          </cell>
        </row>
        <row r="852">
          <cell r="A852">
            <v>851</v>
          </cell>
          <cell r="B852">
            <v>0</v>
          </cell>
          <cell r="C852" t="str">
            <v>China</v>
          </cell>
          <cell r="D852">
            <v>0</v>
          </cell>
          <cell r="E852">
            <v>113.18899999999999</v>
          </cell>
          <cell r="F852">
            <v>25.717700000000001</v>
          </cell>
          <cell r="G852">
            <v>1015419.65</v>
          </cell>
          <cell r="H852">
            <v>34494</v>
          </cell>
          <cell r="I852">
            <v>34514</v>
          </cell>
          <cell r="J852" t="str">
            <v>News</v>
          </cell>
          <cell r="K852">
            <v>719</v>
          </cell>
          <cell r="L852">
            <v>0</v>
          </cell>
          <cell r="M852" t="str">
            <v>Heavy rain</v>
          </cell>
          <cell r="N852">
            <v>2</v>
          </cell>
        </row>
        <row r="853">
          <cell r="A853">
            <v>852</v>
          </cell>
          <cell r="B853">
            <v>0</v>
          </cell>
          <cell r="C853" t="str">
            <v>Bangladesh</v>
          </cell>
          <cell r="D853">
            <v>0</v>
          </cell>
          <cell r="E853">
            <v>92.070999999999998</v>
          </cell>
          <cell r="F853">
            <v>21.875800000000002</v>
          </cell>
          <cell r="G853">
            <v>6360.08</v>
          </cell>
          <cell r="H853">
            <v>34499</v>
          </cell>
          <cell r="I853">
            <v>34507</v>
          </cell>
          <cell r="J853" t="str">
            <v>News</v>
          </cell>
          <cell r="K853">
            <v>1</v>
          </cell>
          <cell r="L853">
            <v>0</v>
          </cell>
          <cell r="M853" t="str">
            <v>Monsoonal rain</v>
          </cell>
          <cell r="N853">
            <v>1</v>
          </cell>
        </row>
        <row r="854">
          <cell r="A854">
            <v>853</v>
          </cell>
          <cell r="B854">
            <v>0</v>
          </cell>
          <cell r="C854" t="str">
            <v>USA</v>
          </cell>
          <cell r="D854">
            <v>0</v>
          </cell>
          <cell r="E854">
            <v>-83.688599999999994</v>
          </cell>
          <cell r="F854">
            <v>37.027200000000001</v>
          </cell>
          <cell r="G854">
            <v>13311.18</v>
          </cell>
          <cell r="H854">
            <v>34507</v>
          </cell>
          <cell r="I854">
            <v>34512</v>
          </cell>
          <cell r="J854" t="str">
            <v>News</v>
          </cell>
          <cell r="K854">
            <v>2</v>
          </cell>
          <cell r="L854">
            <v>0</v>
          </cell>
          <cell r="M854" t="str">
            <v>Heavy rain</v>
          </cell>
          <cell r="N854">
            <v>1</v>
          </cell>
        </row>
        <row r="855">
          <cell r="A855">
            <v>854</v>
          </cell>
          <cell r="B855">
            <v>0</v>
          </cell>
          <cell r="C855" t="str">
            <v>South Africa</v>
          </cell>
          <cell r="D855">
            <v>0</v>
          </cell>
          <cell r="E855">
            <v>18.885100000000001</v>
          </cell>
          <cell r="F855">
            <v>-33.953499999999998</v>
          </cell>
          <cell r="G855">
            <v>11393.12</v>
          </cell>
          <cell r="H855">
            <v>34509</v>
          </cell>
          <cell r="I855">
            <v>34513</v>
          </cell>
          <cell r="J855" t="str">
            <v>News</v>
          </cell>
          <cell r="K855">
            <v>2</v>
          </cell>
          <cell r="L855">
            <v>3000</v>
          </cell>
          <cell r="M855" t="str">
            <v>Heavy rain</v>
          </cell>
          <cell r="N855">
            <v>2</v>
          </cell>
        </row>
        <row r="856">
          <cell r="A856">
            <v>855</v>
          </cell>
          <cell r="B856">
            <v>0</v>
          </cell>
          <cell r="C856" t="str">
            <v>India</v>
          </cell>
          <cell r="D856">
            <v>0</v>
          </cell>
          <cell r="E856">
            <v>76.619100000000003</v>
          </cell>
          <cell r="F856">
            <v>20.625800000000002</v>
          </cell>
          <cell r="G856">
            <v>1981837.41</v>
          </cell>
          <cell r="H856">
            <v>34516</v>
          </cell>
          <cell r="I856">
            <v>34539</v>
          </cell>
          <cell r="J856" t="str">
            <v>News</v>
          </cell>
          <cell r="K856">
            <v>617</v>
          </cell>
          <cell r="L856">
            <v>800000</v>
          </cell>
          <cell r="M856" t="str">
            <v>Monsoonal rain</v>
          </cell>
          <cell r="N856">
            <v>1</v>
          </cell>
        </row>
        <row r="857">
          <cell r="A857">
            <v>856</v>
          </cell>
          <cell r="B857">
            <v>0</v>
          </cell>
          <cell r="C857" t="str">
            <v>USA</v>
          </cell>
          <cell r="D857">
            <v>0</v>
          </cell>
          <cell r="E857">
            <v>-84.331800000000001</v>
          </cell>
          <cell r="F857">
            <v>31.07</v>
          </cell>
          <cell r="G857">
            <v>167722.97</v>
          </cell>
          <cell r="H857">
            <v>34516</v>
          </cell>
          <cell r="I857">
            <v>34530</v>
          </cell>
          <cell r="J857" t="str">
            <v>News</v>
          </cell>
          <cell r="K857">
            <v>32</v>
          </cell>
          <cell r="L857">
            <v>20000</v>
          </cell>
          <cell r="M857" t="str">
            <v>Tropical cyclone</v>
          </cell>
          <cell r="N857">
            <v>1</v>
          </cell>
        </row>
        <row r="858">
          <cell r="A858">
            <v>857</v>
          </cell>
          <cell r="B858">
            <v>0</v>
          </cell>
          <cell r="C858" t="str">
            <v>Russia</v>
          </cell>
          <cell r="D858">
            <v>0</v>
          </cell>
          <cell r="E858">
            <v>111.60899999999999</v>
          </cell>
          <cell r="F858">
            <v>53.635300000000001</v>
          </cell>
          <cell r="G858">
            <v>322784.51</v>
          </cell>
          <cell r="H858">
            <v>34517</v>
          </cell>
          <cell r="I858">
            <v>34522</v>
          </cell>
          <cell r="J858" t="str">
            <v>News</v>
          </cell>
          <cell r="K858">
            <v>4</v>
          </cell>
          <cell r="L858">
            <v>0</v>
          </cell>
          <cell r="M858" t="str">
            <v>Heavy rain</v>
          </cell>
          <cell r="N858">
            <v>1</v>
          </cell>
        </row>
        <row r="859">
          <cell r="A859">
            <v>858</v>
          </cell>
          <cell r="B859">
            <v>0</v>
          </cell>
          <cell r="C859" t="str">
            <v>India</v>
          </cell>
          <cell r="D859">
            <v>0</v>
          </cell>
          <cell r="E859">
            <v>77.251999999999995</v>
          </cell>
          <cell r="F859">
            <v>31.786899999999999</v>
          </cell>
          <cell r="G859">
            <v>52338.52</v>
          </cell>
          <cell r="H859">
            <v>34518</v>
          </cell>
          <cell r="I859">
            <v>34527</v>
          </cell>
          <cell r="J859" t="str">
            <v>News</v>
          </cell>
          <cell r="K859">
            <v>60</v>
          </cell>
          <cell r="L859">
            <v>0</v>
          </cell>
          <cell r="M859" t="str">
            <v>Monsoonal rain</v>
          </cell>
          <cell r="N859">
            <v>1</v>
          </cell>
        </row>
        <row r="860">
          <cell r="A860">
            <v>859</v>
          </cell>
          <cell r="B860">
            <v>0</v>
          </cell>
          <cell r="C860" t="str">
            <v>Pakistan</v>
          </cell>
          <cell r="D860">
            <v>0</v>
          </cell>
          <cell r="E860">
            <v>67.221199999999996</v>
          </cell>
          <cell r="F860">
            <v>30.332100000000001</v>
          </cell>
          <cell r="G860">
            <v>21185.79</v>
          </cell>
          <cell r="H860">
            <v>34519</v>
          </cell>
          <cell r="I860">
            <v>34523</v>
          </cell>
          <cell r="J860" t="str">
            <v>News</v>
          </cell>
          <cell r="K860">
            <v>12</v>
          </cell>
          <cell r="L860">
            <v>0</v>
          </cell>
          <cell r="M860" t="str">
            <v>Heavy rain</v>
          </cell>
          <cell r="N860">
            <v>1</v>
          </cell>
        </row>
        <row r="861">
          <cell r="A861">
            <v>860</v>
          </cell>
          <cell r="B861">
            <v>0</v>
          </cell>
          <cell r="C861" t="str">
            <v>Iran</v>
          </cell>
          <cell r="D861">
            <v>0</v>
          </cell>
          <cell r="E861">
            <v>61.072600000000001</v>
          </cell>
          <cell r="F861">
            <v>27.491299999999999</v>
          </cell>
          <cell r="G861">
            <v>155500.97</v>
          </cell>
          <cell r="H861">
            <v>34524</v>
          </cell>
          <cell r="I861">
            <v>34526</v>
          </cell>
          <cell r="J861" t="str">
            <v>News</v>
          </cell>
          <cell r="K861">
            <v>24</v>
          </cell>
          <cell r="L861">
            <v>0</v>
          </cell>
          <cell r="M861" t="str">
            <v>Heavy rain</v>
          </cell>
          <cell r="N861">
            <v>1</v>
          </cell>
        </row>
        <row r="862">
          <cell r="A862">
            <v>861</v>
          </cell>
          <cell r="B862">
            <v>0</v>
          </cell>
          <cell r="C862" t="str">
            <v>Philippines</v>
          </cell>
          <cell r="D862">
            <v>0</v>
          </cell>
          <cell r="E862">
            <v>121.04600000000001</v>
          </cell>
          <cell r="F862">
            <v>16.7179</v>
          </cell>
          <cell r="G862">
            <v>37086.97</v>
          </cell>
          <cell r="H862">
            <v>34525</v>
          </cell>
          <cell r="I862">
            <v>34531</v>
          </cell>
          <cell r="J862" t="str">
            <v>News</v>
          </cell>
          <cell r="K862">
            <v>0</v>
          </cell>
          <cell r="L862">
            <v>0</v>
          </cell>
          <cell r="M862" t="str">
            <v>Tropical cyclone</v>
          </cell>
          <cell r="N862">
            <v>1</v>
          </cell>
        </row>
        <row r="863">
          <cell r="A863">
            <v>862</v>
          </cell>
          <cell r="B863">
            <v>0</v>
          </cell>
          <cell r="C863" t="str">
            <v>China</v>
          </cell>
          <cell r="D863">
            <v>0</v>
          </cell>
          <cell r="E863">
            <v>112.268</v>
          </cell>
          <cell r="F863">
            <v>31.197299999999998</v>
          </cell>
          <cell r="G863">
            <v>183806.7</v>
          </cell>
          <cell r="H863">
            <v>34526</v>
          </cell>
          <cell r="I863">
            <v>34533</v>
          </cell>
          <cell r="J863" t="str">
            <v>News</v>
          </cell>
          <cell r="K863">
            <v>41</v>
          </cell>
          <cell r="L863">
            <v>0</v>
          </cell>
          <cell r="M863" t="str">
            <v>Heavy rain</v>
          </cell>
          <cell r="N863">
            <v>1</v>
          </cell>
        </row>
        <row r="864">
          <cell r="A864">
            <v>863</v>
          </cell>
          <cell r="B864">
            <v>0</v>
          </cell>
          <cell r="C864" t="str">
            <v>Pakistan</v>
          </cell>
          <cell r="D864">
            <v>0</v>
          </cell>
          <cell r="E864">
            <v>71.103399999999993</v>
          </cell>
          <cell r="F864">
            <v>28.915600000000001</v>
          </cell>
          <cell r="G864">
            <v>343251.55</v>
          </cell>
          <cell r="H864">
            <v>34526</v>
          </cell>
          <cell r="I864">
            <v>34593</v>
          </cell>
          <cell r="J864" t="str">
            <v>News</v>
          </cell>
          <cell r="K864">
            <v>333</v>
          </cell>
          <cell r="L864">
            <v>30000</v>
          </cell>
          <cell r="M864" t="str">
            <v>Monsoonal rain</v>
          </cell>
          <cell r="N864">
            <v>1</v>
          </cell>
        </row>
        <row r="865">
          <cell r="A865">
            <v>864</v>
          </cell>
          <cell r="B865">
            <v>0</v>
          </cell>
          <cell r="C865" t="str">
            <v>Philippines</v>
          </cell>
          <cell r="D865">
            <v>0</v>
          </cell>
          <cell r="E865">
            <v>120.621</v>
          </cell>
          <cell r="F865">
            <v>15.129099999999999</v>
          </cell>
          <cell r="G865">
            <v>12359.24</v>
          </cell>
          <cell r="H865">
            <v>34530</v>
          </cell>
          <cell r="I865">
            <v>34535</v>
          </cell>
          <cell r="J865" t="str">
            <v>News</v>
          </cell>
          <cell r="K865">
            <v>8</v>
          </cell>
          <cell r="L865">
            <v>114674</v>
          </cell>
          <cell r="M865" t="str">
            <v>Tropical cyclone</v>
          </cell>
          <cell r="N865">
            <v>1</v>
          </cell>
        </row>
        <row r="866">
          <cell r="A866">
            <v>865</v>
          </cell>
          <cell r="B866">
            <v>0</v>
          </cell>
          <cell r="C866" t="str">
            <v>Vietnam</v>
          </cell>
          <cell r="D866">
            <v>0</v>
          </cell>
          <cell r="E866">
            <v>102.98</v>
          </cell>
          <cell r="F866">
            <v>21.817499999999999</v>
          </cell>
          <cell r="G866">
            <v>17601.27</v>
          </cell>
          <cell r="H866">
            <v>34530</v>
          </cell>
          <cell r="I866">
            <v>34546</v>
          </cell>
          <cell r="J866" t="str">
            <v>News</v>
          </cell>
          <cell r="K866">
            <v>21</v>
          </cell>
          <cell r="L866">
            <v>172</v>
          </cell>
          <cell r="M866" t="str">
            <v>Heavy rain</v>
          </cell>
          <cell r="N866">
            <v>2</v>
          </cell>
        </row>
        <row r="867">
          <cell r="A867">
            <v>866</v>
          </cell>
          <cell r="B867">
            <v>0</v>
          </cell>
          <cell r="C867" t="str">
            <v>China</v>
          </cell>
          <cell r="D867">
            <v>0</v>
          </cell>
          <cell r="E867">
            <v>114.116</v>
          </cell>
          <cell r="F867">
            <v>22.4405</v>
          </cell>
          <cell r="G867">
            <v>2987.02</v>
          </cell>
          <cell r="H867">
            <v>34537</v>
          </cell>
          <cell r="I867">
            <v>34542</v>
          </cell>
          <cell r="J867" t="str">
            <v>News</v>
          </cell>
          <cell r="K867">
            <v>10</v>
          </cell>
          <cell r="L867">
            <v>2000</v>
          </cell>
          <cell r="M867" t="str">
            <v>Heavy rain</v>
          </cell>
          <cell r="N867">
            <v>2</v>
          </cell>
        </row>
        <row r="868">
          <cell r="A868">
            <v>867</v>
          </cell>
          <cell r="B868">
            <v>0</v>
          </cell>
          <cell r="C868" t="str">
            <v>China</v>
          </cell>
          <cell r="D868">
            <v>0</v>
          </cell>
          <cell r="E868">
            <v>125.126</v>
          </cell>
          <cell r="F868">
            <v>46.154400000000003</v>
          </cell>
          <cell r="G868">
            <v>1066165.02</v>
          </cell>
          <cell r="H868">
            <v>34538</v>
          </cell>
          <cell r="I868">
            <v>34559</v>
          </cell>
          <cell r="J868" t="str">
            <v>News</v>
          </cell>
          <cell r="K868">
            <v>128</v>
          </cell>
          <cell r="L868">
            <v>2000000</v>
          </cell>
          <cell r="M868" t="str">
            <v>Heavy rain</v>
          </cell>
          <cell r="N868">
            <v>2</v>
          </cell>
        </row>
        <row r="869">
          <cell r="A869">
            <v>868</v>
          </cell>
          <cell r="B869">
            <v>0</v>
          </cell>
          <cell r="C869" t="str">
            <v>Philippines</v>
          </cell>
          <cell r="D869">
            <v>0</v>
          </cell>
          <cell r="E869">
            <v>122.982</v>
          </cell>
          <cell r="F869">
            <v>10.016999999999999</v>
          </cell>
          <cell r="G869">
            <v>25394.77</v>
          </cell>
          <cell r="H869">
            <v>34537</v>
          </cell>
          <cell r="I869">
            <v>34548</v>
          </cell>
          <cell r="J869" t="str">
            <v>News</v>
          </cell>
          <cell r="K869">
            <v>2</v>
          </cell>
          <cell r="L869">
            <v>18000</v>
          </cell>
          <cell r="M869" t="str">
            <v>Monsoonal Rain</v>
          </cell>
          <cell r="N869">
            <v>1</v>
          </cell>
        </row>
        <row r="870">
          <cell r="A870">
            <v>869</v>
          </cell>
          <cell r="B870">
            <v>0</v>
          </cell>
          <cell r="C870" t="str">
            <v>Philippines</v>
          </cell>
          <cell r="D870">
            <v>0</v>
          </cell>
          <cell r="E870">
            <v>120.804</v>
          </cell>
          <cell r="F870">
            <v>15.6143</v>
          </cell>
          <cell r="G870">
            <v>22004.15</v>
          </cell>
          <cell r="H870">
            <v>34538</v>
          </cell>
          <cell r="I870">
            <v>34549</v>
          </cell>
          <cell r="J870" t="str">
            <v>News</v>
          </cell>
          <cell r="K870">
            <v>37</v>
          </cell>
          <cell r="L870">
            <v>264837</v>
          </cell>
          <cell r="M870" t="str">
            <v>Tropical cyclone</v>
          </cell>
          <cell r="N870">
            <v>1</v>
          </cell>
        </row>
        <row r="871">
          <cell r="A871">
            <v>870</v>
          </cell>
          <cell r="B871">
            <v>0</v>
          </cell>
          <cell r="C871" t="str">
            <v>Ethiopia</v>
          </cell>
          <cell r="D871">
            <v>0</v>
          </cell>
          <cell r="E871">
            <v>40.9756</v>
          </cell>
          <cell r="F871">
            <v>11.6671</v>
          </cell>
          <cell r="G871">
            <v>20898.849999999999</v>
          </cell>
          <cell r="H871">
            <v>34543</v>
          </cell>
          <cell r="I871">
            <v>34549</v>
          </cell>
          <cell r="J871" t="str">
            <v>News</v>
          </cell>
          <cell r="K871">
            <v>4</v>
          </cell>
          <cell r="L871">
            <v>30000</v>
          </cell>
          <cell r="M871" t="str">
            <v>Heavy rain</v>
          </cell>
          <cell r="N871">
            <v>1</v>
          </cell>
        </row>
        <row r="872">
          <cell r="A872">
            <v>871</v>
          </cell>
          <cell r="B872">
            <v>0</v>
          </cell>
          <cell r="C872" t="str">
            <v>Thailand</v>
          </cell>
          <cell r="D872">
            <v>0</v>
          </cell>
          <cell r="E872">
            <v>98.809899999999999</v>
          </cell>
          <cell r="F872">
            <v>17.072900000000001</v>
          </cell>
          <cell r="G872">
            <v>124812.48</v>
          </cell>
          <cell r="H872">
            <v>34543</v>
          </cell>
          <cell r="I872">
            <v>34548</v>
          </cell>
          <cell r="J872" t="str">
            <v>News</v>
          </cell>
          <cell r="K872">
            <v>9</v>
          </cell>
          <cell r="L872">
            <v>10000</v>
          </cell>
          <cell r="M872" t="str">
            <v>Tropical cyclone</v>
          </cell>
          <cell r="N872">
            <v>1</v>
          </cell>
        </row>
        <row r="873">
          <cell r="A873">
            <v>872</v>
          </cell>
          <cell r="B873">
            <v>0</v>
          </cell>
          <cell r="C873" t="str">
            <v>Taiwan</v>
          </cell>
          <cell r="D873">
            <v>0</v>
          </cell>
          <cell r="E873">
            <v>120.91500000000001</v>
          </cell>
          <cell r="F873">
            <v>23.056899999999999</v>
          </cell>
          <cell r="G873">
            <v>16588.349999999999</v>
          </cell>
          <cell r="H873">
            <v>34547</v>
          </cell>
          <cell r="I873">
            <v>34550</v>
          </cell>
          <cell r="J873" t="str">
            <v>News</v>
          </cell>
          <cell r="K873">
            <v>10</v>
          </cell>
          <cell r="L873">
            <v>0</v>
          </cell>
          <cell r="M873" t="str">
            <v>Tropical cyclone</v>
          </cell>
          <cell r="N873">
            <v>1</v>
          </cell>
        </row>
        <row r="874">
          <cell r="A874">
            <v>873</v>
          </cell>
          <cell r="B874">
            <v>0</v>
          </cell>
          <cell r="C874" t="str">
            <v>Philippines</v>
          </cell>
          <cell r="D874">
            <v>0</v>
          </cell>
          <cell r="E874">
            <v>121.93</v>
          </cell>
          <cell r="F874">
            <v>17.528500000000001</v>
          </cell>
          <cell r="G874">
            <v>18141.64</v>
          </cell>
          <cell r="H874">
            <v>34552</v>
          </cell>
          <cell r="I874">
            <v>34556</v>
          </cell>
          <cell r="J874" t="str">
            <v>News</v>
          </cell>
          <cell r="K874">
            <v>0</v>
          </cell>
          <cell r="L874">
            <v>0</v>
          </cell>
          <cell r="M874" t="str">
            <v>Tropical cyclone</v>
          </cell>
          <cell r="N874">
            <v>1</v>
          </cell>
        </row>
        <row r="875">
          <cell r="A875">
            <v>875</v>
          </cell>
          <cell r="B875">
            <v>0</v>
          </cell>
          <cell r="C875" t="str">
            <v>Taiwan</v>
          </cell>
          <cell r="D875">
            <v>0</v>
          </cell>
          <cell r="E875">
            <v>120.83799999999999</v>
          </cell>
          <cell r="F875">
            <v>23.202400000000001</v>
          </cell>
          <cell r="G875">
            <v>27168.55</v>
          </cell>
          <cell r="H875">
            <v>34553</v>
          </cell>
          <cell r="I875">
            <v>34562</v>
          </cell>
          <cell r="J875" t="str">
            <v>News</v>
          </cell>
          <cell r="K875">
            <v>9</v>
          </cell>
          <cell r="L875">
            <v>3600</v>
          </cell>
          <cell r="M875" t="str">
            <v>Tropical cyclone</v>
          </cell>
          <cell r="N875">
            <v>2</v>
          </cell>
        </row>
        <row r="876">
          <cell r="A876">
            <v>876</v>
          </cell>
          <cell r="B876">
            <v>0</v>
          </cell>
          <cell r="C876" t="str">
            <v>Russia</v>
          </cell>
          <cell r="D876">
            <v>0</v>
          </cell>
          <cell r="E876">
            <v>58.418300000000002</v>
          </cell>
          <cell r="F876">
            <v>53.573999999999998</v>
          </cell>
          <cell r="G876">
            <v>32565.85</v>
          </cell>
          <cell r="H876">
            <v>34551</v>
          </cell>
          <cell r="I876">
            <v>34554</v>
          </cell>
          <cell r="J876" t="str">
            <v>News</v>
          </cell>
          <cell r="K876">
            <v>20</v>
          </cell>
          <cell r="L876">
            <v>1000</v>
          </cell>
          <cell r="M876" t="str">
            <v>Heavy rain</v>
          </cell>
          <cell r="N876">
            <v>1</v>
          </cell>
        </row>
        <row r="877">
          <cell r="A877">
            <v>877</v>
          </cell>
          <cell r="B877">
            <v>0</v>
          </cell>
          <cell r="C877" t="str">
            <v>Sudan</v>
          </cell>
          <cell r="D877">
            <v>0</v>
          </cell>
          <cell r="E877">
            <v>30.026</v>
          </cell>
          <cell r="F877">
            <v>15.564500000000001</v>
          </cell>
          <cell r="G877">
            <v>1094009.75</v>
          </cell>
          <cell r="H877">
            <v>34550</v>
          </cell>
          <cell r="I877">
            <v>34563</v>
          </cell>
          <cell r="J877" t="str">
            <v>News</v>
          </cell>
          <cell r="K877">
            <v>8</v>
          </cell>
          <cell r="L877">
            <v>2000</v>
          </cell>
          <cell r="M877" t="str">
            <v>Heavy rain</v>
          </cell>
          <cell r="N877">
            <v>2</v>
          </cell>
        </row>
        <row r="878">
          <cell r="A878">
            <v>878</v>
          </cell>
          <cell r="B878">
            <v>0</v>
          </cell>
          <cell r="C878" t="str">
            <v>China</v>
          </cell>
          <cell r="D878">
            <v>0</v>
          </cell>
          <cell r="E878">
            <v>114.20699999999999</v>
          </cell>
          <cell r="F878">
            <v>22.509399999999999</v>
          </cell>
          <cell r="G878">
            <v>3849.87</v>
          </cell>
          <cell r="H878">
            <v>34552</v>
          </cell>
          <cell r="I878">
            <v>34556</v>
          </cell>
          <cell r="J878" t="str">
            <v>News</v>
          </cell>
          <cell r="K878">
            <v>14</v>
          </cell>
          <cell r="L878">
            <v>0</v>
          </cell>
          <cell r="M878" t="str">
            <v>Tropical cyclone</v>
          </cell>
          <cell r="N878">
            <v>1</v>
          </cell>
        </row>
        <row r="879">
          <cell r="A879">
            <v>879</v>
          </cell>
          <cell r="B879">
            <v>0</v>
          </cell>
          <cell r="C879" t="str">
            <v>India</v>
          </cell>
          <cell r="D879">
            <v>0</v>
          </cell>
          <cell r="E879">
            <v>80.623699999999999</v>
          </cell>
          <cell r="F879">
            <v>27.585999999999999</v>
          </cell>
          <cell r="G879">
            <v>292130.64</v>
          </cell>
          <cell r="H879">
            <v>34550</v>
          </cell>
          <cell r="I879">
            <v>34557</v>
          </cell>
          <cell r="J879" t="str">
            <v>News</v>
          </cell>
          <cell r="K879">
            <v>53</v>
          </cell>
          <cell r="L879">
            <v>3000</v>
          </cell>
          <cell r="M879" t="str">
            <v>Monsoonal Rain</v>
          </cell>
          <cell r="N879">
            <v>1</v>
          </cell>
        </row>
        <row r="880">
          <cell r="A880">
            <v>880</v>
          </cell>
          <cell r="B880">
            <v>0</v>
          </cell>
          <cell r="C880" t="str">
            <v>India</v>
          </cell>
          <cell r="D880">
            <v>0</v>
          </cell>
          <cell r="E880">
            <v>76.917699999999996</v>
          </cell>
          <cell r="F880">
            <v>31.7821</v>
          </cell>
          <cell r="G880">
            <v>16795.7</v>
          </cell>
          <cell r="H880">
            <v>34554</v>
          </cell>
          <cell r="I880">
            <v>34556</v>
          </cell>
          <cell r="J880" t="str">
            <v>News</v>
          </cell>
          <cell r="K880">
            <v>11</v>
          </cell>
          <cell r="L880">
            <v>0</v>
          </cell>
          <cell r="M880" t="str">
            <v>Torrential rain</v>
          </cell>
          <cell r="N880">
            <v>1</v>
          </cell>
        </row>
        <row r="881">
          <cell r="A881">
            <v>881</v>
          </cell>
          <cell r="B881">
            <v>0</v>
          </cell>
          <cell r="C881" t="str">
            <v>Niger</v>
          </cell>
          <cell r="D881">
            <v>0</v>
          </cell>
          <cell r="E881">
            <v>6.8711799999999998</v>
          </cell>
          <cell r="F881">
            <v>15.579800000000001</v>
          </cell>
          <cell r="G881">
            <v>594752.97</v>
          </cell>
          <cell r="H881">
            <v>34547</v>
          </cell>
          <cell r="I881">
            <v>34556</v>
          </cell>
          <cell r="J881" t="str">
            <v>News</v>
          </cell>
          <cell r="K881">
            <v>27</v>
          </cell>
          <cell r="L881">
            <v>20000</v>
          </cell>
          <cell r="M881" t="str">
            <v>Heavy rain</v>
          </cell>
          <cell r="N881">
            <v>1</v>
          </cell>
        </row>
        <row r="882">
          <cell r="A882">
            <v>882</v>
          </cell>
          <cell r="B882">
            <v>0</v>
          </cell>
          <cell r="C882" t="str">
            <v>Afghanistan</v>
          </cell>
          <cell r="D882">
            <v>0</v>
          </cell>
          <cell r="E882">
            <v>67.861800000000002</v>
          </cell>
          <cell r="F882">
            <v>33.17</v>
          </cell>
          <cell r="G882">
            <v>19784.16</v>
          </cell>
          <cell r="H882">
            <v>34554</v>
          </cell>
          <cell r="I882">
            <v>34557</v>
          </cell>
          <cell r="J882" t="str">
            <v>News</v>
          </cell>
          <cell r="K882">
            <v>2</v>
          </cell>
          <cell r="L882">
            <v>0</v>
          </cell>
          <cell r="M882" t="str">
            <v>Heavy rain</v>
          </cell>
          <cell r="N882">
            <v>1</v>
          </cell>
        </row>
        <row r="883">
          <cell r="A883">
            <v>883</v>
          </cell>
          <cell r="B883">
            <v>0</v>
          </cell>
          <cell r="C883" t="str">
            <v>Pakistan</v>
          </cell>
          <cell r="D883">
            <v>0</v>
          </cell>
          <cell r="E883">
            <v>68.190299999999993</v>
          </cell>
          <cell r="F883">
            <v>27.7849</v>
          </cell>
          <cell r="G883">
            <v>318187.81</v>
          </cell>
          <cell r="H883">
            <v>34555</v>
          </cell>
          <cell r="I883">
            <v>34561</v>
          </cell>
          <cell r="J883" t="str">
            <v>News</v>
          </cell>
          <cell r="K883">
            <v>26</v>
          </cell>
          <cell r="L883">
            <v>40000</v>
          </cell>
          <cell r="M883" t="str">
            <v>Monsoonal Rain</v>
          </cell>
          <cell r="N883">
            <v>1</v>
          </cell>
        </row>
        <row r="884">
          <cell r="A884">
            <v>884</v>
          </cell>
          <cell r="B884">
            <v>0</v>
          </cell>
          <cell r="C884" t="str">
            <v>China</v>
          </cell>
          <cell r="D884">
            <v>0</v>
          </cell>
          <cell r="E884">
            <v>120.69199999999999</v>
          </cell>
          <cell r="F884">
            <v>31.152100000000001</v>
          </cell>
          <cell r="G884">
            <v>206025.85</v>
          </cell>
          <cell r="H884">
            <v>34567</v>
          </cell>
          <cell r="I884">
            <v>34570</v>
          </cell>
          <cell r="J884" t="str">
            <v>News</v>
          </cell>
          <cell r="K884">
            <v>762</v>
          </cell>
          <cell r="L884">
            <v>600000</v>
          </cell>
          <cell r="M884" t="str">
            <v>Tropical cyclone</v>
          </cell>
          <cell r="N884">
            <v>2</v>
          </cell>
        </row>
        <row r="885">
          <cell r="A885">
            <v>885</v>
          </cell>
          <cell r="B885">
            <v>0</v>
          </cell>
          <cell r="C885" t="str">
            <v>Ethiopia</v>
          </cell>
          <cell r="D885">
            <v>0</v>
          </cell>
          <cell r="E885">
            <v>38.079300000000003</v>
          </cell>
          <cell r="F885">
            <v>11.846500000000001</v>
          </cell>
          <cell r="G885">
            <v>21306.15</v>
          </cell>
          <cell r="H885">
            <v>34561</v>
          </cell>
          <cell r="I885">
            <v>34564</v>
          </cell>
          <cell r="J885" t="str">
            <v>News</v>
          </cell>
          <cell r="K885">
            <v>18</v>
          </cell>
          <cell r="L885">
            <v>0</v>
          </cell>
          <cell r="M885" t="str">
            <v>Heavy rain</v>
          </cell>
          <cell r="N885">
            <v>1</v>
          </cell>
        </row>
        <row r="886">
          <cell r="A886">
            <v>886</v>
          </cell>
          <cell r="B886">
            <v>0</v>
          </cell>
          <cell r="C886" t="str">
            <v>Ecuador</v>
          </cell>
          <cell r="D886">
            <v>0</v>
          </cell>
          <cell r="E886">
            <v>-78.987200000000001</v>
          </cell>
          <cell r="F886">
            <v>-2.2151399999999999</v>
          </cell>
          <cell r="G886">
            <v>39018.9</v>
          </cell>
          <cell r="H886">
            <v>34566</v>
          </cell>
          <cell r="I886">
            <v>34570</v>
          </cell>
          <cell r="J886" t="str">
            <v>News</v>
          </cell>
          <cell r="K886">
            <v>5</v>
          </cell>
          <cell r="L886">
            <v>500</v>
          </cell>
          <cell r="M886" t="str">
            <v>Heavy rain</v>
          </cell>
          <cell r="N886">
            <v>1</v>
          </cell>
        </row>
        <row r="887">
          <cell r="A887">
            <v>887</v>
          </cell>
          <cell r="B887">
            <v>0</v>
          </cell>
          <cell r="C887" t="str">
            <v>India</v>
          </cell>
          <cell r="D887">
            <v>0</v>
          </cell>
          <cell r="E887">
            <v>77.27</v>
          </cell>
          <cell r="F887">
            <v>31.7668</v>
          </cell>
          <cell r="G887">
            <v>14450.04</v>
          </cell>
          <cell r="H887">
            <v>34566</v>
          </cell>
          <cell r="I887">
            <v>34569</v>
          </cell>
          <cell r="J887" t="str">
            <v>News</v>
          </cell>
          <cell r="K887">
            <v>9</v>
          </cell>
          <cell r="L887">
            <v>0</v>
          </cell>
          <cell r="M887" t="str">
            <v>Torrential rain</v>
          </cell>
          <cell r="N887">
            <v>1</v>
          </cell>
        </row>
        <row r="888">
          <cell r="A888">
            <v>888</v>
          </cell>
          <cell r="B888">
            <v>0</v>
          </cell>
          <cell r="C888" t="str">
            <v>Pakistan</v>
          </cell>
          <cell r="D888">
            <v>0</v>
          </cell>
          <cell r="E888">
            <v>67.882400000000004</v>
          </cell>
          <cell r="F888">
            <v>29.607500000000002</v>
          </cell>
          <cell r="G888">
            <v>17316.849999999999</v>
          </cell>
          <cell r="H888">
            <v>34568</v>
          </cell>
          <cell r="I888">
            <v>34573</v>
          </cell>
          <cell r="J888" t="str">
            <v>News</v>
          </cell>
          <cell r="K888">
            <v>24</v>
          </cell>
          <cell r="L888">
            <v>0</v>
          </cell>
          <cell r="M888" t="str">
            <v>Torrential rain</v>
          </cell>
          <cell r="N888">
            <v>1</v>
          </cell>
        </row>
        <row r="889">
          <cell r="A889">
            <v>889</v>
          </cell>
          <cell r="B889">
            <v>0</v>
          </cell>
          <cell r="C889" t="str">
            <v>Moldova</v>
          </cell>
          <cell r="D889">
            <v>0</v>
          </cell>
          <cell r="E889">
            <v>28.429600000000001</v>
          </cell>
          <cell r="F889">
            <v>46.973700000000001</v>
          </cell>
          <cell r="G889">
            <v>33681.919999999998</v>
          </cell>
          <cell r="H889">
            <v>34570</v>
          </cell>
          <cell r="I889">
            <v>34575</v>
          </cell>
          <cell r="J889" t="str">
            <v>News</v>
          </cell>
          <cell r="K889">
            <v>47</v>
          </cell>
          <cell r="L889">
            <v>1300</v>
          </cell>
          <cell r="M889" t="str">
            <v>Heavy rain</v>
          </cell>
          <cell r="N889">
            <v>1</v>
          </cell>
        </row>
        <row r="890">
          <cell r="A890">
            <v>890</v>
          </cell>
          <cell r="B890">
            <v>0</v>
          </cell>
          <cell r="C890" t="str">
            <v>Ethiopia</v>
          </cell>
          <cell r="D890">
            <v>0</v>
          </cell>
          <cell r="E890">
            <v>40.347700000000003</v>
          </cell>
          <cell r="F890">
            <v>10.664</v>
          </cell>
          <cell r="G890">
            <v>163207.32</v>
          </cell>
          <cell r="H890">
            <v>34571</v>
          </cell>
          <cell r="I890">
            <v>34577</v>
          </cell>
          <cell r="J890" t="str">
            <v>News</v>
          </cell>
          <cell r="K890">
            <v>87</v>
          </cell>
          <cell r="L890">
            <v>6000</v>
          </cell>
          <cell r="M890" t="str">
            <v>Heavy rain</v>
          </cell>
          <cell r="N890">
            <v>1</v>
          </cell>
        </row>
        <row r="891">
          <cell r="A891">
            <v>891</v>
          </cell>
          <cell r="B891">
            <v>0</v>
          </cell>
          <cell r="C891" t="str">
            <v>South Korea</v>
          </cell>
          <cell r="D891">
            <v>0</v>
          </cell>
          <cell r="E891">
            <v>127.33499999999999</v>
          </cell>
          <cell r="F891">
            <v>37.099899999999998</v>
          </cell>
          <cell r="G891">
            <v>22406.240000000002</v>
          </cell>
          <cell r="H891">
            <v>34572</v>
          </cell>
          <cell r="I891">
            <v>34576</v>
          </cell>
          <cell r="J891" t="str">
            <v>News</v>
          </cell>
          <cell r="K891">
            <v>5</v>
          </cell>
          <cell r="L891">
            <v>2000</v>
          </cell>
          <cell r="M891" t="str">
            <v>Heavy rain</v>
          </cell>
          <cell r="N891">
            <v>1</v>
          </cell>
        </row>
        <row r="892">
          <cell r="A892">
            <v>892</v>
          </cell>
          <cell r="B892">
            <v>0</v>
          </cell>
          <cell r="C892" t="str">
            <v>India</v>
          </cell>
          <cell r="D892">
            <v>0</v>
          </cell>
          <cell r="E892">
            <v>79.2684</v>
          </cell>
          <cell r="F892">
            <v>20.7866</v>
          </cell>
          <cell r="G892">
            <v>44159.25</v>
          </cell>
          <cell r="H892">
            <v>34572</v>
          </cell>
          <cell r="I892">
            <v>34579</v>
          </cell>
          <cell r="J892" t="str">
            <v>News</v>
          </cell>
          <cell r="K892">
            <v>26</v>
          </cell>
          <cell r="L892">
            <v>0</v>
          </cell>
          <cell r="M892" t="str">
            <v>Monsoonal Rain</v>
          </cell>
          <cell r="N892">
            <v>1</v>
          </cell>
        </row>
        <row r="893">
          <cell r="A893">
            <v>893</v>
          </cell>
          <cell r="B893">
            <v>0</v>
          </cell>
          <cell r="C893" t="str">
            <v>Thailand</v>
          </cell>
          <cell r="D893">
            <v>0</v>
          </cell>
          <cell r="E893">
            <v>99.605500000000006</v>
          </cell>
          <cell r="F893">
            <v>17.05</v>
          </cell>
          <cell r="G893">
            <v>159977.18</v>
          </cell>
          <cell r="H893">
            <v>34576</v>
          </cell>
          <cell r="I893">
            <v>34584</v>
          </cell>
          <cell r="J893" t="str">
            <v>News</v>
          </cell>
          <cell r="K893">
            <v>10</v>
          </cell>
          <cell r="L893">
            <v>0</v>
          </cell>
          <cell r="M893" t="str">
            <v>Tropical cyclone</v>
          </cell>
          <cell r="N893">
            <v>1</v>
          </cell>
        </row>
        <row r="894">
          <cell r="A894">
            <v>894</v>
          </cell>
          <cell r="B894">
            <v>0</v>
          </cell>
          <cell r="C894" t="str">
            <v>India</v>
          </cell>
          <cell r="D894">
            <v>0</v>
          </cell>
          <cell r="E894">
            <v>77.055499999999995</v>
          </cell>
          <cell r="F894">
            <v>31.529399999999999</v>
          </cell>
          <cell r="G894">
            <v>5275.13</v>
          </cell>
          <cell r="H894">
            <v>34577</v>
          </cell>
          <cell r="I894">
            <v>34582</v>
          </cell>
          <cell r="J894" t="str">
            <v>News</v>
          </cell>
          <cell r="K894">
            <v>20</v>
          </cell>
          <cell r="L894">
            <v>0</v>
          </cell>
          <cell r="M894" t="str">
            <v>Monsoonal Rain</v>
          </cell>
          <cell r="N894">
            <v>1</v>
          </cell>
        </row>
        <row r="895">
          <cell r="A895">
            <v>895</v>
          </cell>
          <cell r="B895">
            <v>0</v>
          </cell>
          <cell r="C895" t="str">
            <v>India</v>
          </cell>
          <cell r="D895">
            <v>0</v>
          </cell>
          <cell r="E895">
            <v>84.436899999999994</v>
          </cell>
          <cell r="F895">
            <v>20.1358</v>
          </cell>
          <cell r="G895">
            <v>154649.20000000001</v>
          </cell>
          <cell r="H895">
            <v>34579</v>
          </cell>
          <cell r="I895">
            <v>34584</v>
          </cell>
          <cell r="J895" t="str">
            <v>News</v>
          </cell>
          <cell r="K895">
            <v>0</v>
          </cell>
          <cell r="L895">
            <v>0</v>
          </cell>
          <cell r="M895" t="str">
            <v>Monsoonal Rain</v>
          </cell>
          <cell r="N895">
            <v>1</v>
          </cell>
        </row>
        <row r="896">
          <cell r="A896">
            <v>896</v>
          </cell>
          <cell r="B896">
            <v>0</v>
          </cell>
          <cell r="C896" t="str">
            <v>Italy</v>
          </cell>
          <cell r="D896">
            <v>0</v>
          </cell>
          <cell r="E896">
            <v>10.8528</v>
          </cell>
          <cell r="F896">
            <v>43.704099999999997</v>
          </cell>
          <cell r="G896">
            <v>30590.880000000001</v>
          </cell>
          <cell r="H896">
            <v>34579</v>
          </cell>
          <cell r="I896">
            <v>34580</v>
          </cell>
          <cell r="J896" t="str">
            <v>News</v>
          </cell>
          <cell r="K896">
            <v>3</v>
          </cell>
          <cell r="L896">
            <v>0</v>
          </cell>
          <cell r="M896" t="str">
            <v>Torrential rain</v>
          </cell>
          <cell r="N896">
            <v>1</v>
          </cell>
        </row>
        <row r="897">
          <cell r="A897">
            <v>897</v>
          </cell>
          <cell r="B897">
            <v>0</v>
          </cell>
          <cell r="C897" t="str">
            <v>Thailand</v>
          </cell>
          <cell r="D897">
            <v>0</v>
          </cell>
          <cell r="E897">
            <v>104.452</v>
          </cell>
          <cell r="F897">
            <v>16.188500000000001</v>
          </cell>
          <cell r="G897">
            <v>65261.15</v>
          </cell>
          <cell r="H897">
            <v>34580</v>
          </cell>
          <cell r="I897">
            <v>34686</v>
          </cell>
          <cell r="J897" t="str">
            <v>News</v>
          </cell>
          <cell r="K897">
            <v>407</v>
          </cell>
          <cell r="L897">
            <v>2000000</v>
          </cell>
          <cell r="M897" t="str">
            <v>Heavy rain</v>
          </cell>
          <cell r="N897">
            <v>2</v>
          </cell>
        </row>
        <row r="898">
          <cell r="A898">
            <v>898</v>
          </cell>
          <cell r="B898">
            <v>0</v>
          </cell>
          <cell r="C898" t="str">
            <v>Cameroon</v>
          </cell>
          <cell r="D898">
            <v>0</v>
          </cell>
          <cell r="E898">
            <v>14.8285</v>
          </cell>
          <cell r="F898">
            <v>12.0078</v>
          </cell>
          <cell r="G898">
            <v>11415.7</v>
          </cell>
          <cell r="H898">
            <v>34586</v>
          </cell>
          <cell r="I898">
            <v>34591</v>
          </cell>
          <cell r="J898" t="str">
            <v>News</v>
          </cell>
          <cell r="K898">
            <v>6</v>
          </cell>
          <cell r="L898">
            <v>400</v>
          </cell>
          <cell r="M898" t="str">
            <v>Heavy rain</v>
          </cell>
          <cell r="N898">
            <v>1</v>
          </cell>
        </row>
        <row r="899">
          <cell r="A899">
            <v>899</v>
          </cell>
          <cell r="B899">
            <v>0</v>
          </cell>
          <cell r="C899" t="str">
            <v>Nigeria</v>
          </cell>
          <cell r="D899" t="str">
            <v>Niger</v>
          </cell>
          <cell r="E899">
            <v>13.3184</v>
          </cell>
          <cell r="F899">
            <v>12.038399999999999</v>
          </cell>
          <cell r="G899">
            <v>317262.40999999997</v>
          </cell>
          <cell r="H899">
            <v>34588</v>
          </cell>
          <cell r="I899">
            <v>34592</v>
          </cell>
          <cell r="J899" t="str">
            <v>News</v>
          </cell>
          <cell r="K899">
            <v>142</v>
          </cell>
          <cell r="L899">
            <v>180000</v>
          </cell>
          <cell r="M899" t="str">
            <v>Heavy rain</v>
          </cell>
          <cell r="N899">
            <v>1</v>
          </cell>
        </row>
        <row r="900">
          <cell r="A900">
            <v>900</v>
          </cell>
          <cell r="B900">
            <v>0</v>
          </cell>
          <cell r="C900" t="str">
            <v>Burkina Faso</v>
          </cell>
          <cell r="D900">
            <v>0</v>
          </cell>
          <cell r="E900">
            <v>-1.50563</v>
          </cell>
          <cell r="F900">
            <v>12.3447</v>
          </cell>
          <cell r="G900">
            <v>271869.57</v>
          </cell>
          <cell r="H900">
            <v>34593</v>
          </cell>
          <cell r="I900">
            <v>34597</v>
          </cell>
          <cell r="J900" t="str">
            <v>News</v>
          </cell>
          <cell r="K900">
            <v>4</v>
          </cell>
          <cell r="L900">
            <v>4000</v>
          </cell>
          <cell r="M900" t="str">
            <v>Heavy rain</v>
          </cell>
          <cell r="N900">
            <v>1</v>
          </cell>
        </row>
        <row r="901">
          <cell r="A901">
            <v>901</v>
          </cell>
          <cell r="B901">
            <v>0</v>
          </cell>
          <cell r="C901" t="str">
            <v>Russia</v>
          </cell>
          <cell r="D901">
            <v>0</v>
          </cell>
          <cell r="E901">
            <v>134.79</v>
          </cell>
          <cell r="F901">
            <v>45.055599999999998</v>
          </cell>
          <cell r="G901">
            <v>140070.73000000001</v>
          </cell>
          <cell r="H901">
            <v>34594</v>
          </cell>
          <cell r="I901">
            <v>34603</v>
          </cell>
          <cell r="J901" t="str">
            <v>News</v>
          </cell>
          <cell r="K901">
            <v>13</v>
          </cell>
          <cell r="L901">
            <v>700000</v>
          </cell>
          <cell r="M901" t="str">
            <v>Heavy rain</v>
          </cell>
          <cell r="N901">
            <v>2</v>
          </cell>
        </row>
        <row r="902">
          <cell r="A902">
            <v>902</v>
          </cell>
          <cell r="B902">
            <v>0</v>
          </cell>
          <cell r="C902" t="str">
            <v>Philippines</v>
          </cell>
          <cell r="D902">
            <v>0</v>
          </cell>
          <cell r="E902">
            <v>120.77</v>
          </cell>
          <cell r="F902">
            <v>15.1434</v>
          </cell>
          <cell r="G902">
            <v>4145.5600000000004</v>
          </cell>
          <cell r="H902">
            <v>34596</v>
          </cell>
          <cell r="I902">
            <v>34601</v>
          </cell>
          <cell r="J902" t="str">
            <v>News</v>
          </cell>
          <cell r="K902">
            <v>16</v>
          </cell>
          <cell r="L902">
            <v>10000</v>
          </cell>
          <cell r="M902" t="str">
            <v>Monsoonal Rain</v>
          </cell>
          <cell r="N902">
            <v>1</v>
          </cell>
        </row>
        <row r="903">
          <cell r="A903">
            <v>903</v>
          </cell>
          <cell r="B903">
            <v>0</v>
          </cell>
          <cell r="C903" t="str">
            <v>Algeria</v>
          </cell>
          <cell r="D903">
            <v>0</v>
          </cell>
          <cell r="E903">
            <v>2.0931799999999998</v>
          </cell>
          <cell r="F903">
            <v>34.488900000000001</v>
          </cell>
          <cell r="G903">
            <v>108181.19</v>
          </cell>
          <cell r="H903">
            <v>34598</v>
          </cell>
          <cell r="I903">
            <v>34603</v>
          </cell>
          <cell r="J903" t="str">
            <v>News</v>
          </cell>
          <cell r="K903">
            <v>32</v>
          </cell>
          <cell r="L903">
            <v>1200</v>
          </cell>
          <cell r="M903" t="str">
            <v>Heavy rain</v>
          </cell>
          <cell r="N903">
            <v>1</v>
          </cell>
        </row>
        <row r="904">
          <cell r="A904">
            <v>904</v>
          </cell>
          <cell r="B904">
            <v>0</v>
          </cell>
          <cell r="C904" t="str">
            <v>Guatemala</v>
          </cell>
          <cell r="D904">
            <v>0</v>
          </cell>
          <cell r="E904">
            <v>-90.832599999999999</v>
          </cell>
          <cell r="F904">
            <v>14.9596</v>
          </cell>
          <cell r="G904">
            <v>45757.41</v>
          </cell>
          <cell r="H904">
            <v>34616</v>
          </cell>
          <cell r="I904">
            <v>34620</v>
          </cell>
          <cell r="J904" t="str">
            <v>News</v>
          </cell>
          <cell r="K904">
            <v>10</v>
          </cell>
          <cell r="L904">
            <v>0</v>
          </cell>
          <cell r="M904" t="str">
            <v>Heavy rain</v>
          </cell>
          <cell r="N904">
            <v>1</v>
          </cell>
        </row>
        <row r="905">
          <cell r="A905">
            <v>905</v>
          </cell>
          <cell r="B905">
            <v>0</v>
          </cell>
          <cell r="C905" t="str">
            <v>USA</v>
          </cell>
          <cell r="D905">
            <v>0</v>
          </cell>
          <cell r="E905">
            <v>-95.273700000000005</v>
          </cell>
          <cell r="F905">
            <v>30.200900000000001</v>
          </cell>
          <cell r="G905">
            <v>72987.240000000005</v>
          </cell>
          <cell r="H905">
            <v>34624</v>
          </cell>
          <cell r="I905">
            <v>34630</v>
          </cell>
          <cell r="J905" t="str">
            <v>News</v>
          </cell>
          <cell r="K905">
            <v>19</v>
          </cell>
          <cell r="L905">
            <v>10000</v>
          </cell>
          <cell r="M905" t="str">
            <v>Heavy rain</v>
          </cell>
          <cell r="N905">
            <v>1</v>
          </cell>
        </row>
        <row r="906">
          <cell r="A906">
            <v>906</v>
          </cell>
          <cell r="B906">
            <v>0</v>
          </cell>
          <cell r="C906" t="str">
            <v>Philippines</v>
          </cell>
          <cell r="D906">
            <v>0</v>
          </cell>
          <cell r="E906">
            <v>121.181</v>
          </cell>
          <cell r="F906">
            <v>14.3202</v>
          </cell>
          <cell r="G906">
            <v>12751.53</v>
          </cell>
          <cell r="H906">
            <v>34625</v>
          </cell>
          <cell r="I906">
            <v>34629</v>
          </cell>
          <cell r="J906" t="str">
            <v>News</v>
          </cell>
          <cell r="K906">
            <v>4</v>
          </cell>
          <cell r="L906">
            <v>50000</v>
          </cell>
          <cell r="M906" t="str">
            <v>Tropical cyclone</v>
          </cell>
          <cell r="N906">
            <v>1</v>
          </cell>
        </row>
        <row r="907">
          <cell r="A907">
            <v>907</v>
          </cell>
          <cell r="B907">
            <v>0</v>
          </cell>
          <cell r="C907" t="str">
            <v>Philippines</v>
          </cell>
          <cell r="D907">
            <v>0</v>
          </cell>
          <cell r="E907">
            <v>125.873</v>
          </cell>
          <cell r="F907">
            <v>9.1440800000000007</v>
          </cell>
          <cell r="G907">
            <v>13653.63</v>
          </cell>
          <cell r="H907">
            <v>34625</v>
          </cell>
          <cell r="I907">
            <v>34629</v>
          </cell>
          <cell r="J907" t="str">
            <v>News</v>
          </cell>
          <cell r="K907">
            <v>12</v>
          </cell>
          <cell r="L907">
            <v>12480</v>
          </cell>
          <cell r="M907" t="str">
            <v>Tropical cyclone</v>
          </cell>
          <cell r="N907">
            <v>1</v>
          </cell>
        </row>
        <row r="908">
          <cell r="A908">
            <v>908</v>
          </cell>
          <cell r="B908">
            <v>0</v>
          </cell>
          <cell r="C908" t="str">
            <v>China</v>
          </cell>
          <cell r="D908">
            <v>0</v>
          </cell>
          <cell r="E908">
            <v>117.65300000000001</v>
          </cell>
          <cell r="F908">
            <v>36.173400000000001</v>
          </cell>
          <cell r="G908">
            <v>13150.29</v>
          </cell>
          <cell r="H908">
            <v>34626</v>
          </cell>
          <cell r="I908">
            <v>34627</v>
          </cell>
          <cell r="J908" t="str">
            <v>News</v>
          </cell>
          <cell r="K908">
            <v>17</v>
          </cell>
          <cell r="L908">
            <v>0</v>
          </cell>
          <cell r="M908" t="str">
            <v>Heavy rain</v>
          </cell>
          <cell r="N908">
            <v>1</v>
          </cell>
        </row>
        <row r="909">
          <cell r="A909">
            <v>909</v>
          </cell>
          <cell r="B909">
            <v>0</v>
          </cell>
          <cell r="C909" t="str">
            <v>India</v>
          </cell>
          <cell r="D909">
            <v>0</v>
          </cell>
          <cell r="E909">
            <v>78.724800000000002</v>
          </cell>
          <cell r="F909">
            <v>10.721399999999999</v>
          </cell>
          <cell r="G909">
            <v>89229.9</v>
          </cell>
          <cell r="H909">
            <v>34634</v>
          </cell>
          <cell r="I909">
            <v>34638</v>
          </cell>
          <cell r="J909" t="str">
            <v>News</v>
          </cell>
          <cell r="K909">
            <v>40</v>
          </cell>
          <cell r="L909">
            <v>0</v>
          </cell>
          <cell r="M909" t="str">
            <v>Tropical cyclone</v>
          </cell>
          <cell r="N909">
            <v>1</v>
          </cell>
        </row>
        <row r="910">
          <cell r="A910">
            <v>910</v>
          </cell>
          <cell r="B910">
            <v>0</v>
          </cell>
          <cell r="C910" t="str">
            <v>Greece</v>
          </cell>
          <cell r="D910">
            <v>0</v>
          </cell>
          <cell r="E910">
            <v>22.499199999999998</v>
          </cell>
          <cell r="F910">
            <v>39.006500000000003</v>
          </cell>
          <cell r="G910">
            <v>36624.5</v>
          </cell>
          <cell r="H910">
            <v>34631</v>
          </cell>
          <cell r="I910">
            <v>34634</v>
          </cell>
          <cell r="J910" t="str">
            <v>News</v>
          </cell>
          <cell r="K910">
            <v>14</v>
          </cell>
          <cell r="L910">
            <v>1000</v>
          </cell>
          <cell r="M910" t="str">
            <v>Heavy rain</v>
          </cell>
          <cell r="N910">
            <v>1</v>
          </cell>
        </row>
        <row r="911">
          <cell r="A911">
            <v>911</v>
          </cell>
          <cell r="B911">
            <v>0</v>
          </cell>
          <cell r="C911" t="str">
            <v>India</v>
          </cell>
          <cell r="D911">
            <v>0</v>
          </cell>
          <cell r="E911">
            <v>80.042199999999994</v>
          </cell>
          <cell r="F911">
            <v>16.2498</v>
          </cell>
          <cell r="G911">
            <v>110657.58</v>
          </cell>
          <cell r="H911">
            <v>34637</v>
          </cell>
          <cell r="I911">
            <v>34642</v>
          </cell>
          <cell r="J911" t="str">
            <v>News</v>
          </cell>
          <cell r="K911">
            <v>230</v>
          </cell>
          <cell r="L911">
            <v>16000</v>
          </cell>
          <cell r="M911" t="str">
            <v>Tropical cyclone</v>
          </cell>
          <cell r="N911">
            <v>1</v>
          </cell>
        </row>
        <row r="912">
          <cell r="A912">
            <v>912</v>
          </cell>
          <cell r="B912">
            <v>0</v>
          </cell>
          <cell r="C912" t="str">
            <v>Italy</v>
          </cell>
          <cell r="D912">
            <v>0</v>
          </cell>
          <cell r="E912">
            <v>10.2403</v>
          </cell>
          <cell r="F912">
            <v>45.2087</v>
          </cell>
          <cell r="G912">
            <v>90174.15</v>
          </cell>
          <cell r="H912">
            <v>34639</v>
          </cell>
          <cell r="I912">
            <v>34648</v>
          </cell>
          <cell r="J912" t="str">
            <v>News</v>
          </cell>
          <cell r="K912">
            <v>83</v>
          </cell>
          <cell r="L912">
            <v>10308</v>
          </cell>
          <cell r="M912" t="str">
            <v>Heavy rain</v>
          </cell>
          <cell r="N912">
            <v>2</v>
          </cell>
        </row>
        <row r="913">
          <cell r="A913">
            <v>913</v>
          </cell>
          <cell r="B913">
            <v>0</v>
          </cell>
          <cell r="C913" t="str">
            <v>Jordan</v>
          </cell>
          <cell r="D913">
            <v>0</v>
          </cell>
          <cell r="E913">
            <v>36.4848</v>
          </cell>
          <cell r="F913">
            <v>30.9819</v>
          </cell>
          <cell r="G913">
            <v>68725.08</v>
          </cell>
          <cell r="H913">
            <v>34639</v>
          </cell>
          <cell r="I913">
            <v>34642</v>
          </cell>
          <cell r="J913" t="str">
            <v>News</v>
          </cell>
          <cell r="K913">
            <v>21</v>
          </cell>
          <cell r="L913">
            <v>0</v>
          </cell>
          <cell r="M913" t="str">
            <v>Heavy rain</v>
          </cell>
          <cell r="N913">
            <v>1</v>
          </cell>
        </row>
        <row r="914">
          <cell r="A914">
            <v>914</v>
          </cell>
          <cell r="B914">
            <v>0</v>
          </cell>
          <cell r="C914" t="str">
            <v>Indonesia</v>
          </cell>
          <cell r="D914">
            <v>0</v>
          </cell>
          <cell r="E914">
            <v>119.16</v>
          </cell>
          <cell r="F914">
            <v>-8.59727</v>
          </cell>
          <cell r="G914">
            <v>19939.07</v>
          </cell>
          <cell r="H914">
            <v>34639</v>
          </cell>
          <cell r="I914">
            <v>34642</v>
          </cell>
          <cell r="J914" t="str">
            <v>News</v>
          </cell>
          <cell r="K914">
            <v>31</v>
          </cell>
          <cell r="L914">
            <v>0</v>
          </cell>
          <cell r="M914" t="str">
            <v>Heavy rain</v>
          </cell>
          <cell r="N914">
            <v>1</v>
          </cell>
        </row>
        <row r="915">
          <cell r="A915">
            <v>915</v>
          </cell>
          <cell r="B915">
            <v>0</v>
          </cell>
          <cell r="C915" t="str">
            <v>Egypt</v>
          </cell>
          <cell r="D915">
            <v>0</v>
          </cell>
          <cell r="E915">
            <v>31.925000000000001</v>
          </cell>
          <cell r="F915">
            <v>26.334099999999999</v>
          </cell>
          <cell r="G915">
            <v>44072.06</v>
          </cell>
          <cell r="H915">
            <v>34640</v>
          </cell>
          <cell r="I915">
            <v>34646</v>
          </cell>
          <cell r="J915" t="str">
            <v>News</v>
          </cell>
          <cell r="K915">
            <v>593</v>
          </cell>
          <cell r="L915">
            <v>100000</v>
          </cell>
          <cell r="M915" t="str">
            <v>Heavy rain</v>
          </cell>
          <cell r="N915">
            <v>2</v>
          </cell>
        </row>
        <row r="916">
          <cell r="A916">
            <v>917</v>
          </cell>
          <cell r="B916">
            <v>0</v>
          </cell>
          <cell r="C916" t="str">
            <v>Haiti</v>
          </cell>
          <cell r="D916">
            <v>0</v>
          </cell>
          <cell r="E916">
            <v>-72.258300000000006</v>
          </cell>
          <cell r="F916">
            <v>18.9834</v>
          </cell>
          <cell r="G916">
            <v>26426.95</v>
          </cell>
          <cell r="H916">
            <v>34643</v>
          </cell>
          <cell r="I916">
            <v>34653</v>
          </cell>
          <cell r="J916" t="str">
            <v>News</v>
          </cell>
          <cell r="K916">
            <v>400</v>
          </cell>
          <cell r="L916">
            <v>0</v>
          </cell>
          <cell r="M916" t="str">
            <v>Tropical cyclone</v>
          </cell>
          <cell r="N916">
            <v>1</v>
          </cell>
        </row>
        <row r="917">
          <cell r="A917">
            <v>918</v>
          </cell>
          <cell r="B917">
            <v>0</v>
          </cell>
          <cell r="C917" t="str">
            <v>Jamaica</v>
          </cell>
          <cell r="D917">
            <v>0</v>
          </cell>
          <cell r="E917">
            <v>-77.272000000000006</v>
          </cell>
          <cell r="F917">
            <v>18.12</v>
          </cell>
          <cell r="G917">
            <v>11114.13</v>
          </cell>
          <cell r="H917">
            <v>34644</v>
          </cell>
          <cell r="I917">
            <v>34652</v>
          </cell>
          <cell r="J917" t="str">
            <v>News</v>
          </cell>
          <cell r="K917">
            <v>4</v>
          </cell>
          <cell r="L917">
            <v>0</v>
          </cell>
          <cell r="M917" t="str">
            <v>Tropical cyclone</v>
          </cell>
          <cell r="N917">
            <v>1</v>
          </cell>
        </row>
        <row r="918">
          <cell r="A918">
            <v>919</v>
          </cell>
          <cell r="B918">
            <v>0</v>
          </cell>
          <cell r="C918" t="str">
            <v>Cuba</v>
          </cell>
          <cell r="D918">
            <v>0</v>
          </cell>
          <cell r="E918">
            <v>-78.091300000000004</v>
          </cell>
          <cell r="F918">
            <v>21.494900000000001</v>
          </cell>
          <cell r="G918">
            <v>84994.35</v>
          </cell>
          <cell r="H918">
            <v>34644</v>
          </cell>
          <cell r="I918">
            <v>34652</v>
          </cell>
          <cell r="J918" t="str">
            <v>News</v>
          </cell>
          <cell r="K918">
            <v>2</v>
          </cell>
          <cell r="L918">
            <v>100000</v>
          </cell>
          <cell r="M918" t="str">
            <v>Tropical cyclone</v>
          </cell>
          <cell r="N918">
            <v>1</v>
          </cell>
        </row>
        <row r="919">
          <cell r="A919">
            <v>920</v>
          </cell>
          <cell r="B919">
            <v>0</v>
          </cell>
          <cell r="C919" t="str">
            <v>Ethiopia</v>
          </cell>
          <cell r="D919">
            <v>0</v>
          </cell>
          <cell r="E919">
            <v>37.866799999999998</v>
          </cell>
          <cell r="F919">
            <v>7.6739199999999999</v>
          </cell>
          <cell r="G919">
            <v>20499.849999999999</v>
          </cell>
          <cell r="H919">
            <v>34650</v>
          </cell>
          <cell r="I919">
            <v>34656</v>
          </cell>
          <cell r="J919" t="str">
            <v>News</v>
          </cell>
          <cell r="K919">
            <v>22</v>
          </cell>
          <cell r="L919">
            <v>0</v>
          </cell>
          <cell r="M919" t="str">
            <v>Heavy rain</v>
          </cell>
          <cell r="N919">
            <v>1</v>
          </cell>
        </row>
        <row r="920">
          <cell r="A920">
            <v>921</v>
          </cell>
          <cell r="B920">
            <v>0</v>
          </cell>
          <cell r="C920" t="str">
            <v>Iran</v>
          </cell>
          <cell r="D920">
            <v>0</v>
          </cell>
          <cell r="E920">
            <v>48.9236</v>
          </cell>
          <cell r="F920">
            <v>32.084600000000002</v>
          </cell>
          <cell r="G920">
            <v>271235.05</v>
          </cell>
          <cell r="H920">
            <v>34652</v>
          </cell>
          <cell r="I920">
            <v>34666</v>
          </cell>
          <cell r="J920" t="str">
            <v>News</v>
          </cell>
          <cell r="K920">
            <v>13</v>
          </cell>
          <cell r="L920">
            <v>40000</v>
          </cell>
          <cell r="M920" t="str">
            <v>Heavy rain</v>
          </cell>
          <cell r="N920">
            <v>1</v>
          </cell>
        </row>
        <row r="921">
          <cell r="A921">
            <v>922</v>
          </cell>
          <cell r="B921">
            <v>0</v>
          </cell>
          <cell r="C921" t="str">
            <v>Djibouti</v>
          </cell>
          <cell r="D921">
            <v>0</v>
          </cell>
          <cell r="E921">
            <v>42.6066</v>
          </cell>
          <cell r="F921">
            <v>11.7781</v>
          </cell>
          <cell r="G921">
            <v>20793.91</v>
          </cell>
          <cell r="H921">
            <v>34655</v>
          </cell>
          <cell r="I921">
            <v>34660</v>
          </cell>
          <cell r="J921" t="str">
            <v>News</v>
          </cell>
          <cell r="K921">
            <v>70</v>
          </cell>
          <cell r="L921">
            <v>100000</v>
          </cell>
          <cell r="M921" t="str">
            <v>Heavy rain</v>
          </cell>
          <cell r="N921">
            <v>1</v>
          </cell>
        </row>
        <row r="922">
          <cell r="A922">
            <v>923</v>
          </cell>
          <cell r="B922">
            <v>0</v>
          </cell>
          <cell r="C922" t="str">
            <v>Somalia</v>
          </cell>
          <cell r="D922">
            <v>0</v>
          </cell>
          <cell r="E922">
            <v>49.474899999999998</v>
          </cell>
          <cell r="F922">
            <v>10.9856</v>
          </cell>
          <cell r="G922">
            <v>16608.05</v>
          </cell>
          <cell r="H922">
            <v>34657</v>
          </cell>
          <cell r="I922">
            <v>34659</v>
          </cell>
          <cell r="J922" t="str">
            <v>News</v>
          </cell>
          <cell r="K922">
            <v>30</v>
          </cell>
          <cell r="L922">
            <v>0</v>
          </cell>
          <cell r="M922" t="str">
            <v>Heavy rain</v>
          </cell>
          <cell r="N922">
            <v>1</v>
          </cell>
        </row>
        <row r="923">
          <cell r="A923">
            <v>924</v>
          </cell>
          <cell r="B923">
            <v>0</v>
          </cell>
          <cell r="C923" t="str">
            <v>Indonesia</v>
          </cell>
          <cell r="D923">
            <v>0</v>
          </cell>
          <cell r="E923">
            <v>100.547</v>
          </cell>
          <cell r="F923">
            <v>-0.77561000000000002</v>
          </cell>
          <cell r="G923">
            <v>38745.910000000003</v>
          </cell>
          <cell r="H923">
            <v>34670</v>
          </cell>
          <cell r="I923">
            <v>34675</v>
          </cell>
          <cell r="J923" t="str">
            <v>News</v>
          </cell>
          <cell r="K923">
            <v>6</v>
          </cell>
          <cell r="L923">
            <v>640</v>
          </cell>
          <cell r="M923" t="str">
            <v>Heavy rain</v>
          </cell>
          <cell r="N923">
            <v>1</v>
          </cell>
        </row>
        <row r="924">
          <cell r="A924">
            <v>925</v>
          </cell>
          <cell r="B924">
            <v>0</v>
          </cell>
          <cell r="C924" t="str">
            <v>Djibouti</v>
          </cell>
          <cell r="D924">
            <v>0</v>
          </cell>
          <cell r="E924">
            <v>42.954900000000002</v>
          </cell>
          <cell r="F924">
            <v>11.345499999999999</v>
          </cell>
          <cell r="G924">
            <v>2677.27</v>
          </cell>
          <cell r="H924">
            <v>34677</v>
          </cell>
          <cell r="I924">
            <v>34683</v>
          </cell>
          <cell r="J924" t="str">
            <v>News</v>
          </cell>
          <cell r="K924">
            <v>40</v>
          </cell>
          <cell r="L924">
            <v>100000</v>
          </cell>
          <cell r="M924" t="str">
            <v>Heavy rain</v>
          </cell>
          <cell r="N924">
            <v>1</v>
          </cell>
        </row>
        <row r="925">
          <cell r="A925">
            <v>926</v>
          </cell>
          <cell r="B925">
            <v>0</v>
          </cell>
          <cell r="C925" t="str">
            <v>Philippines</v>
          </cell>
          <cell r="D925">
            <v>0</v>
          </cell>
          <cell r="E925">
            <v>125.042</v>
          </cell>
          <cell r="F925">
            <v>11.2536</v>
          </cell>
          <cell r="G925">
            <v>51066.39</v>
          </cell>
          <cell r="H925">
            <v>34687</v>
          </cell>
          <cell r="I925">
            <v>34691</v>
          </cell>
          <cell r="J925" t="str">
            <v>News</v>
          </cell>
          <cell r="K925">
            <v>10</v>
          </cell>
          <cell r="L925">
            <v>548000</v>
          </cell>
          <cell r="M925" t="str">
            <v>Tropical cyclone</v>
          </cell>
          <cell r="N925">
            <v>1</v>
          </cell>
        </row>
        <row r="926">
          <cell r="A926">
            <v>874</v>
          </cell>
          <cell r="B926">
            <v>0</v>
          </cell>
          <cell r="C926" t="str">
            <v>Cambodia</v>
          </cell>
          <cell r="D926">
            <v>0</v>
          </cell>
          <cell r="E926">
            <v>103.825</v>
          </cell>
          <cell r="F926">
            <v>12.562900000000001</v>
          </cell>
          <cell r="G926">
            <v>40128.47</v>
          </cell>
          <cell r="H926">
            <v>34545</v>
          </cell>
          <cell r="I926">
            <v>34554</v>
          </cell>
          <cell r="J926" t="str">
            <v>News</v>
          </cell>
          <cell r="K926">
            <v>6</v>
          </cell>
          <cell r="L926">
            <v>22000</v>
          </cell>
          <cell r="M926" t="str">
            <v>Tropical cyclone</v>
          </cell>
          <cell r="N926">
            <v>1</v>
          </cell>
        </row>
        <row r="927">
          <cell r="A927">
            <v>916</v>
          </cell>
          <cell r="B927">
            <v>0</v>
          </cell>
          <cell r="C927" t="str">
            <v>Somalia</v>
          </cell>
          <cell r="D927">
            <v>0</v>
          </cell>
          <cell r="E927">
            <v>42.529200000000003</v>
          </cell>
          <cell r="F927">
            <v>0.74813700000000005</v>
          </cell>
          <cell r="G927">
            <v>83022.5</v>
          </cell>
          <cell r="H927">
            <v>34642</v>
          </cell>
          <cell r="I927">
            <v>34649</v>
          </cell>
          <cell r="J927" t="str">
            <v>News</v>
          </cell>
          <cell r="K927">
            <v>100</v>
          </cell>
          <cell r="L927">
            <v>0</v>
          </cell>
          <cell r="M927" t="str">
            <v>Heavy rain</v>
          </cell>
          <cell r="N927">
            <v>1</v>
          </cell>
        </row>
        <row r="928">
          <cell r="A928">
            <v>927</v>
          </cell>
          <cell r="B928">
            <v>0</v>
          </cell>
          <cell r="C928" t="str">
            <v>USA</v>
          </cell>
          <cell r="D928">
            <v>0</v>
          </cell>
          <cell r="E928">
            <v>-122.59</v>
          </cell>
          <cell r="F928">
            <v>39.605699999999999</v>
          </cell>
          <cell r="G928">
            <v>81499.149999999994</v>
          </cell>
          <cell r="H928">
            <v>34702</v>
          </cell>
          <cell r="I928">
            <v>34716</v>
          </cell>
          <cell r="J928" t="str">
            <v>News</v>
          </cell>
          <cell r="K928">
            <v>11</v>
          </cell>
          <cell r="L928">
            <v>6000</v>
          </cell>
          <cell r="M928" t="str">
            <v>Heavy rain</v>
          </cell>
          <cell r="N928">
            <v>1</v>
          </cell>
        </row>
        <row r="929">
          <cell r="A929">
            <v>928</v>
          </cell>
          <cell r="B929">
            <v>0</v>
          </cell>
          <cell r="C929" t="str">
            <v>Malawi</v>
          </cell>
          <cell r="D929">
            <v>0</v>
          </cell>
          <cell r="E929">
            <v>33.6434</v>
          </cell>
          <cell r="F929">
            <v>-10.1851</v>
          </cell>
          <cell r="G929">
            <v>23461.18</v>
          </cell>
          <cell r="H929">
            <v>34706</v>
          </cell>
          <cell r="I929">
            <v>34708</v>
          </cell>
          <cell r="J929" t="str">
            <v>News</v>
          </cell>
          <cell r="K929">
            <v>1</v>
          </cell>
          <cell r="L929">
            <v>0</v>
          </cell>
          <cell r="M929" t="str">
            <v>Heavy rain</v>
          </cell>
          <cell r="N929">
            <v>1</v>
          </cell>
        </row>
        <row r="930">
          <cell r="A930">
            <v>929</v>
          </cell>
          <cell r="B930">
            <v>0</v>
          </cell>
          <cell r="C930" t="str">
            <v>South Africa</v>
          </cell>
          <cell r="D930">
            <v>0</v>
          </cell>
          <cell r="E930">
            <v>29.688700000000001</v>
          </cell>
          <cell r="F930">
            <v>-23.013300000000001</v>
          </cell>
          <cell r="G930">
            <v>51452.21</v>
          </cell>
          <cell r="H930">
            <v>34707</v>
          </cell>
          <cell r="I930">
            <v>34708</v>
          </cell>
          <cell r="J930" t="str">
            <v>News</v>
          </cell>
          <cell r="K930">
            <v>0</v>
          </cell>
          <cell r="L930">
            <v>0</v>
          </cell>
          <cell r="M930" t="str">
            <v>Heavy rain</v>
          </cell>
          <cell r="N930">
            <v>1</v>
          </cell>
        </row>
        <row r="931">
          <cell r="A931">
            <v>930</v>
          </cell>
          <cell r="B931">
            <v>0</v>
          </cell>
          <cell r="C931" t="str">
            <v>Indonesia</v>
          </cell>
          <cell r="D931">
            <v>0</v>
          </cell>
          <cell r="E931">
            <v>101.98399999999999</v>
          </cell>
          <cell r="F931">
            <v>0.63308799999999998</v>
          </cell>
          <cell r="G931">
            <v>91179.03</v>
          </cell>
          <cell r="H931">
            <v>34708</v>
          </cell>
          <cell r="I931">
            <v>34710</v>
          </cell>
          <cell r="J931" t="str">
            <v>News</v>
          </cell>
          <cell r="K931">
            <v>3</v>
          </cell>
          <cell r="L931">
            <v>10000</v>
          </cell>
          <cell r="M931" t="str">
            <v>Heavy rain</v>
          </cell>
          <cell r="N931">
            <v>1</v>
          </cell>
        </row>
        <row r="932">
          <cell r="A932">
            <v>931</v>
          </cell>
          <cell r="B932">
            <v>0</v>
          </cell>
          <cell r="C932" t="str">
            <v>Argentina</v>
          </cell>
          <cell r="D932">
            <v>0</v>
          </cell>
          <cell r="E932">
            <v>-63.818399999999997</v>
          </cell>
          <cell r="F932">
            <v>-32.262700000000002</v>
          </cell>
          <cell r="G932">
            <v>155950.18</v>
          </cell>
          <cell r="H932">
            <v>34714</v>
          </cell>
          <cell r="I932">
            <v>34719</v>
          </cell>
          <cell r="J932" t="str">
            <v>News</v>
          </cell>
          <cell r="K932">
            <v>7</v>
          </cell>
          <cell r="L932">
            <v>1000</v>
          </cell>
          <cell r="M932" t="str">
            <v>Heavy rain</v>
          </cell>
          <cell r="N932">
            <v>1</v>
          </cell>
        </row>
        <row r="933">
          <cell r="A933">
            <v>932</v>
          </cell>
          <cell r="B933">
            <v>0</v>
          </cell>
          <cell r="C933" t="str">
            <v>France</v>
          </cell>
          <cell r="D933">
            <v>0</v>
          </cell>
          <cell r="E933">
            <v>-2.8966099999999999</v>
          </cell>
          <cell r="F933">
            <v>48.154699999999998</v>
          </cell>
          <cell r="G933">
            <v>27724.7</v>
          </cell>
          <cell r="H933">
            <v>34719</v>
          </cell>
          <cell r="I933">
            <v>34729</v>
          </cell>
          <cell r="J933" t="str">
            <v>News</v>
          </cell>
          <cell r="K933">
            <v>16</v>
          </cell>
          <cell r="L933">
            <v>5000</v>
          </cell>
          <cell r="M933" t="str">
            <v>Rain and snowmelt</v>
          </cell>
          <cell r="N933">
            <v>2</v>
          </cell>
        </row>
        <row r="934">
          <cell r="A934">
            <v>933</v>
          </cell>
          <cell r="B934">
            <v>0</v>
          </cell>
          <cell r="C934" t="str">
            <v>France</v>
          </cell>
          <cell r="D934" t="str">
            <v>Germany</v>
          </cell>
          <cell r="E934">
            <v>5.6991199999999997</v>
          </cell>
          <cell r="F934">
            <v>50.328200000000002</v>
          </cell>
          <cell r="G934">
            <v>341156.99</v>
          </cell>
          <cell r="H934">
            <v>34722</v>
          </cell>
          <cell r="I934">
            <v>34737</v>
          </cell>
          <cell r="J934" t="str">
            <v>News</v>
          </cell>
          <cell r="K934">
            <v>30</v>
          </cell>
          <cell r="L934">
            <v>294100</v>
          </cell>
          <cell r="M934" t="str">
            <v>Rain and snowmelt</v>
          </cell>
          <cell r="N934">
            <v>2</v>
          </cell>
        </row>
        <row r="935">
          <cell r="A935">
            <v>934</v>
          </cell>
          <cell r="B935">
            <v>0</v>
          </cell>
          <cell r="C935" t="str">
            <v>Indonesia</v>
          </cell>
          <cell r="D935">
            <v>0</v>
          </cell>
          <cell r="E935">
            <v>101.896</v>
          </cell>
          <cell r="F935">
            <v>-0.52978899999999995</v>
          </cell>
          <cell r="G935">
            <v>296258.96999999997</v>
          </cell>
          <cell r="H935">
            <v>34733</v>
          </cell>
          <cell r="I935">
            <v>34747</v>
          </cell>
          <cell r="J935" t="str">
            <v>News</v>
          </cell>
          <cell r="K935">
            <v>47</v>
          </cell>
          <cell r="L935">
            <v>37000</v>
          </cell>
          <cell r="M935" t="str">
            <v>Heavy rain</v>
          </cell>
          <cell r="N935">
            <v>1</v>
          </cell>
        </row>
        <row r="936">
          <cell r="A936">
            <v>935</v>
          </cell>
          <cell r="B936">
            <v>0</v>
          </cell>
          <cell r="C936" t="str">
            <v>Brazil</v>
          </cell>
          <cell r="D936">
            <v>0</v>
          </cell>
          <cell r="E936">
            <v>-46.455399999999997</v>
          </cell>
          <cell r="F936">
            <v>-23.5199</v>
          </cell>
          <cell r="G936">
            <v>17901.32</v>
          </cell>
          <cell r="H936">
            <v>34736</v>
          </cell>
          <cell r="I936">
            <v>34743</v>
          </cell>
          <cell r="J936" t="str">
            <v>News</v>
          </cell>
          <cell r="K936">
            <v>27</v>
          </cell>
          <cell r="L936">
            <v>3000</v>
          </cell>
          <cell r="M936" t="str">
            <v>Heavy rain</v>
          </cell>
          <cell r="N936">
            <v>1</v>
          </cell>
        </row>
        <row r="937">
          <cell r="A937">
            <v>936</v>
          </cell>
          <cell r="B937">
            <v>0</v>
          </cell>
          <cell r="C937" t="str">
            <v>Paraguay</v>
          </cell>
          <cell r="D937">
            <v>0</v>
          </cell>
          <cell r="E937">
            <v>-57.539099999999998</v>
          </cell>
          <cell r="F937">
            <v>-23.8263</v>
          </cell>
          <cell r="G937">
            <v>49342.559999999998</v>
          </cell>
          <cell r="H937">
            <v>34744</v>
          </cell>
          <cell r="I937">
            <v>34751</v>
          </cell>
          <cell r="J937" t="str">
            <v>News</v>
          </cell>
          <cell r="K937">
            <v>0</v>
          </cell>
          <cell r="L937">
            <v>20000</v>
          </cell>
          <cell r="M937" t="str">
            <v>Heavy rain</v>
          </cell>
          <cell r="N937">
            <v>1</v>
          </cell>
        </row>
        <row r="938">
          <cell r="A938">
            <v>937</v>
          </cell>
          <cell r="B938">
            <v>0</v>
          </cell>
          <cell r="C938" t="str">
            <v>Botswana</v>
          </cell>
          <cell r="D938">
            <v>0</v>
          </cell>
          <cell r="E938">
            <v>27.531600000000001</v>
          </cell>
          <cell r="F938">
            <v>-22.710999999999999</v>
          </cell>
          <cell r="G938">
            <v>31143.95</v>
          </cell>
          <cell r="H938">
            <v>34753</v>
          </cell>
          <cell r="I938">
            <v>34760</v>
          </cell>
          <cell r="J938" t="str">
            <v>News</v>
          </cell>
          <cell r="K938">
            <v>20</v>
          </cell>
          <cell r="L938">
            <v>2000</v>
          </cell>
          <cell r="M938" t="str">
            <v>Heavy rain</v>
          </cell>
          <cell r="N938">
            <v>1</v>
          </cell>
        </row>
        <row r="939">
          <cell r="A939">
            <v>938</v>
          </cell>
          <cell r="B939">
            <v>0</v>
          </cell>
          <cell r="C939" t="str">
            <v>Australia</v>
          </cell>
          <cell r="D939">
            <v>0</v>
          </cell>
          <cell r="E939">
            <v>117.538</v>
          </cell>
          <cell r="F939">
            <v>-26.821000000000002</v>
          </cell>
          <cell r="G939">
            <v>990198.31</v>
          </cell>
          <cell r="H939">
            <v>34763</v>
          </cell>
          <cell r="I939">
            <v>34771</v>
          </cell>
          <cell r="J939" t="str">
            <v>News</v>
          </cell>
          <cell r="K939">
            <v>7</v>
          </cell>
          <cell r="L939">
            <v>0</v>
          </cell>
          <cell r="M939" t="str">
            <v>Extra-tropical cyclone</v>
          </cell>
          <cell r="N939">
            <v>2</v>
          </cell>
        </row>
        <row r="940">
          <cell r="A940">
            <v>939</v>
          </cell>
          <cell r="B940">
            <v>0</v>
          </cell>
          <cell r="C940" t="str">
            <v>Tanzania</v>
          </cell>
          <cell r="D940">
            <v>0</v>
          </cell>
          <cell r="E940">
            <v>33.700600000000001</v>
          </cell>
          <cell r="F940">
            <v>-8.8450900000000008</v>
          </cell>
          <cell r="G940">
            <v>36217.050000000003</v>
          </cell>
          <cell r="H940">
            <v>34762</v>
          </cell>
          <cell r="I940">
            <v>34768</v>
          </cell>
          <cell r="J940" t="str">
            <v>News</v>
          </cell>
          <cell r="K940">
            <v>0</v>
          </cell>
          <cell r="L940">
            <v>2000</v>
          </cell>
          <cell r="M940" t="str">
            <v>Heavy rain</v>
          </cell>
          <cell r="N940">
            <v>1</v>
          </cell>
        </row>
        <row r="941">
          <cell r="A941">
            <v>940</v>
          </cell>
          <cell r="B941">
            <v>0</v>
          </cell>
          <cell r="C941" t="str">
            <v>USA</v>
          </cell>
          <cell r="D941">
            <v>0</v>
          </cell>
          <cell r="E941">
            <v>-121.562</v>
          </cell>
          <cell r="F941">
            <v>38.7256</v>
          </cell>
          <cell r="G941">
            <v>196019.62</v>
          </cell>
          <cell r="H941">
            <v>34766</v>
          </cell>
          <cell r="I941">
            <v>34778</v>
          </cell>
          <cell r="J941" t="str">
            <v>News</v>
          </cell>
          <cell r="K941">
            <v>15</v>
          </cell>
          <cell r="L941">
            <v>10000</v>
          </cell>
          <cell r="M941" t="str">
            <v>Rain and snowmelt</v>
          </cell>
          <cell r="N941">
            <v>1</v>
          </cell>
        </row>
        <row r="942">
          <cell r="A942">
            <v>941</v>
          </cell>
          <cell r="B942">
            <v>0</v>
          </cell>
          <cell r="C942" t="str">
            <v>Russia</v>
          </cell>
          <cell r="D942">
            <v>0</v>
          </cell>
          <cell r="E942">
            <v>45.956899999999997</v>
          </cell>
          <cell r="F942">
            <v>44.837400000000002</v>
          </cell>
          <cell r="G942">
            <v>115668.65</v>
          </cell>
          <cell r="H942">
            <v>34772</v>
          </cell>
          <cell r="I942">
            <v>34772</v>
          </cell>
          <cell r="J942" t="str">
            <v>News</v>
          </cell>
          <cell r="K942">
            <v>2</v>
          </cell>
          <cell r="L942">
            <v>2400</v>
          </cell>
          <cell r="M942" t="str">
            <v>Heavy rain</v>
          </cell>
          <cell r="N942">
            <v>1</v>
          </cell>
        </row>
        <row r="943">
          <cell r="A943">
            <v>942</v>
          </cell>
          <cell r="B943">
            <v>0</v>
          </cell>
          <cell r="C943" t="str">
            <v>Argentina</v>
          </cell>
          <cell r="D943">
            <v>0</v>
          </cell>
          <cell r="E943">
            <v>-60.067999999999998</v>
          </cell>
          <cell r="F943">
            <v>-37.132599999999996</v>
          </cell>
          <cell r="G943">
            <v>303423.64</v>
          </cell>
          <cell r="H943">
            <v>34795</v>
          </cell>
          <cell r="I943">
            <v>34800</v>
          </cell>
          <cell r="J943" t="str">
            <v>News</v>
          </cell>
          <cell r="K943">
            <v>6</v>
          </cell>
          <cell r="L943">
            <v>6000</v>
          </cell>
          <cell r="M943" t="str">
            <v>Heavy rain</v>
          </cell>
          <cell r="N943">
            <v>2</v>
          </cell>
        </row>
        <row r="944">
          <cell r="A944">
            <v>943</v>
          </cell>
          <cell r="B944">
            <v>0</v>
          </cell>
          <cell r="C944" t="str">
            <v>China</v>
          </cell>
          <cell r="D944">
            <v>0</v>
          </cell>
          <cell r="E944">
            <v>113.285</v>
          </cell>
          <cell r="F944">
            <v>22.8414</v>
          </cell>
          <cell r="G944">
            <v>169667.47</v>
          </cell>
          <cell r="H944">
            <v>34809</v>
          </cell>
          <cell r="I944">
            <v>34810</v>
          </cell>
          <cell r="J944" t="str">
            <v>News</v>
          </cell>
          <cell r="K944">
            <v>40</v>
          </cell>
          <cell r="L944">
            <v>300000</v>
          </cell>
          <cell r="M944" t="str">
            <v>Heavy rain</v>
          </cell>
          <cell r="N944">
            <v>1</v>
          </cell>
        </row>
        <row r="945">
          <cell r="A945">
            <v>944</v>
          </cell>
          <cell r="B945">
            <v>0</v>
          </cell>
          <cell r="C945" t="str">
            <v>Afghanistan</v>
          </cell>
          <cell r="D945">
            <v>0</v>
          </cell>
          <cell r="E945">
            <v>69.717699999999994</v>
          </cell>
          <cell r="F945">
            <v>36.633800000000001</v>
          </cell>
          <cell r="G945">
            <v>15369.85</v>
          </cell>
          <cell r="H945">
            <v>34808</v>
          </cell>
          <cell r="I945">
            <v>34810</v>
          </cell>
          <cell r="J945" t="str">
            <v>News</v>
          </cell>
          <cell r="K945">
            <v>10</v>
          </cell>
          <cell r="L945">
            <v>6000</v>
          </cell>
          <cell r="M945" t="str">
            <v>Heavy rain</v>
          </cell>
          <cell r="N945">
            <v>1</v>
          </cell>
        </row>
        <row r="946">
          <cell r="A946">
            <v>945</v>
          </cell>
          <cell r="B946">
            <v>0</v>
          </cell>
          <cell r="C946" t="str">
            <v>Iran</v>
          </cell>
          <cell r="D946">
            <v>0</v>
          </cell>
          <cell r="E946">
            <v>58.989400000000003</v>
          </cell>
          <cell r="F946">
            <v>35.2121</v>
          </cell>
          <cell r="G946">
            <v>147607.47</v>
          </cell>
          <cell r="H946">
            <v>34810</v>
          </cell>
          <cell r="I946">
            <v>34812</v>
          </cell>
          <cell r="J946" t="str">
            <v>News</v>
          </cell>
          <cell r="K946">
            <v>9</v>
          </cell>
          <cell r="L946">
            <v>50</v>
          </cell>
          <cell r="M946" t="str">
            <v>Brief torrential rain</v>
          </cell>
          <cell r="N946">
            <v>1</v>
          </cell>
        </row>
        <row r="947">
          <cell r="A947">
            <v>946</v>
          </cell>
          <cell r="B947">
            <v>0</v>
          </cell>
          <cell r="C947" t="str">
            <v>Italy</v>
          </cell>
          <cell r="D947">
            <v>0</v>
          </cell>
          <cell r="E947">
            <v>7.3251200000000001</v>
          </cell>
          <cell r="F947">
            <v>44.951799999999999</v>
          </cell>
          <cell r="G947">
            <v>24761.82</v>
          </cell>
          <cell r="H947">
            <v>34813</v>
          </cell>
          <cell r="I947">
            <v>34819</v>
          </cell>
          <cell r="J947" t="str">
            <v>News</v>
          </cell>
          <cell r="K947">
            <v>3</v>
          </cell>
          <cell r="L947">
            <v>0</v>
          </cell>
          <cell r="M947" t="str">
            <v>Rain and snowmelt</v>
          </cell>
          <cell r="N947">
            <v>1</v>
          </cell>
        </row>
        <row r="948">
          <cell r="A948">
            <v>947</v>
          </cell>
          <cell r="B948">
            <v>0</v>
          </cell>
          <cell r="C948" t="str">
            <v>Ethiopia</v>
          </cell>
          <cell r="D948">
            <v>0</v>
          </cell>
          <cell r="E948">
            <v>43.227800000000002</v>
          </cell>
          <cell r="F948">
            <v>5.1760799999999998</v>
          </cell>
          <cell r="G948">
            <v>67450.149999999994</v>
          </cell>
          <cell r="H948">
            <v>34817</v>
          </cell>
          <cell r="I948">
            <v>34834</v>
          </cell>
          <cell r="J948" t="str">
            <v>News</v>
          </cell>
          <cell r="K948">
            <v>27</v>
          </cell>
          <cell r="L948">
            <v>89875</v>
          </cell>
          <cell r="M948" t="str">
            <v>Heavy rain</v>
          </cell>
          <cell r="N948">
            <v>2</v>
          </cell>
        </row>
        <row r="949">
          <cell r="A949">
            <v>948</v>
          </cell>
          <cell r="B949">
            <v>0</v>
          </cell>
          <cell r="C949" t="str">
            <v>USA</v>
          </cell>
          <cell r="D949">
            <v>0</v>
          </cell>
          <cell r="E949">
            <v>-90.103999999999999</v>
          </cell>
          <cell r="F949">
            <v>29.9011</v>
          </cell>
          <cell r="G949">
            <v>19344.57</v>
          </cell>
          <cell r="H949">
            <v>34826</v>
          </cell>
          <cell r="I949">
            <v>34832</v>
          </cell>
          <cell r="J949" t="str">
            <v>News</v>
          </cell>
          <cell r="K949">
            <v>6</v>
          </cell>
          <cell r="L949">
            <v>20000</v>
          </cell>
          <cell r="M949" t="str">
            <v>Heavy rain</v>
          </cell>
          <cell r="N949">
            <v>1</v>
          </cell>
        </row>
        <row r="950">
          <cell r="A950">
            <v>949</v>
          </cell>
          <cell r="B950">
            <v>0</v>
          </cell>
          <cell r="C950" t="str">
            <v>Indonesia</v>
          </cell>
          <cell r="D950">
            <v>0</v>
          </cell>
          <cell r="E950">
            <v>99.285600000000002</v>
          </cell>
          <cell r="F950">
            <v>2.5585</v>
          </cell>
          <cell r="G950">
            <v>46605.13</v>
          </cell>
          <cell r="H950">
            <v>34820</v>
          </cell>
          <cell r="I950">
            <v>34832</v>
          </cell>
          <cell r="J950" t="str">
            <v>News</v>
          </cell>
          <cell r="K950">
            <v>55</v>
          </cell>
          <cell r="L950">
            <v>17500</v>
          </cell>
          <cell r="M950" t="str">
            <v>Heavy rain</v>
          </cell>
          <cell r="N950">
            <v>1</v>
          </cell>
        </row>
        <row r="951">
          <cell r="A951">
            <v>950</v>
          </cell>
          <cell r="B951">
            <v>0</v>
          </cell>
          <cell r="C951" t="str">
            <v>USA</v>
          </cell>
          <cell r="D951">
            <v>0</v>
          </cell>
          <cell r="E951">
            <v>-89.564800000000005</v>
          </cell>
          <cell r="F951">
            <v>36.723700000000001</v>
          </cell>
          <cell r="G951">
            <v>472141.86</v>
          </cell>
          <cell r="H951">
            <v>34829</v>
          </cell>
          <cell r="I951">
            <v>34851</v>
          </cell>
          <cell r="J951" t="str">
            <v>News</v>
          </cell>
          <cell r="K951">
            <v>3</v>
          </cell>
          <cell r="L951">
            <v>5000</v>
          </cell>
          <cell r="M951" t="str">
            <v>Heavy rain</v>
          </cell>
          <cell r="N951">
            <v>1</v>
          </cell>
        </row>
        <row r="952">
          <cell r="A952">
            <v>951</v>
          </cell>
          <cell r="B952">
            <v>0</v>
          </cell>
          <cell r="C952" t="str">
            <v>Sri Lanka</v>
          </cell>
          <cell r="D952">
            <v>0</v>
          </cell>
          <cell r="E952">
            <v>80.112200000000001</v>
          </cell>
          <cell r="F952">
            <v>7.8969699999999996</v>
          </cell>
          <cell r="G952">
            <v>27548.59</v>
          </cell>
          <cell r="H952">
            <v>34826</v>
          </cell>
          <cell r="I952">
            <v>34830</v>
          </cell>
          <cell r="J952" t="str">
            <v>News</v>
          </cell>
          <cell r="K952">
            <v>1</v>
          </cell>
          <cell r="L952">
            <v>40000</v>
          </cell>
          <cell r="M952" t="str">
            <v>Heavy rain</v>
          </cell>
          <cell r="N952">
            <v>1</v>
          </cell>
        </row>
        <row r="953">
          <cell r="A953">
            <v>952</v>
          </cell>
          <cell r="B953">
            <v>0</v>
          </cell>
          <cell r="C953" t="str">
            <v>China</v>
          </cell>
          <cell r="D953">
            <v>0</v>
          </cell>
          <cell r="E953">
            <v>112.827</v>
          </cell>
          <cell r="F953">
            <v>28.291399999999999</v>
          </cell>
          <cell r="G953">
            <v>1668229.65</v>
          </cell>
          <cell r="H953">
            <v>34834</v>
          </cell>
          <cell r="I953">
            <v>34926</v>
          </cell>
          <cell r="J953" t="str">
            <v>News</v>
          </cell>
          <cell r="K953">
            <v>1530</v>
          </cell>
          <cell r="L953">
            <v>7000000</v>
          </cell>
          <cell r="M953" t="str">
            <v>Heavy rain</v>
          </cell>
          <cell r="N953">
            <v>2</v>
          </cell>
        </row>
        <row r="954">
          <cell r="A954">
            <v>953</v>
          </cell>
          <cell r="B954">
            <v>0</v>
          </cell>
          <cell r="C954" t="str">
            <v>Bangladesh</v>
          </cell>
          <cell r="D954">
            <v>0</v>
          </cell>
          <cell r="E954">
            <v>90.095799999999997</v>
          </cell>
          <cell r="F954">
            <v>22.996700000000001</v>
          </cell>
          <cell r="G954">
            <v>61217.96</v>
          </cell>
          <cell r="H954">
            <v>34836</v>
          </cell>
          <cell r="I954">
            <v>34843</v>
          </cell>
          <cell r="J954" t="str">
            <v>News</v>
          </cell>
          <cell r="K954">
            <v>41</v>
          </cell>
          <cell r="L954">
            <v>351000</v>
          </cell>
          <cell r="M954" t="str">
            <v>Heavy rain</v>
          </cell>
          <cell r="N954">
            <v>1</v>
          </cell>
        </row>
        <row r="955">
          <cell r="A955">
            <v>954</v>
          </cell>
          <cell r="B955">
            <v>0</v>
          </cell>
          <cell r="C955" t="str">
            <v>Romania</v>
          </cell>
          <cell r="D955">
            <v>0</v>
          </cell>
          <cell r="E955">
            <v>24.295999999999999</v>
          </cell>
          <cell r="F955">
            <v>44.592199999999998</v>
          </cell>
          <cell r="G955">
            <v>31756.959999999999</v>
          </cell>
          <cell r="H955">
            <v>34842</v>
          </cell>
          <cell r="I955">
            <v>34845</v>
          </cell>
          <cell r="J955" t="str">
            <v>News</v>
          </cell>
          <cell r="K955">
            <v>0</v>
          </cell>
          <cell r="L955">
            <v>1000</v>
          </cell>
          <cell r="M955" t="str">
            <v>Heavy rain</v>
          </cell>
          <cell r="N955">
            <v>1</v>
          </cell>
        </row>
        <row r="956">
          <cell r="A956">
            <v>955</v>
          </cell>
          <cell r="B956">
            <v>0</v>
          </cell>
          <cell r="C956" t="str">
            <v>Tanzania</v>
          </cell>
          <cell r="D956">
            <v>0</v>
          </cell>
          <cell r="E956">
            <v>39.093400000000003</v>
          </cell>
          <cell r="F956">
            <v>-6.7697000000000003</v>
          </cell>
          <cell r="G956">
            <v>5076.78</v>
          </cell>
          <cell r="H956">
            <v>34846</v>
          </cell>
          <cell r="I956">
            <v>34851</v>
          </cell>
          <cell r="J956" t="str">
            <v>News</v>
          </cell>
          <cell r="K956">
            <v>4</v>
          </cell>
          <cell r="L956">
            <v>20000</v>
          </cell>
          <cell r="M956" t="str">
            <v>Heavy rain</v>
          </cell>
          <cell r="N956">
            <v>1</v>
          </cell>
        </row>
        <row r="957">
          <cell r="A957">
            <v>956</v>
          </cell>
          <cell r="B957">
            <v>0</v>
          </cell>
          <cell r="C957" t="str">
            <v>Iran</v>
          </cell>
          <cell r="D957">
            <v>0</v>
          </cell>
          <cell r="E957">
            <v>51.6601</v>
          </cell>
          <cell r="F957">
            <v>35.579799999999999</v>
          </cell>
          <cell r="G957">
            <v>29482</v>
          </cell>
          <cell r="H957">
            <v>34850</v>
          </cell>
          <cell r="I957">
            <v>34853</v>
          </cell>
          <cell r="J957" t="str">
            <v>News</v>
          </cell>
          <cell r="K957">
            <v>10</v>
          </cell>
          <cell r="L957">
            <v>200</v>
          </cell>
          <cell r="M957" t="str">
            <v>Brief torrential rain</v>
          </cell>
          <cell r="N957">
            <v>1</v>
          </cell>
        </row>
        <row r="958">
          <cell r="A958">
            <v>957</v>
          </cell>
          <cell r="B958">
            <v>0</v>
          </cell>
          <cell r="C958" t="str">
            <v>Germany</v>
          </cell>
          <cell r="D958">
            <v>0</v>
          </cell>
          <cell r="E958">
            <v>10.740500000000001</v>
          </cell>
          <cell r="F958">
            <v>48.130200000000002</v>
          </cell>
          <cell r="G958">
            <v>57984.4</v>
          </cell>
          <cell r="H958">
            <v>34851</v>
          </cell>
          <cell r="I958">
            <v>34855</v>
          </cell>
          <cell r="J958" t="str">
            <v>News</v>
          </cell>
          <cell r="K958">
            <v>4</v>
          </cell>
          <cell r="L958">
            <v>0</v>
          </cell>
          <cell r="M958" t="str">
            <v>Heavy rain</v>
          </cell>
          <cell r="N958">
            <v>1</v>
          </cell>
        </row>
        <row r="959">
          <cell r="A959">
            <v>958</v>
          </cell>
          <cell r="B959">
            <v>0</v>
          </cell>
          <cell r="C959" t="str">
            <v>Norway</v>
          </cell>
          <cell r="D959">
            <v>0</v>
          </cell>
          <cell r="E959">
            <v>9.0083199999999994</v>
          </cell>
          <cell r="F959">
            <v>60.746000000000002</v>
          </cell>
          <cell r="G959">
            <v>162737.01</v>
          </cell>
          <cell r="H959">
            <v>34851</v>
          </cell>
          <cell r="I959">
            <v>34864</v>
          </cell>
          <cell r="J959" t="str">
            <v>News</v>
          </cell>
          <cell r="K959">
            <v>1</v>
          </cell>
          <cell r="L959">
            <v>4000</v>
          </cell>
          <cell r="M959" t="str">
            <v>Rain and snowmelt</v>
          </cell>
          <cell r="N959">
            <v>2</v>
          </cell>
        </row>
        <row r="960">
          <cell r="A960">
            <v>959</v>
          </cell>
          <cell r="B960">
            <v>0</v>
          </cell>
          <cell r="C960" t="str">
            <v>India</v>
          </cell>
          <cell r="D960">
            <v>0</v>
          </cell>
          <cell r="E960">
            <v>92.857500000000002</v>
          </cell>
          <cell r="F960">
            <v>23.258199999999999</v>
          </cell>
          <cell r="G960">
            <v>20147.72</v>
          </cell>
          <cell r="H960">
            <v>34852</v>
          </cell>
          <cell r="I960">
            <v>34853</v>
          </cell>
          <cell r="J960" t="str">
            <v>News</v>
          </cell>
          <cell r="K960">
            <v>40</v>
          </cell>
          <cell r="L960">
            <v>3200</v>
          </cell>
          <cell r="M960" t="str">
            <v>Heavy rain</v>
          </cell>
          <cell r="N960">
            <v>1</v>
          </cell>
        </row>
        <row r="961">
          <cell r="A961">
            <v>960</v>
          </cell>
          <cell r="B961">
            <v>0</v>
          </cell>
          <cell r="C961" t="str">
            <v>Azerbaijan</v>
          </cell>
          <cell r="D961">
            <v>0</v>
          </cell>
          <cell r="E961">
            <v>47.697299999999998</v>
          </cell>
          <cell r="F961">
            <v>40.155500000000004</v>
          </cell>
          <cell r="G961">
            <v>80964.31</v>
          </cell>
          <cell r="H961">
            <v>34865</v>
          </cell>
          <cell r="I961">
            <v>34875</v>
          </cell>
          <cell r="J961" t="str">
            <v>News</v>
          </cell>
          <cell r="K961">
            <v>0</v>
          </cell>
          <cell r="L961">
            <v>1500000</v>
          </cell>
          <cell r="M961" t="str">
            <v>Heavy rain</v>
          </cell>
          <cell r="N961">
            <v>1</v>
          </cell>
        </row>
        <row r="962">
          <cell r="A962">
            <v>961</v>
          </cell>
          <cell r="B962">
            <v>0</v>
          </cell>
          <cell r="C962" t="str">
            <v>Bangladesh</v>
          </cell>
          <cell r="D962">
            <v>0</v>
          </cell>
          <cell r="E962">
            <v>90.242900000000006</v>
          </cell>
          <cell r="F962">
            <v>25.121099999999998</v>
          </cell>
          <cell r="G962">
            <v>68353.34</v>
          </cell>
          <cell r="H962">
            <v>34866</v>
          </cell>
          <cell r="I962">
            <v>34873</v>
          </cell>
          <cell r="J962" t="str">
            <v>News</v>
          </cell>
          <cell r="K962">
            <v>105</v>
          </cell>
          <cell r="L962">
            <v>2000000</v>
          </cell>
          <cell r="M962" t="str">
            <v>Monsoonal rain</v>
          </cell>
          <cell r="N962">
            <v>1</v>
          </cell>
        </row>
        <row r="963">
          <cell r="A963">
            <v>962</v>
          </cell>
          <cell r="B963">
            <v>0</v>
          </cell>
          <cell r="C963" t="str">
            <v>Nepal</v>
          </cell>
          <cell r="D963">
            <v>0</v>
          </cell>
          <cell r="E963">
            <v>85.879599999999996</v>
          </cell>
          <cell r="F963">
            <v>27.621400000000001</v>
          </cell>
          <cell r="G963">
            <v>71916.179999999993</v>
          </cell>
          <cell r="H963">
            <v>34869</v>
          </cell>
          <cell r="I963">
            <v>34905</v>
          </cell>
          <cell r="J963" t="str">
            <v>News</v>
          </cell>
          <cell r="K963">
            <v>139</v>
          </cell>
          <cell r="L963">
            <v>10000</v>
          </cell>
          <cell r="M963" t="str">
            <v>Monsoonal rain</v>
          </cell>
          <cell r="N963">
            <v>1</v>
          </cell>
        </row>
        <row r="964">
          <cell r="A964">
            <v>963</v>
          </cell>
          <cell r="B964">
            <v>0</v>
          </cell>
          <cell r="C964" t="str">
            <v>India</v>
          </cell>
          <cell r="D964">
            <v>0</v>
          </cell>
          <cell r="E964">
            <v>92.890199999999993</v>
          </cell>
          <cell r="F964">
            <v>26.036300000000001</v>
          </cell>
          <cell r="G964">
            <v>102906.11</v>
          </cell>
          <cell r="H964">
            <v>34870</v>
          </cell>
          <cell r="I964">
            <v>34873</v>
          </cell>
          <cell r="J964" t="str">
            <v>News</v>
          </cell>
          <cell r="K964">
            <v>17</v>
          </cell>
          <cell r="L964">
            <v>1000000</v>
          </cell>
          <cell r="M964" t="str">
            <v>Monsoonal rain</v>
          </cell>
          <cell r="N964">
            <v>1</v>
          </cell>
        </row>
        <row r="965">
          <cell r="A965">
            <v>964</v>
          </cell>
          <cell r="B965">
            <v>0</v>
          </cell>
          <cell r="C965" t="str">
            <v>Cuba</v>
          </cell>
          <cell r="D965">
            <v>0</v>
          </cell>
          <cell r="E965">
            <v>-81.524699999999996</v>
          </cell>
          <cell r="F965">
            <v>22.383900000000001</v>
          </cell>
          <cell r="G965">
            <v>56146.8</v>
          </cell>
          <cell r="H965">
            <v>34871</v>
          </cell>
          <cell r="I965">
            <v>34873</v>
          </cell>
          <cell r="J965" t="str">
            <v>News</v>
          </cell>
          <cell r="K965">
            <v>3</v>
          </cell>
          <cell r="L965">
            <v>5000</v>
          </cell>
          <cell r="M965" t="str">
            <v>Heavy rain</v>
          </cell>
          <cell r="N965">
            <v>1</v>
          </cell>
        </row>
        <row r="966">
          <cell r="A966">
            <v>965</v>
          </cell>
          <cell r="B966">
            <v>0</v>
          </cell>
          <cell r="C966" t="str">
            <v>Ukraine</v>
          </cell>
          <cell r="D966">
            <v>0</v>
          </cell>
          <cell r="E966">
            <v>36.2744</v>
          </cell>
          <cell r="F966">
            <v>49.911499999999997</v>
          </cell>
          <cell r="G966">
            <v>5183.6499999999996</v>
          </cell>
          <cell r="H966">
            <v>34879</v>
          </cell>
          <cell r="I966">
            <v>34891</v>
          </cell>
          <cell r="J966" t="str">
            <v>News</v>
          </cell>
          <cell r="K966">
            <v>0</v>
          </cell>
          <cell r="L966">
            <v>0</v>
          </cell>
          <cell r="M966" t="str">
            <v>Heavy rain</v>
          </cell>
          <cell r="N966">
            <v>1</v>
          </cell>
        </row>
        <row r="967">
          <cell r="A967">
            <v>966</v>
          </cell>
          <cell r="B967">
            <v>0</v>
          </cell>
          <cell r="C967" t="str">
            <v>Georgia</v>
          </cell>
          <cell r="D967">
            <v>0</v>
          </cell>
          <cell r="E967">
            <v>41.499299999999998</v>
          </cell>
          <cell r="F967">
            <v>42.978499999999997</v>
          </cell>
          <cell r="G967">
            <v>8421.6200000000008</v>
          </cell>
          <cell r="H967">
            <v>34881</v>
          </cell>
          <cell r="I967">
            <v>34891</v>
          </cell>
          <cell r="J967" t="str">
            <v>News</v>
          </cell>
          <cell r="K967">
            <v>5</v>
          </cell>
          <cell r="L967">
            <v>0</v>
          </cell>
          <cell r="M967" t="str">
            <v>Heavy rain</v>
          </cell>
          <cell r="N967">
            <v>1</v>
          </cell>
        </row>
        <row r="968">
          <cell r="A968">
            <v>967</v>
          </cell>
          <cell r="B968">
            <v>0</v>
          </cell>
          <cell r="C968" t="str">
            <v>Togo</v>
          </cell>
          <cell r="D968">
            <v>0</v>
          </cell>
          <cell r="E968">
            <v>1.29451</v>
          </cell>
          <cell r="F968">
            <v>6.2832800000000004</v>
          </cell>
          <cell r="G968">
            <v>3634.99</v>
          </cell>
          <cell r="H968">
            <v>34883</v>
          </cell>
          <cell r="I968">
            <v>34885</v>
          </cell>
          <cell r="J968" t="str">
            <v>News</v>
          </cell>
          <cell r="K968">
            <v>3</v>
          </cell>
          <cell r="L968">
            <v>150000</v>
          </cell>
          <cell r="M968" t="str">
            <v>Brief torrential rain</v>
          </cell>
          <cell r="N968">
            <v>1</v>
          </cell>
        </row>
        <row r="969">
          <cell r="A969">
            <v>968</v>
          </cell>
          <cell r="B969">
            <v>0</v>
          </cell>
          <cell r="C969" t="str">
            <v>Paraguay</v>
          </cell>
          <cell r="D969">
            <v>0</v>
          </cell>
          <cell r="E969">
            <v>-57.463700000000003</v>
          </cell>
          <cell r="F969">
            <v>-23.817299999999999</v>
          </cell>
          <cell r="G969">
            <v>50608.04</v>
          </cell>
          <cell r="H969">
            <v>34885</v>
          </cell>
          <cell r="I969">
            <v>34885</v>
          </cell>
          <cell r="J969" t="str">
            <v>News</v>
          </cell>
          <cell r="K969">
            <v>0</v>
          </cell>
          <cell r="L969">
            <v>27000</v>
          </cell>
          <cell r="M969" t="str">
            <v>Heavy rain</v>
          </cell>
          <cell r="N969">
            <v>1</v>
          </cell>
        </row>
        <row r="970">
          <cell r="A970">
            <v>969</v>
          </cell>
          <cell r="B970">
            <v>0</v>
          </cell>
          <cell r="C970" t="str">
            <v>China</v>
          </cell>
          <cell r="D970">
            <v>0</v>
          </cell>
          <cell r="E970">
            <v>108.209</v>
          </cell>
          <cell r="F970">
            <v>30.180099999999999</v>
          </cell>
          <cell r="G970">
            <v>231371.29</v>
          </cell>
          <cell r="H970">
            <v>34885</v>
          </cell>
          <cell r="I970">
            <v>34899</v>
          </cell>
          <cell r="J970" t="str">
            <v>News</v>
          </cell>
          <cell r="K970">
            <v>65</v>
          </cell>
          <cell r="L970">
            <v>25000</v>
          </cell>
          <cell r="M970" t="str">
            <v>Heavy rain</v>
          </cell>
          <cell r="N970">
            <v>2</v>
          </cell>
        </row>
        <row r="971">
          <cell r="A971">
            <v>970</v>
          </cell>
          <cell r="B971">
            <v>0</v>
          </cell>
          <cell r="C971" t="str">
            <v>Canada</v>
          </cell>
          <cell r="D971">
            <v>0</v>
          </cell>
          <cell r="E971">
            <v>-112.773</v>
          </cell>
          <cell r="F971">
            <v>52.850099999999998</v>
          </cell>
          <cell r="G971">
            <v>184528.76</v>
          </cell>
          <cell r="H971">
            <v>34885</v>
          </cell>
          <cell r="I971">
            <v>34892</v>
          </cell>
          <cell r="J971" t="str">
            <v>News</v>
          </cell>
          <cell r="K971">
            <v>0</v>
          </cell>
          <cell r="L971">
            <v>5000</v>
          </cell>
          <cell r="M971" t="str">
            <v>Heavy rain</v>
          </cell>
          <cell r="N971">
            <v>1</v>
          </cell>
        </row>
        <row r="972">
          <cell r="A972">
            <v>971</v>
          </cell>
          <cell r="B972">
            <v>0</v>
          </cell>
          <cell r="C972" t="str">
            <v>Ghana</v>
          </cell>
          <cell r="D972">
            <v>0</v>
          </cell>
          <cell r="E972">
            <v>-1.0666199999999999</v>
          </cell>
          <cell r="F972">
            <v>6.4375999999999998</v>
          </cell>
          <cell r="G972">
            <v>120779.51</v>
          </cell>
          <cell r="H972">
            <v>34885</v>
          </cell>
          <cell r="I972">
            <v>34887</v>
          </cell>
          <cell r="J972" t="str">
            <v>News</v>
          </cell>
          <cell r="K972">
            <v>22</v>
          </cell>
          <cell r="L972">
            <v>55000</v>
          </cell>
          <cell r="M972" t="str">
            <v>Heavy rain</v>
          </cell>
          <cell r="N972">
            <v>2</v>
          </cell>
        </row>
        <row r="973">
          <cell r="A973">
            <v>972</v>
          </cell>
          <cell r="B973">
            <v>0</v>
          </cell>
          <cell r="C973" t="str">
            <v>Bangladesh</v>
          </cell>
          <cell r="D973">
            <v>0</v>
          </cell>
          <cell r="E973">
            <v>88.999799999999993</v>
          </cell>
          <cell r="F973">
            <v>25.762599999999999</v>
          </cell>
          <cell r="G973">
            <v>15621.62</v>
          </cell>
          <cell r="H973">
            <v>34884</v>
          </cell>
          <cell r="I973">
            <v>34902</v>
          </cell>
          <cell r="J973" t="str">
            <v>News</v>
          </cell>
          <cell r="K973">
            <v>250</v>
          </cell>
          <cell r="L973">
            <v>15000000</v>
          </cell>
          <cell r="M973" t="str">
            <v>Monsoonal rain</v>
          </cell>
          <cell r="N973">
            <v>1</v>
          </cell>
        </row>
        <row r="974">
          <cell r="A974">
            <v>973</v>
          </cell>
          <cell r="B974">
            <v>0</v>
          </cell>
          <cell r="C974" t="str">
            <v>Pakistan</v>
          </cell>
          <cell r="D974">
            <v>0</v>
          </cell>
          <cell r="E974">
            <v>68.501900000000006</v>
          </cell>
          <cell r="F974">
            <v>29.886900000000001</v>
          </cell>
          <cell r="G974">
            <v>672265.35</v>
          </cell>
          <cell r="H974">
            <v>34899</v>
          </cell>
          <cell r="I974">
            <v>34921</v>
          </cell>
          <cell r="J974" t="str">
            <v>News</v>
          </cell>
          <cell r="K974">
            <v>600</v>
          </cell>
          <cell r="L974">
            <v>600000</v>
          </cell>
          <cell r="M974" t="str">
            <v>Monsoonal rain</v>
          </cell>
          <cell r="N974">
            <v>1</v>
          </cell>
        </row>
        <row r="975">
          <cell r="A975">
            <v>974</v>
          </cell>
          <cell r="B975">
            <v>0</v>
          </cell>
          <cell r="C975" t="str">
            <v>Philippines</v>
          </cell>
          <cell r="D975">
            <v>0</v>
          </cell>
          <cell r="E975">
            <v>120.64</v>
          </cell>
          <cell r="F975">
            <v>15.2263</v>
          </cell>
          <cell r="G975">
            <v>9189.85</v>
          </cell>
          <cell r="H975">
            <v>34909</v>
          </cell>
          <cell r="I975">
            <v>34911</v>
          </cell>
          <cell r="J975" t="str">
            <v>News</v>
          </cell>
          <cell r="K975">
            <v>0</v>
          </cell>
          <cell r="L975">
            <v>20000</v>
          </cell>
          <cell r="M975" t="str">
            <v>Tropical cyclone</v>
          </cell>
          <cell r="N975">
            <v>1</v>
          </cell>
        </row>
        <row r="976">
          <cell r="A976">
            <v>975</v>
          </cell>
          <cell r="B976">
            <v>0</v>
          </cell>
          <cell r="C976" t="str">
            <v>North Korea</v>
          </cell>
          <cell r="D976">
            <v>0</v>
          </cell>
          <cell r="E976">
            <v>128.595</v>
          </cell>
          <cell r="F976">
            <v>40.349899999999998</v>
          </cell>
          <cell r="G976">
            <v>120709.21</v>
          </cell>
          <cell r="H976">
            <v>34912</v>
          </cell>
          <cell r="I976">
            <v>34950</v>
          </cell>
          <cell r="J976" t="str">
            <v>News</v>
          </cell>
          <cell r="K976">
            <v>68</v>
          </cell>
          <cell r="L976">
            <v>500000</v>
          </cell>
          <cell r="M976" t="str">
            <v>Heavy rain</v>
          </cell>
          <cell r="N976">
            <v>2</v>
          </cell>
        </row>
        <row r="977">
          <cell r="A977">
            <v>976</v>
          </cell>
          <cell r="B977">
            <v>0</v>
          </cell>
          <cell r="C977" t="str">
            <v>Thailand</v>
          </cell>
          <cell r="D977">
            <v>0</v>
          </cell>
          <cell r="E977">
            <v>101.55800000000001</v>
          </cell>
          <cell r="F977">
            <v>14.963900000000001</v>
          </cell>
          <cell r="G977">
            <v>444498.32</v>
          </cell>
          <cell r="H977">
            <v>34912</v>
          </cell>
          <cell r="I977">
            <v>35012</v>
          </cell>
          <cell r="J977" t="str">
            <v>News</v>
          </cell>
          <cell r="K977">
            <v>260</v>
          </cell>
          <cell r="L977">
            <v>4220000</v>
          </cell>
          <cell r="M977" t="str">
            <v>Heavy rain</v>
          </cell>
          <cell r="N977">
            <v>2</v>
          </cell>
        </row>
        <row r="978">
          <cell r="A978">
            <v>977</v>
          </cell>
          <cell r="B978">
            <v>0</v>
          </cell>
          <cell r="C978" t="str">
            <v>China</v>
          </cell>
          <cell r="D978">
            <v>0</v>
          </cell>
          <cell r="E978">
            <v>125.154</v>
          </cell>
          <cell r="F978">
            <v>42.5413</v>
          </cell>
          <cell r="G978">
            <v>325414.55</v>
          </cell>
          <cell r="H978">
            <v>34905</v>
          </cell>
          <cell r="I978">
            <v>34939</v>
          </cell>
          <cell r="J978" t="str">
            <v>News</v>
          </cell>
          <cell r="K978">
            <v>123</v>
          </cell>
          <cell r="L978">
            <v>3000000</v>
          </cell>
          <cell r="M978" t="str">
            <v>Heavy rain</v>
          </cell>
          <cell r="N978">
            <v>2</v>
          </cell>
        </row>
        <row r="979">
          <cell r="A979">
            <v>978</v>
          </cell>
          <cell r="B979">
            <v>0</v>
          </cell>
          <cell r="C979" t="str">
            <v>Guatemala</v>
          </cell>
          <cell r="D979" t="str">
            <v>Mexico</v>
          </cell>
          <cell r="E979">
            <v>-91.484899999999996</v>
          </cell>
          <cell r="F979">
            <v>15.8962</v>
          </cell>
          <cell r="G979">
            <v>158687.9</v>
          </cell>
          <cell r="H979">
            <v>34915</v>
          </cell>
          <cell r="I979">
            <v>34934</v>
          </cell>
          <cell r="J979" t="str">
            <v>News</v>
          </cell>
          <cell r="K979">
            <v>17</v>
          </cell>
          <cell r="L979">
            <v>7100</v>
          </cell>
          <cell r="M979" t="str">
            <v>Heavy rain</v>
          </cell>
          <cell r="N979">
            <v>1</v>
          </cell>
        </row>
        <row r="980">
          <cell r="A980">
            <v>979</v>
          </cell>
          <cell r="B980">
            <v>0</v>
          </cell>
          <cell r="C980" t="str">
            <v>USA</v>
          </cell>
          <cell r="D980">
            <v>0</v>
          </cell>
          <cell r="E980">
            <v>-82.562399999999997</v>
          </cell>
          <cell r="F980">
            <v>39.460999999999999</v>
          </cell>
          <cell r="G980">
            <v>118253.11</v>
          </cell>
          <cell r="H980">
            <v>34918</v>
          </cell>
          <cell r="I980">
            <v>34929</v>
          </cell>
          <cell r="J980" t="str">
            <v>News</v>
          </cell>
          <cell r="K980">
            <v>4</v>
          </cell>
          <cell r="L980">
            <v>1000</v>
          </cell>
          <cell r="M980" t="str">
            <v>Heavy rain</v>
          </cell>
          <cell r="N980">
            <v>1</v>
          </cell>
        </row>
        <row r="981">
          <cell r="A981">
            <v>980</v>
          </cell>
          <cell r="B981">
            <v>0</v>
          </cell>
          <cell r="C981" t="str">
            <v>Nigeria</v>
          </cell>
          <cell r="D981">
            <v>0</v>
          </cell>
          <cell r="E981">
            <v>8.9674700000000005</v>
          </cell>
          <cell r="F981">
            <v>10.0459</v>
          </cell>
          <cell r="G981">
            <v>19768.439999999999</v>
          </cell>
          <cell r="H981">
            <v>34918</v>
          </cell>
          <cell r="I981">
            <v>34921</v>
          </cell>
          <cell r="J981" t="str">
            <v>News</v>
          </cell>
          <cell r="K981">
            <v>30</v>
          </cell>
          <cell r="L981">
            <v>0</v>
          </cell>
          <cell r="M981" t="str">
            <v>Heavy rain</v>
          </cell>
          <cell r="N981">
            <v>1</v>
          </cell>
        </row>
        <row r="982">
          <cell r="A982">
            <v>981</v>
          </cell>
          <cell r="B982">
            <v>0</v>
          </cell>
          <cell r="C982" t="str">
            <v>Ethiopia</v>
          </cell>
          <cell r="D982">
            <v>0</v>
          </cell>
          <cell r="E982">
            <v>39.943100000000001</v>
          </cell>
          <cell r="F982">
            <v>10.577</v>
          </cell>
          <cell r="G982">
            <v>195893.72</v>
          </cell>
          <cell r="H982">
            <v>34922</v>
          </cell>
          <cell r="I982">
            <v>34929</v>
          </cell>
          <cell r="J982" t="str">
            <v>News</v>
          </cell>
          <cell r="K982">
            <v>44</v>
          </cell>
          <cell r="L982">
            <v>2000</v>
          </cell>
          <cell r="M982" t="str">
            <v>Heavy rain</v>
          </cell>
          <cell r="N982">
            <v>1</v>
          </cell>
        </row>
        <row r="983">
          <cell r="A983">
            <v>982</v>
          </cell>
          <cell r="B983">
            <v>0</v>
          </cell>
          <cell r="C983" t="str">
            <v>Bangladesh</v>
          </cell>
          <cell r="D983">
            <v>0</v>
          </cell>
          <cell r="E983">
            <v>89.940600000000003</v>
          </cell>
          <cell r="F983">
            <v>24.867799999999999</v>
          </cell>
          <cell r="G983">
            <v>42133.440000000002</v>
          </cell>
          <cell r="H983">
            <v>34927</v>
          </cell>
          <cell r="I983">
            <v>34934</v>
          </cell>
          <cell r="J983" t="str">
            <v>News</v>
          </cell>
          <cell r="K983">
            <v>26</v>
          </cell>
          <cell r="L983">
            <v>1000000</v>
          </cell>
          <cell r="M983" t="str">
            <v>Monsoonal rain</v>
          </cell>
          <cell r="N983">
            <v>1</v>
          </cell>
        </row>
        <row r="984">
          <cell r="A984">
            <v>983</v>
          </cell>
          <cell r="B984">
            <v>0</v>
          </cell>
          <cell r="C984" t="str">
            <v>Morocco</v>
          </cell>
          <cell r="D984">
            <v>0</v>
          </cell>
          <cell r="E984">
            <v>-7.8317899999999998</v>
          </cell>
          <cell r="F984">
            <v>30.276900000000001</v>
          </cell>
          <cell r="G984">
            <v>132475.79999999999</v>
          </cell>
          <cell r="H984">
            <v>34928</v>
          </cell>
          <cell r="I984">
            <v>34929</v>
          </cell>
          <cell r="J984" t="str">
            <v>News</v>
          </cell>
          <cell r="K984">
            <v>166</v>
          </cell>
          <cell r="L984">
            <v>210</v>
          </cell>
          <cell r="M984" t="str">
            <v>Heavy rain</v>
          </cell>
          <cell r="N984">
            <v>2</v>
          </cell>
        </row>
        <row r="985">
          <cell r="A985">
            <v>984</v>
          </cell>
          <cell r="B985">
            <v>0</v>
          </cell>
          <cell r="C985" t="str">
            <v>South Korea</v>
          </cell>
          <cell r="D985">
            <v>0</v>
          </cell>
          <cell r="E985">
            <v>127.67400000000001</v>
          </cell>
          <cell r="F985">
            <v>37.050600000000003</v>
          </cell>
          <cell r="G985">
            <v>33972.01</v>
          </cell>
          <cell r="H985">
            <v>34935</v>
          </cell>
          <cell r="I985">
            <v>34938</v>
          </cell>
          <cell r="J985" t="str">
            <v>News</v>
          </cell>
          <cell r="K985">
            <v>53</v>
          </cell>
          <cell r="L985">
            <v>16000</v>
          </cell>
          <cell r="M985" t="str">
            <v>Extra-tropical cyclone</v>
          </cell>
          <cell r="N985">
            <v>1</v>
          </cell>
        </row>
        <row r="986">
          <cell r="A986">
            <v>985</v>
          </cell>
          <cell r="B986">
            <v>0</v>
          </cell>
          <cell r="C986" t="str">
            <v>Albania</v>
          </cell>
          <cell r="D986">
            <v>0</v>
          </cell>
          <cell r="E986">
            <v>19.985800000000001</v>
          </cell>
          <cell r="F986">
            <v>41.810099999999998</v>
          </cell>
          <cell r="G986">
            <v>11109.46</v>
          </cell>
          <cell r="H986">
            <v>34930</v>
          </cell>
          <cell r="I986">
            <v>34937</v>
          </cell>
          <cell r="J986" t="str">
            <v>News</v>
          </cell>
          <cell r="K986">
            <v>5</v>
          </cell>
          <cell r="L986">
            <v>0</v>
          </cell>
          <cell r="M986" t="str">
            <v>Heavy rain</v>
          </cell>
          <cell r="N986">
            <v>1</v>
          </cell>
        </row>
        <row r="987">
          <cell r="A987">
            <v>986</v>
          </cell>
          <cell r="B987">
            <v>0</v>
          </cell>
          <cell r="C987" t="str">
            <v>Caribbean</v>
          </cell>
          <cell r="D987">
            <v>0</v>
          </cell>
          <cell r="E987">
            <v>-60.874899999999997</v>
          </cell>
          <cell r="F987">
            <v>14.2621</v>
          </cell>
          <cell r="G987">
            <v>8338.57</v>
          </cell>
          <cell r="H987">
            <v>34937</v>
          </cell>
          <cell r="I987">
            <v>34939</v>
          </cell>
          <cell r="J987" t="str">
            <v>News</v>
          </cell>
          <cell r="K987">
            <v>3</v>
          </cell>
          <cell r="L987">
            <v>0</v>
          </cell>
          <cell r="M987" t="str">
            <v>Tropical cyclone</v>
          </cell>
          <cell r="N987">
            <v>1</v>
          </cell>
        </row>
        <row r="988">
          <cell r="A988">
            <v>987</v>
          </cell>
          <cell r="B988">
            <v>0</v>
          </cell>
          <cell r="C988" t="str">
            <v>USA</v>
          </cell>
          <cell r="D988">
            <v>0</v>
          </cell>
          <cell r="E988">
            <v>-79.465599999999995</v>
          </cell>
          <cell r="F988">
            <v>33.635100000000001</v>
          </cell>
          <cell r="G988">
            <v>176800.72</v>
          </cell>
          <cell r="H988">
            <v>34937</v>
          </cell>
          <cell r="I988">
            <v>34940</v>
          </cell>
          <cell r="J988" t="str">
            <v>News</v>
          </cell>
          <cell r="K988">
            <v>8</v>
          </cell>
          <cell r="L988">
            <v>300</v>
          </cell>
          <cell r="M988" t="str">
            <v>Heavy rain</v>
          </cell>
          <cell r="N988">
            <v>1</v>
          </cell>
        </row>
        <row r="989">
          <cell r="A989">
            <v>988</v>
          </cell>
          <cell r="B989">
            <v>0</v>
          </cell>
          <cell r="C989" t="str">
            <v>Philippines</v>
          </cell>
          <cell r="D989">
            <v>0</v>
          </cell>
          <cell r="E989">
            <v>120.687</v>
          </cell>
          <cell r="F989">
            <v>15.463200000000001</v>
          </cell>
          <cell r="G989">
            <v>23531.040000000001</v>
          </cell>
          <cell r="H989">
            <v>34940</v>
          </cell>
          <cell r="I989">
            <v>34948</v>
          </cell>
          <cell r="J989" t="str">
            <v>News</v>
          </cell>
          <cell r="K989">
            <v>3</v>
          </cell>
          <cell r="L989">
            <v>45000</v>
          </cell>
          <cell r="M989" t="str">
            <v>Monsoonal rain</v>
          </cell>
          <cell r="N989">
            <v>1</v>
          </cell>
        </row>
        <row r="990">
          <cell r="A990">
            <v>989</v>
          </cell>
          <cell r="B990">
            <v>0</v>
          </cell>
          <cell r="C990" t="str">
            <v>Philippines</v>
          </cell>
          <cell r="D990">
            <v>0</v>
          </cell>
          <cell r="E990">
            <v>120.745</v>
          </cell>
          <cell r="F990">
            <v>22.808800000000002</v>
          </cell>
          <cell r="G990">
            <v>14893.78</v>
          </cell>
          <cell r="H990">
            <v>34946</v>
          </cell>
          <cell r="I990">
            <v>34957</v>
          </cell>
          <cell r="J990" t="str">
            <v>News</v>
          </cell>
          <cell r="K990">
            <v>180</v>
          </cell>
          <cell r="L990">
            <v>50000</v>
          </cell>
          <cell r="M990" t="str">
            <v>Heavy rain</v>
          </cell>
          <cell r="N990">
            <v>1</v>
          </cell>
        </row>
        <row r="991">
          <cell r="A991">
            <v>990</v>
          </cell>
          <cell r="B991">
            <v>0</v>
          </cell>
          <cell r="C991" t="str">
            <v>India</v>
          </cell>
          <cell r="D991">
            <v>0</v>
          </cell>
          <cell r="E991">
            <v>76.826300000000003</v>
          </cell>
          <cell r="F991">
            <v>28.2424</v>
          </cell>
          <cell r="G991">
            <v>762936.89</v>
          </cell>
          <cell r="H991">
            <v>34943</v>
          </cell>
          <cell r="I991">
            <v>34962</v>
          </cell>
          <cell r="J991" t="str">
            <v>News</v>
          </cell>
          <cell r="K991">
            <v>600</v>
          </cell>
          <cell r="L991">
            <v>2000000</v>
          </cell>
          <cell r="M991" t="str">
            <v>Monsoonal rain</v>
          </cell>
          <cell r="N991">
            <v>1</v>
          </cell>
        </row>
        <row r="992">
          <cell r="A992">
            <v>991</v>
          </cell>
          <cell r="B992">
            <v>0</v>
          </cell>
          <cell r="C992" t="str">
            <v>Morocco</v>
          </cell>
          <cell r="D992">
            <v>0</v>
          </cell>
          <cell r="E992">
            <v>-4.6043099999999999</v>
          </cell>
          <cell r="F992">
            <v>34.354199999999999</v>
          </cell>
          <cell r="G992">
            <v>99919.02</v>
          </cell>
          <cell r="H992">
            <v>34945</v>
          </cell>
          <cell r="I992">
            <v>34948</v>
          </cell>
          <cell r="J992" t="str">
            <v>News</v>
          </cell>
          <cell r="K992">
            <v>43</v>
          </cell>
          <cell r="L992">
            <v>228</v>
          </cell>
          <cell r="M992" t="str">
            <v>Heavy rain</v>
          </cell>
          <cell r="N992">
            <v>1</v>
          </cell>
        </row>
        <row r="993">
          <cell r="A993">
            <v>992</v>
          </cell>
          <cell r="B993">
            <v>0</v>
          </cell>
          <cell r="C993" t="str">
            <v>India</v>
          </cell>
          <cell r="D993">
            <v>0</v>
          </cell>
          <cell r="E993">
            <v>88.461600000000004</v>
          </cell>
          <cell r="F993">
            <v>27.588699999999999</v>
          </cell>
          <cell r="G993">
            <v>6520.57</v>
          </cell>
          <cell r="H993">
            <v>34947</v>
          </cell>
          <cell r="I993">
            <v>34950</v>
          </cell>
          <cell r="J993" t="str">
            <v>News</v>
          </cell>
          <cell r="K993">
            <v>35</v>
          </cell>
          <cell r="L993">
            <v>0</v>
          </cell>
          <cell r="M993" t="str">
            <v>Monsoonal rain</v>
          </cell>
          <cell r="N993">
            <v>1</v>
          </cell>
        </row>
        <row r="994">
          <cell r="A994">
            <v>993</v>
          </cell>
          <cell r="B994">
            <v>0</v>
          </cell>
          <cell r="C994" t="str">
            <v>Martinique</v>
          </cell>
          <cell r="D994">
            <v>0</v>
          </cell>
          <cell r="E994">
            <v>-61.321399999999997</v>
          </cell>
          <cell r="F994">
            <v>15.3651</v>
          </cell>
          <cell r="G994">
            <v>51662.9</v>
          </cell>
          <cell r="H994">
            <v>34947</v>
          </cell>
          <cell r="I994">
            <v>34960</v>
          </cell>
          <cell r="J994" t="str">
            <v>News</v>
          </cell>
          <cell r="K994">
            <v>20</v>
          </cell>
          <cell r="L994">
            <v>24000</v>
          </cell>
          <cell r="M994" t="str">
            <v>Tropical cyclone</v>
          </cell>
          <cell r="N994">
            <v>1</v>
          </cell>
        </row>
        <row r="995">
          <cell r="A995">
            <v>994</v>
          </cell>
          <cell r="B995">
            <v>0</v>
          </cell>
          <cell r="C995" t="str">
            <v>Honduras</v>
          </cell>
          <cell r="D995">
            <v>0</v>
          </cell>
          <cell r="E995">
            <v>-87.714100000000002</v>
          </cell>
          <cell r="F995">
            <v>15.393700000000001</v>
          </cell>
          <cell r="G995">
            <v>9441.7099999999991</v>
          </cell>
          <cell r="H995">
            <v>34951</v>
          </cell>
          <cell r="I995">
            <v>34954</v>
          </cell>
          <cell r="J995" t="str">
            <v>News</v>
          </cell>
          <cell r="K995">
            <v>30</v>
          </cell>
          <cell r="L995">
            <v>6000</v>
          </cell>
          <cell r="M995" t="str">
            <v>Heavy rain</v>
          </cell>
          <cell r="N995">
            <v>1</v>
          </cell>
        </row>
        <row r="996">
          <cell r="A996">
            <v>995</v>
          </cell>
          <cell r="B996">
            <v>0</v>
          </cell>
          <cell r="C996" t="str">
            <v>Japan</v>
          </cell>
          <cell r="D996">
            <v>0</v>
          </cell>
          <cell r="E996">
            <v>139.905</v>
          </cell>
          <cell r="F996">
            <v>35.2121</v>
          </cell>
          <cell r="G996">
            <v>16375.35</v>
          </cell>
          <cell r="H996">
            <v>34957</v>
          </cell>
          <cell r="I996">
            <v>34960</v>
          </cell>
          <cell r="J996" t="str">
            <v>News</v>
          </cell>
          <cell r="K996">
            <v>3</v>
          </cell>
          <cell r="L996">
            <v>500</v>
          </cell>
          <cell r="M996" t="str">
            <v>Tropical cyclone</v>
          </cell>
          <cell r="N996">
            <v>2</v>
          </cell>
        </row>
        <row r="997">
          <cell r="A997">
            <v>996</v>
          </cell>
          <cell r="B997">
            <v>0</v>
          </cell>
          <cell r="C997" t="str">
            <v>Mexico</v>
          </cell>
          <cell r="D997">
            <v>0</v>
          </cell>
          <cell r="E997">
            <v>-111.414</v>
          </cell>
          <cell r="F997">
            <v>29.2882</v>
          </cell>
          <cell r="G997">
            <v>168617.63</v>
          </cell>
          <cell r="H997">
            <v>34956</v>
          </cell>
          <cell r="I997">
            <v>34964</v>
          </cell>
          <cell r="J997" t="str">
            <v>News</v>
          </cell>
          <cell r="K997">
            <v>50</v>
          </cell>
          <cell r="L997">
            <v>25000</v>
          </cell>
          <cell r="M997" t="str">
            <v>Tropical cyclone</v>
          </cell>
          <cell r="N997">
            <v>1</v>
          </cell>
        </row>
        <row r="998">
          <cell r="A998">
            <v>997</v>
          </cell>
          <cell r="B998">
            <v>0</v>
          </cell>
          <cell r="C998" t="str">
            <v>Cambodia</v>
          </cell>
          <cell r="D998">
            <v>0</v>
          </cell>
          <cell r="E998">
            <v>106.544</v>
          </cell>
          <cell r="F998">
            <v>13.224399999999999</v>
          </cell>
          <cell r="G998">
            <v>52119.24</v>
          </cell>
          <cell r="H998">
            <v>34960</v>
          </cell>
          <cell r="I998">
            <v>34974</v>
          </cell>
          <cell r="J998" t="str">
            <v>News</v>
          </cell>
          <cell r="K998">
            <v>0</v>
          </cell>
          <cell r="L998">
            <v>1348</v>
          </cell>
          <cell r="M998" t="str">
            <v>Monsoonal rain</v>
          </cell>
          <cell r="N998">
            <v>1</v>
          </cell>
        </row>
        <row r="999">
          <cell r="A999">
            <v>998</v>
          </cell>
          <cell r="B999">
            <v>0</v>
          </cell>
          <cell r="C999" t="str">
            <v>Laos</v>
          </cell>
          <cell r="D999">
            <v>0</v>
          </cell>
          <cell r="E999">
            <v>105.709</v>
          </cell>
          <cell r="F999">
            <v>16.541699999999999</v>
          </cell>
          <cell r="G999">
            <v>72535.75</v>
          </cell>
          <cell r="H999">
            <v>34960</v>
          </cell>
          <cell r="I999">
            <v>34967</v>
          </cell>
          <cell r="J999" t="str">
            <v>News</v>
          </cell>
          <cell r="K999">
            <v>0</v>
          </cell>
          <cell r="L999">
            <v>40000</v>
          </cell>
          <cell r="M999" t="str">
            <v>Monsoonal rain</v>
          </cell>
          <cell r="N999">
            <v>1</v>
          </cell>
        </row>
        <row r="1000">
          <cell r="A1000">
            <v>999</v>
          </cell>
          <cell r="B1000">
            <v>0</v>
          </cell>
          <cell r="C1000" t="str">
            <v>Malaysia</v>
          </cell>
          <cell r="D1000">
            <v>0</v>
          </cell>
          <cell r="E1000">
            <v>100.367</v>
          </cell>
          <cell r="F1000">
            <v>5.3476699999999999</v>
          </cell>
          <cell r="G1000">
            <v>1275.56</v>
          </cell>
          <cell r="H1000">
            <v>34959</v>
          </cell>
          <cell r="I1000">
            <v>34964</v>
          </cell>
          <cell r="J1000" t="str">
            <v>News</v>
          </cell>
          <cell r="K1000">
            <v>0</v>
          </cell>
          <cell r="L1000">
            <v>5120</v>
          </cell>
          <cell r="M1000" t="str">
            <v>Heavy rain</v>
          </cell>
          <cell r="N1000">
            <v>1</v>
          </cell>
        </row>
        <row r="1001">
          <cell r="A1001">
            <v>1000</v>
          </cell>
          <cell r="B1001">
            <v>0</v>
          </cell>
          <cell r="C1001" t="str">
            <v>USA</v>
          </cell>
          <cell r="D1001">
            <v>0</v>
          </cell>
          <cell r="E1001">
            <v>-149.768</v>
          </cell>
          <cell r="F1001">
            <v>60.852200000000003</v>
          </cell>
          <cell r="G1001">
            <v>50389.55</v>
          </cell>
          <cell r="H1001">
            <v>34960</v>
          </cell>
          <cell r="I1001">
            <v>34988</v>
          </cell>
          <cell r="J1001" t="str">
            <v>News</v>
          </cell>
          <cell r="K1001">
            <v>0</v>
          </cell>
          <cell r="L1001">
            <v>300</v>
          </cell>
          <cell r="M1001" t="str">
            <v>Heavy rain</v>
          </cell>
          <cell r="N1001">
            <v>2</v>
          </cell>
        </row>
        <row r="1002">
          <cell r="A1002">
            <v>1001</v>
          </cell>
          <cell r="B1002">
            <v>0</v>
          </cell>
          <cell r="C1002" t="str">
            <v>Albania</v>
          </cell>
          <cell r="D1002">
            <v>0</v>
          </cell>
          <cell r="E1002">
            <v>19.965399999999999</v>
          </cell>
          <cell r="F1002">
            <v>41.630299999999998</v>
          </cell>
          <cell r="G1002">
            <v>17072.03</v>
          </cell>
          <cell r="H1002">
            <v>34963</v>
          </cell>
          <cell r="I1002">
            <v>34966</v>
          </cell>
          <cell r="J1002" t="str">
            <v>News</v>
          </cell>
          <cell r="K1002">
            <v>4</v>
          </cell>
          <cell r="L1002">
            <v>0</v>
          </cell>
          <cell r="M1002" t="str">
            <v>Heavy rain</v>
          </cell>
          <cell r="N1002">
            <v>1</v>
          </cell>
        </row>
        <row r="1003">
          <cell r="A1003">
            <v>1002</v>
          </cell>
          <cell r="B1003">
            <v>0</v>
          </cell>
          <cell r="C1003" t="str">
            <v>Togo</v>
          </cell>
          <cell r="D1003" t="str">
            <v>Benin</v>
          </cell>
          <cell r="E1003">
            <v>1.1397900000000001</v>
          </cell>
          <cell r="F1003">
            <v>6.7734800000000002</v>
          </cell>
          <cell r="G1003">
            <v>102566.52</v>
          </cell>
          <cell r="H1003">
            <v>34963</v>
          </cell>
          <cell r="I1003">
            <v>34970</v>
          </cell>
          <cell r="J1003" t="str">
            <v>News</v>
          </cell>
          <cell r="K1003">
            <v>19</v>
          </cell>
          <cell r="L1003">
            <v>30000</v>
          </cell>
          <cell r="M1003" t="str">
            <v>Heavy rain</v>
          </cell>
          <cell r="N1003">
            <v>1</v>
          </cell>
        </row>
        <row r="1004">
          <cell r="A1004">
            <v>1003</v>
          </cell>
          <cell r="B1004">
            <v>0</v>
          </cell>
          <cell r="C1004" t="str">
            <v>Vietnam</v>
          </cell>
          <cell r="D1004">
            <v>0</v>
          </cell>
          <cell r="E1004">
            <v>108</v>
          </cell>
          <cell r="F1004">
            <v>14.045500000000001</v>
          </cell>
          <cell r="G1004">
            <v>122975.43</v>
          </cell>
          <cell r="H1004">
            <v>34963</v>
          </cell>
          <cell r="I1004">
            <v>34991</v>
          </cell>
          <cell r="J1004" t="str">
            <v>News</v>
          </cell>
          <cell r="K1004">
            <v>153</v>
          </cell>
          <cell r="L1004">
            <v>920000</v>
          </cell>
          <cell r="M1004" t="str">
            <v>Heavy rain</v>
          </cell>
          <cell r="N1004">
            <v>1</v>
          </cell>
        </row>
        <row r="1005">
          <cell r="A1005">
            <v>1004</v>
          </cell>
          <cell r="B1005">
            <v>0</v>
          </cell>
          <cell r="C1005" t="str">
            <v>Algeria</v>
          </cell>
          <cell r="D1005">
            <v>0</v>
          </cell>
          <cell r="E1005">
            <v>6.5815799999999998</v>
          </cell>
          <cell r="F1005">
            <v>35.338799999999999</v>
          </cell>
          <cell r="G1005">
            <v>62914.74</v>
          </cell>
          <cell r="H1005">
            <v>34964</v>
          </cell>
          <cell r="I1005">
            <v>34966</v>
          </cell>
          <cell r="J1005" t="str">
            <v>News</v>
          </cell>
          <cell r="K1005">
            <v>5</v>
          </cell>
          <cell r="L1005">
            <v>0</v>
          </cell>
          <cell r="M1005" t="str">
            <v>Brief torrential rain</v>
          </cell>
          <cell r="N1005">
            <v>1</v>
          </cell>
        </row>
        <row r="1006">
          <cell r="A1006">
            <v>1005</v>
          </cell>
          <cell r="B1006">
            <v>0</v>
          </cell>
          <cell r="C1006" t="str">
            <v>Japan</v>
          </cell>
          <cell r="D1006">
            <v>0</v>
          </cell>
          <cell r="E1006">
            <v>134.15799999999999</v>
          </cell>
          <cell r="F1006">
            <v>33.312399999999997</v>
          </cell>
          <cell r="G1006">
            <v>90343.29</v>
          </cell>
          <cell r="H1006">
            <v>34965</v>
          </cell>
          <cell r="I1006">
            <v>34966</v>
          </cell>
          <cell r="J1006" t="str">
            <v>News</v>
          </cell>
          <cell r="K1006">
            <v>3</v>
          </cell>
          <cell r="L1006">
            <v>3800</v>
          </cell>
          <cell r="M1006" t="str">
            <v>Tropical cyclone</v>
          </cell>
          <cell r="N1006">
            <v>1</v>
          </cell>
        </row>
        <row r="1007">
          <cell r="A1007">
            <v>1006</v>
          </cell>
          <cell r="B1007">
            <v>0</v>
          </cell>
          <cell r="C1007" t="str">
            <v>Chad</v>
          </cell>
          <cell r="D1007">
            <v>0</v>
          </cell>
          <cell r="E1007">
            <v>18.0044</v>
          </cell>
          <cell r="F1007">
            <v>12.9016</v>
          </cell>
          <cell r="G1007">
            <v>517354.51</v>
          </cell>
          <cell r="H1007">
            <v>34966</v>
          </cell>
          <cell r="I1007">
            <v>34996</v>
          </cell>
          <cell r="J1007" t="str">
            <v>News</v>
          </cell>
          <cell r="K1007">
            <v>1</v>
          </cell>
          <cell r="L1007">
            <v>0</v>
          </cell>
          <cell r="M1007" t="str">
            <v>Heavy rain</v>
          </cell>
          <cell r="N1007">
            <v>1</v>
          </cell>
        </row>
        <row r="1008">
          <cell r="A1008">
            <v>1007</v>
          </cell>
          <cell r="B1008">
            <v>0</v>
          </cell>
          <cell r="C1008" t="str">
            <v>Mauritania</v>
          </cell>
          <cell r="D1008">
            <v>0</v>
          </cell>
          <cell r="E1008">
            <v>-14.5482</v>
          </cell>
          <cell r="F1008">
            <v>18.5395</v>
          </cell>
          <cell r="G1008">
            <v>144865.22</v>
          </cell>
          <cell r="H1008">
            <v>34966</v>
          </cell>
          <cell r="I1008">
            <v>34973</v>
          </cell>
          <cell r="J1008" t="str">
            <v>News</v>
          </cell>
          <cell r="K1008">
            <v>0</v>
          </cell>
          <cell r="L1008">
            <v>95000</v>
          </cell>
          <cell r="M1008" t="str">
            <v>Heavy rain</v>
          </cell>
          <cell r="N1008">
            <v>1</v>
          </cell>
        </row>
        <row r="1009">
          <cell r="A1009">
            <v>1008</v>
          </cell>
          <cell r="B1009">
            <v>0</v>
          </cell>
          <cell r="C1009" t="str">
            <v>Senegal</v>
          </cell>
          <cell r="D1009">
            <v>0</v>
          </cell>
          <cell r="E1009">
            <v>-15.0548</v>
          </cell>
          <cell r="F1009">
            <v>15.8268</v>
          </cell>
          <cell r="G1009">
            <v>47808.22</v>
          </cell>
          <cell r="H1009">
            <v>34966</v>
          </cell>
          <cell r="I1009">
            <v>34980</v>
          </cell>
          <cell r="J1009" t="str">
            <v>News</v>
          </cell>
          <cell r="K1009">
            <v>0</v>
          </cell>
          <cell r="L1009">
            <v>0</v>
          </cell>
          <cell r="M1009" t="str">
            <v>Heavy rain</v>
          </cell>
          <cell r="N1009">
            <v>1</v>
          </cell>
        </row>
        <row r="1010">
          <cell r="A1010">
            <v>1009</v>
          </cell>
          <cell r="B1010">
            <v>0</v>
          </cell>
          <cell r="C1010" t="str">
            <v>Myanmar</v>
          </cell>
          <cell r="D1010">
            <v>0</v>
          </cell>
          <cell r="E1010">
            <v>95.267899999999997</v>
          </cell>
          <cell r="F1010">
            <v>20.86</v>
          </cell>
          <cell r="G1010">
            <v>164736.49</v>
          </cell>
          <cell r="H1010">
            <v>34968</v>
          </cell>
          <cell r="I1010">
            <v>34982</v>
          </cell>
          <cell r="J1010" t="str">
            <v>News</v>
          </cell>
          <cell r="K1010">
            <v>50</v>
          </cell>
          <cell r="L1010">
            <v>20000</v>
          </cell>
          <cell r="M1010" t="str">
            <v>Heavy rain</v>
          </cell>
          <cell r="N1010">
            <v>1</v>
          </cell>
        </row>
        <row r="1011">
          <cell r="A1011">
            <v>1010</v>
          </cell>
          <cell r="B1011">
            <v>0</v>
          </cell>
          <cell r="C1011" t="str">
            <v>India</v>
          </cell>
          <cell r="D1011">
            <v>0</v>
          </cell>
          <cell r="E1011">
            <v>87.374899999999997</v>
          </cell>
          <cell r="F1011">
            <v>22.461500000000001</v>
          </cell>
          <cell r="G1011">
            <v>308073.2</v>
          </cell>
          <cell r="H1011">
            <v>34968</v>
          </cell>
          <cell r="I1011">
            <v>34974</v>
          </cell>
          <cell r="J1011" t="str">
            <v>News</v>
          </cell>
          <cell r="K1011">
            <v>144</v>
          </cell>
          <cell r="L1011">
            <v>510000</v>
          </cell>
          <cell r="M1011" t="str">
            <v>Monsoonal rain</v>
          </cell>
          <cell r="N1011">
            <v>1</v>
          </cell>
        </row>
        <row r="1012">
          <cell r="A1012">
            <v>1011</v>
          </cell>
          <cell r="B1012">
            <v>0</v>
          </cell>
          <cell r="C1012" t="str">
            <v>El Salvador</v>
          </cell>
          <cell r="D1012">
            <v>0</v>
          </cell>
          <cell r="E1012">
            <v>-88.825299999999999</v>
          </cell>
          <cell r="F1012">
            <v>13.7105</v>
          </cell>
          <cell r="G1012">
            <v>18228.560000000001</v>
          </cell>
          <cell r="H1012">
            <v>34969</v>
          </cell>
          <cell r="I1012">
            <v>34984</v>
          </cell>
          <cell r="J1012" t="str">
            <v>News</v>
          </cell>
          <cell r="K1012">
            <v>8</v>
          </cell>
          <cell r="L1012">
            <v>10000</v>
          </cell>
          <cell r="M1012" t="str">
            <v>Heavy rain</v>
          </cell>
          <cell r="N1012">
            <v>1</v>
          </cell>
        </row>
        <row r="1013">
          <cell r="A1013">
            <v>1012</v>
          </cell>
          <cell r="B1013">
            <v>0</v>
          </cell>
          <cell r="C1013" t="str">
            <v>Bangladesh</v>
          </cell>
          <cell r="D1013">
            <v>0</v>
          </cell>
          <cell r="E1013">
            <v>90.242900000000006</v>
          </cell>
          <cell r="F1013">
            <v>25.133400000000002</v>
          </cell>
          <cell r="G1013">
            <v>61580.93</v>
          </cell>
          <cell r="H1013">
            <v>34971</v>
          </cell>
          <cell r="I1013">
            <v>34988</v>
          </cell>
          <cell r="J1013" t="str">
            <v>News</v>
          </cell>
          <cell r="K1013">
            <v>400</v>
          </cell>
          <cell r="L1013">
            <v>5300000</v>
          </cell>
          <cell r="M1013" t="str">
            <v>Monsoonal rain</v>
          </cell>
          <cell r="N1013">
            <v>1</v>
          </cell>
        </row>
        <row r="1014">
          <cell r="A1014">
            <v>1013</v>
          </cell>
          <cell r="B1014">
            <v>0</v>
          </cell>
          <cell r="C1014" t="str">
            <v>Philippines</v>
          </cell>
          <cell r="D1014">
            <v>0</v>
          </cell>
          <cell r="E1014">
            <v>122.697</v>
          </cell>
          <cell r="F1014">
            <v>12.779</v>
          </cell>
          <cell r="G1014">
            <v>189621.17</v>
          </cell>
          <cell r="H1014">
            <v>34972</v>
          </cell>
          <cell r="I1014">
            <v>34975</v>
          </cell>
          <cell r="J1014" t="str">
            <v>News</v>
          </cell>
          <cell r="K1014">
            <v>150</v>
          </cell>
          <cell r="L1014">
            <v>176000</v>
          </cell>
          <cell r="M1014" t="str">
            <v>Tropical cyclone</v>
          </cell>
          <cell r="N1014">
            <v>1</v>
          </cell>
        </row>
        <row r="1015">
          <cell r="A1015">
            <v>1014</v>
          </cell>
          <cell r="B1015">
            <v>0</v>
          </cell>
          <cell r="C1015" t="str">
            <v>Cuba</v>
          </cell>
          <cell r="D1015">
            <v>0</v>
          </cell>
          <cell r="E1015">
            <v>-83.747100000000003</v>
          </cell>
          <cell r="F1015">
            <v>22.388000000000002</v>
          </cell>
          <cell r="G1015">
            <v>11847.67</v>
          </cell>
          <cell r="H1015">
            <v>34971</v>
          </cell>
          <cell r="I1015">
            <v>34972</v>
          </cell>
          <cell r="J1015" t="str">
            <v>News</v>
          </cell>
          <cell r="K1015">
            <v>0</v>
          </cell>
          <cell r="L1015">
            <v>4000</v>
          </cell>
          <cell r="M1015" t="str">
            <v>Tropical cyclone</v>
          </cell>
          <cell r="N1015">
            <v>1</v>
          </cell>
        </row>
        <row r="1016">
          <cell r="A1016">
            <v>1015</v>
          </cell>
          <cell r="B1016">
            <v>0</v>
          </cell>
          <cell r="C1016" t="str">
            <v>Mexico</v>
          </cell>
          <cell r="D1016">
            <v>0</v>
          </cell>
          <cell r="E1016">
            <v>-90.496200000000002</v>
          </cell>
          <cell r="F1016">
            <v>18.939900000000002</v>
          </cell>
          <cell r="G1016">
            <v>196526.71</v>
          </cell>
          <cell r="H1016">
            <v>34972</v>
          </cell>
          <cell r="I1016">
            <v>34974</v>
          </cell>
          <cell r="J1016" t="str">
            <v>News</v>
          </cell>
          <cell r="K1016">
            <v>10</v>
          </cell>
          <cell r="L1016">
            <v>100000</v>
          </cell>
          <cell r="M1016" t="str">
            <v>Tropical cyclone</v>
          </cell>
          <cell r="N1016">
            <v>1</v>
          </cell>
        </row>
        <row r="1017">
          <cell r="A1017">
            <v>1016</v>
          </cell>
          <cell r="B1017">
            <v>0</v>
          </cell>
          <cell r="C1017" t="str">
            <v>Nicaragua</v>
          </cell>
          <cell r="D1017">
            <v>0</v>
          </cell>
          <cell r="E1017">
            <v>-86.688599999999994</v>
          </cell>
          <cell r="F1017">
            <v>12.1417</v>
          </cell>
          <cell r="G1017">
            <v>10840.97</v>
          </cell>
          <cell r="H1017">
            <v>34973</v>
          </cell>
          <cell r="I1017">
            <v>34991</v>
          </cell>
          <cell r="J1017" t="str">
            <v>News</v>
          </cell>
          <cell r="K1017">
            <v>38</v>
          </cell>
          <cell r="L1017">
            <v>22000</v>
          </cell>
          <cell r="M1017" t="str">
            <v>Heavy rain</v>
          </cell>
          <cell r="N1017">
            <v>1</v>
          </cell>
        </row>
        <row r="1018">
          <cell r="A1018">
            <v>1017</v>
          </cell>
          <cell r="B1018">
            <v>0</v>
          </cell>
          <cell r="C1018" t="str">
            <v>USA</v>
          </cell>
          <cell r="D1018">
            <v>0</v>
          </cell>
          <cell r="E1018">
            <v>-84.368099999999998</v>
          </cell>
          <cell r="F1018">
            <v>30.640499999999999</v>
          </cell>
          <cell r="G1018">
            <v>203495.71</v>
          </cell>
          <cell r="H1018">
            <v>34976</v>
          </cell>
          <cell r="I1018">
            <v>34980</v>
          </cell>
          <cell r="J1018" t="str">
            <v>News</v>
          </cell>
          <cell r="K1018">
            <v>19</v>
          </cell>
          <cell r="L1018">
            <v>100000</v>
          </cell>
          <cell r="M1018" t="str">
            <v>Tropical cyclone</v>
          </cell>
          <cell r="N1018">
            <v>2</v>
          </cell>
        </row>
        <row r="1019">
          <cell r="A1019">
            <v>1018</v>
          </cell>
          <cell r="B1019">
            <v>0</v>
          </cell>
          <cell r="C1019" t="str">
            <v>Vietnam</v>
          </cell>
          <cell r="D1019">
            <v>0</v>
          </cell>
          <cell r="E1019">
            <v>106.601</v>
          </cell>
          <cell r="F1019">
            <v>17.371099999999998</v>
          </cell>
          <cell r="G1019">
            <v>26965.87</v>
          </cell>
          <cell r="H1019">
            <v>34980</v>
          </cell>
          <cell r="I1019">
            <v>35018</v>
          </cell>
          <cell r="J1019" t="str">
            <v>News</v>
          </cell>
          <cell r="K1019">
            <v>253</v>
          </cell>
          <cell r="L1019">
            <v>212000</v>
          </cell>
          <cell r="M1019" t="str">
            <v>Tropical cyclone</v>
          </cell>
          <cell r="N1019">
            <v>1</v>
          </cell>
        </row>
        <row r="1020">
          <cell r="A1020">
            <v>1019</v>
          </cell>
          <cell r="B1020">
            <v>0</v>
          </cell>
          <cell r="C1020" t="str">
            <v>Philippines</v>
          </cell>
          <cell r="D1020">
            <v>0</v>
          </cell>
          <cell r="E1020">
            <v>120.60599999999999</v>
          </cell>
          <cell r="F1020">
            <v>15.2507</v>
          </cell>
          <cell r="G1020">
            <v>7275.47</v>
          </cell>
          <cell r="H1020">
            <v>34981</v>
          </cell>
          <cell r="I1020">
            <v>34998</v>
          </cell>
          <cell r="J1020" t="str">
            <v>News</v>
          </cell>
          <cell r="K1020">
            <v>100</v>
          </cell>
          <cell r="L1020">
            <v>450000</v>
          </cell>
          <cell r="M1020" t="str">
            <v>Tropical cyclone</v>
          </cell>
          <cell r="N1020">
            <v>1</v>
          </cell>
        </row>
        <row r="1021">
          <cell r="A1021">
            <v>1020</v>
          </cell>
          <cell r="B1021">
            <v>0</v>
          </cell>
          <cell r="C1021" t="str">
            <v>Sri Lanka</v>
          </cell>
          <cell r="D1021">
            <v>0</v>
          </cell>
          <cell r="E1021">
            <v>80.511399999999995</v>
          </cell>
          <cell r="F1021">
            <v>6.8347600000000002</v>
          </cell>
          <cell r="G1021">
            <v>5264.98</v>
          </cell>
          <cell r="H1021">
            <v>34981</v>
          </cell>
          <cell r="I1021">
            <v>34984</v>
          </cell>
          <cell r="J1021" t="str">
            <v>News</v>
          </cell>
          <cell r="K1021">
            <v>6</v>
          </cell>
          <cell r="L1021">
            <v>1000</v>
          </cell>
          <cell r="M1021" t="str">
            <v>Heavy rain</v>
          </cell>
          <cell r="N1021">
            <v>1</v>
          </cell>
        </row>
        <row r="1022">
          <cell r="A1022">
            <v>1021</v>
          </cell>
          <cell r="B1022">
            <v>0</v>
          </cell>
          <cell r="C1022" t="str">
            <v>Benin</v>
          </cell>
          <cell r="D1022">
            <v>0</v>
          </cell>
          <cell r="E1022">
            <v>2.1077599999999999</v>
          </cell>
          <cell r="F1022">
            <v>7.4333200000000001</v>
          </cell>
          <cell r="G1022">
            <v>18117.439999999999</v>
          </cell>
          <cell r="H1022">
            <v>34982</v>
          </cell>
          <cell r="I1022">
            <v>35012</v>
          </cell>
          <cell r="J1022" t="str">
            <v>News</v>
          </cell>
          <cell r="K1022">
            <v>0</v>
          </cell>
          <cell r="L1022">
            <v>57500</v>
          </cell>
          <cell r="M1022" t="str">
            <v>Heavy rain</v>
          </cell>
          <cell r="N1022">
            <v>1</v>
          </cell>
        </row>
        <row r="1023">
          <cell r="A1023">
            <v>1022</v>
          </cell>
          <cell r="B1023">
            <v>0</v>
          </cell>
          <cell r="C1023" t="str">
            <v>Costa Rica</v>
          </cell>
          <cell r="D1023">
            <v>0</v>
          </cell>
          <cell r="E1023">
            <v>-85.327299999999994</v>
          </cell>
          <cell r="F1023">
            <v>10.4102</v>
          </cell>
          <cell r="G1023">
            <v>11552.43</v>
          </cell>
          <cell r="H1023">
            <v>34978</v>
          </cell>
          <cell r="I1023">
            <v>35012</v>
          </cell>
          <cell r="J1023" t="str">
            <v>News</v>
          </cell>
          <cell r="K1023">
            <v>0</v>
          </cell>
          <cell r="L1023">
            <v>22500</v>
          </cell>
          <cell r="M1023" t="str">
            <v>Tropical cyclone</v>
          </cell>
          <cell r="N1023">
            <v>2</v>
          </cell>
        </row>
        <row r="1024">
          <cell r="A1024">
            <v>1023</v>
          </cell>
          <cell r="B1024">
            <v>0</v>
          </cell>
          <cell r="C1024" t="str">
            <v>Panama</v>
          </cell>
          <cell r="D1024">
            <v>0</v>
          </cell>
          <cell r="E1024">
            <v>-80.489999999999995</v>
          </cell>
          <cell r="F1024">
            <v>8.2675199999999993</v>
          </cell>
          <cell r="G1024">
            <v>13740</v>
          </cell>
          <cell r="H1024">
            <v>34982</v>
          </cell>
          <cell r="I1024">
            <v>34992</v>
          </cell>
          <cell r="J1024" t="str">
            <v>News</v>
          </cell>
          <cell r="K1024">
            <v>1</v>
          </cell>
          <cell r="L1024">
            <v>500</v>
          </cell>
          <cell r="M1024" t="str">
            <v>Heavy rain</v>
          </cell>
          <cell r="N1024">
            <v>1</v>
          </cell>
        </row>
        <row r="1025">
          <cell r="A1025">
            <v>1024</v>
          </cell>
          <cell r="B1025">
            <v>0</v>
          </cell>
          <cell r="C1025" t="str">
            <v>Mexico</v>
          </cell>
          <cell r="D1025">
            <v>0</v>
          </cell>
          <cell r="E1025">
            <v>-90.414199999999994</v>
          </cell>
          <cell r="F1025">
            <v>18.146999999999998</v>
          </cell>
          <cell r="G1025">
            <v>224975.12</v>
          </cell>
          <cell r="H1025">
            <v>34984</v>
          </cell>
          <cell r="I1025">
            <v>34991</v>
          </cell>
          <cell r="J1025" t="str">
            <v>News</v>
          </cell>
          <cell r="K1025">
            <v>17</v>
          </cell>
          <cell r="L1025">
            <v>70000</v>
          </cell>
          <cell r="M1025" t="str">
            <v>Tropical cyclone</v>
          </cell>
          <cell r="N1025">
            <v>1</v>
          </cell>
        </row>
        <row r="1026">
          <cell r="A1026">
            <v>1025</v>
          </cell>
          <cell r="B1026">
            <v>0</v>
          </cell>
          <cell r="C1026" t="str">
            <v>USA</v>
          </cell>
          <cell r="D1026">
            <v>0</v>
          </cell>
          <cell r="E1026">
            <v>-80.992699999999999</v>
          </cell>
          <cell r="F1026">
            <v>26.636099999999999</v>
          </cell>
          <cell r="G1026">
            <v>34849.1</v>
          </cell>
          <cell r="H1026">
            <v>34985</v>
          </cell>
          <cell r="I1026">
            <v>35000</v>
          </cell>
          <cell r="J1026" t="str">
            <v>News</v>
          </cell>
          <cell r="K1026">
            <v>0</v>
          </cell>
          <cell r="L1026">
            <v>600</v>
          </cell>
          <cell r="M1026" t="str">
            <v>Heavy rain</v>
          </cell>
          <cell r="N1026">
            <v>1</v>
          </cell>
        </row>
        <row r="1027">
          <cell r="A1027">
            <v>1026</v>
          </cell>
          <cell r="B1027">
            <v>0</v>
          </cell>
          <cell r="C1027" t="str">
            <v>Azerbaijan</v>
          </cell>
          <cell r="D1027">
            <v>0</v>
          </cell>
          <cell r="E1027">
            <v>48.798099999999998</v>
          </cell>
          <cell r="F1027">
            <v>41.030099999999997</v>
          </cell>
          <cell r="G1027">
            <v>14035.86</v>
          </cell>
          <cell r="H1027">
            <v>34985</v>
          </cell>
          <cell r="I1027">
            <v>35015</v>
          </cell>
          <cell r="J1027" t="str">
            <v>News</v>
          </cell>
          <cell r="K1027">
            <v>5</v>
          </cell>
          <cell r="L1027">
            <v>5200</v>
          </cell>
          <cell r="M1027" t="str">
            <v>Heavy rain</v>
          </cell>
          <cell r="N1027">
            <v>1</v>
          </cell>
        </row>
        <row r="1028">
          <cell r="A1028">
            <v>1027</v>
          </cell>
          <cell r="B1028">
            <v>0</v>
          </cell>
          <cell r="C1028" t="str">
            <v>India</v>
          </cell>
          <cell r="D1028">
            <v>0</v>
          </cell>
          <cell r="E1028">
            <v>80.611999999999995</v>
          </cell>
          <cell r="F1028">
            <v>16.4132</v>
          </cell>
          <cell r="G1028">
            <v>262803.20000000001</v>
          </cell>
          <cell r="H1028">
            <v>34992</v>
          </cell>
          <cell r="I1028">
            <v>34995</v>
          </cell>
          <cell r="J1028" t="str">
            <v>News</v>
          </cell>
          <cell r="K1028">
            <v>94</v>
          </cell>
          <cell r="L1028">
            <v>12000</v>
          </cell>
          <cell r="M1028" t="str">
            <v>Tropical cyclone</v>
          </cell>
          <cell r="N1028">
            <v>1</v>
          </cell>
        </row>
        <row r="1029">
          <cell r="A1029">
            <v>1028</v>
          </cell>
          <cell r="B1029">
            <v>0</v>
          </cell>
          <cell r="C1029" t="str">
            <v>Philippines</v>
          </cell>
          <cell r="D1029">
            <v>0</v>
          </cell>
          <cell r="E1029">
            <v>122.518</v>
          </cell>
          <cell r="F1029">
            <v>13.2727</v>
          </cell>
          <cell r="G1029">
            <v>209708.23</v>
          </cell>
          <cell r="H1029">
            <v>35000</v>
          </cell>
          <cell r="I1029">
            <v>35008</v>
          </cell>
          <cell r="J1029" t="str">
            <v>News</v>
          </cell>
          <cell r="K1029">
            <v>765</v>
          </cell>
          <cell r="L1029">
            <v>766000</v>
          </cell>
          <cell r="M1029" t="str">
            <v>Tropical cyclone</v>
          </cell>
          <cell r="N1029">
            <v>1</v>
          </cell>
        </row>
        <row r="1030">
          <cell r="A1030">
            <v>1029</v>
          </cell>
          <cell r="B1030">
            <v>0</v>
          </cell>
          <cell r="C1030" t="str">
            <v>Saudi Arabia</v>
          </cell>
          <cell r="D1030">
            <v>0</v>
          </cell>
          <cell r="E1030">
            <v>40.145400000000002</v>
          </cell>
          <cell r="F1030">
            <v>21.123899999999999</v>
          </cell>
          <cell r="G1030">
            <v>34495.300000000003</v>
          </cell>
          <cell r="H1030">
            <v>35007</v>
          </cell>
          <cell r="I1030">
            <v>35008</v>
          </cell>
          <cell r="J1030" t="str">
            <v>News</v>
          </cell>
          <cell r="K1030">
            <v>5</v>
          </cell>
          <cell r="L1030">
            <v>0</v>
          </cell>
          <cell r="M1030" t="str">
            <v>Heavy rain</v>
          </cell>
          <cell r="N1030">
            <v>2</v>
          </cell>
        </row>
        <row r="1031">
          <cell r="A1031">
            <v>1030</v>
          </cell>
          <cell r="B1031">
            <v>0</v>
          </cell>
          <cell r="C1031" t="str">
            <v>Turkey</v>
          </cell>
          <cell r="D1031">
            <v>0</v>
          </cell>
          <cell r="E1031">
            <v>27.119299999999999</v>
          </cell>
          <cell r="F1031">
            <v>38.652000000000001</v>
          </cell>
          <cell r="G1031">
            <v>14859.86</v>
          </cell>
          <cell r="H1031">
            <v>35007</v>
          </cell>
          <cell r="I1031">
            <v>35011</v>
          </cell>
          <cell r="J1031" t="str">
            <v>News</v>
          </cell>
          <cell r="K1031">
            <v>62</v>
          </cell>
          <cell r="L1031">
            <v>4800</v>
          </cell>
          <cell r="M1031" t="str">
            <v>Heavy rain</v>
          </cell>
          <cell r="N1031">
            <v>2</v>
          </cell>
        </row>
        <row r="1032">
          <cell r="A1032">
            <v>1031</v>
          </cell>
          <cell r="B1032">
            <v>0</v>
          </cell>
          <cell r="C1032" t="str">
            <v>Somalia</v>
          </cell>
          <cell r="D1032">
            <v>0</v>
          </cell>
          <cell r="E1032">
            <v>45.335900000000002</v>
          </cell>
          <cell r="F1032">
            <v>2.21007</v>
          </cell>
          <cell r="G1032">
            <v>6308.13</v>
          </cell>
          <cell r="H1032">
            <v>35007</v>
          </cell>
          <cell r="I1032">
            <v>35010</v>
          </cell>
          <cell r="J1032" t="str">
            <v>News</v>
          </cell>
          <cell r="K1032">
            <v>20</v>
          </cell>
          <cell r="L1032">
            <v>300</v>
          </cell>
          <cell r="M1032" t="str">
            <v>Heavy rain</v>
          </cell>
          <cell r="N1032">
            <v>1</v>
          </cell>
        </row>
        <row r="1033">
          <cell r="A1033">
            <v>1032</v>
          </cell>
          <cell r="B1033">
            <v>0</v>
          </cell>
          <cell r="C1033" t="str">
            <v>Bangladesh</v>
          </cell>
          <cell r="D1033">
            <v>0</v>
          </cell>
          <cell r="E1033">
            <v>90.3001</v>
          </cell>
          <cell r="F1033">
            <v>22.416599999999999</v>
          </cell>
          <cell r="G1033">
            <v>20679.759999999998</v>
          </cell>
          <cell r="H1033">
            <v>35013</v>
          </cell>
          <cell r="I1033">
            <v>35016</v>
          </cell>
          <cell r="J1033" t="str">
            <v>News</v>
          </cell>
          <cell r="K1033">
            <v>45</v>
          </cell>
          <cell r="L1033">
            <v>0</v>
          </cell>
          <cell r="M1033" t="str">
            <v>Tropical cyclone</v>
          </cell>
          <cell r="N1033">
            <v>1</v>
          </cell>
        </row>
        <row r="1034">
          <cell r="A1034">
            <v>1033</v>
          </cell>
          <cell r="B1034">
            <v>0</v>
          </cell>
          <cell r="C1034" t="str">
            <v>USA</v>
          </cell>
          <cell r="D1034">
            <v>0</v>
          </cell>
          <cell r="E1034">
            <v>-122.706</v>
          </cell>
          <cell r="F1034">
            <v>46.528700000000001</v>
          </cell>
          <cell r="G1034">
            <v>111709.95</v>
          </cell>
          <cell r="H1034">
            <v>35031</v>
          </cell>
          <cell r="I1034">
            <v>35043</v>
          </cell>
          <cell r="J1034" t="str">
            <v>News</v>
          </cell>
          <cell r="K1034">
            <v>2</v>
          </cell>
          <cell r="L1034">
            <v>15000</v>
          </cell>
          <cell r="M1034" t="str">
            <v>Rain and snowmelt</v>
          </cell>
          <cell r="N1034">
            <v>2</v>
          </cell>
        </row>
        <row r="1035">
          <cell r="A1035">
            <v>1034</v>
          </cell>
          <cell r="B1035">
            <v>0</v>
          </cell>
          <cell r="C1035" t="str">
            <v>Canada</v>
          </cell>
          <cell r="D1035">
            <v>0</v>
          </cell>
          <cell r="E1035">
            <v>-118.244</v>
          </cell>
          <cell r="F1035">
            <v>49.8461</v>
          </cell>
          <cell r="G1035">
            <v>31440.12</v>
          </cell>
          <cell r="H1035">
            <v>35032</v>
          </cell>
          <cell r="I1035">
            <v>35040</v>
          </cell>
          <cell r="J1035" t="str">
            <v>News</v>
          </cell>
          <cell r="K1035">
            <v>0</v>
          </cell>
          <cell r="L1035">
            <v>0</v>
          </cell>
          <cell r="M1035" t="str">
            <v>Rain and snowmelt</v>
          </cell>
          <cell r="N1035">
            <v>2</v>
          </cell>
        </row>
        <row r="1036">
          <cell r="A1036">
            <v>1035</v>
          </cell>
          <cell r="B1036">
            <v>0</v>
          </cell>
          <cell r="C1036" t="str">
            <v>Philippines</v>
          </cell>
          <cell r="D1036">
            <v>0</v>
          </cell>
          <cell r="E1036">
            <v>125.619</v>
          </cell>
          <cell r="F1036">
            <v>7.2065400000000004</v>
          </cell>
          <cell r="G1036">
            <v>6966.61</v>
          </cell>
          <cell r="H1036">
            <v>35043</v>
          </cell>
          <cell r="I1036">
            <v>35049</v>
          </cell>
          <cell r="J1036" t="str">
            <v>News</v>
          </cell>
          <cell r="K1036">
            <v>12</v>
          </cell>
          <cell r="L1036">
            <v>9000</v>
          </cell>
          <cell r="M1036" t="str">
            <v>Brief torrential rain</v>
          </cell>
          <cell r="N1036">
            <v>1</v>
          </cell>
        </row>
        <row r="1037">
          <cell r="A1037">
            <v>1036</v>
          </cell>
          <cell r="B1037">
            <v>0</v>
          </cell>
          <cell r="C1037" t="str">
            <v>United Arab Emerates</v>
          </cell>
          <cell r="D1037">
            <v>0</v>
          </cell>
          <cell r="E1037">
            <v>56.1541</v>
          </cell>
          <cell r="F1037">
            <v>25.1783</v>
          </cell>
          <cell r="G1037">
            <v>2987.04</v>
          </cell>
          <cell r="H1037">
            <v>35052</v>
          </cell>
          <cell r="I1037">
            <v>35066</v>
          </cell>
          <cell r="J1037" t="str">
            <v>News</v>
          </cell>
          <cell r="K1037">
            <v>0</v>
          </cell>
          <cell r="L1037">
            <v>4000</v>
          </cell>
          <cell r="M1037" t="str">
            <v>Heavy rain</v>
          </cell>
          <cell r="N1037">
            <v>1</v>
          </cell>
        </row>
        <row r="1038">
          <cell r="A1038">
            <v>1037</v>
          </cell>
          <cell r="B1038">
            <v>0</v>
          </cell>
          <cell r="C1038" t="str">
            <v>Philippines</v>
          </cell>
          <cell r="D1038">
            <v>0</v>
          </cell>
          <cell r="E1038">
            <v>121.925</v>
          </cell>
          <cell r="F1038">
            <v>17.534500000000001</v>
          </cell>
          <cell r="G1038">
            <v>19778.419999999998</v>
          </cell>
          <cell r="H1038">
            <v>35057</v>
          </cell>
          <cell r="I1038">
            <v>35060</v>
          </cell>
          <cell r="J1038" t="str">
            <v>News</v>
          </cell>
          <cell r="K1038">
            <v>18</v>
          </cell>
          <cell r="L1038">
            <v>6000</v>
          </cell>
          <cell r="M1038" t="str">
            <v>Heavy rain</v>
          </cell>
          <cell r="N1038">
            <v>1</v>
          </cell>
        </row>
        <row r="1039">
          <cell r="A1039">
            <v>1038</v>
          </cell>
          <cell r="C1039" t="str">
            <v>Philippines</v>
          </cell>
          <cell r="E1039">
            <v>124.471</v>
          </cell>
          <cell r="F1039">
            <v>6.7693899999999996</v>
          </cell>
          <cell r="G1039">
            <v>10938.81</v>
          </cell>
          <cell r="H1039">
            <v>35057</v>
          </cell>
          <cell r="I1039">
            <v>35060</v>
          </cell>
          <cell r="J1039" t="str">
            <v>News</v>
          </cell>
          <cell r="K1039">
            <v>0</v>
          </cell>
          <cell r="L1039">
            <v>0</v>
          </cell>
          <cell r="N1039">
            <v>1</v>
          </cell>
        </row>
        <row r="1040">
          <cell r="A1040">
            <v>1039</v>
          </cell>
          <cell r="B1040">
            <v>0</v>
          </cell>
          <cell r="C1040" t="str">
            <v>South Africa</v>
          </cell>
          <cell r="D1040">
            <v>0</v>
          </cell>
          <cell r="E1040">
            <v>31.061800000000002</v>
          </cell>
          <cell r="F1040">
            <v>-28.737400000000001</v>
          </cell>
          <cell r="G1040">
            <v>26828.55</v>
          </cell>
          <cell r="H1040">
            <v>35057</v>
          </cell>
          <cell r="I1040">
            <v>35060</v>
          </cell>
          <cell r="J1040" t="str">
            <v>News</v>
          </cell>
          <cell r="K1040">
            <v>18</v>
          </cell>
          <cell r="L1040">
            <v>6000</v>
          </cell>
          <cell r="M1040" t="str">
            <v>Heavy rain</v>
          </cell>
          <cell r="N1040">
            <v>1</v>
          </cell>
        </row>
        <row r="1041">
          <cell r="A1041">
            <v>1040</v>
          </cell>
          <cell r="B1041">
            <v>0</v>
          </cell>
          <cell r="C1041" t="str">
            <v>Romania</v>
          </cell>
          <cell r="D1041">
            <v>0</v>
          </cell>
          <cell r="E1041">
            <v>24.012599999999999</v>
          </cell>
          <cell r="F1041">
            <v>45.100700000000003</v>
          </cell>
          <cell r="G1041">
            <v>186990.55</v>
          </cell>
          <cell r="H1041">
            <v>35061</v>
          </cell>
          <cell r="I1041">
            <v>35071</v>
          </cell>
          <cell r="J1041" t="str">
            <v>News</v>
          </cell>
          <cell r="K1041">
            <v>2</v>
          </cell>
          <cell r="L1041">
            <v>19000</v>
          </cell>
          <cell r="M1041" t="str">
            <v>Heavy rain</v>
          </cell>
          <cell r="N1041">
            <v>2</v>
          </cell>
        </row>
        <row r="1042">
          <cell r="A1042">
            <v>1041</v>
          </cell>
          <cell r="B1042">
            <v>0</v>
          </cell>
          <cell r="C1042" t="str">
            <v>Brazil</v>
          </cell>
          <cell r="D1042">
            <v>0</v>
          </cell>
          <cell r="E1042">
            <v>-46.939799999999998</v>
          </cell>
          <cell r="F1042">
            <v>-21.6968</v>
          </cell>
          <cell r="G1042">
            <v>1407835.69</v>
          </cell>
          <cell r="H1042">
            <v>35058</v>
          </cell>
          <cell r="I1042">
            <v>35072</v>
          </cell>
          <cell r="J1042" t="str">
            <v>News</v>
          </cell>
          <cell r="K1042">
            <v>100</v>
          </cell>
          <cell r="L1042">
            <v>30000</v>
          </cell>
          <cell r="M1042" t="str">
            <v>Heavy rain</v>
          </cell>
          <cell r="N1042">
            <v>1</v>
          </cell>
        </row>
        <row r="1043">
          <cell r="A1043">
            <v>1042</v>
          </cell>
          <cell r="B1043">
            <v>0</v>
          </cell>
          <cell r="C1043" t="str">
            <v>Indonesia</v>
          </cell>
          <cell r="D1043">
            <v>0</v>
          </cell>
          <cell r="E1043">
            <v>106.84699999999999</v>
          </cell>
          <cell r="F1043">
            <v>-6.2575700000000003</v>
          </cell>
          <cell r="G1043">
            <v>1173.8699999999999</v>
          </cell>
          <cell r="H1043">
            <v>35070</v>
          </cell>
          <cell r="I1043">
            <v>35073</v>
          </cell>
          <cell r="J1043" t="str">
            <v>News</v>
          </cell>
          <cell r="K1043">
            <v>10</v>
          </cell>
          <cell r="L1043">
            <v>28000</v>
          </cell>
          <cell r="M1043" t="str">
            <v>Heavy rain</v>
          </cell>
          <cell r="N1043">
            <v>1</v>
          </cell>
        </row>
        <row r="1044">
          <cell r="A1044">
            <v>1043</v>
          </cell>
          <cell r="B1044">
            <v>0</v>
          </cell>
          <cell r="C1044" t="str">
            <v>Philippines</v>
          </cell>
          <cell r="D1044">
            <v>0</v>
          </cell>
          <cell r="E1044">
            <v>126.10299999999999</v>
          </cell>
          <cell r="F1044">
            <v>8.7010100000000001</v>
          </cell>
          <cell r="G1044">
            <v>4871.58</v>
          </cell>
          <cell r="H1044">
            <v>35070</v>
          </cell>
          <cell r="I1044">
            <v>35076</v>
          </cell>
          <cell r="J1044" t="str">
            <v>News</v>
          </cell>
          <cell r="K1044">
            <v>0</v>
          </cell>
          <cell r="L1044">
            <v>2000</v>
          </cell>
          <cell r="M1044" t="str">
            <v>Heavy rain</v>
          </cell>
          <cell r="N1044">
            <v>1</v>
          </cell>
        </row>
        <row r="1045">
          <cell r="A1045">
            <v>1044</v>
          </cell>
          <cell r="B1045">
            <v>0</v>
          </cell>
          <cell r="C1045" t="str">
            <v>Mozambique</v>
          </cell>
          <cell r="D1045">
            <v>0</v>
          </cell>
          <cell r="E1045">
            <v>32.447200000000002</v>
          </cell>
          <cell r="F1045">
            <v>-26.0746</v>
          </cell>
          <cell r="G1045">
            <v>9872.23</v>
          </cell>
          <cell r="H1045">
            <v>35076</v>
          </cell>
          <cell r="I1045">
            <v>35079</v>
          </cell>
          <cell r="J1045" t="str">
            <v>News</v>
          </cell>
          <cell r="K1045">
            <v>0</v>
          </cell>
          <cell r="L1045">
            <v>5000</v>
          </cell>
          <cell r="M1045" t="str">
            <v>Heavy rain</v>
          </cell>
          <cell r="N1045">
            <v>1</v>
          </cell>
        </row>
        <row r="1046">
          <cell r="A1046">
            <v>1045</v>
          </cell>
          <cell r="B1046">
            <v>0</v>
          </cell>
          <cell r="C1046" t="str">
            <v>Panama</v>
          </cell>
          <cell r="D1046">
            <v>0</v>
          </cell>
          <cell r="E1046">
            <v>-80.1678</v>
          </cell>
          <cell r="F1046">
            <v>8.8006399999999996</v>
          </cell>
          <cell r="G1046">
            <v>31005.41</v>
          </cell>
          <cell r="H1046">
            <v>35078</v>
          </cell>
          <cell r="I1046">
            <v>35080</v>
          </cell>
          <cell r="J1046" t="str">
            <v>News</v>
          </cell>
          <cell r="K1046">
            <v>6</v>
          </cell>
          <cell r="L1046">
            <v>0</v>
          </cell>
          <cell r="M1046" t="str">
            <v>Heavy rain</v>
          </cell>
          <cell r="N1046">
            <v>1</v>
          </cell>
        </row>
        <row r="1047">
          <cell r="A1047">
            <v>1046</v>
          </cell>
          <cell r="B1047">
            <v>0</v>
          </cell>
          <cell r="C1047" t="str">
            <v>USA</v>
          </cell>
          <cell r="D1047">
            <v>0</v>
          </cell>
          <cell r="E1047">
            <v>-79.131900000000002</v>
          </cell>
          <cell r="F1047">
            <v>41.359000000000002</v>
          </cell>
          <cell r="G1047">
            <v>136058.51</v>
          </cell>
          <cell r="H1047">
            <v>35079</v>
          </cell>
          <cell r="I1047">
            <v>35085</v>
          </cell>
          <cell r="J1047" t="str">
            <v>News</v>
          </cell>
          <cell r="K1047">
            <v>35</v>
          </cell>
          <cell r="L1047">
            <v>200000</v>
          </cell>
          <cell r="M1047" t="str">
            <v>Snowmelt</v>
          </cell>
          <cell r="N1047">
            <v>1</v>
          </cell>
        </row>
        <row r="1048">
          <cell r="A1048">
            <v>1047</v>
          </cell>
          <cell r="B1048">
            <v>0</v>
          </cell>
          <cell r="C1048" t="str">
            <v>Zimbabwe</v>
          </cell>
          <cell r="D1048">
            <v>0</v>
          </cell>
          <cell r="E1048">
            <v>28.684200000000001</v>
          </cell>
          <cell r="F1048">
            <v>-18.036200000000001</v>
          </cell>
          <cell r="G1048">
            <v>18896.39</v>
          </cell>
          <cell r="H1048">
            <v>35080</v>
          </cell>
          <cell r="I1048">
            <v>35086</v>
          </cell>
          <cell r="J1048" t="str">
            <v>News</v>
          </cell>
          <cell r="K1048">
            <v>0</v>
          </cell>
          <cell r="L1048">
            <v>0</v>
          </cell>
          <cell r="M1048" t="str">
            <v>Heavy rain</v>
          </cell>
          <cell r="N1048">
            <v>2</v>
          </cell>
        </row>
        <row r="1049">
          <cell r="A1049">
            <v>1048</v>
          </cell>
          <cell r="B1049">
            <v>0</v>
          </cell>
          <cell r="C1049" t="str">
            <v>Canada</v>
          </cell>
          <cell r="D1049">
            <v>0</v>
          </cell>
          <cell r="E1049">
            <v>-73.831199999999995</v>
          </cell>
          <cell r="F1049">
            <v>45.350499999999997</v>
          </cell>
          <cell r="G1049">
            <v>1270.17</v>
          </cell>
          <cell r="H1049">
            <v>35083</v>
          </cell>
          <cell r="I1049">
            <v>35089</v>
          </cell>
          <cell r="J1049" t="str">
            <v>News</v>
          </cell>
          <cell r="K1049">
            <v>0</v>
          </cell>
          <cell r="L1049">
            <v>12000</v>
          </cell>
          <cell r="M1049" t="str">
            <v>Ice jam/break-up</v>
          </cell>
          <cell r="N1049">
            <v>1</v>
          </cell>
        </row>
        <row r="1050">
          <cell r="A1050">
            <v>1049</v>
          </cell>
          <cell r="B1050">
            <v>0</v>
          </cell>
          <cell r="C1050" t="str">
            <v>Morocco</v>
          </cell>
          <cell r="D1050">
            <v>0</v>
          </cell>
          <cell r="E1050">
            <v>-6.0250700000000004</v>
          </cell>
          <cell r="F1050">
            <v>32.874499999999998</v>
          </cell>
          <cell r="G1050">
            <v>280206.59000000003</v>
          </cell>
          <cell r="H1050">
            <v>35085</v>
          </cell>
          <cell r="I1050">
            <v>35096</v>
          </cell>
          <cell r="J1050" t="str">
            <v>News</v>
          </cell>
          <cell r="K1050">
            <v>23</v>
          </cell>
          <cell r="L1050">
            <v>2400</v>
          </cell>
          <cell r="M1050" t="str">
            <v>Heavy rain</v>
          </cell>
          <cell r="N1050">
            <v>1</v>
          </cell>
        </row>
        <row r="1051">
          <cell r="A1051">
            <v>1050</v>
          </cell>
          <cell r="B1051">
            <v>0</v>
          </cell>
          <cell r="C1051" t="str">
            <v>South Africa</v>
          </cell>
          <cell r="D1051">
            <v>0</v>
          </cell>
          <cell r="E1051">
            <v>29.516400000000001</v>
          </cell>
          <cell r="F1051">
            <v>-28.076000000000001</v>
          </cell>
          <cell r="G1051">
            <v>91482.85</v>
          </cell>
          <cell r="H1051">
            <v>35088</v>
          </cell>
          <cell r="I1051">
            <v>35091</v>
          </cell>
          <cell r="J1051" t="str">
            <v>News</v>
          </cell>
          <cell r="K1051">
            <v>4</v>
          </cell>
          <cell r="L1051">
            <v>1200</v>
          </cell>
          <cell r="M1051" t="str">
            <v>Heavy rain</v>
          </cell>
          <cell r="N1051">
            <v>1</v>
          </cell>
        </row>
        <row r="1052">
          <cell r="A1052">
            <v>1051</v>
          </cell>
          <cell r="B1052">
            <v>0</v>
          </cell>
          <cell r="C1052" t="str">
            <v>France</v>
          </cell>
          <cell r="D1052">
            <v>0</v>
          </cell>
          <cell r="E1052">
            <v>3.39445</v>
          </cell>
          <cell r="F1052">
            <v>43.442900000000002</v>
          </cell>
          <cell r="G1052">
            <v>2139.96</v>
          </cell>
          <cell r="H1052">
            <v>35091</v>
          </cell>
          <cell r="I1052">
            <v>35094</v>
          </cell>
          <cell r="J1052" t="str">
            <v>News</v>
          </cell>
          <cell r="K1052">
            <v>4</v>
          </cell>
          <cell r="L1052">
            <v>600</v>
          </cell>
          <cell r="M1052" t="str">
            <v>Heavy rain</v>
          </cell>
          <cell r="N1052">
            <v>1</v>
          </cell>
        </row>
        <row r="1053">
          <cell r="A1053">
            <v>1052</v>
          </cell>
          <cell r="B1053">
            <v>0</v>
          </cell>
          <cell r="C1053" t="str">
            <v>Mozambique</v>
          </cell>
          <cell r="D1053">
            <v>0</v>
          </cell>
          <cell r="E1053">
            <v>33.370699999999999</v>
          </cell>
          <cell r="F1053">
            <v>-24.904399999999999</v>
          </cell>
          <cell r="G1053">
            <v>12621.22</v>
          </cell>
          <cell r="H1053">
            <v>35091</v>
          </cell>
          <cell r="I1053">
            <v>35093</v>
          </cell>
          <cell r="J1053" t="str">
            <v>News</v>
          </cell>
          <cell r="K1053">
            <v>0</v>
          </cell>
          <cell r="L1053">
            <v>0</v>
          </cell>
          <cell r="M1053" t="str">
            <v>Heavy rain</v>
          </cell>
          <cell r="N1053">
            <v>1</v>
          </cell>
        </row>
        <row r="1054">
          <cell r="A1054">
            <v>1053</v>
          </cell>
          <cell r="B1054">
            <v>0</v>
          </cell>
          <cell r="C1054" t="str">
            <v>South Africa</v>
          </cell>
          <cell r="D1054">
            <v>0</v>
          </cell>
          <cell r="E1054">
            <v>30.682500000000001</v>
          </cell>
          <cell r="F1054">
            <v>-23.242000000000001</v>
          </cell>
          <cell r="G1054">
            <v>5035.95</v>
          </cell>
          <cell r="H1054">
            <v>35101</v>
          </cell>
          <cell r="I1054">
            <v>35105</v>
          </cell>
          <cell r="J1054" t="str">
            <v>News</v>
          </cell>
          <cell r="K1054">
            <v>1</v>
          </cell>
          <cell r="L1054">
            <v>100</v>
          </cell>
          <cell r="M1054" t="str">
            <v>Heavy rain</v>
          </cell>
          <cell r="N1054">
            <v>1</v>
          </cell>
        </row>
        <row r="1055">
          <cell r="A1055">
            <v>1054</v>
          </cell>
          <cell r="B1055">
            <v>0</v>
          </cell>
          <cell r="C1055" t="str">
            <v>Costa Rica</v>
          </cell>
          <cell r="D1055">
            <v>0</v>
          </cell>
          <cell r="E1055">
            <v>-83.462199999999996</v>
          </cell>
          <cell r="F1055">
            <v>9.9851299999999998</v>
          </cell>
          <cell r="G1055">
            <v>7452.35</v>
          </cell>
          <cell r="H1055">
            <v>35102</v>
          </cell>
          <cell r="I1055">
            <v>35109</v>
          </cell>
          <cell r="J1055" t="str">
            <v>News</v>
          </cell>
          <cell r="K1055">
            <v>9</v>
          </cell>
          <cell r="L1055">
            <v>100000</v>
          </cell>
          <cell r="M1055" t="str">
            <v>Heavy rain</v>
          </cell>
          <cell r="N1055">
            <v>1</v>
          </cell>
        </row>
        <row r="1056">
          <cell r="A1056">
            <v>1055</v>
          </cell>
          <cell r="B1056">
            <v>0</v>
          </cell>
          <cell r="C1056" t="str">
            <v>Indonesia</v>
          </cell>
          <cell r="D1056">
            <v>0</v>
          </cell>
          <cell r="E1056">
            <v>106.82899999999999</v>
          </cell>
          <cell r="F1056">
            <v>-6.2289899999999996</v>
          </cell>
          <cell r="G1056">
            <v>1191.77</v>
          </cell>
          <cell r="H1056">
            <v>35104</v>
          </cell>
          <cell r="I1056">
            <v>35108</v>
          </cell>
          <cell r="J1056" t="str">
            <v>News</v>
          </cell>
          <cell r="K1056">
            <v>20</v>
          </cell>
          <cell r="L1056">
            <v>30000</v>
          </cell>
          <cell r="M1056" t="str">
            <v>Heavy rain</v>
          </cell>
          <cell r="N1056">
            <v>2</v>
          </cell>
        </row>
        <row r="1057">
          <cell r="A1057">
            <v>1056</v>
          </cell>
          <cell r="B1057">
            <v>0</v>
          </cell>
          <cell r="C1057" t="str">
            <v>USA</v>
          </cell>
          <cell r="D1057">
            <v>0</v>
          </cell>
          <cell r="E1057">
            <v>-120.002</v>
          </cell>
          <cell r="F1057">
            <v>45.572800000000001</v>
          </cell>
          <cell r="G1057">
            <v>482618.13</v>
          </cell>
          <cell r="H1057">
            <v>35102</v>
          </cell>
          <cell r="I1057">
            <v>35108</v>
          </cell>
          <cell r="J1057" t="str">
            <v>News</v>
          </cell>
          <cell r="K1057">
            <v>7</v>
          </cell>
          <cell r="L1057">
            <v>24900</v>
          </cell>
          <cell r="M1057" t="str">
            <v>Heavy rain</v>
          </cell>
          <cell r="N1057">
            <v>1</v>
          </cell>
        </row>
        <row r="1058">
          <cell r="A1058">
            <v>1057</v>
          </cell>
          <cell r="B1058">
            <v>0</v>
          </cell>
          <cell r="C1058" t="str">
            <v>South Africa</v>
          </cell>
          <cell r="D1058">
            <v>0</v>
          </cell>
          <cell r="E1058">
            <v>27.664000000000001</v>
          </cell>
          <cell r="F1058">
            <v>-27.751300000000001</v>
          </cell>
          <cell r="G1058">
            <v>582349.43000000005</v>
          </cell>
          <cell r="H1058">
            <v>35104</v>
          </cell>
          <cell r="I1058">
            <v>35114</v>
          </cell>
          <cell r="J1058" t="str">
            <v>News</v>
          </cell>
          <cell r="K1058">
            <v>66</v>
          </cell>
          <cell r="L1058">
            <v>3000</v>
          </cell>
          <cell r="M1058" t="str">
            <v>Heavy rain</v>
          </cell>
          <cell r="N1058">
            <v>2</v>
          </cell>
        </row>
        <row r="1059">
          <cell r="A1059">
            <v>1058</v>
          </cell>
          <cell r="B1059">
            <v>0</v>
          </cell>
          <cell r="C1059" t="str">
            <v>Brazil</v>
          </cell>
          <cell r="D1059">
            <v>0</v>
          </cell>
          <cell r="E1059">
            <v>-45.623100000000001</v>
          </cell>
          <cell r="F1059">
            <v>-23.0627</v>
          </cell>
          <cell r="G1059">
            <v>142941.34</v>
          </cell>
          <cell r="H1059">
            <v>35108</v>
          </cell>
          <cell r="I1059">
            <v>35110</v>
          </cell>
          <cell r="J1059" t="str">
            <v>News</v>
          </cell>
          <cell r="K1059">
            <v>87</v>
          </cell>
          <cell r="L1059">
            <v>10000</v>
          </cell>
          <cell r="M1059" t="str">
            <v>Heavy rain</v>
          </cell>
          <cell r="N1059">
            <v>2</v>
          </cell>
        </row>
        <row r="1060">
          <cell r="A1060">
            <v>1059</v>
          </cell>
          <cell r="B1060">
            <v>0</v>
          </cell>
          <cell r="C1060" t="str">
            <v>Mozambique</v>
          </cell>
          <cell r="D1060">
            <v>0</v>
          </cell>
          <cell r="E1060">
            <v>33.418599999999998</v>
          </cell>
          <cell r="F1060">
            <v>-23.689399999999999</v>
          </cell>
          <cell r="G1060">
            <v>264690.08</v>
          </cell>
          <cell r="H1060">
            <v>35108</v>
          </cell>
          <cell r="I1060">
            <v>35124</v>
          </cell>
          <cell r="J1060" t="str">
            <v>News</v>
          </cell>
          <cell r="K1060">
            <v>11</v>
          </cell>
          <cell r="L1060">
            <v>200000</v>
          </cell>
          <cell r="M1060" t="str">
            <v>Tropical Cyclone</v>
          </cell>
          <cell r="N1060">
            <v>1</v>
          </cell>
        </row>
        <row r="1061">
          <cell r="A1061">
            <v>1060</v>
          </cell>
          <cell r="B1061">
            <v>0</v>
          </cell>
          <cell r="C1061" t="str">
            <v>Indonesia</v>
          </cell>
          <cell r="D1061">
            <v>0</v>
          </cell>
          <cell r="E1061">
            <v>109.6</v>
          </cell>
          <cell r="F1061">
            <v>-7.2538799999999997</v>
          </cell>
          <cell r="G1061">
            <v>15779.11</v>
          </cell>
          <cell r="H1061">
            <v>35125</v>
          </cell>
          <cell r="I1061">
            <v>35127</v>
          </cell>
          <cell r="J1061" t="str">
            <v>News</v>
          </cell>
          <cell r="K1061">
            <v>0</v>
          </cell>
          <cell r="L1061">
            <v>18584</v>
          </cell>
          <cell r="M1061" t="str">
            <v>Heavy rain</v>
          </cell>
          <cell r="N1061">
            <v>1</v>
          </cell>
        </row>
        <row r="1062">
          <cell r="A1062">
            <v>1061</v>
          </cell>
          <cell r="B1062">
            <v>0</v>
          </cell>
          <cell r="C1062" t="str">
            <v>Iran</v>
          </cell>
          <cell r="D1062">
            <v>0</v>
          </cell>
          <cell r="E1062">
            <v>48.086599999999997</v>
          </cell>
          <cell r="F1062">
            <v>32.539700000000003</v>
          </cell>
          <cell r="G1062">
            <v>121599.11</v>
          </cell>
          <cell r="H1062">
            <v>35152</v>
          </cell>
          <cell r="I1062">
            <v>35156</v>
          </cell>
          <cell r="J1062" t="str">
            <v>News</v>
          </cell>
          <cell r="K1062">
            <v>22</v>
          </cell>
          <cell r="L1062">
            <v>0</v>
          </cell>
          <cell r="M1062" t="str">
            <v>Heavy rain</v>
          </cell>
          <cell r="N1062">
            <v>1</v>
          </cell>
        </row>
        <row r="1063">
          <cell r="A1063">
            <v>1062</v>
          </cell>
          <cell r="B1063">
            <v>0</v>
          </cell>
          <cell r="C1063" t="str">
            <v>Indonesia</v>
          </cell>
          <cell r="D1063">
            <v>0</v>
          </cell>
          <cell r="E1063">
            <v>104.47799999999999</v>
          </cell>
          <cell r="F1063">
            <v>-4.3387399999999996</v>
          </cell>
          <cell r="G1063">
            <v>67734.3</v>
          </cell>
          <cell r="H1063">
            <v>35151</v>
          </cell>
          <cell r="I1063">
            <v>35155</v>
          </cell>
          <cell r="J1063" t="str">
            <v>News</v>
          </cell>
          <cell r="K1063">
            <v>20</v>
          </cell>
          <cell r="L1063">
            <v>506</v>
          </cell>
          <cell r="M1063" t="str">
            <v>Heavy rain</v>
          </cell>
          <cell r="N1063">
            <v>1</v>
          </cell>
        </row>
        <row r="1064">
          <cell r="A1064">
            <v>1063</v>
          </cell>
          <cell r="B1064">
            <v>0</v>
          </cell>
          <cell r="C1064" t="str">
            <v>Ukraine</v>
          </cell>
          <cell r="D1064">
            <v>0</v>
          </cell>
          <cell r="E1064">
            <v>31.222999999999999</v>
          </cell>
          <cell r="F1064">
            <v>49.624699999999997</v>
          </cell>
          <cell r="G1064">
            <v>592492.67000000004</v>
          </cell>
          <cell r="H1064">
            <v>35165</v>
          </cell>
          <cell r="I1064">
            <v>35177</v>
          </cell>
          <cell r="J1064" t="str">
            <v>News</v>
          </cell>
          <cell r="K1064">
            <v>0</v>
          </cell>
          <cell r="L1064">
            <v>10000</v>
          </cell>
          <cell r="M1064" t="str">
            <v>Snowmelt</v>
          </cell>
          <cell r="N1064">
            <v>1</v>
          </cell>
        </row>
        <row r="1065">
          <cell r="A1065">
            <v>1064</v>
          </cell>
          <cell r="B1065">
            <v>0</v>
          </cell>
          <cell r="C1065" t="str">
            <v>Kenya</v>
          </cell>
          <cell r="D1065">
            <v>0</v>
          </cell>
          <cell r="E1065">
            <v>34.647399999999998</v>
          </cell>
          <cell r="F1065">
            <v>-0.478939</v>
          </cell>
          <cell r="G1065">
            <v>12428.48</v>
          </cell>
          <cell r="H1065">
            <v>35163</v>
          </cell>
          <cell r="I1065">
            <v>35166</v>
          </cell>
          <cell r="J1065" t="str">
            <v>News</v>
          </cell>
          <cell r="K1065">
            <v>0</v>
          </cell>
          <cell r="L1065">
            <v>1000</v>
          </cell>
          <cell r="M1065" t="str">
            <v>Heavy rain</v>
          </cell>
          <cell r="N1065">
            <v>1</v>
          </cell>
        </row>
        <row r="1066">
          <cell r="A1066">
            <v>1065</v>
          </cell>
          <cell r="B1066">
            <v>0</v>
          </cell>
          <cell r="C1066" t="str">
            <v>Afghanistan</v>
          </cell>
          <cell r="D1066">
            <v>0</v>
          </cell>
          <cell r="E1066">
            <v>63.651200000000003</v>
          </cell>
          <cell r="F1066">
            <v>33.5139</v>
          </cell>
          <cell r="G1066">
            <v>226989.81</v>
          </cell>
          <cell r="H1066">
            <v>35164</v>
          </cell>
          <cell r="I1066">
            <v>35178</v>
          </cell>
          <cell r="J1066" t="str">
            <v>News</v>
          </cell>
          <cell r="K1066">
            <v>115</v>
          </cell>
          <cell r="L1066">
            <v>120000</v>
          </cell>
          <cell r="M1066" t="str">
            <v>Heavy rain</v>
          </cell>
          <cell r="N1066">
            <v>1</v>
          </cell>
        </row>
        <row r="1067">
          <cell r="A1067">
            <v>1066</v>
          </cell>
          <cell r="B1067">
            <v>0</v>
          </cell>
          <cell r="C1067" t="str">
            <v>Brazil</v>
          </cell>
          <cell r="D1067">
            <v>0</v>
          </cell>
          <cell r="E1067">
            <v>-35.493299999999998</v>
          </cell>
          <cell r="F1067">
            <v>-8.1690199999999997</v>
          </cell>
          <cell r="G1067">
            <v>18676.740000000002</v>
          </cell>
          <cell r="H1067">
            <v>35178</v>
          </cell>
          <cell r="I1067">
            <v>35185</v>
          </cell>
          <cell r="J1067" t="str">
            <v>News</v>
          </cell>
          <cell r="K1067">
            <v>53</v>
          </cell>
          <cell r="L1067">
            <v>3000</v>
          </cell>
          <cell r="M1067" t="str">
            <v>Heavy rain</v>
          </cell>
          <cell r="N1067">
            <v>1</v>
          </cell>
        </row>
        <row r="1068">
          <cell r="A1068">
            <v>1067</v>
          </cell>
          <cell r="B1068">
            <v>0</v>
          </cell>
          <cell r="C1068" t="str">
            <v>Algeria</v>
          </cell>
          <cell r="D1068">
            <v>0</v>
          </cell>
          <cell r="E1068">
            <v>6.9866999999999999</v>
          </cell>
          <cell r="F1068">
            <v>35.034199999999998</v>
          </cell>
          <cell r="G1068">
            <v>101896.52</v>
          </cell>
          <cell r="H1068">
            <v>35178</v>
          </cell>
          <cell r="I1068">
            <v>35185</v>
          </cell>
          <cell r="J1068" t="str">
            <v>News</v>
          </cell>
          <cell r="K1068">
            <v>5</v>
          </cell>
          <cell r="L1068">
            <v>0</v>
          </cell>
          <cell r="M1068" t="str">
            <v>Heavy rain</v>
          </cell>
          <cell r="N1068">
            <v>1</v>
          </cell>
        </row>
        <row r="1069">
          <cell r="A1069">
            <v>1068</v>
          </cell>
          <cell r="B1069">
            <v>0</v>
          </cell>
          <cell r="C1069" t="str">
            <v>Australia</v>
          </cell>
          <cell r="D1069">
            <v>0</v>
          </cell>
          <cell r="E1069">
            <v>149.12799999999999</v>
          </cell>
          <cell r="F1069">
            <v>-27.195</v>
          </cell>
          <cell r="G1069">
            <v>330397.96999999997</v>
          </cell>
          <cell r="H1069">
            <v>35187</v>
          </cell>
          <cell r="I1069">
            <v>35194</v>
          </cell>
          <cell r="J1069" t="str">
            <v>News</v>
          </cell>
          <cell r="K1069">
            <v>4</v>
          </cell>
          <cell r="L1069">
            <v>120</v>
          </cell>
          <cell r="M1069" t="str">
            <v>Heavy rain</v>
          </cell>
          <cell r="N1069">
            <v>2</v>
          </cell>
        </row>
        <row r="1070">
          <cell r="A1070">
            <v>1069</v>
          </cell>
          <cell r="B1070">
            <v>0</v>
          </cell>
          <cell r="C1070" t="str">
            <v>Czech Republic</v>
          </cell>
          <cell r="D1070">
            <v>0</v>
          </cell>
          <cell r="E1070">
            <v>17.7986</v>
          </cell>
          <cell r="F1070">
            <v>49.8018</v>
          </cell>
          <cell r="G1070">
            <v>9855.57</v>
          </cell>
          <cell r="H1070">
            <v>35195</v>
          </cell>
          <cell r="I1070">
            <v>35199</v>
          </cell>
          <cell r="J1070" t="str">
            <v>News</v>
          </cell>
          <cell r="K1070">
            <v>1</v>
          </cell>
          <cell r="L1070">
            <v>60</v>
          </cell>
          <cell r="M1070" t="str">
            <v>Heavy rain</v>
          </cell>
          <cell r="N1070">
            <v>2</v>
          </cell>
        </row>
        <row r="1071">
          <cell r="A1071">
            <v>1070</v>
          </cell>
          <cell r="B1071">
            <v>0</v>
          </cell>
          <cell r="C1071" t="str">
            <v>USA</v>
          </cell>
          <cell r="D1071">
            <v>0</v>
          </cell>
          <cell r="E1071">
            <v>-88.025000000000006</v>
          </cell>
          <cell r="F1071">
            <v>39.137500000000003</v>
          </cell>
          <cell r="G1071">
            <v>394867.84</v>
          </cell>
          <cell r="H1071">
            <v>35198</v>
          </cell>
          <cell r="I1071">
            <v>35205</v>
          </cell>
          <cell r="J1071" t="str">
            <v>News</v>
          </cell>
          <cell r="K1071">
            <v>3</v>
          </cell>
          <cell r="L1071">
            <v>2500</v>
          </cell>
          <cell r="M1071" t="str">
            <v>Heavy rain</v>
          </cell>
          <cell r="N1071">
            <v>1</v>
          </cell>
        </row>
        <row r="1072">
          <cell r="A1072">
            <v>1071</v>
          </cell>
          <cell r="C1072" t="str">
            <v>USA</v>
          </cell>
          <cell r="E1072">
            <v>-81.198300000000003</v>
          </cell>
          <cell r="F1072">
            <v>38.421700000000001</v>
          </cell>
          <cell r="G1072">
            <v>63664.15</v>
          </cell>
          <cell r="H1072">
            <v>35198</v>
          </cell>
          <cell r="I1072">
            <v>35205</v>
          </cell>
          <cell r="J1072" t="str">
            <v>News</v>
          </cell>
          <cell r="K1072">
            <v>0</v>
          </cell>
          <cell r="L1072">
            <v>0</v>
          </cell>
          <cell r="N1072">
            <v>1</v>
          </cell>
        </row>
        <row r="1073">
          <cell r="A1073">
            <v>1072</v>
          </cell>
          <cell r="B1073">
            <v>0</v>
          </cell>
          <cell r="C1073" t="str">
            <v>Yemen</v>
          </cell>
          <cell r="D1073">
            <v>0</v>
          </cell>
          <cell r="E1073">
            <v>44.0349</v>
          </cell>
          <cell r="F1073">
            <v>13.6097</v>
          </cell>
          <cell r="G1073">
            <v>19293.18</v>
          </cell>
          <cell r="H1073">
            <v>35199</v>
          </cell>
          <cell r="I1073">
            <v>35203</v>
          </cell>
          <cell r="J1073" t="str">
            <v>News</v>
          </cell>
          <cell r="K1073">
            <v>7</v>
          </cell>
          <cell r="L1073">
            <v>5000</v>
          </cell>
          <cell r="M1073" t="str">
            <v>Heavy rain</v>
          </cell>
          <cell r="N1073">
            <v>1</v>
          </cell>
        </row>
        <row r="1074">
          <cell r="A1074">
            <v>1073</v>
          </cell>
          <cell r="C1074" t="str">
            <v>Yemen</v>
          </cell>
          <cell r="E1074">
            <v>47.414999999999999</v>
          </cell>
          <cell r="F1074">
            <v>15.4695</v>
          </cell>
          <cell r="G1074">
            <v>190981.11</v>
          </cell>
          <cell r="H1074">
            <v>35199</v>
          </cell>
          <cell r="I1074">
            <v>35203</v>
          </cell>
          <cell r="J1074" t="str">
            <v>News</v>
          </cell>
          <cell r="K1074">
            <v>0</v>
          </cell>
          <cell r="L1074">
            <v>0</v>
          </cell>
          <cell r="N1074">
            <v>1</v>
          </cell>
        </row>
        <row r="1075">
          <cell r="A1075">
            <v>1074</v>
          </cell>
          <cell r="B1075">
            <v>0</v>
          </cell>
          <cell r="C1075" t="str">
            <v>Indonesia</v>
          </cell>
          <cell r="D1075">
            <v>0</v>
          </cell>
          <cell r="E1075">
            <v>106.78100000000001</v>
          </cell>
          <cell r="F1075">
            <v>-6.6044299999999998</v>
          </cell>
          <cell r="G1075">
            <v>868.65</v>
          </cell>
          <cell r="H1075">
            <v>35201</v>
          </cell>
          <cell r="I1075">
            <v>35205</v>
          </cell>
          <cell r="J1075" t="str">
            <v>News</v>
          </cell>
          <cell r="K1075">
            <v>4</v>
          </cell>
          <cell r="L1075">
            <v>0</v>
          </cell>
          <cell r="M1075" t="str">
            <v>Heavy rain</v>
          </cell>
          <cell r="N1075">
            <v>1</v>
          </cell>
        </row>
        <row r="1076">
          <cell r="A1076">
            <v>1075</v>
          </cell>
          <cell r="B1076">
            <v>0</v>
          </cell>
          <cell r="C1076" t="str">
            <v>Ethiopia</v>
          </cell>
          <cell r="D1076">
            <v>0</v>
          </cell>
          <cell r="E1076">
            <v>41.935099999999998</v>
          </cell>
          <cell r="F1076">
            <v>9.4547000000000008</v>
          </cell>
          <cell r="G1076">
            <v>355425.81</v>
          </cell>
          <cell r="H1076">
            <v>35214</v>
          </cell>
          <cell r="I1076">
            <v>35226</v>
          </cell>
          <cell r="J1076" t="str">
            <v>News</v>
          </cell>
          <cell r="K1076">
            <v>40</v>
          </cell>
          <cell r="L1076">
            <v>50000</v>
          </cell>
          <cell r="M1076" t="str">
            <v>Heavy rain</v>
          </cell>
          <cell r="N1076">
            <v>1</v>
          </cell>
        </row>
        <row r="1077">
          <cell r="A1077">
            <v>1076</v>
          </cell>
          <cell r="B1077">
            <v>0</v>
          </cell>
          <cell r="C1077" t="str">
            <v>Somalia</v>
          </cell>
          <cell r="D1077">
            <v>0</v>
          </cell>
          <cell r="E1077">
            <v>45.201000000000001</v>
          </cell>
          <cell r="F1077">
            <v>4.5395500000000002</v>
          </cell>
          <cell r="G1077">
            <v>4532.7299999999996</v>
          </cell>
          <cell r="H1077">
            <v>35229</v>
          </cell>
          <cell r="I1077">
            <v>35230</v>
          </cell>
          <cell r="J1077" t="str">
            <v>News</v>
          </cell>
          <cell r="K1077">
            <v>3</v>
          </cell>
          <cell r="L1077">
            <v>400</v>
          </cell>
          <cell r="M1077" t="str">
            <v>Heavy rain</v>
          </cell>
          <cell r="N1077">
            <v>1</v>
          </cell>
        </row>
        <row r="1078">
          <cell r="A1078">
            <v>1077</v>
          </cell>
          <cell r="B1078">
            <v>0</v>
          </cell>
          <cell r="C1078" t="str">
            <v>China</v>
          </cell>
          <cell r="D1078">
            <v>0</v>
          </cell>
          <cell r="E1078">
            <v>115.873</v>
          </cell>
          <cell r="F1078">
            <v>27.314599999999999</v>
          </cell>
          <cell r="G1078">
            <v>150091.92000000001</v>
          </cell>
          <cell r="H1078">
            <v>35215</v>
          </cell>
          <cell r="I1078">
            <v>35218</v>
          </cell>
          <cell r="J1078" t="str">
            <v>News</v>
          </cell>
          <cell r="K1078">
            <v>0</v>
          </cell>
          <cell r="L1078">
            <v>22800</v>
          </cell>
          <cell r="M1078" t="str">
            <v>Heavy rain</v>
          </cell>
          <cell r="N1078">
            <v>1</v>
          </cell>
        </row>
        <row r="1079">
          <cell r="A1079">
            <v>1078</v>
          </cell>
          <cell r="B1079">
            <v>0</v>
          </cell>
          <cell r="C1079" t="str">
            <v>China</v>
          </cell>
          <cell r="D1079">
            <v>0</v>
          </cell>
          <cell r="E1079">
            <v>111.292</v>
          </cell>
          <cell r="F1079">
            <v>25.159600000000001</v>
          </cell>
          <cell r="G1079">
            <v>233546.84</v>
          </cell>
          <cell r="H1079">
            <v>35229</v>
          </cell>
          <cell r="I1079">
            <v>35241</v>
          </cell>
          <cell r="J1079" t="str">
            <v>News</v>
          </cell>
          <cell r="K1079">
            <v>340</v>
          </cell>
          <cell r="L1079">
            <v>37770</v>
          </cell>
          <cell r="M1079" t="str">
            <v>Heavy rain</v>
          </cell>
          <cell r="N1079">
            <v>2</v>
          </cell>
        </row>
        <row r="1080">
          <cell r="A1080">
            <v>1079</v>
          </cell>
          <cell r="B1080">
            <v>0</v>
          </cell>
          <cell r="C1080" t="str">
            <v>Italy</v>
          </cell>
          <cell r="D1080">
            <v>0</v>
          </cell>
          <cell r="E1080">
            <v>10.8096</v>
          </cell>
          <cell r="F1080">
            <v>44.200299999999999</v>
          </cell>
          <cell r="G1080">
            <v>66764.81</v>
          </cell>
          <cell r="H1080">
            <v>35235</v>
          </cell>
          <cell r="I1080">
            <v>35239</v>
          </cell>
          <cell r="J1080" t="str">
            <v>News</v>
          </cell>
          <cell r="K1080">
            <v>17</v>
          </cell>
          <cell r="L1080">
            <v>300</v>
          </cell>
          <cell r="M1080" t="str">
            <v>Heavy rain</v>
          </cell>
          <cell r="N1080">
            <v>1</v>
          </cell>
        </row>
        <row r="1081">
          <cell r="A1081">
            <v>1080</v>
          </cell>
          <cell r="B1081">
            <v>0</v>
          </cell>
          <cell r="C1081" t="str">
            <v>India</v>
          </cell>
          <cell r="D1081">
            <v>0</v>
          </cell>
          <cell r="E1081">
            <v>73.762</v>
          </cell>
          <cell r="F1081">
            <v>26.576599999999999</v>
          </cell>
          <cell r="G1081">
            <v>328726.92</v>
          </cell>
          <cell r="H1081">
            <v>35226</v>
          </cell>
          <cell r="I1081">
            <v>35246</v>
          </cell>
          <cell r="J1081" t="str">
            <v>News</v>
          </cell>
          <cell r="K1081">
            <v>63</v>
          </cell>
          <cell r="L1081">
            <v>20000</v>
          </cell>
          <cell r="M1081" t="str">
            <v>Monsoonal rain</v>
          </cell>
          <cell r="N1081">
            <v>1</v>
          </cell>
        </row>
        <row r="1082">
          <cell r="A1082">
            <v>1081</v>
          </cell>
          <cell r="B1082">
            <v>0</v>
          </cell>
          <cell r="C1082" t="str">
            <v>USA</v>
          </cell>
          <cell r="E1082">
            <v>-77.523099999999999</v>
          </cell>
          <cell r="F1082">
            <v>39.661499999999997</v>
          </cell>
          <cell r="G1082">
            <v>18336.02</v>
          </cell>
          <cell r="H1082">
            <v>35226</v>
          </cell>
          <cell r="I1082">
            <v>35246</v>
          </cell>
          <cell r="J1082" t="str">
            <v>News</v>
          </cell>
          <cell r="K1082">
            <v>0</v>
          </cell>
          <cell r="L1082">
            <v>0</v>
          </cell>
          <cell r="M1082" t="str">
            <v>Heavy rain</v>
          </cell>
          <cell r="N1082">
            <v>1</v>
          </cell>
        </row>
        <row r="1083">
          <cell r="A1083">
            <v>1082</v>
          </cell>
          <cell r="B1083">
            <v>0</v>
          </cell>
          <cell r="C1083" t="str">
            <v>Bangladesh</v>
          </cell>
          <cell r="D1083">
            <v>0</v>
          </cell>
          <cell r="E1083">
            <v>90.101600000000005</v>
          </cell>
          <cell r="F1083">
            <v>25.2408</v>
          </cell>
          <cell r="G1083">
            <v>59266.77</v>
          </cell>
          <cell r="H1083">
            <v>35243</v>
          </cell>
          <cell r="I1083">
            <v>35255</v>
          </cell>
          <cell r="J1083" t="str">
            <v>News</v>
          </cell>
          <cell r="K1083">
            <v>6</v>
          </cell>
          <cell r="L1083">
            <v>72000</v>
          </cell>
          <cell r="M1083" t="str">
            <v>Monsoonal rain</v>
          </cell>
          <cell r="N1083">
            <v>1</v>
          </cell>
        </row>
        <row r="1084">
          <cell r="A1084">
            <v>1083</v>
          </cell>
          <cell r="B1084">
            <v>0</v>
          </cell>
          <cell r="C1084" t="str">
            <v>China</v>
          </cell>
          <cell r="D1084">
            <v>0</v>
          </cell>
          <cell r="E1084">
            <v>118.32299999999999</v>
          </cell>
          <cell r="F1084">
            <v>30.893899999999999</v>
          </cell>
          <cell r="G1084">
            <v>236745.24</v>
          </cell>
          <cell r="H1084">
            <v>35246</v>
          </cell>
          <cell r="I1084">
            <v>35254</v>
          </cell>
          <cell r="J1084" t="str">
            <v>News</v>
          </cell>
          <cell r="K1084">
            <v>43</v>
          </cell>
          <cell r="L1084">
            <v>271200</v>
          </cell>
          <cell r="M1084" t="str">
            <v>Heavy rain</v>
          </cell>
          <cell r="N1084">
            <v>2</v>
          </cell>
        </row>
        <row r="1085">
          <cell r="A1085">
            <v>1084</v>
          </cell>
          <cell r="B1085">
            <v>0</v>
          </cell>
          <cell r="C1085" t="str">
            <v>Russia</v>
          </cell>
          <cell r="D1085">
            <v>0</v>
          </cell>
          <cell r="E1085">
            <v>108.345</v>
          </cell>
          <cell r="F1085">
            <v>58.480800000000002</v>
          </cell>
          <cell r="G1085">
            <v>614642.51</v>
          </cell>
          <cell r="H1085">
            <v>35249</v>
          </cell>
          <cell r="I1085">
            <v>35253</v>
          </cell>
          <cell r="J1085" t="str">
            <v>News</v>
          </cell>
          <cell r="K1085">
            <v>0</v>
          </cell>
          <cell r="L1085">
            <v>220000</v>
          </cell>
          <cell r="M1085" t="str">
            <v>Heavy rain</v>
          </cell>
          <cell r="N1085">
            <v>1</v>
          </cell>
        </row>
        <row r="1086">
          <cell r="A1086">
            <v>1085</v>
          </cell>
          <cell r="B1086">
            <v>0</v>
          </cell>
          <cell r="C1086" t="str">
            <v>Venezuela</v>
          </cell>
          <cell r="D1086">
            <v>0</v>
          </cell>
          <cell r="E1086">
            <v>-65.5304</v>
          </cell>
          <cell r="F1086">
            <v>3.41039</v>
          </cell>
          <cell r="G1086">
            <v>179130.94</v>
          </cell>
          <cell r="H1086">
            <v>35247</v>
          </cell>
          <cell r="I1086">
            <v>35266</v>
          </cell>
          <cell r="J1086" t="str">
            <v>News</v>
          </cell>
          <cell r="K1086">
            <v>0</v>
          </cell>
          <cell r="L1086">
            <v>15000</v>
          </cell>
          <cell r="M1086" t="str">
            <v>Heavy rain</v>
          </cell>
          <cell r="N1086">
            <v>2</v>
          </cell>
        </row>
        <row r="1087">
          <cell r="A1087">
            <v>1086</v>
          </cell>
          <cell r="B1087">
            <v>0</v>
          </cell>
          <cell r="C1087" t="str">
            <v>Indonesia</v>
          </cell>
          <cell r="D1087">
            <v>0</v>
          </cell>
          <cell r="E1087">
            <v>95.710499999999996</v>
          </cell>
          <cell r="F1087">
            <v>5.1594699999999998</v>
          </cell>
          <cell r="G1087">
            <v>10102.81</v>
          </cell>
          <cell r="H1087">
            <v>35251</v>
          </cell>
          <cell r="I1087">
            <v>35256</v>
          </cell>
          <cell r="J1087" t="str">
            <v>News</v>
          </cell>
          <cell r="K1087">
            <v>0</v>
          </cell>
          <cell r="L1087">
            <v>18000</v>
          </cell>
          <cell r="M1087" t="str">
            <v>Heavy rain</v>
          </cell>
          <cell r="N1087">
            <v>1</v>
          </cell>
        </row>
        <row r="1088">
          <cell r="A1088">
            <v>1087</v>
          </cell>
          <cell r="B1088">
            <v>0</v>
          </cell>
          <cell r="C1088" t="str">
            <v>Iran</v>
          </cell>
          <cell r="D1088">
            <v>0</v>
          </cell>
          <cell r="E1088">
            <v>46.485100000000003</v>
          </cell>
          <cell r="F1088">
            <v>37.919800000000002</v>
          </cell>
          <cell r="G1088">
            <v>101579.27</v>
          </cell>
          <cell r="H1088">
            <v>35258</v>
          </cell>
          <cell r="I1088">
            <v>35262</v>
          </cell>
          <cell r="J1088" t="str">
            <v>News</v>
          </cell>
          <cell r="K1088">
            <v>25</v>
          </cell>
          <cell r="L1088">
            <v>0</v>
          </cell>
          <cell r="M1088" t="str">
            <v>Heavy rain</v>
          </cell>
          <cell r="N1088">
            <v>1</v>
          </cell>
        </row>
        <row r="1089">
          <cell r="A1089">
            <v>1088</v>
          </cell>
          <cell r="B1089">
            <v>0</v>
          </cell>
          <cell r="C1089" t="str">
            <v>India</v>
          </cell>
          <cell r="D1089">
            <v>0</v>
          </cell>
          <cell r="E1089">
            <v>92.359899999999996</v>
          </cell>
          <cell r="F1089">
            <v>27.410499999999999</v>
          </cell>
          <cell r="G1089">
            <v>128966.83</v>
          </cell>
          <cell r="H1089">
            <v>35256</v>
          </cell>
          <cell r="I1089">
            <v>35270</v>
          </cell>
          <cell r="J1089" t="str">
            <v>News</v>
          </cell>
          <cell r="K1089">
            <v>82</v>
          </cell>
          <cell r="L1089">
            <v>3000000</v>
          </cell>
          <cell r="M1089" t="str">
            <v>Monsoonal rain</v>
          </cell>
          <cell r="N1089">
            <v>1</v>
          </cell>
        </row>
        <row r="1090">
          <cell r="A1090">
            <v>1089</v>
          </cell>
          <cell r="B1090">
            <v>0</v>
          </cell>
          <cell r="C1090" t="str">
            <v>Liberia</v>
          </cell>
          <cell r="D1090">
            <v>0</v>
          </cell>
          <cell r="E1090">
            <v>-10.3271</v>
          </cell>
          <cell r="F1090">
            <v>6.6133600000000001</v>
          </cell>
          <cell r="G1090">
            <v>18255.11</v>
          </cell>
          <cell r="H1090">
            <v>35261</v>
          </cell>
          <cell r="I1090">
            <v>35264</v>
          </cell>
          <cell r="J1090" t="str">
            <v>News</v>
          </cell>
          <cell r="K1090">
            <v>0</v>
          </cell>
          <cell r="L1090">
            <v>0</v>
          </cell>
          <cell r="M1090" t="str">
            <v>Brief torrential rain</v>
          </cell>
          <cell r="N1090">
            <v>1</v>
          </cell>
        </row>
        <row r="1091">
          <cell r="A1091">
            <v>1090</v>
          </cell>
          <cell r="B1091">
            <v>0</v>
          </cell>
          <cell r="C1091" t="str">
            <v>India</v>
          </cell>
          <cell r="D1091">
            <v>0</v>
          </cell>
          <cell r="E1091">
            <v>85.688299999999998</v>
          </cell>
          <cell r="F1091">
            <v>24.7685</v>
          </cell>
          <cell r="G1091">
            <v>171939.46</v>
          </cell>
          <cell r="H1091">
            <v>35263</v>
          </cell>
          <cell r="I1091">
            <v>35287</v>
          </cell>
          <cell r="J1091" t="str">
            <v>News</v>
          </cell>
          <cell r="K1091">
            <v>74</v>
          </cell>
          <cell r="L1091">
            <v>4000000</v>
          </cell>
          <cell r="M1091" t="str">
            <v>Heavy rain</v>
          </cell>
          <cell r="N1091">
            <v>1</v>
          </cell>
        </row>
        <row r="1092">
          <cell r="A1092">
            <v>1091</v>
          </cell>
          <cell r="B1092">
            <v>0</v>
          </cell>
          <cell r="C1092" t="str">
            <v>Thailand</v>
          </cell>
          <cell r="D1092">
            <v>0</v>
          </cell>
          <cell r="E1092">
            <v>101.482</v>
          </cell>
          <cell r="F1092">
            <v>17.550699999999999</v>
          </cell>
          <cell r="G1092">
            <v>314300.03000000003</v>
          </cell>
          <cell r="H1092">
            <v>35264</v>
          </cell>
          <cell r="I1092">
            <v>35298</v>
          </cell>
          <cell r="J1092" t="str">
            <v>News</v>
          </cell>
          <cell r="K1092">
            <v>29</v>
          </cell>
          <cell r="L1092">
            <v>343386</v>
          </cell>
          <cell r="M1092" t="str">
            <v>Tropical cyclone</v>
          </cell>
          <cell r="N1092">
            <v>1</v>
          </cell>
        </row>
        <row r="1093">
          <cell r="A1093">
            <v>1092</v>
          </cell>
          <cell r="B1093">
            <v>0</v>
          </cell>
          <cell r="C1093" t="str">
            <v>USA</v>
          </cell>
          <cell r="D1093">
            <v>0</v>
          </cell>
          <cell r="E1093">
            <v>-79.242599999999996</v>
          </cell>
          <cell r="F1093">
            <v>40.99</v>
          </cell>
          <cell r="G1093">
            <v>53521.56</v>
          </cell>
          <cell r="H1093">
            <v>35264</v>
          </cell>
          <cell r="I1093">
            <v>35267</v>
          </cell>
          <cell r="J1093" t="str">
            <v>News</v>
          </cell>
          <cell r="K1093">
            <v>2</v>
          </cell>
          <cell r="L1093">
            <v>115</v>
          </cell>
          <cell r="M1093" t="str">
            <v>Heavy rain</v>
          </cell>
          <cell r="N1093">
            <v>2</v>
          </cell>
        </row>
        <row r="1094">
          <cell r="A1094">
            <v>1093</v>
          </cell>
          <cell r="B1094">
            <v>0</v>
          </cell>
          <cell r="C1094" t="str">
            <v>Canada</v>
          </cell>
          <cell r="D1094">
            <v>0</v>
          </cell>
          <cell r="E1094">
            <v>-69.589399999999998</v>
          </cell>
          <cell r="F1094">
            <v>49.654200000000003</v>
          </cell>
          <cell r="G1094">
            <v>52912.34</v>
          </cell>
          <cell r="H1094">
            <v>35265</v>
          </cell>
          <cell r="I1094">
            <v>35268</v>
          </cell>
          <cell r="J1094" t="str">
            <v>News</v>
          </cell>
          <cell r="K1094">
            <v>10</v>
          </cell>
          <cell r="L1094">
            <v>12000</v>
          </cell>
          <cell r="M1094" t="str">
            <v>Heavy rain</v>
          </cell>
          <cell r="N1094">
            <v>1</v>
          </cell>
        </row>
        <row r="1095">
          <cell r="A1095">
            <v>1094</v>
          </cell>
          <cell r="B1095">
            <v>0</v>
          </cell>
          <cell r="C1095" t="str">
            <v>Bangladesh</v>
          </cell>
          <cell r="D1095">
            <v>0</v>
          </cell>
          <cell r="E1095">
            <v>89.968800000000002</v>
          </cell>
          <cell r="F1095">
            <v>23.026700000000002</v>
          </cell>
          <cell r="G1095">
            <v>69103.34</v>
          </cell>
          <cell r="H1095">
            <v>35265</v>
          </cell>
          <cell r="I1095">
            <v>35279</v>
          </cell>
          <cell r="J1095" t="str">
            <v>News</v>
          </cell>
          <cell r="K1095">
            <v>50</v>
          </cell>
          <cell r="L1095">
            <v>2300000</v>
          </cell>
          <cell r="M1095" t="str">
            <v>Monsoonal rain</v>
          </cell>
          <cell r="N1095">
            <v>1</v>
          </cell>
        </row>
        <row r="1096">
          <cell r="A1096">
            <v>1095</v>
          </cell>
          <cell r="B1096">
            <v>0</v>
          </cell>
          <cell r="C1096" t="str">
            <v>Nepal</v>
          </cell>
          <cell r="D1096">
            <v>0</v>
          </cell>
          <cell r="E1096">
            <v>86.009299999999996</v>
          </cell>
          <cell r="F1096">
            <v>27.882899999999999</v>
          </cell>
          <cell r="G1096">
            <v>3253.22</v>
          </cell>
          <cell r="H1096">
            <v>35266</v>
          </cell>
          <cell r="I1096">
            <v>35269</v>
          </cell>
          <cell r="J1096" t="str">
            <v>News</v>
          </cell>
          <cell r="K1096">
            <v>61</v>
          </cell>
          <cell r="L1096">
            <v>72</v>
          </cell>
          <cell r="M1096" t="str">
            <v>Monsoonal rain</v>
          </cell>
          <cell r="N1096">
            <v>1</v>
          </cell>
        </row>
        <row r="1097">
          <cell r="A1097">
            <v>1096</v>
          </cell>
          <cell r="B1097">
            <v>0</v>
          </cell>
          <cell r="C1097" t="str">
            <v>China</v>
          </cell>
          <cell r="D1097">
            <v>0</v>
          </cell>
          <cell r="E1097">
            <v>111.032</v>
          </cell>
          <cell r="F1097">
            <v>23.344100000000001</v>
          </cell>
          <cell r="G1097">
            <v>17021.75</v>
          </cell>
          <cell r="H1097">
            <v>35265</v>
          </cell>
          <cell r="I1097">
            <v>35271</v>
          </cell>
          <cell r="J1097" t="str">
            <v>News</v>
          </cell>
          <cell r="K1097">
            <v>0</v>
          </cell>
          <cell r="L1097">
            <v>0</v>
          </cell>
          <cell r="M1097" t="str">
            <v>Heavy Rain</v>
          </cell>
          <cell r="N1097">
            <v>1</v>
          </cell>
        </row>
        <row r="1098">
          <cell r="A1098">
            <v>1097</v>
          </cell>
          <cell r="B1098">
            <v>0</v>
          </cell>
          <cell r="C1098" t="str">
            <v>Philippines</v>
          </cell>
          <cell r="D1098">
            <v>0</v>
          </cell>
          <cell r="E1098">
            <v>120.78100000000001</v>
          </cell>
          <cell r="F1098">
            <v>15.2776</v>
          </cell>
          <cell r="G1098">
            <v>23203.29</v>
          </cell>
          <cell r="H1098">
            <v>35268</v>
          </cell>
          <cell r="I1098">
            <v>35280</v>
          </cell>
          <cell r="J1098" t="str">
            <v>News</v>
          </cell>
          <cell r="K1098">
            <v>89</v>
          </cell>
          <cell r="L1098">
            <v>40000</v>
          </cell>
          <cell r="M1098" t="str">
            <v>Heavy Rain</v>
          </cell>
          <cell r="N1098">
            <v>1</v>
          </cell>
        </row>
        <row r="1099">
          <cell r="A1099">
            <v>1098</v>
          </cell>
          <cell r="B1099">
            <v>0</v>
          </cell>
          <cell r="C1099" t="str">
            <v>Russia</v>
          </cell>
          <cell r="D1099">
            <v>0</v>
          </cell>
          <cell r="E1099">
            <v>136.20500000000001</v>
          </cell>
          <cell r="F1099">
            <v>48.443899999999999</v>
          </cell>
          <cell r="G1099">
            <v>524911.5</v>
          </cell>
          <cell r="H1099">
            <v>35278</v>
          </cell>
          <cell r="I1099">
            <v>35302</v>
          </cell>
          <cell r="J1099" t="str">
            <v>News</v>
          </cell>
          <cell r="K1099">
            <v>4</v>
          </cell>
          <cell r="L1099">
            <v>14000</v>
          </cell>
          <cell r="M1099" t="str">
            <v>Heavy Rain</v>
          </cell>
          <cell r="N1099">
            <v>1</v>
          </cell>
        </row>
        <row r="1100">
          <cell r="A1100">
            <v>1099</v>
          </cell>
          <cell r="B1100">
            <v>0</v>
          </cell>
          <cell r="C1100" t="str">
            <v>China</v>
          </cell>
          <cell r="D1100">
            <v>0</v>
          </cell>
          <cell r="E1100">
            <v>118.021</v>
          </cell>
          <cell r="F1100">
            <v>25.624500000000001</v>
          </cell>
          <cell r="G1100">
            <v>138167.32999999999</v>
          </cell>
          <cell r="H1100">
            <v>35283</v>
          </cell>
          <cell r="I1100">
            <v>35287</v>
          </cell>
          <cell r="J1100" t="str">
            <v>News</v>
          </cell>
          <cell r="K1100">
            <v>266</v>
          </cell>
          <cell r="L1100">
            <v>100000</v>
          </cell>
          <cell r="M1100" t="str">
            <v>Heavy Rain</v>
          </cell>
          <cell r="N1100">
            <v>2</v>
          </cell>
        </row>
        <row r="1101">
          <cell r="A1101">
            <v>1100</v>
          </cell>
          <cell r="B1101">
            <v>0</v>
          </cell>
          <cell r="C1101" t="str">
            <v>Turkey</v>
          </cell>
          <cell r="D1101">
            <v>0</v>
          </cell>
          <cell r="E1101">
            <v>29.075399999999998</v>
          </cell>
          <cell r="F1101">
            <v>41.085900000000002</v>
          </cell>
          <cell r="G1101">
            <v>2205.0500000000002</v>
          </cell>
          <cell r="H1101">
            <v>35284</v>
          </cell>
          <cell r="I1101">
            <v>35288</v>
          </cell>
          <cell r="J1101" t="str">
            <v>News</v>
          </cell>
          <cell r="K1101">
            <v>2</v>
          </cell>
          <cell r="L1101">
            <v>180</v>
          </cell>
          <cell r="M1101" t="str">
            <v>Heavy Rain</v>
          </cell>
          <cell r="N1101">
            <v>1</v>
          </cell>
        </row>
        <row r="1102">
          <cell r="A1102">
            <v>1101</v>
          </cell>
          <cell r="B1102">
            <v>0</v>
          </cell>
          <cell r="C1102" t="str">
            <v>Spain</v>
          </cell>
          <cell r="D1102">
            <v>0</v>
          </cell>
          <cell r="E1102">
            <v>-3.9183999999999997E-2</v>
          </cell>
          <cell r="F1102">
            <v>42.532400000000003</v>
          </cell>
          <cell r="G1102">
            <v>3515.87</v>
          </cell>
          <cell r="H1102">
            <v>35284</v>
          </cell>
          <cell r="I1102">
            <v>35286</v>
          </cell>
          <cell r="J1102" t="str">
            <v>News</v>
          </cell>
          <cell r="K1102">
            <v>85</v>
          </cell>
          <cell r="L1102">
            <v>800</v>
          </cell>
          <cell r="M1102" t="str">
            <v>Heavy Rain</v>
          </cell>
          <cell r="N1102">
            <v>1</v>
          </cell>
        </row>
        <row r="1103">
          <cell r="A1103">
            <v>1102</v>
          </cell>
          <cell r="B1103">
            <v>0</v>
          </cell>
          <cell r="C1103" t="str">
            <v>Mongolia</v>
          </cell>
          <cell r="D1103">
            <v>0</v>
          </cell>
          <cell r="E1103">
            <v>106.98</v>
          </cell>
          <cell r="F1103">
            <v>47.942</v>
          </cell>
          <cell r="G1103">
            <v>4369.66</v>
          </cell>
          <cell r="H1103">
            <v>35286</v>
          </cell>
          <cell r="I1103">
            <v>35288</v>
          </cell>
          <cell r="J1103" t="str">
            <v>News</v>
          </cell>
          <cell r="K1103">
            <v>6</v>
          </cell>
          <cell r="L1103">
            <v>0</v>
          </cell>
          <cell r="M1103" t="str">
            <v>Heavy Rain</v>
          </cell>
          <cell r="N1103">
            <v>1</v>
          </cell>
        </row>
        <row r="1104">
          <cell r="A1104">
            <v>1103</v>
          </cell>
          <cell r="B1104">
            <v>0</v>
          </cell>
          <cell r="C1104" t="str">
            <v>Ethiopia</v>
          </cell>
          <cell r="D1104">
            <v>0</v>
          </cell>
          <cell r="E1104">
            <v>38.950000000000003</v>
          </cell>
          <cell r="F1104">
            <v>11.558</v>
          </cell>
          <cell r="G1104">
            <v>468886.77</v>
          </cell>
          <cell r="H1104">
            <v>35289</v>
          </cell>
          <cell r="I1104">
            <v>35307</v>
          </cell>
          <cell r="J1104" t="str">
            <v>News</v>
          </cell>
          <cell r="K1104">
            <v>0</v>
          </cell>
          <cell r="L1104">
            <v>30000</v>
          </cell>
          <cell r="M1104" t="str">
            <v>Heavy Rain</v>
          </cell>
          <cell r="N1104">
            <v>2</v>
          </cell>
        </row>
        <row r="1105">
          <cell r="A1105">
            <v>1104</v>
          </cell>
          <cell r="B1105">
            <v>0</v>
          </cell>
          <cell r="C1105" t="str">
            <v>Vietnam</v>
          </cell>
          <cell r="D1105">
            <v>0</v>
          </cell>
          <cell r="E1105">
            <v>104.581</v>
          </cell>
          <cell r="F1105">
            <v>21.757400000000001</v>
          </cell>
          <cell r="G1105">
            <v>84499.81</v>
          </cell>
          <cell r="H1105">
            <v>35295</v>
          </cell>
          <cell r="I1105">
            <v>35302</v>
          </cell>
          <cell r="J1105" t="str">
            <v>News</v>
          </cell>
          <cell r="K1105">
            <v>55</v>
          </cell>
          <cell r="L1105">
            <v>90000</v>
          </cell>
          <cell r="M1105" t="str">
            <v>Monsoonal rain</v>
          </cell>
          <cell r="N1105">
            <v>2</v>
          </cell>
        </row>
        <row r="1106">
          <cell r="A1106">
            <v>1105</v>
          </cell>
          <cell r="B1106">
            <v>0</v>
          </cell>
          <cell r="C1106" t="str">
            <v>Bangladesh</v>
          </cell>
          <cell r="D1106">
            <v>0</v>
          </cell>
          <cell r="E1106">
            <v>90.286100000000005</v>
          </cell>
          <cell r="F1106">
            <v>25.3736</v>
          </cell>
          <cell r="G1106">
            <v>26913.05</v>
          </cell>
          <cell r="H1106">
            <v>35303</v>
          </cell>
          <cell r="I1106">
            <v>35315</v>
          </cell>
          <cell r="J1106" t="str">
            <v>News</v>
          </cell>
          <cell r="K1106">
            <v>20</v>
          </cell>
          <cell r="L1106">
            <v>100000</v>
          </cell>
          <cell r="M1106" t="str">
            <v>Heavy Rain</v>
          </cell>
          <cell r="N1106">
            <v>1</v>
          </cell>
        </row>
        <row r="1107">
          <cell r="A1107">
            <v>1106</v>
          </cell>
          <cell r="B1107">
            <v>0</v>
          </cell>
          <cell r="C1107" t="str">
            <v>North Korea</v>
          </cell>
          <cell r="D1107" t="str">
            <v>South Korea</v>
          </cell>
          <cell r="E1107">
            <v>127.46</v>
          </cell>
          <cell r="F1107">
            <v>39.012099999999997</v>
          </cell>
          <cell r="G1107">
            <v>100943.59</v>
          </cell>
          <cell r="H1107">
            <v>35271</v>
          </cell>
          <cell r="I1107">
            <v>35307</v>
          </cell>
          <cell r="J1107" t="str">
            <v>News</v>
          </cell>
          <cell r="K1107">
            <v>205</v>
          </cell>
          <cell r="L1107">
            <v>535000</v>
          </cell>
          <cell r="M1107" t="str">
            <v>Heavy Rain</v>
          </cell>
          <cell r="N1107">
            <v>1</v>
          </cell>
        </row>
        <row r="1108">
          <cell r="A1108">
            <v>1107</v>
          </cell>
          <cell r="B1108">
            <v>0</v>
          </cell>
          <cell r="C1108" t="str">
            <v>Sudan</v>
          </cell>
          <cell r="D1108">
            <v>0</v>
          </cell>
          <cell r="E1108">
            <v>33.045900000000003</v>
          </cell>
          <cell r="F1108">
            <v>16.3551</v>
          </cell>
          <cell r="G1108">
            <v>107541.26</v>
          </cell>
          <cell r="H1108">
            <v>35310</v>
          </cell>
          <cell r="I1108">
            <v>35314</v>
          </cell>
          <cell r="J1108" t="str">
            <v>News</v>
          </cell>
          <cell r="K1108">
            <v>17</v>
          </cell>
          <cell r="L1108">
            <v>4000</v>
          </cell>
          <cell r="M1108" t="str">
            <v>Heavy Rain</v>
          </cell>
          <cell r="N1108">
            <v>1</v>
          </cell>
        </row>
        <row r="1109">
          <cell r="A1109">
            <v>1108</v>
          </cell>
          <cell r="B1109">
            <v>0</v>
          </cell>
          <cell r="C1109" t="str">
            <v>Pakistan</v>
          </cell>
          <cell r="D1109">
            <v>0</v>
          </cell>
          <cell r="E1109">
            <v>72.455699999999993</v>
          </cell>
          <cell r="F1109">
            <v>30.849699999999999</v>
          </cell>
          <cell r="G1109">
            <v>202950.18</v>
          </cell>
          <cell r="H1109">
            <v>35310</v>
          </cell>
          <cell r="I1109">
            <v>35315</v>
          </cell>
          <cell r="J1109" t="str">
            <v>News</v>
          </cell>
          <cell r="K1109">
            <v>119</v>
          </cell>
          <cell r="L1109">
            <v>100000</v>
          </cell>
          <cell r="M1109" t="str">
            <v>Heavy Rain</v>
          </cell>
          <cell r="N1109">
            <v>2</v>
          </cell>
        </row>
        <row r="1110">
          <cell r="A1110">
            <v>1109</v>
          </cell>
          <cell r="B1110">
            <v>0</v>
          </cell>
          <cell r="C1110" t="str">
            <v>USA</v>
          </cell>
          <cell r="D1110">
            <v>0</v>
          </cell>
          <cell r="E1110">
            <v>-78.541499999999999</v>
          </cell>
          <cell r="F1110">
            <v>37.078499999999998</v>
          </cell>
          <cell r="G1110">
            <v>293737.99</v>
          </cell>
          <cell r="H1110">
            <v>35313</v>
          </cell>
          <cell r="I1110">
            <v>35321</v>
          </cell>
          <cell r="J1110" t="str">
            <v>News</v>
          </cell>
          <cell r="K1110">
            <v>34</v>
          </cell>
          <cell r="L1110">
            <v>4000</v>
          </cell>
          <cell r="M1110" t="str">
            <v>Tropical Cyclone</v>
          </cell>
          <cell r="N1110">
            <v>1</v>
          </cell>
        </row>
        <row r="1111">
          <cell r="A1111">
            <v>1110</v>
          </cell>
          <cell r="B1111">
            <v>0</v>
          </cell>
          <cell r="C1111" t="str">
            <v>Nepal</v>
          </cell>
          <cell r="D1111">
            <v>0</v>
          </cell>
          <cell r="E1111">
            <v>85.477900000000005</v>
          </cell>
          <cell r="F1111">
            <v>27.919799999999999</v>
          </cell>
          <cell r="G1111">
            <v>7996.37</v>
          </cell>
          <cell r="H1111">
            <v>35314</v>
          </cell>
          <cell r="I1111">
            <v>35321</v>
          </cell>
          <cell r="J1111" t="str">
            <v>News</v>
          </cell>
          <cell r="K1111">
            <v>20</v>
          </cell>
          <cell r="L1111">
            <v>1000</v>
          </cell>
          <cell r="M1111" t="str">
            <v>Heavy Rain</v>
          </cell>
          <cell r="N1111">
            <v>1</v>
          </cell>
        </row>
        <row r="1112">
          <cell r="A1112">
            <v>1111</v>
          </cell>
          <cell r="B1112">
            <v>0</v>
          </cell>
          <cell r="C1112" t="str">
            <v>Sudan</v>
          </cell>
          <cell r="D1112">
            <v>0</v>
          </cell>
          <cell r="E1112">
            <v>32.551400000000001</v>
          </cell>
          <cell r="F1112">
            <v>15.617100000000001</v>
          </cell>
          <cell r="G1112">
            <v>10691.5</v>
          </cell>
          <cell r="H1112">
            <v>35318</v>
          </cell>
          <cell r="I1112">
            <v>35323</v>
          </cell>
          <cell r="J1112" t="str">
            <v>News</v>
          </cell>
          <cell r="K1112">
            <v>0</v>
          </cell>
          <cell r="L1112">
            <v>800</v>
          </cell>
          <cell r="M1112" t="str">
            <v>Heavy Rain</v>
          </cell>
          <cell r="N1112">
            <v>1</v>
          </cell>
        </row>
        <row r="1113">
          <cell r="A1113">
            <v>1112</v>
          </cell>
          <cell r="B1113">
            <v>0</v>
          </cell>
          <cell r="C1113" t="str">
            <v>Puerto Rico</v>
          </cell>
          <cell r="D1113" t="str">
            <v>Dominican Republic</v>
          </cell>
          <cell r="E1113">
            <v>-66.423400000000001</v>
          </cell>
          <cell r="F1113">
            <v>18.2334</v>
          </cell>
          <cell r="G1113">
            <v>11196.99</v>
          </cell>
          <cell r="H1113">
            <v>35319</v>
          </cell>
          <cell r="I1113">
            <v>35327</v>
          </cell>
          <cell r="J1113" t="str">
            <v>News</v>
          </cell>
          <cell r="K1113">
            <v>24</v>
          </cell>
          <cell r="L1113">
            <v>10000</v>
          </cell>
          <cell r="M1113" t="str">
            <v>Tropical Cyclone</v>
          </cell>
          <cell r="N1113">
            <v>1</v>
          </cell>
        </row>
        <row r="1114">
          <cell r="A1114">
            <v>1113</v>
          </cell>
          <cell r="B1114">
            <v>0</v>
          </cell>
          <cell r="C1114" t="str">
            <v>Cambodia</v>
          </cell>
          <cell r="D1114" t="str">
            <v>Laos</v>
          </cell>
          <cell r="E1114">
            <v>105.07599999999999</v>
          </cell>
          <cell r="F1114">
            <v>13.9861</v>
          </cell>
          <cell r="G1114">
            <v>232589.88</v>
          </cell>
          <cell r="H1114">
            <v>35335</v>
          </cell>
          <cell r="I1114">
            <v>35342</v>
          </cell>
          <cell r="J1114" t="str">
            <v>News</v>
          </cell>
          <cell r="K1114">
            <v>46</v>
          </cell>
          <cell r="L1114">
            <v>1000</v>
          </cell>
          <cell r="M1114" t="str">
            <v>Monsoonal rain</v>
          </cell>
          <cell r="N1114">
            <v>1</v>
          </cell>
        </row>
        <row r="1115">
          <cell r="A1115">
            <v>1114</v>
          </cell>
          <cell r="B1115">
            <v>0</v>
          </cell>
          <cell r="C1115" t="str">
            <v>Mexico</v>
          </cell>
          <cell r="D1115">
            <v>0</v>
          </cell>
          <cell r="E1115">
            <v>-110.047</v>
          </cell>
          <cell r="F1115">
            <v>23.594999999999999</v>
          </cell>
          <cell r="G1115">
            <v>9305.7800000000007</v>
          </cell>
          <cell r="H1115">
            <v>35321</v>
          </cell>
          <cell r="I1115">
            <v>35322</v>
          </cell>
          <cell r="J1115" t="str">
            <v>News</v>
          </cell>
          <cell r="K1115">
            <v>1</v>
          </cell>
          <cell r="L1115">
            <v>300</v>
          </cell>
          <cell r="M1115" t="str">
            <v>Tropical Cyclone</v>
          </cell>
          <cell r="N1115">
            <v>1</v>
          </cell>
        </row>
        <row r="1116">
          <cell r="A1116">
            <v>1115</v>
          </cell>
          <cell r="B1116">
            <v>0</v>
          </cell>
          <cell r="C1116" t="str">
            <v>Canada</v>
          </cell>
          <cell r="D1116">
            <v>0</v>
          </cell>
          <cell r="E1116">
            <v>-62.910400000000003</v>
          </cell>
          <cell r="F1116">
            <v>45.240900000000003</v>
          </cell>
          <cell r="G1116">
            <v>47106.25</v>
          </cell>
          <cell r="H1116">
            <v>35323</v>
          </cell>
          <cell r="I1116">
            <v>35326</v>
          </cell>
          <cell r="J1116" t="str">
            <v>News</v>
          </cell>
          <cell r="K1116">
            <v>0</v>
          </cell>
          <cell r="L1116">
            <v>0</v>
          </cell>
          <cell r="M1116" t="str">
            <v>Tropical Cyclone</v>
          </cell>
          <cell r="N1116">
            <v>2</v>
          </cell>
        </row>
        <row r="1117">
          <cell r="A1117">
            <v>1116</v>
          </cell>
          <cell r="B1117">
            <v>0</v>
          </cell>
          <cell r="C1117" t="str">
            <v>USA</v>
          </cell>
          <cell r="D1117">
            <v>0</v>
          </cell>
          <cell r="E1117">
            <v>-100.889</v>
          </cell>
          <cell r="F1117">
            <v>36.008400000000002</v>
          </cell>
          <cell r="G1117">
            <v>5542.29</v>
          </cell>
          <cell r="H1117">
            <v>35326</v>
          </cell>
          <cell r="I1117">
            <v>35328</v>
          </cell>
          <cell r="J1117" t="str">
            <v>News</v>
          </cell>
          <cell r="K1117">
            <v>0</v>
          </cell>
          <cell r="L1117">
            <v>0</v>
          </cell>
          <cell r="M1117" t="str">
            <v>Brief Torrential Rain</v>
          </cell>
          <cell r="N1117">
            <v>1</v>
          </cell>
        </row>
        <row r="1118">
          <cell r="A1118">
            <v>1117</v>
          </cell>
          <cell r="B1118">
            <v>0</v>
          </cell>
          <cell r="C1118" t="str">
            <v>China</v>
          </cell>
          <cell r="D1118">
            <v>0</v>
          </cell>
          <cell r="E1118">
            <v>109.807</v>
          </cell>
          <cell r="F1118">
            <v>19.432600000000001</v>
          </cell>
          <cell r="G1118">
            <v>36474.36</v>
          </cell>
          <cell r="H1118">
            <v>35328</v>
          </cell>
          <cell r="I1118">
            <v>35339</v>
          </cell>
          <cell r="J1118" t="str">
            <v>News</v>
          </cell>
          <cell r="K1118">
            <v>38</v>
          </cell>
          <cell r="L1118">
            <v>0</v>
          </cell>
          <cell r="M1118" t="str">
            <v>Tropical Cyclone</v>
          </cell>
          <cell r="N1118">
            <v>1</v>
          </cell>
        </row>
        <row r="1119">
          <cell r="A1119">
            <v>1118</v>
          </cell>
          <cell r="B1119">
            <v>0</v>
          </cell>
          <cell r="C1119" t="str">
            <v>Bosnia</v>
          </cell>
          <cell r="D1119">
            <v>0</v>
          </cell>
          <cell r="E1119">
            <v>17.0015</v>
          </cell>
          <cell r="F1119">
            <v>44.429099999999998</v>
          </cell>
          <cell r="G1119">
            <v>24391.06</v>
          </cell>
          <cell r="H1119">
            <v>35328</v>
          </cell>
          <cell r="I1119">
            <v>35332</v>
          </cell>
          <cell r="J1119" t="str">
            <v>News</v>
          </cell>
          <cell r="K1119">
            <v>1</v>
          </cell>
          <cell r="L1119">
            <v>0</v>
          </cell>
          <cell r="M1119" t="str">
            <v>Heavy Rain</v>
          </cell>
          <cell r="N1119">
            <v>2</v>
          </cell>
        </row>
        <row r="1120">
          <cell r="A1120">
            <v>1119</v>
          </cell>
          <cell r="B1120">
            <v>0</v>
          </cell>
          <cell r="C1120" t="str">
            <v>Vietnam</v>
          </cell>
          <cell r="D1120">
            <v>0</v>
          </cell>
          <cell r="E1120">
            <v>105.27500000000001</v>
          </cell>
          <cell r="F1120">
            <v>10.200100000000001</v>
          </cell>
          <cell r="G1120">
            <v>22610.799999999999</v>
          </cell>
          <cell r="H1120">
            <v>35339</v>
          </cell>
          <cell r="I1120">
            <v>35382</v>
          </cell>
          <cell r="J1120" t="str">
            <v>News</v>
          </cell>
          <cell r="K1120">
            <v>162</v>
          </cell>
          <cell r="L1120">
            <v>200000</v>
          </cell>
          <cell r="M1120" t="str">
            <v>Heavy Rain</v>
          </cell>
          <cell r="N1120">
            <v>1</v>
          </cell>
        </row>
        <row r="1121">
          <cell r="A1121">
            <v>1120</v>
          </cell>
          <cell r="B1121">
            <v>0</v>
          </cell>
          <cell r="C1121" t="str">
            <v>Thailand</v>
          </cell>
          <cell r="D1121">
            <v>0</v>
          </cell>
          <cell r="E1121">
            <v>100.456</v>
          </cell>
          <cell r="F1121">
            <v>14.041399999999999</v>
          </cell>
          <cell r="G1121">
            <v>116474.44</v>
          </cell>
          <cell r="H1121">
            <v>35341</v>
          </cell>
          <cell r="I1121">
            <v>35366</v>
          </cell>
          <cell r="J1121" t="str">
            <v>News</v>
          </cell>
          <cell r="K1121">
            <v>60</v>
          </cell>
          <cell r="L1121">
            <v>0</v>
          </cell>
          <cell r="M1121" t="str">
            <v>Monsoonal rain</v>
          </cell>
          <cell r="N1121">
            <v>1</v>
          </cell>
        </row>
        <row r="1122">
          <cell r="A1122">
            <v>1121</v>
          </cell>
          <cell r="B1122">
            <v>0</v>
          </cell>
          <cell r="C1122" t="str">
            <v>Mexico</v>
          </cell>
          <cell r="D1122">
            <v>0</v>
          </cell>
          <cell r="E1122">
            <v>-101.877</v>
          </cell>
          <cell r="F1122">
            <v>25.879200000000001</v>
          </cell>
          <cell r="G1122">
            <v>366782.14</v>
          </cell>
          <cell r="H1122">
            <v>35344</v>
          </cell>
          <cell r="I1122">
            <v>35348</v>
          </cell>
          <cell r="J1122" t="str">
            <v>News</v>
          </cell>
          <cell r="K1122">
            <v>0</v>
          </cell>
          <cell r="L1122">
            <v>9000</v>
          </cell>
          <cell r="M1122" t="str">
            <v>Heavy Rain</v>
          </cell>
          <cell r="N1122">
            <v>1</v>
          </cell>
        </row>
        <row r="1123">
          <cell r="A1123">
            <v>1122</v>
          </cell>
          <cell r="B1123">
            <v>0</v>
          </cell>
          <cell r="C1123" t="str">
            <v>Honduras</v>
          </cell>
          <cell r="D1123" t="str">
            <v>Costa Rica</v>
          </cell>
          <cell r="E1123">
            <v>-83.788799999999995</v>
          </cell>
          <cell r="F1123">
            <v>11.8569</v>
          </cell>
          <cell r="G1123">
            <v>272817.98</v>
          </cell>
          <cell r="H1123">
            <v>35352</v>
          </cell>
          <cell r="I1123">
            <v>35356</v>
          </cell>
          <cell r="J1123" t="str">
            <v>News</v>
          </cell>
          <cell r="K1123">
            <v>11</v>
          </cell>
          <cell r="L1123">
            <v>10500</v>
          </cell>
          <cell r="M1123" t="str">
            <v>Heavy Rain</v>
          </cell>
          <cell r="N1123">
            <v>1</v>
          </cell>
        </row>
        <row r="1124">
          <cell r="A1124">
            <v>1123</v>
          </cell>
          <cell r="B1124">
            <v>0</v>
          </cell>
          <cell r="C1124" t="str">
            <v>USA</v>
          </cell>
          <cell r="D1124">
            <v>0</v>
          </cell>
          <cell r="E1124">
            <v>-72.283199999999994</v>
          </cell>
          <cell r="F1124">
            <v>42.333100000000002</v>
          </cell>
          <cell r="G1124">
            <v>67013.98</v>
          </cell>
          <cell r="H1124">
            <v>35357</v>
          </cell>
          <cell r="I1124">
            <v>35361</v>
          </cell>
          <cell r="J1124" t="str">
            <v>News</v>
          </cell>
          <cell r="K1124">
            <v>5</v>
          </cell>
          <cell r="L1124">
            <v>700</v>
          </cell>
          <cell r="M1124" t="str">
            <v>Heavy Rain</v>
          </cell>
          <cell r="N1124">
            <v>2</v>
          </cell>
        </row>
        <row r="1125">
          <cell r="A1125">
            <v>1124</v>
          </cell>
          <cell r="B1125">
            <v>0</v>
          </cell>
          <cell r="C1125" t="str">
            <v>Indonesia</v>
          </cell>
          <cell r="D1125">
            <v>0</v>
          </cell>
          <cell r="E1125">
            <v>110.139</v>
          </cell>
          <cell r="F1125">
            <v>-7.33507</v>
          </cell>
          <cell r="G1125">
            <v>11936.75</v>
          </cell>
          <cell r="H1125">
            <v>35358</v>
          </cell>
          <cell r="I1125">
            <v>35360</v>
          </cell>
          <cell r="J1125" t="str">
            <v>News</v>
          </cell>
          <cell r="K1125">
            <v>13</v>
          </cell>
          <cell r="L1125">
            <v>5000</v>
          </cell>
          <cell r="M1125" t="str">
            <v>Heavy Rain</v>
          </cell>
          <cell r="N1125">
            <v>1</v>
          </cell>
        </row>
        <row r="1126">
          <cell r="A1126">
            <v>1125</v>
          </cell>
          <cell r="B1126">
            <v>0</v>
          </cell>
          <cell r="C1126" t="str">
            <v>India</v>
          </cell>
          <cell r="D1126">
            <v>0</v>
          </cell>
          <cell r="E1126">
            <v>78.728800000000007</v>
          </cell>
          <cell r="F1126">
            <v>15.0341</v>
          </cell>
          <cell r="G1126">
            <v>177527.02</v>
          </cell>
          <cell r="H1126">
            <v>35359</v>
          </cell>
          <cell r="I1126">
            <v>35363</v>
          </cell>
          <cell r="J1126" t="str">
            <v>News</v>
          </cell>
          <cell r="K1126">
            <v>326</v>
          </cell>
          <cell r="L1126">
            <v>100000</v>
          </cell>
          <cell r="M1126" t="str">
            <v>Heavy Rain</v>
          </cell>
          <cell r="N1126">
            <v>1</v>
          </cell>
        </row>
        <row r="1127">
          <cell r="A1127">
            <v>1126</v>
          </cell>
          <cell r="B1127">
            <v>0</v>
          </cell>
          <cell r="C1127" t="str">
            <v>Sudan</v>
          </cell>
          <cell r="D1127">
            <v>0</v>
          </cell>
          <cell r="E1127">
            <v>28.898299999999999</v>
          </cell>
          <cell r="F1127">
            <v>7.0487799999999998</v>
          </cell>
          <cell r="G1127">
            <v>69798.149999999994</v>
          </cell>
          <cell r="H1127">
            <v>35360</v>
          </cell>
          <cell r="I1127">
            <v>35364</v>
          </cell>
          <cell r="J1127" t="str">
            <v>News</v>
          </cell>
          <cell r="K1127">
            <v>102</v>
          </cell>
          <cell r="L1127">
            <v>8000</v>
          </cell>
          <cell r="M1127" t="str">
            <v>Heavy Rain</v>
          </cell>
          <cell r="N1127">
            <v>1</v>
          </cell>
        </row>
        <row r="1128">
          <cell r="A1128">
            <v>1127</v>
          </cell>
          <cell r="B1128">
            <v>0</v>
          </cell>
          <cell r="C1128" t="str">
            <v>Somalia</v>
          </cell>
          <cell r="D1128">
            <v>0</v>
          </cell>
          <cell r="E1128">
            <v>45.518300000000004</v>
          </cell>
          <cell r="F1128">
            <v>3.5579900000000002</v>
          </cell>
          <cell r="G1128">
            <v>64924.17</v>
          </cell>
          <cell r="H1128">
            <v>35375</v>
          </cell>
          <cell r="I1128">
            <v>35379</v>
          </cell>
          <cell r="J1128" t="str">
            <v>News</v>
          </cell>
          <cell r="K1128">
            <v>0</v>
          </cell>
          <cell r="L1128">
            <v>2000</v>
          </cell>
          <cell r="M1128" t="str">
            <v>Heavy Rain</v>
          </cell>
          <cell r="N1128">
            <v>1</v>
          </cell>
        </row>
        <row r="1129">
          <cell r="A1129">
            <v>1128</v>
          </cell>
          <cell r="B1129">
            <v>0</v>
          </cell>
          <cell r="C1129" t="str">
            <v>India</v>
          </cell>
          <cell r="D1129">
            <v>0</v>
          </cell>
          <cell r="E1129">
            <v>81.765699999999995</v>
          </cell>
          <cell r="F1129">
            <v>17.000900000000001</v>
          </cell>
          <cell r="G1129">
            <v>21445.46</v>
          </cell>
          <cell r="H1129">
            <v>35375</v>
          </cell>
          <cell r="I1129">
            <v>35379</v>
          </cell>
          <cell r="J1129" t="str">
            <v>News</v>
          </cell>
          <cell r="K1129">
            <v>2500</v>
          </cell>
          <cell r="L1129">
            <v>140000</v>
          </cell>
          <cell r="M1129" t="str">
            <v>Tropical Cyclone</v>
          </cell>
          <cell r="N1129">
            <v>2</v>
          </cell>
        </row>
        <row r="1130">
          <cell r="A1130">
            <v>1129</v>
          </cell>
          <cell r="B1130">
            <v>0</v>
          </cell>
          <cell r="C1130" t="str">
            <v>Iceland</v>
          </cell>
          <cell r="D1130">
            <v>0</v>
          </cell>
          <cell r="E1130">
            <v>-16.792100000000001</v>
          </cell>
          <cell r="F1130">
            <v>64.362799999999993</v>
          </cell>
          <cell r="G1130">
            <v>5678.59</v>
          </cell>
          <cell r="H1130">
            <v>35375</v>
          </cell>
          <cell r="I1130">
            <v>35376</v>
          </cell>
          <cell r="J1130" t="str">
            <v>News</v>
          </cell>
          <cell r="K1130">
            <v>0</v>
          </cell>
          <cell r="L1130">
            <v>0</v>
          </cell>
          <cell r="M1130" t="str">
            <v>Snowmelt</v>
          </cell>
          <cell r="N1130">
            <v>1</v>
          </cell>
        </row>
        <row r="1131">
          <cell r="A1131">
            <v>1130</v>
          </cell>
          <cell r="B1131">
            <v>0</v>
          </cell>
          <cell r="C1131" t="str">
            <v>Iran</v>
          </cell>
          <cell r="D1131">
            <v>0</v>
          </cell>
          <cell r="E1131">
            <v>53.068199999999997</v>
          </cell>
          <cell r="F1131">
            <v>36.4069</v>
          </cell>
          <cell r="G1131">
            <v>16758.37</v>
          </cell>
          <cell r="H1131">
            <v>35378</v>
          </cell>
          <cell r="I1131">
            <v>35382</v>
          </cell>
          <cell r="J1131" t="str">
            <v>News</v>
          </cell>
          <cell r="K1131">
            <v>5</v>
          </cell>
          <cell r="L1131">
            <v>12000</v>
          </cell>
          <cell r="M1131" t="str">
            <v>Heavy Rain</v>
          </cell>
          <cell r="N1131">
            <v>1</v>
          </cell>
        </row>
        <row r="1132">
          <cell r="A1132">
            <v>1131</v>
          </cell>
          <cell r="B1132">
            <v>0</v>
          </cell>
          <cell r="C1132" t="str">
            <v>Egypt</v>
          </cell>
          <cell r="D1132">
            <v>0</v>
          </cell>
          <cell r="E1132">
            <v>32.755400000000002</v>
          </cell>
          <cell r="F1132">
            <v>25.8386</v>
          </cell>
          <cell r="G1132">
            <v>37943.47</v>
          </cell>
          <cell r="H1132">
            <v>35382</v>
          </cell>
          <cell r="I1132">
            <v>35394</v>
          </cell>
          <cell r="J1132" t="str">
            <v>News</v>
          </cell>
          <cell r="K1132">
            <v>23</v>
          </cell>
          <cell r="L1132">
            <v>1050</v>
          </cell>
          <cell r="M1132" t="str">
            <v>Heavy Rain</v>
          </cell>
          <cell r="N1132">
            <v>1</v>
          </cell>
        </row>
        <row r="1133">
          <cell r="A1133">
            <v>1132</v>
          </cell>
          <cell r="B1133">
            <v>0</v>
          </cell>
          <cell r="C1133" t="str">
            <v>Haiti</v>
          </cell>
          <cell r="D1133">
            <v>0</v>
          </cell>
          <cell r="E1133">
            <v>-72.545199999999994</v>
          </cell>
          <cell r="F1133">
            <v>19.742599999999999</v>
          </cell>
          <cell r="G1133">
            <v>1037.99</v>
          </cell>
          <cell r="H1133">
            <v>35382</v>
          </cell>
          <cell r="I1133">
            <v>35386</v>
          </cell>
          <cell r="J1133" t="str">
            <v>News</v>
          </cell>
          <cell r="K1133">
            <v>18</v>
          </cell>
          <cell r="L1133">
            <v>160</v>
          </cell>
          <cell r="M1133" t="str">
            <v>Heavy Rain</v>
          </cell>
          <cell r="N1133">
            <v>1</v>
          </cell>
        </row>
        <row r="1134">
          <cell r="A1134">
            <v>1133</v>
          </cell>
          <cell r="B1134">
            <v>0</v>
          </cell>
          <cell r="C1134" t="str">
            <v>Dominican Republic</v>
          </cell>
          <cell r="D1134">
            <v>0</v>
          </cell>
          <cell r="E1134">
            <v>-70.840400000000002</v>
          </cell>
          <cell r="F1134">
            <v>19.569199999999999</v>
          </cell>
          <cell r="G1134">
            <v>6750.71</v>
          </cell>
          <cell r="H1134">
            <v>35386</v>
          </cell>
          <cell r="I1134">
            <v>35392</v>
          </cell>
          <cell r="J1134" t="str">
            <v>News</v>
          </cell>
          <cell r="K1134">
            <v>3</v>
          </cell>
          <cell r="L1134">
            <v>3000</v>
          </cell>
          <cell r="M1134" t="str">
            <v>Tropical Cyclone</v>
          </cell>
          <cell r="N1134">
            <v>1</v>
          </cell>
        </row>
        <row r="1135">
          <cell r="A1135">
            <v>1134</v>
          </cell>
          <cell r="B1135">
            <v>0</v>
          </cell>
          <cell r="C1135" t="str">
            <v>Albania</v>
          </cell>
          <cell r="D1135">
            <v>0</v>
          </cell>
          <cell r="E1135">
            <v>19.7026</v>
          </cell>
          <cell r="F1135">
            <v>41.799900000000001</v>
          </cell>
          <cell r="G1135">
            <v>1123.04</v>
          </cell>
          <cell r="H1135">
            <v>35388</v>
          </cell>
          <cell r="I1135">
            <v>35390</v>
          </cell>
          <cell r="J1135" t="str">
            <v>News</v>
          </cell>
          <cell r="K1135">
            <v>0</v>
          </cell>
          <cell r="L1135">
            <v>50</v>
          </cell>
          <cell r="M1135" t="str">
            <v>Heavy Rain</v>
          </cell>
          <cell r="N1135">
            <v>1</v>
          </cell>
        </row>
        <row r="1136">
          <cell r="A1136">
            <v>1135</v>
          </cell>
          <cell r="B1136">
            <v>0</v>
          </cell>
          <cell r="C1136" t="str">
            <v>Greece</v>
          </cell>
          <cell r="D1136" t="str">
            <v>Bulgaria</v>
          </cell>
          <cell r="E1136">
            <v>25.031099999999999</v>
          </cell>
          <cell r="F1136">
            <v>41.262999999999998</v>
          </cell>
          <cell r="G1136">
            <v>23590.12</v>
          </cell>
          <cell r="H1136">
            <v>35400</v>
          </cell>
          <cell r="I1136">
            <v>35403</v>
          </cell>
          <cell r="J1136" t="str">
            <v>News</v>
          </cell>
          <cell r="K1136">
            <v>5</v>
          </cell>
          <cell r="L1136">
            <v>300</v>
          </cell>
          <cell r="M1136" t="str">
            <v>Heavy Rain</v>
          </cell>
          <cell r="N1136">
            <v>1</v>
          </cell>
        </row>
        <row r="1137">
          <cell r="A1137">
            <v>1136</v>
          </cell>
          <cell r="B1137">
            <v>0</v>
          </cell>
          <cell r="C1137" t="str">
            <v>Venezuela</v>
          </cell>
          <cell r="D1137">
            <v>0</v>
          </cell>
          <cell r="E1137">
            <v>-65.567300000000003</v>
          </cell>
          <cell r="F1137">
            <v>9.9122599999999998</v>
          </cell>
          <cell r="G1137">
            <v>181898.2</v>
          </cell>
          <cell r="H1137">
            <v>35402</v>
          </cell>
          <cell r="I1137">
            <v>35404</v>
          </cell>
          <cell r="J1137" t="str">
            <v>News</v>
          </cell>
          <cell r="K1137">
            <v>0</v>
          </cell>
          <cell r="L1137">
            <v>10000</v>
          </cell>
          <cell r="M1137" t="str">
            <v>Heavy Rain</v>
          </cell>
          <cell r="N1137">
            <v>1</v>
          </cell>
        </row>
        <row r="1138">
          <cell r="A1138">
            <v>1137</v>
          </cell>
          <cell r="B1138">
            <v>0</v>
          </cell>
          <cell r="C1138" t="str">
            <v>France</v>
          </cell>
          <cell r="D1138">
            <v>0</v>
          </cell>
          <cell r="E1138">
            <v>3.5106600000000001</v>
          </cell>
          <cell r="F1138">
            <v>43.359000000000002</v>
          </cell>
          <cell r="G1138">
            <v>26323.22</v>
          </cell>
          <cell r="H1138">
            <v>35404</v>
          </cell>
          <cell r="I1138">
            <v>35409</v>
          </cell>
          <cell r="J1138" t="str">
            <v>News</v>
          </cell>
          <cell r="K1138">
            <v>0</v>
          </cell>
          <cell r="L1138">
            <v>50</v>
          </cell>
          <cell r="M1138" t="str">
            <v>Heavy Rain</v>
          </cell>
          <cell r="N1138">
            <v>1</v>
          </cell>
        </row>
        <row r="1139">
          <cell r="A1139">
            <v>1138</v>
          </cell>
          <cell r="B1139">
            <v>0</v>
          </cell>
          <cell r="C1139" t="str">
            <v>Spain</v>
          </cell>
          <cell r="D1139" t="str">
            <v>Portugal</v>
          </cell>
          <cell r="E1139">
            <v>-6.4967899999999998</v>
          </cell>
          <cell r="F1139">
            <v>37.764800000000001</v>
          </cell>
          <cell r="G1139">
            <v>36920.870000000003</v>
          </cell>
          <cell r="H1139">
            <v>35421</v>
          </cell>
          <cell r="I1139">
            <v>35425</v>
          </cell>
          <cell r="J1139" t="str">
            <v>News</v>
          </cell>
          <cell r="K1139">
            <v>3</v>
          </cell>
          <cell r="L1139">
            <v>1800</v>
          </cell>
          <cell r="M1139" t="str">
            <v>Heavy Rain</v>
          </cell>
          <cell r="N1139">
            <v>1</v>
          </cell>
        </row>
        <row r="1140">
          <cell r="A1140">
            <v>1139</v>
          </cell>
          <cell r="B1140">
            <v>0</v>
          </cell>
          <cell r="C1140" t="str">
            <v>Malaysia</v>
          </cell>
          <cell r="D1140">
            <v>0</v>
          </cell>
          <cell r="E1140">
            <v>117.312</v>
          </cell>
          <cell r="F1140">
            <v>5.5137200000000002</v>
          </cell>
          <cell r="G1140">
            <v>73244.210000000006</v>
          </cell>
          <cell r="H1140">
            <v>35425</v>
          </cell>
          <cell r="I1140">
            <v>35427</v>
          </cell>
          <cell r="J1140" t="str">
            <v>News</v>
          </cell>
          <cell r="K1140">
            <v>200</v>
          </cell>
          <cell r="L1140">
            <v>7000</v>
          </cell>
          <cell r="M1140" t="str">
            <v>Heavy Rain</v>
          </cell>
          <cell r="N1140">
            <v>1</v>
          </cell>
        </row>
        <row r="1141">
          <cell r="A1141">
            <v>1140</v>
          </cell>
          <cell r="B1141">
            <v>0</v>
          </cell>
          <cell r="C1141" t="str">
            <v>USA</v>
          </cell>
          <cell r="D1141">
            <v>0</v>
          </cell>
          <cell r="E1141">
            <v>-122.188</v>
          </cell>
          <cell r="F1141">
            <v>46.443899999999999</v>
          </cell>
          <cell r="G1141">
            <v>272684.55</v>
          </cell>
          <cell r="H1141">
            <v>35425</v>
          </cell>
          <cell r="I1141">
            <v>35433</v>
          </cell>
          <cell r="J1141" t="str">
            <v>News</v>
          </cell>
          <cell r="K1141">
            <v>10</v>
          </cell>
          <cell r="L1141">
            <v>50</v>
          </cell>
          <cell r="M1141" t="str">
            <v>Rain and snowmelt</v>
          </cell>
          <cell r="N1141">
            <v>1</v>
          </cell>
        </row>
        <row r="1142">
          <cell r="A1142">
            <v>1141</v>
          </cell>
          <cell r="B1142">
            <v>0</v>
          </cell>
          <cell r="C1142" t="str">
            <v>USA</v>
          </cell>
          <cell r="D1142">
            <v>0</v>
          </cell>
          <cell r="E1142">
            <v>-120.663</v>
          </cell>
          <cell r="F1142">
            <v>37.543999999999997</v>
          </cell>
          <cell r="G1142">
            <v>156686.54</v>
          </cell>
          <cell r="H1142">
            <v>35431</v>
          </cell>
          <cell r="I1142">
            <v>35462</v>
          </cell>
          <cell r="J1142" t="str">
            <v>News</v>
          </cell>
          <cell r="K1142">
            <v>20</v>
          </cell>
          <cell r="L1142">
            <v>100000</v>
          </cell>
          <cell r="M1142" t="str">
            <v>Heavy rain</v>
          </cell>
          <cell r="N1142">
            <v>2</v>
          </cell>
        </row>
        <row r="1143">
          <cell r="A1143">
            <v>1142</v>
          </cell>
          <cell r="B1143">
            <v>0</v>
          </cell>
          <cell r="C1143" t="str">
            <v>Bangladesh</v>
          </cell>
          <cell r="D1143">
            <v>0</v>
          </cell>
          <cell r="E1143">
            <v>92.125600000000006</v>
          </cell>
          <cell r="F1143">
            <v>22.486499999999999</v>
          </cell>
          <cell r="G1143">
            <v>28272.06</v>
          </cell>
          <cell r="H1143">
            <v>35508</v>
          </cell>
          <cell r="I1143">
            <v>35513</v>
          </cell>
          <cell r="J1143" t="str">
            <v>News</v>
          </cell>
          <cell r="K1143">
            <v>25</v>
          </cell>
          <cell r="L1143">
            <v>5000</v>
          </cell>
          <cell r="M1143" t="str">
            <v>Heavy rain</v>
          </cell>
          <cell r="N1143">
            <v>1</v>
          </cell>
        </row>
        <row r="1144">
          <cell r="A1144">
            <v>1143</v>
          </cell>
          <cell r="B1144">
            <v>0</v>
          </cell>
          <cell r="C1144" t="str">
            <v>Madagascar</v>
          </cell>
          <cell r="D1144">
            <v>0</v>
          </cell>
          <cell r="E1144">
            <v>46.182400000000001</v>
          </cell>
          <cell r="F1144">
            <v>-23.287299999999998</v>
          </cell>
          <cell r="G1144">
            <v>146889.69</v>
          </cell>
          <cell r="H1144">
            <v>35450</v>
          </cell>
          <cell r="I1144">
            <v>35456</v>
          </cell>
          <cell r="J1144" t="str">
            <v>News</v>
          </cell>
          <cell r="K1144">
            <v>140</v>
          </cell>
          <cell r="L1144">
            <v>63000</v>
          </cell>
          <cell r="M1144" t="str">
            <v>Tropical cyclone</v>
          </cell>
          <cell r="N1144">
            <v>2</v>
          </cell>
        </row>
        <row r="1145">
          <cell r="A1145">
            <v>1144</v>
          </cell>
          <cell r="B1145">
            <v>0</v>
          </cell>
          <cell r="C1145" t="str">
            <v>Bolivia</v>
          </cell>
          <cell r="D1145">
            <v>0</v>
          </cell>
          <cell r="E1145">
            <v>-65.013099999999994</v>
          </cell>
          <cell r="F1145">
            <v>-16.732900000000001</v>
          </cell>
          <cell r="G1145">
            <v>689139.65</v>
          </cell>
          <cell r="H1145">
            <v>35462</v>
          </cell>
          <cell r="I1145">
            <v>35476</v>
          </cell>
          <cell r="J1145" t="str">
            <v>News</v>
          </cell>
          <cell r="K1145">
            <v>40</v>
          </cell>
          <cell r="L1145">
            <v>30000</v>
          </cell>
          <cell r="M1145" t="str">
            <v>Heavy rain</v>
          </cell>
          <cell r="N1145">
            <v>2</v>
          </cell>
        </row>
        <row r="1146">
          <cell r="A1146">
            <v>1145</v>
          </cell>
          <cell r="B1146">
            <v>0</v>
          </cell>
          <cell r="C1146" t="str">
            <v>Peru</v>
          </cell>
          <cell r="D1146">
            <v>0</v>
          </cell>
          <cell r="E1146">
            <v>-72.379099999999994</v>
          </cell>
          <cell r="F1146">
            <v>-13.761900000000001</v>
          </cell>
          <cell r="G1146">
            <v>7522.33</v>
          </cell>
          <cell r="H1146">
            <v>35478</v>
          </cell>
          <cell r="I1146">
            <v>35478</v>
          </cell>
          <cell r="J1146" t="str">
            <v>News</v>
          </cell>
          <cell r="K1146">
            <v>41</v>
          </cell>
          <cell r="L1146">
            <v>600</v>
          </cell>
          <cell r="M1146" t="str">
            <v>Heavy rain</v>
          </cell>
          <cell r="N1146">
            <v>1</v>
          </cell>
        </row>
        <row r="1147">
          <cell r="A1147">
            <v>1146</v>
          </cell>
          <cell r="B1147">
            <v>0</v>
          </cell>
          <cell r="C1147" t="str">
            <v>USA</v>
          </cell>
          <cell r="D1147">
            <v>0</v>
          </cell>
          <cell r="E1147">
            <v>-89.063800000000001</v>
          </cell>
          <cell r="F1147">
            <v>41.843400000000003</v>
          </cell>
          <cell r="G1147">
            <v>30332.639999999999</v>
          </cell>
          <cell r="H1147">
            <v>35482</v>
          </cell>
          <cell r="I1147">
            <v>35486</v>
          </cell>
          <cell r="J1147" t="str">
            <v>News</v>
          </cell>
          <cell r="K1147">
            <v>0</v>
          </cell>
          <cell r="L1147">
            <v>700</v>
          </cell>
          <cell r="M1147" t="str">
            <v>Rain and snowmelt</v>
          </cell>
          <cell r="N1147">
            <v>1</v>
          </cell>
        </row>
        <row r="1148">
          <cell r="A1148">
            <v>1147</v>
          </cell>
          <cell r="B1148">
            <v>0</v>
          </cell>
          <cell r="C1148" t="str">
            <v>Palestine</v>
          </cell>
          <cell r="D1148">
            <v>0</v>
          </cell>
          <cell r="E1148">
            <v>35.228999999999999</v>
          </cell>
          <cell r="F1148">
            <v>32.164999999999999</v>
          </cell>
          <cell r="G1148">
            <v>3610.33</v>
          </cell>
          <cell r="H1148">
            <v>35483</v>
          </cell>
          <cell r="I1148">
            <v>35487</v>
          </cell>
          <cell r="J1148" t="str">
            <v>News</v>
          </cell>
          <cell r="K1148">
            <v>16</v>
          </cell>
          <cell r="L1148">
            <v>0</v>
          </cell>
          <cell r="M1148" t="str">
            <v>Heavy rain</v>
          </cell>
          <cell r="N1148">
            <v>1</v>
          </cell>
        </row>
        <row r="1149">
          <cell r="A1149">
            <v>1148</v>
          </cell>
          <cell r="B1149">
            <v>0</v>
          </cell>
          <cell r="C1149" t="str">
            <v>Malawi</v>
          </cell>
          <cell r="D1149" t="str">
            <v>Mozambique</v>
          </cell>
          <cell r="E1149">
            <v>34.85</v>
          </cell>
          <cell r="F1149">
            <v>-17.399000000000001</v>
          </cell>
          <cell r="G1149">
            <v>211803.7</v>
          </cell>
          <cell r="H1149">
            <v>35445</v>
          </cell>
          <cell r="I1149">
            <v>35489</v>
          </cell>
          <cell r="J1149" t="str">
            <v>News</v>
          </cell>
          <cell r="K1149">
            <v>78</v>
          </cell>
          <cell r="L1149">
            <v>300000</v>
          </cell>
          <cell r="M1149" t="str">
            <v>Heavy rain</v>
          </cell>
          <cell r="N1149">
            <v>1</v>
          </cell>
        </row>
        <row r="1150">
          <cell r="A1150">
            <v>1149</v>
          </cell>
          <cell r="B1150">
            <v>0</v>
          </cell>
          <cell r="C1150" t="str">
            <v>USA</v>
          </cell>
          <cell r="D1150">
            <v>0</v>
          </cell>
          <cell r="E1150">
            <v>-84.783500000000004</v>
          </cell>
          <cell r="F1150">
            <v>37.938400000000001</v>
          </cell>
          <cell r="G1150">
            <v>179911.2</v>
          </cell>
          <cell r="H1150">
            <v>35489</v>
          </cell>
          <cell r="I1150">
            <v>35504</v>
          </cell>
          <cell r="J1150" t="str">
            <v>News</v>
          </cell>
          <cell r="K1150">
            <v>50</v>
          </cell>
          <cell r="L1150">
            <v>0</v>
          </cell>
          <cell r="M1150" t="str">
            <v>Heavy rain</v>
          </cell>
          <cell r="N1150">
            <v>2</v>
          </cell>
        </row>
        <row r="1151">
          <cell r="A1151">
            <v>1150</v>
          </cell>
          <cell r="B1151">
            <v>0</v>
          </cell>
          <cell r="C1151" t="str">
            <v>Brazil</v>
          </cell>
          <cell r="D1151">
            <v>0</v>
          </cell>
          <cell r="E1151">
            <v>-70.265799999999999</v>
          </cell>
          <cell r="F1151">
            <v>-9.1371000000000002</v>
          </cell>
          <cell r="G1151">
            <v>152482.10999999999</v>
          </cell>
          <cell r="H1151">
            <v>35445</v>
          </cell>
          <cell r="I1151">
            <v>35504</v>
          </cell>
          <cell r="J1151" t="str">
            <v>News</v>
          </cell>
          <cell r="K1151">
            <v>9</v>
          </cell>
          <cell r="L1151">
            <v>55000</v>
          </cell>
          <cell r="M1151" t="str">
            <v>Heavy rain</v>
          </cell>
          <cell r="N1151">
            <v>2</v>
          </cell>
        </row>
        <row r="1152">
          <cell r="A1152">
            <v>1151</v>
          </cell>
          <cell r="B1152">
            <v>0</v>
          </cell>
          <cell r="C1152" t="str">
            <v>USA</v>
          </cell>
          <cell r="D1152">
            <v>0</v>
          </cell>
          <cell r="E1152">
            <v>-122.426</v>
          </cell>
          <cell r="F1152">
            <v>47.050199999999997</v>
          </cell>
          <cell r="G1152">
            <v>65906.03</v>
          </cell>
          <cell r="H1152">
            <v>35504</v>
          </cell>
          <cell r="I1152">
            <v>35508</v>
          </cell>
          <cell r="J1152" t="str">
            <v>News</v>
          </cell>
          <cell r="K1152">
            <v>4</v>
          </cell>
          <cell r="L1152">
            <v>600</v>
          </cell>
          <cell r="M1152" t="str">
            <v>Heavy rain</v>
          </cell>
          <cell r="N1152">
            <v>1</v>
          </cell>
        </row>
        <row r="1153">
          <cell r="A1153">
            <v>1152</v>
          </cell>
          <cell r="B1153">
            <v>0</v>
          </cell>
          <cell r="C1153" t="str">
            <v>Australia</v>
          </cell>
          <cell r="D1153">
            <v>0</v>
          </cell>
          <cell r="E1153">
            <v>145.709</v>
          </cell>
          <cell r="F1153">
            <v>-18.011600000000001</v>
          </cell>
          <cell r="G1153">
            <v>108575.22</v>
          </cell>
          <cell r="H1153">
            <v>35511</v>
          </cell>
          <cell r="I1153">
            <v>35513</v>
          </cell>
          <cell r="J1153" t="str">
            <v>News</v>
          </cell>
          <cell r="K1153">
            <v>2</v>
          </cell>
          <cell r="L1153">
            <v>0</v>
          </cell>
          <cell r="M1153" t="str">
            <v>Tropical cyclone</v>
          </cell>
          <cell r="N1153">
            <v>1</v>
          </cell>
        </row>
        <row r="1154">
          <cell r="A1154">
            <v>1153</v>
          </cell>
          <cell r="B1154">
            <v>0</v>
          </cell>
          <cell r="C1154" t="str">
            <v>USA</v>
          </cell>
          <cell r="D1154">
            <v>0</v>
          </cell>
          <cell r="E1154">
            <v>-95.380899999999997</v>
          </cell>
          <cell r="F1154">
            <v>45.947600000000001</v>
          </cell>
          <cell r="G1154">
            <v>282467.25</v>
          </cell>
          <cell r="H1154">
            <v>35511</v>
          </cell>
          <cell r="I1154">
            <v>35545</v>
          </cell>
          <cell r="J1154" t="str">
            <v>News</v>
          </cell>
          <cell r="K1154">
            <v>0</v>
          </cell>
          <cell r="L1154">
            <v>50000</v>
          </cell>
          <cell r="M1154" t="str">
            <v>Heavy rain</v>
          </cell>
          <cell r="N1154">
            <v>2</v>
          </cell>
        </row>
        <row r="1155">
          <cell r="A1155">
            <v>1154</v>
          </cell>
          <cell r="B1155">
            <v>0</v>
          </cell>
          <cell r="C1155" t="str">
            <v>Tanzania</v>
          </cell>
          <cell r="D1155">
            <v>0</v>
          </cell>
          <cell r="E1155">
            <v>38.234400000000001</v>
          </cell>
          <cell r="F1155">
            <v>-9.6271500000000003</v>
          </cell>
          <cell r="G1155">
            <v>148922.15</v>
          </cell>
          <cell r="H1155">
            <v>35509</v>
          </cell>
          <cell r="I1155">
            <v>35535</v>
          </cell>
          <cell r="J1155" t="str">
            <v>News</v>
          </cell>
          <cell r="K1155">
            <v>61</v>
          </cell>
          <cell r="L1155">
            <v>3000</v>
          </cell>
          <cell r="M1155" t="str">
            <v>Heavy rain</v>
          </cell>
          <cell r="N1155">
            <v>1</v>
          </cell>
        </row>
        <row r="1156">
          <cell r="A1156">
            <v>1155</v>
          </cell>
          <cell r="B1156">
            <v>0</v>
          </cell>
          <cell r="C1156" t="str">
            <v>Bangladesh</v>
          </cell>
          <cell r="D1156">
            <v>0</v>
          </cell>
          <cell r="E1156">
            <v>92.070999999999998</v>
          </cell>
          <cell r="F1156">
            <v>21.7744</v>
          </cell>
          <cell r="G1156">
            <v>10108.25</v>
          </cell>
          <cell r="H1156">
            <v>35595</v>
          </cell>
          <cell r="I1156">
            <v>35601</v>
          </cell>
          <cell r="J1156" t="str">
            <v>News</v>
          </cell>
          <cell r="K1156">
            <v>0</v>
          </cell>
          <cell r="L1156">
            <v>4000</v>
          </cell>
          <cell r="M1156" t="str">
            <v>Heavy rain</v>
          </cell>
          <cell r="N1156">
            <v>1</v>
          </cell>
        </row>
        <row r="1157">
          <cell r="A1157">
            <v>1156</v>
          </cell>
          <cell r="B1157">
            <v>0</v>
          </cell>
          <cell r="C1157" t="str">
            <v>Somalia</v>
          </cell>
          <cell r="D1157">
            <v>0</v>
          </cell>
          <cell r="E1157">
            <v>46.6188</v>
          </cell>
          <cell r="F1157">
            <v>3.30559</v>
          </cell>
          <cell r="G1157">
            <v>27158.42</v>
          </cell>
          <cell r="H1157">
            <v>35552</v>
          </cell>
          <cell r="I1157">
            <v>35557</v>
          </cell>
          <cell r="J1157" t="str">
            <v>News</v>
          </cell>
          <cell r="K1157">
            <v>0</v>
          </cell>
          <cell r="L1157">
            <v>1740</v>
          </cell>
          <cell r="M1157" t="str">
            <v>Heavy rain</v>
          </cell>
          <cell r="N1157">
            <v>1</v>
          </cell>
        </row>
        <row r="1158">
          <cell r="A1158">
            <v>1157</v>
          </cell>
          <cell r="B1158">
            <v>0</v>
          </cell>
          <cell r="C1158" t="str">
            <v>Nepal</v>
          </cell>
          <cell r="D1158">
            <v>0</v>
          </cell>
          <cell r="E1158">
            <v>87.809899999999999</v>
          </cell>
          <cell r="F1158">
            <v>26.981100000000001</v>
          </cell>
          <cell r="G1158">
            <v>4625.21</v>
          </cell>
          <cell r="H1158">
            <v>35591</v>
          </cell>
          <cell r="I1158">
            <v>35592</v>
          </cell>
          <cell r="J1158" t="str">
            <v>News</v>
          </cell>
          <cell r="K1158">
            <v>20</v>
          </cell>
          <cell r="L1158">
            <v>0</v>
          </cell>
          <cell r="M1158" t="str">
            <v>Monsoonal rain</v>
          </cell>
          <cell r="N1158">
            <v>1</v>
          </cell>
        </row>
        <row r="1159">
          <cell r="A1159">
            <v>1158</v>
          </cell>
          <cell r="B1159">
            <v>0</v>
          </cell>
          <cell r="C1159" t="str">
            <v>China</v>
          </cell>
          <cell r="D1159">
            <v>0</v>
          </cell>
          <cell r="E1159">
            <v>115.176</v>
          </cell>
          <cell r="F1159">
            <v>26.002400000000002</v>
          </cell>
          <cell r="G1159">
            <v>832682.35</v>
          </cell>
          <cell r="H1159">
            <v>35617</v>
          </cell>
          <cell r="I1159">
            <v>35643</v>
          </cell>
          <cell r="J1159" t="str">
            <v>News</v>
          </cell>
          <cell r="K1159">
            <v>287</v>
          </cell>
          <cell r="L1159">
            <v>200000</v>
          </cell>
          <cell r="M1159" t="str">
            <v>Monsoonal rain</v>
          </cell>
          <cell r="N1159">
            <v>1</v>
          </cell>
        </row>
        <row r="1160">
          <cell r="A1160">
            <v>1159</v>
          </cell>
          <cell r="B1160">
            <v>0</v>
          </cell>
          <cell r="C1160" t="str">
            <v>Sweden</v>
          </cell>
          <cell r="D1160">
            <v>0</v>
          </cell>
          <cell r="E1160">
            <v>21.482500000000002</v>
          </cell>
          <cell r="F1160">
            <v>65.546999999999997</v>
          </cell>
          <cell r="G1160">
            <v>4247.58</v>
          </cell>
          <cell r="H1160">
            <v>35638</v>
          </cell>
          <cell r="I1160">
            <v>35640</v>
          </cell>
          <cell r="J1160" t="str">
            <v>News</v>
          </cell>
          <cell r="K1160">
            <v>0</v>
          </cell>
          <cell r="L1160">
            <v>20</v>
          </cell>
          <cell r="M1160" t="str">
            <v>Heavy rain</v>
          </cell>
          <cell r="N1160">
            <v>1</v>
          </cell>
        </row>
        <row r="1161">
          <cell r="A1161">
            <v>1160</v>
          </cell>
          <cell r="B1161">
            <v>0</v>
          </cell>
          <cell r="C1161" t="str">
            <v>Czech Republic</v>
          </cell>
          <cell r="D1161">
            <v>0</v>
          </cell>
          <cell r="E1161">
            <v>17.100200000000001</v>
          </cell>
          <cell r="F1161">
            <v>49.681600000000003</v>
          </cell>
          <cell r="G1161">
            <v>34986.660000000003</v>
          </cell>
          <cell r="H1161">
            <v>35613</v>
          </cell>
          <cell r="I1161">
            <v>35635</v>
          </cell>
          <cell r="J1161" t="str">
            <v>News</v>
          </cell>
          <cell r="K1161">
            <v>48</v>
          </cell>
          <cell r="L1161">
            <v>40000</v>
          </cell>
          <cell r="M1161" t="str">
            <v>Heavy rain</v>
          </cell>
          <cell r="N1161">
            <v>2</v>
          </cell>
        </row>
        <row r="1162">
          <cell r="A1162">
            <v>1161</v>
          </cell>
          <cell r="B1162">
            <v>0</v>
          </cell>
          <cell r="C1162" t="str">
            <v>Poland</v>
          </cell>
          <cell r="D1162">
            <v>0</v>
          </cell>
          <cell r="E1162">
            <v>16.719100000000001</v>
          </cell>
          <cell r="F1162">
            <v>51.016599999999997</v>
          </cell>
          <cell r="G1162">
            <v>34953.58</v>
          </cell>
          <cell r="H1162">
            <v>35614</v>
          </cell>
          <cell r="I1162">
            <v>35651</v>
          </cell>
          <cell r="J1162" t="str">
            <v>News</v>
          </cell>
          <cell r="K1162">
            <v>54</v>
          </cell>
          <cell r="L1162">
            <v>162500</v>
          </cell>
          <cell r="M1162" t="str">
            <v>Heavy rain</v>
          </cell>
          <cell r="N1162">
            <v>2</v>
          </cell>
        </row>
        <row r="1163">
          <cell r="A1163">
            <v>1162</v>
          </cell>
          <cell r="B1163">
            <v>0</v>
          </cell>
          <cell r="C1163" t="str">
            <v>Bangladesh</v>
          </cell>
          <cell r="D1163">
            <v>0</v>
          </cell>
          <cell r="E1163">
            <v>91.978300000000004</v>
          </cell>
          <cell r="F1163">
            <v>22.351700000000001</v>
          </cell>
          <cell r="G1163">
            <v>9613.73</v>
          </cell>
          <cell r="H1163">
            <v>35614</v>
          </cell>
          <cell r="I1163">
            <v>35626</v>
          </cell>
          <cell r="J1163" t="str">
            <v>News</v>
          </cell>
          <cell r="K1163">
            <v>100</v>
          </cell>
          <cell r="L1163">
            <v>200000</v>
          </cell>
          <cell r="M1163" t="str">
            <v>Heavy rain</v>
          </cell>
          <cell r="N1163">
            <v>1</v>
          </cell>
        </row>
        <row r="1164">
          <cell r="A1164">
            <v>1163</v>
          </cell>
          <cell r="B1164">
            <v>0</v>
          </cell>
          <cell r="C1164" t="str">
            <v>Germany</v>
          </cell>
          <cell r="D1164">
            <v>0</v>
          </cell>
          <cell r="E1164">
            <v>14.5282</v>
          </cell>
          <cell r="F1164">
            <v>51.8508</v>
          </cell>
          <cell r="G1164">
            <v>8359.36</v>
          </cell>
          <cell r="H1164">
            <v>35615</v>
          </cell>
          <cell r="I1164">
            <v>35651</v>
          </cell>
          <cell r="J1164" t="str">
            <v>News</v>
          </cell>
          <cell r="K1164">
            <v>0</v>
          </cell>
          <cell r="L1164">
            <v>5200</v>
          </cell>
          <cell r="M1164" t="str">
            <v>Heavy rain</v>
          </cell>
          <cell r="N1164">
            <v>2</v>
          </cell>
        </row>
        <row r="1165">
          <cell r="A1165">
            <v>1164</v>
          </cell>
          <cell r="B1165">
            <v>0</v>
          </cell>
          <cell r="C1165" t="str">
            <v>Romania</v>
          </cell>
          <cell r="D1165">
            <v>0</v>
          </cell>
          <cell r="E1165">
            <v>23.9956</v>
          </cell>
          <cell r="F1165">
            <v>45.070900000000002</v>
          </cell>
          <cell r="G1165">
            <v>28274.91</v>
          </cell>
          <cell r="H1165">
            <v>35636</v>
          </cell>
          <cell r="I1165">
            <v>35647</v>
          </cell>
          <cell r="J1165" t="str">
            <v>News</v>
          </cell>
          <cell r="K1165">
            <v>6</v>
          </cell>
          <cell r="L1165">
            <v>8000</v>
          </cell>
          <cell r="M1165" t="str">
            <v>Heavy rain</v>
          </cell>
          <cell r="N1165">
            <v>1</v>
          </cell>
        </row>
        <row r="1166">
          <cell r="A1166">
            <v>1165</v>
          </cell>
          <cell r="B1166">
            <v>0</v>
          </cell>
          <cell r="C1166" t="str">
            <v>Bangladesh</v>
          </cell>
          <cell r="D1166">
            <v>0</v>
          </cell>
          <cell r="E1166">
            <v>91.960999999999999</v>
          </cell>
          <cell r="F1166">
            <v>22.018899999999999</v>
          </cell>
          <cell r="G1166">
            <v>10101.18</v>
          </cell>
          <cell r="H1166">
            <v>35640</v>
          </cell>
          <cell r="I1166">
            <v>35646</v>
          </cell>
          <cell r="J1166" t="str">
            <v>News</v>
          </cell>
          <cell r="K1166">
            <v>15</v>
          </cell>
          <cell r="L1166">
            <v>30000</v>
          </cell>
          <cell r="M1166" t="str">
            <v>Heavy rain</v>
          </cell>
          <cell r="N1166">
            <v>1</v>
          </cell>
        </row>
        <row r="1167">
          <cell r="A1167">
            <v>1166</v>
          </cell>
          <cell r="B1167">
            <v>0</v>
          </cell>
          <cell r="C1167" t="str">
            <v>USA</v>
          </cell>
          <cell r="D1167">
            <v>0</v>
          </cell>
          <cell r="E1167">
            <v>-104.97</v>
          </cell>
          <cell r="F1167">
            <v>40.384500000000003</v>
          </cell>
          <cell r="G1167">
            <v>15184.9</v>
          </cell>
          <cell r="H1167">
            <v>35636</v>
          </cell>
          <cell r="I1167">
            <v>35643</v>
          </cell>
          <cell r="J1167" t="str">
            <v>News</v>
          </cell>
          <cell r="K1167">
            <v>5</v>
          </cell>
          <cell r="L1167">
            <v>400</v>
          </cell>
          <cell r="M1167" t="str">
            <v>Heavy rain</v>
          </cell>
          <cell r="N1167">
            <v>1</v>
          </cell>
        </row>
        <row r="1168">
          <cell r="A1168">
            <v>1167</v>
          </cell>
          <cell r="B1168">
            <v>0</v>
          </cell>
          <cell r="C1168" t="str">
            <v>China</v>
          </cell>
          <cell r="D1168">
            <v>0</v>
          </cell>
          <cell r="E1168">
            <v>114.815</v>
          </cell>
          <cell r="F1168">
            <v>22.619199999999999</v>
          </cell>
          <cell r="G1168">
            <v>34586.089999999997</v>
          </cell>
          <cell r="H1168">
            <v>35644</v>
          </cell>
          <cell r="I1168">
            <v>35649</v>
          </cell>
          <cell r="J1168" t="str">
            <v>News</v>
          </cell>
          <cell r="K1168">
            <v>65</v>
          </cell>
          <cell r="L1168">
            <v>0</v>
          </cell>
          <cell r="M1168" t="str">
            <v>Tropical cyclone</v>
          </cell>
          <cell r="N1168">
            <v>1</v>
          </cell>
        </row>
        <row r="1169">
          <cell r="A1169">
            <v>1168</v>
          </cell>
          <cell r="B1169">
            <v>0</v>
          </cell>
          <cell r="C1169" t="str">
            <v>India</v>
          </cell>
          <cell r="D1169">
            <v>0</v>
          </cell>
          <cell r="E1169">
            <v>86.255399999999995</v>
          </cell>
          <cell r="F1169">
            <v>24.057200000000002</v>
          </cell>
          <cell r="G1169">
            <v>201818.75</v>
          </cell>
          <cell r="H1169">
            <v>35643</v>
          </cell>
          <cell r="I1169">
            <v>35653</v>
          </cell>
          <cell r="J1169" t="str">
            <v>News</v>
          </cell>
          <cell r="K1169">
            <v>24</v>
          </cell>
          <cell r="L1169">
            <v>100000</v>
          </cell>
          <cell r="M1169" t="str">
            <v>Monsoonal rain</v>
          </cell>
          <cell r="N1169">
            <v>1</v>
          </cell>
        </row>
        <row r="1170">
          <cell r="A1170">
            <v>1169</v>
          </cell>
          <cell r="B1170">
            <v>0</v>
          </cell>
          <cell r="C1170" t="str">
            <v>China</v>
          </cell>
          <cell r="D1170">
            <v>0</v>
          </cell>
          <cell r="E1170">
            <v>114.116</v>
          </cell>
          <cell r="F1170">
            <v>22.379799999999999</v>
          </cell>
          <cell r="G1170">
            <v>1368.35</v>
          </cell>
          <cell r="H1170">
            <v>35655</v>
          </cell>
          <cell r="I1170">
            <v>35657</v>
          </cell>
          <cell r="J1170" t="str">
            <v>News</v>
          </cell>
          <cell r="K1170">
            <v>0</v>
          </cell>
          <cell r="L1170">
            <v>4000</v>
          </cell>
          <cell r="M1170" t="str">
            <v>Monsoonal rain</v>
          </cell>
          <cell r="N1170">
            <v>2</v>
          </cell>
        </row>
        <row r="1171">
          <cell r="A1171">
            <v>1170</v>
          </cell>
          <cell r="B1171">
            <v>0</v>
          </cell>
          <cell r="C1171" t="str">
            <v>USA</v>
          </cell>
          <cell r="D1171">
            <v>0</v>
          </cell>
          <cell r="E1171">
            <v>-112.602</v>
          </cell>
          <cell r="F1171">
            <v>35.7791</v>
          </cell>
          <cell r="G1171">
            <v>7779.06</v>
          </cell>
          <cell r="H1171">
            <v>35652</v>
          </cell>
          <cell r="I1171">
            <v>35654</v>
          </cell>
          <cell r="J1171" t="str">
            <v>News</v>
          </cell>
          <cell r="K1171">
            <v>11</v>
          </cell>
          <cell r="L1171">
            <v>350</v>
          </cell>
          <cell r="M1171" t="str">
            <v>Heavy rain</v>
          </cell>
          <cell r="N1171">
            <v>1</v>
          </cell>
        </row>
        <row r="1172">
          <cell r="A1172">
            <v>1171</v>
          </cell>
          <cell r="B1172">
            <v>0</v>
          </cell>
          <cell r="C1172" t="str">
            <v>Taiwan</v>
          </cell>
          <cell r="D1172">
            <v>0</v>
          </cell>
          <cell r="E1172">
            <v>121.6</v>
          </cell>
          <cell r="F1172">
            <v>24.719000000000001</v>
          </cell>
          <cell r="G1172">
            <v>6415.04</v>
          </cell>
          <cell r="H1172">
            <v>35658</v>
          </cell>
          <cell r="I1172">
            <v>35664</v>
          </cell>
          <cell r="J1172" t="str">
            <v>News</v>
          </cell>
          <cell r="K1172">
            <v>31</v>
          </cell>
          <cell r="L1172">
            <v>0</v>
          </cell>
          <cell r="M1172" t="str">
            <v>Tropical cyclone</v>
          </cell>
          <cell r="N1172">
            <v>1</v>
          </cell>
        </row>
        <row r="1173">
          <cell r="A1173">
            <v>1172</v>
          </cell>
          <cell r="B1173">
            <v>0</v>
          </cell>
          <cell r="C1173" t="str">
            <v>India</v>
          </cell>
          <cell r="D1173">
            <v>0</v>
          </cell>
          <cell r="E1173">
            <v>77.340900000000005</v>
          </cell>
          <cell r="F1173">
            <v>31.790500000000002</v>
          </cell>
          <cell r="G1173">
            <v>57530.65</v>
          </cell>
          <cell r="H1173">
            <v>35650</v>
          </cell>
          <cell r="I1173">
            <v>35656</v>
          </cell>
          <cell r="J1173" t="str">
            <v>News</v>
          </cell>
          <cell r="K1173">
            <v>200</v>
          </cell>
          <cell r="L1173">
            <v>0</v>
          </cell>
          <cell r="M1173" t="str">
            <v>Monsoonal rain</v>
          </cell>
          <cell r="N1173">
            <v>1</v>
          </cell>
        </row>
        <row r="1174">
          <cell r="A1174">
            <v>1173</v>
          </cell>
          <cell r="B1174">
            <v>0</v>
          </cell>
          <cell r="C1174" t="str">
            <v>Philipines</v>
          </cell>
          <cell r="D1174">
            <v>0</v>
          </cell>
          <cell r="E1174">
            <v>120.631</v>
          </cell>
          <cell r="F1174">
            <v>15.274800000000001</v>
          </cell>
          <cell r="G1174">
            <v>19168.93</v>
          </cell>
          <cell r="H1174">
            <v>35657</v>
          </cell>
          <cell r="I1174">
            <v>35665</v>
          </cell>
          <cell r="J1174" t="str">
            <v>News</v>
          </cell>
          <cell r="K1174">
            <v>21</v>
          </cell>
          <cell r="L1174">
            <v>265000</v>
          </cell>
          <cell r="M1174" t="str">
            <v>Tropical cyclone</v>
          </cell>
          <cell r="N1174">
            <v>1</v>
          </cell>
        </row>
        <row r="1175">
          <cell r="A1175">
            <v>1174</v>
          </cell>
          <cell r="B1175">
            <v>0</v>
          </cell>
          <cell r="C1175" t="str">
            <v>China</v>
          </cell>
          <cell r="D1175">
            <v>0</v>
          </cell>
          <cell r="E1175">
            <v>120.262</v>
          </cell>
          <cell r="F1175">
            <v>29.937899999999999</v>
          </cell>
          <cell r="G1175">
            <v>67369.75</v>
          </cell>
          <cell r="H1175">
            <v>35657</v>
          </cell>
          <cell r="I1175">
            <v>35663</v>
          </cell>
          <cell r="J1175" t="str">
            <v>News</v>
          </cell>
          <cell r="K1175">
            <v>56</v>
          </cell>
          <cell r="L1175">
            <v>790000</v>
          </cell>
          <cell r="M1175" t="str">
            <v>Tropical cyclone</v>
          </cell>
          <cell r="N1175">
            <v>1</v>
          </cell>
        </row>
        <row r="1176">
          <cell r="A1176">
            <v>1175</v>
          </cell>
          <cell r="B1176">
            <v>0</v>
          </cell>
          <cell r="C1176" t="str">
            <v>Sudan</v>
          </cell>
          <cell r="D1176">
            <v>0</v>
          </cell>
          <cell r="E1176">
            <v>29.6279</v>
          </cell>
          <cell r="F1176">
            <v>18.316800000000001</v>
          </cell>
          <cell r="G1176">
            <v>659807.43000000005</v>
          </cell>
          <cell r="H1176">
            <v>35660</v>
          </cell>
          <cell r="I1176">
            <v>35662</v>
          </cell>
          <cell r="J1176" t="str">
            <v>News</v>
          </cell>
          <cell r="K1176">
            <v>0</v>
          </cell>
          <cell r="L1176">
            <v>5200</v>
          </cell>
          <cell r="M1176" t="str">
            <v>Heavy rain</v>
          </cell>
          <cell r="N1176">
            <v>1</v>
          </cell>
        </row>
        <row r="1177">
          <cell r="A1177">
            <v>1176</v>
          </cell>
          <cell r="B1177">
            <v>0</v>
          </cell>
          <cell r="C1177" t="str">
            <v>Burma</v>
          </cell>
          <cell r="D1177">
            <v>0</v>
          </cell>
          <cell r="E1177">
            <v>96.476799999999997</v>
          </cell>
          <cell r="F1177">
            <v>17.938400000000001</v>
          </cell>
          <cell r="G1177">
            <v>70639.570000000007</v>
          </cell>
          <cell r="H1177">
            <v>35652</v>
          </cell>
          <cell r="I1177">
            <v>35662</v>
          </cell>
          <cell r="J1177" t="str">
            <v>News</v>
          </cell>
          <cell r="K1177">
            <v>100</v>
          </cell>
          <cell r="L1177">
            <v>3000</v>
          </cell>
          <cell r="M1177" t="str">
            <v>Monsoonal rain</v>
          </cell>
          <cell r="N1177">
            <v>1</v>
          </cell>
        </row>
        <row r="1178">
          <cell r="A1178">
            <v>1177</v>
          </cell>
          <cell r="B1178">
            <v>0</v>
          </cell>
          <cell r="C1178" t="str">
            <v>Chile</v>
          </cell>
          <cell r="D1178">
            <v>0</v>
          </cell>
          <cell r="E1178">
            <v>-69.246499999999997</v>
          </cell>
          <cell r="F1178">
            <v>-22.672999999999998</v>
          </cell>
          <cell r="G1178">
            <v>224909.6</v>
          </cell>
          <cell r="H1178">
            <v>35657</v>
          </cell>
          <cell r="I1178">
            <v>35661</v>
          </cell>
          <cell r="J1178" t="str">
            <v>News</v>
          </cell>
          <cell r="K1178">
            <v>10</v>
          </cell>
          <cell r="L1178">
            <v>0</v>
          </cell>
          <cell r="M1178" t="str">
            <v>Heavy rain</v>
          </cell>
          <cell r="N1178">
            <v>1</v>
          </cell>
        </row>
        <row r="1179">
          <cell r="A1179">
            <v>1178</v>
          </cell>
          <cell r="B1179">
            <v>0</v>
          </cell>
          <cell r="C1179" t="str">
            <v>Thailand</v>
          </cell>
          <cell r="D1179">
            <v>0</v>
          </cell>
          <cell r="E1179">
            <v>98.967299999999994</v>
          </cell>
          <cell r="F1179">
            <v>9.3208300000000008</v>
          </cell>
          <cell r="G1179">
            <v>31968.99</v>
          </cell>
          <cell r="H1179">
            <v>35661</v>
          </cell>
          <cell r="I1179">
            <v>35674</v>
          </cell>
          <cell r="J1179" t="str">
            <v>News</v>
          </cell>
          <cell r="K1179">
            <v>46</v>
          </cell>
          <cell r="L1179">
            <v>200000</v>
          </cell>
          <cell r="M1179" t="str">
            <v>Monsoonal rain</v>
          </cell>
          <cell r="N1179">
            <v>1</v>
          </cell>
        </row>
        <row r="1180">
          <cell r="A1180">
            <v>1179</v>
          </cell>
          <cell r="B1180">
            <v>0</v>
          </cell>
          <cell r="C1180" t="str">
            <v>Morocco</v>
          </cell>
          <cell r="D1180">
            <v>0</v>
          </cell>
          <cell r="E1180">
            <v>-8.0577400000000008</v>
          </cell>
          <cell r="F1180">
            <v>32.052900000000001</v>
          </cell>
          <cell r="G1180">
            <v>65146.89</v>
          </cell>
          <cell r="H1180">
            <v>35666</v>
          </cell>
          <cell r="I1180">
            <v>35668</v>
          </cell>
          <cell r="J1180" t="str">
            <v>News</v>
          </cell>
          <cell r="K1180">
            <v>15</v>
          </cell>
          <cell r="L1180">
            <v>0</v>
          </cell>
          <cell r="M1180" t="str">
            <v>Heavy rain</v>
          </cell>
          <cell r="N1180">
            <v>1</v>
          </cell>
        </row>
        <row r="1181">
          <cell r="A1181">
            <v>1180</v>
          </cell>
          <cell r="B1181">
            <v>0</v>
          </cell>
          <cell r="C1181" t="str">
            <v>China</v>
          </cell>
          <cell r="D1181">
            <v>0</v>
          </cell>
          <cell r="E1181">
            <v>110.884</v>
          </cell>
          <cell r="F1181">
            <v>21.6936</v>
          </cell>
          <cell r="G1181">
            <v>55174.38</v>
          </cell>
          <cell r="H1181">
            <v>35661</v>
          </cell>
          <cell r="I1181">
            <v>35667</v>
          </cell>
          <cell r="J1181" t="str">
            <v>News</v>
          </cell>
          <cell r="K1181">
            <v>345</v>
          </cell>
          <cell r="L1181">
            <v>54000</v>
          </cell>
          <cell r="M1181" t="str">
            <v>Tropical cyclone</v>
          </cell>
          <cell r="N1181">
            <v>1</v>
          </cell>
        </row>
        <row r="1182">
          <cell r="A1182">
            <v>1181</v>
          </cell>
          <cell r="B1182">
            <v>0</v>
          </cell>
          <cell r="C1182" t="str">
            <v>Pakistan</v>
          </cell>
          <cell r="D1182">
            <v>0</v>
          </cell>
          <cell r="E1182">
            <v>72.526300000000006</v>
          </cell>
          <cell r="F1182">
            <v>32.355899999999998</v>
          </cell>
          <cell r="G1182">
            <v>276909.38</v>
          </cell>
          <cell r="H1182">
            <v>35654</v>
          </cell>
          <cell r="I1182">
            <v>35676</v>
          </cell>
          <cell r="J1182" t="str">
            <v>News</v>
          </cell>
          <cell r="K1182">
            <v>165</v>
          </cell>
          <cell r="L1182">
            <v>836300</v>
          </cell>
          <cell r="M1182" t="str">
            <v>Monsoonal rain</v>
          </cell>
          <cell r="N1182">
            <v>2</v>
          </cell>
        </row>
        <row r="1183">
          <cell r="A1183">
            <v>1182</v>
          </cell>
          <cell r="B1183">
            <v>0</v>
          </cell>
          <cell r="C1183" t="str">
            <v>Afghanistan</v>
          </cell>
          <cell r="D1183">
            <v>0</v>
          </cell>
          <cell r="E1183">
            <v>70.224400000000003</v>
          </cell>
          <cell r="F1183">
            <v>34.842500000000001</v>
          </cell>
          <cell r="G1183">
            <v>6428.1</v>
          </cell>
          <cell r="H1183">
            <v>35680</v>
          </cell>
          <cell r="I1183">
            <v>35681</v>
          </cell>
          <cell r="J1183" t="str">
            <v>News</v>
          </cell>
          <cell r="K1183">
            <v>30</v>
          </cell>
          <cell r="L1183">
            <v>600</v>
          </cell>
          <cell r="M1183" t="str">
            <v>Heavy rain</v>
          </cell>
          <cell r="N1183">
            <v>1</v>
          </cell>
        </row>
        <row r="1184">
          <cell r="A1184">
            <v>1183</v>
          </cell>
          <cell r="B1184">
            <v>0</v>
          </cell>
          <cell r="C1184" t="str">
            <v>Thailand</v>
          </cell>
          <cell r="D1184">
            <v>0</v>
          </cell>
          <cell r="E1184">
            <v>103.765</v>
          </cell>
          <cell r="F1184">
            <v>17.038</v>
          </cell>
          <cell r="G1184">
            <v>43610.16</v>
          </cell>
          <cell r="H1184">
            <v>35661</v>
          </cell>
          <cell r="I1184">
            <v>35674</v>
          </cell>
          <cell r="J1184" t="str">
            <v>News</v>
          </cell>
          <cell r="K1184">
            <v>46</v>
          </cell>
          <cell r="L1184">
            <v>300000</v>
          </cell>
          <cell r="M1184" t="str">
            <v>Monsoonal rain</v>
          </cell>
          <cell r="N1184">
            <v>1</v>
          </cell>
        </row>
        <row r="1185">
          <cell r="A1185">
            <v>1184</v>
          </cell>
          <cell r="B1185">
            <v>0</v>
          </cell>
          <cell r="C1185" t="str">
            <v>Sri Lanka</v>
          </cell>
          <cell r="D1185">
            <v>0</v>
          </cell>
          <cell r="E1185">
            <v>80.259200000000007</v>
          </cell>
          <cell r="F1185">
            <v>6.9098600000000001</v>
          </cell>
          <cell r="G1185">
            <v>11299.62</v>
          </cell>
          <cell r="H1185">
            <v>35686</v>
          </cell>
          <cell r="I1185">
            <v>35690</v>
          </cell>
          <cell r="J1185" t="str">
            <v>News</v>
          </cell>
          <cell r="K1185">
            <v>10</v>
          </cell>
          <cell r="L1185">
            <v>5000</v>
          </cell>
          <cell r="M1185" t="str">
            <v>Heavy rain</v>
          </cell>
          <cell r="N1185">
            <v>1</v>
          </cell>
        </row>
        <row r="1186">
          <cell r="A1186">
            <v>1185</v>
          </cell>
          <cell r="B1186">
            <v>0</v>
          </cell>
          <cell r="C1186" t="str">
            <v>Mexico</v>
          </cell>
          <cell r="D1186" t="str">
            <v>USA</v>
          </cell>
          <cell r="E1186">
            <v>-115.892</v>
          </cell>
          <cell r="F1186">
            <v>31.471699999999998</v>
          </cell>
          <cell r="G1186">
            <v>71560.63</v>
          </cell>
          <cell r="H1186">
            <v>35698</v>
          </cell>
          <cell r="I1186">
            <v>35700</v>
          </cell>
          <cell r="J1186" t="str">
            <v>News</v>
          </cell>
          <cell r="K1186">
            <v>0</v>
          </cell>
          <cell r="L1186">
            <v>240</v>
          </cell>
          <cell r="M1186" t="str">
            <v>Tropical cyclone</v>
          </cell>
          <cell r="N1186">
            <v>1</v>
          </cell>
        </row>
        <row r="1187">
          <cell r="A1187">
            <v>1186</v>
          </cell>
          <cell r="B1187">
            <v>0</v>
          </cell>
          <cell r="C1187" t="str">
            <v>Mexico</v>
          </cell>
          <cell r="D1187">
            <v>0</v>
          </cell>
          <cell r="E1187">
            <v>-92.620099999999994</v>
          </cell>
          <cell r="F1187">
            <v>15.941800000000001</v>
          </cell>
          <cell r="G1187">
            <v>97067.58</v>
          </cell>
          <cell r="H1187">
            <v>35698</v>
          </cell>
          <cell r="I1187">
            <v>35702</v>
          </cell>
          <cell r="J1187" t="str">
            <v>News</v>
          </cell>
          <cell r="K1187">
            <v>12</v>
          </cell>
          <cell r="L1187">
            <v>0</v>
          </cell>
          <cell r="M1187" t="str">
            <v>Tropical cyclone</v>
          </cell>
          <cell r="N1187">
            <v>1</v>
          </cell>
        </row>
        <row r="1188">
          <cell r="A1188">
            <v>1187</v>
          </cell>
          <cell r="B1188">
            <v>0</v>
          </cell>
          <cell r="C1188" t="str">
            <v>Morocco</v>
          </cell>
          <cell r="D1188">
            <v>0</v>
          </cell>
          <cell r="E1188">
            <v>-6.5375800000000002</v>
          </cell>
          <cell r="F1188">
            <v>32.142600000000002</v>
          </cell>
          <cell r="G1188">
            <v>83476.479999999996</v>
          </cell>
          <cell r="H1188">
            <v>35701</v>
          </cell>
          <cell r="I1188">
            <v>35702</v>
          </cell>
          <cell r="J1188" t="str">
            <v>News</v>
          </cell>
          <cell r="K1188">
            <v>60</v>
          </cell>
          <cell r="L1188">
            <v>0</v>
          </cell>
          <cell r="M1188" t="str">
            <v>Brief torrential rain</v>
          </cell>
          <cell r="N1188">
            <v>1</v>
          </cell>
        </row>
        <row r="1189">
          <cell r="A1189">
            <v>1188</v>
          </cell>
          <cell r="B1189">
            <v>0</v>
          </cell>
          <cell r="C1189" t="str">
            <v>Vietnam</v>
          </cell>
          <cell r="D1189">
            <v>0</v>
          </cell>
          <cell r="E1189">
            <v>108.01</v>
          </cell>
          <cell r="F1189">
            <v>15.913600000000001</v>
          </cell>
          <cell r="G1189">
            <v>15921.29</v>
          </cell>
          <cell r="H1189">
            <v>35693</v>
          </cell>
          <cell r="I1189">
            <v>35702</v>
          </cell>
          <cell r="J1189" t="str">
            <v>News</v>
          </cell>
          <cell r="K1189">
            <v>28</v>
          </cell>
          <cell r="L1189">
            <v>0</v>
          </cell>
          <cell r="M1189" t="str">
            <v>Tropical cyclone</v>
          </cell>
          <cell r="N1189">
            <v>1</v>
          </cell>
        </row>
        <row r="1190">
          <cell r="A1190">
            <v>1189</v>
          </cell>
          <cell r="B1190">
            <v>0</v>
          </cell>
          <cell r="C1190" t="str">
            <v>Spain</v>
          </cell>
          <cell r="D1190">
            <v>0</v>
          </cell>
          <cell r="E1190">
            <v>-1.19292</v>
          </cell>
          <cell r="F1190">
            <v>38.112299999999998</v>
          </cell>
          <cell r="G1190">
            <v>22494.36</v>
          </cell>
          <cell r="H1190">
            <v>35701</v>
          </cell>
          <cell r="I1190">
            <v>35704</v>
          </cell>
          <cell r="J1190" t="str">
            <v>News</v>
          </cell>
          <cell r="K1190">
            <v>5</v>
          </cell>
          <cell r="L1190">
            <v>400</v>
          </cell>
          <cell r="M1190" t="str">
            <v>Heavy rain</v>
          </cell>
          <cell r="N1190">
            <v>1</v>
          </cell>
        </row>
        <row r="1191">
          <cell r="A1191">
            <v>1190</v>
          </cell>
          <cell r="B1191">
            <v>0</v>
          </cell>
          <cell r="C1191" t="str">
            <v>Mexico</v>
          </cell>
          <cell r="D1191">
            <v>0</v>
          </cell>
          <cell r="E1191">
            <v>-98.410399999999996</v>
          </cell>
          <cell r="F1191">
            <v>16.8657</v>
          </cell>
          <cell r="G1191">
            <v>73534.350000000006</v>
          </cell>
          <cell r="H1191">
            <v>35709</v>
          </cell>
          <cell r="I1191">
            <v>35715</v>
          </cell>
          <cell r="J1191" t="str">
            <v>News</v>
          </cell>
          <cell r="K1191">
            <v>400</v>
          </cell>
          <cell r="L1191">
            <v>3000</v>
          </cell>
          <cell r="M1191" t="str">
            <v>Tropical cyclone</v>
          </cell>
          <cell r="N1191">
            <v>1</v>
          </cell>
        </row>
        <row r="1192">
          <cell r="A1192">
            <v>1191</v>
          </cell>
          <cell r="B1192">
            <v>0</v>
          </cell>
          <cell r="C1192" t="str">
            <v>Brazil</v>
          </cell>
          <cell r="D1192" t="str">
            <v>Argentina</v>
          </cell>
          <cell r="E1192">
            <v>-53.134700000000002</v>
          </cell>
          <cell r="F1192">
            <v>-25.9956</v>
          </cell>
          <cell r="G1192">
            <v>140125.04</v>
          </cell>
          <cell r="H1192">
            <v>35708</v>
          </cell>
          <cell r="I1192">
            <v>35718</v>
          </cell>
          <cell r="J1192" t="str">
            <v>News</v>
          </cell>
          <cell r="K1192">
            <v>0</v>
          </cell>
          <cell r="L1192">
            <v>3600</v>
          </cell>
          <cell r="M1192" t="str">
            <v>Heavy rain</v>
          </cell>
          <cell r="N1192">
            <v>1</v>
          </cell>
        </row>
        <row r="1193">
          <cell r="A1193">
            <v>1192</v>
          </cell>
          <cell r="B1193">
            <v>0</v>
          </cell>
          <cell r="C1193" t="str">
            <v>Colombia</v>
          </cell>
          <cell r="D1193">
            <v>0</v>
          </cell>
          <cell r="E1193">
            <v>-74.767300000000006</v>
          </cell>
          <cell r="F1193">
            <v>9.4364500000000007</v>
          </cell>
          <cell r="G1193">
            <v>5122.8900000000003</v>
          </cell>
          <cell r="H1193">
            <v>35717</v>
          </cell>
          <cell r="I1193">
            <v>35719</v>
          </cell>
          <cell r="J1193" t="str">
            <v>News</v>
          </cell>
          <cell r="K1193">
            <v>2</v>
          </cell>
          <cell r="L1193">
            <v>15000</v>
          </cell>
          <cell r="M1193" t="str">
            <v>Heavy rain</v>
          </cell>
          <cell r="N1193">
            <v>1</v>
          </cell>
        </row>
        <row r="1194">
          <cell r="A1194">
            <v>1193</v>
          </cell>
          <cell r="B1194">
            <v>0</v>
          </cell>
          <cell r="C1194" t="str">
            <v>Brazil</v>
          </cell>
          <cell r="D1194">
            <v>0</v>
          </cell>
          <cell r="E1194">
            <v>-52.760800000000003</v>
          </cell>
          <cell r="F1194">
            <v>-27.4068</v>
          </cell>
          <cell r="G1194">
            <v>465786.57</v>
          </cell>
          <cell r="H1194">
            <v>35718</v>
          </cell>
          <cell r="I1194">
            <v>35725</v>
          </cell>
          <cell r="J1194" t="str">
            <v>News</v>
          </cell>
          <cell r="K1194">
            <v>0</v>
          </cell>
          <cell r="L1194">
            <v>21000</v>
          </cell>
          <cell r="M1194" t="str">
            <v>Heavy rain</v>
          </cell>
          <cell r="N1194">
            <v>1</v>
          </cell>
        </row>
        <row r="1195">
          <cell r="A1195">
            <v>1194</v>
          </cell>
          <cell r="B1195">
            <v>0</v>
          </cell>
          <cell r="C1195" t="str">
            <v>Greece</v>
          </cell>
          <cell r="D1195" t="str">
            <v>Turkey</v>
          </cell>
          <cell r="E1195">
            <v>27.2944</v>
          </cell>
          <cell r="F1195">
            <v>39.601500000000001</v>
          </cell>
          <cell r="G1195">
            <v>116574.14</v>
          </cell>
          <cell r="H1195">
            <v>35715</v>
          </cell>
          <cell r="I1195">
            <v>35721</v>
          </cell>
          <cell r="J1195" t="str">
            <v>News</v>
          </cell>
          <cell r="K1195">
            <v>0</v>
          </cell>
          <cell r="L1195">
            <v>0</v>
          </cell>
          <cell r="M1195" t="str">
            <v>Heavy rain</v>
          </cell>
          <cell r="N1195">
            <v>1</v>
          </cell>
        </row>
        <row r="1196">
          <cell r="A1196">
            <v>1195</v>
          </cell>
          <cell r="B1196">
            <v>0</v>
          </cell>
          <cell r="C1196" t="str">
            <v>Somalia</v>
          </cell>
          <cell r="D1196" t="str">
            <v>Kenya</v>
          </cell>
          <cell r="E1196">
            <v>43.7102</v>
          </cell>
          <cell r="F1196">
            <v>3.6491099999999999</v>
          </cell>
          <cell r="G1196">
            <v>713804.88</v>
          </cell>
          <cell r="H1196">
            <v>35722</v>
          </cell>
          <cell r="I1196">
            <v>35762</v>
          </cell>
          <cell r="J1196" t="str">
            <v>News</v>
          </cell>
          <cell r="K1196">
            <v>2000</v>
          </cell>
          <cell r="L1196">
            <v>230000</v>
          </cell>
          <cell r="M1196" t="str">
            <v>Heavy rain</v>
          </cell>
          <cell r="N1196">
            <v>2</v>
          </cell>
        </row>
        <row r="1197">
          <cell r="A1197">
            <v>1196</v>
          </cell>
          <cell r="B1197">
            <v>0</v>
          </cell>
          <cell r="C1197" t="str">
            <v>Mexico</v>
          </cell>
          <cell r="D1197">
            <v>0</v>
          </cell>
          <cell r="E1197">
            <v>-92.226200000000006</v>
          </cell>
          <cell r="F1197">
            <v>16.264099999999999</v>
          </cell>
          <cell r="G1197">
            <v>72854.48</v>
          </cell>
          <cell r="H1197">
            <v>35730</v>
          </cell>
          <cell r="I1197">
            <v>35734</v>
          </cell>
          <cell r="J1197" t="str">
            <v>News</v>
          </cell>
          <cell r="K1197">
            <v>8</v>
          </cell>
          <cell r="L1197">
            <v>1200</v>
          </cell>
          <cell r="M1197" t="str">
            <v>Heavy rain</v>
          </cell>
          <cell r="N1197">
            <v>1</v>
          </cell>
        </row>
        <row r="1198">
          <cell r="A1198">
            <v>1197</v>
          </cell>
          <cell r="B1198">
            <v>0</v>
          </cell>
          <cell r="C1198" t="str">
            <v>Portugal</v>
          </cell>
          <cell r="D1198">
            <v>0</v>
          </cell>
          <cell r="E1198">
            <v>-8.2159600000000008</v>
          </cell>
          <cell r="F1198">
            <v>39.220399999999998</v>
          </cell>
          <cell r="G1198">
            <v>40357.57</v>
          </cell>
          <cell r="H1198">
            <v>35732</v>
          </cell>
          <cell r="I1198">
            <v>35736</v>
          </cell>
          <cell r="J1198" t="str">
            <v>News</v>
          </cell>
          <cell r="K1198">
            <v>29</v>
          </cell>
          <cell r="L1198">
            <v>50</v>
          </cell>
          <cell r="M1198" t="str">
            <v>Heavy rain</v>
          </cell>
          <cell r="N1198">
            <v>1</v>
          </cell>
        </row>
        <row r="1199">
          <cell r="A1199">
            <v>1198</v>
          </cell>
          <cell r="B1199">
            <v>0</v>
          </cell>
          <cell r="C1199" t="str">
            <v>Vietnam</v>
          </cell>
          <cell r="D1199">
            <v>0</v>
          </cell>
          <cell r="E1199">
            <v>105.64100000000001</v>
          </cell>
          <cell r="F1199">
            <v>9.7148800000000008</v>
          </cell>
          <cell r="G1199">
            <v>34008.19</v>
          </cell>
          <cell r="H1199">
            <v>35736</v>
          </cell>
          <cell r="I1199">
            <v>35746</v>
          </cell>
          <cell r="J1199" t="str">
            <v>News</v>
          </cell>
          <cell r="K1199">
            <v>594</v>
          </cell>
          <cell r="L1199">
            <v>30000</v>
          </cell>
          <cell r="M1199" t="str">
            <v>Tropical cyclone</v>
          </cell>
          <cell r="N1199">
            <v>2</v>
          </cell>
        </row>
        <row r="1200">
          <cell r="A1200">
            <v>1199</v>
          </cell>
          <cell r="B1200">
            <v>0</v>
          </cell>
          <cell r="C1200" t="str">
            <v>Spain</v>
          </cell>
          <cell r="D1200" t="str">
            <v>Portugal</v>
          </cell>
          <cell r="E1200">
            <v>-7.3249700000000004</v>
          </cell>
          <cell r="F1200">
            <v>38.624899999999997</v>
          </cell>
          <cell r="G1200">
            <v>71613.679999999993</v>
          </cell>
          <cell r="H1200">
            <v>35739</v>
          </cell>
          <cell r="I1200">
            <v>35746</v>
          </cell>
          <cell r="J1200" t="str">
            <v>News</v>
          </cell>
          <cell r="K1200">
            <v>33</v>
          </cell>
          <cell r="L1200">
            <v>0</v>
          </cell>
          <cell r="M1200" t="str">
            <v>Heavy rain</v>
          </cell>
          <cell r="N1200">
            <v>2</v>
          </cell>
        </row>
        <row r="1201">
          <cell r="A1201">
            <v>1200</v>
          </cell>
          <cell r="B1201">
            <v>0</v>
          </cell>
          <cell r="C1201" t="str">
            <v>Albania</v>
          </cell>
          <cell r="D1201">
            <v>0</v>
          </cell>
          <cell r="E1201">
            <v>19.711400000000001</v>
          </cell>
          <cell r="F1201">
            <v>41.8429</v>
          </cell>
          <cell r="G1201">
            <v>1640.67</v>
          </cell>
          <cell r="H1201">
            <v>35784</v>
          </cell>
          <cell r="I1201">
            <v>35787</v>
          </cell>
          <cell r="J1201" t="str">
            <v>News</v>
          </cell>
          <cell r="K1201">
            <v>0</v>
          </cell>
          <cell r="L1201">
            <v>400</v>
          </cell>
          <cell r="M1201" t="str">
            <v>Heavy rain</v>
          </cell>
          <cell r="N1201">
            <v>1</v>
          </cell>
        </row>
        <row r="1202">
          <cell r="A1202">
            <v>1201</v>
          </cell>
          <cell r="B1202">
            <v>0</v>
          </cell>
          <cell r="C1202" t="str">
            <v>Tanzania</v>
          </cell>
          <cell r="D1202">
            <v>0</v>
          </cell>
          <cell r="E1202">
            <v>34.025300000000001</v>
          </cell>
          <cell r="F1202">
            <v>-6.0841900000000004</v>
          </cell>
          <cell r="G1202">
            <v>323808.14</v>
          </cell>
          <cell r="H1202">
            <v>35784</v>
          </cell>
          <cell r="I1202">
            <v>35795</v>
          </cell>
          <cell r="J1202" t="str">
            <v>News</v>
          </cell>
          <cell r="K1202">
            <v>38</v>
          </cell>
          <cell r="L1202">
            <v>104000</v>
          </cell>
          <cell r="M1202" t="str">
            <v>Heavy rain</v>
          </cell>
          <cell r="N1202">
            <v>1</v>
          </cell>
        </row>
        <row r="1203">
          <cell r="A1203">
            <v>1202</v>
          </cell>
          <cell r="B1203">
            <v>0</v>
          </cell>
          <cell r="C1203" t="str">
            <v>Brazil</v>
          </cell>
          <cell r="D1203">
            <v>0</v>
          </cell>
          <cell r="E1203">
            <v>-49.055799999999998</v>
          </cell>
          <cell r="F1203">
            <v>-23.899899999999999</v>
          </cell>
          <cell r="G1203">
            <v>97027.22</v>
          </cell>
          <cell r="H1203">
            <v>35452</v>
          </cell>
          <cell r="I1203">
            <v>35457</v>
          </cell>
          <cell r="J1203" t="str">
            <v>News</v>
          </cell>
          <cell r="K1203">
            <v>10</v>
          </cell>
          <cell r="L1203">
            <v>11000</v>
          </cell>
          <cell r="M1203" t="str">
            <v>Heavy rain</v>
          </cell>
          <cell r="N1203">
            <v>1</v>
          </cell>
        </row>
        <row r="1204">
          <cell r="A1204">
            <v>1203</v>
          </cell>
          <cell r="B1204">
            <v>0</v>
          </cell>
          <cell r="C1204" t="str">
            <v>Saudi Arabia</v>
          </cell>
          <cell r="D1204">
            <v>0</v>
          </cell>
          <cell r="E1204">
            <v>39.3523</v>
          </cell>
          <cell r="F1204">
            <v>22.624300000000002</v>
          </cell>
          <cell r="G1204">
            <v>131573.32</v>
          </cell>
          <cell r="H1204">
            <v>35437</v>
          </cell>
          <cell r="I1204">
            <v>35438</v>
          </cell>
          <cell r="J1204" t="str">
            <v>News</v>
          </cell>
          <cell r="K1204">
            <v>10</v>
          </cell>
          <cell r="L1204">
            <v>0</v>
          </cell>
          <cell r="M1204" t="str">
            <v>Heavy rain</v>
          </cell>
          <cell r="N1204">
            <v>1</v>
          </cell>
        </row>
        <row r="1205">
          <cell r="A1205">
            <v>1204</v>
          </cell>
          <cell r="B1205">
            <v>0</v>
          </cell>
          <cell r="C1205" t="str">
            <v>China</v>
          </cell>
          <cell r="D1205">
            <v>0</v>
          </cell>
          <cell r="E1205">
            <v>83.119900000000001</v>
          </cell>
          <cell r="F1205">
            <v>43.436100000000003</v>
          </cell>
          <cell r="G1205">
            <v>62966.22</v>
          </cell>
          <cell r="H1205">
            <v>35444</v>
          </cell>
          <cell r="I1205">
            <v>35448</v>
          </cell>
          <cell r="J1205" t="str">
            <v>News</v>
          </cell>
          <cell r="K1205">
            <v>21</v>
          </cell>
          <cell r="L1205">
            <v>50400</v>
          </cell>
          <cell r="M1205" t="str">
            <v>Rain and snowmelt</v>
          </cell>
          <cell r="N1205">
            <v>1</v>
          </cell>
        </row>
        <row r="1206">
          <cell r="A1206">
            <v>1205</v>
          </cell>
          <cell r="B1206">
            <v>0</v>
          </cell>
          <cell r="C1206" t="str">
            <v>Greece</v>
          </cell>
          <cell r="D1206">
            <v>0</v>
          </cell>
          <cell r="E1206">
            <v>22.598700000000001</v>
          </cell>
          <cell r="F1206">
            <v>37.509599999999999</v>
          </cell>
          <cell r="G1206">
            <v>34742.28</v>
          </cell>
          <cell r="H1206">
            <v>35442</v>
          </cell>
          <cell r="I1206">
            <v>35444</v>
          </cell>
          <cell r="J1206" t="str">
            <v>News</v>
          </cell>
          <cell r="K1206">
            <v>6</v>
          </cell>
          <cell r="L1206">
            <v>300</v>
          </cell>
          <cell r="M1206" t="str">
            <v>Heavy rain</v>
          </cell>
          <cell r="N1206">
            <v>2</v>
          </cell>
        </row>
        <row r="1207">
          <cell r="A1207">
            <v>1206</v>
          </cell>
          <cell r="B1207">
            <v>0</v>
          </cell>
          <cell r="C1207" t="str">
            <v>Turkey</v>
          </cell>
          <cell r="D1207">
            <v>0</v>
          </cell>
          <cell r="E1207">
            <v>27.191500000000001</v>
          </cell>
          <cell r="F1207">
            <v>39.040999999999997</v>
          </cell>
          <cell r="G1207">
            <v>73848.78</v>
          </cell>
          <cell r="H1207">
            <v>35438</v>
          </cell>
          <cell r="I1207">
            <v>35440</v>
          </cell>
          <cell r="J1207" t="str">
            <v>News</v>
          </cell>
          <cell r="K1207">
            <v>3</v>
          </cell>
          <cell r="L1207">
            <v>100</v>
          </cell>
          <cell r="M1207" t="str">
            <v>Heavy rain</v>
          </cell>
          <cell r="N1207">
            <v>2</v>
          </cell>
        </row>
        <row r="1208">
          <cell r="A1208">
            <v>1207</v>
          </cell>
          <cell r="B1208">
            <v>0</v>
          </cell>
          <cell r="C1208" t="str">
            <v>Brazil</v>
          </cell>
          <cell r="D1208">
            <v>0</v>
          </cell>
          <cell r="E1208">
            <v>-44.438600000000001</v>
          </cell>
          <cell r="F1208">
            <v>-19.297999999999998</v>
          </cell>
          <cell r="G1208">
            <v>346997.05</v>
          </cell>
          <cell r="H1208">
            <v>35431</v>
          </cell>
          <cell r="I1208">
            <v>35438</v>
          </cell>
          <cell r="J1208" t="str">
            <v>News</v>
          </cell>
          <cell r="K1208">
            <v>81</v>
          </cell>
          <cell r="L1208">
            <v>43000</v>
          </cell>
          <cell r="M1208" t="str">
            <v>Heavy rain</v>
          </cell>
          <cell r="N1208">
            <v>1</v>
          </cell>
        </row>
        <row r="1209">
          <cell r="A1209">
            <v>1208</v>
          </cell>
          <cell r="B1209">
            <v>0</v>
          </cell>
          <cell r="C1209" t="str">
            <v>Morocco</v>
          </cell>
          <cell r="D1209">
            <v>0</v>
          </cell>
          <cell r="E1209">
            <v>-5.9237299999999999</v>
          </cell>
          <cell r="F1209">
            <v>33.022500000000001</v>
          </cell>
          <cell r="G1209">
            <v>9158.6299999999992</v>
          </cell>
          <cell r="H1209">
            <v>35435</v>
          </cell>
          <cell r="I1209">
            <v>35437</v>
          </cell>
          <cell r="J1209" t="str">
            <v>News</v>
          </cell>
          <cell r="K1209">
            <v>23</v>
          </cell>
          <cell r="L1209">
            <v>0</v>
          </cell>
          <cell r="M1209" t="str">
            <v>Heavy rain</v>
          </cell>
          <cell r="N1209">
            <v>1</v>
          </cell>
        </row>
        <row r="1210">
          <cell r="A1210">
            <v>1209</v>
          </cell>
          <cell r="B1210">
            <v>0</v>
          </cell>
          <cell r="C1210" t="str">
            <v>Georgia</v>
          </cell>
          <cell r="D1210">
            <v>0</v>
          </cell>
          <cell r="E1210">
            <v>44.168599999999998</v>
          </cell>
          <cell r="F1210">
            <v>42.149700000000003</v>
          </cell>
          <cell r="G1210">
            <v>56749.17</v>
          </cell>
          <cell r="H1210">
            <v>35431</v>
          </cell>
          <cell r="I1210">
            <v>35436</v>
          </cell>
          <cell r="J1210" t="str">
            <v>News</v>
          </cell>
          <cell r="K1210">
            <v>3</v>
          </cell>
          <cell r="L1210">
            <v>0</v>
          </cell>
          <cell r="M1210" t="str">
            <v>Rain and snowmelt</v>
          </cell>
          <cell r="N1210">
            <v>1</v>
          </cell>
        </row>
        <row r="1211">
          <cell r="A1211">
            <v>1210</v>
          </cell>
          <cell r="B1211">
            <v>0</v>
          </cell>
          <cell r="C1211" t="str">
            <v>USA</v>
          </cell>
          <cell r="D1211">
            <v>0</v>
          </cell>
          <cell r="E1211">
            <v>-120.005</v>
          </cell>
          <cell r="F1211">
            <v>41.2971</v>
          </cell>
          <cell r="G1211">
            <v>717982.08</v>
          </cell>
          <cell r="H1211">
            <v>35425</v>
          </cell>
          <cell r="I1211">
            <v>35433</v>
          </cell>
          <cell r="J1211" t="str">
            <v>News</v>
          </cell>
          <cell r="K1211">
            <v>23</v>
          </cell>
          <cell r="L1211">
            <v>110000</v>
          </cell>
          <cell r="M1211" t="str">
            <v>Heavy rain</v>
          </cell>
          <cell r="N1211">
            <v>1</v>
          </cell>
        </row>
        <row r="1212">
          <cell r="A1212">
            <v>1211</v>
          </cell>
          <cell r="B1212">
            <v>0</v>
          </cell>
          <cell r="C1212" t="str">
            <v>Jordan</v>
          </cell>
          <cell r="D1212">
            <v>0</v>
          </cell>
          <cell r="E1212">
            <v>35.981400000000001</v>
          </cell>
          <cell r="F1212">
            <v>31.933499999999999</v>
          </cell>
          <cell r="G1212">
            <v>1208.77</v>
          </cell>
          <cell r="H1212">
            <v>35483</v>
          </cell>
          <cell r="I1212">
            <v>35487</v>
          </cell>
          <cell r="J1212" t="str">
            <v>News</v>
          </cell>
          <cell r="K1212">
            <v>4</v>
          </cell>
          <cell r="L1212">
            <v>0</v>
          </cell>
          <cell r="M1212" t="str">
            <v>Heavy rain</v>
          </cell>
          <cell r="N1212">
            <v>1</v>
          </cell>
        </row>
        <row r="1213">
          <cell r="A1213">
            <v>1212</v>
          </cell>
          <cell r="B1213">
            <v>0</v>
          </cell>
          <cell r="C1213" t="str">
            <v>Iran</v>
          </cell>
          <cell r="D1213">
            <v>0</v>
          </cell>
          <cell r="E1213">
            <v>52.696399999999997</v>
          </cell>
          <cell r="F1213">
            <v>30.0776</v>
          </cell>
          <cell r="G1213">
            <v>488269.97</v>
          </cell>
          <cell r="H1213">
            <v>35514</v>
          </cell>
          <cell r="I1213">
            <v>35519</v>
          </cell>
          <cell r="J1213" t="str">
            <v>News</v>
          </cell>
          <cell r="K1213">
            <v>2</v>
          </cell>
          <cell r="L1213">
            <v>0</v>
          </cell>
          <cell r="M1213" t="str">
            <v>Heavy rain</v>
          </cell>
          <cell r="N1213">
            <v>1</v>
          </cell>
        </row>
        <row r="1214">
          <cell r="A1214">
            <v>1213</v>
          </cell>
          <cell r="B1214">
            <v>0</v>
          </cell>
          <cell r="C1214" t="str">
            <v>Saudi Arabia</v>
          </cell>
          <cell r="D1214">
            <v>0</v>
          </cell>
          <cell r="E1214">
            <v>43.473799999999997</v>
          </cell>
          <cell r="F1214">
            <v>18.9038</v>
          </cell>
          <cell r="G1214">
            <v>98253.71</v>
          </cell>
          <cell r="H1214">
            <v>35514</v>
          </cell>
          <cell r="I1214">
            <v>35517</v>
          </cell>
          <cell r="J1214" t="str">
            <v>News</v>
          </cell>
          <cell r="K1214">
            <v>16</v>
          </cell>
          <cell r="L1214">
            <v>0</v>
          </cell>
          <cell r="M1214" t="str">
            <v>Heavy rain</v>
          </cell>
          <cell r="N1214">
            <v>1</v>
          </cell>
        </row>
        <row r="1215">
          <cell r="A1215">
            <v>1214</v>
          </cell>
          <cell r="B1215">
            <v>0</v>
          </cell>
          <cell r="C1215" t="str">
            <v>Ecuador</v>
          </cell>
          <cell r="D1215">
            <v>0</v>
          </cell>
          <cell r="E1215">
            <v>-80.161799999999999</v>
          </cell>
          <cell r="F1215">
            <v>-2.7577500000000001</v>
          </cell>
          <cell r="G1215">
            <v>25946.27</v>
          </cell>
          <cell r="H1215">
            <v>35498</v>
          </cell>
          <cell r="I1215">
            <v>35513</v>
          </cell>
          <cell r="J1215" t="str">
            <v>News</v>
          </cell>
          <cell r="K1215">
            <v>12</v>
          </cell>
          <cell r="L1215">
            <v>1000</v>
          </cell>
          <cell r="M1215" t="str">
            <v>Heavy rain</v>
          </cell>
          <cell r="N1215">
            <v>1</v>
          </cell>
        </row>
        <row r="1216">
          <cell r="A1216">
            <v>1215</v>
          </cell>
          <cell r="B1216">
            <v>0</v>
          </cell>
          <cell r="C1216" t="str">
            <v>Philippines</v>
          </cell>
          <cell r="D1216">
            <v>0</v>
          </cell>
          <cell r="E1216">
            <v>125.768</v>
          </cell>
          <cell r="F1216">
            <v>8.88096</v>
          </cell>
          <cell r="G1216">
            <v>18316.689999999999</v>
          </cell>
          <cell r="H1216">
            <v>35498</v>
          </cell>
          <cell r="I1216">
            <v>35502</v>
          </cell>
          <cell r="J1216" t="str">
            <v>News</v>
          </cell>
          <cell r="K1216">
            <v>18</v>
          </cell>
          <cell r="L1216">
            <v>105000</v>
          </cell>
          <cell r="M1216" t="str">
            <v>Heavy rain</v>
          </cell>
          <cell r="N1216">
            <v>1</v>
          </cell>
        </row>
        <row r="1217">
          <cell r="A1217">
            <v>1216</v>
          </cell>
          <cell r="B1217">
            <v>0</v>
          </cell>
          <cell r="C1217" t="str">
            <v>Fiji</v>
          </cell>
          <cell r="D1217">
            <v>0</v>
          </cell>
          <cell r="E1217">
            <v>178.04300000000001</v>
          </cell>
          <cell r="F1217">
            <v>-17.822500000000002</v>
          </cell>
          <cell r="G1217">
            <v>13551.97</v>
          </cell>
          <cell r="H1217">
            <v>35495</v>
          </cell>
          <cell r="I1217">
            <v>35497</v>
          </cell>
          <cell r="J1217" t="str">
            <v>News</v>
          </cell>
          <cell r="K1217">
            <v>17</v>
          </cell>
          <cell r="L1217">
            <v>1300</v>
          </cell>
          <cell r="M1217" t="str">
            <v>Tropical cyclone</v>
          </cell>
          <cell r="N1217">
            <v>1</v>
          </cell>
        </row>
        <row r="1218">
          <cell r="A1218">
            <v>1217</v>
          </cell>
          <cell r="B1218">
            <v>0</v>
          </cell>
          <cell r="C1218" t="str">
            <v>Egypt</v>
          </cell>
          <cell r="D1218">
            <v>0</v>
          </cell>
          <cell r="E1218">
            <v>30.676600000000001</v>
          </cell>
          <cell r="F1218">
            <v>30.4282</v>
          </cell>
          <cell r="G1218">
            <v>68464.63</v>
          </cell>
          <cell r="H1218">
            <v>35491</v>
          </cell>
          <cell r="I1218">
            <v>35493</v>
          </cell>
          <cell r="J1218" t="str">
            <v>News</v>
          </cell>
          <cell r="K1218">
            <v>4</v>
          </cell>
          <cell r="L1218">
            <v>0</v>
          </cell>
          <cell r="M1218" t="str">
            <v>Heavy rain</v>
          </cell>
          <cell r="N1218">
            <v>1</v>
          </cell>
        </row>
        <row r="1219">
          <cell r="A1219">
            <v>1218</v>
          </cell>
          <cell r="B1219">
            <v>0</v>
          </cell>
          <cell r="C1219" t="str">
            <v>Bolivia</v>
          </cell>
          <cell r="D1219">
            <v>0</v>
          </cell>
          <cell r="E1219">
            <v>-65.619100000000003</v>
          </cell>
          <cell r="F1219">
            <v>-13.0626</v>
          </cell>
          <cell r="G1219">
            <v>365814.53</v>
          </cell>
          <cell r="H1219">
            <v>35490</v>
          </cell>
          <cell r="I1219">
            <v>35493</v>
          </cell>
          <cell r="J1219" t="str">
            <v>News</v>
          </cell>
          <cell r="K1219">
            <v>16</v>
          </cell>
          <cell r="L1219">
            <v>0</v>
          </cell>
          <cell r="M1219" t="str">
            <v>Heavy rain</v>
          </cell>
          <cell r="N1219">
            <v>2</v>
          </cell>
        </row>
        <row r="1220">
          <cell r="A1220">
            <v>1219</v>
          </cell>
          <cell r="B1220">
            <v>0</v>
          </cell>
          <cell r="C1220" t="str">
            <v>Nigeria</v>
          </cell>
          <cell r="D1220">
            <v>0</v>
          </cell>
          <cell r="E1220">
            <v>4.0378499999999997</v>
          </cell>
          <cell r="F1220">
            <v>7.4632800000000001</v>
          </cell>
          <cell r="G1220">
            <v>17287.47</v>
          </cell>
          <cell r="H1220">
            <v>35550</v>
          </cell>
          <cell r="I1220">
            <v>35551</v>
          </cell>
          <cell r="J1220" t="str">
            <v>News</v>
          </cell>
          <cell r="K1220">
            <v>5</v>
          </cell>
          <cell r="L1220">
            <v>0</v>
          </cell>
          <cell r="M1220" t="str">
            <v>Heavy rain</v>
          </cell>
          <cell r="N1220">
            <v>1</v>
          </cell>
        </row>
        <row r="1221">
          <cell r="A1221">
            <v>1220</v>
          </cell>
          <cell r="B1221">
            <v>0</v>
          </cell>
          <cell r="C1221" t="str">
            <v>Georgia</v>
          </cell>
          <cell r="D1221">
            <v>0</v>
          </cell>
          <cell r="E1221">
            <v>43.999699999999997</v>
          </cell>
          <cell r="F1221">
            <v>42.280299999999997</v>
          </cell>
          <cell r="G1221">
            <v>31945.279999999999</v>
          </cell>
          <cell r="H1221">
            <v>35546</v>
          </cell>
          <cell r="I1221">
            <v>35552</v>
          </cell>
          <cell r="J1221" t="str">
            <v>News</v>
          </cell>
          <cell r="K1221">
            <v>4</v>
          </cell>
          <cell r="L1221">
            <v>300</v>
          </cell>
          <cell r="M1221" t="str">
            <v>Heavy rain</v>
          </cell>
          <cell r="N1221">
            <v>1</v>
          </cell>
        </row>
        <row r="1222">
          <cell r="A1222">
            <v>1221</v>
          </cell>
          <cell r="B1222">
            <v>0</v>
          </cell>
          <cell r="C1222" t="str">
            <v>Iran</v>
          </cell>
          <cell r="D1222">
            <v>0</v>
          </cell>
          <cell r="E1222">
            <v>59.472299999999997</v>
          </cell>
          <cell r="F1222">
            <v>32.813899999999997</v>
          </cell>
          <cell r="G1222">
            <v>17008.77</v>
          </cell>
          <cell r="H1222">
            <v>35546</v>
          </cell>
          <cell r="I1222">
            <v>35555</v>
          </cell>
          <cell r="J1222" t="str">
            <v>News</v>
          </cell>
          <cell r="K1222">
            <v>6</v>
          </cell>
          <cell r="L1222">
            <v>1500</v>
          </cell>
          <cell r="M1222" t="str">
            <v>Heavy rain</v>
          </cell>
          <cell r="N1222">
            <v>1</v>
          </cell>
        </row>
        <row r="1223">
          <cell r="A1223">
            <v>1222</v>
          </cell>
          <cell r="B1223">
            <v>0</v>
          </cell>
          <cell r="C1223" t="str">
            <v>Russia</v>
          </cell>
          <cell r="D1223">
            <v>0</v>
          </cell>
          <cell r="E1223">
            <v>89.068299999999994</v>
          </cell>
          <cell r="F1223">
            <v>60.8855</v>
          </cell>
          <cell r="G1223">
            <v>26136.959999999999</v>
          </cell>
          <cell r="H1223">
            <v>35544</v>
          </cell>
          <cell r="I1223">
            <v>35550</v>
          </cell>
          <cell r="J1223" t="str">
            <v>News</v>
          </cell>
          <cell r="K1223">
            <v>3</v>
          </cell>
          <cell r="L1223">
            <v>1000</v>
          </cell>
          <cell r="M1223" t="str">
            <v>Ice jam/break-up</v>
          </cell>
          <cell r="N1223">
            <v>1</v>
          </cell>
        </row>
        <row r="1224">
          <cell r="A1224">
            <v>1223</v>
          </cell>
          <cell r="B1224">
            <v>0</v>
          </cell>
          <cell r="C1224" t="str">
            <v>Ethiopia</v>
          </cell>
          <cell r="D1224">
            <v>0</v>
          </cell>
          <cell r="E1224">
            <v>37.543900000000001</v>
          </cell>
          <cell r="F1224">
            <v>5.9922399999999998</v>
          </cell>
          <cell r="G1224">
            <v>12361.43</v>
          </cell>
          <cell r="H1224">
            <v>35539</v>
          </cell>
          <cell r="I1224">
            <v>35542</v>
          </cell>
          <cell r="J1224" t="str">
            <v>News</v>
          </cell>
          <cell r="K1224">
            <v>29</v>
          </cell>
          <cell r="L1224">
            <v>0</v>
          </cell>
          <cell r="M1224" t="str">
            <v>Heavy rain</v>
          </cell>
          <cell r="N1224">
            <v>1</v>
          </cell>
        </row>
        <row r="1225">
          <cell r="A1225">
            <v>1224</v>
          </cell>
          <cell r="B1225">
            <v>0</v>
          </cell>
          <cell r="C1225" t="str">
            <v>Russia</v>
          </cell>
          <cell r="D1225">
            <v>0</v>
          </cell>
          <cell r="E1225">
            <v>40.082000000000001</v>
          </cell>
          <cell r="F1225">
            <v>47.3337</v>
          </cell>
          <cell r="G1225">
            <v>12912.59</v>
          </cell>
          <cell r="H1225">
            <v>35535</v>
          </cell>
          <cell r="I1225">
            <v>35537</v>
          </cell>
          <cell r="J1225" t="str">
            <v>News</v>
          </cell>
          <cell r="K1225">
            <v>2</v>
          </cell>
          <cell r="L1225">
            <v>500</v>
          </cell>
          <cell r="M1225" t="str">
            <v>Heavy rain</v>
          </cell>
          <cell r="N1225">
            <v>1</v>
          </cell>
        </row>
        <row r="1226">
          <cell r="A1226">
            <v>1225</v>
          </cell>
          <cell r="B1226">
            <v>0</v>
          </cell>
          <cell r="C1226" t="str">
            <v>Philippines</v>
          </cell>
          <cell r="D1226">
            <v>0</v>
          </cell>
          <cell r="E1226">
            <v>120.715</v>
          </cell>
          <cell r="F1226">
            <v>14.8299</v>
          </cell>
          <cell r="G1226">
            <v>10763.25</v>
          </cell>
          <cell r="H1226">
            <v>35575</v>
          </cell>
          <cell r="I1226">
            <v>35577</v>
          </cell>
          <cell r="J1226" t="str">
            <v>News</v>
          </cell>
          <cell r="K1226">
            <v>35</v>
          </cell>
          <cell r="L1226">
            <v>210000</v>
          </cell>
          <cell r="M1226" t="str">
            <v>Tropical cyclone</v>
          </cell>
          <cell r="N1226">
            <v>1</v>
          </cell>
        </row>
        <row r="1227">
          <cell r="A1227">
            <v>1226</v>
          </cell>
          <cell r="B1227">
            <v>0</v>
          </cell>
          <cell r="C1227" t="str">
            <v>China</v>
          </cell>
          <cell r="D1227">
            <v>0</v>
          </cell>
          <cell r="E1227">
            <v>113.348</v>
          </cell>
          <cell r="F1227">
            <v>22.9053</v>
          </cell>
          <cell r="G1227">
            <v>174990.06</v>
          </cell>
          <cell r="H1227">
            <v>35553</v>
          </cell>
          <cell r="I1227">
            <v>35566</v>
          </cell>
          <cell r="J1227" t="str">
            <v>News</v>
          </cell>
          <cell r="K1227">
            <v>135</v>
          </cell>
          <cell r="L1227">
            <v>360000</v>
          </cell>
          <cell r="M1227" t="str">
            <v>Heavy rain</v>
          </cell>
          <cell r="N1227">
            <v>2</v>
          </cell>
        </row>
        <row r="1228">
          <cell r="A1228">
            <v>1227</v>
          </cell>
          <cell r="B1228">
            <v>0</v>
          </cell>
          <cell r="C1228" t="str">
            <v>Afghanistan</v>
          </cell>
          <cell r="D1228">
            <v>0</v>
          </cell>
          <cell r="E1228">
            <v>67.037000000000006</v>
          </cell>
          <cell r="F1228">
            <v>36.213200000000001</v>
          </cell>
          <cell r="G1228">
            <v>121878.82</v>
          </cell>
          <cell r="H1228">
            <v>35562</v>
          </cell>
          <cell r="I1228">
            <v>35565</v>
          </cell>
          <cell r="J1228" t="str">
            <v>News</v>
          </cell>
          <cell r="K1228">
            <v>40</v>
          </cell>
          <cell r="L1228">
            <v>0</v>
          </cell>
          <cell r="M1228" t="str">
            <v>Rain and snowmelt</v>
          </cell>
          <cell r="N1228">
            <v>1</v>
          </cell>
        </row>
        <row r="1229">
          <cell r="A1229">
            <v>1228</v>
          </cell>
          <cell r="B1229">
            <v>0</v>
          </cell>
          <cell r="C1229" t="str">
            <v>China</v>
          </cell>
          <cell r="D1229">
            <v>0</v>
          </cell>
          <cell r="E1229">
            <v>109.438</v>
          </cell>
          <cell r="F1229">
            <v>23.8505</v>
          </cell>
          <cell r="G1229">
            <v>183090.32</v>
          </cell>
          <cell r="H1229">
            <v>35559</v>
          </cell>
          <cell r="I1229">
            <v>35563</v>
          </cell>
          <cell r="J1229" t="str">
            <v>News</v>
          </cell>
          <cell r="K1229">
            <v>111</v>
          </cell>
          <cell r="L1229">
            <v>0</v>
          </cell>
          <cell r="M1229" t="str">
            <v>Heavy rain</v>
          </cell>
          <cell r="N1229">
            <v>1</v>
          </cell>
        </row>
        <row r="1230">
          <cell r="A1230">
            <v>1229</v>
          </cell>
          <cell r="B1230">
            <v>0</v>
          </cell>
          <cell r="C1230" t="str">
            <v>China</v>
          </cell>
          <cell r="D1230">
            <v>0</v>
          </cell>
          <cell r="E1230">
            <v>117.36499999999999</v>
          </cell>
          <cell r="F1230">
            <v>25.4892</v>
          </cell>
          <cell r="G1230">
            <v>74261.33</v>
          </cell>
          <cell r="H1230">
            <v>35555</v>
          </cell>
          <cell r="I1230">
            <v>35561</v>
          </cell>
          <cell r="J1230" t="str">
            <v>News</v>
          </cell>
          <cell r="K1230">
            <v>19</v>
          </cell>
          <cell r="L1230">
            <v>0</v>
          </cell>
          <cell r="M1230" t="str">
            <v>Heavy rain</v>
          </cell>
          <cell r="N1230">
            <v>1</v>
          </cell>
        </row>
        <row r="1231">
          <cell r="A1231">
            <v>1230</v>
          </cell>
          <cell r="B1231">
            <v>0</v>
          </cell>
          <cell r="C1231" t="str">
            <v>South Africa</v>
          </cell>
          <cell r="D1231">
            <v>0</v>
          </cell>
          <cell r="E1231">
            <v>24.750499999999999</v>
          </cell>
          <cell r="F1231">
            <v>-31.4163</v>
          </cell>
          <cell r="G1231">
            <v>332604.34000000003</v>
          </cell>
          <cell r="H1231">
            <v>35607</v>
          </cell>
          <cell r="I1231">
            <v>35616</v>
          </cell>
          <cell r="J1231" t="str">
            <v>News</v>
          </cell>
          <cell r="K1231">
            <v>9</v>
          </cell>
          <cell r="L1231">
            <v>0</v>
          </cell>
          <cell r="M1231" t="str">
            <v>Heavy rain</v>
          </cell>
          <cell r="N1231">
            <v>1</v>
          </cell>
        </row>
        <row r="1232">
          <cell r="A1232">
            <v>1231</v>
          </cell>
          <cell r="B1232">
            <v>0</v>
          </cell>
          <cell r="C1232" t="str">
            <v>Italy</v>
          </cell>
          <cell r="D1232">
            <v>0</v>
          </cell>
          <cell r="E1232">
            <v>10.013500000000001</v>
          </cell>
          <cell r="F1232">
            <v>45.992199999999997</v>
          </cell>
          <cell r="G1232">
            <v>17109.34</v>
          </cell>
          <cell r="H1232">
            <v>35607</v>
          </cell>
          <cell r="I1232">
            <v>35610</v>
          </cell>
          <cell r="J1232" t="str">
            <v>News</v>
          </cell>
          <cell r="K1232">
            <v>2</v>
          </cell>
          <cell r="L1232">
            <v>700</v>
          </cell>
          <cell r="M1232" t="str">
            <v>Heavy rain</v>
          </cell>
          <cell r="N1232">
            <v>1</v>
          </cell>
        </row>
        <row r="1233">
          <cell r="A1233">
            <v>1232</v>
          </cell>
          <cell r="B1233">
            <v>0</v>
          </cell>
          <cell r="C1233" t="str">
            <v>India</v>
          </cell>
          <cell r="D1233">
            <v>0</v>
          </cell>
          <cell r="E1233">
            <v>71.309100000000001</v>
          </cell>
          <cell r="F1233">
            <v>22.4404</v>
          </cell>
          <cell r="G1233">
            <v>183142.55</v>
          </cell>
          <cell r="H1233">
            <v>35603</v>
          </cell>
          <cell r="I1233">
            <v>35668</v>
          </cell>
          <cell r="J1233" t="str">
            <v>News</v>
          </cell>
          <cell r="K1233">
            <v>273</v>
          </cell>
          <cell r="L1233">
            <v>20000</v>
          </cell>
          <cell r="M1233" t="str">
            <v>Monsoonal rain</v>
          </cell>
          <cell r="N1233">
            <v>1</v>
          </cell>
        </row>
        <row r="1234">
          <cell r="A1234">
            <v>1233</v>
          </cell>
          <cell r="B1234">
            <v>0</v>
          </cell>
          <cell r="C1234" t="str">
            <v>Iran</v>
          </cell>
          <cell r="D1234">
            <v>0</v>
          </cell>
          <cell r="E1234">
            <v>48.001199999999997</v>
          </cell>
          <cell r="F1234">
            <v>38.400700000000001</v>
          </cell>
          <cell r="G1234">
            <v>25838.25</v>
          </cell>
          <cell r="H1234">
            <v>35599</v>
          </cell>
          <cell r="I1234">
            <v>35609</v>
          </cell>
          <cell r="J1234" t="str">
            <v>News</v>
          </cell>
          <cell r="K1234">
            <v>2</v>
          </cell>
          <cell r="L1234">
            <v>0</v>
          </cell>
          <cell r="M1234" t="str">
            <v>Heavy rain</v>
          </cell>
          <cell r="N1234">
            <v>1</v>
          </cell>
        </row>
        <row r="1235">
          <cell r="A1235">
            <v>1234</v>
          </cell>
          <cell r="B1235">
            <v>0</v>
          </cell>
          <cell r="C1235" t="str">
            <v>South Korea</v>
          </cell>
          <cell r="D1235">
            <v>0</v>
          </cell>
          <cell r="E1235">
            <v>127.643</v>
          </cell>
          <cell r="F1235">
            <v>36.266599999999997</v>
          </cell>
          <cell r="G1235">
            <v>58700.73</v>
          </cell>
          <cell r="H1235">
            <v>35603</v>
          </cell>
          <cell r="I1235">
            <v>35607</v>
          </cell>
          <cell r="J1235" t="str">
            <v>News</v>
          </cell>
          <cell r="K1235">
            <v>10</v>
          </cell>
          <cell r="L1235">
            <v>0</v>
          </cell>
          <cell r="M1235" t="str">
            <v>Heavy rain</v>
          </cell>
          <cell r="N1235">
            <v>1</v>
          </cell>
        </row>
        <row r="1236">
          <cell r="A1236">
            <v>1235</v>
          </cell>
          <cell r="B1236">
            <v>0</v>
          </cell>
          <cell r="C1236" t="str">
            <v>Iran</v>
          </cell>
          <cell r="D1236">
            <v>0</v>
          </cell>
          <cell r="E1236">
            <v>59.982900000000001</v>
          </cell>
          <cell r="F1236">
            <v>35.626399999999997</v>
          </cell>
          <cell r="G1236">
            <v>31963.65</v>
          </cell>
          <cell r="H1236">
            <v>35598</v>
          </cell>
          <cell r="I1236">
            <v>35602</v>
          </cell>
          <cell r="J1236" t="str">
            <v>News</v>
          </cell>
          <cell r="K1236">
            <v>13</v>
          </cell>
          <cell r="L1236">
            <v>0</v>
          </cell>
          <cell r="M1236" t="str">
            <v>Heavy rain</v>
          </cell>
          <cell r="N1236">
            <v>1</v>
          </cell>
        </row>
        <row r="1237">
          <cell r="A1237">
            <v>1236</v>
          </cell>
          <cell r="B1237">
            <v>0</v>
          </cell>
          <cell r="C1237" t="str">
            <v>Chile</v>
          </cell>
          <cell r="D1237">
            <v>0</v>
          </cell>
          <cell r="E1237">
            <v>-71.9148</v>
          </cell>
          <cell r="F1237">
            <v>-36.9193</v>
          </cell>
          <cell r="G1237">
            <v>144383.48000000001</v>
          </cell>
          <cell r="H1237">
            <v>35591</v>
          </cell>
          <cell r="I1237">
            <v>35605</v>
          </cell>
          <cell r="J1237" t="str">
            <v>News</v>
          </cell>
          <cell r="K1237">
            <v>20</v>
          </cell>
          <cell r="L1237">
            <v>51000</v>
          </cell>
          <cell r="M1237" t="str">
            <v>Heavy rain</v>
          </cell>
          <cell r="N1237">
            <v>2</v>
          </cell>
        </row>
        <row r="1238">
          <cell r="A1238">
            <v>1237</v>
          </cell>
          <cell r="B1238">
            <v>0</v>
          </cell>
          <cell r="C1238" t="str">
            <v>USA</v>
          </cell>
          <cell r="D1238">
            <v>0</v>
          </cell>
          <cell r="E1238">
            <v>-97.478800000000007</v>
          </cell>
          <cell r="F1238">
            <v>29.5364</v>
          </cell>
          <cell r="G1238">
            <v>155894</v>
          </cell>
          <cell r="H1238">
            <v>35600</v>
          </cell>
          <cell r="I1238">
            <v>35604</v>
          </cell>
          <cell r="J1238" t="str">
            <v>News</v>
          </cell>
          <cell r="K1238">
            <v>3</v>
          </cell>
          <cell r="L1238">
            <v>350</v>
          </cell>
          <cell r="M1238" t="str">
            <v>Heavy rain</v>
          </cell>
          <cell r="N1238">
            <v>1</v>
          </cell>
        </row>
        <row r="1239">
          <cell r="A1239">
            <v>1238</v>
          </cell>
          <cell r="B1239">
            <v>0</v>
          </cell>
          <cell r="C1239" t="str">
            <v>Oman</v>
          </cell>
          <cell r="D1239">
            <v>0</v>
          </cell>
          <cell r="E1239">
            <v>55.920400000000001</v>
          </cell>
          <cell r="F1239">
            <v>23.5684</v>
          </cell>
          <cell r="G1239">
            <v>21975.200000000001</v>
          </cell>
          <cell r="H1239">
            <v>35602</v>
          </cell>
          <cell r="I1239">
            <v>35604</v>
          </cell>
          <cell r="J1239" t="str">
            <v>News</v>
          </cell>
          <cell r="K1239">
            <v>4</v>
          </cell>
          <cell r="L1239">
            <v>0</v>
          </cell>
          <cell r="M1239" t="str">
            <v>Heavy rain</v>
          </cell>
          <cell r="N1239">
            <v>1</v>
          </cell>
        </row>
        <row r="1240">
          <cell r="A1240">
            <v>1239</v>
          </cell>
          <cell r="B1240">
            <v>0</v>
          </cell>
          <cell r="C1240" t="str">
            <v>Japan</v>
          </cell>
          <cell r="D1240">
            <v>0</v>
          </cell>
          <cell r="E1240">
            <v>139.12899999999999</v>
          </cell>
          <cell r="F1240">
            <v>35.367199999999997</v>
          </cell>
          <cell r="G1240">
            <v>18484.68</v>
          </cell>
          <cell r="H1240">
            <v>35599</v>
          </cell>
          <cell r="I1240">
            <v>35601</v>
          </cell>
          <cell r="J1240" t="str">
            <v>News</v>
          </cell>
          <cell r="K1240">
            <v>3</v>
          </cell>
          <cell r="L1240">
            <v>0</v>
          </cell>
          <cell r="M1240" t="str">
            <v>Tropical cyclone</v>
          </cell>
          <cell r="N1240">
            <v>1</v>
          </cell>
        </row>
        <row r="1241">
          <cell r="A1241">
            <v>1240</v>
          </cell>
          <cell r="B1241">
            <v>0</v>
          </cell>
          <cell r="C1241" t="str">
            <v>France</v>
          </cell>
          <cell r="D1241">
            <v>0</v>
          </cell>
          <cell r="E1241">
            <v>0.92930900000000005</v>
          </cell>
          <cell r="F1241">
            <v>49.462200000000003</v>
          </cell>
          <cell r="G1241">
            <v>8004.45</v>
          </cell>
          <cell r="H1241">
            <v>35595</v>
          </cell>
          <cell r="I1241">
            <v>35598</v>
          </cell>
          <cell r="J1241" t="str">
            <v>News</v>
          </cell>
          <cell r="K1241">
            <v>4</v>
          </cell>
          <cell r="L1241">
            <v>0</v>
          </cell>
          <cell r="M1241" t="str">
            <v>Brief torrential rain</v>
          </cell>
          <cell r="N1241">
            <v>1</v>
          </cell>
        </row>
        <row r="1242">
          <cell r="A1242">
            <v>1241</v>
          </cell>
          <cell r="B1242">
            <v>0</v>
          </cell>
          <cell r="C1242" t="str">
            <v>Romania</v>
          </cell>
          <cell r="D1242">
            <v>0</v>
          </cell>
          <cell r="E1242">
            <v>22.231200000000001</v>
          </cell>
          <cell r="F1242">
            <v>47.027299999999997</v>
          </cell>
          <cell r="G1242">
            <v>8488.23</v>
          </cell>
          <cell r="H1242">
            <v>35594</v>
          </cell>
          <cell r="I1242">
            <v>35597</v>
          </cell>
          <cell r="J1242" t="str">
            <v>News</v>
          </cell>
          <cell r="K1242">
            <v>12</v>
          </cell>
          <cell r="L1242">
            <v>400</v>
          </cell>
          <cell r="M1242" t="str">
            <v>Heavy rain</v>
          </cell>
          <cell r="N1242">
            <v>2</v>
          </cell>
        </row>
        <row r="1243">
          <cell r="A1243">
            <v>1242</v>
          </cell>
          <cell r="B1243">
            <v>0</v>
          </cell>
          <cell r="C1243" t="str">
            <v>Ghana</v>
          </cell>
          <cell r="D1243">
            <v>0</v>
          </cell>
          <cell r="E1243">
            <v>0.11766799999999999</v>
          </cell>
          <cell r="F1243">
            <v>5.7558400000000001</v>
          </cell>
          <cell r="G1243">
            <v>4329.97</v>
          </cell>
          <cell r="H1243">
            <v>35593</v>
          </cell>
          <cell r="I1243">
            <v>35596</v>
          </cell>
          <cell r="J1243" t="str">
            <v>News</v>
          </cell>
          <cell r="K1243">
            <v>6</v>
          </cell>
          <cell r="L1243">
            <v>0</v>
          </cell>
          <cell r="M1243" t="str">
            <v>Heavy rain</v>
          </cell>
          <cell r="N1243">
            <v>1</v>
          </cell>
        </row>
        <row r="1244">
          <cell r="A1244">
            <v>1243</v>
          </cell>
          <cell r="B1244">
            <v>0</v>
          </cell>
          <cell r="C1244" t="str">
            <v>China</v>
          </cell>
          <cell r="D1244">
            <v>0</v>
          </cell>
          <cell r="E1244">
            <v>113.235</v>
          </cell>
          <cell r="F1244">
            <v>28.213899999999999</v>
          </cell>
          <cell r="G1244">
            <v>25292.41</v>
          </cell>
          <cell r="H1244">
            <v>35589</v>
          </cell>
          <cell r="I1244">
            <v>35593</v>
          </cell>
          <cell r="J1244" t="str">
            <v>News</v>
          </cell>
          <cell r="K1244">
            <v>56</v>
          </cell>
          <cell r="L1244">
            <v>383000</v>
          </cell>
          <cell r="M1244" t="str">
            <v>Heavy rain</v>
          </cell>
          <cell r="N1244">
            <v>1</v>
          </cell>
        </row>
        <row r="1245">
          <cell r="A1245">
            <v>1244</v>
          </cell>
          <cell r="B1245">
            <v>0</v>
          </cell>
          <cell r="C1245" t="str">
            <v>Cuba</v>
          </cell>
          <cell r="D1245">
            <v>0</v>
          </cell>
          <cell r="E1245">
            <v>-77.886499999999998</v>
          </cell>
          <cell r="F1245">
            <v>21.552299999999999</v>
          </cell>
          <cell r="G1245">
            <v>73126.820000000007</v>
          </cell>
          <cell r="H1245">
            <v>35588</v>
          </cell>
          <cell r="I1245">
            <v>35592</v>
          </cell>
          <cell r="J1245" t="str">
            <v>News</v>
          </cell>
          <cell r="K1245">
            <v>1</v>
          </cell>
          <cell r="L1245">
            <v>8300</v>
          </cell>
          <cell r="M1245" t="str">
            <v>Heavy rain</v>
          </cell>
          <cell r="N1245">
            <v>1</v>
          </cell>
        </row>
        <row r="1246">
          <cell r="A1246">
            <v>1245</v>
          </cell>
          <cell r="B1246">
            <v>0</v>
          </cell>
          <cell r="C1246" t="str">
            <v>China</v>
          </cell>
          <cell r="D1246">
            <v>0</v>
          </cell>
          <cell r="E1246">
            <v>103.687</v>
          </cell>
          <cell r="F1246">
            <v>26.873899999999999</v>
          </cell>
          <cell r="G1246">
            <v>28999.54</v>
          </cell>
          <cell r="H1246">
            <v>35584</v>
          </cell>
          <cell r="I1246">
            <v>35591</v>
          </cell>
          <cell r="J1246" t="str">
            <v>News</v>
          </cell>
          <cell r="K1246">
            <v>40</v>
          </cell>
          <cell r="L1246">
            <v>0</v>
          </cell>
          <cell r="M1246" t="str">
            <v>Heavy rain</v>
          </cell>
          <cell r="N1246">
            <v>1</v>
          </cell>
        </row>
        <row r="1247">
          <cell r="A1247">
            <v>1246</v>
          </cell>
          <cell r="B1247">
            <v>0</v>
          </cell>
          <cell r="C1247" t="str">
            <v>China</v>
          </cell>
          <cell r="D1247">
            <v>0</v>
          </cell>
          <cell r="E1247">
            <v>104.958</v>
          </cell>
          <cell r="F1247">
            <v>31.207799999999999</v>
          </cell>
          <cell r="G1247">
            <v>10074.02</v>
          </cell>
          <cell r="H1247">
            <v>35587</v>
          </cell>
          <cell r="I1247">
            <v>35591</v>
          </cell>
          <cell r="J1247" t="str">
            <v>News</v>
          </cell>
          <cell r="K1247">
            <v>150</v>
          </cell>
          <cell r="L1247">
            <v>0</v>
          </cell>
          <cell r="M1247" t="str">
            <v>Heavy rain</v>
          </cell>
          <cell r="N1247">
            <v>1</v>
          </cell>
        </row>
        <row r="1248">
          <cell r="A1248">
            <v>1247</v>
          </cell>
          <cell r="B1248">
            <v>0</v>
          </cell>
          <cell r="C1248" t="str">
            <v>El Salvador</v>
          </cell>
          <cell r="D1248">
            <v>0</v>
          </cell>
          <cell r="E1248">
            <v>-88.433400000000006</v>
          </cell>
          <cell r="F1248">
            <v>13.4435</v>
          </cell>
          <cell r="G1248">
            <v>3052.89</v>
          </cell>
          <cell r="H1248">
            <v>35587</v>
          </cell>
          <cell r="I1248">
            <v>35590</v>
          </cell>
          <cell r="J1248" t="str">
            <v>News</v>
          </cell>
          <cell r="K1248">
            <v>4</v>
          </cell>
          <cell r="L1248">
            <v>0</v>
          </cell>
          <cell r="M1248" t="str">
            <v>Tropical cyclone</v>
          </cell>
          <cell r="N1248">
            <v>1</v>
          </cell>
        </row>
        <row r="1249">
          <cell r="A1249">
            <v>1248</v>
          </cell>
          <cell r="B1249">
            <v>0</v>
          </cell>
          <cell r="C1249" t="str">
            <v>China</v>
          </cell>
          <cell r="D1249">
            <v>0</v>
          </cell>
          <cell r="E1249">
            <v>114.21299999999999</v>
          </cell>
          <cell r="F1249">
            <v>22.335699999999999</v>
          </cell>
          <cell r="G1249">
            <v>1017.5</v>
          </cell>
          <cell r="H1249">
            <v>35583</v>
          </cell>
          <cell r="I1249">
            <v>35585</v>
          </cell>
          <cell r="J1249" t="str">
            <v>News</v>
          </cell>
          <cell r="K1249">
            <v>1</v>
          </cell>
          <cell r="L1249">
            <v>0</v>
          </cell>
          <cell r="M1249" t="str">
            <v>Brief torrential rain</v>
          </cell>
          <cell r="N1249">
            <v>1</v>
          </cell>
        </row>
        <row r="1250">
          <cell r="A1250">
            <v>1249</v>
          </cell>
          <cell r="B1250">
            <v>0</v>
          </cell>
          <cell r="C1250" t="str">
            <v>Sudan</v>
          </cell>
          <cell r="D1250">
            <v>0</v>
          </cell>
          <cell r="E1250">
            <v>23.758500000000002</v>
          </cell>
          <cell r="F1250">
            <v>12.7493</v>
          </cell>
          <cell r="G1250">
            <v>199029.73</v>
          </cell>
          <cell r="H1250">
            <v>35636</v>
          </cell>
          <cell r="I1250">
            <v>35641</v>
          </cell>
          <cell r="J1250" t="str">
            <v>News</v>
          </cell>
          <cell r="K1250">
            <v>5</v>
          </cell>
          <cell r="L1250">
            <v>3000</v>
          </cell>
          <cell r="M1250" t="str">
            <v>Heavy rain</v>
          </cell>
          <cell r="N1250">
            <v>1</v>
          </cell>
        </row>
        <row r="1251">
          <cell r="A1251">
            <v>1250</v>
          </cell>
          <cell r="B1251">
            <v>0</v>
          </cell>
          <cell r="C1251" t="str">
            <v>Moldava</v>
          </cell>
          <cell r="D1251">
            <v>0</v>
          </cell>
          <cell r="E1251">
            <v>28.317900000000002</v>
          </cell>
          <cell r="F1251">
            <v>47.250799999999998</v>
          </cell>
          <cell r="G1251">
            <v>28960.87</v>
          </cell>
          <cell r="H1251">
            <v>35617</v>
          </cell>
          <cell r="I1251">
            <v>35640</v>
          </cell>
          <cell r="J1251" t="str">
            <v>News</v>
          </cell>
          <cell r="K1251">
            <v>9</v>
          </cell>
          <cell r="L1251">
            <v>20000</v>
          </cell>
          <cell r="M1251" t="str">
            <v>Heavy rain</v>
          </cell>
          <cell r="N1251">
            <v>1</v>
          </cell>
        </row>
        <row r="1252">
          <cell r="A1252">
            <v>1251</v>
          </cell>
          <cell r="B1252">
            <v>0</v>
          </cell>
          <cell r="C1252" t="str">
            <v>Pakistan</v>
          </cell>
          <cell r="D1252">
            <v>0</v>
          </cell>
          <cell r="E1252">
            <v>74.577399999999997</v>
          </cell>
          <cell r="F1252">
            <v>34.972499999999997</v>
          </cell>
          <cell r="G1252">
            <v>5802.05</v>
          </cell>
          <cell r="H1252">
            <v>35636</v>
          </cell>
          <cell r="I1252">
            <v>35640</v>
          </cell>
          <cell r="J1252" t="str">
            <v>News</v>
          </cell>
          <cell r="K1252">
            <v>16</v>
          </cell>
          <cell r="L1252">
            <v>0</v>
          </cell>
          <cell r="M1252" t="str">
            <v>Monsoonal rain</v>
          </cell>
          <cell r="N1252">
            <v>1</v>
          </cell>
        </row>
        <row r="1253">
          <cell r="A1253">
            <v>1252</v>
          </cell>
          <cell r="B1253">
            <v>0</v>
          </cell>
          <cell r="C1253" t="str">
            <v>Pakistan</v>
          </cell>
          <cell r="D1253">
            <v>0</v>
          </cell>
          <cell r="E1253">
            <v>72.236500000000007</v>
          </cell>
          <cell r="F1253">
            <v>32.287399999999998</v>
          </cell>
          <cell r="G1253">
            <v>127909.46</v>
          </cell>
          <cell r="H1253">
            <v>35636</v>
          </cell>
          <cell r="I1253">
            <v>35639</v>
          </cell>
          <cell r="J1253" t="str">
            <v>News</v>
          </cell>
          <cell r="K1253">
            <v>31</v>
          </cell>
          <cell r="L1253">
            <v>0</v>
          </cell>
          <cell r="M1253" t="str">
            <v>Monsoonal rain</v>
          </cell>
          <cell r="N1253">
            <v>1</v>
          </cell>
        </row>
        <row r="1254">
          <cell r="A1254">
            <v>1253</v>
          </cell>
          <cell r="B1254">
            <v>0</v>
          </cell>
          <cell r="C1254" t="str">
            <v>Japan</v>
          </cell>
          <cell r="D1254">
            <v>0</v>
          </cell>
          <cell r="E1254">
            <v>135.571</v>
          </cell>
          <cell r="F1254">
            <v>33.947400000000002</v>
          </cell>
          <cell r="G1254">
            <v>5933.05</v>
          </cell>
          <cell r="H1254">
            <v>35635</v>
          </cell>
          <cell r="I1254">
            <v>35638</v>
          </cell>
          <cell r="J1254" t="str">
            <v>News</v>
          </cell>
          <cell r="K1254">
            <v>5</v>
          </cell>
          <cell r="L1254">
            <v>1200</v>
          </cell>
          <cell r="M1254" t="str">
            <v>Tropical cyclone</v>
          </cell>
          <cell r="N1254">
            <v>1</v>
          </cell>
        </row>
        <row r="1255">
          <cell r="A1255">
            <v>1254</v>
          </cell>
          <cell r="B1255">
            <v>0</v>
          </cell>
          <cell r="C1255" t="str">
            <v>China</v>
          </cell>
          <cell r="D1255">
            <v>0</v>
          </cell>
          <cell r="E1255">
            <v>99.478099999999998</v>
          </cell>
          <cell r="F1255">
            <v>26.94</v>
          </cell>
          <cell r="G1255">
            <v>27345.45</v>
          </cell>
          <cell r="H1255">
            <v>35621</v>
          </cell>
          <cell r="I1255">
            <v>35641</v>
          </cell>
          <cell r="J1255" t="str">
            <v>News</v>
          </cell>
          <cell r="K1255">
            <v>301</v>
          </cell>
          <cell r="L1255">
            <v>300000</v>
          </cell>
          <cell r="M1255" t="str">
            <v>Heavy rain</v>
          </cell>
          <cell r="N1255">
            <v>1</v>
          </cell>
        </row>
        <row r="1256">
          <cell r="A1256">
            <v>1255</v>
          </cell>
          <cell r="B1256">
            <v>0</v>
          </cell>
          <cell r="C1256" t="str">
            <v>China</v>
          </cell>
          <cell r="D1256">
            <v>0</v>
          </cell>
          <cell r="E1256">
            <v>104.42</v>
          </cell>
          <cell r="F1256">
            <v>35.240299999999998</v>
          </cell>
          <cell r="G1256">
            <v>124210.68</v>
          </cell>
          <cell r="H1256">
            <v>35628</v>
          </cell>
          <cell r="I1256">
            <v>35633</v>
          </cell>
          <cell r="J1256" t="str">
            <v>News</v>
          </cell>
          <cell r="K1256">
            <v>19</v>
          </cell>
          <cell r="L1256">
            <v>0</v>
          </cell>
          <cell r="M1256" t="str">
            <v>Heavy rain</v>
          </cell>
          <cell r="N1256">
            <v>2</v>
          </cell>
        </row>
        <row r="1257">
          <cell r="A1257">
            <v>1256</v>
          </cell>
          <cell r="B1257">
            <v>0</v>
          </cell>
          <cell r="C1257" t="str">
            <v>India</v>
          </cell>
          <cell r="D1257">
            <v>0</v>
          </cell>
          <cell r="E1257">
            <v>76.681100000000001</v>
          </cell>
          <cell r="F1257">
            <v>9.4904100000000007</v>
          </cell>
          <cell r="G1257">
            <v>233024.37</v>
          </cell>
          <cell r="H1257">
            <v>35616</v>
          </cell>
          <cell r="I1257">
            <v>35633</v>
          </cell>
          <cell r="J1257" t="str">
            <v>News</v>
          </cell>
          <cell r="K1257">
            <v>100</v>
          </cell>
          <cell r="L1257">
            <v>0</v>
          </cell>
          <cell r="M1257" t="str">
            <v>Monsoonal rain</v>
          </cell>
          <cell r="N1257">
            <v>1</v>
          </cell>
        </row>
        <row r="1258">
          <cell r="A1258">
            <v>1257</v>
          </cell>
          <cell r="B1258">
            <v>0</v>
          </cell>
          <cell r="C1258" t="str">
            <v>China</v>
          </cell>
          <cell r="D1258">
            <v>0</v>
          </cell>
          <cell r="E1258">
            <v>105.185</v>
          </cell>
          <cell r="F1258">
            <v>28.47</v>
          </cell>
          <cell r="G1258">
            <v>20184.73</v>
          </cell>
          <cell r="H1258">
            <v>35626</v>
          </cell>
          <cell r="I1258">
            <v>35629</v>
          </cell>
          <cell r="J1258" t="str">
            <v>News</v>
          </cell>
          <cell r="K1258">
            <v>48</v>
          </cell>
          <cell r="L1258">
            <v>0</v>
          </cell>
          <cell r="M1258" t="str">
            <v>Heavy rain</v>
          </cell>
          <cell r="N1258">
            <v>1</v>
          </cell>
        </row>
        <row r="1259">
          <cell r="A1259">
            <v>1258</v>
          </cell>
          <cell r="B1259">
            <v>0</v>
          </cell>
          <cell r="C1259" t="str">
            <v>India</v>
          </cell>
          <cell r="D1259">
            <v>0</v>
          </cell>
          <cell r="E1259">
            <v>92.914400000000001</v>
          </cell>
          <cell r="F1259">
            <v>26.090900000000001</v>
          </cell>
          <cell r="G1259">
            <v>70603.06</v>
          </cell>
          <cell r="H1259">
            <v>35616</v>
          </cell>
          <cell r="I1259">
            <v>35625</v>
          </cell>
          <cell r="J1259" t="str">
            <v>News</v>
          </cell>
          <cell r="K1259">
            <v>97</v>
          </cell>
          <cell r="L1259">
            <v>0</v>
          </cell>
          <cell r="M1259" t="str">
            <v>Monsoonal rain</v>
          </cell>
          <cell r="N1259">
            <v>1</v>
          </cell>
        </row>
        <row r="1260">
          <cell r="A1260">
            <v>1259</v>
          </cell>
          <cell r="B1260">
            <v>0</v>
          </cell>
          <cell r="C1260" t="str">
            <v>Japan</v>
          </cell>
          <cell r="D1260">
            <v>0</v>
          </cell>
          <cell r="E1260">
            <v>132.779</v>
          </cell>
          <cell r="F1260">
            <v>33.297199999999997</v>
          </cell>
          <cell r="G1260">
            <v>95826.62</v>
          </cell>
          <cell r="H1260">
            <v>35619</v>
          </cell>
          <cell r="I1260">
            <v>35624</v>
          </cell>
          <cell r="J1260" t="str">
            <v>News</v>
          </cell>
          <cell r="K1260">
            <v>26</v>
          </cell>
          <cell r="L1260">
            <v>200</v>
          </cell>
          <cell r="M1260" t="str">
            <v>Heavy rain</v>
          </cell>
          <cell r="N1260">
            <v>1</v>
          </cell>
        </row>
        <row r="1261">
          <cell r="A1261">
            <v>1260</v>
          </cell>
          <cell r="B1261">
            <v>0</v>
          </cell>
          <cell r="C1261" t="str">
            <v>Iran</v>
          </cell>
          <cell r="D1261">
            <v>0</v>
          </cell>
          <cell r="E1261">
            <v>46.173000000000002</v>
          </cell>
          <cell r="F1261">
            <v>37.183399999999999</v>
          </cell>
          <cell r="G1261">
            <v>109453.51</v>
          </cell>
          <cell r="H1261">
            <v>35613</v>
          </cell>
          <cell r="I1261">
            <v>35617</v>
          </cell>
          <cell r="J1261" t="str">
            <v>News</v>
          </cell>
          <cell r="K1261">
            <v>11</v>
          </cell>
          <cell r="L1261">
            <v>1400</v>
          </cell>
          <cell r="M1261" t="str">
            <v>Heavy rain</v>
          </cell>
          <cell r="N1261">
            <v>1</v>
          </cell>
        </row>
        <row r="1262">
          <cell r="A1262">
            <v>1261</v>
          </cell>
          <cell r="B1262">
            <v>0</v>
          </cell>
          <cell r="C1262" t="str">
            <v>Taiwan</v>
          </cell>
          <cell r="D1262">
            <v>0</v>
          </cell>
          <cell r="E1262">
            <v>121.13500000000001</v>
          </cell>
          <cell r="F1262">
            <v>24.843900000000001</v>
          </cell>
          <cell r="G1262">
            <v>2934.8</v>
          </cell>
          <cell r="H1262">
            <v>35613</v>
          </cell>
          <cell r="I1262">
            <v>35616</v>
          </cell>
          <cell r="J1262" t="str">
            <v>News</v>
          </cell>
          <cell r="K1262">
            <v>8</v>
          </cell>
          <cell r="L1262">
            <v>0</v>
          </cell>
          <cell r="M1262" t="str">
            <v>Heavy rain</v>
          </cell>
          <cell r="N1262">
            <v>1</v>
          </cell>
        </row>
        <row r="1263">
          <cell r="A1263">
            <v>1262</v>
          </cell>
          <cell r="B1263">
            <v>0</v>
          </cell>
          <cell r="C1263" t="str">
            <v>Turkey</v>
          </cell>
          <cell r="D1263">
            <v>0</v>
          </cell>
          <cell r="E1263">
            <v>38.721899999999998</v>
          </cell>
          <cell r="F1263">
            <v>40.610599999999998</v>
          </cell>
          <cell r="G1263">
            <v>21242.69</v>
          </cell>
          <cell r="H1263">
            <v>35613</v>
          </cell>
          <cell r="I1263">
            <v>35615</v>
          </cell>
          <cell r="J1263" t="str">
            <v>News</v>
          </cell>
          <cell r="K1263">
            <v>4</v>
          </cell>
          <cell r="L1263">
            <v>0</v>
          </cell>
          <cell r="M1263" t="str">
            <v>Brief torrential rain</v>
          </cell>
          <cell r="N1263">
            <v>1</v>
          </cell>
        </row>
        <row r="1264">
          <cell r="A1264">
            <v>1263</v>
          </cell>
          <cell r="B1264">
            <v>0</v>
          </cell>
          <cell r="C1264" t="str">
            <v>South Korea</v>
          </cell>
          <cell r="D1264">
            <v>0</v>
          </cell>
          <cell r="E1264">
            <v>127.852</v>
          </cell>
          <cell r="F1264">
            <v>36.594299999999997</v>
          </cell>
          <cell r="G1264">
            <v>11247.23</v>
          </cell>
          <cell r="H1264">
            <v>35609</v>
          </cell>
          <cell r="I1264">
            <v>35616</v>
          </cell>
          <cell r="J1264" t="str">
            <v>News</v>
          </cell>
          <cell r="K1264">
            <v>4</v>
          </cell>
          <cell r="L1264">
            <v>60</v>
          </cell>
          <cell r="M1264" t="str">
            <v>Heavy rain</v>
          </cell>
          <cell r="N1264">
            <v>1</v>
          </cell>
        </row>
        <row r="1265">
          <cell r="A1265">
            <v>1264</v>
          </cell>
          <cell r="B1265">
            <v>0</v>
          </cell>
          <cell r="C1265" t="str">
            <v>USA</v>
          </cell>
          <cell r="D1265">
            <v>0</v>
          </cell>
          <cell r="E1265">
            <v>-83.685599999999994</v>
          </cell>
          <cell r="F1265">
            <v>42.8444</v>
          </cell>
          <cell r="G1265">
            <v>16278.89</v>
          </cell>
          <cell r="H1265">
            <v>35611</v>
          </cell>
          <cell r="I1265">
            <v>35614</v>
          </cell>
          <cell r="J1265" t="str">
            <v>News</v>
          </cell>
          <cell r="K1265">
            <v>16</v>
          </cell>
          <cell r="L1265">
            <v>0</v>
          </cell>
          <cell r="M1265" t="str">
            <v>Heavy rain</v>
          </cell>
          <cell r="N1265">
            <v>1</v>
          </cell>
        </row>
        <row r="1266">
          <cell r="A1266">
            <v>1265</v>
          </cell>
          <cell r="B1266">
            <v>0</v>
          </cell>
          <cell r="C1266" t="str">
            <v>India</v>
          </cell>
          <cell r="D1266">
            <v>0</v>
          </cell>
          <cell r="E1266">
            <v>74.829800000000006</v>
          </cell>
          <cell r="F1266">
            <v>33.939799999999998</v>
          </cell>
          <cell r="G1266">
            <v>40014.04</v>
          </cell>
          <cell r="H1266">
            <v>35664</v>
          </cell>
          <cell r="I1266">
            <v>35668</v>
          </cell>
          <cell r="J1266" t="str">
            <v>News</v>
          </cell>
          <cell r="K1266">
            <v>26</v>
          </cell>
          <cell r="L1266">
            <v>0</v>
          </cell>
          <cell r="M1266" t="str">
            <v>Monsoonal rain</v>
          </cell>
          <cell r="N1266">
            <v>1</v>
          </cell>
        </row>
        <row r="1267">
          <cell r="A1267">
            <v>1266</v>
          </cell>
          <cell r="B1267">
            <v>0</v>
          </cell>
          <cell r="C1267" t="str">
            <v>Malaysia</v>
          </cell>
          <cell r="D1267">
            <v>0</v>
          </cell>
          <cell r="E1267">
            <v>100.61799999999999</v>
          </cell>
          <cell r="F1267">
            <v>5.8796200000000001</v>
          </cell>
          <cell r="G1267">
            <v>11246.8</v>
          </cell>
          <cell r="H1267">
            <v>35665</v>
          </cell>
          <cell r="I1267">
            <v>35669</v>
          </cell>
          <cell r="J1267" t="str">
            <v>News</v>
          </cell>
          <cell r="K1267">
            <v>6</v>
          </cell>
          <cell r="L1267">
            <v>2115</v>
          </cell>
          <cell r="M1267" t="str">
            <v>Heavy rain</v>
          </cell>
          <cell r="N1267">
            <v>1</v>
          </cell>
        </row>
        <row r="1268">
          <cell r="A1268">
            <v>1267</v>
          </cell>
          <cell r="B1268">
            <v>0</v>
          </cell>
          <cell r="C1268" t="str">
            <v>India</v>
          </cell>
          <cell r="D1268">
            <v>0</v>
          </cell>
          <cell r="E1268">
            <v>75.441800000000001</v>
          </cell>
          <cell r="F1268">
            <v>18.823399999999999</v>
          </cell>
          <cell r="G1268">
            <v>228334.99</v>
          </cell>
          <cell r="H1268">
            <v>35661</v>
          </cell>
          <cell r="I1268">
            <v>35666</v>
          </cell>
          <cell r="J1268" t="str">
            <v>News</v>
          </cell>
          <cell r="K1268">
            <v>50</v>
          </cell>
          <cell r="L1268">
            <v>10000</v>
          </cell>
          <cell r="M1268" t="str">
            <v>Monsoonal rain</v>
          </cell>
          <cell r="N1268">
            <v>1</v>
          </cell>
        </row>
        <row r="1269">
          <cell r="A1269">
            <v>1268</v>
          </cell>
          <cell r="B1269">
            <v>0</v>
          </cell>
          <cell r="C1269" t="str">
            <v>China</v>
          </cell>
          <cell r="D1269">
            <v>0</v>
          </cell>
          <cell r="E1269">
            <v>110.494</v>
          </cell>
          <cell r="F1269">
            <v>24.9893</v>
          </cell>
          <cell r="G1269">
            <v>25075</v>
          </cell>
          <cell r="H1269">
            <v>35649</v>
          </cell>
          <cell r="I1269">
            <v>35656</v>
          </cell>
          <cell r="J1269" t="str">
            <v>News</v>
          </cell>
          <cell r="K1269">
            <v>13</v>
          </cell>
          <cell r="L1269">
            <v>0</v>
          </cell>
          <cell r="M1269" t="str">
            <v>Heavy rain</v>
          </cell>
          <cell r="N1269">
            <v>1</v>
          </cell>
        </row>
        <row r="1270">
          <cell r="A1270">
            <v>1269</v>
          </cell>
          <cell r="B1270">
            <v>0</v>
          </cell>
          <cell r="C1270" t="str">
            <v>Nepal</v>
          </cell>
          <cell r="D1270">
            <v>0</v>
          </cell>
          <cell r="E1270">
            <v>87.035399999999996</v>
          </cell>
          <cell r="F1270">
            <v>27.376100000000001</v>
          </cell>
          <cell r="G1270">
            <v>25206.39</v>
          </cell>
          <cell r="H1270">
            <v>35650</v>
          </cell>
          <cell r="I1270">
            <v>35654</v>
          </cell>
          <cell r="J1270" t="str">
            <v>News</v>
          </cell>
          <cell r="K1270">
            <v>30</v>
          </cell>
          <cell r="L1270">
            <v>0</v>
          </cell>
          <cell r="M1270" t="str">
            <v>Monsoonal rain</v>
          </cell>
          <cell r="N1270">
            <v>1</v>
          </cell>
        </row>
        <row r="1271">
          <cell r="A1271">
            <v>1270</v>
          </cell>
          <cell r="B1271">
            <v>0</v>
          </cell>
          <cell r="C1271" t="str">
            <v>Turkey</v>
          </cell>
          <cell r="D1271">
            <v>0</v>
          </cell>
          <cell r="E1271">
            <v>43.537599999999998</v>
          </cell>
          <cell r="F1271">
            <v>39.623699999999999</v>
          </cell>
          <cell r="G1271">
            <v>17023.39</v>
          </cell>
          <cell r="H1271">
            <v>35649</v>
          </cell>
          <cell r="I1271">
            <v>35654</v>
          </cell>
          <cell r="J1271" t="str">
            <v>News</v>
          </cell>
          <cell r="K1271">
            <v>11</v>
          </cell>
          <cell r="L1271">
            <v>0</v>
          </cell>
          <cell r="M1271" t="str">
            <v>Heavy rain</v>
          </cell>
          <cell r="N1271">
            <v>2</v>
          </cell>
        </row>
        <row r="1272">
          <cell r="A1272">
            <v>1271</v>
          </cell>
          <cell r="B1272">
            <v>0</v>
          </cell>
          <cell r="C1272" t="str">
            <v>Vietnam</v>
          </cell>
          <cell r="D1272">
            <v>0</v>
          </cell>
          <cell r="E1272">
            <v>104.011</v>
          </cell>
          <cell r="F1272">
            <v>21.883400000000002</v>
          </cell>
          <cell r="G1272">
            <v>29185.99</v>
          </cell>
          <cell r="H1272">
            <v>35643</v>
          </cell>
          <cell r="I1272">
            <v>35649</v>
          </cell>
          <cell r="J1272" t="str">
            <v>News</v>
          </cell>
          <cell r="K1272">
            <v>12</v>
          </cell>
          <cell r="L1272">
            <v>800</v>
          </cell>
          <cell r="M1272" t="str">
            <v>Heavy rain</v>
          </cell>
          <cell r="N1272">
            <v>1</v>
          </cell>
        </row>
        <row r="1273">
          <cell r="A1273">
            <v>1272</v>
          </cell>
          <cell r="B1273">
            <v>0</v>
          </cell>
          <cell r="C1273" t="str">
            <v>South Korea</v>
          </cell>
          <cell r="D1273">
            <v>0</v>
          </cell>
          <cell r="E1273">
            <v>127.41200000000001</v>
          </cell>
          <cell r="F1273">
            <v>36.074100000000001</v>
          </cell>
          <cell r="G1273">
            <v>47680.59</v>
          </cell>
          <cell r="H1273">
            <v>35640</v>
          </cell>
          <cell r="I1273">
            <v>35645</v>
          </cell>
          <cell r="J1273" t="str">
            <v>News</v>
          </cell>
          <cell r="K1273">
            <v>12</v>
          </cell>
          <cell r="L1273">
            <v>115</v>
          </cell>
          <cell r="M1273" t="str">
            <v>Heavy rain</v>
          </cell>
          <cell r="N1273">
            <v>1</v>
          </cell>
        </row>
        <row r="1274">
          <cell r="A1274">
            <v>1273</v>
          </cell>
          <cell r="B1274">
            <v>0</v>
          </cell>
          <cell r="C1274" t="str">
            <v>China</v>
          </cell>
          <cell r="D1274">
            <v>0</v>
          </cell>
          <cell r="E1274">
            <v>112.648</v>
          </cell>
          <cell r="F1274">
            <v>27.230699999999999</v>
          </cell>
          <cell r="G1274">
            <v>124671.45</v>
          </cell>
          <cell r="H1274">
            <v>35674</v>
          </cell>
          <cell r="I1274">
            <v>35681</v>
          </cell>
          <cell r="J1274" t="str">
            <v>News</v>
          </cell>
          <cell r="K1274">
            <v>63</v>
          </cell>
          <cell r="L1274">
            <v>92000</v>
          </cell>
          <cell r="M1274" t="str">
            <v>Heavy rain</v>
          </cell>
          <cell r="N1274">
            <v>1</v>
          </cell>
        </row>
        <row r="1275">
          <cell r="A1275">
            <v>1274</v>
          </cell>
          <cell r="B1275">
            <v>0</v>
          </cell>
          <cell r="C1275" t="str">
            <v>Japan</v>
          </cell>
          <cell r="D1275">
            <v>0</v>
          </cell>
          <cell r="E1275">
            <v>130.99199999999999</v>
          </cell>
          <cell r="F1275">
            <v>31.805399999999999</v>
          </cell>
          <cell r="G1275">
            <v>15277.8</v>
          </cell>
          <cell r="H1275">
            <v>35682</v>
          </cell>
          <cell r="I1275">
            <v>35687</v>
          </cell>
          <cell r="J1275" t="str">
            <v>News</v>
          </cell>
          <cell r="K1275">
            <v>17</v>
          </cell>
          <cell r="L1275">
            <v>30000</v>
          </cell>
          <cell r="M1275" t="str">
            <v>Tropical cyclone</v>
          </cell>
          <cell r="N1275">
            <v>1</v>
          </cell>
        </row>
        <row r="1276">
          <cell r="A1276">
            <v>1275</v>
          </cell>
          <cell r="B1276">
            <v>0</v>
          </cell>
          <cell r="C1276" t="str">
            <v>India</v>
          </cell>
          <cell r="D1276">
            <v>0</v>
          </cell>
          <cell r="E1276">
            <v>82.101200000000006</v>
          </cell>
          <cell r="F1276">
            <v>16.987400000000001</v>
          </cell>
          <cell r="G1276">
            <v>80644.639999999999</v>
          </cell>
          <cell r="H1276">
            <v>35692</v>
          </cell>
          <cell r="I1276">
            <v>35697</v>
          </cell>
          <cell r="J1276" t="str">
            <v>News</v>
          </cell>
          <cell r="K1276">
            <v>32</v>
          </cell>
          <cell r="L1276">
            <v>20000</v>
          </cell>
          <cell r="M1276" t="str">
            <v>Tropical cyclone</v>
          </cell>
          <cell r="N1276">
            <v>1</v>
          </cell>
        </row>
        <row r="1277">
          <cell r="A1277">
            <v>1276</v>
          </cell>
          <cell r="B1277">
            <v>0</v>
          </cell>
          <cell r="C1277" t="str">
            <v>Iran</v>
          </cell>
          <cell r="D1277">
            <v>0</v>
          </cell>
          <cell r="E1277">
            <v>54.339300000000001</v>
          </cell>
          <cell r="F1277">
            <v>37.061</v>
          </cell>
          <cell r="G1277">
            <v>30770.71</v>
          </cell>
          <cell r="H1277">
            <v>35725</v>
          </cell>
          <cell r="I1277">
            <v>35729</v>
          </cell>
          <cell r="J1277" t="str">
            <v>News</v>
          </cell>
          <cell r="K1277">
            <v>5</v>
          </cell>
          <cell r="L1277">
            <v>0</v>
          </cell>
          <cell r="M1277" t="str">
            <v>Heavy rain</v>
          </cell>
          <cell r="N1277">
            <v>1</v>
          </cell>
        </row>
        <row r="1278">
          <cell r="A1278">
            <v>1277</v>
          </cell>
          <cell r="B1278">
            <v>0</v>
          </cell>
          <cell r="C1278" t="str">
            <v>Kenya</v>
          </cell>
          <cell r="D1278">
            <v>0</v>
          </cell>
          <cell r="E1278">
            <v>39.710799999999999</v>
          </cell>
          <cell r="F1278">
            <v>-3.0096699999999998</v>
          </cell>
          <cell r="G1278">
            <v>34475.160000000003</v>
          </cell>
          <cell r="H1278">
            <v>35718</v>
          </cell>
          <cell r="I1278">
            <v>35726</v>
          </cell>
          <cell r="J1278" t="str">
            <v>News</v>
          </cell>
          <cell r="K1278">
            <v>23</v>
          </cell>
          <cell r="L1278">
            <v>0</v>
          </cell>
          <cell r="M1278" t="str">
            <v>Heavy rain</v>
          </cell>
          <cell r="N1278">
            <v>1</v>
          </cell>
        </row>
        <row r="1279">
          <cell r="A1279">
            <v>1278</v>
          </cell>
          <cell r="B1279">
            <v>0</v>
          </cell>
          <cell r="C1279" t="str">
            <v>Egypt</v>
          </cell>
          <cell r="D1279">
            <v>0</v>
          </cell>
          <cell r="E1279">
            <v>32.575099999999999</v>
          </cell>
          <cell r="F1279">
            <v>26.526900000000001</v>
          </cell>
          <cell r="G1279">
            <v>307644.01</v>
          </cell>
          <cell r="H1279">
            <v>35720</v>
          </cell>
          <cell r="I1279">
            <v>35726</v>
          </cell>
          <cell r="J1279" t="str">
            <v>News</v>
          </cell>
          <cell r="K1279">
            <v>12</v>
          </cell>
          <cell r="L1279">
            <v>0</v>
          </cell>
          <cell r="M1279" t="str">
            <v>Heavy rain</v>
          </cell>
          <cell r="N1279">
            <v>1</v>
          </cell>
        </row>
        <row r="1280">
          <cell r="A1280">
            <v>1279</v>
          </cell>
          <cell r="B1280">
            <v>0</v>
          </cell>
          <cell r="C1280" t="str">
            <v>Israel</v>
          </cell>
          <cell r="D1280">
            <v>0</v>
          </cell>
          <cell r="E1280">
            <v>34.801299999999998</v>
          </cell>
          <cell r="F1280">
            <v>30.7803</v>
          </cell>
          <cell r="G1280">
            <v>23913.56</v>
          </cell>
          <cell r="H1280">
            <v>35720</v>
          </cell>
          <cell r="I1280">
            <v>35722</v>
          </cell>
          <cell r="J1280" t="str">
            <v>News</v>
          </cell>
          <cell r="K1280">
            <v>15</v>
          </cell>
          <cell r="L1280">
            <v>0</v>
          </cell>
          <cell r="M1280" t="str">
            <v>Heavy rain</v>
          </cell>
          <cell r="N1280">
            <v>1</v>
          </cell>
        </row>
        <row r="1281">
          <cell r="A1281">
            <v>1280</v>
          </cell>
          <cell r="B1281">
            <v>0</v>
          </cell>
          <cell r="C1281" t="str">
            <v>Jordan</v>
          </cell>
          <cell r="D1281">
            <v>0</v>
          </cell>
          <cell r="E1281">
            <v>35.726900000000001</v>
          </cell>
          <cell r="F1281">
            <v>31.124600000000001</v>
          </cell>
          <cell r="G1281">
            <v>24511.25</v>
          </cell>
          <cell r="H1281">
            <v>35720</v>
          </cell>
          <cell r="I1281">
            <v>35722</v>
          </cell>
          <cell r="J1281" t="str">
            <v>News</v>
          </cell>
          <cell r="K1281">
            <v>2</v>
          </cell>
          <cell r="L1281">
            <v>0</v>
          </cell>
          <cell r="M1281" t="str">
            <v>Heavy rain</v>
          </cell>
          <cell r="N1281">
            <v>1</v>
          </cell>
        </row>
        <row r="1282">
          <cell r="A1282">
            <v>1281</v>
          </cell>
          <cell r="B1282">
            <v>0</v>
          </cell>
          <cell r="C1282" t="str">
            <v>Iran</v>
          </cell>
          <cell r="D1282">
            <v>0</v>
          </cell>
          <cell r="E1282">
            <v>57.169800000000002</v>
          </cell>
          <cell r="F1282">
            <v>37.183399999999999</v>
          </cell>
          <cell r="G1282">
            <v>30591.200000000001</v>
          </cell>
          <cell r="H1282">
            <v>35708</v>
          </cell>
          <cell r="I1282">
            <v>35712</v>
          </cell>
          <cell r="J1282" t="str">
            <v>News</v>
          </cell>
          <cell r="K1282">
            <v>3</v>
          </cell>
          <cell r="L1282">
            <v>0</v>
          </cell>
          <cell r="M1282" t="str">
            <v>Heavy rain</v>
          </cell>
          <cell r="N1282">
            <v>1</v>
          </cell>
        </row>
        <row r="1283">
          <cell r="A1283">
            <v>1282</v>
          </cell>
          <cell r="B1283">
            <v>0</v>
          </cell>
          <cell r="C1283" t="str">
            <v>Sudan</v>
          </cell>
          <cell r="D1283">
            <v>0</v>
          </cell>
          <cell r="E1283">
            <v>32.575099999999999</v>
          </cell>
          <cell r="F1283">
            <v>16.276</v>
          </cell>
          <cell r="G1283">
            <v>20687.2</v>
          </cell>
          <cell r="H1283">
            <v>35710</v>
          </cell>
          <cell r="I1283">
            <v>35712</v>
          </cell>
          <cell r="J1283" t="str">
            <v>News</v>
          </cell>
          <cell r="K1283">
            <v>1</v>
          </cell>
          <cell r="L1283">
            <v>300</v>
          </cell>
          <cell r="M1283" t="str">
            <v>Heavy rain</v>
          </cell>
          <cell r="N1283">
            <v>1</v>
          </cell>
        </row>
        <row r="1284">
          <cell r="A1284">
            <v>1283</v>
          </cell>
          <cell r="B1284">
            <v>0</v>
          </cell>
          <cell r="C1284" t="str">
            <v>Portugal</v>
          </cell>
          <cell r="D1284">
            <v>0</v>
          </cell>
          <cell r="E1284">
            <v>-16.988199999999999</v>
          </cell>
          <cell r="F1284">
            <v>32.746899999999997</v>
          </cell>
          <cell r="G1284">
            <v>771.95399999999995</v>
          </cell>
          <cell r="H1284">
            <v>35706</v>
          </cell>
          <cell r="I1284">
            <v>35708</v>
          </cell>
          <cell r="J1284" t="str">
            <v>News</v>
          </cell>
          <cell r="K1284">
            <v>2</v>
          </cell>
          <cell r="L1284">
            <v>0</v>
          </cell>
          <cell r="M1284" t="str">
            <v>Heavy rain</v>
          </cell>
          <cell r="N1284">
            <v>1</v>
          </cell>
        </row>
        <row r="1285">
          <cell r="A1285">
            <v>1284</v>
          </cell>
          <cell r="B1285">
            <v>0</v>
          </cell>
          <cell r="C1285" t="str">
            <v>Kenya</v>
          </cell>
          <cell r="D1285">
            <v>0</v>
          </cell>
          <cell r="E1285">
            <v>39.811700000000002</v>
          </cell>
          <cell r="F1285">
            <v>-0.852182</v>
          </cell>
          <cell r="G1285">
            <v>8840.19</v>
          </cell>
          <cell r="H1285">
            <v>35764</v>
          </cell>
          <cell r="I1285">
            <v>35767</v>
          </cell>
          <cell r="J1285" t="str">
            <v>News</v>
          </cell>
          <cell r="K1285">
            <v>11</v>
          </cell>
          <cell r="L1285">
            <v>10000</v>
          </cell>
          <cell r="M1285" t="str">
            <v>Heavy rain</v>
          </cell>
          <cell r="N1285">
            <v>1</v>
          </cell>
        </row>
        <row r="1286">
          <cell r="A1286">
            <v>1285</v>
          </cell>
          <cell r="B1286">
            <v>0</v>
          </cell>
          <cell r="C1286" t="str">
            <v>Tanzania</v>
          </cell>
          <cell r="D1286">
            <v>0</v>
          </cell>
          <cell r="E1286">
            <v>34.260399999999997</v>
          </cell>
          <cell r="F1286">
            <v>-1.8475999999999999</v>
          </cell>
          <cell r="G1286">
            <v>28956.16</v>
          </cell>
          <cell r="H1286">
            <v>35748</v>
          </cell>
          <cell r="I1286">
            <v>35762</v>
          </cell>
          <cell r="J1286" t="str">
            <v>News</v>
          </cell>
          <cell r="K1286">
            <v>0</v>
          </cell>
          <cell r="L1286">
            <v>400</v>
          </cell>
          <cell r="M1286" t="str">
            <v>Heavy rain</v>
          </cell>
          <cell r="N1286">
            <v>1</v>
          </cell>
        </row>
        <row r="1287">
          <cell r="A1287">
            <v>1286</v>
          </cell>
          <cell r="B1287">
            <v>0</v>
          </cell>
          <cell r="C1287" t="str">
            <v>Uganda</v>
          </cell>
          <cell r="D1287">
            <v>0</v>
          </cell>
          <cell r="E1287">
            <v>34.122599999999998</v>
          </cell>
          <cell r="F1287">
            <v>1.18459</v>
          </cell>
          <cell r="G1287">
            <v>20737.669999999998</v>
          </cell>
          <cell r="H1287">
            <v>35748</v>
          </cell>
          <cell r="I1287">
            <v>35762</v>
          </cell>
          <cell r="J1287" t="str">
            <v>News</v>
          </cell>
          <cell r="K1287">
            <v>35</v>
          </cell>
          <cell r="L1287">
            <v>20000</v>
          </cell>
          <cell r="M1287" t="str">
            <v>Heavy rain</v>
          </cell>
          <cell r="N1287">
            <v>1</v>
          </cell>
        </row>
        <row r="1288">
          <cell r="A1288">
            <v>1287</v>
          </cell>
          <cell r="B1288">
            <v>0</v>
          </cell>
          <cell r="C1288" t="str">
            <v>Ecuador</v>
          </cell>
          <cell r="D1288">
            <v>0</v>
          </cell>
          <cell r="E1288">
            <v>-79.752899999999997</v>
          </cell>
          <cell r="F1288">
            <v>-1.6638299999999999</v>
          </cell>
          <cell r="G1288">
            <v>119920.44</v>
          </cell>
          <cell r="H1288">
            <v>35735</v>
          </cell>
          <cell r="I1288">
            <v>35764</v>
          </cell>
          <cell r="J1288" t="str">
            <v>News</v>
          </cell>
          <cell r="K1288">
            <v>27</v>
          </cell>
          <cell r="L1288">
            <v>10000</v>
          </cell>
          <cell r="M1288" t="str">
            <v>Heavy rain</v>
          </cell>
          <cell r="N1288">
            <v>1</v>
          </cell>
        </row>
        <row r="1289">
          <cell r="A1289">
            <v>1288</v>
          </cell>
          <cell r="B1289">
            <v>0</v>
          </cell>
          <cell r="C1289" t="str">
            <v>Syria</v>
          </cell>
          <cell r="D1289">
            <v>0</v>
          </cell>
          <cell r="E1289">
            <v>38.379899999999999</v>
          </cell>
          <cell r="F1289">
            <v>34.553899999999999</v>
          </cell>
          <cell r="G1289">
            <v>138439.98000000001</v>
          </cell>
          <cell r="H1289">
            <v>35735</v>
          </cell>
          <cell r="I1289">
            <v>35742</v>
          </cell>
          <cell r="J1289" t="str">
            <v>News</v>
          </cell>
          <cell r="K1289">
            <v>7</v>
          </cell>
          <cell r="L1289">
            <v>0</v>
          </cell>
          <cell r="M1289" t="str">
            <v>Heavy rain</v>
          </cell>
          <cell r="N1289">
            <v>1</v>
          </cell>
        </row>
        <row r="1290">
          <cell r="A1290">
            <v>1289</v>
          </cell>
          <cell r="B1290">
            <v>0</v>
          </cell>
          <cell r="C1290" t="str">
            <v>Indonesia</v>
          </cell>
          <cell r="D1290">
            <v>0</v>
          </cell>
          <cell r="E1290">
            <v>99.069500000000005</v>
          </cell>
          <cell r="F1290">
            <v>2.8078799999999999</v>
          </cell>
          <cell r="G1290">
            <v>49813.23</v>
          </cell>
          <cell r="H1290">
            <v>35735</v>
          </cell>
          <cell r="I1290">
            <v>35740</v>
          </cell>
          <cell r="J1290" t="str">
            <v>News</v>
          </cell>
          <cell r="K1290">
            <v>3</v>
          </cell>
          <cell r="L1290">
            <v>0</v>
          </cell>
          <cell r="M1290" t="str">
            <v>Heavy rain</v>
          </cell>
          <cell r="N1290">
            <v>1</v>
          </cell>
        </row>
        <row r="1291">
          <cell r="A1291">
            <v>1290</v>
          </cell>
          <cell r="B1291">
            <v>0</v>
          </cell>
          <cell r="C1291" t="str">
            <v>Indonesia</v>
          </cell>
          <cell r="D1291">
            <v>0</v>
          </cell>
          <cell r="E1291">
            <v>113.312</v>
          </cell>
          <cell r="F1291">
            <v>-7.8583699999999999</v>
          </cell>
          <cell r="G1291">
            <v>6230.53</v>
          </cell>
          <cell r="H1291">
            <v>35788</v>
          </cell>
          <cell r="I1291">
            <v>35791</v>
          </cell>
          <cell r="J1291" t="str">
            <v>News</v>
          </cell>
          <cell r="K1291">
            <v>5</v>
          </cell>
          <cell r="L1291">
            <v>0</v>
          </cell>
          <cell r="M1291" t="str">
            <v>Heavy rain</v>
          </cell>
          <cell r="N1291">
            <v>1</v>
          </cell>
        </row>
        <row r="1292">
          <cell r="A1292">
            <v>1291</v>
          </cell>
          <cell r="B1292">
            <v>0</v>
          </cell>
          <cell r="C1292" t="str">
            <v>Malawi</v>
          </cell>
          <cell r="D1292">
            <v>0</v>
          </cell>
          <cell r="E1292">
            <v>33.739699999999999</v>
          </cell>
          <cell r="F1292">
            <v>-11.9549</v>
          </cell>
          <cell r="G1292">
            <v>59475.24</v>
          </cell>
          <cell r="H1292">
            <v>35783</v>
          </cell>
          <cell r="I1292">
            <v>35788</v>
          </cell>
          <cell r="J1292" t="str">
            <v>News</v>
          </cell>
          <cell r="K1292">
            <v>4</v>
          </cell>
          <cell r="L1292">
            <v>1500</v>
          </cell>
          <cell r="M1292" t="str">
            <v>Heavy rain</v>
          </cell>
          <cell r="N1292">
            <v>1</v>
          </cell>
        </row>
        <row r="1293">
          <cell r="A1293">
            <v>1292</v>
          </cell>
          <cell r="B1293">
            <v>0</v>
          </cell>
          <cell r="C1293" t="str">
            <v>USA</v>
          </cell>
          <cell r="D1293">
            <v>0</v>
          </cell>
          <cell r="E1293">
            <v>-96.988900000000001</v>
          </cell>
          <cell r="F1293">
            <v>31.483499999999999</v>
          </cell>
          <cell r="G1293">
            <v>54842.44</v>
          </cell>
          <cell r="H1293">
            <v>35782</v>
          </cell>
          <cell r="I1293">
            <v>35786</v>
          </cell>
          <cell r="J1293" t="str">
            <v>News</v>
          </cell>
          <cell r="K1293">
            <v>4</v>
          </cell>
          <cell r="L1293">
            <v>0</v>
          </cell>
          <cell r="M1293" t="str">
            <v>Heavy rain</v>
          </cell>
          <cell r="N1293">
            <v>1</v>
          </cell>
        </row>
        <row r="1294">
          <cell r="A1294">
            <v>1293</v>
          </cell>
          <cell r="B1294">
            <v>0</v>
          </cell>
          <cell r="C1294" t="str">
            <v>Argentina</v>
          </cell>
          <cell r="D1294">
            <v>0</v>
          </cell>
          <cell r="E1294">
            <v>-63.435699999999997</v>
          </cell>
          <cell r="F1294">
            <v>-32.720799999999997</v>
          </cell>
          <cell r="G1294">
            <v>325475.46999999997</v>
          </cell>
          <cell r="H1294">
            <v>35773</v>
          </cell>
          <cell r="I1294">
            <v>35778</v>
          </cell>
          <cell r="J1294" t="str">
            <v>News</v>
          </cell>
          <cell r="K1294">
            <v>2</v>
          </cell>
          <cell r="L1294">
            <v>1000</v>
          </cell>
          <cell r="M1294" t="str">
            <v>Heavy rain</v>
          </cell>
          <cell r="N1294">
            <v>1</v>
          </cell>
        </row>
        <row r="1295">
          <cell r="A1295">
            <v>1294</v>
          </cell>
          <cell r="B1295">
            <v>0</v>
          </cell>
          <cell r="C1295" t="str">
            <v>Egypt</v>
          </cell>
          <cell r="D1295">
            <v>0</v>
          </cell>
          <cell r="E1295">
            <v>32.223599999999998</v>
          </cell>
          <cell r="F1295">
            <v>29.668800000000001</v>
          </cell>
          <cell r="G1295">
            <v>113068.3</v>
          </cell>
          <cell r="H1295">
            <v>35774</v>
          </cell>
          <cell r="I1295">
            <v>35778</v>
          </cell>
          <cell r="J1295" t="str">
            <v>News</v>
          </cell>
          <cell r="K1295">
            <v>4</v>
          </cell>
          <cell r="L1295">
            <v>0</v>
          </cell>
          <cell r="M1295" t="str">
            <v>Heavy rain</v>
          </cell>
          <cell r="N1295">
            <v>1</v>
          </cell>
        </row>
        <row r="1296">
          <cell r="A1296">
            <v>1295</v>
          </cell>
          <cell r="B1296">
            <v>0</v>
          </cell>
          <cell r="C1296" t="str">
            <v>India</v>
          </cell>
          <cell r="D1296">
            <v>0</v>
          </cell>
          <cell r="E1296">
            <v>78.988299999999995</v>
          </cell>
          <cell r="F1296">
            <v>13.849299999999999</v>
          </cell>
          <cell r="G1296">
            <v>384888.4</v>
          </cell>
          <cell r="H1296">
            <v>35768</v>
          </cell>
          <cell r="I1296">
            <v>35773</v>
          </cell>
          <cell r="J1296" t="str">
            <v>News</v>
          </cell>
          <cell r="K1296">
            <v>6</v>
          </cell>
          <cell r="L1296">
            <v>0</v>
          </cell>
          <cell r="M1296" t="str">
            <v>Monsoonal rain</v>
          </cell>
          <cell r="N1296">
            <v>1</v>
          </cell>
        </row>
        <row r="1297">
          <cell r="A1297">
            <v>1296</v>
          </cell>
          <cell r="B1297">
            <v>0</v>
          </cell>
          <cell r="C1297" t="str">
            <v>Australia</v>
          </cell>
          <cell r="D1297">
            <v>0</v>
          </cell>
          <cell r="E1297">
            <v>145.99600000000001</v>
          </cell>
          <cell r="F1297">
            <v>-18.746600000000001</v>
          </cell>
          <cell r="G1297">
            <v>33825.919999999998</v>
          </cell>
          <cell r="H1297">
            <v>35796</v>
          </cell>
          <cell r="I1297">
            <v>35827</v>
          </cell>
          <cell r="J1297" t="str">
            <v>News</v>
          </cell>
          <cell r="K1297">
            <v>1</v>
          </cell>
          <cell r="L1297">
            <v>64</v>
          </cell>
          <cell r="M1297" t="str">
            <v>Tropical cyclone</v>
          </cell>
          <cell r="N1297">
            <v>1</v>
          </cell>
        </row>
        <row r="1298">
          <cell r="A1298">
            <v>1297</v>
          </cell>
          <cell r="B1298">
            <v>0</v>
          </cell>
          <cell r="C1298" t="str">
            <v>Congo</v>
          </cell>
          <cell r="D1298">
            <v>0</v>
          </cell>
          <cell r="E1298">
            <v>26.757400000000001</v>
          </cell>
          <cell r="F1298">
            <v>-0.82379100000000005</v>
          </cell>
          <cell r="G1298">
            <v>958684.48</v>
          </cell>
          <cell r="H1298">
            <v>35784</v>
          </cell>
          <cell r="I1298">
            <v>35807</v>
          </cell>
          <cell r="J1298" t="str">
            <v>News</v>
          </cell>
          <cell r="K1298">
            <v>3</v>
          </cell>
          <cell r="L1298">
            <v>20000</v>
          </cell>
          <cell r="M1298" t="str">
            <v>Tropical cyclone</v>
          </cell>
          <cell r="N1298">
            <v>2</v>
          </cell>
        </row>
        <row r="1299">
          <cell r="A1299">
            <v>1298</v>
          </cell>
          <cell r="B1299">
            <v>0</v>
          </cell>
          <cell r="C1299" t="str">
            <v>Kenya</v>
          </cell>
          <cell r="D1299" t="str">
            <v>Somalia</v>
          </cell>
          <cell r="E1299">
            <v>36.735199999999999</v>
          </cell>
          <cell r="F1299">
            <v>-2.3060999999999998</v>
          </cell>
          <cell r="G1299">
            <v>386426.39</v>
          </cell>
          <cell r="H1299">
            <v>35796</v>
          </cell>
          <cell r="I1299">
            <v>35815</v>
          </cell>
          <cell r="J1299" t="str">
            <v>News</v>
          </cell>
          <cell r="K1299">
            <v>86</v>
          </cell>
          <cell r="L1299">
            <v>346000</v>
          </cell>
          <cell r="M1299" t="str">
            <v>Tropical cyclone</v>
          </cell>
          <cell r="N1299">
            <v>2</v>
          </cell>
        </row>
        <row r="1300">
          <cell r="A1300">
            <v>1299</v>
          </cell>
          <cell r="B1300">
            <v>0</v>
          </cell>
          <cell r="C1300" t="str">
            <v>Peru</v>
          </cell>
          <cell r="D1300" t="str">
            <v>Ecuador</v>
          </cell>
          <cell r="E1300">
            <v>-72.740099999999998</v>
          </cell>
          <cell r="F1300">
            <v>-10.070399999999999</v>
          </cell>
          <cell r="G1300">
            <v>1990345.45</v>
          </cell>
          <cell r="H1300">
            <v>35749</v>
          </cell>
          <cell r="I1300">
            <v>35838</v>
          </cell>
          <cell r="J1300" t="str">
            <v>News</v>
          </cell>
          <cell r="K1300">
            <v>200</v>
          </cell>
          <cell r="L1300">
            <v>100000</v>
          </cell>
          <cell r="M1300" t="str">
            <v>Tropical cyclone</v>
          </cell>
          <cell r="N1300">
            <v>1</v>
          </cell>
        </row>
        <row r="1301">
          <cell r="A1301">
            <v>1300</v>
          </cell>
          <cell r="B1301">
            <v>0</v>
          </cell>
          <cell r="C1301" t="str">
            <v>Australia</v>
          </cell>
          <cell r="D1301">
            <v>0</v>
          </cell>
          <cell r="E1301">
            <v>131.84899999999999</v>
          </cell>
          <cell r="F1301">
            <v>-14.555999999999999</v>
          </cell>
          <cell r="G1301">
            <v>267569.3</v>
          </cell>
          <cell r="H1301">
            <v>35820</v>
          </cell>
          <cell r="I1301">
            <v>35823</v>
          </cell>
          <cell r="J1301" t="str">
            <v>News</v>
          </cell>
          <cell r="K1301">
            <v>2</v>
          </cell>
          <cell r="L1301">
            <v>24</v>
          </cell>
          <cell r="M1301" t="str">
            <v>Tropical cyclone</v>
          </cell>
          <cell r="N1301">
            <v>2</v>
          </cell>
        </row>
        <row r="1302">
          <cell r="A1302">
            <v>1301</v>
          </cell>
          <cell r="B1302">
            <v>0</v>
          </cell>
          <cell r="C1302" t="str">
            <v>USA</v>
          </cell>
          <cell r="D1302">
            <v>0</v>
          </cell>
          <cell r="E1302">
            <v>-80.526499999999999</v>
          </cell>
          <cell r="F1302">
            <v>33.383699999999997</v>
          </cell>
          <cell r="G1302">
            <v>265450.28999999998</v>
          </cell>
          <cell r="H1302">
            <v>35829</v>
          </cell>
          <cell r="I1302">
            <v>35850</v>
          </cell>
          <cell r="J1302" t="str">
            <v>News</v>
          </cell>
          <cell r="K1302">
            <v>42</v>
          </cell>
          <cell r="L1302">
            <v>0</v>
          </cell>
          <cell r="M1302" t="str">
            <v>Tropical cyclone</v>
          </cell>
          <cell r="N1302">
            <v>1</v>
          </cell>
        </row>
        <row r="1303">
          <cell r="A1303">
            <v>1302</v>
          </cell>
          <cell r="B1303">
            <v>0</v>
          </cell>
          <cell r="C1303" t="str">
            <v>USA</v>
          </cell>
          <cell r="D1303" t="str">
            <v>Mexico</v>
          </cell>
          <cell r="E1303">
            <v>-119.70699999999999</v>
          </cell>
          <cell r="F1303">
            <v>35.1755</v>
          </cell>
          <cell r="G1303">
            <v>63270.720000000001</v>
          </cell>
          <cell r="H1303">
            <v>35829</v>
          </cell>
          <cell r="I1303">
            <v>35847</v>
          </cell>
          <cell r="J1303" t="str">
            <v>News</v>
          </cell>
          <cell r="K1303">
            <v>13</v>
          </cell>
          <cell r="L1303">
            <v>3500</v>
          </cell>
          <cell r="M1303" t="str">
            <v>Tropical cyclone</v>
          </cell>
          <cell r="N1303">
            <v>2</v>
          </cell>
        </row>
        <row r="1304">
          <cell r="A1304">
            <v>1303</v>
          </cell>
          <cell r="B1304">
            <v>0</v>
          </cell>
          <cell r="C1304" t="str">
            <v>Peru</v>
          </cell>
          <cell r="D1304" t="str">
            <v>Ecuador</v>
          </cell>
          <cell r="E1304">
            <v>-75.712400000000002</v>
          </cell>
          <cell r="F1304">
            <v>-6.77841</v>
          </cell>
          <cell r="G1304">
            <v>1339873.49</v>
          </cell>
          <cell r="H1304">
            <v>35836</v>
          </cell>
          <cell r="I1304">
            <v>35869</v>
          </cell>
          <cell r="J1304" t="str">
            <v>News</v>
          </cell>
          <cell r="K1304">
            <v>364</v>
          </cell>
          <cell r="L1304">
            <v>0</v>
          </cell>
          <cell r="M1304" t="str">
            <v>Tropical cyclone</v>
          </cell>
          <cell r="N1304">
            <v>1</v>
          </cell>
        </row>
        <row r="1305">
          <cell r="A1305">
            <v>1304</v>
          </cell>
          <cell r="B1305">
            <v>0</v>
          </cell>
          <cell r="C1305" t="str">
            <v>Paraguay</v>
          </cell>
          <cell r="D1305">
            <v>0</v>
          </cell>
          <cell r="E1305">
            <v>-57.872500000000002</v>
          </cell>
          <cell r="F1305">
            <v>-20.887899999999998</v>
          </cell>
          <cell r="G1305">
            <v>317648.25</v>
          </cell>
          <cell r="H1305">
            <v>35779</v>
          </cell>
          <cell r="I1305">
            <v>35839</v>
          </cell>
          <cell r="J1305" t="str">
            <v>News</v>
          </cell>
          <cell r="K1305">
            <v>50</v>
          </cell>
          <cell r="L1305">
            <v>100000</v>
          </cell>
          <cell r="M1305" t="str">
            <v>Tropical cyclone</v>
          </cell>
          <cell r="N1305">
            <v>1</v>
          </cell>
        </row>
        <row r="1306">
          <cell r="A1306">
            <v>1305</v>
          </cell>
          <cell r="B1306">
            <v>0</v>
          </cell>
          <cell r="C1306" t="str">
            <v>Bulgaria</v>
          </cell>
          <cell r="D1306" t="str">
            <v>Turkey</v>
          </cell>
          <cell r="E1306">
            <v>28.506499999999999</v>
          </cell>
          <cell r="F1306">
            <v>40.815899999999999</v>
          </cell>
          <cell r="G1306">
            <v>62742.78</v>
          </cell>
          <cell r="H1306">
            <v>35778</v>
          </cell>
          <cell r="I1306">
            <v>35842</v>
          </cell>
          <cell r="J1306" t="str">
            <v>News</v>
          </cell>
          <cell r="K1306">
            <v>1</v>
          </cell>
          <cell r="L1306">
            <v>200</v>
          </cell>
          <cell r="M1306" t="str">
            <v>Snowmelt</v>
          </cell>
          <cell r="N1306">
            <v>1</v>
          </cell>
        </row>
        <row r="1307">
          <cell r="A1307">
            <v>1306</v>
          </cell>
          <cell r="B1307">
            <v>0</v>
          </cell>
          <cell r="C1307" t="str">
            <v>Bolivia</v>
          </cell>
          <cell r="D1307">
            <v>0</v>
          </cell>
          <cell r="E1307">
            <v>-64.424999999999997</v>
          </cell>
          <cell r="F1307">
            <v>-15.6996</v>
          </cell>
          <cell r="G1307">
            <v>376693.59</v>
          </cell>
          <cell r="H1307">
            <v>35837</v>
          </cell>
          <cell r="I1307">
            <v>35839</v>
          </cell>
          <cell r="J1307" t="str">
            <v>News</v>
          </cell>
          <cell r="K1307">
            <v>60</v>
          </cell>
          <cell r="L1307">
            <v>1500</v>
          </cell>
          <cell r="M1307" t="str">
            <v>Heavy rain</v>
          </cell>
          <cell r="N1307">
            <v>1</v>
          </cell>
        </row>
        <row r="1308">
          <cell r="A1308">
            <v>1307</v>
          </cell>
          <cell r="B1308">
            <v>0</v>
          </cell>
          <cell r="C1308" t="str">
            <v>Afghanistan</v>
          </cell>
          <cell r="D1308">
            <v>0</v>
          </cell>
          <cell r="E1308">
            <v>61.915199999999999</v>
          </cell>
          <cell r="F1308">
            <v>32.1096</v>
          </cell>
          <cell r="G1308">
            <v>75879.960000000006</v>
          </cell>
          <cell r="H1308">
            <v>35846</v>
          </cell>
          <cell r="I1308">
            <v>35853</v>
          </cell>
          <cell r="J1308" t="str">
            <v>News</v>
          </cell>
          <cell r="K1308">
            <v>30</v>
          </cell>
          <cell r="L1308">
            <v>3000</v>
          </cell>
          <cell r="M1308" t="str">
            <v>Heavy rain</v>
          </cell>
          <cell r="N1308">
            <v>1</v>
          </cell>
        </row>
        <row r="1309">
          <cell r="A1309">
            <v>1308</v>
          </cell>
          <cell r="B1309">
            <v>0</v>
          </cell>
          <cell r="C1309" t="str">
            <v>Pakistan</v>
          </cell>
          <cell r="D1309" t="str">
            <v>Iran</v>
          </cell>
          <cell r="E1309">
            <v>60.115099999999998</v>
          </cell>
          <cell r="F1309">
            <v>27.187000000000001</v>
          </cell>
          <cell r="G1309">
            <v>165619.85999999999</v>
          </cell>
          <cell r="H1309">
            <v>35856</v>
          </cell>
          <cell r="I1309">
            <v>35859</v>
          </cell>
          <cell r="J1309" t="str">
            <v>News</v>
          </cell>
          <cell r="K1309">
            <v>300</v>
          </cell>
          <cell r="L1309">
            <v>240000</v>
          </cell>
          <cell r="M1309" t="str">
            <v>Heavy rain</v>
          </cell>
          <cell r="N1309">
            <v>1</v>
          </cell>
        </row>
        <row r="1310">
          <cell r="A1310">
            <v>1309</v>
          </cell>
          <cell r="B1310">
            <v>0</v>
          </cell>
          <cell r="C1310" t="str">
            <v>Australia</v>
          </cell>
          <cell r="D1310">
            <v>0</v>
          </cell>
          <cell r="E1310">
            <v>137.79</v>
          </cell>
          <cell r="F1310">
            <v>-16.5749</v>
          </cell>
          <cell r="G1310">
            <v>128474.03</v>
          </cell>
          <cell r="H1310">
            <v>35855</v>
          </cell>
          <cell r="I1310">
            <v>35860</v>
          </cell>
          <cell r="J1310" t="str">
            <v>News</v>
          </cell>
          <cell r="K1310">
            <v>0</v>
          </cell>
          <cell r="L1310">
            <v>22</v>
          </cell>
          <cell r="M1310" t="str">
            <v>Tropical cyclone</v>
          </cell>
          <cell r="N1310">
            <v>2</v>
          </cell>
        </row>
        <row r="1311">
          <cell r="A1311">
            <v>1310</v>
          </cell>
          <cell r="B1311">
            <v>0</v>
          </cell>
          <cell r="C1311" t="str">
            <v>South Africa</v>
          </cell>
          <cell r="D1311">
            <v>0</v>
          </cell>
          <cell r="E1311">
            <v>28.685700000000001</v>
          </cell>
          <cell r="F1311">
            <v>-31.538499999999999</v>
          </cell>
          <cell r="G1311">
            <v>65214.93</v>
          </cell>
          <cell r="H1311">
            <v>35855</v>
          </cell>
          <cell r="I1311">
            <v>35858</v>
          </cell>
          <cell r="J1311" t="str">
            <v>News</v>
          </cell>
          <cell r="K1311">
            <v>7</v>
          </cell>
          <cell r="L1311">
            <v>200</v>
          </cell>
          <cell r="M1311" t="str">
            <v>Heavy rain</v>
          </cell>
          <cell r="N1311">
            <v>1</v>
          </cell>
        </row>
        <row r="1312">
          <cell r="A1312">
            <v>1311</v>
          </cell>
          <cell r="B1312">
            <v>0</v>
          </cell>
          <cell r="C1312" t="str">
            <v>USA</v>
          </cell>
          <cell r="D1312">
            <v>0</v>
          </cell>
          <cell r="E1312">
            <v>-86.359300000000005</v>
          </cell>
          <cell r="F1312">
            <v>32.686700000000002</v>
          </cell>
          <cell r="G1312">
            <v>185209.85</v>
          </cell>
          <cell r="H1312">
            <v>35861</v>
          </cell>
          <cell r="I1312">
            <v>35867</v>
          </cell>
          <cell r="J1312" t="str">
            <v>News</v>
          </cell>
          <cell r="K1312">
            <v>11</v>
          </cell>
          <cell r="L1312">
            <v>18000</v>
          </cell>
          <cell r="M1312" t="str">
            <v>Heavy rain</v>
          </cell>
          <cell r="N1312">
            <v>2</v>
          </cell>
        </row>
        <row r="1313">
          <cell r="A1313">
            <v>1312</v>
          </cell>
          <cell r="B1313">
            <v>0</v>
          </cell>
          <cell r="C1313" t="str">
            <v>UK</v>
          </cell>
          <cell r="D1313">
            <v>0</v>
          </cell>
          <cell r="E1313">
            <v>-3.5930499999999999</v>
          </cell>
          <cell r="F1313">
            <v>52.898299999999999</v>
          </cell>
          <cell r="G1313">
            <v>2149.31</v>
          </cell>
          <cell r="H1313">
            <v>35861</v>
          </cell>
          <cell r="I1313">
            <v>35862</v>
          </cell>
          <cell r="J1313" t="str">
            <v>News</v>
          </cell>
          <cell r="K1313">
            <v>0</v>
          </cell>
          <cell r="L1313">
            <v>2</v>
          </cell>
          <cell r="M1313" t="str">
            <v>Heavy rain</v>
          </cell>
          <cell r="N1313">
            <v>1</v>
          </cell>
        </row>
        <row r="1314">
          <cell r="A1314">
            <v>1313</v>
          </cell>
          <cell r="B1314">
            <v>0</v>
          </cell>
          <cell r="C1314" t="str">
            <v>Somalia</v>
          </cell>
          <cell r="D1314">
            <v>0</v>
          </cell>
          <cell r="E1314">
            <v>44.084400000000002</v>
          </cell>
          <cell r="F1314">
            <v>2.27983</v>
          </cell>
          <cell r="G1314">
            <v>244738.52</v>
          </cell>
          <cell r="H1314">
            <v>35718</v>
          </cell>
          <cell r="I1314">
            <v>35804</v>
          </cell>
          <cell r="J1314" t="str">
            <v>News</v>
          </cell>
          <cell r="K1314">
            <v>2311</v>
          </cell>
          <cell r="L1314">
            <v>250000</v>
          </cell>
          <cell r="M1314" t="str">
            <v>Heavy rain</v>
          </cell>
          <cell r="N1314">
            <v>1</v>
          </cell>
        </row>
        <row r="1315">
          <cell r="A1315">
            <v>1314</v>
          </cell>
          <cell r="B1315">
            <v>0</v>
          </cell>
          <cell r="C1315" t="str">
            <v>Malawi</v>
          </cell>
          <cell r="D1315">
            <v>0</v>
          </cell>
          <cell r="E1315">
            <v>35.197200000000002</v>
          </cell>
          <cell r="F1315">
            <v>-13.867599999999999</v>
          </cell>
          <cell r="G1315">
            <v>48379.4</v>
          </cell>
          <cell r="H1315">
            <v>35814</v>
          </cell>
          <cell r="I1315">
            <v>35830</v>
          </cell>
          <cell r="J1315" t="str">
            <v>News</v>
          </cell>
          <cell r="K1315">
            <v>0</v>
          </cell>
          <cell r="L1315">
            <v>10000</v>
          </cell>
          <cell r="M1315" t="str">
            <v>Heavy rain</v>
          </cell>
          <cell r="N1315">
            <v>1</v>
          </cell>
        </row>
        <row r="1316">
          <cell r="A1316">
            <v>1315</v>
          </cell>
          <cell r="B1316">
            <v>0</v>
          </cell>
          <cell r="C1316" t="str">
            <v>Greece</v>
          </cell>
          <cell r="D1316">
            <v>0</v>
          </cell>
          <cell r="E1316">
            <v>22.286799999999999</v>
          </cell>
          <cell r="F1316">
            <v>40.7361</v>
          </cell>
          <cell r="G1316">
            <v>20431.89</v>
          </cell>
          <cell r="H1316">
            <v>35832</v>
          </cell>
          <cell r="I1316">
            <v>35833</v>
          </cell>
          <cell r="J1316" t="str">
            <v>News</v>
          </cell>
          <cell r="K1316">
            <v>1</v>
          </cell>
          <cell r="L1316">
            <v>0</v>
          </cell>
          <cell r="M1316" t="str">
            <v>Heavy rain</v>
          </cell>
          <cell r="N1316">
            <v>1</v>
          </cell>
        </row>
        <row r="1317">
          <cell r="A1317">
            <v>1316</v>
          </cell>
          <cell r="B1317">
            <v>0</v>
          </cell>
          <cell r="C1317" t="str">
            <v>Russia</v>
          </cell>
          <cell r="D1317">
            <v>0</v>
          </cell>
          <cell r="E1317">
            <v>39.370600000000003</v>
          </cell>
          <cell r="F1317">
            <v>46.5334</v>
          </cell>
          <cell r="G1317">
            <v>34202.54</v>
          </cell>
          <cell r="H1317">
            <v>35844</v>
          </cell>
          <cell r="I1317">
            <v>35861</v>
          </cell>
          <cell r="J1317" t="str">
            <v>News</v>
          </cell>
          <cell r="K1317">
            <v>1</v>
          </cell>
          <cell r="L1317">
            <v>88000</v>
          </cell>
          <cell r="M1317" t="str">
            <v>Snowmelt</v>
          </cell>
          <cell r="N1317">
            <v>1</v>
          </cell>
        </row>
        <row r="1318">
          <cell r="A1318">
            <v>1317</v>
          </cell>
          <cell r="B1318">
            <v>0</v>
          </cell>
          <cell r="C1318" t="str">
            <v>Mexico</v>
          </cell>
          <cell r="D1318">
            <v>0</v>
          </cell>
          <cell r="E1318">
            <v>-116.395</v>
          </cell>
          <cell r="F1318">
            <v>31.387599999999999</v>
          </cell>
          <cell r="G1318">
            <v>8447.57</v>
          </cell>
          <cell r="H1318">
            <v>35849</v>
          </cell>
          <cell r="I1318">
            <v>35850</v>
          </cell>
          <cell r="J1318" t="str">
            <v>News</v>
          </cell>
          <cell r="K1318">
            <v>4</v>
          </cell>
          <cell r="L1318">
            <v>800</v>
          </cell>
          <cell r="M1318" t="str">
            <v>Heavy rain</v>
          </cell>
          <cell r="N1318">
            <v>1</v>
          </cell>
        </row>
        <row r="1319">
          <cell r="A1319">
            <v>1318</v>
          </cell>
          <cell r="B1319">
            <v>0</v>
          </cell>
          <cell r="C1319" t="str">
            <v>Brazil</v>
          </cell>
          <cell r="D1319">
            <v>0</v>
          </cell>
          <cell r="E1319">
            <v>-52.293399999999998</v>
          </cell>
          <cell r="F1319">
            <v>-31.3201</v>
          </cell>
          <cell r="G1319">
            <v>54369.93</v>
          </cell>
          <cell r="H1319">
            <v>35846</v>
          </cell>
          <cell r="I1319">
            <v>35847</v>
          </cell>
          <cell r="J1319" t="str">
            <v>News</v>
          </cell>
          <cell r="K1319">
            <v>1</v>
          </cell>
          <cell r="L1319">
            <v>0</v>
          </cell>
          <cell r="M1319" t="str">
            <v>Heavy rain</v>
          </cell>
          <cell r="N1319">
            <v>1</v>
          </cell>
        </row>
        <row r="1320">
          <cell r="A1320">
            <v>1319</v>
          </cell>
          <cell r="B1320">
            <v>0</v>
          </cell>
          <cell r="C1320" t="str">
            <v>China</v>
          </cell>
          <cell r="D1320">
            <v>0</v>
          </cell>
          <cell r="E1320">
            <v>113.08</v>
          </cell>
          <cell r="F1320">
            <v>30.355699999999999</v>
          </cell>
          <cell r="G1320">
            <v>199739.2</v>
          </cell>
          <cell r="H1320">
            <v>35860</v>
          </cell>
          <cell r="I1320">
            <v>35867</v>
          </cell>
          <cell r="J1320" t="str">
            <v>News</v>
          </cell>
          <cell r="K1320">
            <v>2</v>
          </cell>
          <cell r="L1320">
            <v>130000</v>
          </cell>
          <cell r="M1320" t="str">
            <v>Heavy rain</v>
          </cell>
          <cell r="N1320">
            <v>2</v>
          </cell>
        </row>
        <row r="1321">
          <cell r="A1321">
            <v>1320</v>
          </cell>
          <cell r="B1321">
            <v>0</v>
          </cell>
          <cell r="C1321" t="str">
            <v>Indonesia</v>
          </cell>
          <cell r="D1321">
            <v>0</v>
          </cell>
          <cell r="E1321">
            <v>109.837</v>
          </cell>
          <cell r="F1321">
            <v>-7.5239399999999996</v>
          </cell>
          <cell r="G1321">
            <v>44400.86</v>
          </cell>
          <cell r="H1321">
            <v>35851</v>
          </cell>
          <cell r="I1321">
            <v>35853</v>
          </cell>
          <cell r="J1321" t="str">
            <v>News</v>
          </cell>
          <cell r="K1321">
            <v>0</v>
          </cell>
          <cell r="L1321">
            <v>0</v>
          </cell>
          <cell r="M1321" t="str">
            <v>Heavy rain</v>
          </cell>
          <cell r="N1321">
            <v>1</v>
          </cell>
        </row>
        <row r="1322">
          <cell r="A1322">
            <v>1321</v>
          </cell>
          <cell r="B1322">
            <v>0</v>
          </cell>
          <cell r="C1322" t="str">
            <v>Yemen</v>
          </cell>
          <cell r="D1322">
            <v>0</v>
          </cell>
          <cell r="E1322">
            <v>43.664099999999998</v>
          </cell>
          <cell r="F1322">
            <v>14.511799999999999</v>
          </cell>
          <cell r="G1322">
            <v>28619.3</v>
          </cell>
          <cell r="H1322">
            <v>35868</v>
          </cell>
          <cell r="I1322">
            <v>35870</v>
          </cell>
          <cell r="J1322" t="str">
            <v>News</v>
          </cell>
          <cell r="K1322">
            <v>0</v>
          </cell>
          <cell r="L1322">
            <v>1600</v>
          </cell>
          <cell r="M1322" t="str">
            <v>Heavy rain</v>
          </cell>
          <cell r="N1322">
            <v>1</v>
          </cell>
        </row>
        <row r="1323">
          <cell r="A1323">
            <v>1322</v>
          </cell>
          <cell r="B1323">
            <v>0</v>
          </cell>
          <cell r="C1323" t="str">
            <v>Zambia</v>
          </cell>
          <cell r="D1323" t="str">
            <v>Burundi</v>
          </cell>
          <cell r="E1323">
            <v>23.121600000000001</v>
          </cell>
          <cell r="F1323">
            <v>-17.325700000000001</v>
          </cell>
          <cell r="G1323">
            <v>158186.65</v>
          </cell>
          <cell r="H1323">
            <v>35871</v>
          </cell>
          <cell r="I1323">
            <v>35873</v>
          </cell>
          <cell r="J1323" t="str">
            <v>News</v>
          </cell>
          <cell r="K1323">
            <v>0</v>
          </cell>
          <cell r="L1323">
            <v>288</v>
          </cell>
          <cell r="M1323" t="str">
            <v>Heavy rain</v>
          </cell>
          <cell r="N1323">
            <v>1</v>
          </cell>
        </row>
        <row r="1324">
          <cell r="A1324">
            <v>1324</v>
          </cell>
          <cell r="B1324">
            <v>0</v>
          </cell>
          <cell r="C1324" t="str">
            <v>USA</v>
          </cell>
          <cell r="D1324">
            <v>0</v>
          </cell>
          <cell r="E1324">
            <v>-82.275800000000004</v>
          </cell>
          <cell r="F1324">
            <v>28.5031</v>
          </cell>
          <cell r="G1324">
            <v>19146.28</v>
          </cell>
          <cell r="H1324">
            <v>35874</v>
          </cell>
          <cell r="I1324">
            <v>35878</v>
          </cell>
          <cell r="J1324" t="str">
            <v>News</v>
          </cell>
          <cell r="K1324">
            <v>0</v>
          </cell>
          <cell r="L1324">
            <v>560</v>
          </cell>
          <cell r="M1324" t="str">
            <v>Heavy rain</v>
          </cell>
          <cell r="N1324">
            <v>2</v>
          </cell>
        </row>
        <row r="1325">
          <cell r="A1325">
            <v>1325</v>
          </cell>
          <cell r="B1325">
            <v>0</v>
          </cell>
          <cell r="C1325" t="str">
            <v>USA</v>
          </cell>
          <cell r="D1325">
            <v>0</v>
          </cell>
          <cell r="E1325">
            <v>-82.064099999999996</v>
          </cell>
          <cell r="F1325">
            <v>32.356699999999996</v>
          </cell>
          <cell r="G1325">
            <v>39686.6</v>
          </cell>
          <cell r="H1325">
            <v>35875</v>
          </cell>
          <cell r="I1325">
            <v>35877</v>
          </cell>
          <cell r="J1325" t="str">
            <v>News</v>
          </cell>
          <cell r="K1325">
            <v>0</v>
          </cell>
          <cell r="L1325">
            <v>80</v>
          </cell>
          <cell r="M1325" t="str">
            <v>Heavy rain</v>
          </cell>
          <cell r="N1325">
            <v>1</v>
          </cell>
        </row>
        <row r="1326">
          <cell r="A1326">
            <v>1326</v>
          </cell>
          <cell r="B1326">
            <v>0</v>
          </cell>
          <cell r="C1326" t="str">
            <v>Indonesia</v>
          </cell>
          <cell r="D1326">
            <v>0</v>
          </cell>
          <cell r="E1326">
            <v>110.866</v>
          </cell>
          <cell r="F1326">
            <v>-7.8496899999999998</v>
          </cell>
          <cell r="G1326">
            <v>26873.79</v>
          </cell>
          <cell r="H1326">
            <v>35878</v>
          </cell>
          <cell r="I1326">
            <v>35879</v>
          </cell>
          <cell r="J1326" t="str">
            <v>News</v>
          </cell>
          <cell r="K1326">
            <v>0</v>
          </cell>
          <cell r="L1326">
            <v>400</v>
          </cell>
          <cell r="M1326" t="str">
            <v>Heavy rain</v>
          </cell>
          <cell r="N1326">
            <v>1</v>
          </cell>
        </row>
        <row r="1327">
          <cell r="A1327">
            <v>1327</v>
          </cell>
          <cell r="B1327">
            <v>0</v>
          </cell>
          <cell r="C1327" t="str">
            <v>Iran</v>
          </cell>
          <cell r="D1327">
            <v>0</v>
          </cell>
          <cell r="E1327">
            <v>50.805500000000002</v>
          </cell>
          <cell r="F1327">
            <v>31.628799999999998</v>
          </cell>
          <cell r="G1327">
            <v>203421.89</v>
          </cell>
          <cell r="H1327">
            <v>35882</v>
          </cell>
          <cell r="I1327">
            <v>35890</v>
          </cell>
          <cell r="J1327" t="str">
            <v>News</v>
          </cell>
          <cell r="K1327">
            <v>84</v>
          </cell>
          <cell r="L1327">
            <v>10000</v>
          </cell>
          <cell r="M1327" t="str">
            <v>Brief torrential rain</v>
          </cell>
          <cell r="N1327">
            <v>1</v>
          </cell>
        </row>
        <row r="1328">
          <cell r="A1328">
            <v>1328</v>
          </cell>
          <cell r="B1328">
            <v>0</v>
          </cell>
          <cell r="C1328" t="str">
            <v>Democratic Republic of the Congo</v>
          </cell>
          <cell r="D1328">
            <v>0</v>
          </cell>
          <cell r="E1328">
            <v>16.073899999999998</v>
          </cell>
          <cell r="F1328">
            <v>-5.0664899999999999</v>
          </cell>
          <cell r="G1328">
            <v>97718.77</v>
          </cell>
          <cell r="H1328">
            <v>35880</v>
          </cell>
          <cell r="I1328">
            <v>35881</v>
          </cell>
          <cell r="J1328" t="str">
            <v>News</v>
          </cell>
          <cell r="K1328">
            <v>8</v>
          </cell>
          <cell r="L1328">
            <v>0</v>
          </cell>
          <cell r="M1328" t="str">
            <v>Brief torrential rain</v>
          </cell>
          <cell r="N1328">
            <v>1</v>
          </cell>
        </row>
        <row r="1329">
          <cell r="A1329">
            <v>1329</v>
          </cell>
          <cell r="B1329">
            <v>0</v>
          </cell>
          <cell r="C1329" t="str">
            <v>USA</v>
          </cell>
          <cell r="D1329">
            <v>0</v>
          </cell>
          <cell r="E1329">
            <v>-71.096900000000005</v>
          </cell>
          <cell r="F1329">
            <v>44.102800000000002</v>
          </cell>
          <cell r="G1329">
            <v>46556.73</v>
          </cell>
          <cell r="H1329">
            <v>35885</v>
          </cell>
          <cell r="I1329">
            <v>35892</v>
          </cell>
          <cell r="J1329" t="str">
            <v>News</v>
          </cell>
          <cell r="K1329">
            <v>0</v>
          </cell>
          <cell r="L1329">
            <v>0</v>
          </cell>
          <cell r="M1329" t="str">
            <v>Snowmelt</v>
          </cell>
          <cell r="N1329">
            <v>2</v>
          </cell>
        </row>
        <row r="1330">
          <cell r="A1330">
            <v>1330</v>
          </cell>
          <cell r="B1330">
            <v>0</v>
          </cell>
          <cell r="C1330" t="str">
            <v>Canada</v>
          </cell>
          <cell r="D1330">
            <v>0</v>
          </cell>
          <cell r="E1330">
            <v>-79.956299999999999</v>
          </cell>
          <cell r="F1330">
            <v>45.462899999999998</v>
          </cell>
          <cell r="G1330">
            <v>283521.75</v>
          </cell>
          <cell r="H1330">
            <v>35882</v>
          </cell>
          <cell r="I1330">
            <v>35891</v>
          </cell>
          <cell r="J1330" t="str">
            <v>News</v>
          </cell>
          <cell r="K1330">
            <v>2</v>
          </cell>
          <cell r="L1330">
            <v>3463</v>
          </cell>
          <cell r="M1330" t="str">
            <v>Snowmelt</v>
          </cell>
          <cell r="N1330">
            <v>1</v>
          </cell>
        </row>
        <row r="1331">
          <cell r="A1331">
            <v>1331</v>
          </cell>
          <cell r="B1331">
            <v>0</v>
          </cell>
          <cell r="C1331" t="str">
            <v>Vanuatu</v>
          </cell>
          <cell r="D1331">
            <v>0</v>
          </cell>
          <cell r="E1331">
            <v>166.98</v>
          </cell>
          <cell r="F1331">
            <v>-15.4533</v>
          </cell>
          <cell r="G1331">
            <v>1537</v>
          </cell>
          <cell r="H1331">
            <v>35885</v>
          </cell>
          <cell r="I1331">
            <v>35886</v>
          </cell>
          <cell r="J1331" t="str">
            <v>News</v>
          </cell>
          <cell r="K1331">
            <v>0</v>
          </cell>
          <cell r="L1331">
            <v>800</v>
          </cell>
          <cell r="M1331" t="str">
            <v>Tropical cyclone</v>
          </cell>
          <cell r="N1331">
            <v>1</v>
          </cell>
        </row>
        <row r="1332">
          <cell r="A1332">
            <v>1332</v>
          </cell>
          <cell r="B1332">
            <v>0</v>
          </cell>
          <cell r="C1332" t="str">
            <v>Central African Republic</v>
          </cell>
          <cell r="D1332">
            <v>0</v>
          </cell>
          <cell r="E1332">
            <v>18.106999999999999</v>
          </cell>
          <cell r="F1332">
            <v>4.7389099999999997</v>
          </cell>
          <cell r="G1332">
            <v>45900.39</v>
          </cell>
          <cell r="H1332">
            <v>35891</v>
          </cell>
          <cell r="I1332">
            <v>35892</v>
          </cell>
          <cell r="J1332" t="str">
            <v>News</v>
          </cell>
          <cell r="K1332">
            <v>6</v>
          </cell>
          <cell r="L1332">
            <v>200</v>
          </cell>
          <cell r="M1332" t="str">
            <v>Brief torrential rain</v>
          </cell>
          <cell r="N1332">
            <v>1</v>
          </cell>
        </row>
        <row r="1333">
          <cell r="A1333">
            <v>1333</v>
          </cell>
          <cell r="B1333">
            <v>0</v>
          </cell>
          <cell r="C1333" t="str">
            <v>UK</v>
          </cell>
          <cell r="D1333">
            <v>0</v>
          </cell>
          <cell r="E1333">
            <v>-0.487124</v>
          </cell>
          <cell r="F1333">
            <v>52.438499999999998</v>
          </cell>
          <cell r="G1333">
            <v>16143.46</v>
          </cell>
          <cell r="H1333">
            <v>35895</v>
          </cell>
          <cell r="I1333">
            <v>35898</v>
          </cell>
          <cell r="J1333" t="str">
            <v>News</v>
          </cell>
          <cell r="K1333">
            <v>5</v>
          </cell>
          <cell r="L1333">
            <v>300</v>
          </cell>
          <cell r="M1333" t="str">
            <v>Brief torrential rain</v>
          </cell>
          <cell r="N1333">
            <v>2</v>
          </cell>
        </row>
        <row r="1334">
          <cell r="A1334">
            <v>1334</v>
          </cell>
          <cell r="B1334">
            <v>0</v>
          </cell>
          <cell r="C1334" t="str">
            <v>Argentina</v>
          </cell>
          <cell r="D1334" t="str">
            <v>Paraguay</v>
          </cell>
          <cell r="E1334">
            <v>-60.123800000000003</v>
          </cell>
          <cell r="F1334">
            <v>-25.0627</v>
          </cell>
          <cell r="G1334">
            <v>541026.68000000005</v>
          </cell>
          <cell r="H1334">
            <v>35899</v>
          </cell>
          <cell r="I1334">
            <v>35925</v>
          </cell>
          <cell r="J1334" t="str">
            <v>News</v>
          </cell>
          <cell r="K1334">
            <v>68</v>
          </cell>
          <cell r="L1334">
            <v>700000</v>
          </cell>
          <cell r="M1334" t="str">
            <v>Heavy rain</v>
          </cell>
          <cell r="N1334">
            <v>2</v>
          </cell>
        </row>
        <row r="1335">
          <cell r="A1335">
            <v>1335</v>
          </cell>
          <cell r="B1335">
            <v>0</v>
          </cell>
          <cell r="C1335" t="str">
            <v>USA</v>
          </cell>
          <cell r="D1335">
            <v>0</v>
          </cell>
          <cell r="E1335">
            <v>-84.393600000000006</v>
          </cell>
          <cell r="F1335">
            <v>39.593000000000004</v>
          </cell>
          <cell r="G1335">
            <v>70592.460000000006</v>
          </cell>
          <cell r="H1335">
            <v>35900</v>
          </cell>
          <cell r="I1335">
            <v>35902</v>
          </cell>
          <cell r="J1335" t="str">
            <v>News</v>
          </cell>
          <cell r="K1335">
            <v>0</v>
          </cell>
          <cell r="L1335">
            <v>0</v>
          </cell>
          <cell r="M1335" t="str">
            <v>Brief torrential rain</v>
          </cell>
          <cell r="N1335">
            <v>1</v>
          </cell>
        </row>
        <row r="1336">
          <cell r="A1336">
            <v>1336</v>
          </cell>
          <cell r="B1336">
            <v>0</v>
          </cell>
          <cell r="C1336" t="str">
            <v>Australia</v>
          </cell>
          <cell r="D1336">
            <v>0</v>
          </cell>
          <cell r="E1336">
            <v>150.68</v>
          </cell>
          <cell r="F1336">
            <v>-33.412199999999999</v>
          </cell>
          <cell r="G1336">
            <v>130852.07</v>
          </cell>
          <cell r="H1336">
            <v>35895</v>
          </cell>
          <cell r="I1336">
            <v>35895</v>
          </cell>
          <cell r="J1336" t="str">
            <v>News</v>
          </cell>
          <cell r="K1336">
            <v>0</v>
          </cell>
          <cell r="L1336">
            <v>0</v>
          </cell>
          <cell r="M1336" t="str">
            <v>Heavy rain</v>
          </cell>
          <cell r="N1336">
            <v>1</v>
          </cell>
        </row>
        <row r="1337">
          <cell r="A1337">
            <v>1337</v>
          </cell>
          <cell r="B1337">
            <v>0</v>
          </cell>
          <cell r="C1337" t="str">
            <v>Afghanistan</v>
          </cell>
          <cell r="D1337">
            <v>0</v>
          </cell>
          <cell r="E1337">
            <v>70.119699999999995</v>
          </cell>
          <cell r="F1337">
            <v>36.2104</v>
          </cell>
          <cell r="G1337">
            <v>117672.86</v>
          </cell>
          <cell r="H1337">
            <v>35891</v>
          </cell>
          <cell r="I1337">
            <v>35895</v>
          </cell>
          <cell r="J1337" t="str">
            <v>News</v>
          </cell>
          <cell r="K1337">
            <v>30</v>
          </cell>
          <cell r="L1337">
            <v>5000</v>
          </cell>
          <cell r="M1337" t="str">
            <v>Heavy rain</v>
          </cell>
          <cell r="N1337">
            <v>1</v>
          </cell>
        </row>
        <row r="1338">
          <cell r="A1338">
            <v>1338</v>
          </cell>
          <cell r="B1338">
            <v>0</v>
          </cell>
          <cell r="C1338" t="str">
            <v>Afghanistan</v>
          </cell>
          <cell r="D1338">
            <v>0</v>
          </cell>
          <cell r="E1338">
            <v>63.8934</v>
          </cell>
          <cell r="F1338">
            <v>30.4727</v>
          </cell>
          <cell r="G1338">
            <v>35004.11</v>
          </cell>
          <cell r="H1338">
            <v>35896</v>
          </cell>
          <cell r="I1338">
            <v>35896</v>
          </cell>
          <cell r="J1338" t="str">
            <v>News</v>
          </cell>
          <cell r="K1338">
            <v>0</v>
          </cell>
          <cell r="L1338">
            <v>0</v>
          </cell>
          <cell r="M1338" t="str">
            <v>Dam/Levy, break or release</v>
          </cell>
          <cell r="N1338">
            <v>1</v>
          </cell>
        </row>
        <row r="1339">
          <cell r="A1339">
            <v>1339</v>
          </cell>
          <cell r="B1339">
            <v>0</v>
          </cell>
          <cell r="C1339" t="str">
            <v>Brazil</v>
          </cell>
          <cell r="D1339">
            <v>0</v>
          </cell>
          <cell r="E1339">
            <v>-51.652700000000003</v>
          </cell>
          <cell r="F1339">
            <v>-28.188400000000001</v>
          </cell>
          <cell r="G1339">
            <v>209608.83</v>
          </cell>
          <cell r="H1339">
            <v>35896</v>
          </cell>
          <cell r="I1339">
            <v>35896</v>
          </cell>
          <cell r="J1339" t="str">
            <v>News</v>
          </cell>
          <cell r="K1339">
            <v>0</v>
          </cell>
          <cell r="L1339">
            <v>11200</v>
          </cell>
          <cell r="M1339" t="str">
            <v>Heavy rain</v>
          </cell>
          <cell r="N1339">
            <v>1</v>
          </cell>
        </row>
        <row r="1340">
          <cell r="A1340">
            <v>1340</v>
          </cell>
          <cell r="B1340">
            <v>0</v>
          </cell>
          <cell r="C1340" t="str">
            <v>USA</v>
          </cell>
          <cell r="D1340">
            <v>0</v>
          </cell>
          <cell r="E1340">
            <v>-81.767600000000002</v>
          </cell>
          <cell r="F1340">
            <v>35.568100000000001</v>
          </cell>
          <cell r="G1340">
            <v>79602.78</v>
          </cell>
          <cell r="H1340">
            <v>35902</v>
          </cell>
          <cell r="I1340">
            <v>35906</v>
          </cell>
          <cell r="J1340" t="str">
            <v>News</v>
          </cell>
          <cell r="K1340">
            <v>2</v>
          </cell>
          <cell r="L1340">
            <v>1200</v>
          </cell>
          <cell r="M1340" t="str">
            <v>Heavy rain</v>
          </cell>
          <cell r="N1340">
            <v>1</v>
          </cell>
        </row>
        <row r="1341">
          <cell r="A1341">
            <v>1341</v>
          </cell>
          <cell r="B1341">
            <v>0</v>
          </cell>
          <cell r="C1341" t="str">
            <v>Poland</v>
          </cell>
          <cell r="D1341">
            <v>0</v>
          </cell>
          <cell r="E1341">
            <v>21.410699999999999</v>
          </cell>
          <cell r="F1341">
            <v>50.768599999999999</v>
          </cell>
          <cell r="G1341">
            <v>50161.72</v>
          </cell>
          <cell r="H1341">
            <v>35905</v>
          </cell>
          <cell r="I1341">
            <v>35911</v>
          </cell>
          <cell r="J1341" t="str">
            <v>News</v>
          </cell>
          <cell r="K1341">
            <v>0</v>
          </cell>
          <cell r="L1341">
            <v>1500</v>
          </cell>
          <cell r="M1341" t="str">
            <v>Heavy rain</v>
          </cell>
          <cell r="N1341">
            <v>1</v>
          </cell>
        </row>
        <row r="1342">
          <cell r="A1342">
            <v>1342</v>
          </cell>
          <cell r="B1342">
            <v>0</v>
          </cell>
          <cell r="C1342" t="str">
            <v>Indonesia</v>
          </cell>
          <cell r="D1342">
            <v>0</v>
          </cell>
          <cell r="E1342">
            <v>103.962</v>
          </cell>
          <cell r="F1342">
            <v>-3.6106699999999998</v>
          </cell>
          <cell r="G1342">
            <v>114756.4</v>
          </cell>
          <cell r="H1342">
            <v>35900</v>
          </cell>
          <cell r="I1342">
            <v>35901</v>
          </cell>
          <cell r="J1342" t="str">
            <v>News</v>
          </cell>
          <cell r="K1342">
            <v>13</v>
          </cell>
          <cell r="L1342">
            <v>400</v>
          </cell>
          <cell r="M1342" t="str">
            <v>Heavy rain</v>
          </cell>
          <cell r="N1342">
            <v>1</v>
          </cell>
        </row>
        <row r="1343">
          <cell r="A1343">
            <v>1343</v>
          </cell>
          <cell r="B1343">
            <v>0</v>
          </cell>
          <cell r="C1343" t="str">
            <v>South Africa</v>
          </cell>
          <cell r="D1343">
            <v>0</v>
          </cell>
          <cell r="E1343">
            <v>22.003699999999998</v>
          </cell>
          <cell r="F1343">
            <v>-33.198099999999997</v>
          </cell>
          <cell r="G1343">
            <v>73478.429999999993</v>
          </cell>
          <cell r="H1343">
            <v>35908</v>
          </cell>
          <cell r="I1343">
            <v>35909</v>
          </cell>
          <cell r="J1343" t="str">
            <v>News</v>
          </cell>
          <cell r="K1343">
            <v>0</v>
          </cell>
          <cell r="L1343">
            <v>200</v>
          </cell>
          <cell r="M1343" t="str">
            <v>Brief torrential rain</v>
          </cell>
          <cell r="N1343">
            <v>1</v>
          </cell>
        </row>
        <row r="1344">
          <cell r="A1344">
            <v>1345</v>
          </cell>
          <cell r="B1344">
            <v>0</v>
          </cell>
          <cell r="C1344" t="str">
            <v>Tajikistan</v>
          </cell>
          <cell r="D1344">
            <v>0</v>
          </cell>
          <cell r="E1344">
            <v>68.933700000000002</v>
          </cell>
          <cell r="F1344">
            <v>38.436900000000001</v>
          </cell>
          <cell r="G1344">
            <v>59531.17</v>
          </cell>
          <cell r="H1344">
            <v>35909</v>
          </cell>
          <cell r="I1344">
            <v>35922</v>
          </cell>
          <cell r="J1344" t="str">
            <v>News</v>
          </cell>
          <cell r="K1344">
            <v>203</v>
          </cell>
          <cell r="L1344">
            <v>20000</v>
          </cell>
          <cell r="M1344" t="str">
            <v>Heavy rain</v>
          </cell>
          <cell r="N1344">
            <v>1</v>
          </cell>
        </row>
        <row r="1345">
          <cell r="A1345">
            <v>1346</v>
          </cell>
          <cell r="B1345">
            <v>0</v>
          </cell>
          <cell r="C1345" t="str">
            <v>China</v>
          </cell>
          <cell r="D1345">
            <v>0</v>
          </cell>
          <cell r="E1345">
            <v>113.91500000000001</v>
          </cell>
          <cell r="F1345">
            <v>22.465699999999998</v>
          </cell>
          <cell r="G1345">
            <v>5592.68</v>
          </cell>
          <cell r="H1345">
            <v>35911</v>
          </cell>
          <cell r="I1345">
            <v>35912</v>
          </cell>
          <cell r="J1345" t="str">
            <v>News</v>
          </cell>
          <cell r="K1345">
            <v>0</v>
          </cell>
          <cell r="L1345">
            <v>0</v>
          </cell>
          <cell r="M1345" t="str">
            <v>Brief torrential rain</v>
          </cell>
          <cell r="N1345">
            <v>1</v>
          </cell>
        </row>
        <row r="1346">
          <cell r="A1346">
            <v>1347</v>
          </cell>
          <cell r="B1346">
            <v>0</v>
          </cell>
          <cell r="C1346" t="str">
            <v>Afghanistan</v>
          </cell>
          <cell r="D1346">
            <v>0</v>
          </cell>
          <cell r="E1346">
            <v>67.6631</v>
          </cell>
          <cell r="F1346">
            <v>34.454799999999999</v>
          </cell>
          <cell r="G1346">
            <v>106288.47</v>
          </cell>
          <cell r="H1346">
            <v>35911</v>
          </cell>
          <cell r="I1346">
            <v>35913</v>
          </cell>
          <cell r="J1346" t="str">
            <v>News</v>
          </cell>
          <cell r="K1346">
            <v>35</v>
          </cell>
          <cell r="L1346">
            <v>0</v>
          </cell>
          <cell r="M1346" t="str">
            <v>Rain and snowmelt</v>
          </cell>
          <cell r="N1346">
            <v>1</v>
          </cell>
        </row>
        <row r="1347">
          <cell r="A1347">
            <v>1348</v>
          </cell>
          <cell r="B1347">
            <v>0</v>
          </cell>
          <cell r="C1347" t="str">
            <v>USA</v>
          </cell>
          <cell r="D1347">
            <v>0</v>
          </cell>
          <cell r="E1347">
            <v>-95.448400000000007</v>
          </cell>
          <cell r="F1347">
            <v>35.353999999999999</v>
          </cell>
          <cell r="G1347">
            <v>287302.14</v>
          </cell>
          <cell r="H1347">
            <v>35911</v>
          </cell>
          <cell r="I1347">
            <v>35913</v>
          </cell>
          <cell r="J1347" t="str">
            <v>News</v>
          </cell>
          <cell r="K1347">
            <v>4</v>
          </cell>
          <cell r="L1347">
            <v>0</v>
          </cell>
          <cell r="M1347" t="str">
            <v>Heavy rain</v>
          </cell>
          <cell r="N1347">
            <v>1</v>
          </cell>
        </row>
        <row r="1348">
          <cell r="A1348">
            <v>1349</v>
          </cell>
          <cell r="B1348">
            <v>0</v>
          </cell>
          <cell r="C1348" t="str">
            <v>Papua New Guinea</v>
          </cell>
          <cell r="D1348">
            <v>0</v>
          </cell>
          <cell r="E1348">
            <v>142.971</v>
          </cell>
          <cell r="F1348">
            <v>-7.1645899999999996</v>
          </cell>
          <cell r="G1348">
            <v>53963.34</v>
          </cell>
          <cell r="H1348">
            <v>35912</v>
          </cell>
          <cell r="I1348">
            <v>35916</v>
          </cell>
          <cell r="J1348" t="str">
            <v>News</v>
          </cell>
          <cell r="K1348">
            <v>0</v>
          </cell>
          <cell r="L1348">
            <v>30000</v>
          </cell>
          <cell r="M1348" t="str">
            <v>Heavy rain</v>
          </cell>
          <cell r="N1348">
            <v>1</v>
          </cell>
        </row>
        <row r="1349">
          <cell r="A1349">
            <v>1350</v>
          </cell>
          <cell r="B1349">
            <v>0</v>
          </cell>
          <cell r="C1349" t="str">
            <v>Tanzania</v>
          </cell>
          <cell r="D1349">
            <v>0</v>
          </cell>
          <cell r="E1349">
            <v>37.421199999999999</v>
          </cell>
          <cell r="F1349">
            <v>-6.9504999999999999</v>
          </cell>
          <cell r="G1349">
            <v>169775.58</v>
          </cell>
          <cell r="H1349">
            <v>35912</v>
          </cell>
          <cell r="I1349">
            <v>35919</v>
          </cell>
          <cell r="J1349" t="str">
            <v>News</v>
          </cell>
          <cell r="K1349">
            <v>5</v>
          </cell>
          <cell r="L1349">
            <v>4600</v>
          </cell>
          <cell r="M1349" t="str">
            <v>Brief torrential rain</v>
          </cell>
          <cell r="N1349">
            <v>1</v>
          </cell>
        </row>
        <row r="1350">
          <cell r="A1350">
            <v>1351</v>
          </cell>
          <cell r="B1350">
            <v>0</v>
          </cell>
          <cell r="C1350" t="str">
            <v>Paraguay</v>
          </cell>
          <cell r="D1350">
            <v>0</v>
          </cell>
          <cell r="E1350">
            <v>-59.149700000000003</v>
          </cell>
          <cell r="F1350">
            <v>-22.921700000000001</v>
          </cell>
          <cell r="G1350">
            <v>242666.66</v>
          </cell>
          <cell r="H1350">
            <v>35855</v>
          </cell>
          <cell r="I1350">
            <v>35922</v>
          </cell>
          <cell r="J1350" t="str">
            <v>News</v>
          </cell>
          <cell r="K1350">
            <v>55</v>
          </cell>
          <cell r="L1350">
            <v>85000</v>
          </cell>
          <cell r="M1350" t="str">
            <v>Heavy rain</v>
          </cell>
          <cell r="N1350">
            <v>1</v>
          </cell>
        </row>
        <row r="1351">
          <cell r="A1351">
            <v>1352</v>
          </cell>
          <cell r="B1351">
            <v>0</v>
          </cell>
          <cell r="C1351" t="str">
            <v>Italy</v>
          </cell>
          <cell r="D1351">
            <v>0</v>
          </cell>
          <cell r="E1351">
            <v>12.981999999999999</v>
          </cell>
          <cell r="F1351">
            <v>41.691099999999999</v>
          </cell>
          <cell r="G1351">
            <v>17721.98</v>
          </cell>
          <cell r="H1351">
            <v>35916</v>
          </cell>
          <cell r="I1351">
            <v>35922</v>
          </cell>
          <cell r="J1351" t="str">
            <v>News</v>
          </cell>
          <cell r="K1351">
            <v>148</v>
          </cell>
          <cell r="L1351">
            <v>3463</v>
          </cell>
          <cell r="M1351" t="str">
            <v>Heavy rain</v>
          </cell>
          <cell r="N1351">
            <v>1</v>
          </cell>
        </row>
        <row r="1352">
          <cell r="A1352">
            <v>1353</v>
          </cell>
          <cell r="B1352">
            <v>0</v>
          </cell>
          <cell r="C1352" t="str">
            <v>Russia</v>
          </cell>
          <cell r="D1352">
            <v>0</v>
          </cell>
          <cell r="E1352">
            <v>39.708399999999997</v>
          </cell>
          <cell r="F1352">
            <v>59.974600000000002</v>
          </cell>
          <cell r="G1352">
            <v>62266.04</v>
          </cell>
          <cell r="H1352">
            <v>35919</v>
          </cell>
          <cell r="I1352">
            <v>35922</v>
          </cell>
          <cell r="J1352" t="str">
            <v>News</v>
          </cell>
          <cell r="K1352">
            <v>0</v>
          </cell>
          <cell r="L1352">
            <v>0</v>
          </cell>
          <cell r="M1352" t="str">
            <v>Snowmelt</v>
          </cell>
          <cell r="N1352">
            <v>2</v>
          </cell>
        </row>
        <row r="1353">
          <cell r="A1353">
            <v>1354</v>
          </cell>
          <cell r="B1353">
            <v>0</v>
          </cell>
          <cell r="C1353" t="str">
            <v>Australia</v>
          </cell>
          <cell r="D1353">
            <v>0</v>
          </cell>
          <cell r="E1353">
            <v>149.40899999999999</v>
          </cell>
          <cell r="F1353">
            <v>-28.745000000000001</v>
          </cell>
          <cell r="G1353">
            <v>209225.63</v>
          </cell>
          <cell r="H1353">
            <v>35921</v>
          </cell>
          <cell r="I1353">
            <v>35926</v>
          </cell>
          <cell r="J1353" t="str">
            <v>News</v>
          </cell>
          <cell r="K1353">
            <v>0</v>
          </cell>
          <cell r="L1353">
            <v>0</v>
          </cell>
          <cell r="M1353" t="str">
            <v>Heavy rain</v>
          </cell>
          <cell r="N1353">
            <v>1</v>
          </cell>
        </row>
        <row r="1354">
          <cell r="A1354">
            <v>1355</v>
          </cell>
          <cell r="B1354">
            <v>0</v>
          </cell>
          <cell r="C1354" t="str">
            <v>USA</v>
          </cell>
          <cell r="D1354">
            <v>0</v>
          </cell>
          <cell r="E1354">
            <v>-73.126999999999995</v>
          </cell>
          <cell r="F1354">
            <v>42.247799999999998</v>
          </cell>
          <cell r="G1354">
            <v>1697.01</v>
          </cell>
          <cell r="H1354">
            <v>35923</v>
          </cell>
          <cell r="I1354">
            <v>35925</v>
          </cell>
          <cell r="J1354" t="str">
            <v>News</v>
          </cell>
          <cell r="K1354">
            <v>0</v>
          </cell>
          <cell r="L1354">
            <v>0</v>
          </cell>
          <cell r="M1354" t="str">
            <v>Heavy rain</v>
          </cell>
          <cell r="N1354">
            <v>2</v>
          </cell>
        </row>
        <row r="1355">
          <cell r="A1355">
            <v>1356</v>
          </cell>
          <cell r="B1355">
            <v>0</v>
          </cell>
          <cell r="C1355" t="str">
            <v>USA</v>
          </cell>
          <cell r="D1355">
            <v>0</v>
          </cell>
          <cell r="E1355">
            <v>-75.1601</v>
          </cell>
          <cell r="F1355">
            <v>40.0212</v>
          </cell>
          <cell r="G1355">
            <v>15355.36</v>
          </cell>
          <cell r="H1355">
            <v>35926</v>
          </cell>
          <cell r="I1355">
            <v>35928</v>
          </cell>
          <cell r="J1355" t="str">
            <v>News</v>
          </cell>
          <cell r="K1355">
            <v>0</v>
          </cell>
          <cell r="L1355">
            <v>124</v>
          </cell>
          <cell r="M1355" t="str">
            <v>Heavy rain</v>
          </cell>
          <cell r="N1355">
            <v>1</v>
          </cell>
        </row>
        <row r="1356">
          <cell r="A1356">
            <v>1357</v>
          </cell>
          <cell r="B1356">
            <v>0</v>
          </cell>
          <cell r="C1356" t="str">
            <v>Indonesia</v>
          </cell>
          <cell r="D1356">
            <v>0</v>
          </cell>
          <cell r="E1356">
            <v>107.054</v>
          </cell>
          <cell r="F1356">
            <v>-6.6507699999999996</v>
          </cell>
          <cell r="G1356">
            <v>23656.09</v>
          </cell>
          <cell r="H1356">
            <v>35926</v>
          </cell>
          <cell r="I1356">
            <v>35928</v>
          </cell>
          <cell r="J1356" t="str">
            <v>News</v>
          </cell>
          <cell r="K1356">
            <v>0</v>
          </cell>
          <cell r="L1356">
            <v>0</v>
          </cell>
          <cell r="M1356" t="str">
            <v>Heavy rain</v>
          </cell>
          <cell r="N1356">
            <v>1</v>
          </cell>
        </row>
        <row r="1357">
          <cell r="A1357">
            <v>1359</v>
          </cell>
          <cell r="B1357">
            <v>0</v>
          </cell>
          <cell r="C1357" t="str">
            <v>China</v>
          </cell>
          <cell r="D1357">
            <v>0</v>
          </cell>
          <cell r="E1357">
            <v>111.459</v>
          </cell>
          <cell r="F1357">
            <v>28.717199999999998</v>
          </cell>
          <cell r="G1357">
            <v>96993.279999999999</v>
          </cell>
          <cell r="H1357">
            <v>35916</v>
          </cell>
          <cell r="I1357">
            <v>35920</v>
          </cell>
          <cell r="J1357" t="str">
            <v>News</v>
          </cell>
          <cell r="K1357">
            <v>0</v>
          </cell>
          <cell r="L1357">
            <v>2000</v>
          </cell>
          <cell r="M1357" t="str">
            <v>Brief torrential rain</v>
          </cell>
          <cell r="N1357">
            <v>1</v>
          </cell>
        </row>
        <row r="1358">
          <cell r="A1358">
            <v>1360</v>
          </cell>
          <cell r="B1358">
            <v>0</v>
          </cell>
          <cell r="C1358" t="str">
            <v>Iran</v>
          </cell>
          <cell r="D1358">
            <v>0</v>
          </cell>
          <cell r="E1358">
            <v>60.250799999999998</v>
          </cell>
          <cell r="F1358">
            <v>32.742100000000001</v>
          </cell>
          <cell r="G1358">
            <v>125228.8</v>
          </cell>
          <cell r="H1358">
            <v>35927</v>
          </cell>
          <cell r="I1358">
            <v>35931</v>
          </cell>
          <cell r="J1358" t="str">
            <v>News</v>
          </cell>
          <cell r="K1358">
            <v>27</v>
          </cell>
          <cell r="L1358">
            <v>0</v>
          </cell>
          <cell r="M1358" t="str">
            <v>Brief torrential rain</v>
          </cell>
          <cell r="N1358">
            <v>1</v>
          </cell>
        </row>
        <row r="1359">
          <cell r="A1359">
            <v>1361</v>
          </cell>
          <cell r="B1359">
            <v>0</v>
          </cell>
          <cell r="C1359" t="str">
            <v>China</v>
          </cell>
          <cell r="D1359">
            <v>0</v>
          </cell>
          <cell r="E1359">
            <v>117.93899999999999</v>
          </cell>
          <cell r="F1359">
            <v>25.1204</v>
          </cell>
          <cell r="G1359">
            <v>60529.47</v>
          </cell>
          <cell r="H1359">
            <v>35927</v>
          </cell>
          <cell r="I1359">
            <v>35932</v>
          </cell>
          <cell r="J1359" t="str">
            <v>News</v>
          </cell>
          <cell r="K1359">
            <v>11</v>
          </cell>
          <cell r="L1359">
            <v>0</v>
          </cell>
          <cell r="M1359" t="str">
            <v>Heavy rain</v>
          </cell>
          <cell r="N1359">
            <v>1</v>
          </cell>
        </row>
        <row r="1360">
          <cell r="A1360">
            <v>1362</v>
          </cell>
          <cell r="B1360">
            <v>0</v>
          </cell>
          <cell r="C1360" t="str">
            <v>Siberia</v>
          </cell>
          <cell r="D1360">
            <v>0</v>
          </cell>
          <cell r="E1360">
            <v>131.959</v>
          </cell>
          <cell r="F1360">
            <v>63.956699999999998</v>
          </cell>
          <cell r="G1360">
            <v>314770.65000000002</v>
          </cell>
          <cell r="H1360">
            <v>35931</v>
          </cell>
          <cell r="I1360">
            <v>35952</v>
          </cell>
          <cell r="J1360" t="str">
            <v>News</v>
          </cell>
          <cell r="K1360">
            <v>15</v>
          </cell>
          <cell r="L1360">
            <v>51000</v>
          </cell>
          <cell r="M1360" t="str">
            <v>Ice jam/break-up</v>
          </cell>
          <cell r="N1360">
            <v>2</v>
          </cell>
        </row>
        <row r="1361">
          <cell r="A1361">
            <v>1363</v>
          </cell>
          <cell r="B1361">
            <v>0</v>
          </cell>
          <cell r="C1361" t="str">
            <v>Bangladesh</v>
          </cell>
          <cell r="D1361">
            <v>0</v>
          </cell>
          <cell r="E1361">
            <v>90.026799999999994</v>
          </cell>
          <cell r="F1361">
            <v>23.450500000000002</v>
          </cell>
          <cell r="G1361">
            <v>34065.64</v>
          </cell>
          <cell r="H1361">
            <v>35935</v>
          </cell>
          <cell r="I1361">
            <v>35945</v>
          </cell>
          <cell r="J1361" t="str">
            <v>News</v>
          </cell>
          <cell r="K1361">
            <v>0</v>
          </cell>
          <cell r="L1361">
            <v>0</v>
          </cell>
          <cell r="M1361" t="str">
            <v>Tropical cyclone</v>
          </cell>
          <cell r="N1361">
            <v>1</v>
          </cell>
        </row>
        <row r="1362">
          <cell r="A1362">
            <v>1364</v>
          </cell>
          <cell r="B1362">
            <v>0</v>
          </cell>
          <cell r="C1362" t="str">
            <v>Turkey</v>
          </cell>
          <cell r="D1362">
            <v>0</v>
          </cell>
          <cell r="E1362">
            <v>31.491399999999999</v>
          </cell>
          <cell r="F1362">
            <v>38.779499999999999</v>
          </cell>
          <cell r="G1362">
            <v>142697.44</v>
          </cell>
          <cell r="H1362">
            <v>35935</v>
          </cell>
          <cell r="I1362">
            <v>35938</v>
          </cell>
          <cell r="J1362" t="str">
            <v>News</v>
          </cell>
          <cell r="K1362">
            <v>19</v>
          </cell>
          <cell r="L1362">
            <v>514</v>
          </cell>
          <cell r="M1362" t="str">
            <v>Brief torrential rain</v>
          </cell>
          <cell r="N1362">
            <v>1</v>
          </cell>
        </row>
        <row r="1363">
          <cell r="A1363">
            <v>1365</v>
          </cell>
          <cell r="B1363">
            <v>0</v>
          </cell>
          <cell r="C1363" t="str">
            <v>Somalia</v>
          </cell>
          <cell r="D1363">
            <v>0</v>
          </cell>
          <cell r="E1363">
            <v>41.826099999999997</v>
          </cell>
          <cell r="F1363">
            <v>0.67116399999999998</v>
          </cell>
          <cell r="G1363">
            <v>100633.14</v>
          </cell>
          <cell r="H1363">
            <v>35934</v>
          </cell>
          <cell r="I1363">
            <v>35936</v>
          </cell>
          <cell r="J1363" t="str">
            <v>News</v>
          </cell>
          <cell r="K1363">
            <v>0</v>
          </cell>
          <cell r="L1363">
            <v>0</v>
          </cell>
          <cell r="M1363" t="str">
            <v>Heavy rain</v>
          </cell>
          <cell r="N1363">
            <v>1</v>
          </cell>
        </row>
        <row r="1364">
          <cell r="A1364">
            <v>1366</v>
          </cell>
          <cell r="B1364">
            <v>0</v>
          </cell>
          <cell r="C1364" t="str">
            <v>China</v>
          </cell>
          <cell r="D1364">
            <v>0</v>
          </cell>
          <cell r="E1364">
            <v>83.673500000000004</v>
          </cell>
          <cell r="F1364">
            <v>40.920400000000001</v>
          </cell>
          <cell r="G1364">
            <v>178662.77</v>
          </cell>
          <cell r="H1364">
            <v>35931</v>
          </cell>
          <cell r="I1364">
            <v>35935</v>
          </cell>
          <cell r="J1364" t="str">
            <v>News</v>
          </cell>
          <cell r="K1364">
            <v>11</v>
          </cell>
          <cell r="L1364">
            <v>508</v>
          </cell>
          <cell r="M1364" t="str">
            <v>Brief torrential rain</v>
          </cell>
          <cell r="N1364">
            <v>1</v>
          </cell>
        </row>
        <row r="1365">
          <cell r="A1365">
            <v>1370</v>
          </cell>
          <cell r="B1365">
            <v>0</v>
          </cell>
          <cell r="C1365" t="str">
            <v>China</v>
          </cell>
          <cell r="D1365">
            <v>0</v>
          </cell>
          <cell r="E1365">
            <v>112.018</v>
          </cell>
          <cell r="F1365">
            <v>26.713100000000001</v>
          </cell>
          <cell r="G1365">
            <v>70343.63</v>
          </cell>
          <cell r="H1365">
            <v>35935</v>
          </cell>
          <cell r="I1365">
            <v>35940</v>
          </cell>
          <cell r="J1365" t="str">
            <v>News</v>
          </cell>
          <cell r="K1365">
            <v>58</v>
          </cell>
          <cell r="L1365">
            <v>106000</v>
          </cell>
          <cell r="M1365" t="str">
            <v>Heavy rain</v>
          </cell>
          <cell r="N1365">
            <v>2</v>
          </cell>
        </row>
        <row r="1366">
          <cell r="A1366">
            <v>1372</v>
          </cell>
          <cell r="B1366">
            <v>0</v>
          </cell>
          <cell r="C1366" t="str">
            <v>Kyrgyzstan</v>
          </cell>
          <cell r="D1366">
            <v>0</v>
          </cell>
          <cell r="E1366">
            <v>70.373800000000003</v>
          </cell>
          <cell r="F1366">
            <v>41.776800000000001</v>
          </cell>
          <cell r="G1366">
            <v>45397</v>
          </cell>
          <cell r="H1366">
            <v>35933</v>
          </cell>
          <cell r="I1366">
            <v>35937</v>
          </cell>
          <cell r="J1366" t="str">
            <v>News</v>
          </cell>
          <cell r="K1366">
            <v>1</v>
          </cell>
          <cell r="L1366">
            <v>8760</v>
          </cell>
          <cell r="M1366" t="str">
            <v>Brief torrential rain</v>
          </cell>
          <cell r="N1366">
            <v>1</v>
          </cell>
        </row>
        <row r="1367">
          <cell r="A1367">
            <v>1374</v>
          </cell>
          <cell r="B1367">
            <v>0</v>
          </cell>
          <cell r="C1367" t="str">
            <v>Kenya</v>
          </cell>
          <cell r="D1367">
            <v>0</v>
          </cell>
          <cell r="E1367">
            <v>37.167000000000002</v>
          </cell>
          <cell r="F1367">
            <v>-0.95593300000000003</v>
          </cell>
          <cell r="G1367">
            <v>106206.57</v>
          </cell>
          <cell r="H1367">
            <v>35942</v>
          </cell>
          <cell r="I1367">
            <v>35946</v>
          </cell>
          <cell r="J1367" t="str">
            <v>News</v>
          </cell>
          <cell r="K1367">
            <v>19</v>
          </cell>
          <cell r="L1367">
            <v>800</v>
          </cell>
          <cell r="M1367" t="str">
            <v>Heavy rain</v>
          </cell>
          <cell r="N1367">
            <v>1</v>
          </cell>
        </row>
        <row r="1368">
          <cell r="A1368">
            <v>1376</v>
          </cell>
          <cell r="B1368">
            <v>0</v>
          </cell>
          <cell r="C1368" t="str">
            <v>Afghanistan</v>
          </cell>
          <cell r="D1368">
            <v>0</v>
          </cell>
          <cell r="E1368">
            <v>66.034499999999994</v>
          </cell>
          <cell r="F1368">
            <v>36.857399999999998</v>
          </cell>
          <cell r="G1368">
            <v>48940.51</v>
          </cell>
          <cell r="H1368">
            <v>35944</v>
          </cell>
          <cell r="I1368">
            <v>35947</v>
          </cell>
          <cell r="J1368" t="str">
            <v>News</v>
          </cell>
          <cell r="K1368">
            <v>30</v>
          </cell>
          <cell r="L1368">
            <v>100</v>
          </cell>
          <cell r="M1368" t="str">
            <v>Heavy rain</v>
          </cell>
          <cell r="N1368">
            <v>1</v>
          </cell>
        </row>
        <row r="1369">
          <cell r="A1369">
            <v>1377</v>
          </cell>
          <cell r="B1369">
            <v>0</v>
          </cell>
          <cell r="C1369" t="str">
            <v>Russia</v>
          </cell>
          <cell r="D1369">
            <v>0</v>
          </cell>
          <cell r="E1369">
            <v>52.981999999999999</v>
          </cell>
          <cell r="F1369">
            <v>66.641599999999997</v>
          </cell>
          <cell r="G1369">
            <v>56635.43</v>
          </cell>
          <cell r="H1369">
            <v>35949</v>
          </cell>
          <cell r="I1369">
            <v>35953</v>
          </cell>
          <cell r="J1369" t="str">
            <v>News</v>
          </cell>
          <cell r="K1369">
            <v>0</v>
          </cell>
          <cell r="L1369">
            <v>49</v>
          </cell>
          <cell r="M1369" t="str">
            <v>Ice jam/break-up</v>
          </cell>
          <cell r="N1369">
            <v>1</v>
          </cell>
        </row>
        <row r="1370">
          <cell r="A1370">
            <v>1378</v>
          </cell>
          <cell r="B1370">
            <v>0</v>
          </cell>
          <cell r="C1370" t="str">
            <v>Taiwan</v>
          </cell>
          <cell r="D1370">
            <v>0</v>
          </cell>
          <cell r="E1370">
            <v>120.822</v>
          </cell>
          <cell r="F1370">
            <v>23.660900000000002</v>
          </cell>
          <cell r="G1370">
            <v>7743.49</v>
          </cell>
          <cell r="H1370">
            <v>35947</v>
          </cell>
          <cell r="I1370">
            <v>35954</v>
          </cell>
          <cell r="J1370" t="str">
            <v>News</v>
          </cell>
          <cell r="K1370">
            <v>3</v>
          </cell>
          <cell r="L1370">
            <v>300</v>
          </cell>
          <cell r="M1370" t="str">
            <v>Monsoonal rain</v>
          </cell>
          <cell r="N1370">
            <v>1</v>
          </cell>
        </row>
        <row r="1371">
          <cell r="A1371">
            <v>1379</v>
          </cell>
          <cell r="B1371">
            <v>0</v>
          </cell>
          <cell r="C1371" t="str">
            <v>North Korea</v>
          </cell>
          <cell r="D1371">
            <v>0</v>
          </cell>
          <cell r="E1371">
            <v>127.54</v>
          </cell>
          <cell r="F1371">
            <v>38.747399999999999</v>
          </cell>
          <cell r="G1371">
            <v>8053.09</v>
          </cell>
          <cell r="H1371">
            <v>35948</v>
          </cell>
          <cell r="I1371">
            <v>35951</v>
          </cell>
          <cell r="J1371" t="str">
            <v>News</v>
          </cell>
          <cell r="K1371">
            <v>0</v>
          </cell>
          <cell r="L1371">
            <v>0</v>
          </cell>
          <cell r="M1371" t="str">
            <v>Tidal surge</v>
          </cell>
          <cell r="N1371">
            <v>1</v>
          </cell>
        </row>
        <row r="1372">
          <cell r="A1372">
            <v>1380</v>
          </cell>
          <cell r="B1372">
            <v>0</v>
          </cell>
          <cell r="C1372" t="str">
            <v>China</v>
          </cell>
          <cell r="D1372">
            <v>0</v>
          </cell>
          <cell r="E1372">
            <v>114.339</v>
          </cell>
          <cell r="F1372">
            <v>22.648800000000001</v>
          </cell>
          <cell r="G1372">
            <v>5843.61</v>
          </cell>
          <cell r="H1372">
            <v>35955</v>
          </cell>
          <cell r="I1372">
            <v>35958</v>
          </cell>
          <cell r="J1372" t="str">
            <v>News</v>
          </cell>
          <cell r="K1372">
            <v>1</v>
          </cell>
          <cell r="L1372">
            <v>24</v>
          </cell>
          <cell r="M1372" t="str">
            <v>Heavy rain</v>
          </cell>
          <cell r="N1372">
            <v>1</v>
          </cell>
        </row>
        <row r="1373">
          <cell r="A1373">
            <v>1381</v>
          </cell>
          <cell r="B1373">
            <v>0</v>
          </cell>
          <cell r="C1373" t="str">
            <v>Indonesia</v>
          </cell>
          <cell r="D1373">
            <v>0</v>
          </cell>
          <cell r="E1373">
            <v>111.879</v>
          </cell>
          <cell r="F1373">
            <v>-7.7504099999999996</v>
          </cell>
          <cell r="G1373">
            <v>27340.16</v>
          </cell>
          <cell r="H1373">
            <v>35956</v>
          </cell>
          <cell r="I1373">
            <v>35957</v>
          </cell>
          <cell r="J1373" t="str">
            <v>News</v>
          </cell>
          <cell r="K1373">
            <v>0</v>
          </cell>
          <cell r="L1373">
            <v>180</v>
          </cell>
          <cell r="M1373" t="str">
            <v>Heavy rain</v>
          </cell>
          <cell r="N1373">
            <v>1</v>
          </cell>
        </row>
        <row r="1374">
          <cell r="A1374">
            <v>1382</v>
          </cell>
          <cell r="B1374">
            <v>0</v>
          </cell>
          <cell r="C1374" t="str">
            <v>Vietnam</v>
          </cell>
          <cell r="D1374">
            <v>0</v>
          </cell>
          <cell r="E1374">
            <v>105.136</v>
          </cell>
          <cell r="F1374">
            <v>21.327100000000002</v>
          </cell>
          <cell r="G1374">
            <v>3247.25</v>
          </cell>
          <cell r="H1374">
            <v>35955</v>
          </cell>
          <cell r="I1374">
            <v>35956</v>
          </cell>
          <cell r="J1374" t="str">
            <v>News</v>
          </cell>
          <cell r="K1374">
            <v>0</v>
          </cell>
          <cell r="L1374">
            <v>0</v>
          </cell>
          <cell r="M1374" t="str">
            <v>Heavy rain</v>
          </cell>
          <cell r="N1374">
            <v>1</v>
          </cell>
        </row>
        <row r="1375">
          <cell r="A1375">
            <v>1383</v>
          </cell>
          <cell r="B1375">
            <v>0</v>
          </cell>
          <cell r="C1375" t="str">
            <v>India</v>
          </cell>
          <cell r="D1375">
            <v>0</v>
          </cell>
          <cell r="E1375">
            <v>68.867699999999999</v>
          </cell>
          <cell r="F1375">
            <v>24.0181</v>
          </cell>
          <cell r="G1375">
            <v>4931.72</v>
          </cell>
          <cell r="H1375">
            <v>35955</v>
          </cell>
          <cell r="I1375">
            <v>35957</v>
          </cell>
          <cell r="J1375" t="str">
            <v>News</v>
          </cell>
          <cell r="K1375">
            <v>1126</v>
          </cell>
          <cell r="L1375">
            <v>15000</v>
          </cell>
          <cell r="M1375" t="str">
            <v>Extra-tropical cyclone</v>
          </cell>
          <cell r="N1375">
            <v>1</v>
          </cell>
        </row>
        <row r="1376">
          <cell r="A1376">
            <v>1384</v>
          </cell>
          <cell r="B1376">
            <v>0</v>
          </cell>
          <cell r="C1376" t="str">
            <v>Bangladesh</v>
          </cell>
          <cell r="D1376" t="str">
            <v>India</v>
          </cell>
          <cell r="E1376">
            <v>93.172200000000004</v>
          </cell>
          <cell r="F1376">
            <v>26.7913</v>
          </cell>
          <cell r="G1376">
            <v>136001.75</v>
          </cell>
          <cell r="H1376">
            <v>35955</v>
          </cell>
          <cell r="I1376">
            <v>35958</v>
          </cell>
          <cell r="J1376" t="str">
            <v>News</v>
          </cell>
          <cell r="K1376">
            <v>77</v>
          </cell>
          <cell r="L1376">
            <v>2000</v>
          </cell>
          <cell r="M1376" t="str">
            <v>Monsoonal rain</v>
          </cell>
          <cell r="N1376">
            <v>1</v>
          </cell>
        </row>
        <row r="1377">
          <cell r="A1377">
            <v>1385</v>
          </cell>
          <cell r="B1377">
            <v>0</v>
          </cell>
          <cell r="C1377" t="str">
            <v>USA</v>
          </cell>
          <cell r="D1377">
            <v>0</v>
          </cell>
          <cell r="E1377">
            <v>-70.658299999999997</v>
          </cell>
          <cell r="F1377">
            <v>44.015099999999997</v>
          </cell>
          <cell r="G1377">
            <v>19951.349999999999</v>
          </cell>
          <cell r="H1377">
            <v>35959</v>
          </cell>
          <cell r="I1377">
            <v>35965</v>
          </cell>
          <cell r="J1377" t="str">
            <v>News</v>
          </cell>
          <cell r="K1377">
            <v>1</v>
          </cell>
          <cell r="L1377">
            <v>0</v>
          </cell>
          <cell r="M1377" t="str">
            <v>Heavy rain</v>
          </cell>
          <cell r="N1377">
            <v>2</v>
          </cell>
        </row>
        <row r="1378">
          <cell r="A1378">
            <v>1386</v>
          </cell>
          <cell r="B1378">
            <v>0</v>
          </cell>
          <cell r="C1378" t="str">
            <v>Turkey</v>
          </cell>
          <cell r="D1378">
            <v>0</v>
          </cell>
          <cell r="E1378">
            <v>42.050899999999999</v>
          </cell>
          <cell r="F1378">
            <v>40.645400000000002</v>
          </cell>
          <cell r="G1378">
            <v>28446.77</v>
          </cell>
          <cell r="H1378">
            <v>35958</v>
          </cell>
          <cell r="I1378">
            <v>35961</v>
          </cell>
          <cell r="J1378" t="str">
            <v>News</v>
          </cell>
          <cell r="K1378">
            <v>9</v>
          </cell>
          <cell r="L1378">
            <v>0</v>
          </cell>
          <cell r="M1378" t="str">
            <v>Brief torrential rain</v>
          </cell>
          <cell r="N1378">
            <v>1</v>
          </cell>
        </row>
        <row r="1379">
          <cell r="A1379">
            <v>1387</v>
          </cell>
          <cell r="B1379">
            <v>0</v>
          </cell>
          <cell r="C1379" t="str">
            <v>Afghanistan</v>
          </cell>
          <cell r="D1379">
            <v>0</v>
          </cell>
          <cell r="E1379">
            <v>70.117500000000007</v>
          </cell>
          <cell r="F1379">
            <v>34.439700000000002</v>
          </cell>
          <cell r="G1379">
            <v>11603.78</v>
          </cell>
          <cell r="H1379">
            <v>35958</v>
          </cell>
          <cell r="I1379">
            <v>35961</v>
          </cell>
          <cell r="J1379" t="str">
            <v>News</v>
          </cell>
          <cell r="K1379">
            <v>30</v>
          </cell>
          <cell r="L1379">
            <v>100</v>
          </cell>
          <cell r="M1379" t="str">
            <v>Heavy rain</v>
          </cell>
          <cell r="N1379">
            <v>1</v>
          </cell>
        </row>
        <row r="1380">
          <cell r="A1380">
            <v>1390</v>
          </cell>
          <cell r="B1380">
            <v>0</v>
          </cell>
          <cell r="C1380" t="str">
            <v>China</v>
          </cell>
          <cell r="D1380">
            <v>0</v>
          </cell>
          <cell r="E1380">
            <v>112.322</v>
          </cell>
          <cell r="F1380">
            <v>28.8202</v>
          </cell>
          <cell r="G1380">
            <v>292972.71999999997</v>
          </cell>
          <cell r="H1380">
            <v>36012</v>
          </cell>
          <cell r="I1380">
            <v>36045</v>
          </cell>
          <cell r="J1380" t="str">
            <v>News</v>
          </cell>
          <cell r="K1380">
            <v>575</v>
          </cell>
          <cell r="L1380">
            <v>1115000</v>
          </cell>
          <cell r="M1380" t="str">
            <v>Heavy rain</v>
          </cell>
          <cell r="N1380">
            <v>2</v>
          </cell>
        </row>
        <row r="1381">
          <cell r="A1381">
            <v>1392</v>
          </cell>
          <cell r="B1381">
            <v>0</v>
          </cell>
          <cell r="C1381" t="str">
            <v>China</v>
          </cell>
          <cell r="D1381">
            <v>0</v>
          </cell>
          <cell r="E1381">
            <v>111.905</v>
          </cell>
          <cell r="F1381">
            <v>36.622799999999998</v>
          </cell>
          <cell r="G1381">
            <v>72123.72</v>
          </cell>
          <cell r="H1381">
            <v>35980</v>
          </cell>
          <cell r="I1381">
            <v>35996</v>
          </cell>
          <cell r="J1381" t="str">
            <v>News</v>
          </cell>
          <cell r="K1381">
            <v>113</v>
          </cell>
          <cell r="L1381">
            <v>90000</v>
          </cell>
          <cell r="M1381" t="str">
            <v>Heavy rain</v>
          </cell>
          <cell r="N1381">
            <v>1</v>
          </cell>
        </row>
        <row r="1382">
          <cell r="A1382">
            <v>1393</v>
          </cell>
          <cell r="B1382">
            <v>0</v>
          </cell>
          <cell r="C1382" t="str">
            <v>China</v>
          </cell>
          <cell r="D1382">
            <v>0</v>
          </cell>
          <cell r="E1382">
            <v>102.714</v>
          </cell>
          <cell r="F1382">
            <v>28.941500000000001</v>
          </cell>
          <cell r="G1382">
            <v>235631.23</v>
          </cell>
          <cell r="H1382">
            <v>35973</v>
          </cell>
          <cell r="I1382">
            <v>35989</v>
          </cell>
          <cell r="J1382" t="str">
            <v>News</v>
          </cell>
          <cell r="K1382">
            <v>170</v>
          </cell>
          <cell r="L1382">
            <v>240000</v>
          </cell>
          <cell r="M1382" t="str">
            <v>Heavy rain</v>
          </cell>
          <cell r="N1382">
            <v>1</v>
          </cell>
        </row>
        <row r="1383">
          <cell r="A1383">
            <v>1394</v>
          </cell>
          <cell r="B1383">
            <v>0</v>
          </cell>
          <cell r="C1383" t="str">
            <v>China</v>
          </cell>
          <cell r="D1383">
            <v>0</v>
          </cell>
          <cell r="E1383">
            <v>114.84699999999999</v>
          </cell>
          <cell r="F1383">
            <v>30.336300000000001</v>
          </cell>
          <cell r="G1383">
            <v>305479.67999999999</v>
          </cell>
          <cell r="H1383">
            <v>35964</v>
          </cell>
          <cell r="I1383">
            <v>35989</v>
          </cell>
          <cell r="J1383" t="str">
            <v>News</v>
          </cell>
          <cell r="K1383">
            <v>164</v>
          </cell>
          <cell r="L1383">
            <v>370000</v>
          </cell>
          <cell r="M1383" t="str">
            <v>Heavy rain</v>
          </cell>
          <cell r="N1383">
            <v>1</v>
          </cell>
        </row>
        <row r="1384">
          <cell r="A1384">
            <v>1395</v>
          </cell>
          <cell r="B1384">
            <v>0</v>
          </cell>
          <cell r="C1384" t="str">
            <v>China</v>
          </cell>
          <cell r="D1384">
            <v>0</v>
          </cell>
          <cell r="E1384">
            <v>112.86799999999999</v>
          </cell>
          <cell r="F1384">
            <v>23.119900000000001</v>
          </cell>
          <cell r="G1384">
            <v>41223.71</v>
          </cell>
          <cell r="H1384">
            <v>35971</v>
          </cell>
          <cell r="I1384">
            <v>35982</v>
          </cell>
          <cell r="J1384" t="str">
            <v>News</v>
          </cell>
          <cell r="K1384">
            <v>180</v>
          </cell>
          <cell r="L1384">
            <v>150000</v>
          </cell>
          <cell r="M1384" t="str">
            <v>Heavy rain</v>
          </cell>
          <cell r="N1384">
            <v>2</v>
          </cell>
        </row>
        <row r="1385">
          <cell r="A1385">
            <v>1396</v>
          </cell>
          <cell r="B1385">
            <v>0</v>
          </cell>
          <cell r="C1385" t="str">
            <v>China</v>
          </cell>
          <cell r="D1385">
            <v>0</v>
          </cell>
          <cell r="E1385">
            <v>109.874</v>
          </cell>
          <cell r="F1385">
            <v>24.817799999999998</v>
          </cell>
          <cell r="G1385">
            <v>26915.69</v>
          </cell>
          <cell r="H1385">
            <v>35961</v>
          </cell>
          <cell r="I1385">
            <v>35974</v>
          </cell>
          <cell r="J1385" t="str">
            <v>News</v>
          </cell>
          <cell r="K1385">
            <v>66</v>
          </cell>
          <cell r="L1385">
            <v>500000</v>
          </cell>
          <cell r="M1385" t="str">
            <v>Heavy rain</v>
          </cell>
          <cell r="N1385">
            <v>2</v>
          </cell>
        </row>
        <row r="1386">
          <cell r="A1386">
            <v>1397</v>
          </cell>
          <cell r="B1386">
            <v>0</v>
          </cell>
          <cell r="C1386" t="str">
            <v>China</v>
          </cell>
          <cell r="D1386">
            <v>0</v>
          </cell>
          <cell r="E1386">
            <v>105.422</v>
          </cell>
          <cell r="F1386">
            <v>29.628799999999998</v>
          </cell>
          <cell r="G1386">
            <v>29725.68</v>
          </cell>
          <cell r="H1386">
            <v>35964</v>
          </cell>
          <cell r="I1386">
            <v>35965</v>
          </cell>
          <cell r="J1386" t="str">
            <v>News</v>
          </cell>
          <cell r="K1386">
            <v>27</v>
          </cell>
          <cell r="L1386">
            <v>0</v>
          </cell>
          <cell r="M1386" t="str">
            <v>Heavy rain</v>
          </cell>
          <cell r="N1386">
            <v>1</v>
          </cell>
        </row>
        <row r="1387">
          <cell r="A1387">
            <v>1398</v>
          </cell>
          <cell r="B1387">
            <v>0</v>
          </cell>
          <cell r="C1387" t="str">
            <v>China</v>
          </cell>
          <cell r="D1387">
            <v>0</v>
          </cell>
          <cell r="E1387">
            <v>117.45099999999999</v>
          </cell>
          <cell r="F1387">
            <v>28.840399999999999</v>
          </cell>
          <cell r="G1387">
            <v>36417.4</v>
          </cell>
          <cell r="H1387">
            <v>35958</v>
          </cell>
          <cell r="I1387">
            <v>35985</v>
          </cell>
          <cell r="J1387" t="str">
            <v>News</v>
          </cell>
          <cell r="K1387">
            <v>51</v>
          </cell>
          <cell r="L1387">
            <v>434500</v>
          </cell>
          <cell r="M1387" t="str">
            <v>Heavy rain</v>
          </cell>
          <cell r="N1387">
            <v>2</v>
          </cell>
        </row>
        <row r="1388">
          <cell r="A1388">
            <v>1399</v>
          </cell>
          <cell r="B1388">
            <v>0</v>
          </cell>
          <cell r="C1388" t="str">
            <v>China</v>
          </cell>
          <cell r="D1388">
            <v>0</v>
          </cell>
          <cell r="E1388">
            <v>119.82</v>
          </cell>
          <cell r="F1388">
            <v>27.688199999999998</v>
          </cell>
          <cell r="G1388">
            <v>54190.53</v>
          </cell>
          <cell r="H1388">
            <v>35958</v>
          </cell>
          <cell r="I1388">
            <v>35971</v>
          </cell>
          <cell r="J1388" t="str">
            <v>News</v>
          </cell>
          <cell r="K1388">
            <v>126</v>
          </cell>
          <cell r="L1388">
            <v>750000</v>
          </cell>
          <cell r="M1388" t="str">
            <v>Heavy rain</v>
          </cell>
          <cell r="N1388">
            <v>2</v>
          </cell>
        </row>
        <row r="1389">
          <cell r="A1389">
            <v>1400</v>
          </cell>
          <cell r="B1389">
            <v>0</v>
          </cell>
          <cell r="C1389" t="str">
            <v>China</v>
          </cell>
          <cell r="D1389">
            <v>0</v>
          </cell>
          <cell r="E1389">
            <v>113.649</v>
          </cell>
          <cell r="F1389">
            <v>28.375499999999999</v>
          </cell>
          <cell r="G1389">
            <v>170585.74</v>
          </cell>
          <cell r="H1389">
            <v>35958</v>
          </cell>
          <cell r="I1389">
            <v>35973</v>
          </cell>
          <cell r="J1389" t="str">
            <v>News</v>
          </cell>
          <cell r="K1389">
            <v>40</v>
          </cell>
          <cell r="L1389">
            <v>400000</v>
          </cell>
          <cell r="M1389" t="str">
            <v>Heavy rain</v>
          </cell>
          <cell r="N1389">
            <v>2</v>
          </cell>
        </row>
        <row r="1390">
          <cell r="A1390">
            <v>1401</v>
          </cell>
          <cell r="B1390">
            <v>0</v>
          </cell>
          <cell r="C1390" t="str">
            <v>USA</v>
          </cell>
          <cell r="D1390">
            <v>0</v>
          </cell>
          <cell r="E1390">
            <v>-93.088099999999997</v>
          </cell>
          <cell r="F1390">
            <v>39.792700000000004</v>
          </cell>
          <cell r="G1390">
            <v>73860.39</v>
          </cell>
          <cell r="H1390">
            <v>35959</v>
          </cell>
          <cell r="I1390">
            <v>35963</v>
          </cell>
          <cell r="J1390" t="str">
            <v>News</v>
          </cell>
          <cell r="K1390">
            <v>0</v>
          </cell>
          <cell r="L1390">
            <v>1000</v>
          </cell>
          <cell r="M1390" t="str">
            <v>Heavy rain</v>
          </cell>
          <cell r="N1390">
            <v>2</v>
          </cell>
        </row>
        <row r="1391">
          <cell r="A1391">
            <v>1402</v>
          </cell>
          <cell r="B1391">
            <v>0</v>
          </cell>
          <cell r="C1391" t="str">
            <v>USA</v>
          </cell>
          <cell r="D1391">
            <v>0</v>
          </cell>
          <cell r="E1391">
            <v>-120.452</v>
          </cell>
          <cell r="F1391">
            <v>37.384</v>
          </cell>
          <cell r="G1391">
            <v>4080.72</v>
          </cell>
          <cell r="H1391">
            <v>35960</v>
          </cell>
          <cell r="I1391">
            <v>35961</v>
          </cell>
          <cell r="J1391" t="str">
            <v>News</v>
          </cell>
          <cell r="K1391">
            <v>0</v>
          </cell>
          <cell r="L1391">
            <v>0</v>
          </cell>
          <cell r="M1391" t="str">
            <v>Snowmelt</v>
          </cell>
          <cell r="N1391">
            <v>1</v>
          </cell>
        </row>
        <row r="1392">
          <cell r="A1392">
            <v>1403</v>
          </cell>
          <cell r="B1392">
            <v>0</v>
          </cell>
          <cell r="C1392" t="str">
            <v>UK</v>
          </cell>
          <cell r="D1392">
            <v>0</v>
          </cell>
          <cell r="E1392">
            <v>-3.9674800000000001</v>
          </cell>
          <cell r="F1392">
            <v>57.610900000000001</v>
          </cell>
          <cell r="G1392">
            <v>3551.22</v>
          </cell>
          <cell r="H1392">
            <v>35959</v>
          </cell>
          <cell r="I1392">
            <v>35960</v>
          </cell>
          <cell r="J1392" t="str">
            <v>News</v>
          </cell>
          <cell r="K1392">
            <v>0</v>
          </cell>
          <cell r="L1392">
            <v>120</v>
          </cell>
          <cell r="M1392" t="str">
            <v>Brief torrential rain</v>
          </cell>
          <cell r="N1392">
            <v>1</v>
          </cell>
        </row>
        <row r="1393">
          <cell r="A1393">
            <v>1406</v>
          </cell>
          <cell r="B1393">
            <v>0</v>
          </cell>
          <cell r="C1393" t="str">
            <v>Australia</v>
          </cell>
          <cell r="D1393">
            <v>0</v>
          </cell>
          <cell r="E1393">
            <v>147.392</v>
          </cell>
          <cell r="F1393">
            <v>-36.944099999999999</v>
          </cell>
          <cell r="G1393">
            <v>54956.14</v>
          </cell>
          <cell r="H1393">
            <v>35968</v>
          </cell>
          <cell r="I1393">
            <v>35970</v>
          </cell>
          <cell r="J1393" t="str">
            <v>News</v>
          </cell>
          <cell r="K1393">
            <v>1</v>
          </cell>
          <cell r="L1393">
            <v>300</v>
          </cell>
          <cell r="M1393" t="str">
            <v>Brief torrential rain</v>
          </cell>
          <cell r="N1393">
            <v>2</v>
          </cell>
        </row>
        <row r="1394">
          <cell r="A1394">
            <v>1407</v>
          </cell>
          <cell r="B1394">
            <v>0</v>
          </cell>
          <cell r="C1394" t="str">
            <v>Mexico</v>
          </cell>
          <cell r="D1394">
            <v>0</v>
          </cell>
          <cell r="E1394">
            <v>-99.2196</v>
          </cell>
          <cell r="F1394">
            <v>17.226400000000002</v>
          </cell>
          <cell r="G1394">
            <v>58057.89</v>
          </cell>
          <cell r="H1394">
            <v>35965</v>
          </cell>
          <cell r="I1394">
            <v>35969</v>
          </cell>
          <cell r="J1394" t="str">
            <v>News</v>
          </cell>
          <cell r="K1394">
            <v>0</v>
          </cell>
          <cell r="L1394">
            <v>400</v>
          </cell>
          <cell r="M1394" t="str">
            <v>Heavy rain</v>
          </cell>
          <cell r="N1394">
            <v>1</v>
          </cell>
        </row>
        <row r="1395">
          <cell r="A1395">
            <v>1408</v>
          </cell>
          <cell r="B1395">
            <v>0</v>
          </cell>
          <cell r="C1395" t="str">
            <v>Somalia</v>
          </cell>
          <cell r="D1395">
            <v>0</v>
          </cell>
          <cell r="E1395">
            <v>45.5657</v>
          </cell>
          <cell r="F1395">
            <v>2.6389499999999999</v>
          </cell>
          <cell r="G1395">
            <v>29465.97</v>
          </cell>
          <cell r="H1395">
            <v>35970</v>
          </cell>
          <cell r="I1395">
            <v>35971</v>
          </cell>
          <cell r="J1395" t="str">
            <v>News</v>
          </cell>
          <cell r="K1395">
            <v>22</v>
          </cell>
          <cell r="L1395">
            <v>2000</v>
          </cell>
          <cell r="M1395" t="str">
            <v>Heavy rain</v>
          </cell>
          <cell r="N1395">
            <v>1</v>
          </cell>
        </row>
        <row r="1396">
          <cell r="A1396">
            <v>1409</v>
          </cell>
          <cell r="B1396">
            <v>0</v>
          </cell>
          <cell r="C1396" t="str">
            <v>USA</v>
          </cell>
          <cell r="D1396">
            <v>0</v>
          </cell>
          <cell r="E1396">
            <v>-71.881900000000002</v>
          </cell>
          <cell r="F1396">
            <v>44.1768</v>
          </cell>
          <cell r="G1396">
            <v>18116.79</v>
          </cell>
          <cell r="H1396">
            <v>35970</v>
          </cell>
          <cell r="I1396">
            <v>35977</v>
          </cell>
          <cell r="J1396" t="str">
            <v>News</v>
          </cell>
          <cell r="K1396">
            <v>21</v>
          </cell>
          <cell r="L1396">
            <v>11000</v>
          </cell>
          <cell r="M1396" t="str">
            <v>Brief torrential rain</v>
          </cell>
          <cell r="N1396">
            <v>2</v>
          </cell>
        </row>
        <row r="1397">
          <cell r="A1397">
            <v>1410</v>
          </cell>
          <cell r="B1397">
            <v>0</v>
          </cell>
          <cell r="C1397" t="str">
            <v>Vietnam</v>
          </cell>
          <cell r="D1397">
            <v>0</v>
          </cell>
          <cell r="E1397">
            <v>105.34399999999999</v>
          </cell>
          <cell r="F1397">
            <v>21.564499999999999</v>
          </cell>
          <cell r="G1397">
            <v>28276.080000000002</v>
          </cell>
          <cell r="H1397">
            <v>35974</v>
          </cell>
          <cell r="I1397">
            <v>35987</v>
          </cell>
          <cell r="J1397" t="str">
            <v>News</v>
          </cell>
          <cell r="K1397">
            <v>4</v>
          </cell>
          <cell r="L1397">
            <v>12000</v>
          </cell>
          <cell r="M1397" t="str">
            <v>Heavy rain</v>
          </cell>
          <cell r="N1397">
            <v>1</v>
          </cell>
        </row>
        <row r="1398">
          <cell r="A1398">
            <v>1411</v>
          </cell>
          <cell r="B1398">
            <v>0</v>
          </cell>
          <cell r="C1398" t="str">
            <v>New Zealand</v>
          </cell>
          <cell r="D1398">
            <v>0</v>
          </cell>
          <cell r="E1398">
            <v>174.495</v>
          </cell>
          <cell r="F1398">
            <v>-40.582099999999997</v>
          </cell>
          <cell r="G1398">
            <v>90967.35</v>
          </cell>
          <cell r="H1398">
            <v>35976</v>
          </cell>
          <cell r="I1398">
            <v>35996</v>
          </cell>
          <cell r="J1398" t="str">
            <v>News</v>
          </cell>
          <cell r="K1398">
            <v>0</v>
          </cell>
          <cell r="L1398">
            <v>40</v>
          </cell>
          <cell r="M1398" t="str">
            <v>Heavy rain</v>
          </cell>
          <cell r="N1398">
            <v>2</v>
          </cell>
        </row>
        <row r="1399">
          <cell r="A1399">
            <v>1412</v>
          </cell>
          <cell r="B1399">
            <v>0</v>
          </cell>
          <cell r="C1399" t="str">
            <v>Mexico</v>
          </cell>
          <cell r="D1399">
            <v>0</v>
          </cell>
          <cell r="E1399">
            <v>-98.827200000000005</v>
          </cell>
          <cell r="F1399">
            <v>18.0078</v>
          </cell>
          <cell r="G1399">
            <v>78599.820000000007</v>
          </cell>
          <cell r="H1399">
            <v>35978</v>
          </cell>
          <cell r="I1399">
            <v>35979</v>
          </cell>
          <cell r="J1399" t="str">
            <v>News</v>
          </cell>
          <cell r="K1399">
            <v>1</v>
          </cell>
          <cell r="L1399">
            <v>520</v>
          </cell>
          <cell r="M1399" t="str">
            <v>Heavy rain</v>
          </cell>
          <cell r="N1399">
            <v>1</v>
          </cell>
        </row>
        <row r="1400">
          <cell r="A1400">
            <v>1413</v>
          </cell>
          <cell r="B1400">
            <v>0</v>
          </cell>
          <cell r="C1400" t="str">
            <v>Bangaldesh</v>
          </cell>
          <cell r="D1400" t="str">
            <v>India</v>
          </cell>
          <cell r="E1400">
            <v>91.855099999999993</v>
          </cell>
          <cell r="F1400">
            <v>25.9513</v>
          </cell>
          <cell r="G1400">
            <v>116176.66</v>
          </cell>
          <cell r="H1400">
            <v>35981</v>
          </cell>
          <cell r="I1400">
            <v>36060</v>
          </cell>
          <cell r="J1400" t="str">
            <v>News</v>
          </cell>
          <cell r="K1400">
            <v>2632</v>
          </cell>
          <cell r="L1400">
            <v>25000000</v>
          </cell>
          <cell r="M1400" t="str">
            <v>Monsoonal rain</v>
          </cell>
          <cell r="N1400">
            <v>2</v>
          </cell>
        </row>
        <row r="1401">
          <cell r="A1401">
            <v>1414</v>
          </cell>
          <cell r="B1401">
            <v>0</v>
          </cell>
          <cell r="C1401" t="str">
            <v>Kyrgyzstan</v>
          </cell>
          <cell r="D1401" t="str">
            <v xml:space="preserve"> Uzbekistan</v>
          </cell>
          <cell r="E1401">
            <v>63.302799999999998</v>
          </cell>
          <cell r="F1401">
            <v>45.545699999999997</v>
          </cell>
          <cell r="G1401">
            <v>529.58199999999999</v>
          </cell>
          <cell r="H1401">
            <v>35984</v>
          </cell>
          <cell r="I1401">
            <v>35984</v>
          </cell>
          <cell r="J1401" t="str">
            <v>News</v>
          </cell>
          <cell r="K1401">
            <v>93</v>
          </cell>
          <cell r="L1401">
            <v>14000</v>
          </cell>
          <cell r="M1401" t="str">
            <v>Dam/Levy, break or release</v>
          </cell>
          <cell r="N1401">
            <v>1</v>
          </cell>
        </row>
        <row r="1402">
          <cell r="A1402">
            <v>1415</v>
          </cell>
          <cell r="B1402">
            <v>0</v>
          </cell>
          <cell r="C1402" t="str">
            <v>Somalia</v>
          </cell>
          <cell r="D1402">
            <v>0</v>
          </cell>
          <cell r="E1402">
            <v>45.512700000000002</v>
          </cell>
          <cell r="F1402">
            <v>3.0461100000000001</v>
          </cell>
          <cell r="G1402">
            <v>65726.759999999995</v>
          </cell>
          <cell r="H1402">
            <v>35989</v>
          </cell>
          <cell r="I1402">
            <v>35993</v>
          </cell>
          <cell r="J1402" t="str">
            <v>News</v>
          </cell>
          <cell r="K1402">
            <v>0</v>
          </cell>
          <cell r="L1402">
            <v>500</v>
          </cell>
          <cell r="M1402" t="str">
            <v>Heavy rain</v>
          </cell>
          <cell r="N1402">
            <v>1</v>
          </cell>
        </row>
        <row r="1403">
          <cell r="A1403">
            <v>1416</v>
          </cell>
          <cell r="B1403">
            <v>0</v>
          </cell>
          <cell r="C1403" t="str">
            <v>Russia</v>
          </cell>
          <cell r="D1403">
            <v>0</v>
          </cell>
          <cell r="E1403">
            <v>150.44999999999999</v>
          </cell>
          <cell r="F1403">
            <v>61.499099999999999</v>
          </cell>
          <cell r="G1403">
            <v>102657.49</v>
          </cell>
          <cell r="H1403">
            <v>35995</v>
          </cell>
          <cell r="I1403">
            <v>35996</v>
          </cell>
          <cell r="J1403" t="str">
            <v>News</v>
          </cell>
          <cell r="K1403">
            <v>0</v>
          </cell>
          <cell r="L1403">
            <v>56</v>
          </cell>
          <cell r="M1403" t="str">
            <v>Heavy rain</v>
          </cell>
          <cell r="N1403">
            <v>1</v>
          </cell>
        </row>
        <row r="1404">
          <cell r="A1404">
            <v>1417</v>
          </cell>
          <cell r="B1404">
            <v>0</v>
          </cell>
          <cell r="C1404" t="str">
            <v>Sri Lanka</v>
          </cell>
          <cell r="D1404">
            <v>0</v>
          </cell>
          <cell r="E1404">
            <v>80.221299999999999</v>
          </cell>
          <cell r="F1404">
            <v>7.38157</v>
          </cell>
          <cell r="G1404">
            <v>5703.44</v>
          </cell>
          <cell r="H1404">
            <v>35993</v>
          </cell>
          <cell r="I1404">
            <v>35996</v>
          </cell>
          <cell r="J1404" t="str">
            <v>News</v>
          </cell>
          <cell r="K1404">
            <v>1</v>
          </cell>
          <cell r="L1404">
            <v>12500</v>
          </cell>
          <cell r="M1404" t="str">
            <v>Brief torrential rain</v>
          </cell>
          <cell r="N1404">
            <v>1</v>
          </cell>
        </row>
        <row r="1405">
          <cell r="A1405">
            <v>1418</v>
          </cell>
          <cell r="B1405">
            <v>0</v>
          </cell>
          <cell r="C1405" t="str">
            <v>Uganda</v>
          </cell>
          <cell r="D1405">
            <v>0</v>
          </cell>
          <cell r="E1405">
            <v>32.726300000000002</v>
          </cell>
          <cell r="F1405">
            <v>0.64843700000000004</v>
          </cell>
          <cell r="G1405">
            <v>3408.41</v>
          </cell>
          <cell r="H1405">
            <v>35996</v>
          </cell>
          <cell r="I1405">
            <v>36000</v>
          </cell>
          <cell r="J1405" t="str">
            <v>News</v>
          </cell>
          <cell r="K1405">
            <v>0</v>
          </cell>
          <cell r="L1405">
            <v>20000</v>
          </cell>
          <cell r="M1405" t="str">
            <v>Heavy rain</v>
          </cell>
          <cell r="N1405">
            <v>1</v>
          </cell>
        </row>
        <row r="1406">
          <cell r="A1406">
            <v>1419</v>
          </cell>
          <cell r="B1406">
            <v>0</v>
          </cell>
          <cell r="C1406" t="str">
            <v>Australia</v>
          </cell>
          <cell r="D1406">
            <v>0</v>
          </cell>
          <cell r="E1406">
            <v>149.072</v>
          </cell>
          <cell r="F1406">
            <v>-31.462700000000002</v>
          </cell>
          <cell r="G1406">
            <v>146391.32</v>
          </cell>
          <cell r="H1406">
            <v>35995</v>
          </cell>
          <cell r="I1406">
            <v>36048</v>
          </cell>
          <cell r="J1406" t="str">
            <v>News</v>
          </cell>
          <cell r="K1406">
            <v>1</v>
          </cell>
          <cell r="L1406">
            <v>6300</v>
          </cell>
          <cell r="M1406" t="str">
            <v>Brief torrential rain</v>
          </cell>
          <cell r="N1406">
            <v>2</v>
          </cell>
        </row>
        <row r="1407">
          <cell r="A1407">
            <v>1420</v>
          </cell>
          <cell r="B1407">
            <v>0</v>
          </cell>
          <cell r="C1407" t="str">
            <v>Slovakia</v>
          </cell>
          <cell r="D1407">
            <v>0</v>
          </cell>
          <cell r="E1407">
            <v>20.864699999999999</v>
          </cell>
          <cell r="F1407">
            <v>48.835299999999997</v>
          </cell>
          <cell r="G1407">
            <v>4900.8100000000004</v>
          </cell>
          <cell r="H1407">
            <v>35996</v>
          </cell>
          <cell r="I1407">
            <v>36000</v>
          </cell>
          <cell r="J1407" t="str">
            <v>News</v>
          </cell>
          <cell r="K1407">
            <v>47</v>
          </cell>
          <cell r="L1407">
            <v>3618</v>
          </cell>
          <cell r="M1407" t="str">
            <v>Brief torrential rain</v>
          </cell>
          <cell r="N1407">
            <v>1</v>
          </cell>
        </row>
        <row r="1408">
          <cell r="A1408">
            <v>1421</v>
          </cell>
          <cell r="B1408">
            <v>0</v>
          </cell>
          <cell r="C1408" t="str">
            <v>Czech Republic</v>
          </cell>
          <cell r="D1408">
            <v>0</v>
          </cell>
          <cell r="E1408">
            <v>19.360800000000001</v>
          </cell>
          <cell r="F1408">
            <v>48.857300000000002</v>
          </cell>
          <cell r="G1408">
            <v>11.9565</v>
          </cell>
          <cell r="H1408">
            <v>35999</v>
          </cell>
          <cell r="I1408">
            <v>36000</v>
          </cell>
          <cell r="J1408" t="str">
            <v>News</v>
          </cell>
          <cell r="K1408">
            <v>6</v>
          </cell>
          <cell r="L1408">
            <v>0</v>
          </cell>
          <cell r="M1408" t="str">
            <v>Heavy rain</v>
          </cell>
          <cell r="N1408">
            <v>1</v>
          </cell>
        </row>
        <row r="1409">
          <cell r="A1409">
            <v>1422</v>
          </cell>
          <cell r="B1409">
            <v>0</v>
          </cell>
          <cell r="C1409" t="str">
            <v>Indonesia</v>
          </cell>
          <cell r="D1409">
            <v>0</v>
          </cell>
          <cell r="E1409">
            <v>112.88500000000001</v>
          </cell>
          <cell r="F1409">
            <v>-7.1669099999999997</v>
          </cell>
          <cell r="G1409">
            <v>68599.81</v>
          </cell>
          <cell r="H1409">
            <v>35999</v>
          </cell>
          <cell r="I1409">
            <v>36002</v>
          </cell>
          <cell r="J1409" t="str">
            <v>News</v>
          </cell>
          <cell r="K1409">
            <v>26</v>
          </cell>
          <cell r="L1409">
            <v>0</v>
          </cell>
          <cell r="M1409" t="str">
            <v>Brief torrential rain</v>
          </cell>
          <cell r="N1409">
            <v>1</v>
          </cell>
        </row>
        <row r="1410">
          <cell r="A1410">
            <v>1423</v>
          </cell>
          <cell r="B1410">
            <v>0</v>
          </cell>
          <cell r="C1410" t="str">
            <v>Poland</v>
          </cell>
          <cell r="D1410">
            <v>0</v>
          </cell>
          <cell r="E1410">
            <v>19.1174</v>
          </cell>
          <cell r="F1410">
            <v>49.8767</v>
          </cell>
          <cell r="G1410">
            <v>13180.01</v>
          </cell>
          <cell r="H1410">
            <v>35999</v>
          </cell>
          <cell r="I1410">
            <v>36003</v>
          </cell>
          <cell r="J1410" t="str">
            <v>News</v>
          </cell>
          <cell r="K1410">
            <v>9</v>
          </cell>
          <cell r="L1410">
            <v>1200</v>
          </cell>
          <cell r="M1410" t="str">
            <v>Heavy rain</v>
          </cell>
          <cell r="N1410">
            <v>1</v>
          </cell>
        </row>
        <row r="1411">
          <cell r="A1411">
            <v>1472</v>
          </cell>
          <cell r="B1411">
            <v>0</v>
          </cell>
          <cell r="C1411" t="str">
            <v>Somalia</v>
          </cell>
          <cell r="D1411">
            <v>0</v>
          </cell>
          <cell r="E1411">
            <v>42.955800000000004</v>
          </cell>
          <cell r="F1411">
            <v>0.91795099999999996</v>
          </cell>
          <cell r="G1411">
            <v>8692.64</v>
          </cell>
          <cell r="H1411">
            <v>36117</v>
          </cell>
          <cell r="I1411">
            <v>36129</v>
          </cell>
          <cell r="J1411" t="str">
            <v>News</v>
          </cell>
          <cell r="K1411">
            <v>0</v>
          </cell>
          <cell r="L1411">
            <v>300</v>
          </cell>
          <cell r="M1411" t="str">
            <v>Heavy rain</v>
          </cell>
          <cell r="N1411">
            <v>1</v>
          </cell>
        </row>
        <row r="1412">
          <cell r="A1412">
            <v>1323</v>
          </cell>
          <cell r="B1412">
            <v>0</v>
          </cell>
          <cell r="C1412" t="str">
            <v>Vanuatu</v>
          </cell>
          <cell r="D1412">
            <v>0</v>
          </cell>
          <cell r="E1412">
            <v>168.381</v>
          </cell>
          <cell r="F1412">
            <v>-17.651700000000002</v>
          </cell>
          <cell r="G1412">
            <v>997.26499999999999</v>
          </cell>
          <cell r="H1412">
            <v>35874</v>
          </cell>
          <cell r="I1412">
            <v>35877</v>
          </cell>
          <cell r="J1412" t="str">
            <v>News</v>
          </cell>
          <cell r="K1412">
            <v>0</v>
          </cell>
          <cell r="L1412">
            <v>1000</v>
          </cell>
          <cell r="M1412" t="str">
            <v>Tropical cyclone</v>
          </cell>
          <cell r="N1412">
            <v>1</v>
          </cell>
        </row>
        <row r="1413">
          <cell r="A1413">
            <v>1344</v>
          </cell>
          <cell r="B1413">
            <v>0</v>
          </cell>
          <cell r="C1413" t="str">
            <v>Tajikistan</v>
          </cell>
          <cell r="D1413">
            <v>0</v>
          </cell>
          <cell r="E1413">
            <v>73.089200000000005</v>
          </cell>
          <cell r="F1413">
            <v>38.198700000000002</v>
          </cell>
          <cell r="G1413">
            <v>44210.400000000001</v>
          </cell>
          <cell r="H1413">
            <v>35909</v>
          </cell>
          <cell r="I1413">
            <v>35912</v>
          </cell>
          <cell r="J1413" t="str">
            <v>News</v>
          </cell>
          <cell r="K1413">
            <v>52</v>
          </cell>
          <cell r="L1413">
            <v>1000</v>
          </cell>
          <cell r="M1413" t="str">
            <v>Rain and snowmelt</v>
          </cell>
          <cell r="N1413">
            <v>2</v>
          </cell>
        </row>
        <row r="1414">
          <cell r="A1414">
            <v>1358</v>
          </cell>
          <cell r="B1414">
            <v>0</v>
          </cell>
          <cell r="C1414" t="str">
            <v>China</v>
          </cell>
          <cell r="D1414">
            <v>0</v>
          </cell>
          <cell r="E1414">
            <v>108.08199999999999</v>
          </cell>
          <cell r="F1414">
            <v>30.510999999999999</v>
          </cell>
          <cell r="G1414">
            <v>79574.2</v>
          </cell>
          <cell r="H1414">
            <v>35922</v>
          </cell>
          <cell r="I1414">
            <v>35928</v>
          </cell>
          <cell r="J1414" t="str">
            <v>News</v>
          </cell>
          <cell r="K1414">
            <v>9</v>
          </cell>
          <cell r="L1414">
            <v>0</v>
          </cell>
          <cell r="M1414" t="str">
            <v>Brief torrential rain</v>
          </cell>
          <cell r="N1414">
            <v>1</v>
          </cell>
        </row>
        <row r="1415">
          <cell r="A1415">
            <v>1367</v>
          </cell>
          <cell r="B1415">
            <v>0</v>
          </cell>
          <cell r="C1415" t="str">
            <v>China</v>
          </cell>
          <cell r="D1415">
            <v>0</v>
          </cell>
          <cell r="E1415">
            <v>107.66800000000001</v>
          </cell>
          <cell r="F1415">
            <v>36.039400000000001</v>
          </cell>
          <cell r="G1415">
            <v>51481.79</v>
          </cell>
          <cell r="H1415">
            <v>35935</v>
          </cell>
          <cell r="I1415">
            <v>35936</v>
          </cell>
          <cell r="J1415" t="str">
            <v>News</v>
          </cell>
          <cell r="K1415">
            <v>37</v>
          </cell>
          <cell r="L1415">
            <v>3600</v>
          </cell>
          <cell r="M1415" t="str">
            <v>Brief torrential rain</v>
          </cell>
          <cell r="N1415">
            <v>1</v>
          </cell>
        </row>
        <row r="1416">
          <cell r="A1416">
            <v>1368</v>
          </cell>
          <cell r="B1416">
            <v>0</v>
          </cell>
          <cell r="C1416" t="str">
            <v>China</v>
          </cell>
          <cell r="D1416">
            <v>0</v>
          </cell>
          <cell r="E1416">
            <v>113.059</v>
          </cell>
          <cell r="F1416">
            <v>31.1389</v>
          </cell>
          <cell r="G1416">
            <v>149532.70000000001</v>
          </cell>
          <cell r="H1416">
            <v>35935</v>
          </cell>
          <cell r="I1416">
            <v>35940</v>
          </cell>
          <cell r="J1416" t="str">
            <v>News</v>
          </cell>
          <cell r="K1416">
            <v>8</v>
          </cell>
          <cell r="L1416">
            <v>15000</v>
          </cell>
          <cell r="M1416" t="str">
            <v>Brief torrential rain</v>
          </cell>
          <cell r="N1416">
            <v>1</v>
          </cell>
        </row>
        <row r="1417">
          <cell r="A1417">
            <v>1369</v>
          </cell>
          <cell r="B1417">
            <v>0</v>
          </cell>
          <cell r="C1417" t="str">
            <v>China</v>
          </cell>
          <cell r="D1417">
            <v>0</v>
          </cell>
          <cell r="E1417">
            <v>104.39100000000001</v>
          </cell>
          <cell r="F1417">
            <v>30.0976</v>
          </cell>
          <cell r="G1417">
            <v>216145.35</v>
          </cell>
          <cell r="H1417">
            <v>35935</v>
          </cell>
          <cell r="I1417">
            <v>35939</v>
          </cell>
          <cell r="J1417" t="str">
            <v>News</v>
          </cell>
          <cell r="K1417">
            <v>10</v>
          </cell>
          <cell r="L1417">
            <v>20000</v>
          </cell>
          <cell r="M1417" t="str">
            <v>Brief torrential rain</v>
          </cell>
          <cell r="N1417">
            <v>1</v>
          </cell>
        </row>
        <row r="1418">
          <cell r="A1418">
            <v>1371</v>
          </cell>
          <cell r="B1418">
            <v>0</v>
          </cell>
          <cell r="C1418" t="str">
            <v>China</v>
          </cell>
          <cell r="D1418">
            <v>0</v>
          </cell>
          <cell r="E1418">
            <v>112.446</v>
          </cell>
          <cell r="F1418">
            <v>23.4359</v>
          </cell>
          <cell r="G1418">
            <v>164944.04</v>
          </cell>
          <cell r="H1418">
            <v>35939</v>
          </cell>
          <cell r="I1418">
            <v>35947</v>
          </cell>
          <cell r="J1418" t="str">
            <v>News</v>
          </cell>
          <cell r="K1418">
            <v>15</v>
          </cell>
          <cell r="L1418">
            <v>1300</v>
          </cell>
          <cell r="M1418" t="str">
            <v>Heavy rain</v>
          </cell>
          <cell r="N1418">
            <v>1</v>
          </cell>
        </row>
        <row r="1419">
          <cell r="A1419">
            <v>1373</v>
          </cell>
          <cell r="B1419">
            <v>0</v>
          </cell>
          <cell r="C1419" t="str">
            <v>USA</v>
          </cell>
          <cell r="D1419">
            <v>0</v>
          </cell>
          <cell r="E1419">
            <v>-120.297</v>
          </cell>
          <cell r="F1419">
            <v>44.538699999999999</v>
          </cell>
          <cell r="G1419">
            <v>26249.5</v>
          </cell>
          <cell r="H1419">
            <v>35943</v>
          </cell>
          <cell r="I1419">
            <v>35949</v>
          </cell>
          <cell r="J1419" t="str">
            <v>News</v>
          </cell>
          <cell r="K1419">
            <v>0</v>
          </cell>
          <cell r="L1419">
            <v>1600</v>
          </cell>
          <cell r="M1419" t="str">
            <v>Heavy rain</v>
          </cell>
          <cell r="N1419">
            <v>1</v>
          </cell>
        </row>
        <row r="1420">
          <cell r="A1420">
            <v>1375</v>
          </cell>
          <cell r="B1420">
            <v>0</v>
          </cell>
          <cell r="C1420" t="str">
            <v>Tajikistan</v>
          </cell>
          <cell r="D1420">
            <v>0</v>
          </cell>
          <cell r="E1420">
            <v>69.245400000000004</v>
          </cell>
          <cell r="F1420">
            <v>39.691800000000001</v>
          </cell>
          <cell r="G1420">
            <v>39903.11</v>
          </cell>
          <cell r="H1420">
            <v>35946</v>
          </cell>
          <cell r="I1420">
            <v>35948</v>
          </cell>
          <cell r="J1420" t="str">
            <v>News</v>
          </cell>
          <cell r="K1420">
            <v>0</v>
          </cell>
          <cell r="L1420">
            <v>1200</v>
          </cell>
          <cell r="M1420" t="str">
            <v>Heavy rain</v>
          </cell>
          <cell r="N1420">
            <v>1</v>
          </cell>
        </row>
        <row r="1421">
          <cell r="A1421">
            <v>1388</v>
          </cell>
          <cell r="B1421">
            <v>0</v>
          </cell>
          <cell r="C1421" t="str">
            <v>China</v>
          </cell>
          <cell r="D1421">
            <v>0</v>
          </cell>
          <cell r="E1421">
            <v>105.065</v>
          </cell>
          <cell r="F1421">
            <v>28.627400000000002</v>
          </cell>
          <cell r="G1421">
            <v>35148.44</v>
          </cell>
          <cell r="H1421">
            <v>36026</v>
          </cell>
          <cell r="I1421">
            <v>36036</v>
          </cell>
          <cell r="J1421" t="str">
            <v>News</v>
          </cell>
          <cell r="K1421">
            <v>19</v>
          </cell>
          <cell r="L1421">
            <v>0</v>
          </cell>
          <cell r="M1421" t="str">
            <v>Heavy rain</v>
          </cell>
          <cell r="N1421">
            <v>1</v>
          </cell>
        </row>
        <row r="1422">
          <cell r="A1422">
            <v>1389</v>
          </cell>
          <cell r="B1422">
            <v>0</v>
          </cell>
          <cell r="C1422" t="str">
            <v>China</v>
          </cell>
          <cell r="D1422">
            <v>0</v>
          </cell>
          <cell r="E1422">
            <v>106.413</v>
          </cell>
          <cell r="F1422">
            <v>28.275200000000002</v>
          </cell>
          <cell r="G1422">
            <v>133217.34</v>
          </cell>
          <cell r="H1422">
            <v>36010</v>
          </cell>
          <cell r="I1422">
            <v>36014</v>
          </cell>
          <cell r="J1422" t="str">
            <v>News</v>
          </cell>
          <cell r="K1422">
            <v>90</v>
          </cell>
          <cell r="L1422">
            <v>0</v>
          </cell>
          <cell r="M1422" t="str">
            <v>Heavy rain</v>
          </cell>
          <cell r="N1422">
            <v>1</v>
          </cell>
        </row>
        <row r="1423">
          <cell r="A1423">
            <v>1391</v>
          </cell>
          <cell r="B1423">
            <v>0</v>
          </cell>
          <cell r="C1423" t="str">
            <v>China</v>
          </cell>
          <cell r="D1423">
            <v>0</v>
          </cell>
          <cell r="E1423">
            <v>112.79900000000001</v>
          </cell>
          <cell r="F1423">
            <v>29.3931</v>
          </cell>
          <cell r="G1423">
            <v>367328.26</v>
          </cell>
          <cell r="H1423">
            <v>35993</v>
          </cell>
          <cell r="I1423">
            <v>36012</v>
          </cell>
          <cell r="J1423" t="str">
            <v>News</v>
          </cell>
          <cell r="K1423">
            <v>345</v>
          </cell>
          <cell r="L1423">
            <v>3120000</v>
          </cell>
          <cell r="M1423" t="str">
            <v>Heavy rain</v>
          </cell>
          <cell r="N1423">
            <v>2</v>
          </cell>
        </row>
        <row r="1424">
          <cell r="A1424">
            <v>1404</v>
          </cell>
          <cell r="B1424">
            <v>0</v>
          </cell>
          <cell r="C1424" t="str">
            <v>Romania</v>
          </cell>
          <cell r="D1424">
            <v>0</v>
          </cell>
          <cell r="E1424">
            <v>24.834599999999998</v>
          </cell>
          <cell r="F1424">
            <v>47.004300000000001</v>
          </cell>
          <cell r="G1424">
            <v>83833.289999999994</v>
          </cell>
          <cell r="H1424">
            <v>35977</v>
          </cell>
          <cell r="I1424">
            <v>35986</v>
          </cell>
          <cell r="J1424" t="str">
            <v>News</v>
          </cell>
          <cell r="K1424">
            <v>5</v>
          </cell>
          <cell r="L1424">
            <v>50000</v>
          </cell>
          <cell r="M1424" t="str">
            <v>Heavy rain</v>
          </cell>
          <cell r="N1424">
            <v>1</v>
          </cell>
        </row>
        <row r="1425">
          <cell r="A1425">
            <v>1405</v>
          </cell>
          <cell r="B1425">
            <v>0</v>
          </cell>
          <cell r="C1425" t="str">
            <v>Romania</v>
          </cell>
          <cell r="D1425">
            <v>0</v>
          </cell>
          <cell r="E1425">
            <v>26.810099999999998</v>
          </cell>
          <cell r="F1425">
            <v>46.606099999999998</v>
          </cell>
          <cell r="G1425">
            <v>79160.2</v>
          </cell>
          <cell r="H1425">
            <v>35954</v>
          </cell>
          <cell r="I1425">
            <v>35970</v>
          </cell>
          <cell r="J1425" t="str">
            <v>News</v>
          </cell>
          <cell r="K1425">
            <v>31</v>
          </cell>
          <cell r="L1425">
            <v>5952</v>
          </cell>
          <cell r="M1425" t="str">
            <v>Heavy rain</v>
          </cell>
          <cell r="N1425">
            <v>2</v>
          </cell>
        </row>
        <row r="1426">
          <cell r="A1426">
            <v>1424</v>
          </cell>
          <cell r="B1426">
            <v>0</v>
          </cell>
          <cell r="C1426" t="str">
            <v>North Korea</v>
          </cell>
          <cell r="D1426" t="str">
            <v>South Korea</v>
          </cell>
          <cell r="E1426">
            <v>127.087</v>
          </cell>
          <cell r="F1426">
            <v>38.298200000000001</v>
          </cell>
          <cell r="G1426">
            <v>75174.080000000002</v>
          </cell>
          <cell r="H1426">
            <v>36007</v>
          </cell>
          <cell r="I1426">
            <v>36008</v>
          </cell>
          <cell r="J1426" t="str">
            <v>News</v>
          </cell>
          <cell r="K1426">
            <v>273</v>
          </cell>
          <cell r="L1426">
            <v>209000</v>
          </cell>
          <cell r="M1426" t="str">
            <v>Brief torrential rain</v>
          </cell>
          <cell r="N1426">
            <v>2</v>
          </cell>
        </row>
        <row r="1427">
          <cell r="A1427">
            <v>1425</v>
          </cell>
          <cell r="B1427">
            <v>0</v>
          </cell>
          <cell r="C1427" t="str">
            <v>USA</v>
          </cell>
          <cell r="D1427">
            <v>0</v>
          </cell>
          <cell r="E1427">
            <v>-88.031800000000004</v>
          </cell>
          <cell r="F1427">
            <v>42.210999999999999</v>
          </cell>
          <cell r="G1427">
            <v>54155.77</v>
          </cell>
          <cell r="H1427">
            <v>36011</v>
          </cell>
          <cell r="I1427">
            <v>36013</v>
          </cell>
          <cell r="J1427" t="str">
            <v>News</v>
          </cell>
          <cell r="K1427">
            <v>2</v>
          </cell>
          <cell r="L1427">
            <v>600</v>
          </cell>
          <cell r="M1427" t="str">
            <v>Brief torrential rain</v>
          </cell>
          <cell r="N1427">
            <v>2</v>
          </cell>
        </row>
        <row r="1428">
          <cell r="A1428">
            <v>1426</v>
          </cell>
          <cell r="B1428">
            <v>0</v>
          </cell>
          <cell r="C1428" t="str">
            <v>Turkey</v>
          </cell>
          <cell r="D1428">
            <v>0</v>
          </cell>
          <cell r="E1428">
            <v>40.255800000000001</v>
          </cell>
          <cell r="F1428">
            <v>40.886299999999999</v>
          </cell>
          <cell r="G1428">
            <v>8224.4599999999991</v>
          </cell>
          <cell r="H1428">
            <v>36017</v>
          </cell>
          <cell r="I1428">
            <v>36018</v>
          </cell>
          <cell r="J1428" t="str">
            <v>News</v>
          </cell>
          <cell r="K1428">
            <v>50</v>
          </cell>
          <cell r="L1428">
            <v>0</v>
          </cell>
          <cell r="M1428" t="str">
            <v>Brief torrential rain</v>
          </cell>
          <cell r="N1428">
            <v>1</v>
          </cell>
        </row>
        <row r="1429">
          <cell r="A1429">
            <v>1427</v>
          </cell>
          <cell r="B1429">
            <v>0</v>
          </cell>
          <cell r="C1429" t="str">
            <v>Russia</v>
          </cell>
          <cell r="D1429">
            <v>0</v>
          </cell>
          <cell r="E1429">
            <v>117.806</v>
          </cell>
          <cell r="F1429">
            <v>52.241700000000002</v>
          </cell>
          <cell r="G1429">
            <v>168600.45</v>
          </cell>
          <cell r="H1429">
            <v>36019</v>
          </cell>
          <cell r="I1429">
            <v>36020</v>
          </cell>
          <cell r="J1429" t="str">
            <v>News</v>
          </cell>
          <cell r="K1429">
            <v>0</v>
          </cell>
          <cell r="L1429">
            <v>16000</v>
          </cell>
          <cell r="M1429" t="str">
            <v>Heavy rain</v>
          </cell>
          <cell r="N1429">
            <v>1</v>
          </cell>
        </row>
        <row r="1430">
          <cell r="A1430">
            <v>1428</v>
          </cell>
          <cell r="B1430">
            <v>0</v>
          </cell>
          <cell r="C1430" t="str">
            <v>China</v>
          </cell>
          <cell r="D1430">
            <v>0</v>
          </cell>
          <cell r="E1430">
            <v>123.35</v>
          </cell>
          <cell r="F1430">
            <v>46.575499999999998</v>
          </cell>
          <cell r="G1430">
            <v>620830.18000000005</v>
          </cell>
          <cell r="H1430">
            <v>36015</v>
          </cell>
          <cell r="I1430">
            <v>36052</v>
          </cell>
          <cell r="J1430" t="str">
            <v>News</v>
          </cell>
          <cell r="K1430">
            <v>89</v>
          </cell>
          <cell r="L1430">
            <v>2160000</v>
          </cell>
          <cell r="M1430" t="str">
            <v>Heavy rain</v>
          </cell>
          <cell r="N1430">
            <v>2</v>
          </cell>
        </row>
        <row r="1431">
          <cell r="A1431">
            <v>1429</v>
          </cell>
          <cell r="B1431">
            <v>0</v>
          </cell>
          <cell r="C1431" t="str">
            <v>Yemen</v>
          </cell>
          <cell r="D1431">
            <v>0</v>
          </cell>
          <cell r="E1431">
            <v>44.459600000000002</v>
          </cell>
          <cell r="F1431">
            <v>14.8371</v>
          </cell>
          <cell r="G1431">
            <v>128410.56</v>
          </cell>
          <cell r="H1431">
            <v>36021</v>
          </cell>
          <cell r="I1431">
            <v>36037</v>
          </cell>
          <cell r="J1431" t="str">
            <v>News</v>
          </cell>
          <cell r="K1431">
            <v>70</v>
          </cell>
          <cell r="L1431">
            <v>240</v>
          </cell>
          <cell r="M1431" t="str">
            <v>Brief torrential rain</v>
          </cell>
          <cell r="N1431">
            <v>1</v>
          </cell>
        </row>
        <row r="1432">
          <cell r="A1432">
            <v>1430</v>
          </cell>
          <cell r="B1432">
            <v>0</v>
          </cell>
          <cell r="C1432" t="str">
            <v>Ethiopia</v>
          </cell>
          <cell r="D1432">
            <v>0</v>
          </cell>
          <cell r="E1432">
            <v>34.023000000000003</v>
          </cell>
          <cell r="F1432">
            <v>7.7543199999999999</v>
          </cell>
          <cell r="G1432">
            <v>28907.15</v>
          </cell>
          <cell r="H1432">
            <v>36017</v>
          </cell>
          <cell r="I1432">
            <v>36024</v>
          </cell>
          <cell r="J1432" t="str">
            <v>News</v>
          </cell>
          <cell r="K1432">
            <v>3</v>
          </cell>
          <cell r="L1432">
            <v>66000</v>
          </cell>
          <cell r="M1432" t="str">
            <v>Brief torrential rain</v>
          </cell>
          <cell r="N1432">
            <v>1</v>
          </cell>
        </row>
        <row r="1433">
          <cell r="A1433">
            <v>1431</v>
          </cell>
          <cell r="B1433">
            <v>0</v>
          </cell>
          <cell r="C1433" t="str">
            <v>Nigeria</v>
          </cell>
          <cell r="D1433">
            <v>0</v>
          </cell>
          <cell r="E1433">
            <v>8.9692000000000007</v>
          </cell>
          <cell r="F1433">
            <v>11.896800000000001</v>
          </cell>
          <cell r="G1433">
            <v>39717.53</v>
          </cell>
          <cell r="H1433">
            <v>36022</v>
          </cell>
          <cell r="I1433">
            <v>36023</v>
          </cell>
          <cell r="J1433" t="str">
            <v>News</v>
          </cell>
          <cell r="K1433">
            <v>15</v>
          </cell>
          <cell r="L1433">
            <v>5000</v>
          </cell>
          <cell r="M1433" t="str">
            <v>Heavy rain</v>
          </cell>
          <cell r="N1433">
            <v>1</v>
          </cell>
        </row>
        <row r="1434">
          <cell r="A1434">
            <v>1432</v>
          </cell>
          <cell r="B1434">
            <v>0</v>
          </cell>
          <cell r="C1434" t="str">
            <v>USA</v>
          </cell>
          <cell r="D1434" t="str">
            <v>Mexico</v>
          </cell>
          <cell r="E1434">
            <v>-98.321200000000005</v>
          </cell>
          <cell r="F1434">
            <v>26.56</v>
          </cell>
          <cell r="G1434">
            <v>90194.84</v>
          </cell>
          <cell r="H1434">
            <v>36029</v>
          </cell>
          <cell r="I1434">
            <v>36034</v>
          </cell>
          <cell r="J1434" t="str">
            <v>News</v>
          </cell>
          <cell r="K1434">
            <v>17</v>
          </cell>
          <cell r="L1434">
            <v>1750</v>
          </cell>
          <cell r="M1434" t="str">
            <v>Tropical cyclone</v>
          </cell>
          <cell r="N1434">
            <v>2</v>
          </cell>
        </row>
        <row r="1435">
          <cell r="A1435">
            <v>1433</v>
          </cell>
          <cell r="B1435">
            <v>0</v>
          </cell>
          <cell r="C1435" t="str">
            <v>USA</v>
          </cell>
          <cell r="D1435">
            <v>0</v>
          </cell>
          <cell r="E1435">
            <v>-77.4251</v>
          </cell>
          <cell r="F1435">
            <v>35.0976</v>
          </cell>
          <cell r="G1435">
            <v>42372.92</v>
          </cell>
          <cell r="H1435">
            <v>36034</v>
          </cell>
          <cell r="I1435">
            <v>36036</v>
          </cell>
          <cell r="J1435" t="str">
            <v>News</v>
          </cell>
          <cell r="K1435">
            <v>2</v>
          </cell>
          <cell r="L1435">
            <v>17000</v>
          </cell>
          <cell r="M1435" t="str">
            <v>Tropical cyclone</v>
          </cell>
          <cell r="N1435">
            <v>1</v>
          </cell>
        </row>
        <row r="1436">
          <cell r="A1436">
            <v>1434</v>
          </cell>
          <cell r="B1436">
            <v>0</v>
          </cell>
          <cell r="C1436" t="str">
            <v>Japan</v>
          </cell>
          <cell r="D1436">
            <v>0</v>
          </cell>
          <cell r="E1436">
            <v>140.77000000000001</v>
          </cell>
          <cell r="F1436">
            <v>38.612200000000001</v>
          </cell>
          <cell r="G1436">
            <v>73841.41</v>
          </cell>
          <cell r="H1436">
            <v>36035</v>
          </cell>
          <cell r="I1436">
            <v>36040</v>
          </cell>
          <cell r="J1436" t="str">
            <v>News</v>
          </cell>
          <cell r="K1436">
            <v>21</v>
          </cell>
          <cell r="L1436">
            <v>2000</v>
          </cell>
          <cell r="M1436" t="str">
            <v>Brief torrential rain</v>
          </cell>
          <cell r="N1436">
            <v>1</v>
          </cell>
        </row>
        <row r="1437">
          <cell r="A1437">
            <v>1435</v>
          </cell>
          <cell r="B1437">
            <v>0</v>
          </cell>
          <cell r="C1437" t="str">
            <v>Sudan</v>
          </cell>
          <cell r="D1437">
            <v>0</v>
          </cell>
          <cell r="E1437">
            <v>34.283299999999997</v>
          </cell>
          <cell r="F1437">
            <v>17.1112</v>
          </cell>
          <cell r="G1437">
            <v>326113.13</v>
          </cell>
          <cell r="H1437">
            <v>36035</v>
          </cell>
          <cell r="I1437">
            <v>36048</v>
          </cell>
          <cell r="J1437" t="str">
            <v>News</v>
          </cell>
          <cell r="K1437">
            <v>25</v>
          </cell>
          <cell r="L1437">
            <v>816000</v>
          </cell>
          <cell r="M1437" t="str">
            <v>Heavy rain</v>
          </cell>
          <cell r="N1437">
            <v>2</v>
          </cell>
        </row>
        <row r="1438">
          <cell r="A1438">
            <v>1436</v>
          </cell>
          <cell r="B1438">
            <v>0</v>
          </cell>
          <cell r="C1438" t="str">
            <v>Tibet</v>
          </cell>
          <cell r="D1438" t="str">
            <v>Nepal</v>
          </cell>
          <cell r="E1438">
            <v>86.810599999999994</v>
          </cell>
          <cell r="F1438">
            <v>29.24</v>
          </cell>
          <cell r="G1438">
            <v>215634.54</v>
          </cell>
          <cell r="H1438">
            <v>36035</v>
          </cell>
          <cell r="I1438">
            <v>36038</v>
          </cell>
          <cell r="J1438" t="str">
            <v>News</v>
          </cell>
          <cell r="K1438">
            <v>156</v>
          </cell>
          <cell r="L1438">
            <v>8000</v>
          </cell>
          <cell r="M1438" t="str">
            <v>Heavy rain</v>
          </cell>
          <cell r="N1438">
            <v>1</v>
          </cell>
        </row>
        <row r="1439">
          <cell r="A1439">
            <v>1437</v>
          </cell>
          <cell r="B1439">
            <v>0</v>
          </cell>
          <cell r="C1439" t="str">
            <v>USA</v>
          </cell>
          <cell r="D1439">
            <v>0</v>
          </cell>
          <cell r="E1439">
            <v>-84.615099999999998</v>
          </cell>
          <cell r="F1439">
            <v>30.510999999999999</v>
          </cell>
          <cell r="G1439">
            <v>29738.799999999999</v>
          </cell>
          <cell r="H1439">
            <v>36041</v>
          </cell>
          <cell r="I1439">
            <v>36041</v>
          </cell>
          <cell r="J1439" t="str">
            <v>News</v>
          </cell>
          <cell r="K1439">
            <v>3</v>
          </cell>
          <cell r="L1439">
            <v>65</v>
          </cell>
          <cell r="M1439" t="str">
            <v>Brief torrential rain</v>
          </cell>
          <cell r="N1439">
            <v>1</v>
          </cell>
        </row>
        <row r="1440">
          <cell r="A1440">
            <v>1438</v>
          </cell>
          <cell r="B1440">
            <v>0</v>
          </cell>
          <cell r="C1440" t="str">
            <v>Mexico</v>
          </cell>
          <cell r="D1440" t="str">
            <v>Guatamala</v>
          </cell>
          <cell r="E1440">
            <v>-92.624300000000005</v>
          </cell>
          <cell r="F1440">
            <v>15.978</v>
          </cell>
          <cell r="G1440">
            <v>447483.11</v>
          </cell>
          <cell r="H1440">
            <v>36041</v>
          </cell>
          <cell r="I1440">
            <v>36050</v>
          </cell>
          <cell r="J1440" t="str">
            <v>News</v>
          </cell>
          <cell r="K1440">
            <v>407</v>
          </cell>
          <cell r="L1440">
            <v>400000</v>
          </cell>
          <cell r="M1440" t="str">
            <v>Tropical cyclone</v>
          </cell>
          <cell r="N1440">
            <v>2</v>
          </cell>
        </row>
        <row r="1441">
          <cell r="A1441">
            <v>1439</v>
          </cell>
          <cell r="B1441">
            <v>0</v>
          </cell>
          <cell r="C1441" t="str">
            <v>Niger</v>
          </cell>
          <cell r="D1441">
            <v>0</v>
          </cell>
          <cell r="E1441">
            <v>2.69808</v>
          </cell>
          <cell r="F1441">
            <v>13.757400000000001</v>
          </cell>
          <cell r="G1441">
            <v>111379.28</v>
          </cell>
          <cell r="H1441">
            <v>36043</v>
          </cell>
          <cell r="I1441">
            <v>36047</v>
          </cell>
          <cell r="J1441" t="str">
            <v>News</v>
          </cell>
          <cell r="K1441">
            <v>0</v>
          </cell>
          <cell r="L1441">
            <v>20000</v>
          </cell>
          <cell r="M1441" t="str">
            <v>Heavy rain</v>
          </cell>
          <cell r="N1441">
            <v>1</v>
          </cell>
        </row>
        <row r="1442">
          <cell r="A1442">
            <v>1440</v>
          </cell>
          <cell r="B1442">
            <v>0</v>
          </cell>
          <cell r="C1442" t="str">
            <v>Russia</v>
          </cell>
          <cell r="D1442">
            <v>0</v>
          </cell>
          <cell r="E1442">
            <v>132.90600000000001</v>
          </cell>
          <cell r="F1442">
            <v>48.520400000000002</v>
          </cell>
          <cell r="G1442">
            <v>36019.199999999997</v>
          </cell>
          <cell r="H1442">
            <v>36045</v>
          </cell>
          <cell r="I1442">
            <v>36045</v>
          </cell>
          <cell r="J1442" t="str">
            <v>News</v>
          </cell>
          <cell r="K1442">
            <v>0</v>
          </cell>
          <cell r="L1442">
            <v>0</v>
          </cell>
          <cell r="M1442" t="str">
            <v>Heavy rain</v>
          </cell>
          <cell r="N1442">
            <v>1</v>
          </cell>
        </row>
        <row r="1443">
          <cell r="A1443">
            <v>1441</v>
          </cell>
          <cell r="B1443">
            <v>0</v>
          </cell>
          <cell r="C1443" t="str">
            <v>USA</v>
          </cell>
          <cell r="D1443">
            <v>0</v>
          </cell>
          <cell r="E1443">
            <v>-92.570700000000002</v>
          </cell>
          <cell r="F1443">
            <v>29.676400000000001</v>
          </cell>
          <cell r="G1443">
            <v>60557.25</v>
          </cell>
          <cell r="H1443">
            <v>36049</v>
          </cell>
          <cell r="I1443">
            <v>36052</v>
          </cell>
          <cell r="J1443" t="str">
            <v>News</v>
          </cell>
          <cell r="K1443">
            <v>1</v>
          </cell>
          <cell r="L1443">
            <v>17</v>
          </cell>
          <cell r="M1443" t="str">
            <v>Tropical cyclone</v>
          </cell>
          <cell r="N1443">
            <v>1</v>
          </cell>
        </row>
        <row r="1444">
          <cell r="A1444">
            <v>1442</v>
          </cell>
          <cell r="B1444">
            <v>0</v>
          </cell>
          <cell r="C1444" t="str">
            <v>Belgium</v>
          </cell>
          <cell r="D1444" t="str">
            <v>Netherlands</v>
          </cell>
          <cell r="E1444">
            <v>4.9875400000000001</v>
          </cell>
          <cell r="F1444">
            <v>51.0242</v>
          </cell>
          <cell r="G1444">
            <v>26853.61</v>
          </cell>
          <cell r="H1444">
            <v>36052</v>
          </cell>
          <cell r="I1444">
            <v>36054</v>
          </cell>
          <cell r="J1444" t="str">
            <v>News</v>
          </cell>
          <cell r="K1444">
            <v>1</v>
          </cell>
          <cell r="L1444">
            <v>400</v>
          </cell>
          <cell r="M1444" t="str">
            <v>Heavy rain</v>
          </cell>
          <cell r="N1444">
            <v>2</v>
          </cell>
        </row>
        <row r="1445">
          <cell r="A1445">
            <v>1443</v>
          </cell>
          <cell r="B1445">
            <v>0</v>
          </cell>
          <cell r="C1445" t="str">
            <v>Croatia</v>
          </cell>
          <cell r="D1445">
            <v>0</v>
          </cell>
          <cell r="E1445">
            <v>16.832999999999998</v>
          </cell>
          <cell r="F1445">
            <v>45.763800000000003</v>
          </cell>
          <cell r="G1445">
            <v>20621.490000000002</v>
          </cell>
          <cell r="H1445">
            <v>36053</v>
          </cell>
          <cell r="I1445">
            <v>36054</v>
          </cell>
          <cell r="J1445" t="str">
            <v>News</v>
          </cell>
          <cell r="K1445">
            <v>0</v>
          </cell>
          <cell r="L1445">
            <v>0</v>
          </cell>
          <cell r="M1445" t="str">
            <v>Heavy rain</v>
          </cell>
          <cell r="N1445">
            <v>1</v>
          </cell>
        </row>
        <row r="1446">
          <cell r="A1446">
            <v>1444</v>
          </cell>
          <cell r="B1446">
            <v>0</v>
          </cell>
          <cell r="C1446" t="str">
            <v>India</v>
          </cell>
          <cell r="D1446">
            <v>0</v>
          </cell>
          <cell r="E1446">
            <v>74.416399999999996</v>
          </cell>
          <cell r="F1446">
            <v>20.403700000000001</v>
          </cell>
          <cell r="G1446">
            <v>214517.36</v>
          </cell>
          <cell r="H1446">
            <v>36054</v>
          </cell>
          <cell r="I1446">
            <v>36056</v>
          </cell>
          <cell r="J1446" t="str">
            <v>News</v>
          </cell>
          <cell r="K1446">
            <v>12</v>
          </cell>
          <cell r="L1446">
            <v>50000</v>
          </cell>
          <cell r="M1446" t="str">
            <v>Dam/Levy, break or release</v>
          </cell>
          <cell r="N1446">
            <v>1</v>
          </cell>
        </row>
        <row r="1447">
          <cell r="A1447">
            <v>1445</v>
          </cell>
          <cell r="B1447">
            <v>0</v>
          </cell>
          <cell r="C1447" t="str">
            <v>Phillipines</v>
          </cell>
          <cell r="D1447">
            <v>0</v>
          </cell>
          <cell r="E1447">
            <v>120.78100000000001</v>
          </cell>
          <cell r="F1447">
            <v>15.024699999999999</v>
          </cell>
          <cell r="G1447">
            <v>3669.43</v>
          </cell>
          <cell r="H1447">
            <v>36055</v>
          </cell>
          <cell r="I1447">
            <v>36057</v>
          </cell>
          <cell r="J1447" t="str">
            <v>News</v>
          </cell>
          <cell r="K1447">
            <v>27</v>
          </cell>
          <cell r="L1447">
            <v>70512</v>
          </cell>
          <cell r="M1447" t="str">
            <v>Heavy rain</v>
          </cell>
          <cell r="N1447">
            <v>1</v>
          </cell>
        </row>
        <row r="1448">
          <cell r="A1448">
            <v>1446</v>
          </cell>
          <cell r="B1448">
            <v>0</v>
          </cell>
          <cell r="C1448" t="str">
            <v>Dominican Republic</v>
          </cell>
          <cell r="D1448" t="str">
            <v>Haiti</v>
          </cell>
          <cell r="E1448">
            <v>-70.840100000000007</v>
          </cell>
          <cell r="F1448">
            <v>18.673300000000001</v>
          </cell>
          <cell r="G1448">
            <v>67469.38</v>
          </cell>
          <cell r="H1448">
            <v>36059</v>
          </cell>
          <cell r="I1448">
            <v>36060</v>
          </cell>
          <cell r="J1448" t="str">
            <v>News</v>
          </cell>
          <cell r="K1448">
            <v>353</v>
          </cell>
          <cell r="L1448">
            <v>11140</v>
          </cell>
          <cell r="M1448" t="str">
            <v>Tropical cyclone</v>
          </cell>
          <cell r="N1448">
            <v>1</v>
          </cell>
        </row>
        <row r="1449">
          <cell r="A1449">
            <v>1447</v>
          </cell>
          <cell r="B1449">
            <v>0</v>
          </cell>
          <cell r="C1449" t="str">
            <v>USA</v>
          </cell>
          <cell r="D1449">
            <v>0</v>
          </cell>
          <cell r="E1449">
            <v>-87.05</v>
          </cell>
          <cell r="F1449">
            <v>30.664200000000001</v>
          </cell>
          <cell r="G1449">
            <v>214764.31</v>
          </cell>
          <cell r="H1449">
            <v>36053</v>
          </cell>
          <cell r="I1449">
            <v>36054</v>
          </cell>
          <cell r="J1449" t="str">
            <v>News</v>
          </cell>
          <cell r="K1449">
            <v>4</v>
          </cell>
          <cell r="L1449">
            <v>0</v>
          </cell>
          <cell r="M1449" t="str">
            <v>Tropical cyclone</v>
          </cell>
          <cell r="N1449">
            <v>1</v>
          </cell>
        </row>
        <row r="1450">
          <cell r="A1450">
            <v>1448</v>
          </cell>
          <cell r="B1450">
            <v>0</v>
          </cell>
          <cell r="C1450" t="str">
            <v>USA</v>
          </cell>
          <cell r="D1450">
            <v>0</v>
          </cell>
          <cell r="E1450">
            <v>-94.155699999999996</v>
          </cell>
          <cell r="F1450">
            <v>38.956699999999998</v>
          </cell>
          <cell r="G1450">
            <v>6064.27</v>
          </cell>
          <cell r="H1450">
            <v>36074</v>
          </cell>
          <cell r="I1450">
            <v>36075</v>
          </cell>
          <cell r="J1450" t="str">
            <v>News</v>
          </cell>
          <cell r="K1450">
            <v>11</v>
          </cell>
          <cell r="L1450">
            <v>0</v>
          </cell>
          <cell r="M1450" t="str">
            <v>Heavy rain</v>
          </cell>
          <cell r="N1450">
            <v>1</v>
          </cell>
        </row>
        <row r="1451">
          <cell r="A1451">
            <v>1449</v>
          </cell>
          <cell r="B1451">
            <v>0</v>
          </cell>
          <cell r="C1451" t="str">
            <v>Liberia</v>
          </cell>
          <cell r="D1451">
            <v>0</v>
          </cell>
          <cell r="E1451">
            <v>-10.9621</v>
          </cell>
          <cell r="F1451">
            <v>7.0575299999999999</v>
          </cell>
          <cell r="G1451">
            <v>5936.01</v>
          </cell>
          <cell r="H1451">
            <v>36055</v>
          </cell>
          <cell r="I1451">
            <v>36070</v>
          </cell>
          <cell r="J1451" t="str">
            <v>News</v>
          </cell>
          <cell r="K1451">
            <v>8</v>
          </cell>
          <cell r="L1451">
            <v>5000</v>
          </cell>
          <cell r="M1451" t="str">
            <v>Heavy rain</v>
          </cell>
          <cell r="N1451">
            <v>1</v>
          </cell>
        </row>
        <row r="1452">
          <cell r="A1452">
            <v>1450</v>
          </cell>
          <cell r="B1452">
            <v>0</v>
          </cell>
          <cell r="C1452" t="str">
            <v>South Korea</v>
          </cell>
          <cell r="D1452">
            <v>0</v>
          </cell>
          <cell r="E1452">
            <v>127.577</v>
          </cell>
          <cell r="F1452">
            <v>35.595300000000002</v>
          </cell>
          <cell r="G1452">
            <v>39190.11</v>
          </cell>
          <cell r="H1452">
            <v>36065</v>
          </cell>
          <cell r="I1452">
            <v>36069</v>
          </cell>
          <cell r="J1452" t="str">
            <v>News</v>
          </cell>
          <cell r="K1452">
            <v>19</v>
          </cell>
          <cell r="L1452">
            <v>2376</v>
          </cell>
          <cell r="M1452" t="str">
            <v>Tropical cyclone</v>
          </cell>
          <cell r="N1452">
            <v>1</v>
          </cell>
        </row>
        <row r="1453">
          <cell r="A1453">
            <v>1451</v>
          </cell>
          <cell r="B1453">
            <v>0</v>
          </cell>
          <cell r="C1453" t="str">
            <v>Japan</v>
          </cell>
          <cell r="D1453">
            <v>0</v>
          </cell>
          <cell r="E1453">
            <v>134.16300000000001</v>
          </cell>
          <cell r="F1453">
            <v>33.328800000000001</v>
          </cell>
          <cell r="G1453">
            <v>9471.48</v>
          </cell>
          <cell r="H1453">
            <v>36068</v>
          </cell>
          <cell r="I1453">
            <v>36070</v>
          </cell>
          <cell r="J1453" t="str">
            <v>News</v>
          </cell>
          <cell r="K1453">
            <v>6</v>
          </cell>
          <cell r="L1453">
            <v>2200</v>
          </cell>
          <cell r="M1453" t="str">
            <v>Brief torrential rain</v>
          </cell>
          <cell r="N1453">
            <v>2</v>
          </cell>
        </row>
        <row r="1454">
          <cell r="A1454">
            <v>1452</v>
          </cell>
          <cell r="B1454">
            <v>0</v>
          </cell>
          <cell r="C1454" t="str">
            <v>Benin</v>
          </cell>
          <cell r="D1454">
            <v>0</v>
          </cell>
          <cell r="E1454">
            <v>2.3152300000000001</v>
          </cell>
          <cell r="F1454">
            <v>11.0162</v>
          </cell>
          <cell r="G1454">
            <v>63075.85</v>
          </cell>
          <cell r="H1454">
            <v>36039</v>
          </cell>
          <cell r="I1454">
            <v>36062</v>
          </cell>
          <cell r="J1454" t="str">
            <v>News</v>
          </cell>
          <cell r="K1454">
            <v>5</v>
          </cell>
          <cell r="L1454">
            <v>5500</v>
          </cell>
          <cell r="M1454" t="str">
            <v>Heavy rain</v>
          </cell>
          <cell r="N1454">
            <v>1</v>
          </cell>
        </row>
        <row r="1455">
          <cell r="A1455">
            <v>1454</v>
          </cell>
          <cell r="B1455">
            <v>0</v>
          </cell>
          <cell r="C1455" t="str">
            <v>Nigeria</v>
          </cell>
          <cell r="D1455">
            <v>0</v>
          </cell>
          <cell r="E1455">
            <v>4.4898300000000004</v>
          </cell>
          <cell r="F1455">
            <v>8.8416200000000007</v>
          </cell>
          <cell r="G1455">
            <v>29086.58</v>
          </cell>
          <cell r="H1455">
            <v>36080</v>
          </cell>
          <cell r="I1455">
            <v>36086</v>
          </cell>
          <cell r="J1455" t="str">
            <v>News</v>
          </cell>
          <cell r="K1455">
            <v>0</v>
          </cell>
          <cell r="L1455">
            <v>110000</v>
          </cell>
          <cell r="M1455" t="str">
            <v>Heavy rain</v>
          </cell>
          <cell r="N1455">
            <v>1</v>
          </cell>
        </row>
        <row r="1456">
          <cell r="A1456">
            <v>1453</v>
          </cell>
          <cell r="B1456">
            <v>0</v>
          </cell>
          <cell r="C1456" t="str">
            <v>Algeria</v>
          </cell>
          <cell r="D1456">
            <v>0</v>
          </cell>
          <cell r="E1456">
            <v>4.12995</v>
          </cell>
          <cell r="F1456">
            <v>35.840299999999999</v>
          </cell>
          <cell r="G1456">
            <v>15756.75</v>
          </cell>
          <cell r="H1456">
            <v>36061</v>
          </cell>
          <cell r="I1456">
            <v>36062</v>
          </cell>
          <cell r="J1456" t="str">
            <v>News</v>
          </cell>
          <cell r="K1456">
            <v>1</v>
          </cell>
          <cell r="L1456">
            <v>700</v>
          </cell>
          <cell r="M1456" t="str">
            <v>Brief torrential rain</v>
          </cell>
          <cell r="N1456">
            <v>1</v>
          </cell>
        </row>
        <row r="1457">
          <cell r="A1457">
            <v>1455</v>
          </cell>
          <cell r="B1457">
            <v>0</v>
          </cell>
          <cell r="C1457" t="str">
            <v>Iran</v>
          </cell>
          <cell r="D1457">
            <v>0</v>
          </cell>
          <cell r="E1457">
            <v>54.236699999999999</v>
          </cell>
          <cell r="F1457">
            <v>37.142000000000003</v>
          </cell>
          <cell r="G1457">
            <v>37475.379999999997</v>
          </cell>
          <cell r="H1457">
            <v>36071</v>
          </cell>
          <cell r="I1457">
            <v>36077</v>
          </cell>
          <cell r="J1457" t="str">
            <v>News</v>
          </cell>
          <cell r="K1457">
            <v>8</v>
          </cell>
          <cell r="L1457">
            <v>0</v>
          </cell>
          <cell r="M1457" t="str">
            <v>Heavy rain</v>
          </cell>
          <cell r="N1457">
            <v>1</v>
          </cell>
        </row>
        <row r="1458">
          <cell r="A1458">
            <v>1456</v>
          </cell>
          <cell r="B1458">
            <v>0</v>
          </cell>
          <cell r="C1458" t="str">
            <v>Philippines</v>
          </cell>
          <cell r="D1458" t="str">
            <v>Taiwan</v>
          </cell>
          <cell r="E1458">
            <v>121.589</v>
          </cell>
          <cell r="F1458">
            <v>16.981100000000001</v>
          </cell>
          <cell r="G1458">
            <v>70498.490000000005</v>
          </cell>
          <cell r="H1458">
            <v>36081</v>
          </cell>
          <cell r="I1458">
            <v>36085</v>
          </cell>
          <cell r="J1458" t="str">
            <v>News</v>
          </cell>
          <cell r="K1458">
            <v>48</v>
          </cell>
          <cell r="L1458">
            <v>30000</v>
          </cell>
          <cell r="M1458" t="str">
            <v>Tropical cyclone</v>
          </cell>
          <cell r="N1458">
            <v>1</v>
          </cell>
        </row>
        <row r="1459">
          <cell r="A1459">
            <v>1457</v>
          </cell>
          <cell r="B1459">
            <v>0</v>
          </cell>
          <cell r="C1459" t="str">
            <v>India</v>
          </cell>
          <cell r="D1459">
            <v>0</v>
          </cell>
          <cell r="E1459">
            <v>79.404200000000003</v>
          </cell>
          <cell r="F1459">
            <v>16.1464</v>
          </cell>
          <cell r="G1459">
            <v>194230.08</v>
          </cell>
          <cell r="H1459">
            <v>36069</v>
          </cell>
          <cell r="I1459">
            <v>36088</v>
          </cell>
          <cell r="J1459" t="str">
            <v>News</v>
          </cell>
          <cell r="K1459">
            <v>230</v>
          </cell>
          <cell r="L1459">
            <v>80000</v>
          </cell>
          <cell r="M1459" t="str">
            <v>Heavy rain</v>
          </cell>
          <cell r="N1459">
            <v>1</v>
          </cell>
        </row>
        <row r="1460">
          <cell r="A1460">
            <v>1458</v>
          </cell>
          <cell r="B1460">
            <v>0</v>
          </cell>
          <cell r="C1460" t="str">
            <v>Brazil</v>
          </cell>
          <cell r="D1460">
            <v>0</v>
          </cell>
          <cell r="E1460">
            <v>-51.261000000000003</v>
          </cell>
          <cell r="F1460">
            <v>-25.262799999999999</v>
          </cell>
          <cell r="G1460">
            <v>119111.56</v>
          </cell>
          <cell r="H1460">
            <v>36071</v>
          </cell>
          <cell r="I1460">
            <v>36082</v>
          </cell>
          <cell r="J1460" t="str">
            <v>News</v>
          </cell>
          <cell r="K1460">
            <v>0</v>
          </cell>
          <cell r="L1460">
            <v>8500</v>
          </cell>
          <cell r="M1460" t="str">
            <v>Heavy rain</v>
          </cell>
          <cell r="N1460">
            <v>1</v>
          </cell>
        </row>
        <row r="1461">
          <cell r="A1461">
            <v>1459</v>
          </cell>
          <cell r="B1461">
            <v>0</v>
          </cell>
          <cell r="C1461" t="str">
            <v>USA</v>
          </cell>
          <cell r="D1461">
            <v>0</v>
          </cell>
          <cell r="E1461">
            <v>-98.390100000000004</v>
          </cell>
          <cell r="F1461">
            <v>29.4084</v>
          </cell>
          <cell r="G1461">
            <v>20712.8</v>
          </cell>
          <cell r="H1461">
            <v>36085</v>
          </cell>
          <cell r="I1461">
            <v>36091</v>
          </cell>
          <cell r="J1461" t="str">
            <v>News</v>
          </cell>
          <cell r="K1461">
            <v>29</v>
          </cell>
          <cell r="L1461">
            <v>5300</v>
          </cell>
          <cell r="M1461" t="str">
            <v>Heavy rain</v>
          </cell>
          <cell r="N1461">
            <v>2</v>
          </cell>
        </row>
        <row r="1462">
          <cell r="A1462">
            <v>1460</v>
          </cell>
          <cell r="B1462">
            <v>0</v>
          </cell>
          <cell r="C1462" t="str">
            <v>Ghana</v>
          </cell>
          <cell r="D1462">
            <v>0</v>
          </cell>
          <cell r="E1462">
            <v>-0.150337</v>
          </cell>
          <cell r="F1462">
            <v>5.9319499999999996</v>
          </cell>
          <cell r="G1462">
            <v>25281.98</v>
          </cell>
          <cell r="H1462">
            <v>36087</v>
          </cell>
          <cell r="I1462">
            <v>36092</v>
          </cell>
          <cell r="J1462" t="str">
            <v>News</v>
          </cell>
          <cell r="K1462">
            <v>3</v>
          </cell>
          <cell r="L1462">
            <v>0</v>
          </cell>
          <cell r="M1462" t="str">
            <v>Heavy rain</v>
          </cell>
          <cell r="N1462">
            <v>1</v>
          </cell>
        </row>
        <row r="1463">
          <cell r="A1463">
            <v>1461</v>
          </cell>
          <cell r="B1463">
            <v>0</v>
          </cell>
          <cell r="C1463" t="str">
            <v>UK</v>
          </cell>
          <cell r="D1463">
            <v>0</v>
          </cell>
          <cell r="E1463">
            <v>-3.3586299999999998</v>
          </cell>
          <cell r="F1463">
            <v>51.690399999999997</v>
          </cell>
          <cell r="G1463">
            <v>52224.22</v>
          </cell>
          <cell r="H1463">
            <v>36090</v>
          </cell>
          <cell r="I1463">
            <v>36092</v>
          </cell>
          <cell r="J1463" t="str">
            <v>News</v>
          </cell>
          <cell r="K1463">
            <v>11</v>
          </cell>
          <cell r="L1463">
            <v>400</v>
          </cell>
          <cell r="M1463" t="str">
            <v>Heavy rain</v>
          </cell>
          <cell r="N1463">
            <v>1</v>
          </cell>
        </row>
        <row r="1464">
          <cell r="A1464">
            <v>1462</v>
          </cell>
          <cell r="B1464">
            <v>0</v>
          </cell>
          <cell r="C1464" t="str">
            <v>Vietnam</v>
          </cell>
          <cell r="D1464">
            <v>0</v>
          </cell>
          <cell r="E1464">
            <v>109.08199999999999</v>
          </cell>
          <cell r="F1464">
            <v>13.3286</v>
          </cell>
          <cell r="G1464">
            <v>24646.47</v>
          </cell>
          <cell r="H1464">
            <v>36084</v>
          </cell>
          <cell r="I1464">
            <v>36091</v>
          </cell>
          <cell r="J1464" t="str">
            <v>News</v>
          </cell>
          <cell r="K1464">
            <v>42</v>
          </cell>
          <cell r="L1464">
            <v>0</v>
          </cell>
          <cell r="M1464" t="str">
            <v>Heavy rain</v>
          </cell>
          <cell r="N1464">
            <v>1</v>
          </cell>
        </row>
        <row r="1465">
          <cell r="A1465">
            <v>1463</v>
          </cell>
          <cell r="B1465">
            <v>0</v>
          </cell>
          <cell r="C1465" t="str">
            <v>Taiwan</v>
          </cell>
          <cell r="D1465">
            <v>0</v>
          </cell>
          <cell r="E1465">
            <v>121.152</v>
          </cell>
          <cell r="F1465">
            <v>23.658000000000001</v>
          </cell>
          <cell r="G1465">
            <v>24807.759999999998</v>
          </cell>
          <cell r="H1465">
            <v>36091</v>
          </cell>
          <cell r="I1465">
            <v>36092</v>
          </cell>
          <cell r="J1465" t="str">
            <v>News</v>
          </cell>
          <cell r="K1465">
            <v>156</v>
          </cell>
          <cell r="L1465">
            <v>400000</v>
          </cell>
          <cell r="M1465" t="str">
            <v>Heavy rain</v>
          </cell>
          <cell r="N1465">
            <v>1</v>
          </cell>
        </row>
        <row r="1466">
          <cell r="A1466">
            <v>1464</v>
          </cell>
          <cell r="B1466">
            <v>0</v>
          </cell>
          <cell r="C1466" t="str">
            <v>Honduras</v>
          </cell>
          <cell r="D1466" t="str">
            <v>Panama</v>
          </cell>
          <cell r="E1466">
            <v>-83.941299999999998</v>
          </cell>
          <cell r="F1466">
            <v>12.180099999999999</v>
          </cell>
          <cell r="G1466">
            <v>241305.54</v>
          </cell>
          <cell r="H1466">
            <v>36092</v>
          </cell>
          <cell r="I1466">
            <v>36104</v>
          </cell>
          <cell r="J1466" t="str">
            <v>News</v>
          </cell>
          <cell r="K1466">
            <v>11000</v>
          </cell>
          <cell r="L1466">
            <v>2000000</v>
          </cell>
          <cell r="M1466" t="str">
            <v>Brief torrential rain</v>
          </cell>
          <cell r="N1466">
            <v>2</v>
          </cell>
        </row>
        <row r="1467">
          <cell r="A1467">
            <v>1465</v>
          </cell>
          <cell r="B1467">
            <v>0</v>
          </cell>
          <cell r="C1467" t="str">
            <v>USA</v>
          </cell>
          <cell r="D1467">
            <v>0</v>
          </cell>
          <cell r="E1467">
            <v>-95.411500000000004</v>
          </cell>
          <cell r="F1467">
            <v>36.743899999999996</v>
          </cell>
          <cell r="G1467">
            <v>50302.57</v>
          </cell>
          <cell r="H1467">
            <v>36098</v>
          </cell>
          <cell r="I1467">
            <v>36099</v>
          </cell>
          <cell r="J1467" t="str">
            <v>News</v>
          </cell>
          <cell r="K1467">
            <v>1</v>
          </cell>
          <cell r="L1467">
            <v>2000</v>
          </cell>
          <cell r="M1467" t="str">
            <v>Heavy rain</v>
          </cell>
          <cell r="N1467">
            <v>1</v>
          </cell>
        </row>
        <row r="1468">
          <cell r="A1468">
            <v>1466</v>
          </cell>
          <cell r="B1468">
            <v>0</v>
          </cell>
          <cell r="C1468" t="str">
            <v>Germany</v>
          </cell>
          <cell r="D1468">
            <v>0</v>
          </cell>
          <cell r="E1468">
            <v>8.6782199999999996</v>
          </cell>
          <cell r="F1468">
            <v>51.116100000000003</v>
          </cell>
          <cell r="G1468">
            <v>79672.259999999995</v>
          </cell>
          <cell r="H1468">
            <v>36099</v>
          </cell>
          <cell r="I1468">
            <v>36116</v>
          </cell>
          <cell r="J1468" t="str">
            <v>News</v>
          </cell>
          <cell r="K1468">
            <v>3</v>
          </cell>
          <cell r="L1468">
            <v>0</v>
          </cell>
          <cell r="M1468" t="str">
            <v>Heavy rain</v>
          </cell>
          <cell r="N1468">
            <v>1</v>
          </cell>
        </row>
        <row r="1469">
          <cell r="A1469">
            <v>1467</v>
          </cell>
          <cell r="B1469">
            <v>0</v>
          </cell>
          <cell r="C1469" t="str">
            <v>Ukraine</v>
          </cell>
          <cell r="D1469" t="str">
            <v>Slovakia</v>
          </cell>
          <cell r="E1469">
            <v>23.456299999999999</v>
          </cell>
          <cell r="F1469">
            <v>48.122199999999999</v>
          </cell>
          <cell r="G1469">
            <v>91277.04</v>
          </cell>
          <cell r="H1469">
            <v>36104</v>
          </cell>
          <cell r="I1469">
            <v>36122</v>
          </cell>
          <cell r="J1469" t="str">
            <v>News</v>
          </cell>
          <cell r="K1469">
            <v>16</v>
          </cell>
          <cell r="L1469">
            <v>25000</v>
          </cell>
          <cell r="M1469" t="str">
            <v>Heavy rain</v>
          </cell>
          <cell r="N1469">
            <v>2</v>
          </cell>
        </row>
        <row r="1470">
          <cell r="A1470">
            <v>1468</v>
          </cell>
          <cell r="B1470">
            <v>0</v>
          </cell>
          <cell r="C1470" t="str">
            <v>Dominican Republic</v>
          </cell>
          <cell r="D1470">
            <v>0</v>
          </cell>
          <cell r="E1470">
            <v>-70.7941</v>
          </cell>
          <cell r="F1470">
            <v>19.044599999999999</v>
          </cell>
          <cell r="G1470">
            <v>32651.279999999999</v>
          </cell>
          <cell r="H1470">
            <v>36109</v>
          </cell>
          <cell r="I1470">
            <v>36111</v>
          </cell>
          <cell r="J1470" t="str">
            <v>News</v>
          </cell>
          <cell r="K1470">
            <v>2</v>
          </cell>
          <cell r="L1470">
            <v>200</v>
          </cell>
          <cell r="M1470" t="str">
            <v>Heavy rain</v>
          </cell>
          <cell r="N1470">
            <v>1</v>
          </cell>
        </row>
        <row r="1471">
          <cell r="A1471">
            <v>1469</v>
          </cell>
          <cell r="B1471">
            <v>0</v>
          </cell>
          <cell r="C1471" t="str">
            <v>Mozambique</v>
          </cell>
          <cell r="D1471">
            <v>0</v>
          </cell>
          <cell r="E1471">
            <v>34.390500000000003</v>
          </cell>
          <cell r="F1471">
            <v>-19.7957</v>
          </cell>
          <cell r="G1471">
            <v>78988.22</v>
          </cell>
          <cell r="H1471">
            <v>36100</v>
          </cell>
          <cell r="I1471">
            <v>36109</v>
          </cell>
          <cell r="J1471" t="str">
            <v>News</v>
          </cell>
          <cell r="K1471">
            <v>2</v>
          </cell>
          <cell r="L1471">
            <v>0</v>
          </cell>
          <cell r="M1471" t="str">
            <v>Heavy rain</v>
          </cell>
          <cell r="N1471">
            <v>1</v>
          </cell>
        </row>
        <row r="1472">
          <cell r="A1472">
            <v>1470</v>
          </cell>
          <cell r="B1472">
            <v>0</v>
          </cell>
          <cell r="C1472" t="str">
            <v>USA</v>
          </cell>
          <cell r="D1472">
            <v>0</v>
          </cell>
          <cell r="E1472">
            <v>-95.495699999999999</v>
          </cell>
          <cell r="F1472">
            <v>30.878599999999999</v>
          </cell>
          <cell r="G1472">
            <v>15178.46</v>
          </cell>
          <cell r="H1472">
            <v>36112</v>
          </cell>
          <cell r="I1472">
            <v>36114</v>
          </cell>
          <cell r="J1472" t="str">
            <v>News</v>
          </cell>
          <cell r="K1472">
            <v>0</v>
          </cell>
          <cell r="L1472">
            <v>100</v>
          </cell>
          <cell r="M1472" t="str">
            <v>Heavy rain</v>
          </cell>
          <cell r="N1472">
            <v>1</v>
          </cell>
        </row>
        <row r="1473">
          <cell r="A1473">
            <v>1471</v>
          </cell>
          <cell r="B1473">
            <v>0</v>
          </cell>
          <cell r="C1473" t="str">
            <v>Vietnam</v>
          </cell>
          <cell r="D1473">
            <v>0</v>
          </cell>
          <cell r="E1473">
            <v>107.783</v>
          </cell>
          <cell r="F1473">
            <v>15.9397</v>
          </cell>
          <cell r="G1473">
            <v>25144.53</v>
          </cell>
          <cell r="H1473">
            <v>36112</v>
          </cell>
          <cell r="I1473">
            <v>36115</v>
          </cell>
          <cell r="J1473" t="str">
            <v>News</v>
          </cell>
          <cell r="K1473">
            <v>17</v>
          </cell>
          <cell r="L1473">
            <v>0</v>
          </cell>
          <cell r="M1473" t="str">
            <v>Heavy rain</v>
          </cell>
          <cell r="N1473">
            <v>1</v>
          </cell>
        </row>
        <row r="1474">
          <cell r="A1474">
            <v>1473</v>
          </cell>
          <cell r="B1474">
            <v>0</v>
          </cell>
          <cell r="C1474" t="str">
            <v>Indonesia</v>
          </cell>
          <cell r="D1474">
            <v>0</v>
          </cell>
          <cell r="E1474">
            <v>118.66</v>
          </cell>
          <cell r="F1474">
            <v>-8.5704700000000003</v>
          </cell>
          <cell r="G1474">
            <v>56182.25</v>
          </cell>
          <cell r="H1474">
            <v>36116</v>
          </cell>
          <cell r="I1474">
            <v>36121</v>
          </cell>
          <cell r="J1474" t="str">
            <v>News</v>
          </cell>
          <cell r="K1474">
            <v>15</v>
          </cell>
          <cell r="L1474">
            <v>12000</v>
          </cell>
          <cell r="M1474" t="str">
            <v>Tropical cyclone</v>
          </cell>
          <cell r="N1474">
            <v>1</v>
          </cell>
        </row>
        <row r="1475">
          <cell r="A1475">
            <v>1474</v>
          </cell>
          <cell r="B1475">
            <v>0</v>
          </cell>
          <cell r="C1475" t="str">
            <v>Vietnam</v>
          </cell>
          <cell r="D1475">
            <v>0</v>
          </cell>
          <cell r="E1475">
            <v>107.967</v>
          </cell>
          <cell r="F1475">
            <v>15.694699999999999</v>
          </cell>
          <cell r="G1475">
            <v>10722.75</v>
          </cell>
          <cell r="H1475">
            <v>36118</v>
          </cell>
          <cell r="I1475">
            <v>36123</v>
          </cell>
          <cell r="J1475" t="str">
            <v>News</v>
          </cell>
          <cell r="K1475">
            <v>90</v>
          </cell>
          <cell r="L1475">
            <v>2000000</v>
          </cell>
          <cell r="M1475" t="str">
            <v>Tropical cyclone</v>
          </cell>
          <cell r="N1475">
            <v>1</v>
          </cell>
        </row>
        <row r="1476">
          <cell r="A1476">
            <v>1475</v>
          </cell>
          <cell r="B1476">
            <v>0</v>
          </cell>
          <cell r="C1476" t="str">
            <v>Vietnam</v>
          </cell>
          <cell r="D1476">
            <v>0</v>
          </cell>
          <cell r="E1476">
            <v>108.779</v>
          </cell>
          <cell r="F1476">
            <v>14.4466</v>
          </cell>
          <cell r="G1476">
            <v>9572.84</v>
          </cell>
          <cell r="H1476">
            <v>36124</v>
          </cell>
          <cell r="I1476">
            <v>36124</v>
          </cell>
          <cell r="J1476" t="str">
            <v>News</v>
          </cell>
          <cell r="K1476">
            <v>49</v>
          </cell>
          <cell r="L1476">
            <v>0</v>
          </cell>
          <cell r="M1476" t="str">
            <v>Tropical cyclone</v>
          </cell>
          <cell r="N1476">
            <v>1</v>
          </cell>
        </row>
        <row r="1477">
          <cell r="A1477">
            <v>1476</v>
          </cell>
          <cell r="B1477">
            <v>0</v>
          </cell>
          <cell r="C1477" t="str">
            <v>Honduras</v>
          </cell>
          <cell r="D1477">
            <v>0</v>
          </cell>
          <cell r="E1477">
            <v>-86.988799999999998</v>
          </cell>
          <cell r="F1477">
            <v>15.4994</v>
          </cell>
          <cell r="G1477">
            <v>18006.150000000001</v>
          </cell>
          <cell r="H1477">
            <v>36126</v>
          </cell>
          <cell r="I1477">
            <v>36129</v>
          </cell>
          <cell r="J1477" t="str">
            <v>News</v>
          </cell>
          <cell r="K1477">
            <v>0</v>
          </cell>
          <cell r="L1477">
            <v>20000</v>
          </cell>
          <cell r="M1477" t="str">
            <v>Heavy rain</v>
          </cell>
          <cell r="N1477">
            <v>1</v>
          </cell>
        </row>
        <row r="1478">
          <cell r="A1478">
            <v>1477</v>
          </cell>
          <cell r="B1478">
            <v>0</v>
          </cell>
          <cell r="C1478" t="str">
            <v>Congo</v>
          </cell>
          <cell r="D1478">
            <v>0</v>
          </cell>
          <cell r="E1478">
            <v>18.961600000000001</v>
          </cell>
          <cell r="F1478">
            <v>-3.8614000000000002</v>
          </cell>
          <cell r="G1478">
            <v>59066.92</v>
          </cell>
          <cell r="H1478">
            <v>36123</v>
          </cell>
          <cell r="I1478">
            <v>36129</v>
          </cell>
          <cell r="J1478" t="str">
            <v>News</v>
          </cell>
          <cell r="K1478">
            <v>0</v>
          </cell>
          <cell r="L1478">
            <v>20000</v>
          </cell>
          <cell r="M1478" t="str">
            <v>Heavy rain</v>
          </cell>
          <cell r="N1478">
            <v>1</v>
          </cell>
        </row>
        <row r="1479">
          <cell r="A1479">
            <v>1478</v>
          </cell>
          <cell r="B1479">
            <v>0</v>
          </cell>
          <cell r="C1479" t="str">
            <v>Indonesia</v>
          </cell>
          <cell r="D1479">
            <v>0</v>
          </cell>
          <cell r="E1479">
            <v>107.063</v>
          </cell>
          <cell r="F1479">
            <v>-6.8399900000000002</v>
          </cell>
          <cell r="G1479">
            <v>46298.26</v>
          </cell>
          <cell r="H1479">
            <v>36156</v>
          </cell>
          <cell r="I1479">
            <v>36160</v>
          </cell>
          <cell r="J1479" t="str">
            <v>News</v>
          </cell>
          <cell r="K1479">
            <v>0</v>
          </cell>
          <cell r="L1479">
            <v>9600</v>
          </cell>
          <cell r="M1479" t="str">
            <v>Brief torrential rain</v>
          </cell>
          <cell r="N1479">
            <v>1</v>
          </cell>
        </row>
        <row r="1480">
          <cell r="A1480">
            <v>1479</v>
          </cell>
          <cell r="B1480">
            <v>0</v>
          </cell>
          <cell r="C1480" t="str">
            <v>USA</v>
          </cell>
          <cell r="D1480">
            <v>0</v>
          </cell>
          <cell r="E1480">
            <v>-121.499</v>
          </cell>
          <cell r="F1480">
            <v>45.733199999999997</v>
          </cell>
          <cell r="G1480">
            <v>105292.02</v>
          </cell>
          <cell r="H1480">
            <v>36156</v>
          </cell>
          <cell r="I1480">
            <v>36159</v>
          </cell>
          <cell r="J1480" t="str">
            <v>News</v>
          </cell>
          <cell r="K1480">
            <v>0</v>
          </cell>
          <cell r="L1480">
            <v>70</v>
          </cell>
          <cell r="M1480" t="str">
            <v>Heavy rain</v>
          </cell>
          <cell r="N1480">
            <v>1</v>
          </cell>
        </row>
        <row r="1481">
          <cell r="A1481">
            <v>1480</v>
          </cell>
          <cell r="B1481">
            <v>0</v>
          </cell>
          <cell r="C1481" t="str">
            <v>Sri Lanka</v>
          </cell>
          <cell r="E1481">
            <v>81.366500000000002</v>
          </cell>
          <cell r="F1481">
            <v>7.9555300000000004</v>
          </cell>
          <cell r="G1481">
            <v>21112.23</v>
          </cell>
          <cell r="H1481">
            <v>36149</v>
          </cell>
          <cell r="I1481">
            <v>36149</v>
          </cell>
          <cell r="J1481" t="str">
            <v>News</v>
          </cell>
          <cell r="K1481">
            <v>0</v>
          </cell>
          <cell r="L1481">
            <v>0</v>
          </cell>
          <cell r="M1481">
            <v>0</v>
          </cell>
          <cell r="N1481">
            <v>1</v>
          </cell>
        </row>
        <row r="1482">
          <cell r="A1482">
            <v>1481</v>
          </cell>
          <cell r="B1482">
            <v>0</v>
          </cell>
          <cell r="C1482" t="str">
            <v>Malaysia</v>
          </cell>
          <cell r="E1482">
            <v>103.26300000000001</v>
          </cell>
          <cell r="F1482">
            <v>4.2847099999999996</v>
          </cell>
          <cell r="G1482">
            <v>72079.7</v>
          </cell>
          <cell r="H1482">
            <v>36149</v>
          </cell>
          <cell r="I1482">
            <v>36150</v>
          </cell>
          <cell r="J1482" t="str">
            <v>News</v>
          </cell>
          <cell r="K1482">
            <v>0</v>
          </cell>
          <cell r="L1482">
            <v>0</v>
          </cell>
          <cell r="M1482">
            <v>0</v>
          </cell>
          <cell r="N1482">
            <v>1</v>
          </cell>
        </row>
        <row r="1483">
          <cell r="A1483">
            <v>1482</v>
          </cell>
          <cell r="B1483">
            <v>0</v>
          </cell>
          <cell r="C1483" t="str">
            <v>Honduras</v>
          </cell>
          <cell r="E1483">
            <v>-87.320300000000003</v>
          </cell>
          <cell r="F1483">
            <v>15.523300000000001</v>
          </cell>
          <cell r="G1483">
            <v>16546.849999999999</v>
          </cell>
          <cell r="H1483">
            <v>36149</v>
          </cell>
          <cell r="I1483">
            <v>36150</v>
          </cell>
          <cell r="J1483" t="str">
            <v>News</v>
          </cell>
          <cell r="K1483">
            <v>0</v>
          </cell>
          <cell r="L1483">
            <v>0</v>
          </cell>
          <cell r="M1483">
            <v>0</v>
          </cell>
          <cell r="N1483">
            <v>1</v>
          </cell>
        </row>
        <row r="1484">
          <cell r="A1484">
            <v>1483</v>
          </cell>
          <cell r="B1484">
            <v>0</v>
          </cell>
          <cell r="C1484" t="str">
            <v>UK</v>
          </cell>
          <cell r="E1484">
            <v>-2.9299599999999999</v>
          </cell>
          <cell r="F1484">
            <v>56.088099999999997</v>
          </cell>
          <cell r="G1484">
            <v>8195.08</v>
          </cell>
          <cell r="H1484">
            <v>36149</v>
          </cell>
          <cell r="I1484">
            <v>36150</v>
          </cell>
          <cell r="J1484" t="str">
            <v>News</v>
          </cell>
          <cell r="K1484">
            <v>0</v>
          </cell>
          <cell r="L1484">
            <v>0</v>
          </cell>
          <cell r="M1484">
            <v>0</v>
          </cell>
          <cell r="N1484">
            <v>1</v>
          </cell>
        </row>
        <row r="1485">
          <cell r="A1485">
            <v>1484</v>
          </cell>
          <cell r="B1485">
            <v>0</v>
          </cell>
          <cell r="C1485" t="str">
            <v xml:space="preserve"> Fiji</v>
          </cell>
          <cell r="E1485">
            <v>179.03700000000001</v>
          </cell>
          <cell r="F1485">
            <v>-18.054600000000001</v>
          </cell>
          <cell r="G1485">
            <v>6286.31</v>
          </cell>
          <cell r="H1485">
            <v>36167</v>
          </cell>
          <cell r="I1485">
            <v>36170</v>
          </cell>
          <cell r="J1485" t="str">
            <v>News</v>
          </cell>
          <cell r="K1485">
            <v>0</v>
          </cell>
          <cell r="L1485">
            <v>0</v>
          </cell>
          <cell r="M1485">
            <v>0</v>
          </cell>
          <cell r="N1485">
            <v>1</v>
          </cell>
        </row>
        <row r="1486">
          <cell r="A1486">
            <v>1485</v>
          </cell>
          <cell r="B1486">
            <v>0</v>
          </cell>
          <cell r="C1486" t="str">
            <v>USA</v>
          </cell>
          <cell r="E1486">
            <v>-86.433700000000002</v>
          </cell>
          <cell r="F1486">
            <v>39.218600000000002</v>
          </cell>
          <cell r="G1486">
            <v>18264.990000000002</v>
          </cell>
          <cell r="H1486">
            <v>36164</v>
          </cell>
          <cell r="I1486">
            <v>36170</v>
          </cell>
          <cell r="J1486" t="str">
            <v>News</v>
          </cell>
          <cell r="K1486">
            <v>0</v>
          </cell>
          <cell r="L1486">
            <v>0</v>
          </cell>
          <cell r="M1486">
            <v>0</v>
          </cell>
          <cell r="N1486">
            <v>1</v>
          </cell>
        </row>
        <row r="1487">
          <cell r="A1487">
            <v>1486</v>
          </cell>
          <cell r="B1487">
            <v>0</v>
          </cell>
          <cell r="C1487" t="str">
            <v>USA</v>
          </cell>
          <cell r="E1487">
            <v>-82.978099999999998</v>
          </cell>
          <cell r="F1487">
            <v>40.091999999999999</v>
          </cell>
          <cell r="G1487">
            <v>21898.240000000002</v>
          </cell>
          <cell r="H1487">
            <v>36164</v>
          </cell>
          <cell r="I1487">
            <v>36170</v>
          </cell>
          <cell r="J1487" t="str">
            <v>News</v>
          </cell>
          <cell r="K1487">
            <v>0</v>
          </cell>
          <cell r="L1487">
            <v>0</v>
          </cell>
          <cell r="M1487">
            <v>0</v>
          </cell>
          <cell r="N1487">
            <v>1</v>
          </cell>
        </row>
        <row r="1488">
          <cell r="A1488">
            <v>1487</v>
          </cell>
          <cell r="B1488">
            <v>0</v>
          </cell>
          <cell r="C1488" t="str">
            <v>USA</v>
          </cell>
          <cell r="D1488">
            <v>0</v>
          </cell>
          <cell r="E1488">
            <v>-94.709100000000007</v>
          </cell>
          <cell r="F1488">
            <v>32.277799999999999</v>
          </cell>
          <cell r="G1488">
            <v>56744.18</v>
          </cell>
          <cell r="H1488">
            <v>36192</v>
          </cell>
          <cell r="I1488">
            <v>36196</v>
          </cell>
          <cell r="J1488" t="str">
            <v>News</v>
          </cell>
          <cell r="K1488">
            <v>0</v>
          </cell>
          <cell r="L1488">
            <v>0</v>
          </cell>
          <cell r="M1488" t="str">
            <v>Heavy rain</v>
          </cell>
          <cell r="N1488">
            <v>1</v>
          </cell>
        </row>
        <row r="1489">
          <cell r="A1489">
            <v>1488</v>
          </cell>
          <cell r="B1489">
            <v>0</v>
          </cell>
          <cell r="C1489" t="str">
            <v>South Africa</v>
          </cell>
          <cell r="D1489">
            <v>0</v>
          </cell>
          <cell r="E1489">
            <v>29.875900000000001</v>
          </cell>
          <cell r="F1489">
            <v>-30.557300000000001</v>
          </cell>
          <cell r="G1489">
            <v>75253.95</v>
          </cell>
          <cell r="H1489">
            <v>36195</v>
          </cell>
          <cell r="I1489">
            <v>36198</v>
          </cell>
          <cell r="J1489" t="str">
            <v>News</v>
          </cell>
          <cell r="K1489">
            <v>7</v>
          </cell>
          <cell r="L1489">
            <v>5000</v>
          </cell>
          <cell r="M1489" t="str">
            <v>Heavy rain</v>
          </cell>
          <cell r="N1489">
            <v>1</v>
          </cell>
        </row>
        <row r="1490">
          <cell r="A1490">
            <v>1489</v>
          </cell>
          <cell r="B1490">
            <v>0</v>
          </cell>
          <cell r="C1490" t="str">
            <v>Phillipines</v>
          </cell>
          <cell r="D1490">
            <v>0</v>
          </cell>
          <cell r="E1490">
            <v>126.134</v>
          </cell>
          <cell r="F1490">
            <v>8.1918000000000006</v>
          </cell>
          <cell r="G1490">
            <v>42062.1</v>
          </cell>
          <cell r="H1490">
            <v>36195</v>
          </cell>
          <cell r="I1490">
            <v>36199</v>
          </cell>
          <cell r="J1490" t="str">
            <v>News</v>
          </cell>
          <cell r="K1490">
            <v>24</v>
          </cell>
          <cell r="L1490">
            <v>500000</v>
          </cell>
          <cell r="M1490" t="str">
            <v>Brief torrential rain</v>
          </cell>
          <cell r="N1490">
            <v>1</v>
          </cell>
        </row>
        <row r="1491">
          <cell r="A1491">
            <v>1490</v>
          </cell>
          <cell r="B1491">
            <v>0</v>
          </cell>
          <cell r="C1491" t="str">
            <v>Australia</v>
          </cell>
          <cell r="D1491">
            <v>0</v>
          </cell>
          <cell r="E1491">
            <v>151.005</v>
          </cell>
          <cell r="F1491">
            <v>-26.420400000000001</v>
          </cell>
          <cell r="G1491">
            <v>322868.71999999997</v>
          </cell>
          <cell r="H1491">
            <v>36197</v>
          </cell>
          <cell r="I1491">
            <v>36203</v>
          </cell>
          <cell r="J1491" t="str">
            <v>News</v>
          </cell>
          <cell r="K1491">
            <v>7</v>
          </cell>
          <cell r="L1491">
            <v>1400</v>
          </cell>
          <cell r="M1491" t="str">
            <v>Monsoonal rain</v>
          </cell>
          <cell r="N1491">
            <v>2</v>
          </cell>
        </row>
        <row r="1492">
          <cell r="A1492">
            <v>1491</v>
          </cell>
          <cell r="B1492">
            <v>0</v>
          </cell>
          <cell r="C1492" t="str">
            <v>Indonesia</v>
          </cell>
          <cell r="D1492">
            <v>0</v>
          </cell>
          <cell r="E1492">
            <v>102.854</v>
          </cell>
          <cell r="F1492">
            <v>-0.35782199999999997</v>
          </cell>
          <cell r="G1492">
            <v>136488.28</v>
          </cell>
          <cell r="H1492">
            <v>36200</v>
          </cell>
          <cell r="I1492">
            <v>36205</v>
          </cell>
          <cell r="J1492" t="str">
            <v>News</v>
          </cell>
          <cell r="K1492">
            <v>2</v>
          </cell>
          <cell r="L1492">
            <v>2000</v>
          </cell>
          <cell r="M1492" t="str">
            <v>Monsoonal rain</v>
          </cell>
          <cell r="N1492">
            <v>1</v>
          </cell>
        </row>
        <row r="1493">
          <cell r="A1493">
            <v>1492</v>
          </cell>
          <cell r="B1493">
            <v>0</v>
          </cell>
          <cell r="C1493" t="str">
            <v>Thailand</v>
          </cell>
          <cell r="D1493">
            <v>0</v>
          </cell>
          <cell r="E1493">
            <v>102.126</v>
          </cell>
          <cell r="F1493">
            <v>15.5463</v>
          </cell>
          <cell r="G1493">
            <v>117753.3</v>
          </cell>
          <cell r="H1493">
            <v>36200</v>
          </cell>
          <cell r="I1493">
            <v>36204</v>
          </cell>
          <cell r="J1493" t="str">
            <v>News</v>
          </cell>
          <cell r="K1493">
            <v>3</v>
          </cell>
          <cell r="L1493">
            <v>20000</v>
          </cell>
          <cell r="M1493" t="str">
            <v>Heavy rain</v>
          </cell>
          <cell r="N1493">
            <v>1</v>
          </cell>
        </row>
        <row r="1494">
          <cell r="A1494">
            <v>1493</v>
          </cell>
          <cell r="B1494">
            <v>0</v>
          </cell>
          <cell r="C1494" t="str">
            <v>Philippines</v>
          </cell>
          <cell r="D1494">
            <v>0</v>
          </cell>
          <cell r="E1494">
            <v>125.997</v>
          </cell>
          <cell r="F1494">
            <v>7.9160000000000004</v>
          </cell>
          <cell r="G1494">
            <v>27978.33</v>
          </cell>
          <cell r="H1494">
            <v>36211</v>
          </cell>
          <cell r="I1494">
            <v>36213</v>
          </cell>
          <cell r="J1494" t="str">
            <v>News</v>
          </cell>
          <cell r="K1494">
            <v>39</v>
          </cell>
          <cell r="L1494">
            <v>2700</v>
          </cell>
          <cell r="M1494" t="str">
            <v>Brief torrential rain</v>
          </cell>
          <cell r="N1494">
            <v>2</v>
          </cell>
        </row>
        <row r="1495">
          <cell r="A1495">
            <v>1494</v>
          </cell>
          <cell r="B1495">
            <v>0</v>
          </cell>
          <cell r="C1495" t="str">
            <v> Peru</v>
          </cell>
          <cell r="D1495">
            <v>0</v>
          </cell>
          <cell r="E1495">
            <v>-74.793599999999998</v>
          </cell>
          <cell r="F1495">
            <v>-5.5059800000000001</v>
          </cell>
          <cell r="G1495">
            <v>107432.01</v>
          </cell>
          <cell r="H1495">
            <v>36211</v>
          </cell>
          <cell r="I1495">
            <v>36215</v>
          </cell>
          <cell r="J1495" t="str">
            <v>News</v>
          </cell>
          <cell r="K1495">
            <v>36</v>
          </cell>
          <cell r="L1495">
            <v>40000</v>
          </cell>
          <cell r="M1495" t="str">
            <v>Heavy rain</v>
          </cell>
          <cell r="N1495">
            <v>1</v>
          </cell>
        </row>
        <row r="1496">
          <cell r="A1496">
            <v>1495</v>
          </cell>
          <cell r="B1496">
            <v>0</v>
          </cell>
          <cell r="C1496" t="str">
            <v>Columbia</v>
          </cell>
          <cell r="D1496">
            <v>0</v>
          </cell>
          <cell r="E1496">
            <v>-74.748199999999997</v>
          </cell>
          <cell r="F1496">
            <v>6.0314100000000002</v>
          </cell>
          <cell r="G1496">
            <v>72042.070000000007</v>
          </cell>
          <cell r="H1496">
            <v>36209</v>
          </cell>
          <cell r="I1496">
            <v>36218</v>
          </cell>
          <cell r="J1496" t="str">
            <v>News</v>
          </cell>
          <cell r="K1496">
            <v>16</v>
          </cell>
          <cell r="L1496">
            <v>20000</v>
          </cell>
          <cell r="M1496" t="str">
            <v>Heavy rain</v>
          </cell>
          <cell r="N1496">
            <v>1</v>
          </cell>
        </row>
        <row r="1497">
          <cell r="A1497">
            <v>1496</v>
          </cell>
          <cell r="B1497">
            <v>0</v>
          </cell>
          <cell r="C1497" t="str">
            <v>Romania</v>
          </cell>
          <cell r="D1497" t="str">
            <v>Hungary</v>
          </cell>
          <cell r="E1497">
            <v>25.238099999999999</v>
          </cell>
          <cell r="F1497">
            <v>49.239199999999997</v>
          </cell>
          <cell r="G1497">
            <v>115184.25</v>
          </cell>
          <cell r="H1497">
            <v>36212</v>
          </cell>
          <cell r="I1497">
            <v>36237</v>
          </cell>
          <cell r="J1497" t="str">
            <v>News</v>
          </cell>
          <cell r="K1497">
            <v>2</v>
          </cell>
          <cell r="L1497">
            <v>8000</v>
          </cell>
          <cell r="M1497" t="str">
            <v>Heavy rain</v>
          </cell>
          <cell r="N1497">
            <v>2</v>
          </cell>
        </row>
        <row r="1498">
          <cell r="A1498">
            <v>1497</v>
          </cell>
          <cell r="B1498">
            <v>0</v>
          </cell>
          <cell r="C1498" t="str">
            <v>Mozambique</v>
          </cell>
          <cell r="D1498">
            <v>0</v>
          </cell>
          <cell r="E1498">
            <v>33.4679</v>
          </cell>
          <cell r="F1498">
            <v>-23.294699999999999</v>
          </cell>
          <cell r="G1498">
            <v>127726.03</v>
          </cell>
          <cell r="H1498">
            <v>36175</v>
          </cell>
          <cell r="I1498">
            <v>36234</v>
          </cell>
          <cell r="J1498" t="str">
            <v>News</v>
          </cell>
          <cell r="K1498">
            <v>15</v>
          </cell>
          <cell r="L1498">
            <v>200000</v>
          </cell>
          <cell r="M1498" t="str">
            <v>Heavy rain</v>
          </cell>
          <cell r="N1498">
            <v>2</v>
          </cell>
        </row>
        <row r="1499">
          <cell r="A1499">
            <v>1498</v>
          </cell>
          <cell r="B1499">
            <v>0</v>
          </cell>
          <cell r="C1499" t="str">
            <v>UK</v>
          </cell>
          <cell r="D1499">
            <v>0</v>
          </cell>
          <cell r="E1499">
            <v>-0.56624600000000003</v>
          </cell>
          <cell r="F1499">
            <v>54.060299999999998</v>
          </cell>
          <cell r="G1499">
            <v>8304.1</v>
          </cell>
          <cell r="H1499">
            <v>36226</v>
          </cell>
          <cell r="I1499">
            <v>36232</v>
          </cell>
          <cell r="J1499" t="str">
            <v>News</v>
          </cell>
          <cell r="K1499">
            <v>0</v>
          </cell>
          <cell r="L1499">
            <v>800</v>
          </cell>
          <cell r="M1499" t="str">
            <v>Heavy rain</v>
          </cell>
          <cell r="N1499">
            <v>2</v>
          </cell>
        </row>
        <row r="1500">
          <cell r="A1500">
            <v>1499</v>
          </cell>
          <cell r="B1500">
            <v>0</v>
          </cell>
          <cell r="C1500" t="str">
            <v>Australia</v>
          </cell>
          <cell r="D1500">
            <v>0</v>
          </cell>
          <cell r="E1500">
            <v>116.29300000000001</v>
          </cell>
          <cell r="F1500">
            <v>-22.426400000000001</v>
          </cell>
          <cell r="G1500">
            <v>57804.480000000003</v>
          </cell>
          <cell r="H1500">
            <v>36234</v>
          </cell>
          <cell r="I1500">
            <v>36240</v>
          </cell>
          <cell r="J1500" t="str">
            <v>News</v>
          </cell>
          <cell r="K1500">
            <v>0</v>
          </cell>
          <cell r="L1500">
            <v>1000</v>
          </cell>
          <cell r="M1500" t="str">
            <v>Extra-tropical cyclone</v>
          </cell>
          <cell r="N1500">
            <v>1</v>
          </cell>
        </row>
        <row r="1501">
          <cell r="A1501">
            <v>1500</v>
          </cell>
          <cell r="B1501">
            <v>0</v>
          </cell>
          <cell r="C1501" t="str">
            <v>Bolivia</v>
          </cell>
          <cell r="D1501">
            <v>0</v>
          </cell>
          <cell r="E1501">
            <v>-66.744799999999998</v>
          </cell>
          <cell r="F1501">
            <v>-12.6952</v>
          </cell>
          <cell r="G1501">
            <v>285348.93</v>
          </cell>
          <cell r="H1501">
            <v>36234</v>
          </cell>
          <cell r="I1501">
            <v>36237</v>
          </cell>
          <cell r="J1501" t="str">
            <v>News</v>
          </cell>
          <cell r="K1501">
            <v>0</v>
          </cell>
          <cell r="L1501">
            <v>1000</v>
          </cell>
          <cell r="M1501" t="str">
            <v>Heavy rain</v>
          </cell>
          <cell r="N1501">
            <v>1</v>
          </cell>
        </row>
        <row r="1502">
          <cell r="A1502">
            <v>1501</v>
          </cell>
          <cell r="B1502">
            <v>0</v>
          </cell>
          <cell r="C1502" t="str">
            <v>USA</v>
          </cell>
          <cell r="D1502">
            <v>0</v>
          </cell>
          <cell r="E1502">
            <v>-97.210999999999999</v>
          </cell>
          <cell r="F1502">
            <v>48.756900000000002</v>
          </cell>
          <cell r="G1502">
            <v>9610.7000000000007</v>
          </cell>
          <cell r="H1502">
            <v>36251</v>
          </cell>
          <cell r="I1502">
            <v>36264</v>
          </cell>
          <cell r="J1502" t="str">
            <v>News</v>
          </cell>
          <cell r="K1502">
            <v>0</v>
          </cell>
          <cell r="L1502">
            <v>0</v>
          </cell>
          <cell r="M1502" t="str">
            <v>Snowmelt</v>
          </cell>
          <cell r="N1502">
            <v>1</v>
          </cell>
        </row>
        <row r="1503">
          <cell r="A1503">
            <v>1502</v>
          </cell>
          <cell r="B1503">
            <v>0</v>
          </cell>
          <cell r="C1503" t="str">
            <v>Columbia</v>
          </cell>
          <cell r="D1503">
            <v>0</v>
          </cell>
          <cell r="E1503">
            <v>-71.509600000000006</v>
          </cell>
          <cell r="F1503">
            <v>2.7286199999999998</v>
          </cell>
          <cell r="G1503">
            <v>360327.85</v>
          </cell>
          <cell r="H1503">
            <v>36259</v>
          </cell>
          <cell r="I1503">
            <v>36265</v>
          </cell>
          <cell r="J1503" t="str">
            <v>News</v>
          </cell>
          <cell r="K1503">
            <v>26</v>
          </cell>
          <cell r="L1503">
            <v>300</v>
          </cell>
          <cell r="M1503" t="str">
            <v>Heavy rain</v>
          </cell>
          <cell r="N1503">
            <v>1</v>
          </cell>
        </row>
        <row r="1504">
          <cell r="A1504">
            <v>1503</v>
          </cell>
          <cell r="B1504">
            <v>0</v>
          </cell>
          <cell r="C1504" t="str">
            <v>Belarus</v>
          </cell>
          <cell r="D1504">
            <v>0</v>
          </cell>
          <cell r="E1504">
            <v>25.953299999999999</v>
          </cell>
          <cell r="F1504">
            <v>52.405999999999999</v>
          </cell>
          <cell r="G1504">
            <v>130388.15</v>
          </cell>
          <cell r="H1504">
            <v>36226</v>
          </cell>
          <cell r="I1504">
            <v>36260</v>
          </cell>
          <cell r="J1504" t="str">
            <v>News</v>
          </cell>
          <cell r="K1504">
            <v>0</v>
          </cell>
          <cell r="L1504">
            <v>2000</v>
          </cell>
          <cell r="M1504" t="str">
            <v>Snowmelt</v>
          </cell>
          <cell r="N1504">
            <v>1</v>
          </cell>
        </row>
        <row r="1505">
          <cell r="A1505">
            <v>1504</v>
          </cell>
          <cell r="B1505">
            <v>0</v>
          </cell>
          <cell r="C1505" t="str">
            <v>Phillipines</v>
          </cell>
          <cell r="D1505">
            <v>0</v>
          </cell>
          <cell r="E1505">
            <v>126.304</v>
          </cell>
          <cell r="F1505">
            <v>8.2267100000000006</v>
          </cell>
          <cell r="G1505">
            <v>27207.35</v>
          </cell>
          <cell r="H1505">
            <v>36265</v>
          </cell>
          <cell r="I1505">
            <v>36271</v>
          </cell>
          <cell r="J1505" t="str">
            <v>News</v>
          </cell>
          <cell r="K1505">
            <v>11</v>
          </cell>
          <cell r="L1505">
            <v>200</v>
          </cell>
          <cell r="M1505" t="str">
            <v>Heavy rain</v>
          </cell>
          <cell r="N1505">
            <v>1</v>
          </cell>
        </row>
        <row r="1506">
          <cell r="A1506">
            <v>1505</v>
          </cell>
          <cell r="B1506">
            <v>0</v>
          </cell>
          <cell r="C1506" t="str">
            <v>Sri Lanka</v>
          </cell>
          <cell r="D1506">
            <v>0</v>
          </cell>
          <cell r="E1506">
            <v>80.676900000000003</v>
          </cell>
          <cell r="F1506">
            <v>7.4482200000000001</v>
          </cell>
          <cell r="G1506">
            <v>19024.240000000002</v>
          </cell>
          <cell r="H1506">
            <v>36267</v>
          </cell>
          <cell r="I1506">
            <v>36272</v>
          </cell>
          <cell r="J1506" t="str">
            <v>News</v>
          </cell>
          <cell r="K1506">
            <v>6</v>
          </cell>
          <cell r="L1506">
            <v>200000</v>
          </cell>
          <cell r="M1506" t="str">
            <v>Heavy rain</v>
          </cell>
          <cell r="N1506">
            <v>1</v>
          </cell>
        </row>
        <row r="1507">
          <cell r="A1507">
            <v>1506</v>
          </cell>
          <cell r="B1507">
            <v>0</v>
          </cell>
          <cell r="C1507" t="str">
            <v>USA</v>
          </cell>
          <cell r="D1507">
            <v>0</v>
          </cell>
          <cell r="E1507">
            <v>-106.211</v>
          </cell>
          <cell r="F1507">
            <v>40.534100000000002</v>
          </cell>
          <cell r="G1507">
            <v>58491.35</v>
          </cell>
          <cell r="H1507">
            <v>36279</v>
          </cell>
          <cell r="I1507">
            <v>36286</v>
          </cell>
          <cell r="J1507" t="str">
            <v>News</v>
          </cell>
          <cell r="K1507">
            <v>0</v>
          </cell>
          <cell r="L1507">
            <v>450</v>
          </cell>
          <cell r="M1507" t="str">
            <v>Heavy rain</v>
          </cell>
          <cell r="N1507">
            <v>2</v>
          </cell>
        </row>
        <row r="1508">
          <cell r="A1508">
            <v>1507</v>
          </cell>
          <cell r="B1508">
            <v>0</v>
          </cell>
          <cell r="C1508" t="str">
            <v>Switzerland</v>
          </cell>
          <cell r="D1508" t="str">
            <v>Germany</v>
          </cell>
          <cell r="E1508">
            <v>8.0971299999999999</v>
          </cell>
          <cell r="F1508">
            <v>48.951500000000003</v>
          </cell>
          <cell r="G1508">
            <v>79469.33</v>
          </cell>
          <cell r="H1508">
            <v>36292</v>
          </cell>
          <cell r="I1508">
            <v>36297</v>
          </cell>
          <cell r="J1508" t="str">
            <v>News</v>
          </cell>
          <cell r="K1508">
            <v>2</v>
          </cell>
          <cell r="L1508">
            <v>0</v>
          </cell>
          <cell r="M1508" t="str">
            <v>Heavy rain</v>
          </cell>
          <cell r="N1508">
            <v>2</v>
          </cell>
        </row>
        <row r="1509">
          <cell r="A1509">
            <v>1508</v>
          </cell>
          <cell r="B1509">
            <v>0</v>
          </cell>
          <cell r="C1509" t="str">
            <v>China</v>
          </cell>
          <cell r="D1509">
            <v>0</v>
          </cell>
          <cell r="E1509">
            <v>111.86499999999999</v>
          </cell>
          <cell r="F1509">
            <v>31.484100000000002</v>
          </cell>
          <cell r="G1509">
            <v>100713.39</v>
          </cell>
          <cell r="H1509">
            <v>36298</v>
          </cell>
          <cell r="I1509">
            <v>36301</v>
          </cell>
          <cell r="J1509" t="str">
            <v>News</v>
          </cell>
          <cell r="K1509">
            <v>3</v>
          </cell>
          <cell r="L1509">
            <v>69200</v>
          </cell>
          <cell r="M1509" t="str">
            <v>Heavy rain</v>
          </cell>
          <cell r="N1509">
            <v>1</v>
          </cell>
        </row>
        <row r="1510">
          <cell r="A1510">
            <v>1509</v>
          </cell>
          <cell r="B1510">
            <v>0</v>
          </cell>
          <cell r="C1510" t="str">
            <v>Peru</v>
          </cell>
          <cell r="D1510">
            <v>0</v>
          </cell>
          <cell r="E1510">
            <v>-69.969499999999996</v>
          </cell>
          <cell r="F1510">
            <v>-3.4019900000000001</v>
          </cell>
          <cell r="G1510">
            <v>184577.68</v>
          </cell>
          <cell r="H1510">
            <v>36293</v>
          </cell>
          <cell r="I1510">
            <v>36304</v>
          </cell>
          <cell r="J1510" t="str">
            <v>News</v>
          </cell>
          <cell r="K1510">
            <v>4</v>
          </cell>
          <cell r="L1510">
            <v>250000</v>
          </cell>
          <cell r="M1510" t="str">
            <v>Brief torrential rain</v>
          </cell>
          <cell r="N1510">
            <v>1</v>
          </cell>
        </row>
        <row r="1511">
          <cell r="A1511">
            <v>1510</v>
          </cell>
          <cell r="B1511">
            <v>0</v>
          </cell>
          <cell r="C1511" t="str">
            <v>Russia</v>
          </cell>
          <cell r="D1511">
            <v>0</v>
          </cell>
          <cell r="E1511">
            <v>128.374</v>
          </cell>
          <cell r="F1511">
            <v>64.521299999999997</v>
          </cell>
          <cell r="G1511">
            <v>76624.97</v>
          </cell>
          <cell r="H1511">
            <v>36301</v>
          </cell>
          <cell r="I1511">
            <v>36304</v>
          </cell>
          <cell r="J1511" t="str">
            <v>News</v>
          </cell>
          <cell r="K1511">
            <v>0</v>
          </cell>
          <cell r="L1511">
            <v>4000</v>
          </cell>
          <cell r="M1511" t="str">
            <v>Snowmelt</v>
          </cell>
          <cell r="N1511">
            <v>2</v>
          </cell>
        </row>
        <row r="1512">
          <cell r="A1512">
            <v>1511</v>
          </cell>
          <cell r="B1512">
            <v>0</v>
          </cell>
          <cell r="C1512" t="str">
            <v>Germany</v>
          </cell>
          <cell r="D1512" t="str">
            <v>Austria</v>
          </cell>
          <cell r="E1512">
            <v>9.9260599999999997</v>
          </cell>
          <cell r="F1512">
            <v>48.367600000000003</v>
          </cell>
          <cell r="G1512">
            <v>54320.02</v>
          </cell>
          <cell r="H1512">
            <v>36302</v>
          </cell>
          <cell r="I1512">
            <v>36309</v>
          </cell>
          <cell r="J1512" t="str">
            <v>News</v>
          </cell>
          <cell r="K1512">
            <v>6</v>
          </cell>
          <cell r="L1512">
            <v>2000</v>
          </cell>
          <cell r="M1512" t="str">
            <v>Heavy rain</v>
          </cell>
          <cell r="N1512">
            <v>2</v>
          </cell>
        </row>
        <row r="1513">
          <cell r="A1513">
            <v>1512</v>
          </cell>
          <cell r="B1513">
            <v>0</v>
          </cell>
          <cell r="C1513" t="str">
            <v>China</v>
          </cell>
          <cell r="D1513">
            <v>0</v>
          </cell>
          <cell r="E1513">
            <v>116.149</v>
          </cell>
          <cell r="F1513">
            <v>27.932300000000001</v>
          </cell>
          <cell r="G1513">
            <v>73327.199999999997</v>
          </cell>
          <cell r="H1513">
            <v>36306</v>
          </cell>
          <cell r="I1513">
            <v>36334</v>
          </cell>
          <cell r="J1513" t="str">
            <v>News</v>
          </cell>
          <cell r="K1513">
            <v>11</v>
          </cell>
          <cell r="L1513">
            <v>0</v>
          </cell>
          <cell r="M1513" t="str">
            <v>Heavy rain</v>
          </cell>
          <cell r="N1513">
            <v>1</v>
          </cell>
        </row>
        <row r="1514">
          <cell r="A1514">
            <v>1513</v>
          </cell>
          <cell r="B1514">
            <v>0</v>
          </cell>
          <cell r="C1514" t="str">
            <v>Pakistan</v>
          </cell>
          <cell r="D1514">
            <v>0</v>
          </cell>
          <cell r="E1514">
            <v>69.895899999999997</v>
          </cell>
          <cell r="F1514">
            <v>24.915600000000001</v>
          </cell>
          <cell r="G1514">
            <v>59617.85</v>
          </cell>
          <cell r="H1514">
            <v>36300</v>
          </cell>
          <cell r="I1514">
            <v>36302</v>
          </cell>
          <cell r="J1514" t="str">
            <v>News</v>
          </cell>
          <cell r="K1514">
            <v>168</v>
          </cell>
          <cell r="L1514">
            <v>200000</v>
          </cell>
          <cell r="M1514" t="str">
            <v>Tropical cyclone</v>
          </cell>
          <cell r="N1514">
            <v>1</v>
          </cell>
        </row>
        <row r="1515">
          <cell r="A1515">
            <v>1514</v>
          </cell>
          <cell r="B1515">
            <v>0</v>
          </cell>
          <cell r="C1515" t="str">
            <v>Mexico</v>
          </cell>
          <cell r="D1515">
            <v>0</v>
          </cell>
          <cell r="E1515">
            <v>-102.40900000000001</v>
          </cell>
          <cell r="F1515">
            <v>29.9758</v>
          </cell>
          <cell r="G1515">
            <v>162984.68</v>
          </cell>
          <cell r="H1515">
            <v>36325</v>
          </cell>
          <cell r="I1515">
            <v>36327</v>
          </cell>
          <cell r="J1515" t="str">
            <v>News</v>
          </cell>
          <cell r="K1515">
            <v>12</v>
          </cell>
          <cell r="L1515">
            <v>0</v>
          </cell>
          <cell r="M1515" t="str">
            <v>Heavy rain</v>
          </cell>
          <cell r="N1515">
            <v>1</v>
          </cell>
        </row>
        <row r="1516">
          <cell r="A1516">
            <v>1515</v>
          </cell>
          <cell r="B1516">
            <v>0</v>
          </cell>
          <cell r="C1516" t="str">
            <v>China</v>
          </cell>
          <cell r="D1516">
            <v>0</v>
          </cell>
          <cell r="E1516">
            <v>95.885999999999996</v>
          </cell>
          <cell r="F1516">
            <v>34.8414</v>
          </cell>
          <cell r="G1516">
            <v>97849.14</v>
          </cell>
          <cell r="H1516">
            <v>36323</v>
          </cell>
          <cell r="I1516">
            <v>36330</v>
          </cell>
          <cell r="J1516" t="str">
            <v>News</v>
          </cell>
          <cell r="K1516">
            <v>27</v>
          </cell>
          <cell r="L1516">
            <v>100000</v>
          </cell>
          <cell r="M1516" t="str">
            <v>Heavy rain</v>
          </cell>
          <cell r="N1516">
            <v>1</v>
          </cell>
        </row>
        <row r="1517">
          <cell r="A1517">
            <v>1516</v>
          </cell>
          <cell r="B1517">
            <v>0</v>
          </cell>
          <cell r="C1517" t="str">
            <v>Romania</v>
          </cell>
          <cell r="D1517" t="str">
            <v>Slovakia</v>
          </cell>
          <cell r="E1517">
            <v>25.4239</v>
          </cell>
          <cell r="F1517">
            <v>47.1999</v>
          </cell>
          <cell r="G1517">
            <v>121165.09</v>
          </cell>
          <cell r="H1517">
            <v>36333</v>
          </cell>
          <cell r="I1517">
            <v>36342</v>
          </cell>
          <cell r="J1517" t="str">
            <v>News</v>
          </cell>
          <cell r="K1517">
            <v>19</v>
          </cell>
          <cell r="L1517">
            <v>914</v>
          </cell>
          <cell r="M1517" t="str">
            <v>Heavy rain</v>
          </cell>
          <cell r="N1517">
            <v>2</v>
          </cell>
        </row>
        <row r="1518">
          <cell r="A1518">
            <v>1517</v>
          </cell>
          <cell r="B1518">
            <v>0</v>
          </cell>
          <cell r="C1518" t="str">
            <v>Bangladesh </v>
          </cell>
          <cell r="D1518">
            <v>0</v>
          </cell>
          <cell r="E1518">
            <v>91.554299999999998</v>
          </cell>
          <cell r="F1518">
            <v>24.721</v>
          </cell>
          <cell r="G1518">
            <v>71740.100000000006</v>
          </cell>
          <cell r="H1518">
            <v>36332</v>
          </cell>
          <cell r="I1518">
            <v>36347</v>
          </cell>
          <cell r="J1518" t="str">
            <v>News</v>
          </cell>
          <cell r="K1518">
            <v>19</v>
          </cell>
          <cell r="L1518">
            <v>100000</v>
          </cell>
          <cell r="M1518" t="str">
            <v>Brief torrential rain</v>
          </cell>
          <cell r="N1518">
            <v>1</v>
          </cell>
        </row>
        <row r="1519">
          <cell r="A1519">
            <v>1518</v>
          </cell>
          <cell r="B1519">
            <v>0</v>
          </cell>
          <cell r="C1519" t="str">
            <v>Mexico</v>
          </cell>
          <cell r="D1519">
            <v>0</v>
          </cell>
          <cell r="E1519">
            <v>-99.039900000000003</v>
          </cell>
          <cell r="F1519">
            <v>18.006499999999999</v>
          </cell>
          <cell r="G1519">
            <v>53032.65</v>
          </cell>
          <cell r="H1519">
            <v>36335</v>
          </cell>
          <cell r="I1519">
            <v>36339</v>
          </cell>
          <cell r="J1519" t="str">
            <v>News</v>
          </cell>
          <cell r="K1519">
            <v>4</v>
          </cell>
          <cell r="L1519">
            <v>15000</v>
          </cell>
          <cell r="M1519" t="str">
            <v>Tropical cyclone</v>
          </cell>
          <cell r="N1519">
            <v>1</v>
          </cell>
        </row>
        <row r="1520">
          <cell r="A1520">
            <v>1519</v>
          </cell>
          <cell r="B1520">
            <v>0</v>
          </cell>
          <cell r="C1520" t="str">
            <v>Japan</v>
          </cell>
          <cell r="D1520">
            <v>0</v>
          </cell>
          <cell r="E1520">
            <v>133.42699999999999</v>
          </cell>
          <cell r="F1520">
            <v>34.8414</v>
          </cell>
          <cell r="G1520">
            <v>50659.28</v>
          </cell>
          <cell r="H1520">
            <v>36339</v>
          </cell>
          <cell r="I1520">
            <v>36341</v>
          </cell>
          <cell r="J1520" t="str">
            <v>News</v>
          </cell>
          <cell r="K1520">
            <v>29</v>
          </cell>
          <cell r="L1520">
            <v>14000</v>
          </cell>
          <cell r="M1520" t="str">
            <v>Heavy rain</v>
          </cell>
          <cell r="N1520">
            <v>1</v>
          </cell>
        </row>
        <row r="1521">
          <cell r="A1521">
            <v>1520</v>
          </cell>
          <cell r="B1521">
            <v>0</v>
          </cell>
          <cell r="C1521" t="str">
            <v>USA</v>
          </cell>
          <cell r="D1521">
            <v>0</v>
          </cell>
          <cell r="E1521">
            <v>-97.114699999999999</v>
          </cell>
          <cell r="F1521">
            <v>37.663400000000003</v>
          </cell>
          <cell r="G1521">
            <v>263026.77</v>
          </cell>
          <cell r="H1521">
            <v>36339</v>
          </cell>
          <cell r="I1521">
            <v>36346</v>
          </cell>
          <cell r="J1521" t="str">
            <v>News</v>
          </cell>
          <cell r="K1521">
            <v>4</v>
          </cell>
          <cell r="L1521">
            <v>50</v>
          </cell>
          <cell r="M1521" t="str">
            <v>Brief torrential rain</v>
          </cell>
          <cell r="N1521">
            <v>1</v>
          </cell>
        </row>
        <row r="1522">
          <cell r="A1522">
            <v>1521</v>
          </cell>
          <cell r="B1522">
            <v>0</v>
          </cell>
          <cell r="C1522" t="str">
            <v>China</v>
          </cell>
          <cell r="D1522">
            <v>0</v>
          </cell>
          <cell r="E1522">
            <v>103.202</v>
          </cell>
          <cell r="F1522">
            <v>28.126899999999999</v>
          </cell>
          <cell r="G1522">
            <v>123894.33</v>
          </cell>
          <cell r="H1522">
            <v>36275</v>
          </cell>
          <cell r="I1522">
            <v>36340</v>
          </cell>
          <cell r="J1522" t="str">
            <v>News</v>
          </cell>
          <cell r="K1522">
            <v>49</v>
          </cell>
          <cell r="L1522">
            <v>830000</v>
          </cell>
          <cell r="M1522" t="str">
            <v>Heavy rain</v>
          </cell>
          <cell r="N1522">
            <v>1</v>
          </cell>
        </row>
        <row r="1523">
          <cell r="A1523">
            <v>1522</v>
          </cell>
          <cell r="B1523">
            <v>0</v>
          </cell>
          <cell r="C1523" t="str">
            <v>China</v>
          </cell>
          <cell r="D1523">
            <v>0</v>
          </cell>
          <cell r="E1523">
            <v>111.673</v>
          </cell>
          <cell r="F1523">
            <v>28.516100000000002</v>
          </cell>
          <cell r="G1523">
            <v>362133.7</v>
          </cell>
          <cell r="H1523">
            <v>36334</v>
          </cell>
          <cell r="I1523">
            <v>36375</v>
          </cell>
          <cell r="J1523" t="str">
            <v>News</v>
          </cell>
          <cell r="K1523">
            <v>725</v>
          </cell>
          <cell r="L1523">
            <v>5530000</v>
          </cell>
          <cell r="M1523" t="str">
            <v>Heavy rain</v>
          </cell>
          <cell r="N1523">
            <v>1</v>
          </cell>
        </row>
        <row r="1524">
          <cell r="A1524">
            <v>1523</v>
          </cell>
          <cell r="B1524">
            <v>0</v>
          </cell>
          <cell r="C1524" t="str">
            <v> Tajikistan</v>
          </cell>
          <cell r="D1524">
            <v>0</v>
          </cell>
          <cell r="E1524">
            <v>66.334199999999996</v>
          </cell>
          <cell r="F1524">
            <v>40.1935</v>
          </cell>
          <cell r="G1524">
            <v>87355.4</v>
          </cell>
          <cell r="H1524">
            <v>36348</v>
          </cell>
          <cell r="I1524">
            <v>36353</v>
          </cell>
          <cell r="J1524" t="str">
            <v>News</v>
          </cell>
          <cell r="K1524">
            <v>25</v>
          </cell>
          <cell r="L1524">
            <v>3003</v>
          </cell>
          <cell r="M1524" t="str">
            <v>Brief torrential rain</v>
          </cell>
          <cell r="N1524">
            <v>1</v>
          </cell>
        </row>
        <row r="1525">
          <cell r="A1525">
            <v>1524</v>
          </cell>
          <cell r="B1525">
            <v>0</v>
          </cell>
          <cell r="C1525" t="str">
            <v>USA</v>
          </cell>
          <cell r="D1525">
            <v>0</v>
          </cell>
          <cell r="E1525">
            <v>-118.292</v>
          </cell>
          <cell r="F1525">
            <v>39.317700000000002</v>
          </cell>
          <cell r="G1525">
            <v>4316.8900000000003</v>
          </cell>
          <cell r="H1525">
            <v>36349</v>
          </cell>
          <cell r="I1525">
            <v>36350</v>
          </cell>
          <cell r="J1525" t="str">
            <v>News</v>
          </cell>
          <cell r="K1525">
            <v>2</v>
          </cell>
          <cell r="L1525">
            <v>0</v>
          </cell>
          <cell r="M1525" t="str">
            <v>Brief torrential rain</v>
          </cell>
          <cell r="N1525">
            <v>1</v>
          </cell>
        </row>
        <row r="1526">
          <cell r="A1526">
            <v>1525</v>
          </cell>
          <cell r="B1526">
            <v>0</v>
          </cell>
          <cell r="C1526" t="str">
            <v>Romania</v>
          </cell>
          <cell r="D1526" t="str">
            <v>Hungary</v>
          </cell>
          <cell r="E1526">
            <v>21.958500000000001</v>
          </cell>
          <cell r="F1526">
            <v>47.589100000000002</v>
          </cell>
          <cell r="G1526">
            <v>100811.26</v>
          </cell>
          <cell r="H1526">
            <v>36350</v>
          </cell>
          <cell r="I1526">
            <v>36357</v>
          </cell>
          <cell r="J1526" t="str">
            <v>News</v>
          </cell>
          <cell r="K1526">
            <v>16</v>
          </cell>
          <cell r="L1526">
            <v>3225</v>
          </cell>
          <cell r="M1526" t="str">
            <v>Heavy rain</v>
          </cell>
          <cell r="N1526">
            <v>1</v>
          </cell>
        </row>
        <row r="1527">
          <cell r="A1527">
            <v>1526</v>
          </cell>
          <cell r="B1527">
            <v>0</v>
          </cell>
          <cell r="C1527" t="str">
            <v>Yugoslavia</v>
          </cell>
          <cell r="D1527">
            <v>0</v>
          </cell>
          <cell r="E1527">
            <v>20.1296</v>
          </cell>
          <cell r="F1527">
            <v>45.253700000000002</v>
          </cell>
          <cell r="G1527">
            <v>31125.65</v>
          </cell>
          <cell r="H1527">
            <v>36350</v>
          </cell>
          <cell r="I1527">
            <v>36353</v>
          </cell>
          <cell r="J1527" t="str">
            <v>News</v>
          </cell>
          <cell r="K1527">
            <v>7</v>
          </cell>
          <cell r="L1527">
            <v>5000</v>
          </cell>
          <cell r="M1527" t="str">
            <v>Brief torrential rain</v>
          </cell>
          <cell r="N1527">
            <v>1</v>
          </cell>
        </row>
        <row r="1528">
          <cell r="A1528">
            <v>1527</v>
          </cell>
          <cell r="B1528">
            <v>0</v>
          </cell>
          <cell r="C1528" t="str">
            <v>Bangladesh</v>
          </cell>
          <cell r="D1528" t="str">
            <v>India</v>
          </cell>
          <cell r="E1528">
            <v>89.629099999999994</v>
          </cell>
          <cell r="F1528">
            <v>25.596800000000002</v>
          </cell>
          <cell r="G1528">
            <v>132357.54</v>
          </cell>
          <cell r="H1528">
            <v>36352</v>
          </cell>
          <cell r="I1528">
            <v>36375</v>
          </cell>
          <cell r="J1528" t="str">
            <v>News</v>
          </cell>
          <cell r="K1528">
            <v>356</v>
          </cell>
          <cell r="L1528">
            <v>33100003</v>
          </cell>
          <cell r="M1528" t="str">
            <v>Monsoonal rain</v>
          </cell>
          <cell r="N1528">
            <v>1</v>
          </cell>
        </row>
        <row r="1529">
          <cell r="A1529">
            <v>1528</v>
          </cell>
          <cell r="B1529">
            <v>0</v>
          </cell>
          <cell r="C1529" t="str">
            <v>Australia</v>
          </cell>
          <cell r="D1529">
            <v>0</v>
          </cell>
          <cell r="E1529">
            <v>151.04300000000001</v>
          </cell>
          <cell r="F1529">
            <v>-33.471200000000003</v>
          </cell>
          <cell r="G1529">
            <v>67712.259999999995</v>
          </cell>
          <cell r="H1529">
            <v>36355</v>
          </cell>
          <cell r="I1529">
            <v>36357</v>
          </cell>
          <cell r="J1529" t="str">
            <v>News</v>
          </cell>
          <cell r="K1529">
            <v>3</v>
          </cell>
          <cell r="L1529">
            <v>20</v>
          </cell>
          <cell r="M1529" t="str">
            <v>Heavy rain</v>
          </cell>
          <cell r="N1529">
            <v>1</v>
          </cell>
        </row>
        <row r="1530">
          <cell r="A1530">
            <v>1529</v>
          </cell>
          <cell r="B1530">
            <v>0</v>
          </cell>
          <cell r="C1530" t="str">
            <v>China</v>
          </cell>
          <cell r="D1530">
            <v>0</v>
          </cell>
          <cell r="E1530">
            <v>105.127</v>
          </cell>
          <cell r="F1530">
            <v>36.495600000000003</v>
          </cell>
          <cell r="G1530">
            <v>35711.449999999997</v>
          </cell>
          <cell r="H1530">
            <v>36354</v>
          </cell>
          <cell r="I1530">
            <v>36356</v>
          </cell>
          <cell r="J1530" t="str">
            <v>News</v>
          </cell>
          <cell r="K1530">
            <v>2</v>
          </cell>
          <cell r="L1530">
            <v>0</v>
          </cell>
          <cell r="M1530" t="str">
            <v>Heavy rain</v>
          </cell>
          <cell r="N1530">
            <v>1</v>
          </cell>
        </row>
        <row r="1531">
          <cell r="A1531">
            <v>1530</v>
          </cell>
          <cell r="B1531">
            <v>0</v>
          </cell>
          <cell r="C1531" t="str">
            <v>Iran</v>
          </cell>
          <cell r="D1531">
            <v>0</v>
          </cell>
          <cell r="E1531">
            <v>52.761600000000001</v>
          </cell>
          <cell r="F1531">
            <v>36.787599999999998</v>
          </cell>
          <cell r="G1531">
            <v>31880.32</v>
          </cell>
          <cell r="H1531">
            <v>36356</v>
          </cell>
          <cell r="I1531">
            <v>36368</v>
          </cell>
          <cell r="J1531" t="str">
            <v>News</v>
          </cell>
          <cell r="K1531">
            <v>37</v>
          </cell>
          <cell r="L1531">
            <v>8000</v>
          </cell>
          <cell r="M1531" t="str">
            <v>Brief torrential rain</v>
          </cell>
          <cell r="N1531">
            <v>2</v>
          </cell>
        </row>
        <row r="1532">
          <cell r="A1532">
            <v>1531</v>
          </cell>
          <cell r="B1532">
            <v>0</v>
          </cell>
          <cell r="C1532" t="str">
            <v>USA</v>
          </cell>
          <cell r="D1532">
            <v>0</v>
          </cell>
          <cell r="E1532">
            <v>-94.419499999999999</v>
          </cell>
          <cell r="F1532">
            <v>43.793999999999997</v>
          </cell>
          <cell r="G1532">
            <v>56673.45</v>
          </cell>
          <cell r="H1532">
            <v>36343</v>
          </cell>
          <cell r="I1532">
            <v>36365</v>
          </cell>
          <cell r="J1532" t="str">
            <v>News</v>
          </cell>
          <cell r="K1532">
            <v>1</v>
          </cell>
          <cell r="L1532">
            <v>1500</v>
          </cell>
          <cell r="M1532" t="str">
            <v>Brief torrential rain</v>
          </cell>
          <cell r="N1532">
            <v>2</v>
          </cell>
        </row>
        <row r="1533">
          <cell r="A1533">
            <v>1532</v>
          </cell>
          <cell r="B1533">
            <v>0</v>
          </cell>
          <cell r="C1533" t="str">
            <v>Vietnam</v>
          </cell>
          <cell r="D1533" t="str">
            <v>Thailand</v>
          </cell>
          <cell r="E1533">
            <v>107.245</v>
          </cell>
          <cell r="F1533">
            <v>14.795199999999999</v>
          </cell>
          <cell r="G1533">
            <v>142575.74</v>
          </cell>
          <cell r="H1533">
            <v>36365</v>
          </cell>
          <cell r="I1533">
            <v>36377</v>
          </cell>
          <cell r="J1533" t="str">
            <v>News</v>
          </cell>
          <cell r="K1533">
            <v>46</v>
          </cell>
          <cell r="L1533">
            <v>52000</v>
          </cell>
          <cell r="M1533" t="str">
            <v>Brief torrential rain</v>
          </cell>
          <cell r="N1533">
            <v>2</v>
          </cell>
        </row>
        <row r="1534">
          <cell r="A1534">
            <v>1533</v>
          </cell>
          <cell r="B1534">
            <v>0</v>
          </cell>
          <cell r="C1534" t="str">
            <v>North Korea</v>
          </cell>
          <cell r="D1534" t="str">
            <v>South Korea</v>
          </cell>
          <cell r="E1534">
            <v>128.13300000000001</v>
          </cell>
          <cell r="F1534">
            <v>37.566099999999999</v>
          </cell>
          <cell r="G1534">
            <v>45338.73</v>
          </cell>
          <cell r="H1534">
            <v>36371</v>
          </cell>
          <cell r="I1534">
            <v>36380</v>
          </cell>
          <cell r="J1534" t="str">
            <v>News</v>
          </cell>
          <cell r="K1534">
            <v>152</v>
          </cell>
          <cell r="L1534">
            <v>144000</v>
          </cell>
          <cell r="M1534" t="str">
            <v>Tropical cyclone</v>
          </cell>
          <cell r="N1534">
            <v>2</v>
          </cell>
        </row>
        <row r="1535">
          <cell r="A1535">
            <v>1534</v>
          </cell>
          <cell r="B1535">
            <v>0</v>
          </cell>
          <cell r="C1535" t="str">
            <v>Sudan</v>
          </cell>
          <cell r="D1535">
            <v>0</v>
          </cell>
          <cell r="E1535">
            <v>32.450800000000001</v>
          </cell>
          <cell r="F1535">
            <v>15.573700000000001</v>
          </cell>
          <cell r="G1535">
            <v>167131.59</v>
          </cell>
          <cell r="H1535">
            <v>36373</v>
          </cell>
          <cell r="I1535">
            <v>36413</v>
          </cell>
          <cell r="J1535" t="str">
            <v>News</v>
          </cell>
          <cell r="K1535">
            <v>40</v>
          </cell>
          <cell r="L1535">
            <v>80000</v>
          </cell>
          <cell r="M1535" t="str">
            <v>Heavy rain</v>
          </cell>
          <cell r="N1535">
            <v>1</v>
          </cell>
        </row>
        <row r="1536">
          <cell r="A1536">
            <v>1535</v>
          </cell>
          <cell r="B1536">
            <v>0</v>
          </cell>
          <cell r="C1536" t="str">
            <v>Cambodia</v>
          </cell>
          <cell r="D1536">
            <v>0</v>
          </cell>
          <cell r="E1536">
            <v>106.09</v>
          </cell>
          <cell r="F1536">
            <v>13.4329</v>
          </cell>
          <cell r="G1536">
            <v>92451.53</v>
          </cell>
          <cell r="H1536">
            <v>36374</v>
          </cell>
          <cell r="I1536">
            <v>36380</v>
          </cell>
          <cell r="J1536" t="str">
            <v>News</v>
          </cell>
          <cell r="K1536">
            <v>9</v>
          </cell>
          <cell r="L1536">
            <v>8000</v>
          </cell>
          <cell r="M1536" t="str">
            <v>Brief torrential rain</v>
          </cell>
          <cell r="N1536">
            <v>2</v>
          </cell>
        </row>
        <row r="1537">
          <cell r="A1537">
            <v>1536</v>
          </cell>
          <cell r="B1537">
            <v>0</v>
          </cell>
          <cell r="C1537" t="str">
            <v>China</v>
          </cell>
          <cell r="D1537">
            <v>0</v>
          </cell>
          <cell r="E1537">
            <v>98.966300000000004</v>
          </cell>
          <cell r="F1537">
            <v>30.462299999999999</v>
          </cell>
          <cell r="G1537">
            <v>147169.79999999999</v>
          </cell>
          <cell r="H1537">
            <v>36376</v>
          </cell>
          <cell r="I1537">
            <v>36379</v>
          </cell>
          <cell r="J1537" t="str">
            <v>News</v>
          </cell>
          <cell r="K1537">
            <v>8</v>
          </cell>
          <cell r="L1537">
            <v>24000</v>
          </cell>
          <cell r="M1537" t="str">
            <v>Brief torrential rain</v>
          </cell>
          <cell r="N1537">
            <v>1</v>
          </cell>
        </row>
        <row r="1538">
          <cell r="A1538">
            <v>1537</v>
          </cell>
          <cell r="B1538">
            <v>0</v>
          </cell>
          <cell r="C1538" t="str">
            <v>Iran</v>
          </cell>
          <cell r="D1538">
            <v>0</v>
          </cell>
          <cell r="E1538">
            <v>47.6599</v>
          </cell>
          <cell r="F1538">
            <v>37.468800000000002</v>
          </cell>
          <cell r="G1538">
            <v>63177.2</v>
          </cell>
          <cell r="H1538">
            <v>36380</v>
          </cell>
          <cell r="I1538">
            <v>36381</v>
          </cell>
          <cell r="J1538" t="str">
            <v>News</v>
          </cell>
          <cell r="K1538">
            <v>6</v>
          </cell>
          <cell r="L1538">
            <v>0</v>
          </cell>
          <cell r="M1538" t="str">
            <v>Heavy rain</v>
          </cell>
          <cell r="N1538">
            <v>1</v>
          </cell>
        </row>
        <row r="1539">
          <cell r="A1539">
            <v>1538</v>
          </cell>
          <cell r="B1539">
            <v>0</v>
          </cell>
          <cell r="C1539" t="str">
            <v>USA</v>
          </cell>
          <cell r="D1539">
            <v>0</v>
          </cell>
          <cell r="E1539">
            <v>-101.639</v>
          </cell>
          <cell r="F1539">
            <v>43.988599999999998</v>
          </cell>
          <cell r="G1539">
            <v>73290.600000000006</v>
          </cell>
          <cell r="H1539">
            <v>36378</v>
          </cell>
          <cell r="I1539">
            <v>36380</v>
          </cell>
          <cell r="J1539" t="str">
            <v>News</v>
          </cell>
          <cell r="K1539">
            <v>1</v>
          </cell>
          <cell r="L1539">
            <v>0</v>
          </cell>
          <cell r="M1539" t="str">
            <v>Heavy rain</v>
          </cell>
          <cell r="N1539">
            <v>1</v>
          </cell>
        </row>
        <row r="1540">
          <cell r="A1540">
            <v>1539</v>
          </cell>
          <cell r="B1540">
            <v>0</v>
          </cell>
          <cell r="C1540" t="str">
            <v>China</v>
          </cell>
          <cell r="D1540">
            <v>0</v>
          </cell>
          <cell r="E1540">
            <v>111.384</v>
          </cell>
          <cell r="F1540">
            <v>27.0564</v>
          </cell>
          <cell r="G1540">
            <v>104528.16</v>
          </cell>
          <cell r="H1540">
            <v>36384</v>
          </cell>
          <cell r="I1540">
            <v>36388</v>
          </cell>
          <cell r="J1540" t="str">
            <v>News</v>
          </cell>
          <cell r="K1540">
            <v>77</v>
          </cell>
          <cell r="L1540">
            <v>120000</v>
          </cell>
          <cell r="M1540" t="str">
            <v>Brief torrential rain</v>
          </cell>
          <cell r="N1540">
            <v>1</v>
          </cell>
        </row>
        <row r="1541">
          <cell r="A1541">
            <v>1540</v>
          </cell>
          <cell r="B1541">
            <v>0</v>
          </cell>
          <cell r="C1541" t="str">
            <v>Bangladesh</v>
          </cell>
          <cell r="D1541" t="str">
            <v>India</v>
          </cell>
          <cell r="E1541">
            <v>90.591700000000003</v>
          </cell>
          <cell r="F1541">
            <v>23.942499999999999</v>
          </cell>
          <cell r="G1541">
            <v>66372.399999999994</v>
          </cell>
          <cell r="H1541">
            <v>36383</v>
          </cell>
          <cell r="I1541">
            <v>36387</v>
          </cell>
          <cell r="J1541" t="str">
            <v>News</v>
          </cell>
          <cell r="K1541">
            <v>18</v>
          </cell>
          <cell r="L1541">
            <v>50000</v>
          </cell>
          <cell r="M1541" t="str">
            <v>Heavy rain</v>
          </cell>
          <cell r="N1541">
            <v>1</v>
          </cell>
        </row>
        <row r="1542">
          <cell r="A1542">
            <v>1541</v>
          </cell>
          <cell r="B1542">
            <v>0</v>
          </cell>
          <cell r="C1542" t="str">
            <v>Chad</v>
          </cell>
          <cell r="D1542">
            <v>0</v>
          </cell>
          <cell r="E1542">
            <v>19.552</v>
          </cell>
          <cell r="F1542">
            <v>19.855399999999999</v>
          </cell>
          <cell r="G1542">
            <v>278827.48</v>
          </cell>
          <cell r="H1542">
            <v>36373</v>
          </cell>
          <cell r="I1542">
            <v>36395</v>
          </cell>
          <cell r="J1542" t="str">
            <v>News</v>
          </cell>
          <cell r="K1542">
            <v>0</v>
          </cell>
          <cell r="L1542">
            <v>130000</v>
          </cell>
          <cell r="M1542" t="str">
            <v>Brief torrential rain</v>
          </cell>
          <cell r="N1542">
            <v>1</v>
          </cell>
        </row>
        <row r="1543">
          <cell r="A1543">
            <v>1542</v>
          </cell>
          <cell r="B1543">
            <v>0</v>
          </cell>
          <cell r="C1543" t="str">
            <v>Venezuela</v>
          </cell>
          <cell r="D1543">
            <v>0</v>
          </cell>
          <cell r="E1543">
            <v>-63.856299999999997</v>
          </cell>
          <cell r="F1543">
            <v>8.1220099999999995</v>
          </cell>
          <cell r="G1543">
            <v>67744.31</v>
          </cell>
          <cell r="H1543">
            <v>36389</v>
          </cell>
          <cell r="I1543">
            <v>36393</v>
          </cell>
          <cell r="J1543" t="str">
            <v>News</v>
          </cell>
          <cell r="K1543">
            <v>0</v>
          </cell>
          <cell r="L1543">
            <v>8000</v>
          </cell>
          <cell r="M1543" t="str">
            <v>Tropical cyclone</v>
          </cell>
          <cell r="N1543">
            <v>1</v>
          </cell>
        </row>
        <row r="1544">
          <cell r="A1544">
            <v>1543</v>
          </cell>
          <cell r="B1544">
            <v>0</v>
          </cell>
          <cell r="C1544" t="str">
            <v>China</v>
          </cell>
          <cell r="D1544">
            <v>0</v>
          </cell>
          <cell r="E1544">
            <v>113.711</v>
          </cell>
          <cell r="F1544">
            <v>23.489100000000001</v>
          </cell>
          <cell r="G1544">
            <v>111159.49</v>
          </cell>
          <cell r="H1544">
            <v>36393</v>
          </cell>
          <cell r="I1544">
            <v>36397</v>
          </cell>
          <cell r="J1544" t="str">
            <v>News</v>
          </cell>
          <cell r="K1544">
            <v>1</v>
          </cell>
          <cell r="L1544">
            <v>352</v>
          </cell>
          <cell r="M1544" t="str">
            <v>Brief torrential rain</v>
          </cell>
          <cell r="N1544">
            <v>1</v>
          </cell>
        </row>
        <row r="1545">
          <cell r="A1545">
            <v>1544</v>
          </cell>
          <cell r="B1545">
            <v>0</v>
          </cell>
          <cell r="C1545" t="str">
            <v>USA</v>
          </cell>
          <cell r="D1545">
            <v>0</v>
          </cell>
          <cell r="E1545">
            <v>-92.754900000000006</v>
          </cell>
          <cell r="F1545">
            <v>50.339199999999998</v>
          </cell>
          <cell r="G1545">
            <v>29344.17</v>
          </cell>
          <cell r="H1545">
            <v>36345</v>
          </cell>
          <cell r="I1545">
            <v>36346</v>
          </cell>
          <cell r="J1545" t="str">
            <v>News</v>
          </cell>
          <cell r="K1545">
            <v>0</v>
          </cell>
          <cell r="L1545">
            <v>0</v>
          </cell>
          <cell r="M1545" t="str">
            <v>Heavy rain</v>
          </cell>
          <cell r="N1545">
            <v>1</v>
          </cell>
        </row>
        <row r="1546">
          <cell r="A1546">
            <v>1545</v>
          </cell>
          <cell r="B1546">
            <v>0</v>
          </cell>
          <cell r="C1546" t="str">
            <v>Russia</v>
          </cell>
          <cell r="D1546">
            <v>0</v>
          </cell>
          <cell r="E1546">
            <v>134.42500000000001</v>
          </cell>
          <cell r="F1546">
            <v>45.273200000000003</v>
          </cell>
          <cell r="G1546">
            <v>97272.46</v>
          </cell>
          <cell r="H1546">
            <v>36402</v>
          </cell>
          <cell r="I1546">
            <v>36405</v>
          </cell>
          <cell r="J1546" t="str">
            <v>News</v>
          </cell>
          <cell r="K1546">
            <v>2</v>
          </cell>
          <cell r="L1546">
            <v>0</v>
          </cell>
          <cell r="M1546" t="str">
            <v>Extra-tropical cyclone</v>
          </cell>
          <cell r="N1546">
            <v>1</v>
          </cell>
        </row>
        <row r="1547">
          <cell r="A1547">
            <v>1546</v>
          </cell>
          <cell r="B1547">
            <v>0</v>
          </cell>
          <cell r="C1547" t="str">
            <v>Mexico</v>
          </cell>
          <cell r="D1547">
            <v>0</v>
          </cell>
          <cell r="E1547">
            <v>-102.77800000000001</v>
          </cell>
          <cell r="F1547">
            <v>19.267399999999999</v>
          </cell>
          <cell r="G1547">
            <v>126001.58</v>
          </cell>
          <cell r="H1547">
            <v>36410</v>
          </cell>
          <cell r="I1547">
            <v>36411</v>
          </cell>
          <cell r="J1547" t="str">
            <v>News</v>
          </cell>
          <cell r="K1547">
            <v>10</v>
          </cell>
          <cell r="L1547">
            <v>1400</v>
          </cell>
          <cell r="M1547" t="str">
            <v>Tropical cyclone</v>
          </cell>
          <cell r="N1547">
            <v>1</v>
          </cell>
        </row>
        <row r="1548">
          <cell r="A1548">
            <v>1547</v>
          </cell>
          <cell r="B1548">
            <v>0</v>
          </cell>
          <cell r="C1548" t="str">
            <v>Romania</v>
          </cell>
          <cell r="D1548" t="str">
            <v>Bulgaria</v>
          </cell>
          <cell r="E1548">
            <v>25.679300000000001</v>
          </cell>
          <cell r="F1548">
            <v>46.624099999999999</v>
          </cell>
          <cell r="G1548">
            <v>123874.52</v>
          </cell>
          <cell r="H1548">
            <v>36407</v>
          </cell>
          <cell r="I1548">
            <v>36411</v>
          </cell>
          <cell r="J1548" t="str">
            <v>News</v>
          </cell>
          <cell r="K1548">
            <v>2</v>
          </cell>
          <cell r="L1548">
            <v>80</v>
          </cell>
          <cell r="M1548" t="str">
            <v>Brief torrential rain</v>
          </cell>
          <cell r="N1548">
            <v>1</v>
          </cell>
        </row>
        <row r="1549">
          <cell r="A1549">
            <v>1548</v>
          </cell>
          <cell r="B1549">
            <v>0</v>
          </cell>
          <cell r="C1549" t="str">
            <v>China</v>
          </cell>
          <cell r="D1549">
            <v>0</v>
          </cell>
          <cell r="E1549">
            <v>117.386</v>
          </cell>
          <cell r="F1549">
            <v>27.035299999999999</v>
          </cell>
          <cell r="G1549">
            <v>112209.14</v>
          </cell>
          <cell r="H1549">
            <v>36409</v>
          </cell>
          <cell r="I1549">
            <v>36410</v>
          </cell>
          <cell r="J1549" t="str">
            <v>News</v>
          </cell>
          <cell r="K1549">
            <v>153</v>
          </cell>
          <cell r="L1549">
            <v>720000</v>
          </cell>
          <cell r="M1549" t="str">
            <v>Brief torrential rain</v>
          </cell>
          <cell r="N1549">
            <v>1</v>
          </cell>
        </row>
        <row r="1550">
          <cell r="A1550">
            <v>1549</v>
          </cell>
          <cell r="B1550">
            <v>0</v>
          </cell>
          <cell r="C1550" t="str">
            <v>Malaysia</v>
          </cell>
          <cell r="D1550">
            <v>0</v>
          </cell>
          <cell r="E1550">
            <v>99.679699999999997</v>
          </cell>
          <cell r="F1550">
            <v>7.6154000000000002</v>
          </cell>
          <cell r="G1550">
            <v>29032.52</v>
          </cell>
          <cell r="H1550">
            <v>36406</v>
          </cell>
          <cell r="I1550">
            <v>36410</v>
          </cell>
          <cell r="J1550" t="str">
            <v>News</v>
          </cell>
          <cell r="K1550">
            <v>0</v>
          </cell>
          <cell r="L1550">
            <v>2000</v>
          </cell>
          <cell r="M1550" t="str">
            <v>Heavy rain</v>
          </cell>
          <cell r="N1550">
            <v>1</v>
          </cell>
        </row>
        <row r="1551">
          <cell r="A1551">
            <v>1550</v>
          </cell>
          <cell r="B1551">
            <v>0</v>
          </cell>
          <cell r="C1551" t="str">
            <v>Ethiopia</v>
          </cell>
          <cell r="D1551">
            <v>0</v>
          </cell>
          <cell r="E1551">
            <v>39.209800000000001</v>
          </cell>
          <cell r="F1551">
            <v>9.6418300000000006</v>
          </cell>
          <cell r="G1551">
            <v>216423.75</v>
          </cell>
          <cell r="H1551">
            <v>36395</v>
          </cell>
          <cell r="I1551">
            <v>36410</v>
          </cell>
          <cell r="J1551" t="str">
            <v>News</v>
          </cell>
          <cell r="K1551">
            <v>0</v>
          </cell>
          <cell r="L1551">
            <v>6755</v>
          </cell>
          <cell r="M1551" t="str">
            <v>Heavy rain</v>
          </cell>
          <cell r="N1551">
            <v>1</v>
          </cell>
        </row>
        <row r="1552">
          <cell r="A1552">
            <v>1551</v>
          </cell>
          <cell r="B1552">
            <v>0</v>
          </cell>
          <cell r="C1552" t="str">
            <v>Ghana </v>
          </cell>
          <cell r="D1552">
            <v>0</v>
          </cell>
          <cell r="E1552">
            <v>1.79199</v>
          </cell>
          <cell r="F1552">
            <v>11.1616</v>
          </cell>
          <cell r="G1552">
            <v>126690.79</v>
          </cell>
          <cell r="H1552">
            <v>36406</v>
          </cell>
          <cell r="I1552">
            <v>36416</v>
          </cell>
          <cell r="J1552" t="str">
            <v>News</v>
          </cell>
          <cell r="K1552">
            <v>1</v>
          </cell>
          <cell r="L1552">
            <v>9000</v>
          </cell>
          <cell r="M1552" t="str">
            <v>Heavy rain</v>
          </cell>
          <cell r="N1552">
            <v>1</v>
          </cell>
        </row>
        <row r="1553">
          <cell r="A1553">
            <v>1552</v>
          </cell>
          <cell r="B1553">
            <v>0</v>
          </cell>
          <cell r="C1553" t="str">
            <v>El Salvador </v>
          </cell>
          <cell r="D1553">
            <v>0</v>
          </cell>
          <cell r="E1553">
            <v>-90.583299999999994</v>
          </cell>
          <cell r="F1553">
            <v>14.876799999999999</v>
          </cell>
          <cell r="G1553">
            <v>19146.13</v>
          </cell>
          <cell r="H1553">
            <v>36413</v>
          </cell>
          <cell r="I1553">
            <v>36416</v>
          </cell>
          <cell r="J1553" t="str">
            <v>News</v>
          </cell>
          <cell r="K1553">
            <v>4</v>
          </cell>
          <cell r="L1553">
            <v>5000</v>
          </cell>
          <cell r="M1553" t="str">
            <v>Heavy rain</v>
          </cell>
          <cell r="N1553">
            <v>1</v>
          </cell>
        </row>
        <row r="1554">
          <cell r="A1554">
            <v>1553</v>
          </cell>
          <cell r="B1554">
            <v>0</v>
          </cell>
          <cell r="C1554" t="str">
            <v>Philippines</v>
          </cell>
          <cell r="D1554">
            <v>0</v>
          </cell>
          <cell r="E1554">
            <v>121.73</v>
          </cell>
          <cell r="F1554">
            <v>15.89</v>
          </cell>
          <cell r="G1554">
            <v>22628.81</v>
          </cell>
          <cell r="H1554">
            <v>36413</v>
          </cell>
          <cell r="I1554">
            <v>36417</v>
          </cell>
          <cell r="J1554" t="str">
            <v>News</v>
          </cell>
          <cell r="K1554">
            <v>1</v>
          </cell>
          <cell r="L1554">
            <v>4500</v>
          </cell>
          <cell r="M1554" t="str">
            <v>Brief torrential rain</v>
          </cell>
          <cell r="N1554">
            <v>1</v>
          </cell>
        </row>
        <row r="1555">
          <cell r="A1555">
            <v>1554</v>
          </cell>
          <cell r="B1555">
            <v>0</v>
          </cell>
          <cell r="C1555" t="str">
            <v>Niger</v>
          </cell>
          <cell r="D1555">
            <v>0</v>
          </cell>
          <cell r="E1555">
            <v>7.5549999999999997</v>
          </cell>
          <cell r="F1555">
            <v>14.454599999999999</v>
          </cell>
          <cell r="G1555">
            <v>212066.82</v>
          </cell>
          <cell r="H1555">
            <v>36410</v>
          </cell>
          <cell r="I1555">
            <v>36417</v>
          </cell>
          <cell r="J1555" t="str">
            <v>News</v>
          </cell>
          <cell r="K1555">
            <v>7</v>
          </cell>
          <cell r="L1555">
            <v>22000</v>
          </cell>
          <cell r="M1555" t="str">
            <v>Brief torrential rain</v>
          </cell>
          <cell r="N1555">
            <v>1</v>
          </cell>
        </row>
        <row r="1556">
          <cell r="A1556">
            <v>1555</v>
          </cell>
          <cell r="B1556">
            <v>0</v>
          </cell>
          <cell r="C1556" t="str">
            <v>USA</v>
          </cell>
          <cell r="D1556">
            <v>0</v>
          </cell>
          <cell r="E1556">
            <v>-76.718699999999998</v>
          </cell>
          <cell r="F1556">
            <v>38.602800000000002</v>
          </cell>
          <cell r="G1556">
            <v>175232.64000000001</v>
          </cell>
          <cell r="H1556">
            <v>36417</v>
          </cell>
          <cell r="I1556">
            <v>36443</v>
          </cell>
          <cell r="J1556" t="str">
            <v>News</v>
          </cell>
          <cell r="K1556">
            <v>68</v>
          </cell>
          <cell r="L1556">
            <v>35000</v>
          </cell>
          <cell r="M1556" t="str">
            <v>Tropical cyclone</v>
          </cell>
          <cell r="N1556">
            <v>2</v>
          </cell>
        </row>
        <row r="1557">
          <cell r="A1557">
            <v>1556</v>
          </cell>
          <cell r="B1557">
            <v>0</v>
          </cell>
          <cell r="C1557" t="str">
            <v>Japan </v>
          </cell>
          <cell r="D1557">
            <v>0</v>
          </cell>
          <cell r="E1557">
            <v>135.66399999999999</v>
          </cell>
          <cell r="F1557">
            <v>34.592199999999998</v>
          </cell>
          <cell r="G1557">
            <v>2621.54</v>
          </cell>
          <cell r="H1557">
            <v>36418</v>
          </cell>
          <cell r="I1557">
            <v>36419</v>
          </cell>
          <cell r="J1557" t="str">
            <v>News</v>
          </cell>
          <cell r="K1557">
            <v>4</v>
          </cell>
          <cell r="L1557">
            <v>14521</v>
          </cell>
          <cell r="M1557" t="str">
            <v>Heavy rain</v>
          </cell>
          <cell r="N1557">
            <v>1</v>
          </cell>
        </row>
        <row r="1558">
          <cell r="A1558">
            <v>1557</v>
          </cell>
          <cell r="B1558">
            <v>0</v>
          </cell>
          <cell r="C1558" t="str">
            <v>China</v>
          </cell>
          <cell r="D1558">
            <v>0</v>
          </cell>
          <cell r="E1558">
            <v>116.02200000000001</v>
          </cell>
          <cell r="F1558">
            <v>24.975000000000001</v>
          </cell>
          <cell r="G1558">
            <v>177650.73</v>
          </cell>
          <cell r="H1558">
            <v>36418</v>
          </cell>
          <cell r="I1558">
            <v>36421</v>
          </cell>
          <cell r="J1558" t="str">
            <v>News</v>
          </cell>
          <cell r="K1558">
            <v>8</v>
          </cell>
          <cell r="L1558">
            <v>10000</v>
          </cell>
          <cell r="M1558" t="str">
            <v>Tropical cyclone</v>
          </cell>
          <cell r="N1558">
            <v>1</v>
          </cell>
        </row>
        <row r="1559">
          <cell r="A1559">
            <v>1558</v>
          </cell>
          <cell r="B1559">
            <v>0</v>
          </cell>
          <cell r="C1559" t="str">
            <v>Mexico</v>
          </cell>
          <cell r="D1559" t="str">
            <v>El Salvador</v>
          </cell>
          <cell r="E1559">
            <v>-86.056299999999993</v>
          </cell>
          <cell r="F1559">
            <v>14.8551</v>
          </cell>
          <cell r="G1559">
            <v>1159286.45</v>
          </cell>
          <cell r="H1559">
            <v>36415</v>
          </cell>
          <cell r="I1559">
            <v>36445</v>
          </cell>
          <cell r="J1559" t="str">
            <v>News</v>
          </cell>
          <cell r="K1559">
            <v>160</v>
          </cell>
          <cell r="L1559">
            <v>268200</v>
          </cell>
          <cell r="M1559" t="str">
            <v>Tropical cyclone</v>
          </cell>
          <cell r="N1559">
            <v>2</v>
          </cell>
        </row>
        <row r="1560">
          <cell r="A1560">
            <v>1559</v>
          </cell>
          <cell r="B1560">
            <v>0</v>
          </cell>
          <cell r="C1560" t="str">
            <v>India</v>
          </cell>
          <cell r="D1560" t="str">
            <v>Bangladesh</v>
          </cell>
          <cell r="E1560">
            <v>88.947400000000002</v>
          </cell>
          <cell r="F1560">
            <v>23.399699999999999</v>
          </cell>
          <cell r="G1560">
            <v>168965.63</v>
          </cell>
          <cell r="H1560">
            <v>36427</v>
          </cell>
          <cell r="I1560">
            <v>36432</v>
          </cell>
          <cell r="J1560" t="str">
            <v>News</v>
          </cell>
          <cell r="K1560">
            <v>45</v>
          </cell>
          <cell r="L1560">
            <v>0</v>
          </cell>
          <cell r="M1560" t="str">
            <v>Brief torrential rain</v>
          </cell>
          <cell r="N1560">
            <v>1</v>
          </cell>
        </row>
        <row r="1561">
          <cell r="A1561">
            <v>1560</v>
          </cell>
          <cell r="B1561">
            <v>0</v>
          </cell>
          <cell r="C1561" t="str">
            <v>Nigeria</v>
          </cell>
          <cell r="D1561" t="str">
            <v>Ghana</v>
          </cell>
          <cell r="E1561">
            <v>5.9793000000000003</v>
          </cell>
          <cell r="F1561">
            <v>12.5634</v>
          </cell>
          <cell r="G1561">
            <v>861989.44</v>
          </cell>
          <cell r="H1561">
            <v>36418</v>
          </cell>
          <cell r="I1561">
            <v>36444</v>
          </cell>
          <cell r="J1561" t="str">
            <v>News</v>
          </cell>
          <cell r="K1561">
            <v>85</v>
          </cell>
          <cell r="L1561">
            <v>396748</v>
          </cell>
          <cell r="M1561" t="str">
            <v>Heavy rain</v>
          </cell>
          <cell r="N1561">
            <v>2</v>
          </cell>
        </row>
        <row r="1562">
          <cell r="A1562">
            <v>1561</v>
          </cell>
          <cell r="B1562">
            <v>0</v>
          </cell>
          <cell r="C1562" t="str">
            <v>Mexico</v>
          </cell>
          <cell r="D1562">
            <v>0</v>
          </cell>
          <cell r="E1562">
            <v>-93.245599999999996</v>
          </cell>
          <cell r="F1562">
            <v>18.456199999999999</v>
          </cell>
          <cell r="G1562">
            <v>60539.63</v>
          </cell>
          <cell r="H1562">
            <v>36445</v>
          </cell>
          <cell r="I1562">
            <v>36462</v>
          </cell>
          <cell r="J1562" t="str">
            <v>News</v>
          </cell>
          <cell r="K1562">
            <v>425</v>
          </cell>
          <cell r="L1562">
            <v>300000</v>
          </cell>
          <cell r="M1562" t="str">
            <v>Brief torrential rain</v>
          </cell>
          <cell r="N1562">
            <v>2</v>
          </cell>
        </row>
        <row r="1563">
          <cell r="A1563">
            <v>1562</v>
          </cell>
          <cell r="B1563">
            <v>0</v>
          </cell>
          <cell r="C1563" t="str">
            <v>Dominican Republic</v>
          </cell>
          <cell r="D1563" t="str">
            <v>USA</v>
          </cell>
          <cell r="E1563">
            <v>-70.932900000000004</v>
          </cell>
          <cell r="F1563">
            <v>19.503799999999998</v>
          </cell>
          <cell r="G1563">
            <v>55652.77</v>
          </cell>
          <cell r="H1563">
            <v>36455</v>
          </cell>
          <cell r="I1563">
            <v>36459</v>
          </cell>
          <cell r="J1563" t="str">
            <v>News</v>
          </cell>
          <cell r="K1563">
            <v>4</v>
          </cell>
          <cell r="L1563">
            <v>0</v>
          </cell>
          <cell r="M1563" t="str">
            <v>Tropical cyclone</v>
          </cell>
          <cell r="N1563">
            <v>1</v>
          </cell>
        </row>
        <row r="1564">
          <cell r="A1564">
            <v>1563</v>
          </cell>
          <cell r="B1564">
            <v>0</v>
          </cell>
          <cell r="C1564" t="str">
            <v>Nigeria</v>
          </cell>
          <cell r="D1564">
            <v>0</v>
          </cell>
          <cell r="E1564">
            <v>11.938000000000001</v>
          </cell>
          <cell r="F1564">
            <v>6.6051200000000003</v>
          </cell>
          <cell r="G1564">
            <v>251262.56</v>
          </cell>
          <cell r="H1564">
            <v>36459</v>
          </cell>
          <cell r="I1564">
            <v>36472</v>
          </cell>
          <cell r="J1564" t="str">
            <v>News</v>
          </cell>
          <cell r="K1564">
            <v>50</v>
          </cell>
          <cell r="L1564">
            <v>0</v>
          </cell>
          <cell r="M1564" t="str">
            <v>Heavy rain</v>
          </cell>
          <cell r="N1564">
            <v>2</v>
          </cell>
        </row>
        <row r="1565">
          <cell r="A1565">
            <v>1564</v>
          </cell>
          <cell r="B1565">
            <v>0</v>
          </cell>
          <cell r="C1565" t="str">
            <v>South Africa</v>
          </cell>
          <cell r="D1565">
            <v>0</v>
          </cell>
          <cell r="E1565">
            <v>30.008299999999998</v>
          </cell>
          <cell r="F1565">
            <v>-29.1447</v>
          </cell>
          <cell r="G1565">
            <v>93379.73</v>
          </cell>
          <cell r="H1565">
            <v>36459</v>
          </cell>
          <cell r="I1565">
            <v>36461</v>
          </cell>
          <cell r="J1565" t="str">
            <v>News</v>
          </cell>
          <cell r="K1565">
            <v>4</v>
          </cell>
          <cell r="L1565">
            <v>300</v>
          </cell>
          <cell r="M1565" t="str">
            <v>Brief torrential rain</v>
          </cell>
          <cell r="N1565">
            <v>1</v>
          </cell>
        </row>
        <row r="1566">
          <cell r="A1566">
            <v>1565</v>
          </cell>
          <cell r="B1566">
            <v>0</v>
          </cell>
          <cell r="C1566" t="str">
            <v>Vietnam</v>
          </cell>
          <cell r="D1566" t="str">
            <v>Thailand</v>
          </cell>
          <cell r="E1566">
            <v>107.05</v>
          </cell>
          <cell r="F1566">
            <v>14.986000000000001</v>
          </cell>
          <cell r="G1566">
            <v>232555.94</v>
          </cell>
          <cell r="H1566">
            <v>36458</v>
          </cell>
          <cell r="I1566">
            <v>36473</v>
          </cell>
          <cell r="J1566" t="str">
            <v>News</v>
          </cell>
          <cell r="K1566">
            <v>632</v>
          </cell>
          <cell r="L1566">
            <v>1114000</v>
          </cell>
          <cell r="M1566" t="str">
            <v>Tropical cyclone</v>
          </cell>
          <cell r="N1566">
            <v>2</v>
          </cell>
        </row>
        <row r="1567">
          <cell r="A1567">
            <v>1566</v>
          </cell>
          <cell r="B1567">
            <v>0</v>
          </cell>
          <cell r="C1567" t="str">
            <v>Ethiopia</v>
          </cell>
          <cell r="D1567">
            <v>0</v>
          </cell>
          <cell r="E1567">
            <v>37.586199999999998</v>
          </cell>
          <cell r="F1567">
            <v>3.6914500000000001</v>
          </cell>
          <cell r="G1567">
            <v>197601.55</v>
          </cell>
          <cell r="H1567">
            <v>36463</v>
          </cell>
          <cell r="I1567">
            <v>36466</v>
          </cell>
          <cell r="J1567" t="str">
            <v>News</v>
          </cell>
          <cell r="K1567">
            <v>34</v>
          </cell>
          <cell r="L1567">
            <v>79000</v>
          </cell>
          <cell r="M1567" t="str">
            <v>Brief torrential rain</v>
          </cell>
          <cell r="N1567">
            <v>1</v>
          </cell>
        </row>
        <row r="1568">
          <cell r="A1568">
            <v>1567</v>
          </cell>
          <cell r="B1568">
            <v>0</v>
          </cell>
          <cell r="C1568" t="str">
            <v>India</v>
          </cell>
          <cell r="D1568">
            <v>0</v>
          </cell>
          <cell r="E1568">
            <v>85.352699999999999</v>
          </cell>
          <cell r="F1568">
            <v>21.173500000000001</v>
          </cell>
          <cell r="G1568">
            <v>191940.24</v>
          </cell>
          <cell r="H1568">
            <v>36462</v>
          </cell>
          <cell r="I1568">
            <v>36476</v>
          </cell>
          <cell r="J1568" t="str">
            <v>News</v>
          </cell>
          <cell r="K1568">
            <v>9803</v>
          </cell>
          <cell r="L1568">
            <v>10000000</v>
          </cell>
          <cell r="M1568" t="str">
            <v>Tropical cyclone</v>
          </cell>
          <cell r="N1568">
            <v>2</v>
          </cell>
        </row>
        <row r="1569">
          <cell r="A1569">
            <v>1568</v>
          </cell>
          <cell r="B1569">
            <v>0</v>
          </cell>
          <cell r="C1569" t="str">
            <v>France</v>
          </cell>
          <cell r="D1569">
            <v>0</v>
          </cell>
          <cell r="E1569">
            <v>3.5181100000000001</v>
          </cell>
          <cell r="F1569">
            <v>45.235799999999998</v>
          </cell>
          <cell r="G1569">
            <v>91886.28</v>
          </cell>
          <cell r="H1569">
            <v>36476</v>
          </cell>
          <cell r="I1569">
            <v>36479</v>
          </cell>
          <cell r="J1569" t="str">
            <v>News</v>
          </cell>
          <cell r="K1569">
            <v>27</v>
          </cell>
          <cell r="L1569">
            <v>3000</v>
          </cell>
          <cell r="M1569" t="str">
            <v>Brief torrential rain</v>
          </cell>
          <cell r="N1569">
            <v>2</v>
          </cell>
        </row>
        <row r="1570">
          <cell r="A1570">
            <v>1569</v>
          </cell>
          <cell r="B1570">
            <v>0</v>
          </cell>
          <cell r="C1570" t="str">
            <v>Democratic Republic of Congo</v>
          </cell>
          <cell r="D1570" t="str">
            <v>Congo</v>
          </cell>
          <cell r="E1570">
            <v>18.609100000000002</v>
          </cell>
          <cell r="F1570">
            <v>0.71229799999999999</v>
          </cell>
          <cell r="G1570">
            <v>738830.96</v>
          </cell>
          <cell r="H1570">
            <v>36493</v>
          </cell>
          <cell r="I1570">
            <v>36525</v>
          </cell>
          <cell r="J1570" t="str">
            <v>News</v>
          </cell>
          <cell r="K1570">
            <v>2</v>
          </cell>
          <cell r="L1570">
            <v>75000</v>
          </cell>
          <cell r="M1570" t="str">
            <v>Brief torrential rain</v>
          </cell>
          <cell r="N1570">
            <v>2</v>
          </cell>
        </row>
        <row r="1571">
          <cell r="A1571">
            <v>1570</v>
          </cell>
          <cell r="B1571">
            <v>0</v>
          </cell>
          <cell r="C1571" t="str">
            <v>USA</v>
          </cell>
          <cell r="D1571">
            <v>0</v>
          </cell>
          <cell r="E1571">
            <v>-124.075</v>
          </cell>
          <cell r="F1571">
            <v>45.170299999999997</v>
          </cell>
          <cell r="G1571">
            <v>18279.39</v>
          </cell>
          <cell r="H1571">
            <v>36490</v>
          </cell>
          <cell r="I1571">
            <v>36492</v>
          </cell>
          <cell r="J1571" t="str">
            <v>News</v>
          </cell>
          <cell r="K1571">
            <v>0</v>
          </cell>
          <cell r="L1571">
            <v>100</v>
          </cell>
          <cell r="M1571" t="str">
            <v>Heavy rain</v>
          </cell>
          <cell r="N1571">
            <v>2</v>
          </cell>
        </row>
        <row r="1572">
          <cell r="A1572">
            <v>1571</v>
          </cell>
          <cell r="B1572">
            <v>0</v>
          </cell>
          <cell r="C1572" t="str">
            <v>Russia </v>
          </cell>
          <cell r="D1572">
            <v>0</v>
          </cell>
          <cell r="E1572">
            <v>32.760899999999999</v>
          </cell>
          <cell r="F1572">
            <v>60.2789</v>
          </cell>
          <cell r="G1572">
            <v>27470.57</v>
          </cell>
          <cell r="H1572">
            <v>36493</v>
          </cell>
          <cell r="I1572">
            <v>36496</v>
          </cell>
          <cell r="J1572" t="str">
            <v>News</v>
          </cell>
          <cell r="K1572">
            <v>2</v>
          </cell>
          <cell r="L1572">
            <v>0</v>
          </cell>
          <cell r="M1572" t="str">
            <v>Heavy rain</v>
          </cell>
          <cell r="N1572">
            <v>1</v>
          </cell>
        </row>
        <row r="1573">
          <cell r="A1573">
            <v>1572</v>
          </cell>
          <cell r="B1573">
            <v>0</v>
          </cell>
          <cell r="C1573" t="str">
            <v>Vietnam</v>
          </cell>
          <cell r="D1573">
            <v>0</v>
          </cell>
          <cell r="E1573">
            <v>107.876</v>
          </cell>
          <cell r="F1573">
            <v>16.181000000000001</v>
          </cell>
          <cell r="G1573">
            <v>74776.820000000007</v>
          </cell>
          <cell r="H1573">
            <v>36496</v>
          </cell>
          <cell r="I1573">
            <v>36504</v>
          </cell>
          <cell r="J1573" t="str">
            <v>News</v>
          </cell>
          <cell r="K1573">
            <v>120</v>
          </cell>
          <cell r="L1573">
            <v>1000000</v>
          </cell>
          <cell r="M1573" t="str">
            <v>Heavy rain</v>
          </cell>
          <cell r="N1573">
            <v>2</v>
          </cell>
        </row>
        <row r="1574">
          <cell r="A1574">
            <v>1573</v>
          </cell>
          <cell r="B1574">
            <v>0</v>
          </cell>
          <cell r="C1574" t="str">
            <v>Somalia </v>
          </cell>
          <cell r="D1574">
            <v>0</v>
          </cell>
          <cell r="E1574">
            <v>43.318199999999997</v>
          </cell>
          <cell r="F1574">
            <v>0.58134699999999995</v>
          </cell>
          <cell r="G1574">
            <v>422129.91999999998</v>
          </cell>
          <cell r="H1574">
            <v>36495</v>
          </cell>
          <cell r="I1574">
            <v>36500</v>
          </cell>
          <cell r="J1574" t="str">
            <v>News</v>
          </cell>
          <cell r="K1574">
            <v>0</v>
          </cell>
          <cell r="L1574">
            <v>0</v>
          </cell>
          <cell r="M1574" t="str">
            <v>Heavy rain</v>
          </cell>
          <cell r="N1574">
            <v>1</v>
          </cell>
        </row>
        <row r="1575">
          <cell r="A1575">
            <v>1574</v>
          </cell>
          <cell r="B1575">
            <v>0</v>
          </cell>
          <cell r="C1575" t="str">
            <v>Thailand </v>
          </cell>
          <cell r="D1575">
            <v>0</v>
          </cell>
          <cell r="E1575">
            <v>104.16800000000001</v>
          </cell>
          <cell r="F1575">
            <v>14.8223</v>
          </cell>
          <cell r="G1575">
            <v>157176.82999999999</v>
          </cell>
          <cell r="H1575">
            <v>36498</v>
          </cell>
          <cell r="I1575">
            <v>36501</v>
          </cell>
          <cell r="J1575" t="str">
            <v>News</v>
          </cell>
          <cell r="K1575">
            <v>0</v>
          </cell>
          <cell r="L1575">
            <v>0</v>
          </cell>
          <cell r="M1575" t="str">
            <v>Monsoonal rain</v>
          </cell>
          <cell r="N1575">
            <v>1</v>
          </cell>
        </row>
        <row r="1576">
          <cell r="A1576">
            <v>1575</v>
          </cell>
          <cell r="B1576">
            <v>0</v>
          </cell>
          <cell r="C1576" t="str">
            <v>Colombia </v>
          </cell>
          <cell r="D1576">
            <v>0</v>
          </cell>
          <cell r="E1576">
            <v>-73.4589</v>
          </cell>
          <cell r="F1576">
            <v>7.5545200000000001</v>
          </cell>
          <cell r="G1576">
            <v>199850.29</v>
          </cell>
          <cell r="H1576">
            <v>36418</v>
          </cell>
          <cell r="I1576">
            <v>36509</v>
          </cell>
          <cell r="J1576" t="str">
            <v>News</v>
          </cell>
          <cell r="K1576">
            <v>0</v>
          </cell>
          <cell r="L1576">
            <v>771000</v>
          </cell>
          <cell r="M1576" t="str">
            <v>Heavy rain</v>
          </cell>
          <cell r="N1576">
            <v>1</v>
          </cell>
        </row>
        <row r="1577">
          <cell r="A1577">
            <v>1576</v>
          </cell>
          <cell r="B1577">
            <v>0</v>
          </cell>
          <cell r="C1577" t="str">
            <v>Venezuela</v>
          </cell>
          <cell r="D1577" t="str">
            <v>Columbia</v>
          </cell>
          <cell r="E1577">
            <v>-70.544300000000007</v>
          </cell>
          <cell r="F1577">
            <v>9.4205799999999993</v>
          </cell>
          <cell r="G1577">
            <v>328213.37</v>
          </cell>
          <cell r="H1577">
            <v>36509</v>
          </cell>
          <cell r="I1577">
            <v>36514</v>
          </cell>
          <cell r="J1577" t="str">
            <v>News</v>
          </cell>
          <cell r="K1577">
            <v>20006</v>
          </cell>
          <cell r="L1577">
            <v>400000</v>
          </cell>
          <cell r="M1577" t="str">
            <v>Brief torrential rain</v>
          </cell>
          <cell r="N1577">
            <v>2</v>
          </cell>
        </row>
        <row r="1578">
          <cell r="A1578">
            <v>1577</v>
          </cell>
          <cell r="B1578">
            <v>0</v>
          </cell>
          <cell r="C1578" t="str">
            <v>Italy</v>
          </cell>
          <cell r="D1578">
            <v>0</v>
          </cell>
          <cell r="E1578">
            <v>14.1524</v>
          </cell>
          <cell r="F1578">
            <v>42.619599999999998</v>
          </cell>
          <cell r="G1578">
            <v>30829.03</v>
          </cell>
          <cell r="H1578">
            <v>36509</v>
          </cell>
          <cell r="I1578">
            <v>36510</v>
          </cell>
          <cell r="J1578" t="str">
            <v>News</v>
          </cell>
          <cell r="K1578">
            <v>5</v>
          </cell>
          <cell r="L1578">
            <v>300</v>
          </cell>
          <cell r="M1578" t="str">
            <v>Heavy rain</v>
          </cell>
          <cell r="N1578">
            <v>1</v>
          </cell>
        </row>
        <row r="1579">
          <cell r="A1579">
            <v>1578</v>
          </cell>
          <cell r="B1579">
            <v>0</v>
          </cell>
          <cell r="C1579" t="str">
            <v>South Africa</v>
          </cell>
          <cell r="D1579">
            <v>0</v>
          </cell>
          <cell r="E1579">
            <v>30.4617</v>
          </cell>
          <cell r="F1579">
            <v>-29.717600000000001</v>
          </cell>
          <cell r="G1579">
            <v>182952.54</v>
          </cell>
          <cell r="H1579">
            <v>36515</v>
          </cell>
          <cell r="I1579">
            <v>36517</v>
          </cell>
          <cell r="J1579" t="str">
            <v>News</v>
          </cell>
          <cell r="K1579">
            <v>23</v>
          </cell>
          <cell r="L1579">
            <v>2000</v>
          </cell>
          <cell r="M1579" t="str">
            <v>Heavy rain</v>
          </cell>
          <cell r="N1579">
            <v>1</v>
          </cell>
        </row>
        <row r="1580">
          <cell r="A1580">
            <v>1579</v>
          </cell>
          <cell r="B1580">
            <v>0</v>
          </cell>
          <cell r="C1580" t="str">
            <v>UK</v>
          </cell>
          <cell r="D1580">
            <v>0</v>
          </cell>
          <cell r="E1580">
            <v>-2.1988400000000001</v>
          </cell>
          <cell r="F1580">
            <v>52.2254</v>
          </cell>
          <cell r="G1580">
            <v>23629.19</v>
          </cell>
          <cell r="H1580">
            <v>36519</v>
          </cell>
          <cell r="I1580">
            <v>36521</v>
          </cell>
          <cell r="J1580" t="str">
            <v>News</v>
          </cell>
          <cell r="K1580">
            <v>2</v>
          </cell>
          <cell r="L1580">
            <v>200</v>
          </cell>
          <cell r="M1580" t="str">
            <v>Heavy rain</v>
          </cell>
          <cell r="N1580">
            <v>1</v>
          </cell>
        </row>
        <row r="1581">
          <cell r="A1581">
            <v>1580</v>
          </cell>
          <cell r="B1581">
            <v>0</v>
          </cell>
          <cell r="C1581" t="str">
            <v>Philippines</v>
          </cell>
          <cell r="D1581">
            <v>0</v>
          </cell>
          <cell r="E1581">
            <v>126.238</v>
          </cell>
          <cell r="F1581">
            <v>8.99498</v>
          </cell>
          <cell r="G1581">
            <v>32003.11</v>
          </cell>
          <cell r="H1581">
            <v>36519</v>
          </cell>
          <cell r="I1581">
            <v>36522</v>
          </cell>
          <cell r="J1581" t="str">
            <v>News</v>
          </cell>
          <cell r="K1581">
            <v>8</v>
          </cell>
          <cell r="L1581">
            <v>2000</v>
          </cell>
          <cell r="M1581" t="str">
            <v>Heavy rain</v>
          </cell>
          <cell r="N1581">
            <v>1</v>
          </cell>
        </row>
        <row r="1582">
          <cell r="A1582">
            <v>1581</v>
          </cell>
          <cell r="B1582">
            <v>0</v>
          </cell>
          <cell r="C1582" t="str">
            <v>Brazil  </v>
          </cell>
          <cell r="D1582">
            <v>0</v>
          </cell>
          <cell r="E1582">
            <v>-49.303199999999997</v>
          </cell>
          <cell r="F1582">
            <v>-24.8904</v>
          </cell>
          <cell r="G1582">
            <v>351934.8</v>
          </cell>
          <cell r="H1582">
            <v>36526</v>
          </cell>
          <cell r="I1582">
            <v>36535</v>
          </cell>
          <cell r="J1582" t="str">
            <v>News</v>
          </cell>
          <cell r="K1582">
            <v>40</v>
          </cell>
          <cell r="L1582">
            <v>100000</v>
          </cell>
          <cell r="M1582" t="str">
            <v>Heavy rain</v>
          </cell>
          <cell r="N1582">
            <v>1</v>
          </cell>
        </row>
        <row r="1583">
          <cell r="A1583">
            <v>1582</v>
          </cell>
          <cell r="B1583">
            <v>0</v>
          </cell>
          <cell r="C1583" t="str">
            <v>Angola</v>
          </cell>
          <cell r="D1583">
            <v>0</v>
          </cell>
          <cell r="E1583">
            <v>13.2462</v>
          </cell>
          <cell r="F1583">
            <v>-14.145200000000001</v>
          </cell>
          <cell r="G1583">
            <v>47260.45</v>
          </cell>
          <cell r="H1583">
            <v>36533</v>
          </cell>
          <cell r="I1583">
            <v>36540</v>
          </cell>
          <cell r="J1583" t="str">
            <v>News</v>
          </cell>
          <cell r="K1583">
            <v>31</v>
          </cell>
          <cell r="L1583">
            <v>70000</v>
          </cell>
          <cell r="M1583" t="str">
            <v>Heavy rain</v>
          </cell>
          <cell r="N1583">
            <v>1</v>
          </cell>
        </row>
        <row r="1584">
          <cell r="A1584">
            <v>1583</v>
          </cell>
          <cell r="B1584">
            <v>0</v>
          </cell>
          <cell r="C1584" t="str">
            <v>Mozambique</v>
          </cell>
          <cell r="D1584">
            <v>0</v>
          </cell>
          <cell r="E1584">
            <v>31.712</v>
          </cell>
          <cell r="F1584">
            <v>-27.821899999999999</v>
          </cell>
          <cell r="G1584">
            <v>439042.75</v>
          </cell>
          <cell r="H1584">
            <v>36551</v>
          </cell>
          <cell r="I1584">
            <v>36612</v>
          </cell>
          <cell r="J1584" t="str">
            <v>News</v>
          </cell>
          <cell r="K1584">
            <v>929</v>
          </cell>
          <cell r="L1584">
            <v>733000</v>
          </cell>
          <cell r="M1584" t="str">
            <v>Heavy rain</v>
          </cell>
          <cell r="N1584">
            <v>2</v>
          </cell>
        </row>
        <row r="1585">
          <cell r="A1585">
            <v>1584</v>
          </cell>
          <cell r="B1585">
            <v>0</v>
          </cell>
          <cell r="C1585" t="str">
            <v>Philippines </v>
          </cell>
          <cell r="D1585">
            <v>0</v>
          </cell>
          <cell r="E1585">
            <v>126.1</v>
          </cell>
          <cell r="F1585">
            <v>7.19937</v>
          </cell>
          <cell r="G1585">
            <v>16784.23</v>
          </cell>
          <cell r="H1585">
            <v>36553</v>
          </cell>
          <cell r="I1585">
            <v>36557</v>
          </cell>
          <cell r="J1585" t="str">
            <v>News</v>
          </cell>
          <cell r="K1585">
            <v>23</v>
          </cell>
          <cell r="L1585">
            <v>20000</v>
          </cell>
          <cell r="M1585" t="str">
            <v>Brief torrential rain</v>
          </cell>
          <cell r="N1585">
            <v>1</v>
          </cell>
        </row>
        <row r="1586">
          <cell r="A1586">
            <v>1585</v>
          </cell>
          <cell r="B1586">
            <v>0</v>
          </cell>
          <cell r="C1586" t="str">
            <v>USA</v>
          </cell>
          <cell r="D1586">
            <v>0</v>
          </cell>
          <cell r="E1586">
            <v>-83.55</v>
          </cell>
          <cell r="F1586">
            <v>37.722700000000003</v>
          </cell>
          <cell r="G1586">
            <v>55642.9</v>
          </cell>
          <cell r="H1586">
            <v>36574</v>
          </cell>
          <cell r="I1586">
            <v>36578</v>
          </cell>
          <cell r="J1586" t="str">
            <v>News</v>
          </cell>
          <cell r="K1586">
            <v>8</v>
          </cell>
          <cell r="L1586">
            <v>40</v>
          </cell>
          <cell r="M1586" t="str">
            <v>Heavy rain</v>
          </cell>
          <cell r="N1586">
            <v>1</v>
          </cell>
        </row>
        <row r="1587">
          <cell r="A1587">
            <v>1586</v>
          </cell>
          <cell r="B1587">
            <v>0</v>
          </cell>
          <cell r="C1587" t="str">
            <v>Australia </v>
          </cell>
          <cell r="D1587">
            <v>0</v>
          </cell>
          <cell r="E1587">
            <v>143.69800000000001</v>
          </cell>
          <cell r="F1587">
            <v>-31.2681</v>
          </cell>
          <cell r="G1587">
            <v>468962.97</v>
          </cell>
          <cell r="H1587">
            <v>36574</v>
          </cell>
          <cell r="I1587">
            <v>36586</v>
          </cell>
          <cell r="J1587" t="str">
            <v>News</v>
          </cell>
          <cell r="K1587">
            <v>1</v>
          </cell>
          <cell r="L1587">
            <v>200</v>
          </cell>
          <cell r="M1587" t="str">
            <v>Monsoonal rain</v>
          </cell>
          <cell r="N1587">
            <v>2</v>
          </cell>
        </row>
        <row r="1588">
          <cell r="A1588">
            <v>1587</v>
          </cell>
          <cell r="B1588">
            <v>0</v>
          </cell>
          <cell r="C1588" t="str">
            <v>Madagascar</v>
          </cell>
          <cell r="D1588">
            <v>0</v>
          </cell>
          <cell r="E1588">
            <v>47.295699999999997</v>
          </cell>
          <cell r="F1588">
            <v>-15.7826</v>
          </cell>
          <cell r="G1588">
            <v>255303.35</v>
          </cell>
          <cell r="H1588">
            <v>36573</v>
          </cell>
          <cell r="I1588">
            <v>36596</v>
          </cell>
          <cell r="J1588" t="str">
            <v>News</v>
          </cell>
          <cell r="K1588">
            <v>200</v>
          </cell>
          <cell r="L1588">
            <v>800000</v>
          </cell>
          <cell r="M1588" t="str">
            <v>Tropical cyclone</v>
          </cell>
          <cell r="N1588">
            <v>1</v>
          </cell>
        </row>
        <row r="1589">
          <cell r="A1589">
            <v>1588</v>
          </cell>
          <cell r="B1589">
            <v>0</v>
          </cell>
          <cell r="C1589" t="str">
            <v>Cambodia </v>
          </cell>
          <cell r="D1589">
            <v>0</v>
          </cell>
          <cell r="E1589">
            <v>106.93899999999999</v>
          </cell>
          <cell r="F1589">
            <v>13.718500000000001</v>
          </cell>
          <cell r="G1589">
            <v>12178.04</v>
          </cell>
          <cell r="H1589">
            <v>36588</v>
          </cell>
          <cell r="I1589">
            <v>36589</v>
          </cell>
          <cell r="J1589" t="str">
            <v>News</v>
          </cell>
          <cell r="K1589">
            <v>3</v>
          </cell>
          <cell r="L1589">
            <v>0</v>
          </cell>
          <cell r="M1589" t="str">
            <v>Dam/Levy, break or release</v>
          </cell>
          <cell r="N1589">
            <v>1</v>
          </cell>
        </row>
        <row r="1590">
          <cell r="A1590">
            <v>1589</v>
          </cell>
          <cell r="B1590">
            <v>0</v>
          </cell>
          <cell r="C1590" t="str">
            <v>Zambia </v>
          </cell>
          <cell r="D1590">
            <v>0</v>
          </cell>
          <cell r="E1590">
            <v>28.847899999999999</v>
          </cell>
          <cell r="F1590">
            <v>-16.528199999999998</v>
          </cell>
          <cell r="G1590">
            <v>8583.7999999999993</v>
          </cell>
          <cell r="H1590">
            <v>36588</v>
          </cell>
          <cell r="I1590">
            <v>36589</v>
          </cell>
          <cell r="J1590" t="str">
            <v>News</v>
          </cell>
          <cell r="K1590">
            <v>0</v>
          </cell>
          <cell r="L1590">
            <v>12000</v>
          </cell>
          <cell r="M1590" t="str">
            <v>Dam/Levy, break or release</v>
          </cell>
          <cell r="N1590">
            <v>2</v>
          </cell>
        </row>
        <row r="1591">
          <cell r="A1591">
            <v>1590</v>
          </cell>
          <cell r="B1591">
            <v>0</v>
          </cell>
          <cell r="C1591" t="str">
            <v>Australia</v>
          </cell>
          <cell r="D1591">
            <v>0</v>
          </cell>
          <cell r="E1591">
            <v>119.17100000000001</v>
          </cell>
          <cell r="F1591">
            <v>-23.525300000000001</v>
          </cell>
          <cell r="G1591">
            <v>536203.12</v>
          </cell>
          <cell r="H1591">
            <v>36591</v>
          </cell>
          <cell r="I1591">
            <v>36596</v>
          </cell>
          <cell r="J1591" t="str">
            <v>News</v>
          </cell>
          <cell r="K1591">
            <v>1</v>
          </cell>
          <cell r="L1591">
            <v>0</v>
          </cell>
          <cell r="M1591" t="str">
            <v>Extra-tropical cyclone</v>
          </cell>
          <cell r="N1591">
            <v>1</v>
          </cell>
        </row>
        <row r="1592">
          <cell r="A1592">
            <v>1591</v>
          </cell>
          <cell r="B1592">
            <v>0</v>
          </cell>
          <cell r="C1592" t="str">
            <v xml:space="preserve"> Argentina</v>
          </cell>
          <cell r="D1592">
            <v>0</v>
          </cell>
          <cell r="E1592">
            <v>-64.907499999999999</v>
          </cell>
          <cell r="F1592">
            <v>-27.169599999999999</v>
          </cell>
          <cell r="G1592">
            <v>782982.74</v>
          </cell>
          <cell r="H1592">
            <v>36594</v>
          </cell>
          <cell r="I1592">
            <v>36602</v>
          </cell>
          <cell r="J1592" t="str">
            <v>News</v>
          </cell>
          <cell r="K1592">
            <v>7</v>
          </cell>
          <cell r="L1592">
            <v>15000</v>
          </cell>
          <cell r="M1592" t="str">
            <v>Heavy rain</v>
          </cell>
          <cell r="N1592">
            <v>1</v>
          </cell>
        </row>
        <row r="1593">
          <cell r="A1593">
            <v>1592</v>
          </cell>
          <cell r="B1593">
            <v>0</v>
          </cell>
          <cell r="C1593" t="str">
            <v>Czech Republic</v>
          </cell>
          <cell r="D1593" t="str">
            <v>Romania</v>
          </cell>
          <cell r="E1593">
            <v>17.943899999999999</v>
          </cell>
          <cell r="F1593">
            <v>49.2438</v>
          </cell>
          <cell r="G1593">
            <v>16470.07</v>
          </cell>
          <cell r="H1593">
            <v>36594</v>
          </cell>
          <cell r="I1593">
            <v>36596</v>
          </cell>
          <cell r="J1593" t="str">
            <v>News</v>
          </cell>
          <cell r="K1593">
            <v>2</v>
          </cell>
          <cell r="L1593">
            <v>0</v>
          </cell>
          <cell r="M1593" t="str">
            <v>Snowmelt</v>
          </cell>
          <cell r="N1593">
            <v>1</v>
          </cell>
        </row>
        <row r="1594">
          <cell r="A1594">
            <v>1593</v>
          </cell>
          <cell r="B1594">
            <v>0</v>
          </cell>
          <cell r="C1594" t="str">
            <v>South Africa</v>
          </cell>
          <cell r="D1594">
            <v>0</v>
          </cell>
          <cell r="E1594">
            <v>25.646699999999999</v>
          </cell>
          <cell r="F1594">
            <v>-32.700200000000002</v>
          </cell>
          <cell r="G1594">
            <v>49106.47</v>
          </cell>
          <cell r="H1594">
            <v>36594</v>
          </cell>
          <cell r="I1594">
            <v>36600</v>
          </cell>
          <cell r="J1594" t="str">
            <v>News</v>
          </cell>
          <cell r="K1594">
            <v>14</v>
          </cell>
          <cell r="L1594">
            <v>0</v>
          </cell>
          <cell r="M1594" t="str">
            <v>Heavy rain</v>
          </cell>
          <cell r="N1594">
            <v>1</v>
          </cell>
        </row>
        <row r="1595">
          <cell r="A1595">
            <v>1594</v>
          </cell>
          <cell r="B1595">
            <v>0</v>
          </cell>
          <cell r="C1595" t="str">
            <v>USA</v>
          </cell>
          <cell r="D1595">
            <v>0</v>
          </cell>
          <cell r="E1595">
            <v>-99.930599999999998</v>
          </cell>
          <cell r="F1595">
            <v>33.739400000000003</v>
          </cell>
          <cell r="G1595">
            <v>24096.74</v>
          </cell>
          <cell r="H1595">
            <v>36614</v>
          </cell>
          <cell r="I1595">
            <v>36616</v>
          </cell>
          <cell r="J1595" t="str">
            <v>News</v>
          </cell>
          <cell r="K1595">
            <v>3</v>
          </cell>
          <cell r="L1595">
            <v>0</v>
          </cell>
          <cell r="M1595" t="str">
            <v>Brief torrential rain</v>
          </cell>
          <cell r="N1595">
            <v>1</v>
          </cell>
        </row>
        <row r="1596">
          <cell r="A1596">
            <v>1595</v>
          </cell>
          <cell r="B1596">
            <v>0</v>
          </cell>
          <cell r="C1596" t="str">
            <v>Romania</v>
          </cell>
          <cell r="D1596" t="str">
            <v>Hungary</v>
          </cell>
          <cell r="E1596">
            <v>22.415400000000002</v>
          </cell>
          <cell r="F1596">
            <v>46.7637</v>
          </cell>
          <cell r="G1596">
            <v>116230.15</v>
          </cell>
          <cell r="H1596">
            <v>36621</v>
          </cell>
          <cell r="I1596">
            <v>36641</v>
          </cell>
          <cell r="J1596" t="str">
            <v>News</v>
          </cell>
          <cell r="K1596">
            <v>10</v>
          </cell>
          <cell r="L1596">
            <v>623</v>
          </cell>
          <cell r="M1596" t="str">
            <v>Snowmelt</v>
          </cell>
          <cell r="N1596">
            <v>2</v>
          </cell>
        </row>
        <row r="1597">
          <cell r="A1597">
            <v>1596</v>
          </cell>
          <cell r="B1597">
            <v>0</v>
          </cell>
          <cell r="C1597" t="str">
            <v xml:space="preserve"> China</v>
          </cell>
          <cell r="D1597">
            <v>0</v>
          </cell>
          <cell r="E1597">
            <v>113.381</v>
          </cell>
          <cell r="F1597">
            <v>22.598099999999999</v>
          </cell>
          <cell r="G1597">
            <v>21168.02</v>
          </cell>
          <cell r="H1597">
            <v>36629</v>
          </cell>
          <cell r="I1597">
            <v>36633</v>
          </cell>
          <cell r="J1597" t="str">
            <v>News</v>
          </cell>
          <cell r="K1597">
            <v>15</v>
          </cell>
          <cell r="L1597">
            <v>0</v>
          </cell>
          <cell r="M1597" t="str">
            <v>Heavy rain</v>
          </cell>
          <cell r="N1597">
            <v>1</v>
          </cell>
        </row>
        <row r="1598">
          <cell r="A1598">
            <v>1597</v>
          </cell>
          <cell r="B1598">
            <v>0</v>
          </cell>
          <cell r="C1598" t="str">
            <v>USA </v>
          </cell>
          <cell r="D1598">
            <v>0</v>
          </cell>
          <cell r="E1598">
            <v>-92.246899999999997</v>
          </cell>
          <cell r="F1598">
            <v>37.009099999999997</v>
          </cell>
          <cell r="G1598">
            <v>75334.210000000006</v>
          </cell>
          <cell r="H1598">
            <v>36652</v>
          </cell>
          <cell r="I1598">
            <v>36655</v>
          </cell>
          <cell r="J1598" t="str">
            <v>News</v>
          </cell>
          <cell r="K1598">
            <v>3</v>
          </cell>
          <cell r="L1598">
            <v>1200</v>
          </cell>
          <cell r="M1598" t="str">
            <v>Brief torrential rain</v>
          </cell>
          <cell r="N1598">
            <v>2</v>
          </cell>
        </row>
        <row r="1599">
          <cell r="A1599">
            <v>1598</v>
          </cell>
          <cell r="B1599">
            <v>0</v>
          </cell>
          <cell r="C1599" t="str">
            <v>Somalia</v>
          </cell>
          <cell r="D1599">
            <v>0</v>
          </cell>
          <cell r="E1599">
            <v>42.638599999999997</v>
          </cell>
          <cell r="F1599">
            <v>0.42296099999999998</v>
          </cell>
          <cell r="G1599">
            <v>46258.96</v>
          </cell>
          <cell r="H1599">
            <v>36647</v>
          </cell>
          <cell r="I1599">
            <v>36676</v>
          </cell>
          <cell r="J1599" t="str">
            <v>News</v>
          </cell>
          <cell r="K1599">
            <v>0</v>
          </cell>
          <cell r="L1599">
            <v>3500</v>
          </cell>
          <cell r="M1599" t="str">
            <v>Heavy rain</v>
          </cell>
          <cell r="N1599">
            <v>1</v>
          </cell>
        </row>
        <row r="1600">
          <cell r="A1600">
            <v>1599</v>
          </cell>
          <cell r="B1600">
            <v>0</v>
          </cell>
          <cell r="C1600" t="str">
            <v>Philippines</v>
          </cell>
          <cell r="D1600">
            <v>0</v>
          </cell>
          <cell r="E1600">
            <v>120.953</v>
          </cell>
          <cell r="F1600">
            <v>15.2933</v>
          </cell>
          <cell r="G1600">
            <v>11736.11</v>
          </cell>
          <cell r="H1600">
            <v>36664</v>
          </cell>
          <cell r="I1600">
            <v>36676</v>
          </cell>
          <cell r="J1600" t="str">
            <v>News</v>
          </cell>
          <cell r="K1600">
            <v>6</v>
          </cell>
          <cell r="L1600">
            <v>112000</v>
          </cell>
          <cell r="M1600" t="str">
            <v>Tropical cyclone</v>
          </cell>
          <cell r="N1600">
            <v>1</v>
          </cell>
        </row>
        <row r="1601">
          <cell r="A1601">
            <v>1600</v>
          </cell>
          <cell r="B1601">
            <v>0</v>
          </cell>
          <cell r="C1601" t="str">
            <v>Timor</v>
          </cell>
          <cell r="D1601">
            <v>0</v>
          </cell>
          <cell r="E1601">
            <v>125.334</v>
          </cell>
          <cell r="F1601">
            <v>-9.2781099999999999</v>
          </cell>
          <cell r="G1601">
            <v>11422.38</v>
          </cell>
          <cell r="H1601">
            <v>36662</v>
          </cell>
          <cell r="I1601">
            <v>36670</v>
          </cell>
          <cell r="J1601" t="str">
            <v>News</v>
          </cell>
          <cell r="K1601">
            <v>126</v>
          </cell>
          <cell r="L1601">
            <v>15000</v>
          </cell>
          <cell r="M1601" t="str">
            <v>Heavy rain</v>
          </cell>
          <cell r="N1601">
            <v>2</v>
          </cell>
        </row>
        <row r="1602">
          <cell r="A1602">
            <v>1601</v>
          </cell>
          <cell r="B1602">
            <v>0</v>
          </cell>
          <cell r="C1602" t="str">
            <v>Colombia </v>
          </cell>
          <cell r="D1602">
            <v>0</v>
          </cell>
          <cell r="E1602">
            <v>-75.731899999999996</v>
          </cell>
          <cell r="F1602">
            <v>0.94834399999999996</v>
          </cell>
          <cell r="G1602">
            <v>200560.21</v>
          </cell>
          <cell r="H1602">
            <v>36664</v>
          </cell>
          <cell r="I1602">
            <v>36670</v>
          </cell>
          <cell r="J1602" t="str">
            <v>News</v>
          </cell>
          <cell r="K1602">
            <v>9</v>
          </cell>
          <cell r="L1602">
            <v>67500</v>
          </cell>
          <cell r="M1602" t="str">
            <v>Heavy rain</v>
          </cell>
          <cell r="N1602">
            <v>1</v>
          </cell>
        </row>
        <row r="1603">
          <cell r="A1603">
            <v>1602</v>
          </cell>
          <cell r="B1603">
            <v>0</v>
          </cell>
          <cell r="C1603" t="str">
            <v>Turkey</v>
          </cell>
          <cell r="D1603">
            <v>0</v>
          </cell>
          <cell r="E1603">
            <v>34.869300000000003</v>
          </cell>
          <cell r="F1603">
            <v>41.155799999999999</v>
          </cell>
          <cell r="G1603">
            <v>17085.82</v>
          </cell>
          <cell r="H1603">
            <v>36664</v>
          </cell>
          <cell r="I1603">
            <v>36670</v>
          </cell>
          <cell r="J1603" t="str">
            <v>News</v>
          </cell>
          <cell r="K1603">
            <v>2</v>
          </cell>
          <cell r="L1603">
            <v>0</v>
          </cell>
          <cell r="M1603" t="str">
            <v>Heavy rain</v>
          </cell>
          <cell r="N1603">
            <v>1</v>
          </cell>
        </row>
        <row r="1604">
          <cell r="A1604">
            <v>1603</v>
          </cell>
          <cell r="B1604">
            <v>0</v>
          </cell>
          <cell r="C1604" t="str">
            <v>Bangladesh</v>
          </cell>
          <cell r="D1604">
            <v>0</v>
          </cell>
          <cell r="E1604">
            <v>91.7119</v>
          </cell>
          <cell r="F1604">
            <v>23.507200000000001</v>
          </cell>
          <cell r="G1604">
            <v>40362.730000000003</v>
          </cell>
          <cell r="H1604">
            <v>36673</v>
          </cell>
          <cell r="I1604">
            <v>36696</v>
          </cell>
          <cell r="J1604" t="str">
            <v>News</v>
          </cell>
          <cell r="K1604">
            <v>36</v>
          </cell>
          <cell r="L1604">
            <v>10000</v>
          </cell>
          <cell r="M1604" t="str">
            <v>Monsoonal rain</v>
          </cell>
          <cell r="N1604">
            <v>1</v>
          </cell>
        </row>
        <row r="1605">
          <cell r="A1605">
            <v>1604</v>
          </cell>
          <cell r="B1605">
            <v>0</v>
          </cell>
          <cell r="C1605" t="str">
            <v>Vietnam </v>
          </cell>
          <cell r="D1605">
            <v>0</v>
          </cell>
          <cell r="E1605">
            <v>108.358</v>
          </cell>
          <cell r="F1605">
            <v>12.1244</v>
          </cell>
          <cell r="G1605">
            <v>3865.72</v>
          </cell>
          <cell r="H1605">
            <v>36677</v>
          </cell>
          <cell r="I1605">
            <v>36679</v>
          </cell>
          <cell r="J1605" t="str">
            <v>News</v>
          </cell>
          <cell r="K1605">
            <v>0</v>
          </cell>
          <cell r="L1605">
            <v>0</v>
          </cell>
          <cell r="M1605" t="str">
            <v>Brief torrential rain</v>
          </cell>
          <cell r="N1605">
            <v>1</v>
          </cell>
        </row>
        <row r="1606">
          <cell r="A1606">
            <v>1605</v>
          </cell>
          <cell r="B1606">
            <v>0</v>
          </cell>
          <cell r="C1606" t="str">
            <v>China</v>
          </cell>
          <cell r="D1606">
            <v>0</v>
          </cell>
          <cell r="E1606">
            <v>105.491</v>
          </cell>
          <cell r="F1606">
            <v>32.363199999999999</v>
          </cell>
          <cell r="G1606">
            <v>114035.69</v>
          </cell>
          <cell r="H1606">
            <v>36677</v>
          </cell>
          <cell r="I1606">
            <v>36696</v>
          </cell>
          <cell r="J1606" t="str">
            <v>News</v>
          </cell>
          <cell r="K1606">
            <v>94</v>
          </cell>
          <cell r="L1606">
            <v>8725</v>
          </cell>
          <cell r="M1606" t="str">
            <v>Monsoonal rain</v>
          </cell>
          <cell r="N1606">
            <v>2</v>
          </cell>
        </row>
        <row r="1607">
          <cell r="A1607">
            <v>1606</v>
          </cell>
          <cell r="B1607">
            <v>0</v>
          </cell>
          <cell r="C1607" t="str">
            <v xml:space="preserve"> India </v>
          </cell>
          <cell r="D1607">
            <v>0</v>
          </cell>
          <cell r="E1607">
            <v>94.798100000000005</v>
          </cell>
          <cell r="F1607">
            <v>27.4268</v>
          </cell>
          <cell r="G1607">
            <v>55286.73</v>
          </cell>
          <cell r="H1607">
            <v>36687</v>
          </cell>
          <cell r="I1607">
            <v>36693</v>
          </cell>
          <cell r="J1607" t="str">
            <v>News</v>
          </cell>
          <cell r="K1607">
            <v>30</v>
          </cell>
          <cell r="L1607">
            <v>50000</v>
          </cell>
          <cell r="M1607" t="str">
            <v>Dam/Levy, break or release</v>
          </cell>
          <cell r="N1607">
            <v>2</v>
          </cell>
        </row>
        <row r="1608">
          <cell r="A1608">
            <v>1607</v>
          </cell>
          <cell r="B1608">
            <v>0</v>
          </cell>
          <cell r="C1608" t="str">
            <v>Chile</v>
          </cell>
          <cell r="D1608">
            <v>0</v>
          </cell>
          <cell r="E1608">
            <v>-71.406199999999998</v>
          </cell>
          <cell r="F1608">
            <v>-34.0886</v>
          </cell>
          <cell r="G1608">
            <v>84226.48</v>
          </cell>
          <cell r="H1608">
            <v>36682</v>
          </cell>
          <cell r="I1608">
            <v>36693</v>
          </cell>
          <cell r="J1608" t="str">
            <v>News</v>
          </cell>
          <cell r="K1608">
            <v>0</v>
          </cell>
          <cell r="L1608">
            <v>41000</v>
          </cell>
          <cell r="M1608" t="str">
            <v>Heavy rain</v>
          </cell>
          <cell r="N1608">
            <v>2</v>
          </cell>
        </row>
        <row r="1609">
          <cell r="A1609">
            <v>1608</v>
          </cell>
          <cell r="B1609">
            <v>0</v>
          </cell>
          <cell r="C1609" t="str">
            <v>Colombia</v>
          </cell>
          <cell r="D1609">
            <v>0</v>
          </cell>
          <cell r="E1609">
            <v>-74.647900000000007</v>
          </cell>
          <cell r="F1609">
            <v>6.8761599999999996</v>
          </cell>
          <cell r="G1609">
            <v>25753.599999999999</v>
          </cell>
          <cell r="H1609">
            <v>36682</v>
          </cell>
          <cell r="I1609">
            <v>36684</v>
          </cell>
          <cell r="J1609" t="str">
            <v>News</v>
          </cell>
          <cell r="K1609">
            <v>0</v>
          </cell>
          <cell r="L1609">
            <v>0</v>
          </cell>
          <cell r="M1609" t="str">
            <v>Heavy rain</v>
          </cell>
          <cell r="N1609">
            <v>1</v>
          </cell>
        </row>
        <row r="1610">
          <cell r="A1610">
            <v>1609</v>
          </cell>
          <cell r="B1610">
            <v>0</v>
          </cell>
          <cell r="C1610" t="str">
            <v>Guatemala </v>
          </cell>
          <cell r="D1610">
            <v>0</v>
          </cell>
          <cell r="E1610">
            <v>-90.682000000000002</v>
          </cell>
          <cell r="F1610">
            <v>14.9726</v>
          </cell>
          <cell r="G1610">
            <v>11567.6</v>
          </cell>
          <cell r="H1610">
            <v>36683</v>
          </cell>
          <cell r="I1610">
            <v>36698</v>
          </cell>
          <cell r="J1610" t="str">
            <v>News</v>
          </cell>
          <cell r="K1610">
            <v>16</v>
          </cell>
          <cell r="L1610">
            <v>2600</v>
          </cell>
          <cell r="M1610" t="str">
            <v>Heavy rain</v>
          </cell>
          <cell r="N1610">
            <v>1</v>
          </cell>
        </row>
        <row r="1611">
          <cell r="A1611">
            <v>1610</v>
          </cell>
          <cell r="B1611">
            <v>0</v>
          </cell>
          <cell r="C1611" t="str">
            <v>China </v>
          </cell>
          <cell r="D1611">
            <v>0</v>
          </cell>
          <cell r="E1611">
            <v>119.53100000000001</v>
          </cell>
          <cell r="F1611">
            <v>26.386700000000001</v>
          </cell>
          <cell r="G1611">
            <v>75852.56</v>
          </cell>
          <cell r="H1611">
            <v>36694</v>
          </cell>
          <cell r="I1611">
            <v>36707</v>
          </cell>
          <cell r="J1611" t="str">
            <v>News</v>
          </cell>
          <cell r="K1611">
            <v>18</v>
          </cell>
          <cell r="L1611">
            <v>31000</v>
          </cell>
          <cell r="M1611" t="str">
            <v>Monsoonal rain</v>
          </cell>
          <cell r="N1611">
            <v>1</v>
          </cell>
        </row>
        <row r="1612">
          <cell r="A1612">
            <v>1611</v>
          </cell>
          <cell r="B1612">
            <v>0</v>
          </cell>
          <cell r="C1612" t="str">
            <v>Bangladesh</v>
          </cell>
          <cell r="D1612">
            <v>0</v>
          </cell>
          <cell r="E1612">
            <v>89.736099999999993</v>
          </cell>
          <cell r="F1612">
            <v>25.556699999999999</v>
          </cell>
          <cell r="G1612">
            <v>33982.239999999998</v>
          </cell>
          <cell r="H1612">
            <v>36696</v>
          </cell>
          <cell r="I1612">
            <v>36703</v>
          </cell>
          <cell r="J1612" t="str">
            <v>News</v>
          </cell>
          <cell r="K1612">
            <v>14</v>
          </cell>
          <cell r="L1612">
            <v>20000</v>
          </cell>
          <cell r="M1612" t="str">
            <v>Monsoonal rain</v>
          </cell>
          <cell r="N1612">
            <v>1</v>
          </cell>
        </row>
        <row r="1613">
          <cell r="A1613">
            <v>1612</v>
          </cell>
          <cell r="B1613">
            <v>0</v>
          </cell>
          <cell r="C1613" t="str">
            <v>Philippines</v>
          </cell>
          <cell r="D1613" t="str">
            <v>Japan</v>
          </cell>
          <cell r="E1613">
            <v>120.82299999999999</v>
          </cell>
          <cell r="F1613">
            <v>14.9292</v>
          </cell>
          <cell r="G1613">
            <v>11595.06</v>
          </cell>
          <cell r="H1613">
            <v>36711</v>
          </cell>
          <cell r="I1613">
            <v>36717</v>
          </cell>
          <cell r="J1613" t="str">
            <v>News</v>
          </cell>
          <cell r="K1613">
            <v>45</v>
          </cell>
          <cell r="L1613">
            <v>800000</v>
          </cell>
          <cell r="M1613" t="str">
            <v>Brief torrential rain</v>
          </cell>
          <cell r="N1613">
            <v>1</v>
          </cell>
        </row>
        <row r="1614">
          <cell r="A1614">
            <v>1613</v>
          </cell>
          <cell r="B1614">
            <v>0</v>
          </cell>
          <cell r="C1614" t="str">
            <v>China </v>
          </cell>
          <cell r="D1614">
            <v>0</v>
          </cell>
          <cell r="E1614">
            <v>109.248</v>
          </cell>
          <cell r="F1614">
            <v>27.4163</v>
          </cell>
          <cell r="G1614">
            <v>107667.89</v>
          </cell>
          <cell r="H1614">
            <v>36707</v>
          </cell>
          <cell r="I1614">
            <v>36717</v>
          </cell>
          <cell r="J1614" t="str">
            <v>News</v>
          </cell>
          <cell r="K1614">
            <v>65</v>
          </cell>
          <cell r="L1614">
            <v>88000</v>
          </cell>
          <cell r="M1614" t="str">
            <v>Brief torrential rain</v>
          </cell>
          <cell r="N1614">
            <v>1</v>
          </cell>
        </row>
        <row r="1615">
          <cell r="A1615">
            <v>1614</v>
          </cell>
          <cell r="B1615">
            <v>0</v>
          </cell>
          <cell r="C1615" t="str">
            <v>Thailand</v>
          </cell>
          <cell r="D1615" t="str">
            <v>Vietnam</v>
          </cell>
          <cell r="E1615">
            <v>105.06399999999999</v>
          </cell>
          <cell r="F1615">
            <v>11.242599999999999</v>
          </cell>
          <cell r="G1615">
            <v>119919.56</v>
          </cell>
          <cell r="H1615">
            <v>36718</v>
          </cell>
          <cell r="I1615">
            <v>36748</v>
          </cell>
          <cell r="J1615" t="str">
            <v>News</v>
          </cell>
          <cell r="K1615">
            <v>33</v>
          </cell>
          <cell r="L1615">
            <v>25000</v>
          </cell>
          <cell r="M1615" t="str">
            <v>Monsoonal rain</v>
          </cell>
          <cell r="N1615">
            <v>1</v>
          </cell>
        </row>
        <row r="1616">
          <cell r="A1616">
            <v>1616</v>
          </cell>
          <cell r="B1616">
            <v>0</v>
          </cell>
          <cell r="C1616" t="str">
            <v xml:space="preserve"> India </v>
          </cell>
          <cell r="D1616">
            <v>0</v>
          </cell>
          <cell r="E1616">
            <v>77.692499999999995</v>
          </cell>
          <cell r="F1616">
            <v>31.806000000000001</v>
          </cell>
          <cell r="G1616">
            <v>12415.81</v>
          </cell>
          <cell r="H1616">
            <v>36738</v>
          </cell>
          <cell r="I1616">
            <v>36742</v>
          </cell>
          <cell r="J1616" t="str">
            <v>News</v>
          </cell>
          <cell r="K1616">
            <v>140</v>
          </cell>
          <cell r="L1616">
            <v>4000</v>
          </cell>
          <cell r="M1616" t="str">
            <v>Brief torrential rain</v>
          </cell>
          <cell r="N1616">
            <v>1</v>
          </cell>
        </row>
        <row r="1617">
          <cell r="A1617">
            <v>1617</v>
          </cell>
          <cell r="B1617">
            <v>0</v>
          </cell>
          <cell r="C1617" t="str">
            <v>India</v>
          </cell>
          <cell r="D1617" t="str">
            <v>Bangladesh</v>
          </cell>
          <cell r="E1617">
            <v>94.643000000000001</v>
          </cell>
          <cell r="F1617">
            <v>27.094000000000001</v>
          </cell>
          <cell r="G1617">
            <v>326457.88</v>
          </cell>
          <cell r="H1617">
            <v>36740</v>
          </cell>
          <cell r="I1617">
            <v>36768</v>
          </cell>
          <cell r="J1617" t="str">
            <v>News</v>
          </cell>
          <cell r="K1617">
            <v>637</v>
          </cell>
          <cell r="L1617">
            <v>10504000</v>
          </cell>
          <cell r="M1617" t="str">
            <v>Monsoonal rain</v>
          </cell>
          <cell r="N1617">
            <v>1</v>
          </cell>
        </row>
        <row r="1618">
          <cell r="A1618">
            <v>1618</v>
          </cell>
          <cell r="B1618">
            <v>0</v>
          </cell>
          <cell r="C1618" t="str">
            <v xml:space="preserve"> Brazil</v>
          </cell>
          <cell r="D1618">
            <v>0</v>
          </cell>
          <cell r="E1618">
            <v>-36.256399999999999</v>
          </cell>
          <cell r="F1618">
            <v>-9.1788900000000009</v>
          </cell>
          <cell r="G1618">
            <v>47599.03</v>
          </cell>
          <cell r="H1618">
            <v>36737</v>
          </cell>
          <cell r="I1618">
            <v>36755</v>
          </cell>
          <cell r="J1618" t="str">
            <v>News</v>
          </cell>
          <cell r="K1618">
            <v>70</v>
          </cell>
          <cell r="L1618">
            <v>120000</v>
          </cell>
          <cell r="M1618" t="str">
            <v>Brief torrential rain</v>
          </cell>
          <cell r="N1618">
            <v>1</v>
          </cell>
        </row>
        <row r="1619">
          <cell r="A1619">
            <v>1619</v>
          </cell>
          <cell r="B1619">
            <v>0</v>
          </cell>
          <cell r="C1619" t="str">
            <v>Russia</v>
          </cell>
          <cell r="D1619">
            <v>0</v>
          </cell>
          <cell r="E1619">
            <v>134.39599999999999</v>
          </cell>
          <cell r="F1619">
            <v>47.113799999999998</v>
          </cell>
          <cell r="G1619">
            <v>192115.69</v>
          </cell>
          <cell r="H1619">
            <v>36737</v>
          </cell>
          <cell r="I1619">
            <v>36744</v>
          </cell>
          <cell r="J1619" t="str">
            <v>News</v>
          </cell>
          <cell r="K1619">
            <v>0</v>
          </cell>
          <cell r="L1619">
            <v>24000</v>
          </cell>
          <cell r="M1619" t="str">
            <v>Heavy rain</v>
          </cell>
          <cell r="N1619">
            <v>1</v>
          </cell>
        </row>
        <row r="1620">
          <cell r="A1620">
            <v>1620</v>
          </cell>
          <cell r="B1620">
            <v>0</v>
          </cell>
          <cell r="C1620" t="str">
            <v>Cameroon</v>
          </cell>
          <cell r="D1620">
            <v>0</v>
          </cell>
          <cell r="E1620">
            <v>9.6781199999999998</v>
          </cell>
          <cell r="F1620">
            <v>3.9541599999999999</v>
          </cell>
          <cell r="G1620">
            <v>3781.53</v>
          </cell>
          <cell r="H1620">
            <v>36741</v>
          </cell>
          <cell r="I1620">
            <v>36743</v>
          </cell>
          <cell r="J1620" t="str">
            <v>News</v>
          </cell>
          <cell r="K1620">
            <v>3</v>
          </cell>
          <cell r="L1620">
            <v>500</v>
          </cell>
          <cell r="M1620" t="str">
            <v>Heavy rain</v>
          </cell>
          <cell r="N1620">
            <v>2</v>
          </cell>
        </row>
        <row r="1621">
          <cell r="A1621">
            <v>1621</v>
          </cell>
          <cell r="B1621">
            <v>0</v>
          </cell>
          <cell r="C1621" t="str">
            <v>Iran</v>
          </cell>
          <cell r="D1621">
            <v>0</v>
          </cell>
          <cell r="E1621">
            <v>56.655200000000001</v>
          </cell>
          <cell r="F1621">
            <v>36.546500000000002</v>
          </cell>
          <cell r="G1621">
            <v>16275.53</v>
          </cell>
          <cell r="H1621">
            <v>36745</v>
          </cell>
          <cell r="I1621">
            <v>36747</v>
          </cell>
          <cell r="J1621" t="str">
            <v>News</v>
          </cell>
          <cell r="K1621">
            <v>8</v>
          </cell>
          <cell r="L1621">
            <v>400</v>
          </cell>
          <cell r="M1621" t="str">
            <v>Brief torrential rain</v>
          </cell>
          <cell r="N1621">
            <v>1</v>
          </cell>
        </row>
        <row r="1622">
          <cell r="A1622">
            <v>1622</v>
          </cell>
          <cell r="B1622">
            <v>0</v>
          </cell>
          <cell r="C1622" t="str">
            <v>Vietnam</v>
          </cell>
          <cell r="D1622" t="str">
            <v>Thailand</v>
          </cell>
          <cell r="E1622">
            <v>103.81100000000001</v>
          </cell>
          <cell r="F1622">
            <v>15.1121</v>
          </cell>
          <cell r="G1622">
            <v>78305.55</v>
          </cell>
          <cell r="H1622">
            <v>36759</v>
          </cell>
          <cell r="I1622">
            <v>36766</v>
          </cell>
          <cell r="J1622" t="str">
            <v>News</v>
          </cell>
          <cell r="K1622">
            <v>14</v>
          </cell>
          <cell r="L1622">
            <v>400500</v>
          </cell>
          <cell r="M1622" t="str">
            <v>Tropical cyclone</v>
          </cell>
          <cell r="N1622">
            <v>1</v>
          </cell>
        </row>
        <row r="1623">
          <cell r="A1623">
            <v>1623</v>
          </cell>
          <cell r="B1623">
            <v>0</v>
          </cell>
          <cell r="C1623" t="str">
            <v xml:space="preserve"> India </v>
          </cell>
          <cell r="D1623">
            <v>0</v>
          </cell>
          <cell r="E1623">
            <v>79.209800000000001</v>
          </cell>
          <cell r="F1623">
            <v>17.133500000000002</v>
          </cell>
          <cell r="G1623">
            <v>129459.76</v>
          </cell>
          <cell r="H1623">
            <v>36761</v>
          </cell>
          <cell r="I1623">
            <v>36769</v>
          </cell>
          <cell r="J1623" t="str">
            <v>News</v>
          </cell>
          <cell r="K1623">
            <v>162</v>
          </cell>
          <cell r="L1623">
            <v>3000000</v>
          </cell>
          <cell r="M1623" t="str">
            <v>Brief torrential rain</v>
          </cell>
          <cell r="N1623">
            <v>2</v>
          </cell>
        </row>
        <row r="1624">
          <cell r="A1624">
            <v>1624</v>
          </cell>
          <cell r="B1624">
            <v>0</v>
          </cell>
          <cell r="C1624" t="str">
            <v xml:space="preserve"> Ethiopia </v>
          </cell>
          <cell r="D1624">
            <v>0</v>
          </cell>
          <cell r="E1624">
            <v>40.609099999999998</v>
          </cell>
          <cell r="F1624">
            <v>10.515700000000001</v>
          </cell>
          <cell r="G1624">
            <v>57517.62</v>
          </cell>
          <cell r="H1624">
            <v>36748</v>
          </cell>
          <cell r="I1624">
            <v>36759</v>
          </cell>
          <cell r="J1624" t="str">
            <v>News</v>
          </cell>
          <cell r="K1624">
            <v>9</v>
          </cell>
          <cell r="L1624">
            <v>30000</v>
          </cell>
          <cell r="M1624" t="str">
            <v>Heavy rain</v>
          </cell>
          <cell r="N1624">
            <v>1</v>
          </cell>
        </row>
        <row r="1625">
          <cell r="A1625">
            <v>1625</v>
          </cell>
          <cell r="B1625">
            <v>0</v>
          </cell>
          <cell r="C1625" t="str">
            <v>South Korea </v>
          </cell>
          <cell r="D1625">
            <v>0</v>
          </cell>
          <cell r="E1625">
            <v>127.02</v>
          </cell>
          <cell r="F1625">
            <v>35.668100000000003</v>
          </cell>
          <cell r="G1625">
            <v>27589.360000000001</v>
          </cell>
          <cell r="H1625">
            <v>36764</v>
          </cell>
          <cell r="I1625">
            <v>36767</v>
          </cell>
          <cell r="J1625" t="str">
            <v>News</v>
          </cell>
          <cell r="K1625">
            <v>7</v>
          </cell>
          <cell r="L1625">
            <v>500</v>
          </cell>
          <cell r="M1625" t="str">
            <v>Brief torrential rain</v>
          </cell>
          <cell r="N1625">
            <v>1</v>
          </cell>
        </row>
        <row r="1626">
          <cell r="A1626">
            <v>1626</v>
          </cell>
          <cell r="B1626">
            <v>0</v>
          </cell>
          <cell r="C1626" t="str">
            <v xml:space="preserve"> India </v>
          </cell>
          <cell r="D1626">
            <v>0</v>
          </cell>
          <cell r="E1626">
            <v>80.467799999999997</v>
          </cell>
          <cell r="F1626">
            <v>26.960699999999999</v>
          </cell>
          <cell r="G1626">
            <v>223178.01</v>
          </cell>
          <cell r="H1626">
            <v>36767</v>
          </cell>
          <cell r="I1626">
            <v>36783</v>
          </cell>
          <cell r="J1626" t="str">
            <v>News</v>
          </cell>
          <cell r="K1626">
            <v>578</v>
          </cell>
          <cell r="L1626">
            <v>0</v>
          </cell>
          <cell r="M1626" t="str">
            <v>Monsoonal rain</v>
          </cell>
          <cell r="N1626">
            <v>1</v>
          </cell>
        </row>
        <row r="1627">
          <cell r="A1627">
            <v>1627</v>
          </cell>
          <cell r="B1627">
            <v>0</v>
          </cell>
          <cell r="C1627" t="str">
            <v>China</v>
          </cell>
          <cell r="D1627" t="str">
            <v>Russia</v>
          </cell>
          <cell r="E1627">
            <v>132.05799999999999</v>
          </cell>
          <cell r="F1627">
            <v>43.773899999999998</v>
          </cell>
          <cell r="G1627">
            <v>81863.87</v>
          </cell>
          <cell r="H1627">
            <v>36768</v>
          </cell>
          <cell r="I1627">
            <v>36779</v>
          </cell>
          <cell r="J1627" t="str">
            <v>News</v>
          </cell>
          <cell r="K1627">
            <v>31</v>
          </cell>
          <cell r="L1627">
            <v>14140</v>
          </cell>
          <cell r="M1627" t="str">
            <v>Tropical cyclone</v>
          </cell>
          <cell r="N1627">
            <v>1</v>
          </cell>
        </row>
        <row r="1628">
          <cell r="A1628">
            <v>1628</v>
          </cell>
          <cell r="B1628">
            <v>0</v>
          </cell>
          <cell r="C1628" t="str">
            <v>India </v>
          </cell>
          <cell r="D1628">
            <v>0</v>
          </cell>
          <cell r="E1628">
            <v>80.038499999999999</v>
          </cell>
          <cell r="F1628">
            <v>19.9343</v>
          </cell>
          <cell r="G1628">
            <v>36854.1</v>
          </cell>
          <cell r="H1628">
            <v>36768</v>
          </cell>
          <cell r="I1628">
            <v>36770</v>
          </cell>
          <cell r="J1628" t="str">
            <v>News</v>
          </cell>
          <cell r="K1628">
            <v>40</v>
          </cell>
          <cell r="L1628">
            <v>5000</v>
          </cell>
          <cell r="M1628" t="str">
            <v>Heavy rain</v>
          </cell>
          <cell r="N1628">
            <v>1</v>
          </cell>
        </row>
        <row r="1629">
          <cell r="A1629">
            <v>1629</v>
          </cell>
          <cell r="B1629">
            <v>0</v>
          </cell>
          <cell r="C1629" t="str">
            <v>Cambodia</v>
          </cell>
          <cell r="D1629" t="str">
            <v>Vietnam</v>
          </cell>
          <cell r="E1629">
            <v>106.19499999999999</v>
          </cell>
          <cell r="F1629">
            <v>11.543900000000001</v>
          </cell>
          <cell r="G1629">
            <v>208158.42</v>
          </cell>
          <cell r="H1629">
            <v>36766</v>
          </cell>
          <cell r="I1629">
            <v>36770</v>
          </cell>
          <cell r="J1629" t="str">
            <v>News</v>
          </cell>
          <cell r="K1629">
            <v>1139</v>
          </cell>
          <cell r="L1629">
            <v>6574000</v>
          </cell>
          <cell r="M1629" t="str">
            <v>Monsoonal rain</v>
          </cell>
          <cell r="N1629">
            <v>2</v>
          </cell>
        </row>
        <row r="1630">
          <cell r="A1630">
            <v>1630</v>
          </cell>
          <cell r="B1630">
            <v>0</v>
          </cell>
          <cell r="C1630" t="str">
            <v>China</v>
          </cell>
          <cell r="D1630">
            <v>0</v>
          </cell>
          <cell r="E1630">
            <v>89.384500000000003</v>
          </cell>
          <cell r="F1630">
            <v>28.9955</v>
          </cell>
          <cell r="G1630">
            <v>9210.7800000000007</v>
          </cell>
          <cell r="H1630">
            <v>36766</v>
          </cell>
          <cell r="I1630">
            <v>36774</v>
          </cell>
          <cell r="J1630" t="str">
            <v>News</v>
          </cell>
          <cell r="K1630">
            <v>0</v>
          </cell>
          <cell r="L1630">
            <v>1300</v>
          </cell>
          <cell r="M1630" t="str">
            <v>Heavy rain</v>
          </cell>
          <cell r="N1630">
            <v>1</v>
          </cell>
        </row>
        <row r="1631">
          <cell r="A1631">
            <v>1631</v>
          </cell>
          <cell r="B1631">
            <v>0</v>
          </cell>
          <cell r="C1631" t="str">
            <v>China</v>
          </cell>
          <cell r="D1631">
            <v>0</v>
          </cell>
          <cell r="E1631">
            <v>113.483</v>
          </cell>
          <cell r="F1631">
            <v>25.229299999999999</v>
          </cell>
          <cell r="G1631">
            <v>25899.58</v>
          </cell>
          <cell r="H1631">
            <v>36770</v>
          </cell>
          <cell r="I1631">
            <v>36775</v>
          </cell>
          <cell r="J1631" t="str">
            <v>News</v>
          </cell>
          <cell r="K1631">
            <v>47</v>
          </cell>
          <cell r="L1631">
            <v>46000</v>
          </cell>
          <cell r="M1631" t="str">
            <v>Heavy rain</v>
          </cell>
          <cell r="N1631">
            <v>1</v>
          </cell>
        </row>
        <row r="1632">
          <cell r="A1632">
            <v>1632</v>
          </cell>
          <cell r="B1632">
            <v>0</v>
          </cell>
          <cell r="C1632" t="str">
            <v>Philippines</v>
          </cell>
          <cell r="D1632">
            <v>0</v>
          </cell>
          <cell r="E1632">
            <v>120.916</v>
          </cell>
          <cell r="F1632">
            <v>14.775700000000001</v>
          </cell>
          <cell r="G1632">
            <v>1633.72</v>
          </cell>
          <cell r="H1632">
            <v>36773</v>
          </cell>
          <cell r="I1632">
            <v>36774</v>
          </cell>
          <cell r="J1632" t="str">
            <v>News</v>
          </cell>
          <cell r="K1632">
            <v>3</v>
          </cell>
          <cell r="L1632">
            <v>5000</v>
          </cell>
          <cell r="M1632" t="str">
            <v>Heavy rain</v>
          </cell>
          <cell r="N1632">
            <v>1</v>
          </cell>
        </row>
        <row r="1633">
          <cell r="A1633">
            <v>1633</v>
          </cell>
          <cell r="B1633">
            <v>0</v>
          </cell>
          <cell r="C1633" t="str">
            <v>El Salvador </v>
          </cell>
          <cell r="D1633">
            <v>0</v>
          </cell>
          <cell r="E1633">
            <v>-88.626599999999996</v>
          </cell>
          <cell r="F1633">
            <v>13.7974</v>
          </cell>
          <cell r="G1633">
            <v>8638.2099999999991</v>
          </cell>
          <cell r="H1633">
            <v>36774</v>
          </cell>
          <cell r="I1633">
            <v>36777</v>
          </cell>
          <cell r="J1633" t="str">
            <v>News</v>
          </cell>
          <cell r="K1633">
            <v>2</v>
          </cell>
          <cell r="L1633">
            <v>400</v>
          </cell>
          <cell r="M1633" t="str">
            <v>Heavy rain</v>
          </cell>
          <cell r="N1633">
            <v>1</v>
          </cell>
        </row>
        <row r="1634">
          <cell r="A1634">
            <v>1634</v>
          </cell>
          <cell r="B1634">
            <v>0</v>
          </cell>
          <cell r="C1634" t="str">
            <v>North Korea </v>
          </cell>
          <cell r="D1634">
            <v>0</v>
          </cell>
          <cell r="E1634">
            <v>129.542</v>
          </cell>
          <cell r="F1634">
            <v>41.785299999999999</v>
          </cell>
          <cell r="G1634">
            <v>16446.57</v>
          </cell>
          <cell r="H1634">
            <v>36769</v>
          </cell>
          <cell r="I1634">
            <v>36773</v>
          </cell>
          <cell r="J1634" t="str">
            <v>News</v>
          </cell>
          <cell r="K1634">
            <v>42</v>
          </cell>
          <cell r="L1634">
            <v>0</v>
          </cell>
          <cell r="M1634" t="str">
            <v>Tropical cyclone</v>
          </cell>
          <cell r="N1634">
            <v>1</v>
          </cell>
        </row>
        <row r="1635">
          <cell r="A1635">
            <v>1635</v>
          </cell>
          <cell r="B1635">
            <v>0</v>
          </cell>
          <cell r="C1635" t="str">
            <v>Japan</v>
          </cell>
          <cell r="D1635" t="str">
            <v>South Korea</v>
          </cell>
          <cell r="E1635">
            <v>137.30600000000001</v>
          </cell>
          <cell r="F1635">
            <v>34.949800000000003</v>
          </cell>
          <cell r="G1635">
            <v>42969.27</v>
          </cell>
          <cell r="H1635">
            <v>36780</v>
          </cell>
          <cell r="I1635">
            <v>36786</v>
          </cell>
          <cell r="J1635" t="str">
            <v>News</v>
          </cell>
          <cell r="K1635">
            <v>13</v>
          </cell>
          <cell r="L1635">
            <v>100000</v>
          </cell>
          <cell r="M1635" t="str">
            <v>Tropical cyclone</v>
          </cell>
          <cell r="N1635">
            <v>1</v>
          </cell>
        </row>
        <row r="1636">
          <cell r="A1636">
            <v>1636</v>
          </cell>
          <cell r="B1636">
            <v>0</v>
          </cell>
          <cell r="C1636" t="str">
            <v>Guatemala </v>
          </cell>
          <cell r="D1636">
            <v>0</v>
          </cell>
          <cell r="E1636">
            <v>-90.638999999999996</v>
          </cell>
          <cell r="F1636">
            <v>14.9718</v>
          </cell>
          <cell r="G1636">
            <v>13966.79</v>
          </cell>
          <cell r="H1636">
            <v>36784</v>
          </cell>
          <cell r="I1636">
            <v>36786</v>
          </cell>
          <cell r="J1636" t="str">
            <v>News</v>
          </cell>
          <cell r="K1636">
            <v>20</v>
          </cell>
          <cell r="L1636">
            <v>1000</v>
          </cell>
          <cell r="M1636" t="str">
            <v>Heavy rain</v>
          </cell>
          <cell r="N1636">
            <v>1</v>
          </cell>
        </row>
        <row r="1637">
          <cell r="A1637">
            <v>1637</v>
          </cell>
          <cell r="B1637">
            <v>0</v>
          </cell>
          <cell r="C1637" t="str">
            <v>Brazil </v>
          </cell>
          <cell r="D1637">
            <v>0</v>
          </cell>
          <cell r="E1637">
            <v>-35.036900000000003</v>
          </cell>
          <cell r="F1637">
            <v>-8.2349800000000002</v>
          </cell>
          <cell r="G1637">
            <v>3054.32</v>
          </cell>
          <cell r="H1637">
            <v>36785</v>
          </cell>
          <cell r="I1637">
            <v>36787</v>
          </cell>
          <cell r="J1637" t="str">
            <v>News</v>
          </cell>
          <cell r="K1637">
            <v>3</v>
          </cell>
          <cell r="L1637">
            <v>10000</v>
          </cell>
          <cell r="M1637" t="str">
            <v>Heavy rain</v>
          </cell>
          <cell r="N1637">
            <v>1</v>
          </cell>
        </row>
        <row r="1638">
          <cell r="A1638">
            <v>1638</v>
          </cell>
          <cell r="B1638">
            <v>0</v>
          </cell>
          <cell r="C1638" t="str">
            <v xml:space="preserve"> Sri Lanka </v>
          </cell>
          <cell r="D1638">
            <v>0</v>
          </cell>
          <cell r="E1638">
            <v>80.615499999999997</v>
          </cell>
          <cell r="F1638">
            <v>6.1957599999999999</v>
          </cell>
          <cell r="G1638">
            <v>8043.09</v>
          </cell>
          <cell r="H1638">
            <v>36787</v>
          </cell>
          <cell r="I1638">
            <v>36791</v>
          </cell>
          <cell r="J1638" t="str">
            <v>News</v>
          </cell>
          <cell r="K1638">
            <v>2</v>
          </cell>
          <cell r="L1638">
            <v>100000</v>
          </cell>
          <cell r="M1638" t="str">
            <v>Heavy rain</v>
          </cell>
          <cell r="N1638">
            <v>1</v>
          </cell>
        </row>
        <row r="1639">
          <cell r="A1639">
            <v>1639</v>
          </cell>
          <cell r="B1639">
            <v>0</v>
          </cell>
          <cell r="C1639" t="str">
            <v>France </v>
          </cell>
          <cell r="D1639">
            <v>0</v>
          </cell>
          <cell r="E1639">
            <v>4.4041100000000002</v>
          </cell>
          <cell r="F1639">
            <v>43.8005</v>
          </cell>
          <cell r="G1639">
            <v>18172.830000000002</v>
          </cell>
          <cell r="H1639">
            <v>36788</v>
          </cell>
          <cell r="I1639">
            <v>36789</v>
          </cell>
          <cell r="J1639" t="str">
            <v>News</v>
          </cell>
          <cell r="K1639">
            <v>6</v>
          </cell>
          <cell r="L1639">
            <v>0</v>
          </cell>
          <cell r="M1639" t="str">
            <v>Heavy rain</v>
          </cell>
          <cell r="N1639">
            <v>1</v>
          </cell>
        </row>
        <row r="1640">
          <cell r="A1640">
            <v>1640</v>
          </cell>
          <cell r="B1640">
            <v>0</v>
          </cell>
          <cell r="C1640" t="str">
            <v xml:space="preserve"> Mexico</v>
          </cell>
          <cell r="D1640">
            <v>0</v>
          </cell>
          <cell r="E1640">
            <v>-100.301</v>
          </cell>
          <cell r="F1640">
            <v>17.257899999999999</v>
          </cell>
          <cell r="G1640">
            <v>12755.85</v>
          </cell>
          <cell r="H1640">
            <v>36788</v>
          </cell>
          <cell r="I1640">
            <v>36791</v>
          </cell>
          <cell r="J1640" t="str">
            <v>News</v>
          </cell>
          <cell r="K1640">
            <v>9</v>
          </cell>
          <cell r="L1640">
            <v>0</v>
          </cell>
          <cell r="M1640" t="str">
            <v>Heavy rain</v>
          </cell>
          <cell r="N1640">
            <v>1</v>
          </cell>
        </row>
        <row r="1641">
          <cell r="A1641">
            <v>1641</v>
          </cell>
          <cell r="B1641">
            <v>0</v>
          </cell>
          <cell r="C1641" t="str">
            <v xml:space="preserve"> India</v>
          </cell>
          <cell r="D1641">
            <v>0</v>
          </cell>
          <cell r="E1641">
            <v>88.545299999999997</v>
          </cell>
          <cell r="F1641">
            <v>24.084099999999999</v>
          </cell>
          <cell r="G1641">
            <v>155000.88</v>
          </cell>
          <cell r="H1641">
            <v>36787</v>
          </cell>
          <cell r="I1641">
            <v>36820</v>
          </cell>
          <cell r="J1641" t="str">
            <v>News</v>
          </cell>
          <cell r="K1641">
            <v>1468</v>
          </cell>
          <cell r="L1641">
            <v>24000000</v>
          </cell>
          <cell r="M1641" t="str">
            <v>Monsoonal rain</v>
          </cell>
          <cell r="N1641">
            <v>2</v>
          </cell>
        </row>
        <row r="1642">
          <cell r="A1642">
            <v>1642</v>
          </cell>
          <cell r="B1642">
            <v>0</v>
          </cell>
          <cell r="C1642" t="str">
            <v>Nigeria </v>
          </cell>
          <cell r="D1642" t="str">
            <v>Bangladesh</v>
          </cell>
          <cell r="E1642">
            <v>3.2180200000000001</v>
          </cell>
          <cell r="F1642">
            <v>6.7471899999999998</v>
          </cell>
          <cell r="G1642">
            <v>7724.63</v>
          </cell>
          <cell r="H1642">
            <v>36789</v>
          </cell>
          <cell r="I1642">
            <v>36790</v>
          </cell>
          <cell r="J1642" t="str">
            <v>News</v>
          </cell>
          <cell r="K1642">
            <v>0</v>
          </cell>
          <cell r="L1642">
            <v>0</v>
          </cell>
          <cell r="M1642" t="str">
            <v>Brief torrential rain</v>
          </cell>
          <cell r="N1642">
            <v>1</v>
          </cell>
        </row>
        <row r="1643">
          <cell r="A1643">
            <v>1643</v>
          </cell>
          <cell r="B1643">
            <v>0</v>
          </cell>
          <cell r="C1643" t="str">
            <v>Belize</v>
          </cell>
          <cell r="D1643" t="str">
            <v>Mexico</v>
          </cell>
          <cell r="E1643">
            <v>-88.399500000000003</v>
          </cell>
          <cell r="F1643">
            <v>18.285499999999999</v>
          </cell>
          <cell r="G1643">
            <v>3925.89</v>
          </cell>
          <cell r="H1643">
            <v>36800</v>
          </cell>
          <cell r="I1643">
            <v>36804</v>
          </cell>
          <cell r="J1643" t="str">
            <v>News</v>
          </cell>
          <cell r="K1643">
            <v>14</v>
          </cell>
          <cell r="L1643">
            <v>10621</v>
          </cell>
          <cell r="M1643" t="str">
            <v>Brief torrential rain</v>
          </cell>
          <cell r="N1643">
            <v>1</v>
          </cell>
        </row>
        <row r="1644">
          <cell r="A1644">
            <v>1644</v>
          </cell>
          <cell r="B1644">
            <v>0</v>
          </cell>
          <cell r="C1644" t="str">
            <v>Columbia </v>
          </cell>
          <cell r="D1644">
            <v>0</v>
          </cell>
          <cell r="E1644">
            <v>-74.786100000000005</v>
          </cell>
          <cell r="F1644">
            <v>7.36097</v>
          </cell>
          <cell r="G1644">
            <v>208182.91</v>
          </cell>
          <cell r="H1644">
            <v>36789</v>
          </cell>
          <cell r="I1644">
            <v>36799</v>
          </cell>
          <cell r="J1644" t="str">
            <v>News</v>
          </cell>
          <cell r="K1644">
            <v>9</v>
          </cell>
          <cell r="L1644">
            <v>28000</v>
          </cell>
          <cell r="M1644" t="str">
            <v>Heavy rain</v>
          </cell>
          <cell r="N1644">
            <v>1</v>
          </cell>
        </row>
        <row r="1645">
          <cell r="A1645">
            <v>1645</v>
          </cell>
          <cell r="B1645">
            <v>0</v>
          </cell>
          <cell r="C1645" t="str">
            <v>Vietnam </v>
          </cell>
          <cell r="D1645">
            <v>0</v>
          </cell>
          <cell r="E1645">
            <v>107.684</v>
          </cell>
          <cell r="F1645">
            <v>12.2919</v>
          </cell>
          <cell r="G1645">
            <v>71922.63</v>
          </cell>
          <cell r="H1645">
            <v>36809</v>
          </cell>
          <cell r="I1645">
            <v>36818</v>
          </cell>
          <cell r="J1645" t="str">
            <v>News</v>
          </cell>
          <cell r="K1645">
            <v>23</v>
          </cell>
          <cell r="L1645">
            <v>200000</v>
          </cell>
          <cell r="M1645" t="str">
            <v>Monsoonal rain</v>
          </cell>
          <cell r="N1645">
            <v>1</v>
          </cell>
        </row>
        <row r="1646">
          <cell r="A1646">
            <v>1646</v>
          </cell>
          <cell r="B1646">
            <v>0</v>
          </cell>
          <cell r="C1646" t="str">
            <v>UK </v>
          </cell>
          <cell r="D1646">
            <v>0</v>
          </cell>
          <cell r="E1646">
            <v>0.22256799999999999</v>
          </cell>
          <cell r="F1646">
            <v>51.0974</v>
          </cell>
          <cell r="G1646">
            <v>5378.47</v>
          </cell>
          <cell r="H1646">
            <v>36810</v>
          </cell>
          <cell r="I1646">
            <v>36813</v>
          </cell>
          <cell r="J1646" t="str">
            <v>News</v>
          </cell>
          <cell r="K1646">
            <v>0</v>
          </cell>
          <cell r="L1646">
            <v>1000</v>
          </cell>
          <cell r="M1646" t="str">
            <v>Heavy rain</v>
          </cell>
          <cell r="N1646">
            <v>1</v>
          </cell>
        </row>
        <row r="1647">
          <cell r="A1647">
            <v>1647</v>
          </cell>
          <cell r="B1647">
            <v>0</v>
          </cell>
          <cell r="C1647" t="str">
            <v>Mexico </v>
          </cell>
          <cell r="D1647">
            <v>0</v>
          </cell>
          <cell r="E1647">
            <v>-93.006</v>
          </cell>
          <cell r="F1647">
            <v>18.056799999999999</v>
          </cell>
          <cell r="G1647">
            <v>3036.54</v>
          </cell>
          <cell r="H1647">
            <v>36809</v>
          </cell>
          <cell r="I1647">
            <v>36816</v>
          </cell>
          <cell r="J1647" t="str">
            <v>News</v>
          </cell>
          <cell r="K1647">
            <v>0</v>
          </cell>
          <cell r="L1647">
            <v>1500</v>
          </cell>
          <cell r="M1647">
            <v>0</v>
          </cell>
          <cell r="N1647">
            <v>1</v>
          </cell>
        </row>
        <row r="1648">
          <cell r="A1648">
            <v>1648</v>
          </cell>
          <cell r="B1648">
            <v>0</v>
          </cell>
          <cell r="C1648" t="str">
            <v>Brazil </v>
          </cell>
          <cell r="D1648">
            <v>0</v>
          </cell>
          <cell r="E1648">
            <v>-50.941499999999998</v>
          </cell>
          <cell r="F1648">
            <v>-29.901800000000001</v>
          </cell>
          <cell r="G1648">
            <v>10254.69</v>
          </cell>
          <cell r="H1648">
            <v>36811</v>
          </cell>
          <cell r="I1648">
            <v>36814</v>
          </cell>
          <cell r="J1648" t="str">
            <v>News</v>
          </cell>
          <cell r="K1648">
            <v>6</v>
          </cell>
          <cell r="L1648">
            <v>5000</v>
          </cell>
          <cell r="M1648" t="str">
            <v>Heavy rain</v>
          </cell>
          <cell r="N1648">
            <v>1</v>
          </cell>
        </row>
        <row r="1649">
          <cell r="A1649">
            <v>1649</v>
          </cell>
          <cell r="B1649">
            <v>0</v>
          </cell>
          <cell r="C1649" t="str">
            <v>China </v>
          </cell>
          <cell r="D1649">
            <v>0</v>
          </cell>
          <cell r="E1649">
            <v>110.075</v>
          </cell>
          <cell r="F1649">
            <v>19.7057</v>
          </cell>
          <cell r="G1649">
            <v>11165.9</v>
          </cell>
          <cell r="H1649">
            <v>36811</v>
          </cell>
          <cell r="I1649">
            <v>36817</v>
          </cell>
          <cell r="J1649" t="str">
            <v>News</v>
          </cell>
          <cell r="K1649">
            <v>10</v>
          </cell>
          <cell r="L1649">
            <v>200000</v>
          </cell>
          <cell r="M1649" t="str">
            <v>Tropical cyclone</v>
          </cell>
          <cell r="N1649">
            <v>2</v>
          </cell>
        </row>
        <row r="1650">
          <cell r="A1650">
            <v>1650</v>
          </cell>
          <cell r="B1650">
            <v>0</v>
          </cell>
          <cell r="C1650" t="str">
            <v>Italy</v>
          </cell>
          <cell r="D1650">
            <v>0</v>
          </cell>
          <cell r="E1650">
            <v>8.7478899999999999</v>
          </cell>
          <cell r="F1650">
            <v>45.570900000000002</v>
          </cell>
          <cell r="G1650">
            <v>44552.5</v>
          </cell>
          <cell r="H1650">
            <v>36813</v>
          </cell>
          <cell r="I1650">
            <v>36821</v>
          </cell>
          <cell r="J1650" t="str">
            <v>News</v>
          </cell>
          <cell r="K1650">
            <v>37</v>
          </cell>
          <cell r="L1650">
            <v>43000</v>
          </cell>
          <cell r="M1650" t="str">
            <v>Brief torrential rain</v>
          </cell>
          <cell r="N1650">
            <v>2</v>
          </cell>
        </row>
        <row r="1651">
          <cell r="A1651">
            <v>1651</v>
          </cell>
          <cell r="B1651">
            <v>0</v>
          </cell>
          <cell r="C1651" t="str">
            <v xml:space="preserve"> Spain </v>
          </cell>
          <cell r="D1651">
            <v>0</v>
          </cell>
          <cell r="E1651">
            <v>-0.53784299999999996</v>
          </cell>
          <cell r="F1651">
            <v>39.685899999999997</v>
          </cell>
          <cell r="G1651">
            <v>26693.08</v>
          </cell>
          <cell r="H1651">
            <v>36819</v>
          </cell>
          <cell r="I1651">
            <v>36825</v>
          </cell>
          <cell r="J1651" t="str">
            <v>News</v>
          </cell>
          <cell r="K1651">
            <v>8</v>
          </cell>
          <cell r="L1651">
            <v>500</v>
          </cell>
          <cell r="M1651" t="str">
            <v>Brief torrential rain</v>
          </cell>
          <cell r="N1651">
            <v>1</v>
          </cell>
        </row>
        <row r="1652">
          <cell r="A1652">
            <v>1652</v>
          </cell>
          <cell r="B1652">
            <v>0</v>
          </cell>
          <cell r="C1652" t="str">
            <v>USA</v>
          </cell>
          <cell r="D1652">
            <v>0</v>
          </cell>
          <cell r="E1652">
            <v>-113.627</v>
          </cell>
          <cell r="F1652">
            <v>33.7958</v>
          </cell>
          <cell r="G1652">
            <v>313.93400000000003</v>
          </cell>
          <cell r="H1652">
            <v>36821</v>
          </cell>
          <cell r="I1652">
            <v>36822</v>
          </cell>
          <cell r="J1652" t="str">
            <v>News</v>
          </cell>
          <cell r="K1652">
            <v>1</v>
          </cell>
          <cell r="L1652">
            <v>500</v>
          </cell>
          <cell r="M1652" t="str">
            <v>Brief torrential rain</v>
          </cell>
          <cell r="N1652">
            <v>1</v>
          </cell>
        </row>
        <row r="1653">
          <cell r="A1653">
            <v>1653</v>
          </cell>
          <cell r="B1653">
            <v>0</v>
          </cell>
          <cell r="C1653" t="str">
            <v>Algeria</v>
          </cell>
          <cell r="D1653" t="str">
            <v>Morocco</v>
          </cell>
          <cell r="E1653">
            <v>-0.67838399999999999</v>
          </cell>
          <cell r="F1653">
            <v>34.224899999999998</v>
          </cell>
          <cell r="G1653">
            <v>101502</v>
          </cell>
          <cell r="H1653">
            <v>36821</v>
          </cell>
          <cell r="I1653">
            <v>36824</v>
          </cell>
          <cell r="J1653" t="str">
            <v>News</v>
          </cell>
          <cell r="K1653">
            <v>28</v>
          </cell>
          <cell r="L1653">
            <v>400</v>
          </cell>
          <cell r="M1653" t="str">
            <v>Brief torrential rain</v>
          </cell>
          <cell r="N1653">
            <v>1</v>
          </cell>
        </row>
        <row r="1654">
          <cell r="A1654">
            <v>1654</v>
          </cell>
          <cell r="B1654">
            <v>0</v>
          </cell>
          <cell r="C1654" t="str">
            <v>Israel </v>
          </cell>
          <cell r="D1654">
            <v>0</v>
          </cell>
          <cell r="E1654">
            <v>34.670200000000001</v>
          </cell>
          <cell r="F1654">
            <v>31.889099999999999</v>
          </cell>
          <cell r="G1654">
            <v>3171.9</v>
          </cell>
          <cell r="H1654">
            <v>36823</v>
          </cell>
          <cell r="I1654">
            <v>36825</v>
          </cell>
          <cell r="J1654" t="str">
            <v>News</v>
          </cell>
          <cell r="K1654">
            <v>1</v>
          </cell>
          <cell r="L1654">
            <v>600</v>
          </cell>
          <cell r="M1654" t="str">
            <v>Heavy rain</v>
          </cell>
          <cell r="N1654">
            <v>1</v>
          </cell>
        </row>
        <row r="1655">
          <cell r="A1655">
            <v>1655</v>
          </cell>
          <cell r="B1655">
            <v>0</v>
          </cell>
          <cell r="C1655" t="str">
            <v>Philippines</v>
          </cell>
          <cell r="D1655">
            <v>0</v>
          </cell>
          <cell r="E1655">
            <v>123.715</v>
          </cell>
          <cell r="F1655">
            <v>13.062900000000001</v>
          </cell>
          <cell r="G1655">
            <v>7059.58</v>
          </cell>
          <cell r="H1655">
            <v>36827</v>
          </cell>
          <cell r="I1655">
            <v>36830</v>
          </cell>
          <cell r="J1655" t="str">
            <v>News</v>
          </cell>
          <cell r="K1655">
            <v>41</v>
          </cell>
          <cell r="L1655">
            <v>100000</v>
          </cell>
          <cell r="M1655" t="str">
            <v>Brief torrential rain</v>
          </cell>
          <cell r="N1655">
            <v>1</v>
          </cell>
        </row>
        <row r="1656">
          <cell r="A1656">
            <v>1656</v>
          </cell>
          <cell r="B1656">
            <v>0</v>
          </cell>
          <cell r="C1656" t="str">
            <v>Indonesia </v>
          </cell>
          <cell r="D1656">
            <v>0</v>
          </cell>
          <cell r="E1656">
            <v>108.884</v>
          </cell>
          <cell r="F1656">
            <v>-7.3234899999999996</v>
          </cell>
          <cell r="G1656">
            <v>13696.67</v>
          </cell>
          <cell r="H1656">
            <v>36828</v>
          </cell>
          <cell r="I1656">
            <v>36830</v>
          </cell>
          <cell r="J1656" t="str">
            <v>News</v>
          </cell>
          <cell r="K1656">
            <v>40</v>
          </cell>
          <cell r="L1656">
            <v>10000</v>
          </cell>
          <cell r="M1656" t="str">
            <v>Heavy rain</v>
          </cell>
          <cell r="N1656">
            <v>1</v>
          </cell>
        </row>
        <row r="1657">
          <cell r="A1657">
            <v>1657</v>
          </cell>
          <cell r="B1657">
            <v>0</v>
          </cell>
          <cell r="C1657" t="str">
            <v>UK</v>
          </cell>
          <cell r="D1657" t="str">
            <v>Ireland</v>
          </cell>
          <cell r="E1657">
            <v>-0.67815000000000003</v>
          </cell>
          <cell r="F1657">
            <v>52.674999999999997</v>
          </cell>
          <cell r="G1657">
            <v>96949.62</v>
          </cell>
          <cell r="H1657">
            <v>36828</v>
          </cell>
          <cell r="I1657">
            <v>36829</v>
          </cell>
          <cell r="J1657" t="str">
            <v>News</v>
          </cell>
          <cell r="K1657">
            <v>13</v>
          </cell>
          <cell r="L1657">
            <v>6000</v>
          </cell>
          <cell r="M1657" t="str">
            <v>Heavy rain</v>
          </cell>
          <cell r="N1657">
            <v>2</v>
          </cell>
        </row>
        <row r="1658">
          <cell r="A1658">
            <v>1658</v>
          </cell>
          <cell r="B1658">
            <v>0</v>
          </cell>
          <cell r="C1658" t="str">
            <v>Taiwan</v>
          </cell>
          <cell r="D1658">
            <v>0</v>
          </cell>
          <cell r="E1658">
            <v>121.616</v>
          </cell>
          <cell r="F1658">
            <v>24.736000000000001</v>
          </cell>
          <cell r="G1658">
            <v>4476.7700000000004</v>
          </cell>
          <cell r="H1658">
            <v>36831</v>
          </cell>
          <cell r="I1658">
            <v>36834</v>
          </cell>
          <cell r="J1658" t="str">
            <v>News</v>
          </cell>
          <cell r="K1658">
            <v>58</v>
          </cell>
          <cell r="L1658">
            <v>0</v>
          </cell>
          <cell r="M1658" t="str">
            <v>Tropical cyclone</v>
          </cell>
          <cell r="N1658">
            <v>1</v>
          </cell>
        </row>
        <row r="1659">
          <cell r="A1659">
            <v>1659</v>
          </cell>
          <cell r="B1659">
            <v>0</v>
          </cell>
          <cell r="C1659" t="str">
            <v>USA</v>
          </cell>
          <cell r="D1659">
            <v>0</v>
          </cell>
          <cell r="E1659">
            <v>-155.09899999999999</v>
          </cell>
          <cell r="F1659">
            <v>19.739699999999999</v>
          </cell>
          <cell r="G1659">
            <v>86.649500000000003</v>
          </cell>
          <cell r="H1659">
            <v>36832</v>
          </cell>
          <cell r="I1659">
            <v>36833</v>
          </cell>
          <cell r="J1659" t="str">
            <v>News</v>
          </cell>
          <cell r="K1659">
            <v>0</v>
          </cell>
          <cell r="L1659">
            <v>100</v>
          </cell>
          <cell r="M1659" t="str">
            <v>Heavy rain</v>
          </cell>
          <cell r="N1659">
            <v>1</v>
          </cell>
        </row>
        <row r="1660">
          <cell r="A1660">
            <v>1660</v>
          </cell>
          <cell r="B1660">
            <v>0</v>
          </cell>
          <cell r="C1660" t="str">
            <v>Philippines</v>
          </cell>
          <cell r="D1660">
            <v>0</v>
          </cell>
          <cell r="E1660">
            <v>121.17700000000001</v>
          </cell>
          <cell r="F1660">
            <v>14.493399999999999</v>
          </cell>
          <cell r="G1660">
            <v>5875.21</v>
          </cell>
          <cell r="H1660">
            <v>36833</v>
          </cell>
          <cell r="I1660">
            <v>36835</v>
          </cell>
          <cell r="J1660" t="str">
            <v>News</v>
          </cell>
          <cell r="K1660">
            <v>43</v>
          </cell>
          <cell r="L1660">
            <v>668000</v>
          </cell>
          <cell r="M1660" t="str">
            <v>Tropical cyclone</v>
          </cell>
          <cell r="N1660">
            <v>1</v>
          </cell>
        </row>
        <row r="1661">
          <cell r="A1661">
            <v>1661</v>
          </cell>
          <cell r="B1661">
            <v>0</v>
          </cell>
          <cell r="C1661" t="str">
            <v>USA</v>
          </cell>
          <cell r="D1661">
            <v>0</v>
          </cell>
          <cell r="E1661">
            <v>-99.378299999999996</v>
          </cell>
          <cell r="F1661">
            <v>30.600899999999999</v>
          </cell>
          <cell r="G1661">
            <v>9655.08</v>
          </cell>
          <cell r="H1661">
            <v>36832</v>
          </cell>
          <cell r="I1661">
            <v>36837</v>
          </cell>
          <cell r="J1661" t="str">
            <v>News</v>
          </cell>
          <cell r="K1661">
            <v>6</v>
          </cell>
          <cell r="L1661">
            <v>0</v>
          </cell>
          <cell r="M1661">
            <v>0</v>
          </cell>
          <cell r="N1661">
            <v>1</v>
          </cell>
        </row>
        <row r="1662">
          <cell r="A1662">
            <v>1662</v>
          </cell>
          <cell r="B1662">
            <v>0</v>
          </cell>
          <cell r="C1662" t="str">
            <v>Italy</v>
          </cell>
          <cell r="D1662">
            <v>0</v>
          </cell>
          <cell r="E1662">
            <v>7.7403300000000002</v>
          </cell>
          <cell r="F1662">
            <v>44.850299999999997</v>
          </cell>
          <cell r="G1662">
            <v>23851.47</v>
          </cell>
          <cell r="H1662">
            <v>36835</v>
          </cell>
          <cell r="I1662">
            <v>36837</v>
          </cell>
          <cell r="J1662" t="str">
            <v>News</v>
          </cell>
          <cell r="K1662">
            <v>3</v>
          </cell>
          <cell r="L1662">
            <v>30</v>
          </cell>
          <cell r="M1662" t="str">
            <v>Heavy rain</v>
          </cell>
          <cell r="N1662">
            <v>1</v>
          </cell>
        </row>
        <row r="1663">
          <cell r="A1663">
            <v>1663</v>
          </cell>
          <cell r="B1663">
            <v>0</v>
          </cell>
          <cell r="C1663" t="str">
            <v>Indonesia  </v>
          </cell>
          <cell r="D1663">
            <v>0</v>
          </cell>
          <cell r="E1663">
            <v>109.443</v>
          </cell>
          <cell r="F1663">
            <v>-7.6367900000000004</v>
          </cell>
          <cell r="G1663">
            <v>7587.63</v>
          </cell>
          <cell r="H1663">
            <v>36835</v>
          </cell>
          <cell r="I1663">
            <v>36837</v>
          </cell>
          <cell r="J1663" t="str">
            <v>News</v>
          </cell>
          <cell r="K1663">
            <v>21</v>
          </cell>
          <cell r="L1663">
            <v>0</v>
          </cell>
          <cell r="M1663" t="str">
            <v>Brief torrential rain</v>
          </cell>
          <cell r="N1663">
            <v>1</v>
          </cell>
        </row>
        <row r="1664">
          <cell r="A1664">
            <v>1664</v>
          </cell>
          <cell r="B1664">
            <v>0</v>
          </cell>
          <cell r="C1664" t="str">
            <v>Canada </v>
          </cell>
          <cell r="D1664">
            <v>0</v>
          </cell>
          <cell r="E1664">
            <v>-97.198899999999995</v>
          </cell>
          <cell r="F1664">
            <v>49.616500000000002</v>
          </cell>
          <cell r="G1664">
            <v>7561.32</v>
          </cell>
          <cell r="H1664">
            <v>36838</v>
          </cell>
          <cell r="I1664">
            <v>36840</v>
          </cell>
          <cell r="J1664" t="str">
            <v>News</v>
          </cell>
          <cell r="K1664">
            <v>0</v>
          </cell>
          <cell r="L1664">
            <v>0</v>
          </cell>
          <cell r="M1664" t="str">
            <v>Heavy rain</v>
          </cell>
          <cell r="N1664">
            <v>1</v>
          </cell>
        </row>
        <row r="1665">
          <cell r="A1665">
            <v>1665</v>
          </cell>
          <cell r="B1665">
            <v>0</v>
          </cell>
          <cell r="C1665" t="str">
            <v>Venezuela </v>
          </cell>
          <cell r="D1665">
            <v>0</v>
          </cell>
          <cell r="E1665">
            <v>-69.382599999999996</v>
          </cell>
          <cell r="F1665">
            <v>10.795500000000001</v>
          </cell>
          <cell r="G1665">
            <v>77733.16</v>
          </cell>
          <cell r="H1665">
            <v>36842</v>
          </cell>
          <cell r="I1665">
            <v>36847</v>
          </cell>
          <cell r="J1665" t="str">
            <v>News</v>
          </cell>
          <cell r="K1665">
            <v>3</v>
          </cell>
          <cell r="L1665">
            <v>6000</v>
          </cell>
          <cell r="M1665" t="str">
            <v>Heavy rain</v>
          </cell>
          <cell r="N1665">
            <v>1</v>
          </cell>
        </row>
        <row r="1666">
          <cell r="A1666">
            <v>1666</v>
          </cell>
          <cell r="B1666">
            <v>0</v>
          </cell>
          <cell r="C1666" t="str">
            <v>Saudi Arabia</v>
          </cell>
          <cell r="D1666">
            <v>0</v>
          </cell>
          <cell r="E1666">
            <v>39.722700000000003</v>
          </cell>
          <cell r="F1666">
            <v>21.4998</v>
          </cell>
          <cell r="G1666">
            <v>10793.76</v>
          </cell>
          <cell r="H1666">
            <v>36845</v>
          </cell>
          <cell r="I1666">
            <v>36848</v>
          </cell>
          <cell r="J1666" t="str">
            <v>News</v>
          </cell>
          <cell r="K1666">
            <v>7</v>
          </cell>
          <cell r="L1666">
            <v>300</v>
          </cell>
          <cell r="M1666" t="str">
            <v>Heavy rain</v>
          </cell>
          <cell r="N1666">
            <v>1</v>
          </cell>
        </row>
        <row r="1667">
          <cell r="A1667">
            <v>1667</v>
          </cell>
          <cell r="B1667">
            <v>0</v>
          </cell>
          <cell r="C1667" t="str">
            <v>Australia </v>
          </cell>
          <cell r="D1667">
            <v>0</v>
          </cell>
          <cell r="E1667">
            <v>150.571</v>
          </cell>
          <cell r="F1667">
            <v>-31.193100000000001</v>
          </cell>
          <cell r="G1667">
            <v>111978.36</v>
          </cell>
          <cell r="H1667">
            <v>36847</v>
          </cell>
          <cell r="I1667">
            <v>36862</v>
          </cell>
          <cell r="J1667" t="str">
            <v>News</v>
          </cell>
          <cell r="K1667">
            <v>0</v>
          </cell>
          <cell r="L1667">
            <v>600</v>
          </cell>
          <cell r="M1667">
            <v>0</v>
          </cell>
          <cell r="N1667">
            <v>2</v>
          </cell>
        </row>
        <row r="1668">
          <cell r="A1668">
            <v>1668</v>
          </cell>
          <cell r="B1668">
            <v>0</v>
          </cell>
          <cell r="C1668" t="str">
            <v>Vietnam </v>
          </cell>
          <cell r="D1668">
            <v>0</v>
          </cell>
          <cell r="E1668">
            <v>108.56699999999999</v>
          </cell>
          <cell r="F1668">
            <v>14.7895</v>
          </cell>
          <cell r="G1668">
            <v>49136.38</v>
          </cell>
          <cell r="H1668">
            <v>36848</v>
          </cell>
          <cell r="I1668">
            <v>36856</v>
          </cell>
          <cell r="J1668" t="str">
            <v>News</v>
          </cell>
          <cell r="K1668">
            <v>36</v>
          </cell>
          <cell r="L1668">
            <v>25000</v>
          </cell>
          <cell r="M1668">
            <v>0</v>
          </cell>
          <cell r="N1668">
            <v>1</v>
          </cell>
        </row>
        <row r="1669">
          <cell r="A1669">
            <v>1669</v>
          </cell>
          <cell r="B1669">
            <v>0</v>
          </cell>
          <cell r="C1669" t="str">
            <v>Sri Lanka </v>
          </cell>
          <cell r="D1669">
            <v>0</v>
          </cell>
          <cell r="E1669">
            <v>81.311300000000003</v>
          </cell>
          <cell r="F1669">
            <v>7.6068899999999999</v>
          </cell>
          <cell r="G1669">
            <v>7611.54</v>
          </cell>
          <cell r="H1669">
            <v>36848</v>
          </cell>
          <cell r="I1669">
            <v>36852</v>
          </cell>
          <cell r="J1669" t="str">
            <v>News</v>
          </cell>
          <cell r="K1669">
            <v>3</v>
          </cell>
          <cell r="L1669">
            <v>300000</v>
          </cell>
          <cell r="M1669" t="str">
            <v>Monsoonal rain</v>
          </cell>
          <cell r="N1669">
            <v>1</v>
          </cell>
        </row>
        <row r="1670">
          <cell r="A1670">
            <v>1670</v>
          </cell>
          <cell r="B1670">
            <v>0</v>
          </cell>
          <cell r="C1670" t="str">
            <v>South Africa </v>
          </cell>
          <cell r="D1670">
            <v>0</v>
          </cell>
          <cell r="E1670">
            <v>31.950399999999998</v>
          </cell>
          <cell r="F1670">
            <v>-27.9422</v>
          </cell>
          <cell r="G1670">
            <v>25654.42</v>
          </cell>
          <cell r="H1670">
            <v>36849</v>
          </cell>
          <cell r="I1670">
            <v>36853</v>
          </cell>
          <cell r="J1670" t="str">
            <v>News</v>
          </cell>
          <cell r="K1670">
            <v>3</v>
          </cell>
          <cell r="L1670">
            <v>3000</v>
          </cell>
          <cell r="M1670" t="str">
            <v>Brief torrential rain</v>
          </cell>
          <cell r="N1670">
            <v>1</v>
          </cell>
        </row>
        <row r="1671">
          <cell r="A1671">
            <v>1671</v>
          </cell>
          <cell r="B1671">
            <v>0</v>
          </cell>
          <cell r="C1671" t="str">
            <v>Indonesia</v>
          </cell>
          <cell r="D1671" t="str">
            <v>Malaysia</v>
          </cell>
          <cell r="E1671">
            <v>99.802899999999994</v>
          </cell>
          <cell r="F1671">
            <v>1.5812299999999999</v>
          </cell>
          <cell r="G1671">
            <v>344410.96</v>
          </cell>
          <cell r="H1671">
            <v>36851</v>
          </cell>
          <cell r="I1671">
            <v>36861</v>
          </cell>
          <cell r="J1671" t="str">
            <v>News</v>
          </cell>
          <cell r="K1671">
            <v>243</v>
          </cell>
          <cell r="L1671">
            <v>68682</v>
          </cell>
          <cell r="M1671" t="str">
            <v>Brief torrential rain</v>
          </cell>
          <cell r="N1671">
            <v>1</v>
          </cell>
        </row>
        <row r="1672">
          <cell r="A1672">
            <v>1672</v>
          </cell>
          <cell r="B1672">
            <v>0</v>
          </cell>
          <cell r="C1672" t="str">
            <v>Somalia </v>
          </cell>
          <cell r="D1672">
            <v>0</v>
          </cell>
          <cell r="E1672">
            <v>42.267800000000001</v>
          </cell>
          <cell r="F1672">
            <v>-5.7875999999999997E-2</v>
          </cell>
          <cell r="G1672">
            <v>51402.68</v>
          </cell>
          <cell r="H1672">
            <v>36850</v>
          </cell>
          <cell r="I1672">
            <v>36860</v>
          </cell>
          <cell r="J1672" t="str">
            <v>News</v>
          </cell>
          <cell r="K1672">
            <v>0</v>
          </cell>
          <cell r="L1672">
            <v>150000</v>
          </cell>
          <cell r="M1672" t="str">
            <v>Heavy rain</v>
          </cell>
          <cell r="N1672">
            <v>1</v>
          </cell>
        </row>
        <row r="1673">
          <cell r="A1673">
            <v>1673</v>
          </cell>
          <cell r="B1673">
            <v>0</v>
          </cell>
          <cell r="C1673" t="str">
            <v xml:space="preserve"> Philippines</v>
          </cell>
          <cell r="D1673">
            <v>0</v>
          </cell>
          <cell r="E1673">
            <v>125.23099999999999</v>
          </cell>
          <cell r="F1673">
            <v>8.9357600000000001</v>
          </cell>
          <cell r="G1673">
            <v>14310.98</v>
          </cell>
          <cell r="H1673">
            <v>36860</v>
          </cell>
          <cell r="I1673">
            <v>36863</v>
          </cell>
          <cell r="J1673" t="str">
            <v>News</v>
          </cell>
          <cell r="K1673">
            <v>12</v>
          </cell>
          <cell r="L1673">
            <v>70000</v>
          </cell>
          <cell r="M1673" t="str">
            <v>Heavy rain</v>
          </cell>
          <cell r="N1673">
            <v>1</v>
          </cell>
        </row>
        <row r="1674">
          <cell r="A1674">
            <v>1674</v>
          </cell>
          <cell r="B1674">
            <v>0</v>
          </cell>
          <cell r="C1674" t="str">
            <v>Iran </v>
          </cell>
          <cell r="D1674">
            <v>0</v>
          </cell>
          <cell r="E1674">
            <v>48.483400000000003</v>
          </cell>
          <cell r="F1674">
            <v>32.627400000000002</v>
          </cell>
          <cell r="G1674">
            <v>83734.13</v>
          </cell>
          <cell r="H1674">
            <v>36860</v>
          </cell>
          <cell r="I1674">
            <v>36862</v>
          </cell>
          <cell r="J1674" t="str">
            <v>News</v>
          </cell>
          <cell r="K1674">
            <v>0</v>
          </cell>
          <cell r="L1674">
            <v>0</v>
          </cell>
          <cell r="M1674" t="str">
            <v>Brief torrential rain</v>
          </cell>
          <cell r="N1674">
            <v>1</v>
          </cell>
        </row>
        <row r="1675">
          <cell r="A1675">
            <v>1675</v>
          </cell>
          <cell r="B1675">
            <v>0</v>
          </cell>
          <cell r="C1675" t="str">
            <v>Tanzania </v>
          </cell>
          <cell r="D1675">
            <v>0</v>
          </cell>
          <cell r="E1675">
            <v>33.096600000000002</v>
          </cell>
          <cell r="F1675">
            <v>-3.14683</v>
          </cell>
          <cell r="G1675">
            <v>18959.38</v>
          </cell>
          <cell r="H1675">
            <v>36861</v>
          </cell>
          <cell r="I1675">
            <v>36891</v>
          </cell>
          <cell r="J1675" t="str">
            <v>News</v>
          </cell>
          <cell r="K1675">
            <v>3600</v>
          </cell>
          <cell r="L1675">
            <v>0</v>
          </cell>
          <cell r="M1675" t="str">
            <v>Heavy rain</v>
          </cell>
          <cell r="N1675">
            <v>1</v>
          </cell>
        </row>
        <row r="1676">
          <cell r="A1676">
            <v>1676</v>
          </cell>
          <cell r="B1676">
            <v>0</v>
          </cell>
          <cell r="C1676" t="str">
            <v>Indonesia </v>
          </cell>
          <cell r="D1676">
            <v>0</v>
          </cell>
          <cell r="E1676">
            <v>124.7</v>
          </cell>
          <cell r="F1676">
            <v>1.16835</v>
          </cell>
          <cell r="G1676">
            <v>6250.2</v>
          </cell>
          <cell r="H1676">
            <v>36860</v>
          </cell>
          <cell r="I1676">
            <v>36863</v>
          </cell>
          <cell r="J1676" t="str">
            <v>News</v>
          </cell>
          <cell r="K1676">
            <v>14</v>
          </cell>
          <cell r="L1676">
            <v>30000</v>
          </cell>
          <cell r="M1676" t="str">
            <v>Heavy rain</v>
          </cell>
          <cell r="N1676">
            <v>1</v>
          </cell>
        </row>
        <row r="1677">
          <cell r="A1677">
            <v>1677</v>
          </cell>
          <cell r="B1677">
            <v>0</v>
          </cell>
          <cell r="C1677" t="str">
            <v>Indonesia</v>
          </cell>
          <cell r="D1677">
            <v>0</v>
          </cell>
          <cell r="E1677">
            <v>116.887</v>
          </cell>
          <cell r="F1677">
            <v>-8.7369900000000005</v>
          </cell>
          <cell r="G1677">
            <v>590.25</v>
          </cell>
          <cell r="H1677">
            <v>36863</v>
          </cell>
          <cell r="I1677">
            <v>36866</v>
          </cell>
          <cell r="J1677" t="str">
            <v>News</v>
          </cell>
          <cell r="K1677">
            <v>9</v>
          </cell>
          <cell r="L1677">
            <v>3000</v>
          </cell>
          <cell r="M1677" t="str">
            <v>Brief torrential rain</v>
          </cell>
          <cell r="N1677">
            <v>2</v>
          </cell>
        </row>
        <row r="1678">
          <cell r="A1678">
            <v>1678</v>
          </cell>
          <cell r="B1678">
            <v>0</v>
          </cell>
          <cell r="C1678" t="str">
            <v>Philippines </v>
          </cell>
          <cell r="D1678">
            <v>0</v>
          </cell>
          <cell r="E1678">
            <v>122.682</v>
          </cell>
          <cell r="F1678">
            <v>11.3819</v>
          </cell>
          <cell r="G1678">
            <v>2197.83</v>
          </cell>
          <cell r="H1678">
            <v>36868</v>
          </cell>
          <cell r="I1678">
            <v>36871</v>
          </cell>
          <cell r="J1678" t="str">
            <v>News</v>
          </cell>
          <cell r="K1678">
            <v>11</v>
          </cell>
          <cell r="L1678">
            <v>55000</v>
          </cell>
          <cell r="M1678" t="str">
            <v>Tropical cyclone</v>
          </cell>
          <cell r="N1678">
            <v>1</v>
          </cell>
        </row>
        <row r="1679">
          <cell r="A1679">
            <v>1679</v>
          </cell>
          <cell r="B1679">
            <v>0</v>
          </cell>
          <cell r="C1679" t="str">
            <v>Brazil </v>
          </cell>
          <cell r="D1679">
            <v>0</v>
          </cell>
          <cell r="E1679">
            <v>-44.423499999999997</v>
          </cell>
          <cell r="F1679">
            <v>-20.71</v>
          </cell>
          <cell r="G1679">
            <v>578255.56999999995</v>
          </cell>
          <cell r="H1679">
            <v>36877</v>
          </cell>
          <cell r="I1679">
            <v>36886</v>
          </cell>
          <cell r="J1679" t="str">
            <v>News</v>
          </cell>
          <cell r="K1679">
            <v>13</v>
          </cell>
          <cell r="L1679">
            <v>2000</v>
          </cell>
          <cell r="M1679" t="str">
            <v>Heavy Rain</v>
          </cell>
          <cell r="N1679">
            <v>1</v>
          </cell>
        </row>
        <row r="1680">
          <cell r="A1680">
            <v>1680</v>
          </cell>
          <cell r="B1680">
            <v>0</v>
          </cell>
          <cell r="C1680" t="str">
            <v>Australia </v>
          </cell>
          <cell r="D1680">
            <v>0</v>
          </cell>
          <cell r="E1680">
            <v>141.44999999999999</v>
          </cell>
          <cell r="F1680">
            <v>-18.242899999999999</v>
          </cell>
          <cell r="G1680">
            <v>225488.61</v>
          </cell>
          <cell r="H1680">
            <v>36875</v>
          </cell>
          <cell r="I1680">
            <v>36900</v>
          </cell>
          <cell r="J1680" t="str">
            <v>News</v>
          </cell>
          <cell r="K1680">
            <v>0</v>
          </cell>
          <cell r="L1680">
            <v>300</v>
          </cell>
          <cell r="M1680" t="str">
            <v>Heavy rain</v>
          </cell>
          <cell r="N1680">
            <v>1</v>
          </cell>
        </row>
        <row r="1681">
          <cell r="A1681">
            <v>1681</v>
          </cell>
          <cell r="B1681">
            <v>0</v>
          </cell>
          <cell r="C1681" t="str">
            <v>Sri Lanka</v>
          </cell>
          <cell r="D1681">
            <v>0</v>
          </cell>
          <cell r="E1681">
            <v>81.400899999999993</v>
          </cell>
          <cell r="F1681">
            <v>7.9462000000000002</v>
          </cell>
          <cell r="G1681">
            <v>13726</v>
          </cell>
          <cell r="H1681">
            <v>36884</v>
          </cell>
          <cell r="I1681">
            <v>36888</v>
          </cell>
          <cell r="J1681" t="str">
            <v>News</v>
          </cell>
          <cell r="K1681">
            <v>5</v>
          </cell>
          <cell r="L1681">
            <v>300000</v>
          </cell>
          <cell r="M1681" t="str">
            <v>Monsoonal rain</v>
          </cell>
          <cell r="N1681">
            <v>1</v>
          </cell>
        </row>
        <row r="1682">
          <cell r="A1682">
            <v>1682</v>
          </cell>
          <cell r="B1682">
            <v>0</v>
          </cell>
          <cell r="C1682" t="str">
            <v>Croatia</v>
          </cell>
          <cell r="D1682">
            <v>0</v>
          </cell>
          <cell r="E1682">
            <v>15.110099999999999</v>
          </cell>
          <cell r="F1682">
            <v>44.948099999999997</v>
          </cell>
          <cell r="G1682">
            <v>1048.1300000000001</v>
          </cell>
          <cell r="H1682">
            <v>36888</v>
          </cell>
          <cell r="I1682">
            <v>36890</v>
          </cell>
          <cell r="J1682" t="str">
            <v>News</v>
          </cell>
          <cell r="K1682">
            <v>0</v>
          </cell>
          <cell r="L1682">
            <v>2000</v>
          </cell>
          <cell r="M1682" t="str">
            <v>Heavy rain</v>
          </cell>
          <cell r="N1682">
            <v>1</v>
          </cell>
        </row>
        <row r="1683">
          <cell r="A1683">
            <v>1615</v>
          </cell>
          <cell r="B1683">
            <v>0</v>
          </cell>
          <cell r="C1683" t="str">
            <v xml:space="preserve"> India</v>
          </cell>
          <cell r="D1683">
            <v>0</v>
          </cell>
          <cell r="E1683">
            <v>74.520700000000005</v>
          </cell>
          <cell r="F1683">
            <v>15.811</v>
          </cell>
          <cell r="G1683">
            <v>107052.9</v>
          </cell>
          <cell r="H1683">
            <v>36724</v>
          </cell>
          <cell r="I1683">
            <v>36737</v>
          </cell>
          <cell r="J1683" t="str">
            <v>News</v>
          </cell>
          <cell r="K1683">
            <v>140</v>
          </cell>
          <cell r="L1683">
            <v>0</v>
          </cell>
          <cell r="M1683" t="str">
            <v>Monsoonal rain</v>
          </cell>
          <cell r="N1683">
            <v>1</v>
          </cell>
        </row>
        <row r="1684">
          <cell r="A1684">
            <v>1683</v>
          </cell>
          <cell r="B1684">
            <v>0</v>
          </cell>
          <cell r="C1684" t="str">
            <v>Mozambique</v>
          </cell>
          <cell r="D1684" t="str">
            <v>Somalia</v>
          </cell>
          <cell r="E1684">
            <v>33.562399999999997</v>
          </cell>
          <cell r="F1684">
            <v>-16.201599999999999</v>
          </cell>
          <cell r="G1684">
            <v>202265.53</v>
          </cell>
          <cell r="H1684">
            <v>36892</v>
          </cell>
          <cell r="I1684">
            <v>37008</v>
          </cell>
          <cell r="J1684" t="str">
            <v>News</v>
          </cell>
          <cell r="K1684">
            <v>146</v>
          </cell>
          <cell r="L1684">
            <v>485000</v>
          </cell>
          <cell r="M1684" t="str">
            <v>Tropical cyclone</v>
          </cell>
          <cell r="N1684">
            <v>1</v>
          </cell>
        </row>
        <row r="1685">
          <cell r="A1685">
            <v>1684</v>
          </cell>
          <cell r="B1685">
            <v>0</v>
          </cell>
          <cell r="C1685" t="str">
            <v>Malawi </v>
          </cell>
          <cell r="D1685">
            <v>0</v>
          </cell>
          <cell r="E1685">
            <v>33.562399999999997</v>
          </cell>
          <cell r="F1685">
            <v>-10.6938</v>
          </cell>
          <cell r="G1685">
            <v>10394.92</v>
          </cell>
          <cell r="H1685">
            <v>36895</v>
          </cell>
          <cell r="I1685">
            <v>36895</v>
          </cell>
          <cell r="J1685" t="str">
            <v>News</v>
          </cell>
          <cell r="K1685">
            <v>5</v>
          </cell>
          <cell r="L1685">
            <v>14</v>
          </cell>
          <cell r="M1685" t="str">
            <v>Heavy rain</v>
          </cell>
          <cell r="N1685">
            <v>1</v>
          </cell>
        </row>
        <row r="1686">
          <cell r="A1686">
            <v>1685</v>
          </cell>
          <cell r="B1686">
            <v>0</v>
          </cell>
          <cell r="C1686" t="str">
            <v>France</v>
          </cell>
          <cell r="D1686" t="str">
            <v>Belgium</v>
          </cell>
          <cell r="E1686">
            <v>5.0115400000000001</v>
          </cell>
          <cell r="F1686">
            <v>50.3658</v>
          </cell>
          <cell r="G1686">
            <v>3926.12</v>
          </cell>
          <cell r="H1686">
            <v>36896</v>
          </cell>
          <cell r="I1686">
            <v>36898</v>
          </cell>
          <cell r="J1686" t="str">
            <v>News</v>
          </cell>
          <cell r="K1686">
            <v>0</v>
          </cell>
          <cell r="L1686">
            <v>80</v>
          </cell>
          <cell r="M1686" t="str">
            <v>Brief torrential rain</v>
          </cell>
          <cell r="N1686">
            <v>1</v>
          </cell>
        </row>
        <row r="1687">
          <cell r="A1687">
            <v>1686</v>
          </cell>
          <cell r="B1687">
            <v>0</v>
          </cell>
          <cell r="C1687" t="str">
            <v>Kenya </v>
          </cell>
          <cell r="D1687">
            <v>0</v>
          </cell>
          <cell r="E1687">
            <v>36.936300000000003</v>
          </cell>
          <cell r="F1687">
            <v>-1.25302</v>
          </cell>
          <cell r="G1687">
            <v>4356.18</v>
          </cell>
          <cell r="H1687">
            <v>36904</v>
          </cell>
          <cell r="I1687">
            <v>36905</v>
          </cell>
          <cell r="J1687" t="str">
            <v>News</v>
          </cell>
          <cell r="K1687">
            <v>4</v>
          </cell>
          <cell r="L1687">
            <v>0</v>
          </cell>
          <cell r="M1687" t="str">
            <v>Heavy rain</v>
          </cell>
          <cell r="N1687">
            <v>1</v>
          </cell>
        </row>
        <row r="1688">
          <cell r="A1688">
            <v>1687</v>
          </cell>
          <cell r="B1688">
            <v>0</v>
          </cell>
          <cell r="C1688" t="str">
            <v>Philippines </v>
          </cell>
          <cell r="D1688">
            <v>0</v>
          </cell>
          <cell r="E1688">
            <v>123.05</v>
          </cell>
          <cell r="F1688">
            <v>10.7585</v>
          </cell>
          <cell r="G1688">
            <v>845.61400000000003</v>
          </cell>
          <cell r="H1688">
            <v>36906</v>
          </cell>
          <cell r="I1688">
            <v>36906</v>
          </cell>
          <cell r="J1688" t="str">
            <v>News</v>
          </cell>
          <cell r="K1688">
            <v>2</v>
          </cell>
          <cell r="L1688">
            <v>12000</v>
          </cell>
          <cell r="M1688" t="str">
            <v>Heavy rain</v>
          </cell>
          <cell r="N1688">
            <v>1</v>
          </cell>
        </row>
        <row r="1689">
          <cell r="A1689">
            <v>1688</v>
          </cell>
          <cell r="B1689">
            <v>0</v>
          </cell>
          <cell r="C1689" t="str">
            <v>Malaysia </v>
          </cell>
          <cell r="D1689">
            <v>0</v>
          </cell>
          <cell r="E1689">
            <v>102.631</v>
          </cell>
          <cell r="F1689">
            <v>5.3860299999999999</v>
          </cell>
          <cell r="G1689">
            <v>17458.8</v>
          </cell>
          <cell r="H1689">
            <v>36907</v>
          </cell>
          <cell r="I1689">
            <v>36912</v>
          </cell>
          <cell r="J1689" t="str">
            <v>News</v>
          </cell>
          <cell r="K1689">
            <v>2</v>
          </cell>
          <cell r="L1689">
            <v>5000</v>
          </cell>
          <cell r="M1689" t="str">
            <v>Monsoonal rain</v>
          </cell>
          <cell r="N1689">
            <v>1</v>
          </cell>
        </row>
        <row r="1690">
          <cell r="A1690">
            <v>1689</v>
          </cell>
          <cell r="B1690">
            <v>0</v>
          </cell>
          <cell r="C1690" t="str">
            <v>Bolivia</v>
          </cell>
          <cell r="D1690">
            <v>0</v>
          </cell>
          <cell r="E1690">
            <v>-67.147999999999996</v>
          </cell>
          <cell r="F1690">
            <v>-14.9061</v>
          </cell>
          <cell r="G1690">
            <v>107078.76</v>
          </cell>
          <cell r="H1690">
            <v>36892</v>
          </cell>
          <cell r="I1690">
            <v>36972</v>
          </cell>
          <cell r="J1690" t="str">
            <v>News</v>
          </cell>
          <cell r="K1690">
            <v>18</v>
          </cell>
          <cell r="L1690">
            <v>300000</v>
          </cell>
          <cell r="M1690" t="str">
            <v>Heavy rain</v>
          </cell>
          <cell r="N1690">
            <v>1</v>
          </cell>
        </row>
        <row r="1691">
          <cell r="A1691">
            <v>1690</v>
          </cell>
          <cell r="B1691">
            <v>0</v>
          </cell>
          <cell r="C1691" t="str">
            <v>Tanzania </v>
          </cell>
          <cell r="D1691">
            <v>0</v>
          </cell>
          <cell r="E1691">
            <v>30.3551</v>
          </cell>
          <cell r="F1691">
            <v>-5.2355600000000004</v>
          </cell>
          <cell r="G1691">
            <v>25184.71</v>
          </cell>
          <cell r="H1691">
            <v>36911</v>
          </cell>
          <cell r="I1691">
            <v>36911</v>
          </cell>
          <cell r="J1691" t="str">
            <v>News</v>
          </cell>
          <cell r="K1691">
            <v>13</v>
          </cell>
          <cell r="L1691">
            <v>120</v>
          </cell>
          <cell r="M1691" t="str">
            <v>Heavy rain</v>
          </cell>
          <cell r="N1691">
            <v>1</v>
          </cell>
        </row>
        <row r="1692">
          <cell r="A1692">
            <v>1691</v>
          </cell>
          <cell r="B1692">
            <v>0</v>
          </cell>
          <cell r="C1692" t="str">
            <v>Portugal </v>
          </cell>
          <cell r="D1692">
            <v>0</v>
          </cell>
          <cell r="E1692">
            <v>-7.6673600000000004</v>
          </cell>
          <cell r="F1692">
            <v>40.804499999999997</v>
          </cell>
          <cell r="G1692">
            <v>10061.81</v>
          </cell>
          <cell r="H1692">
            <v>36917</v>
          </cell>
          <cell r="I1692">
            <v>36920</v>
          </cell>
          <cell r="J1692" t="str">
            <v>News</v>
          </cell>
          <cell r="K1692">
            <v>6</v>
          </cell>
          <cell r="L1692">
            <v>300</v>
          </cell>
          <cell r="M1692" t="str">
            <v>Heavy rain</v>
          </cell>
          <cell r="N1692">
            <v>2</v>
          </cell>
        </row>
        <row r="1693">
          <cell r="A1693">
            <v>1692</v>
          </cell>
          <cell r="B1693">
            <v>0</v>
          </cell>
          <cell r="C1693" t="str">
            <v>Australia </v>
          </cell>
          <cell r="D1693">
            <v>0</v>
          </cell>
          <cell r="E1693">
            <v>151.00200000000001</v>
          </cell>
          <cell r="F1693">
            <v>-29.002500000000001</v>
          </cell>
          <cell r="G1693">
            <v>110606.04</v>
          </cell>
          <cell r="H1693">
            <v>36923</v>
          </cell>
          <cell r="I1693">
            <v>36928</v>
          </cell>
          <cell r="J1693" t="str">
            <v>News</v>
          </cell>
          <cell r="K1693">
            <v>1</v>
          </cell>
          <cell r="L1693">
            <v>300</v>
          </cell>
          <cell r="M1693" t="str">
            <v>Heavy rain</v>
          </cell>
          <cell r="N1693">
            <v>1</v>
          </cell>
        </row>
        <row r="1694">
          <cell r="A1694">
            <v>1693</v>
          </cell>
          <cell r="B1694">
            <v>0</v>
          </cell>
          <cell r="C1694" t="str">
            <v>Indonesia</v>
          </cell>
          <cell r="D1694" t="str">
            <v>Malaysia</v>
          </cell>
          <cell r="E1694">
            <v>112.07</v>
          </cell>
          <cell r="F1694">
            <v>2.3929</v>
          </cell>
          <cell r="G1694">
            <v>22466.71</v>
          </cell>
          <cell r="H1694">
            <v>36926</v>
          </cell>
          <cell r="I1694">
            <v>36940</v>
          </cell>
          <cell r="J1694" t="str">
            <v>News</v>
          </cell>
          <cell r="K1694">
            <v>131</v>
          </cell>
          <cell r="L1694">
            <v>81600</v>
          </cell>
          <cell r="M1694" t="str">
            <v>Brief torrential rain</v>
          </cell>
          <cell r="N1694">
            <v>2</v>
          </cell>
        </row>
        <row r="1695">
          <cell r="A1695">
            <v>1694</v>
          </cell>
          <cell r="B1695">
            <v>0</v>
          </cell>
          <cell r="C1695" t="str">
            <v>Philippines</v>
          </cell>
          <cell r="D1695">
            <v>0</v>
          </cell>
          <cell r="E1695">
            <v>125.845</v>
          </cell>
          <cell r="F1695">
            <v>8.3560400000000001</v>
          </cell>
          <cell r="G1695">
            <v>5961.33</v>
          </cell>
          <cell r="H1695">
            <v>36938</v>
          </cell>
          <cell r="I1695">
            <v>36941</v>
          </cell>
          <cell r="J1695" t="str">
            <v>News</v>
          </cell>
          <cell r="K1695">
            <v>17</v>
          </cell>
          <cell r="L1695">
            <v>98360</v>
          </cell>
          <cell r="M1695" t="str">
            <v>Tropical cyclone</v>
          </cell>
          <cell r="N1695">
            <v>1</v>
          </cell>
        </row>
        <row r="1696">
          <cell r="A1696">
            <v>1695</v>
          </cell>
          <cell r="B1696">
            <v>0</v>
          </cell>
          <cell r="C1696" t="str">
            <v>Bolivia </v>
          </cell>
          <cell r="D1696">
            <v>0</v>
          </cell>
          <cell r="E1696">
            <v>-63.947499999999998</v>
          </cell>
          <cell r="F1696">
            <v>-19.786100000000001</v>
          </cell>
          <cell r="G1696">
            <v>652.46699999999998</v>
          </cell>
          <cell r="H1696">
            <v>36938</v>
          </cell>
          <cell r="I1696">
            <v>36944</v>
          </cell>
          <cell r="J1696" t="str">
            <v>News</v>
          </cell>
          <cell r="K1696">
            <v>19</v>
          </cell>
          <cell r="L1696">
            <v>200000</v>
          </cell>
          <cell r="M1696" t="str">
            <v>Heavy rain</v>
          </cell>
          <cell r="N1696">
            <v>1</v>
          </cell>
        </row>
        <row r="1697">
          <cell r="A1697">
            <v>1696</v>
          </cell>
          <cell r="B1697">
            <v>0</v>
          </cell>
          <cell r="C1697" t="str">
            <v>Australia</v>
          </cell>
          <cell r="D1697">
            <v>0</v>
          </cell>
          <cell r="E1697">
            <v>130.97399999999999</v>
          </cell>
          <cell r="F1697">
            <v>-16.6038</v>
          </cell>
          <cell r="G1697">
            <v>32095.86</v>
          </cell>
          <cell r="H1697">
            <v>36940</v>
          </cell>
          <cell r="I1697">
            <v>36945</v>
          </cell>
          <cell r="J1697" t="str">
            <v>News</v>
          </cell>
          <cell r="K1697">
            <v>0</v>
          </cell>
          <cell r="L1697">
            <v>670</v>
          </cell>
          <cell r="M1697" t="str">
            <v>Tropical cyclone</v>
          </cell>
          <cell r="N1697">
            <v>1</v>
          </cell>
        </row>
        <row r="1698">
          <cell r="A1698">
            <v>1697</v>
          </cell>
          <cell r="B1698">
            <v>0</v>
          </cell>
          <cell r="C1698" t="str">
            <v>USA</v>
          </cell>
          <cell r="D1698">
            <v>0</v>
          </cell>
          <cell r="E1698">
            <v>-90.313900000000004</v>
          </cell>
          <cell r="F1698">
            <v>41.508499999999998</v>
          </cell>
          <cell r="G1698">
            <v>24.325199999999999</v>
          </cell>
          <cell r="H1698">
            <v>36949</v>
          </cell>
          <cell r="I1698">
            <v>36951</v>
          </cell>
          <cell r="J1698" t="str">
            <v>News</v>
          </cell>
          <cell r="K1698">
            <v>0</v>
          </cell>
          <cell r="L1698">
            <v>200</v>
          </cell>
          <cell r="M1698" t="str">
            <v>Ice jam/break-up</v>
          </cell>
          <cell r="N1698">
            <v>2</v>
          </cell>
        </row>
        <row r="1699">
          <cell r="A1699">
            <v>1698</v>
          </cell>
          <cell r="B1699">
            <v>0</v>
          </cell>
          <cell r="C1699" t="str">
            <v>Tanzania </v>
          </cell>
          <cell r="D1699">
            <v>0</v>
          </cell>
          <cell r="E1699">
            <v>39.236800000000002</v>
          </cell>
          <cell r="F1699">
            <v>-6.8052299999999999</v>
          </cell>
          <cell r="G1699">
            <v>108.807</v>
          </cell>
          <cell r="H1699">
            <v>36949</v>
          </cell>
          <cell r="I1699">
            <v>36949</v>
          </cell>
          <cell r="J1699" t="str">
            <v>News</v>
          </cell>
          <cell r="K1699">
            <v>7</v>
          </cell>
          <cell r="L1699">
            <v>0</v>
          </cell>
          <cell r="M1699" t="str">
            <v>Brief torrential rain</v>
          </cell>
          <cell r="N1699">
            <v>1</v>
          </cell>
        </row>
        <row r="1700">
          <cell r="A1700">
            <v>1699</v>
          </cell>
          <cell r="B1700">
            <v>0</v>
          </cell>
          <cell r="C1700" t="str">
            <v>Germany</v>
          </cell>
          <cell r="D1700">
            <v>0</v>
          </cell>
          <cell r="E1700">
            <v>22.6433</v>
          </cell>
          <cell r="F1700">
            <v>47.933399999999999</v>
          </cell>
          <cell r="G1700">
            <v>30197.98</v>
          </cell>
          <cell r="H1700">
            <v>36954</v>
          </cell>
          <cell r="I1700">
            <v>36967</v>
          </cell>
          <cell r="J1700" t="str">
            <v>News</v>
          </cell>
          <cell r="K1700">
            <v>8</v>
          </cell>
          <cell r="L1700">
            <v>91000</v>
          </cell>
          <cell r="M1700" t="str">
            <v>Heavy rain</v>
          </cell>
          <cell r="N1700">
            <v>2</v>
          </cell>
        </row>
        <row r="1701">
          <cell r="A1701">
            <v>1700</v>
          </cell>
          <cell r="B1701">
            <v>0</v>
          </cell>
          <cell r="C1701" t="str">
            <v>Spain </v>
          </cell>
          <cell r="D1701">
            <v>0</v>
          </cell>
          <cell r="E1701">
            <v>-4.1865100000000002</v>
          </cell>
          <cell r="F1701">
            <v>42.021599999999999</v>
          </cell>
          <cell r="G1701">
            <v>23423.919999999998</v>
          </cell>
          <cell r="H1701">
            <v>36956</v>
          </cell>
          <cell r="I1701">
            <v>36957</v>
          </cell>
          <cell r="J1701" t="str">
            <v>News</v>
          </cell>
          <cell r="K1701">
            <v>1</v>
          </cell>
          <cell r="L1701">
            <v>0</v>
          </cell>
          <cell r="M1701" t="str">
            <v>Heavy rain</v>
          </cell>
          <cell r="N1701">
            <v>2</v>
          </cell>
        </row>
        <row r="1702">
          <cell r="A1702">
            <v>1701</v>
          </cell>
          <cell r="B1702">
            <v>0</v>
          </cell>
          <cell r="C1702" t="str">
            <v>Malaysia </v>
          </cell>
          <cell r="D1702">
            <v>0</v>
          </cell>
          <cell r="E1702">
            <v>101.59099999999999</v>
          </cell>
          <cell r="F1702">
            <v>3.4656799999999999</v>
          </cell>
          <cell r="G1702">
            <v>373.233</v>
          </cell>
          <cell r="H1702">
            <v>36958</v>
          </cell>
          <cell r="I1702">
            <v>36958</v>
          </cell>
          <cell r="J1702" t="str">
            <v>News</v>
          </cell>
          <cell r="K1702">
            <v>0</v>
          </cell>
          <cell r="L1702">
            <v>12000</v>
          </cell>
          <cell r="M1702" t="str">
            <v>Heavy rain</v>
          </cell>
          <cell r="N1702">
            <v>2</v>
          </cell>
        </row>
        <row r="1703">
          <cell r="A1703">
            <v>1702</v>
          </cell>
          <cell r="B1703">
            <v>0</v>
          </cell>
          <cell r="C1703" t="str">
            <v>Turkey </v>
          </cell>
          <cell r="D1703">
            <v>0</v>
          </cell>
          <cell r="E1703">
            <v>38.9544</v>
          </cell>
          <cell r="F1703">
            <v>37.554299999999998</v>
          </cell>
          <cell r="G1703">
            <v>4916.8900000000003</v>
          </cell>
          <cell r="H1703">
            <v>36958</v>
          </cell>
          <cell r="I1703">
            <v>36958</v>
          </cell>
          <cell r="J1703" t="str">
            <v>News</v>
          </cell>
          <cell r="K1703">
            <v>4</v>
          </cell>
          <cell r="L1703">
            <v>600</v>
          </cell>
          <cell r="M1703" t="str">
            <v>Heavy rain</v>
          </cell>
          <cell r="N1703">
            <v>1</v>
          </cell>
        </row>
        <row r="1704">
          <cell r="A1704">
            <v>1703</v>
          </cell>
          <cell r="B1704">
            <v>0</v>
          </cell>
          <cell r="C1704" t="str">
            <v>Australia </v>
          </cell>
          <cell r="D1704">
            <v>0</v>
          </cell>
          <cell r="E1704">
            <v>152.86500000000001</v>
          </cell>
          <cell r="F1704">
            <v>-29.715199999999999</v>
          </cell>
          <cell r="G1704">
            <v>30877.56</v>
          </cell>
          <cell r="H1704">
            <v>36958</v>
          </cell>
          <cell r="I1704">
            <v>36965</v>
          </cell>
          <cell r="J1704" t="str">
            <v>News</v>
          </cell>
          <cell r="K1704">
            <v>3</v>
          </cell>
          <cell r="L1704">
            <v>3000</v>
          </cell>
          <cell r="M1704" t="str">
            <v>Heavy rain</v>
          </cell>
          <cell r="N1704">
            <v>2</v>
          </cell>
        </row>
        <row r="1705">
          <cell r="A1705">
            <v>1704</v>
          </cell>
          <cell r="B1705">
            <v>0</v>
          </cell>
          <cell r="C1705" t="str">
            <v>Ecuador </v>
          </cell>
          <cell r="D1705">
            <v>0</v>
          </cell>
          <cell r="E1705">
            <v>-80.118799999999993</v>
          </cell>
          <cell r="F1705">
            <v>-0.71326400000000001</v>
          </cell>
          <cell r="G1705">
            <v>2306.25</v>
          </cell>
          <cell r="H1705">
            <v>36958</v>
          </cell>
          <cell r="I1705">
            <v>36960</v>
          </cell>
          <cell r="J1705" t="str">
            <v>News</v>
          </cell>
          <cell r="K1705">
            <v>11</v>
          </cell>
          <cell r="L1705">
            <v>1200</v>
          </cell>
          <cell r="M1705" t="str">
            <v>Brief torrential rain</v>
          </cell>
          <cell r="N1705">
            <v>1</v>
          </cell>
        </row>
        <row r="1706">
          <cell r="A1706">
            <v>1705</v>
          </cell>
          <cell r="B1706">
            <v>0</v>
          </cell>
          <cell r="C1706" t="str">
            <v>Saudi Arabia </v>
          </cell>
          <cell r="D1706">
            <v>0</v>
          </cell>
          <cell r="E1706">
            <v>46.736400000000003</v>
          </cell>
          <cell r="F1706">
            <v>24.529299999999999</v>
          </cell>
          <cell r="G1706">
            <v>3069.99</v>
          </cell>
          <cell r="H1706">
            <v>36967</v>
          </cell>
          <cell r="I1706">
            <v>36969</v>
          </cell>
          <cell r="J1706" t="str">
            <v>News</v>
          </cell>
          <cell r="K1706">
            <v>6</v>
          </cell>
          <cell r="L1706">
            <v>0</v>
          </cell>
          <cell r="M1706" t="str">
            <v>Heavy rain</v>
          </cell>
          <cell r="N1706">
            <v>1</v>
          </cell>
        </row>
        <row r="1707">
          <cell r="A1707">
            <v>1706</v>
          </cell>
          <cell r="B1707">
            <v>0</v>
          </cell>
          <cell r="C1707" t="str">
            <v>France </v>
          </cell>
          <cell r="D1707">
            <v>0</v>
          </cell>
          <cell r="E1707">
            <v>4.2198000000000002</v>
          </cell>
          <cell r="F1707">
            <v>47.679299999999998</v>
          </cell>
          <cell r="G1707">
            <v>78097.03</v>
          </cell>
          <cell r="H1707">
            <v>36971</v>
          </cell>
          <cell r="I1707">
            <v>36978</v>
          </cell>
          <cell r="J1707" t="str">
            <v>News</v>
          </cell>
          <cell r="K1707">
            <v>0</v>
          </cell>
          <cell r="L1707">
            <v>1400</v>
          </cell>
          <cell r="M1707" t="str">
            <v>Heavy rain</v>
          </cell>
          <cell r="N1707">
            <v>1</v>
          </cell>
        </row>
        <row r="1708">
          <cell r="A1708">
            <v>1707</v>
          </cell>
          <cell r="B1708">
            <v>0</v>
          </cell>
          <cell r="C1708" t="str">
            <v>Portugal </v>
          </cell>
          <cell r="D1708">
            <v>0</v>
          </cell>
          <cell r="E1708">
            <v>-8.5422700000000003</v>
          </cell>
          <cell r="F1708">
            <v>41.165399999999998</v>
          </cell>
          <cell r="G1708">
            <v>817.93600000000004</v>
          </cell>
          <cell r="H1708">
            <v>36971</v>
          </cell>
          <cell r="I1708">
            <v>36972</v>
          </cell>
          <cell r="J1708" t="str">
            <v>News</v>
          </cell>
          <cell r="K1708">
            <v>3</v>
          </cell>
          <cell r="L1708">
            <v>200</v>
          </cell>
          <cell r="M1708" t="str">
            <v>Heavy rain</v>
          </cell>
          <cell r="N1708">
            <v>1</v>
          </cell>
        </row>
        <row r="1709">
          <cell r="A1709">
            <v>1708</v>
          </cell>
          <cell r="B1709">
            <v>0</v>
          </cell>
          <cell r="C1709" t="str">
            <v>Peru </v>
          </cell>
          <cell r="D1709">
            <v>0</v>
          </cell>
          <cell r="E1709">
            <v>-69.765299999999996</v>
          </cell>
          <cell r="F1709">
            <v>-16.062200000000001</v>
          </cell>
          <cell r="G1709">
            <v>17426.57</v>
          </cell>
          <cell r="H1709">
            <v>36951</v>
          </cell>
          <cell r="I1709">
            <v>36971</v>
          </cell>
          <cell r="J1709" t="str">
            <v>News</v>
          </cell>
          <cell r="K1709">
            <v>0</v>
          </cell>
          <cell r="L1709">
            <v>10800</v>
          </cell>
          <cell r="M1709" t="str">
            <v>Heavy rain</v>
          </cell>
          <cell r="N1709">
            <v>1</v>
          </cell>
        </row>
        <row r="1710">
          <cell r="A1710">
            <v>1709</v>
          </cell>
          <cell r="B1710">
            <v>0</v>
          </cell>
          <cell r="C1710" t="str">
            <v>Angola </v>
          </cell>
          <cell r="D1710">
            <v>0</v>
          </cell>
          <cell r="E1710">
            <v>12.4762</v>
          </cell>
          <cell r="F1710">
            <v>-14.9381</v>
          </cell>
          <cell r="G1710">
            <v>24779.7</v>
          </cell>
          <cell r="H1710">
            <v>36983</v>
          </cell>
          <cell r="I1710">
            <v>36990</v>
          </cell>
          <cell r="J1710" t="str">
            <v>News</v>
          </cell>
          <cell r="K1710">
            <v>20</v>
          </cell>
          <cell r="L1710">
            <v>15800</v>
          </cell>
          <cell r="M1710" t="str">
            <v>Heavy rain</v>
          </cell>
          <cell r="N1710">
            <v>1</v>
          </cell>
        </row>
        <row r="1711">
          <cell r="A1711">
            <v>1710</v>
          </cell>
          <cell r="B1711">
            <v>0</v>
          </cell>
          <cell r="C1711" t="str">
            <v>France</v>
          </cell>
          <cell r="D1711">
            <v>0</v>
          </cell>
          <cell r="E1711">
            <v>2.36843</v>
          </cell>
          <cell r="F1711">
            <v>50.046799999999998</v>
          </cell>
          <cell r="G1711">
            <v>9209.58</v>
          </cell>
          <cell r="H1711">
            <v>36988</v>
          </cell>
          <cell r="I1711">
            <v>37013</v>
          </cell>
          <cell r="J1711" t="str">
            <v>News</v>
          </cell>
          <cell r="K1711">
            <v>0</v>
          </cell>
          <cell r="L1711">
            <v>1029</v>
          </cell>
          <cell r="M1711" t="str">
            <v>Heavy rain</v>
          </cell>
          <cell r="N1711">
            <v>2</v>
          </cell>
        </row>
        <row r="1712">
          <cell r="A1712">
            <v>1711</v>
          </cell>
          <cell r="B1712">
            <v>0</v>
          </cell>
          <cell r="C1712" t="str">
            <v>Angola </v>
          </cell>
          <cell r="D1712">
            <v>0</v>
          </cell>
          <cell r="E1712">
            <v>13.507899999999999</v>
          </cell>
          <cell r="F1712">
            <v>-9.01065</v>
          </cell>
          <cell r="G1712">
            <v>7432.76</v>
          </cell>
          <cell r="H1712">
            <v>36995</v>
          </cell>
          <cell r="I1712">
            <v>36996</v>
          </cell>
          <cell r="J1712" t="str">
            <v>News</v>
          </cell>
          <cell r="K1712">
            <v>18</v>
          </cell>
          <cell r="L1712">
            <v>300</v>
          </cell>
          <cell r="M1712" t="str">
            <v>Heavy rain</v>
          </cell>
          <cell r="N1712">
            <v>1</v>
          </cell>
        </row>
        <row r="1713">
          <cell r="A1713">
            <v>1712</v>
          </cell>
          <cell r="B1713">
            <v>0</v>
          </cell>
          <cell r="C1713" t="str">
            <v>USA</v>
          </cell>
          <cell r="D1713">
            <v>0</v>
          </cell>
          <cell r="E1713">
            <v>-90.472800000000007</v>
          </cell>
          <cell r="F1713">
            <v>42.656999999999996</v>
          </cell>
          <cell r="G1713">
            <v>63376.98</v>
          </cell>
          <cell r="H1713">
            <v>36996</v>
          </cell>
          <cell r="I1713">
            <v>37026</v>
          </cell>
          <cell r="J1713" t="str">
            <v>News</v>
          </cell>
          <cell r="K1713">
            <v>1</v>
          </cell>
          <cell r="L1713">
            <v>4400</v>
          </cell>
          <cell r="M1713" t="str">
            <v>Snowmelt</v>
          </cell>
          <cell r="N1713">
            <v>2</v>
          </cell>
        </row>
        <row r="1714">
          <cell r="A1714">
            <v>1713</v>
          </cell>
          <cell r="B1714">
            <v>0</v>
          </cell>
          <cell r="C1714" t="str">
            <v>Peru </v>
          </cell>
          <cell r="D1714">
            <v>0</v>
          </cell>
          <cell r="E1714">
            <v>-73.904300000000006</v>
          </cell>
          <cell r="F1714">
            <v>-11.886799999999999</v>
          </cell>
          <cell r="G1714">
            <v>14812.43</v>
          </cell>
          <cell r="H1714">
            <v>37006</v>
          </cell>
          <cell r="I1714">
            <v>37007</v>
          </cell>
          <cell r="J1714" t="str">
            <v>News</v>
          </cell>
          <cell r="K1714">
            <v>9</v>
          </cell>
          <cell r="L1714">
            <v>300</v>
          </cell>
          <cell r="M1714" t="str">
            <v>Brief torrential rain</v>
          </cell>
          <cell r="N1714">
            <v>1</v>
          </cell>
        </row>
        <row r="1715">
          <cell r="A1715">
            <v>1714</v>
          </cell>
          <cell r="B1715">
            <v>0</v>
          </cell>
          <cell r="C1715" t="str">
            <v>Brazil </v>
          </cell>
          <cell r="D1715">
            <v>0</v>
          </cell>
          <cell r="E1715">
            <v>-56.470100000000002</v>
          </cell>
          <cell r="F1715">
            <v>-15.449</v>
          </cell>
          <cell r="G1715">
            <v>5188.3500000000004</v>
          </cell>
          <cell r="H1715">
            <v>37006</v>
          </cell>
          <cell r="I1715">
            <v>37007</v>
          </cell>
          <cell r="J1715" t="str">
            <v>News</v>
          </cell>
          <cell r="K1715">
            <v>15</v>
          </cell>
          <cell r="L1715">
            <v>4500</v>
          </cell>
          <cell r="M1715" t="str">
            <v>Heavy rain</v>
          </cell>
          <cell r="N1715">
            <v>1</v>
          </cell>
        </row>
        <row r="1716">
          <cell r="A1716">
            <v>1715</v>
          </cell>
          <cell r="B1716">
            <v>0</v>
          </cell>
          <cell r="C1716" t="str">
            <v>Poland </v>
          </cell>
          <cell r="D1716">
            <v>0</v>
          </cell>
          <cell r="E1716">
            <v>19.170000000000002</v>
          </cell>
          <cell r="F1716">
            <v>50.796300000000002</v>
          </cell>
          <cell r="G1716">
            <v>3118.43</v>
          </cell>
          <cell r="H1716">
            <v>37003</v>
          </cell>
          <cell r="I1716">
            <v>37007</v>
          </cell>
          <cell r="J1716" t="str">
            <v>News</v>
          </cell>
          <cell r="K1716">
            <v>0</v>
          </cell>
          <cell r="L1716">
            <v>0</v>
          </cell>
          <cell r="M1716" t="str">
            <v>Heavy rain</v>
          </cell>
          <cell r="N1716">
            <v>1</v>
          </cell>
        </row>
        <row r="1717">
          <cell r="A1717">
            <v>1716</v>
          </cell>
          <cell r="B1717">
            <v>0</v>
          </cell>
          <cell r="C1717" t="str">
            <v>Malaysia </v>
          </cell>
          <cell r="D1717">
            <v>0</v>
          </cell>
          <cell r="E1717">
            <v>101.717</v>
          </cell>
          <cell r="F1717">
            <v>3.1470899999999999</v>
          </cell>
          <cell r="G1717">
            <v>855.75300000000004</v>
          </cell>
          <cell r="H1717">
            <v>37007</v>
          </cell>
          <cell r="I1717">
            <v>37007</v>
          </cell>
          <cell r="J1717" t="str">
            <v>News</v>
          </cell>
          <cell r="K1717">
            <v>2</v>
          </cell>
          <cell r="L1717">
            <v>0</v>
          </cell>
          <cell r="M1717" t="str">
            <v>Brief torrential rain</v>
          </cell>
          <cell r="N1717">
            <v>1</v>
          </cell>
        </row>
        <row r="1718">
          <cell r="A1718">
            <v>1717</v>
          </cell>
          <cell r="B1718">
            <v>0</v>
          </cell>
          <cell r="C1718" t="str">
            <v>Belarus </v>
          </cell>
          <cell r="D1718">
            <v>0</v>
          </cell>
          <cell r="E1718">
            <v>29.032</v>
          </cell>
          <cell r="F1718">
            <v>52.056699999999999</v>
          </cell>
          <cell r="G1718">
            <v>17380.55</v>
          </cell>
          <cell r="H1718">
            <v>37010</v>
          </cell>
          <cell r="I1718">
            <v>37012</v>
          </cell>
          <cell r="J1718" t="str">
            <v>News</v>
          </cell>
          <cell r="K1718">
            <v>0</v>
          </cell>
          <cell r="L1718">
            <v>0</v>
          </cell>
          <cell r="M1718" t="str">
            <v>Snowmelt</v>
          </cell>
          <cell r="N1718">
            <v>1</v>
          </cell>
        </row>
        <row r="1719">
          <cell r="A1719">
            <v>1718</v>
          </cell>
          <cell r="B1719">
            <v>0</v>
          </cell>
          <cell r="C1719" t="str">
            <v>Uruguay </v>
          </cell>
          <cell r="D1719">
            <v>0</v>
          </cell>
          <cell r="E1719">
            <v>-56.735300000000002</v>
          </cell>
          <cell r="F1719">
            <v>-30.333200000000001</v>
          </cell>
          <cell r="G1719">
            <v>6892.57</v>
          </cell>
          <cell r="H1719">
            <v>37011</v>
          </cell>
          <cell r="I1719">
            <v>37044</v>
          </cell>
          <cell r="J1719" t="str">
            <v>News</v>
          </cell>
          <cell r="K1719">
            <v>0</v>
          </cell>
          <cell r="L1719">
            <v>5000</v>
          </cell>
          <cell r="M1719" t="str">
            <v>Heavy rain</v>
          </cell>
          <cell r="N1719">
            <v>1</v>
          </cell>
        </row>
        <row r="1720">
          <cell r="A1720">
            <v>1719</v>
          </cell>
          <cell r="B1720">
            <v>0</v>
          </cell>
          <cell r="C1720" t="str">
            <v>Russia</v>
          </cell>
          <cell r="D1720">
            <v>0</v>
          </cell>
          <cell r="E1720">
            <v>56.1937</v>
          </cell>
          <cell r="F1720">
            <v>53.839599999999997</v>
          </cell>
          <cell r="G1720">
            <v>16164.46</v>
          </cell>
          <cell r="H1720">
            <v>37012</v>
          </cell>
          <cell r="I1720">
            <v>37028</v>
          </cell>
          <cell r="J1720" t="str">
            <v>News</v>
          </cell>
          <cell r="K1720">
            <v>0</v>
          </cell>
          <cell r="L1720">
            <v>15000</v>
          </cell>
          <cell r="M1720" t="str">
            <v>Snowmelt</v>
          </cell>
          <cell r="N1720">
            <v>1</v>
          </cell>
        </row>
        <row r="1721">
          <cell r="A1721">
            <v>1720</v>
          </cell>
          <cell r="B1721">
            <v>0</v>
          </cell>
          <cell r="C1721" t="str">
            <v xml:space="preserve"> Thailand </v>
          </cell>
          <cell r="D1721">
            <v>0</v>
          </cell>
          <cell r="E1721">
            <v>99.075400000000002</v>
          </cell>
          <cell r="F1721">
            <v>17.965</v>
          </cell>
          <cell r="G1721">
            <v>19752.41</v>
          </cell>
          <cell r="H1721">
            <v>37015</v>
          </cell>
          <cell r="I1721">
            <v>37016</v>
          </cell>
          <cell r="J1721" t="str">
            <v>News</v>
          </cell>
          <cell r="K1721">
            <v>30</v>
          </cell>
          <cell r="L1721">
            <v>4000</v>
          </cell>
          <cell r="M1721" t="str">
            <v>Brief torrential rain</v>
          </cell>
          <cell r="N1721">
            <v>1</v>
          </cell>
        </row>
        <row r="1722">
          <cell r="A1722">
            <v>1721</v>
          </cell>
          <cell r="B1722">
            <v>0</v>
          </cell>
          <cell r="C1722" t="str">
            <v>Iran </v>
          </cell>
          <cell r="D1722">
            <v>0</v>
          </cell>
          <cell r="E1722">
            <v>57.419699999999999</v>
          </cell>
          <cell r="F1722">
            <v>37.4938</v>
          </cell>
          <cell r="G1722">
            <v>2134.65</v>
          </cell>
          <cell r="H1722">
            <v>37017</v>
          </cell>
          <cell r="I1722">
            <v>37017</v>
          </cell>
          <cell r="J1722" t="str">
            <v>News</v>
          </cell>
          <cell r="K1722">
            <v>32</v>
          </cell>
          <cell r="L1722">
            <v>800</v>
          </cell>
          <cell r="M1722" t="str">
            <v>Brief torrential rain</v>
          </cell>
          <cell r="N1722">
            <v>1</v>
          </cell>
        </row>
        <row r="1723">
          <cell r="A1723">
            <v>1722</v>
          </cell>
          <cell r="B1723">
            <v>0</v>
          </cell>
          <cell r="C1723" t="str">
            <v xml:space="preserve"> Turkey </v>
          </cell>
          <cell r="D1723">
            <v>0</v>
          </cell>
          <cell r="E1723">
            <v>36.213700000000003</v>
          </cell>
          <cell r="F1723">
            <v>36.1967</v>
          </cell>
          <cell r="G1723">
            <v>1612.25</v>
          </cell>
          <cell r="H1723">
            <v>37018</v>
          </cell>
          <cell r="I1723">
            <v>37019</v>
          </cell>
          <cell r="J1723" t="str">
            <v>News</v>
          </cell>
          <cell r="K1723">
            <v>4</v>
          </cell>
          <cell r="L1723">
            <v>0</v>
          </cell>
          <cell r="M1723" t="str">
            <v>Heavy rain</v>
          </cell>
          <cell r="N1723">
            <v>1</v>
          </cell>
        </row>
        <row r="1724">
          <cell r="A1724">
            <v>1723</v>
          </cell>
          <cell r="B1724">
            <v>0</v>
          </cell>
          <cell r="C1724" t="str">
            <v>USA</v>
          </cell>
          <cell r="D1724">
            <v>0</v>
          </cell>
          <cell r="E1724">
            <v>-66.840999999999994</v>
          </cell>
          <cell r="F1724">
            <v>18.049099999999999</v>
          </cell>
          <cell r="G1724">
            <v>245.95</v>
          </cell>
          <cell r="H1724">
            <v>37017</v>
          </cell>
          <cell r="I1724">
            <v>37018</v>
          </cell>
          <cell r="J1724" t="str">
            <v>News</v>
          </cell>
          <cell r="K1724">
            <v>2</v>
          </cell>
          <cell r="L1724">
            <v>0</v>
          </cell>
          <cell r="M1724" t="str">
            <v>Heavy rain</v>
          </cell>
          <cell r="N1724">
            <v>1</v>
          </cell>
        </row>
        <row r="1725">
          <cell r="A1725">
            <v>1724</v>
          </cell>
          <cell r="B1725">
            <v>0</v>
          </cell>
          <cell r="C1725" t="str">
            <v>Columbia </v>
          </cell>
          <cell r="D1725">
            <v>0</v>
          </cell>
          <cell r="E1725">
            <v>-72.900199999999998</v>
          </cell>
          <cell r="F1725">
            <v>6.9028499999999999</v>
          </cell>
          <cell r="G1725">
            <v>15607.98</v>
          </cell>
          <cell r="H1725">
            <v>37019</v>
          </cell>
          <cell r="I1725">
            <v>37021</v>
          </cell>
          <cell r="J1725" t="str">
            <v>News</v>
          </cell>
          <cell r="K1725">
            <v>0</v>
          </cell>
          <cell r="L1725">
            <v>5000</v>
          </cell>
          <cell r="M1725" t="str">
            <v>Heavy rain</v>
          </cell>
          <cell r="N1725">
            <v>1</v>
          </cell>
        </row>
        <row r="1726">
          <cell r="A1726">
            <v>1725</v>
          </cell>
          <cell r="B1726">
            <v>0</v>
          </cell>
          <cell r="C1726" t="str">
            <v>Russia </v>
          </cell>
          <cell r="D1726">
            <v>0</v>
          </cell>
          <cell r="E1726">
            <v>106.619</v>
          </cell>
          <cell r="F1726">
            <v>58.489699999999999</v>
          </cell>
          <cell r="G1726">
            <v>2856609.94</v>
          </cell>
          <cell r="H1726">
            <v>37023</v>
          </cell>
          <cell r="I1726">
            <v>37050</v>
          </cell>
          <cell r="J1726" t="str">
            <v>News</v>
          </cell>
          <cell r="K1726">
            <v>7</v>
          </cell>
          <cell r="L1726">
            <v>70000</v>
          </cell>
          <cell r="M1726" t="str">
            <v>Snowmelt</v>
          </cell>
          <cell r="N1726">
            <v>2</v>
          </cell>
        </row>
        <row r="1727">
          <cell r="A1727">
            <v>1726</v>
          </cell>
          <cell r="B1727">
            <v>0</v>
          </cell>
          <cell r="C1727" t="str">
            <v>Vietnam </v>
          </cell>
          <cell r="D1727">
            <v>0</v>
          </cell>
          <cell r="E1727">
            <v>107.55</v>
          </cell>
          <cell r="F1727">
            <v>16.3066</v>
          </cell>
          <cell r="G1727">
            <v>5615.49</v>
          </cell>
          <cell r="H1727">
            <v>37026</v>
          </cell>
          <cell r="I1727">
            <v>37028</v>
          </cell>
          <cell r="J1727" t="str">
            <v>News</v>
          </cell>
          <cell r="K1727">
            <v>2</v>
          </cell>
          <cell r="L1727">
            <v>0</v>
          </cell>
          <cell r="M1727" t="str">
            <v>Heavy rain</v>
          </cell>
          <cell r="N1727">
            <v>1</v>
          </cell>
        </row>
        <row r="1728">
          <cell r="A1728">
            <v>1727</v>
          </cell>
          <cell r="B1728">
            <v>0</v>
          </cell>
          <cell r="C1728" t="str">
            <v>Haiti </v>
          </cell>
          <cell r="D1728">
            <v>0</v>
          </cell>
          <cell r="E1728">
            <v>-72.473699999999994</v>
          </cell>
          <cell r="F1728">
            <v>19.066500000000001</v>
          </cell>
          <cell r="G1728">
            <v>7778.67</v>
          </cell>
          <cell r="H1728">
            <v>37027</v>
          </cell>
          <cell r="I1728">
            <v>37029</v>
          </cell>
          <cell r="J1728" t="str">
            <v>News</v>
          </cell>
          <cell r="K1728">
            <v>15</v>
          </cell>
          <cell r="L1728">
            <v>0</v>
          </cell>
          <cell r="M1728" t="str">
            <v>Heavy rain</v>
          </cell>
          <cell r="N1728">
            <v>1</v>
          </cell>
        </row>
        <row r="1729">
          <cell r="A1729">
            <v>1728</v>
          </cell>
          <cell r="B1729">
            <v>0</v>
          </cell>
          <cell r="C1729" t="str">
            <v>DR Congo </v>
          </cell>
          <cell r="D1729">
            <v>0</v>
          </cell>
          <cell r="E1729">
            <v>15.434100000000001</v>
          </cell>
          <cell r="F1729">
            <v>-4.1693600000000002</v>
          </cell>
          <cell r="G1729">
            <v>2392.12</v>
          </cell>
          <cell r="H1729">
            <v>37029</v>
          </cell>
          <cell r="I1729">
            <v>37029</v>
          </cell>
          <cell r="J1729" t="str">
            <v>News</v>
          </cell>
          <cell r="K1729">
            <v>30</v>
          </cell>
          <cell r="L1729">
            <v>0</v>
          </cell>
          <cell r="M1729" t="str">
            <v>Heavy rain</v>
          </cell>
          <cell r="N1729">
            <v>1</v>
          </cell>
        </row>
        <row r="1730">
          <cell r="A1730">
            <v>1729</v>
          </cell>
          <cell r="B1730">
            <v>0</v>
          </cell>
          <cell r="C1730" t="str">
            <v>USA</v>
          </cell>
          <cell r="D1730">
            <v>0</v>
          </cell>
          <cell r="E1730">
            <v>-157.137</v>
          </cell>
          <cell r="F1730">
            <v>64.978700000000003</v>
          </cell>
          <cell r="G1730">
            <v>4095.94</v>
          </cell>
          <cell r="H1730">
            <v>37035</v>
          </cell>
          <cell r="I1730">
            <v>37041</v>
          </cell>
          <cell r="J1730" t="str">
            <v>News</v>
          </cell>
          <cell r="K1730">
            <v>0</v>
          </cell>
          <cell r="L1730">
            <v>32</v>
          </cell>
          <cell r="M1730" t="str">
            <v>Ice jam/break-up</v>
          </cell>
          <cell r="N1730">
            <v>1</v>
          </cell>
        </row>
        <row r="1731">
          <cell r="A1731">
            <v>1730</v>
          </cell>
          <cell r="B1731">
            <v>0</v>
          </cell>
          <cell r="C1731" t="str">
            <v>El Salvador </v>
          </cell>
          <cell r="D1731">
            <v>0</v>
          </cell>
          <cell r="E1731">
            <v>-89.182400000000001</v>
          </cell>
          <cell r="F1731">
            <v>13.726100000000001</v>
          </cell>
          <cell r="G1731">
            <v>158.74600000000001</v>
          </cell>
          <cell r="H1731">
            <v>37036</v>
          </cell>
          <cell r="I1731">
            <v>37041</v>
          </cell>
          <cell r="J1731" t="str">
            <v>News</v>
          </cell>
          <cell r="K1731">
            <v>2</v>
          </cell>
          <cell r="L1731">
            <v>0</v>
          </cell>
          <cell r="M1731" t="str">
            <v>Heavy rain</v>
          </cell>
          <cell r="N1731">
            <v>1</v>
          </cell>
        </row>
        <row r="1732">
          <cell r="A1732">
            <v>1731</v>
          </cell>
          <cell r="B1732">
            <v>0</v>
          </cell>
          <cell r="C1732" t="str">
            <v>India</v>
          </cell>
          <cell r="D1732" t="str">
            <v>Bangladesh</v>
          </cell>
          <cell r="E1732">
            <v>92.005799999999994</v>
          </cell>
          <cell r="F1732">
            <v>24.445699999999999</v>
          </cell>
          <cell r="G1732">
            <v>17561.54</v>
          </cell>
          <cell r="H1732">
            <v>37047</v>
          </cell>
          <cell r="I1732">
            <v>37064</v>
          </cell>
          <cell r="J1732" t="str">
            <v>News</v>
          </cell>
          <cell r="K1732">
            <v>15</v>
          </cell>
          <cell r="L1732">
            <v>800000</v>
          </cell>
          <cell r="M1732" t="str">
            <v>Monsoonal rain</v>
          </cell>
          <cell r="N1732">
            <v>1</v>
          </cell>
        </row>
        <row r="1733">
          <cell r="A1733">
            <v>1732</v>
          </cell>
          <cell r="B1733">
            <v>0</v>
          </cell>
          <cell r="C1733" t="str">
            <v>China </v>
          </cell>
          <cell r="D1733">
            <v>0</v>
          </cell>
          <cell r="E1733">
            <v>111.64700000000001</v>
          </cell>
          <cell r="F1733">
            <v>22.209399999999999</v>
          </cell>
          <cell r="G1733">
            <v>18915.79</v>
          </cell>
          <cell r="H1733">
            <v>37048</v>
          </cell>
          <cell r="I1733">
            <v>37059</v>
          </cell>
          <cell r="J1733" t="str">
            <v>News</v>
          </cell>
          <cell r="K1733">
            <v>100</v>
          </cell>
          <cell r="L1733">
            <v>237000</v>
          </cell>
          <cell r="M1733" t="str">
            <v>Heavy rain</v>
          </cell>
          <cell r="N1733">
            <v>1</v>
          </cell>
        </row>
        <row r="1734">
          <cell r="A1734">
            <v>1733</v>
          </cell>
          <cell r="B1734">
            <v>0</v>
          </cell>
          <cell r="C1734" t="str">
            <v>USA</v>
          </cell>
          <cell r="D1734">
            <v>0</v>
          </cell>
          <cell r="E1734">
            <v>-93.682500000000005</v>
          </cell>
          <cell r="F1734">
            <v>29.767499999999998</v>
          </cell>
          <cell r="G1734">
            <v>32060.65</v>
          </cell>
          <cell r="H1734">
            <v>37048</v>
          </cell>
          <cell r="I1734">
            <v>37055</v>
          </cell>
          <cell r="J1734" t="str">
            <v>News</v>
          </cell>
          <cell r="K1734">
            <v>47</v>
          </cell>
          <cell r="L1734">
            <v>30000</v>
          </cell>
          <cell r="M1734" t="str">
            <v>Tropical cyclone</v>
          </cell>
          <cell r="N1734">
            <v>1</v>
          </cell>
        </row>
        <row r="1735">
          <cell r="A1735">
            <v>1734</v>
          </cell>
          <cell r="B1735">
            <v>0</v>
          </cell>
          <cell r="C1735" t="str">
            <v>Ecuador </v>
          </cell>
          <cell r="D1735">
            <v>0</v>
          </cell>
          <cell r="E1735">
            <v>-79.066199999999995</v>
          </cell>
          <cell r="F1735">
            <v>-4.6226599999999998</v>
          </cell>
          <cell r="G1735">
            <v>3656.59</v>
          </cell>
          <cell r="H1735">
            <v>37053</v>
          </cell>
          <cell r="I1735">
            <v>37062</v>
          </cell>
          <cell r="J1735" t="str">
            <v>News</v>
          </cell>
          <cell r="K1735">
            <v>41</v>
          </cell>
          <cell r="L1735">
            <v>8000</v>
          </cell>
          <cell r="M1735" t="str">
            <v>Heavy rain</v>
          </cell>
          <cell r="N1735">
            <v>1</v>
          </cell>
        </row>
        <row r="1736">
          <cell r="A1736">
            <v>1735</v>
          </cell>
          <cell r="B1736">
            <v>0</v>
          </cell>
          <cell r="C1736" t="str">
            <v>Poland</v>
          </cell>
          <cell r="D1736">
            <v>0</v>
          </cell>
          <cell r="E1736">
            <v>18.490200000000002</v>
          </cell>
          <cell r="F1736">
            <v>44.699800000000003</v>
          </cell>
          <cell r="G1736">
            <v>14265.28</v>
          </cell>
          <cell r="H1736">
            <v>37061</v>
          </cell>
          <cell r="I1736">
            <v>37064</v>
          </cell>
          <cell r="J1736" t="str">
            <v>News</v>
          </cell>
          <cell r="K1736">
            <v>9</v>
          </cell>
          <cell r="L1736">
            <v>6000</v>
          </cell>
          <cell r="M1736" t="str">
            <v>Heavy rain</v>
          </cell>
          <cell r="N1736">
            <v>1</v>
          </cell>
        </row>
        <row r="1737">
          <cell r="A1737">
            <v>1736</v>
          </cell>
          <cell r="B1737">
            <v>0</v>
          </cell>
          <cell r="C1737" t="str">
            <v>China </v>
          </cell>
          <cell r="D1737">
            <v>0</v>
          </cell>
          <cell r="E1737">
            <v>110.217</v>
          </cell>
          <cell r="F1737">
            <v>26.492699999999999</v>
          </cell>
          <cell r="G1737">
            <v>3605.4</v>
          </cell>
          <cell r="H1737">
            <v>37061</v>
          </cell>
          <cell r="I1737">
            <v>37065</v>
          </cell>
          <cell r="J1737" t="str">
            <v>News</v>
          </cell>
          <cell r="K1737">
            <v>66</v>
          </cell>
          <cell r="L1737">
            <v>10000</v>
          </cell>
          <cell r="M1737" t="str">
            <v>Heavy rain</v>
          </cell>
          <cell r="N1737">
            <v>1</v>
          </cell>
        </row>
        <row r="1738">
          <cell r="A1738">
            <v>1737</v>
          </cell>
          <cell r="B1738">
            <v>0</v>
          </cell>
          <cell r="C1738" t="str">
            <v xml:space="preserve"> India </v>
          </cell>
          <cell r="D1738">
            <v>0</v>
          </cell>
          <cell r="E1738">
            <v>71.286799999999999</v>
          </cell>
          <cell r="F1738">
            <v>22.828399999999998</v>
          </cell>
          <cell r="G1738">
            <v>38728.339999999997</v>
          </cell>
          <cell r="H1738">
            <v>37062</v>
          </cell>
          <cell r="I1738">
            <v>37063</v>
          </cell>
          <cell r="J1738" t="str">
            <v>News</v>
          </cell>
          <cell r="K1738">
            <v>29</v>
          </cell>
          <cell r="L1738">
            <v>0</v>
          </cell>
          <cell r="M1738" t="str">
            <v>Monsoonal rain</v>
          </cell>
          <cell r="N1738">
            <v>1</v>
          </cell>
        </row>
        <row r="1739">
          <cell r="A1739">
            <v>1738</v>
          </cell>
          <cell r="B1739">
            <v>0</v>
          </cell>
          <cell r="C1739" t="str">
            <v>East Timor </v>
          </cell>
          <cell r="D1739">
            <v>0</v>
          </cell>
          <cell r="E1739">
            <v>126.949</v>
          </cell>
          <cell r="F1739">
            <v>-8.3956400000000002</v>
          </cell>
          <cell r="G1739">
            <v>373.96899999999999</v>
          </cell>
          <cell r="H1739">
            <v>37062</v>
          </cell>
          <cell r="I1739">
            <v>37065</v>
          </cell>
          <cell r="J1739" t="str">
            <v>News</v>
          </cell>
          <cell r="K1739">
            <v>1</v>
          </cell>
          <cell r="L1739">
            <v>400</v>
          </cell>
          <cell r="M1739" t="str">
            <v>Heavy rain</v>
          </cell>
          <cell r="N1739">
            <v>1</v>
          </cell>
        </row>
        <row r="1740">
          <cell r="A1740">
            <v>1739</v>
          </cell>
          <cell r="B1740">
            <v>0</v>
          </cell>
          <cell r="C1740" t="str">
            <v xml:space="preserve"> Nepal</v>
          </cell>
          <cell r="D1740">
            <v>0</v>
          </cell>
          <cell r="E1740">
            <v>84.82</v>
          </cell>
          <cell r="F1740">
            <v>27.877300000000002</v>
          </cell>
          <cell r="G1740">
            <v>469.05599999999998</v>
          </cell>
          <cell r="H1740">
            <v>37068</v>
          </cell>
          <cell r="I1740">
            <v>37068</v>
          </cell>
          <cell r="J1740" t="str">
            <v>News</v>
          </cell>
          <cell r="K1740">
            <v>35</v>
          </cell>
          <cell r="L1740">
            <v>0</v>
          </cell>
          <cell r="M1740" t="str">
            <v>Heavy rain</v>
          </cell>
          <cell r="N1740">
            <v>1</v>
          </cell>
        </row>
        <row r="1741">
          <cell r="A1741">
            <v>1740</v>
          </cell>
          <cell r="B1741">
            <v>0</v>
          </cell>
          <cell r="C1741" t="str">
            <v>Ghana </v>
          </cell>
          <cell r="D1741">
            <v>0</v>
          </cell>
          <cell r="E1741">
            <v>-0.290265</v>
          </cell>
          <cell r="F1741">
            <v>5.6750400000000001</v>
          </cell>
          <cell r="G1741">
            <v>417.10199999999998</v>
          </cell>
          <cell r="H1741">
            <v>37069</v>
          </cell>
          <cell r="I1741">
            <v>37072</v>
          </cell>
          <cell r="J1741" t="str">
            <v>News</v>
          </cell>
          <cell r="K1741">
            <v>12</v>
          </cell>
          <cell r="L1741">
            <v>80000</v>
          </cell>
          <cell r="M1741" t="str">
            <v>Monsoonal rain</v>
          </cell>
          <cell r="N1741">
            <v>1</v>
          </cell>
        </row>
        <row r="1742">
          <cell r="A1742">
            <v>1741</v>
          </cell>
          <cell r="B1742">
            <v>0</v>
          </cell>
          <cell r="C1742" t="str">
            <v>Cameroon </v>
          </cell>
          <cell r="D1742">
            <v>0</v>
          </cell>
          <cell r="E1742">
            <v>8.9872700000000005</v>
          </cell>
          <cell r="F1742">
            <v>4.4351000000000003</v>
          </cell>
          <cell r="G1742">
            <v>1086.73</v>
          </cell>
          <cell r="H1742">
            <v>37070</v>
          </cell>
          <cell r="I1742">
            <v>37071</v>
          </cell>
          <cell r="J1742" t="str">
            <v>News</v>
          </cell>
          <cell r="K1742">
            <v>22</v>
          </cell>
          <cell r="L1742">
            <v>1000</v>
          </cell>
          <cell r="M1742" t="str">
            <v>Brief torrential rain</v>
          </cell>
          <cell r="N1742">
            <v>1</v>
          </cell>
        </row>
        <row r="1743">
          <cell r="A1743">
            <v>1742</v>
          </cell>
          <cell r="B1743">
            <v>0</v>
          </cell>
          <cell r="C1743" t="str">
            <v>Vietnam</v>
          </cell>
          <cell r="D1743">
            <v>0</v>
          </cell>
          <cell r="E1743">
            <v>105.85299999999999</v>
          </cell>
          <cell r="F1743">
            <v>21.663599999999999</v>
          </cell>
          <cell r="G1743">
            <v>12941.63</v>
          </cell>
          <cell r="H1743">
            <v>37075</v>
          </cell>
          <cell r="I1743">
            <v>37078</v>
          </cell>
          <cell r="J1743" t="str">
            <v>News</v>
          </cell>
          <cell r="K1743">
            <v>32</v>
          </cell>
          <cell r="L1743">
            <v>13000</v>
          </cell>
          <cell r="M1743" t="str">
            <v>Brief torrential rain</v>
          </cell>
          <cell r="N1743">
            <v>2</v>
          </cell>
        </row>
        <row r="1744">
          <cell r="A1744">
            <v>1743</v>
          </cell>
          <cell r="B1744">
            <v>0</v>
          </cell>
          <cell r="C1744" t="str">
            <v>Philippines</v>
          </cell>
          <cell r="D1744" t="str">
            <v>China</v>
          </cell>
          <cell r="E1744">
            <v>110.999</v>
          </cell>
          <cell r="F1744">
            <v>22.9085</v>
          </cell>
          <cell r="G1744">
            <v>205221.43</v>
          </cell>
          <cell r="H1744">
            <v>37073</v>
          </cell>
          <cell r="I1744">
            <v>37091</v>
          </cell>
          <cell r="J1744" t="str">
            <v>News</v>
          </cell>
          <cell r="K1744">
            <v>178</v>
          </cell>
          <cell r="L1744">
            <v>800000</v>
          </cell>
          <cell r="M1744" t="str">
            <v>Heavy rain</v>
          </cell>
          <cell r="N1744">
            <v>2</v>
          </cell>
        </row>
        <row r="1745">
          <cell r="A1745">
            <v>1744</v>
          </cell>
          <cell r="B1745">
            <v>0</v>
          </cell>
          <cell r="C1745" t="str">
            <v>India</v>
          </cell>
          <cell r="D1745">
            <v>0</v>
          </cell>
          <cell r="E1745">
            <v>76.423000000000002</v>
          </cell>
          <cell r="F1745">
            <v>9.7265099999999993</v>
          </cell>
          <cell r="G1745">
            <v>4467.8500000000004</v>
          </cell>
          <cell r="H1745">
            <v>37076</v>
          </cell>
          <cell r="I1745">
            <v>37088</v>
          </cell>
          <cell r="J1745" t="str">
            <v>News</v>
          </cell>
          <cell r="K1745">
            <v>86</v>
          </cell>
          <cell r="L1745">
            <v>40000</v>
          </cell>
          <cell r="M1745" t="str">
            <v>Monsoonal rain</v>
          </cell>
          <cell r="N1745">
            <v>1</v>
          </cell>
        </row>
        <row r="1746">
          <cell r="A1746">
            <v>1745</v>
          </cell>
          <cell r="B1746">
            <v>0</v>
          </cell>
          <cell r="C1746" t="str">
            <v>Russia</v>
          </cell>
          <cell r="D1746">
            <v>0</v>
          </cell>
          <cell r="E1746">
            <v>101.959</v>
          </cell>
          <cell r="F1746">
            <v>55.238500000000002</v>
          </cell>
          <cell r="G1746">
            <v>231499.29</v>
          </cell>
          <cell r="H1746">
            <v>37079</v>
          </cell>
          <cell r="I1746">
            <v>37085</v>
          </cell>
          <cell r="J1746" t="str">
            <v>News</v>
          </cell>
          <cell r="K1746">
            <v>11</v>
          </cell>
          <cell r="L1746">
            <v>20000</v>
          </cell>
          <cell r="M1746" t="str">
            <v>Extra-tropical cyclone</v>
          </cell>
          <cell r="N1746">
            <v>2</v>
          </cell>
        </row>
        <row r="1747">
          <cell r="A1747">
            <v>1746</v>
          </cell>
          <cell r="B1747">
            <v>0</v>
          </cell>
          <cell r="C1747" t="str">
            <v>USA</v>
          </cell>
          <cell r="D1747">
            <v>0</v>
          </cell>
          <cell r="E1747">
            <v>-81.8767</v>
          </cell>
          <cell r="F1747">
            <v>37.8401</v>
          </cell>
          <cell r="G1747">
            <v>8533.7900000000009</v>
          </cell>
          <cell r="H1747">
            <v>37080</v>
          </cell>
          <cell r="I1747">
            <v>37081</v>
          </cell>
          <cell r="J1747" t="str">
            <v>News</v>
          </cell>
          <cell r="K1747">
            <v>2</v>
          </cell>
          <cell r="L1747">
            <v>6000</v>
          </cell>
          <cell r="M1747" t="str">
            <v>Heavy rain</v>
          </cell>
          <cell r="N1747">
            <v>2</v>
          </cell>
        </row>
        <row r="1748">
          <cell r="A1748">
            <v>1747</v>
          </cell>
          <cell r="B1748">
            <v>0</v>
          </cell>
          <cell r="C1748" t="str">
            <v>India </v>
          </cell>
          <cell r="D1748">
            <v>0</v>
          </cell>
          <cell r="E1748">
            <v>84.798699999999997</v>
          </cell>
          <cell r="F1748">
            <v>21.055900000000001</v>
          </cell>
          <cell r="G1748">
            <v>105057.29</v>
          </cell>
          <cell r="H1748">
            <v>37080</v>
          </cell>
          <cell r="I1748">
            <v>37113</v>
          </cell>
          <cell r="J1748" t="str">
            <v>News</v>
          </cell>
          <cell r="K1748">
            <v>100</v>
          </cell>
          <cell r="L1748">
            <v>2000000</v>
          </cell>
          <cell r="M1748" t="str">
            <v>Monsoonal rain</v>
          </cell>
          <cell r="N1748">
            <v>2</v>
          </cell>
        </row>
        <row r="1749">
          <cell r="A1749">
            <v>1748</v>
          </cell>
          <cell r="B1749">
            <v>0</v>
          </cell>
          <cell r="C1749" t="str">
            <v>Poland </v>
          </cell>
          <cell r="D1749">
            <v>0</v>
          </cell>
          <cell r="E1749">
            <v>18.573599999999999</v>
          </cell>
          <cell r="F1749">
            <v>54.284500000000001</v>
          </cell>
          <cell r="G1749">
            <v>1362.89</v>
          </cell>
          <cell r="H1749">
            <v>37082</v>
          </cell>
          <cell r="I1749">
            <v>37082</v>
          </cell>
          <cell r="J1749" t="str">
            <v>News</v>
          </cell>
          <cell r="K1749">
            <v>4</v>
          </cell>
          <cell r="L1749">
            <v>650</v>
          </cell>
          <cell r="M1749" t="str">
            <v>Brief torrential rain</v>
          </cell>
          <cell r="N1749">
            <v>1</v>
          </cell>
        </row>
        <row r="1750">
          <cell r="A1750">
            <v>1749</v>
          </cell>
          <cell r="B1750">
            <v>0</v>
          </cell>
          <cell r="C1750" t="str">
            <v>China </v>
          </cell>
          <cell r="D1750">
            <v>0</v>
          </cell>
          <cell r="E1750">
            <v>101.598</v>
          </cell>
          <cell r="F1750">
            <v>36.674500000000002</v>
          </cell>
          <cell r="G1750">
            <v>18012.88</v>
          </cell>
          <cell r="H1750">
            <v>37083</v>
          </cell>
          <cell r="I1750">
            <v>37084</v>
          </cell>
          <cell r="J1750" t="str">
            <v>News</v>
          </cell>
          <cell r="K1750">
            <v>29</v>
          </cell>
          <cell r="L1750">
            <v>0</v>
          </cell>
          <cell r="M1750" t="str">
            <v>Heavy rain</v>
          </cell>
          <cell r="N1750">
            <v>1</v>
          </cell>
        </row>
        <row r="1751">
          <cell r="A1751">
            <v>1750</v>
          </cell>
          <cell r="B1751">
            <v>0</v>
          </cell>
          <cell r="C1751" t="str">
            <v>Ivory Coast </v>
          </cell>
          <cell r="D1751">
            <v>0</v>
          </cell>
          <cell r="E1751">
            <v>-4.0472700000000001</v>
          </cell>
          <cell r="F1751">
            <v>5.3605600000000004</v>
          </cell>
          <cell r="G1751">
            <v>1828.17</v>
          </cell>
          <cell r="H1751">
            <v>37083</v>
          </cell>
          <cell r="I1751">
            <v>37083</v>
          </cell>
          <cell r="J1751" t="str">
            <v>News</v>
          </cell>
          <cell r="K1751">
            <v>2</v>
          </cell>
          <cell r="L1751">
            <v>0</v>
          </cell>
          <cell r="M1751" t="str">
            <v>Heavy rain</v>
          </cell>
          <cell r="N1751">
            <v>1</v>
          </cell>
        </row>
        <row r="1752">
          <cell r="A1752">
            <v>1751</v>
          </cell>
          <cell r="B1752">
            <v>0</v>
          </cell>
          <cell r="C1752" t="str">
            <v>Taiwan</v>
          </cell>
          <cell r="D1752">
            <v>0</v>
          </cell>
          <cell r="E1752">
            <v>120.441</v>
          </cell>
          <cell r="F1752">
            <v>22.627400000000002</v>
          </cell>
          <cell r="G1752">
            <v>1313.29</v>
          </cell>
          <cell r="H1752">
            <v>37083</v>
          </cell>
          <cell r="I1752">
            <v>37085</v>
          </cell>
          <cell r="J1752" t="str">
            <v>News</v>
          </cell>
          <cell r="K1752">
            <v>5</v>
          </cell>
          <cell r="L1752">
            <v>0</v>
          </cell>
          <cell r="M1752" t="str">
            <v>Tropical cyclone</v>
          </cell>
          <cell r="N1752">
            <v>2</v>
          </cell>
        </row>
        <row r="1753">
          <cell r="A1753">
            <v>1752</v>
          </cell>
          <cell r="B1753">
            <v>0</v>
          </cell>
          <cell r="C1753" t="str">
            <v>South Korea </v>
          </cell>
          <cell r="D1753">
            <v>0</v>
          </cell>
          <cell r="E1753">
            <v>127.063</v>
          </cell>
          <cell r="F1753">
            <v>37.472700000000003</v>
          </cell>
          <cell r="G1753">
            <v>2231.31</v>
          </cell>
          <cell r="H1753">
            <v>37086</v>
          </cell>
          <cell r="I1753">
            <v>37087</v>
          </cell>
          <cell r="J1753" t="str">
            <v>News</v>
          </cell>
          <cell r="K1753">
            <v>52</v>
          </cell>
          <cell r="L1753">
            <v>572</v>
          </cell>
          <cell r="M1753" t="str">
            <v>Brief torrential rain</v>
          </cell>
          <cell r="N1753">
            <v>1</v>
          </cell>
        </row>
        <row r="1754">
          <cell r="A1754">
            <v>1753</v>
          </cell>
          <cell r="B1754">
            <v>0</v>
          </cell>
          <cell r="C1754" t="str">
            <v>India </v>
          </cell>
          <cell r="D1754">
            <v>0</v>
          </cell>
          <cell r="E1754">
            <v>79.8583</v>
          </cell>
          <cell r="F1754">
            <v>30.773800000000001</v>
          </cell>
          <cell r="G1754">
            <v>2458.0100000000002</v>
          </cell>
          <cell r="H1754">
            <v>37088</v>
          </cell>
          <cell r="I1754">
            <v>37088</v>
          </cell>
          <cell r="J1754" t="str">
            <v>News</v>
          </cell>
          <cell r="K1754">
            <v>26</v>
          </cell>
          <cell r="L1754">
            <v>0</v>
          </cell>
          <cell r="M1754" t="str">
            <v>Brief torrential rain</v>
          </cell>
          <cell r="N1754">
            <v>1</v>
          </cell>
        </row>
        <row r="1755">
          <cell r="A1755">
            <v>1754</v>
          </cell>
          <cell r="B1755">
            <v>0</v>
          </cell>
          <cell r="C1755" t="str">
            <v>USA</v>
          </cell>
          <cell r="D1755">
            <v>0</v>
          </cell>
          <cell r="E1755">
            <v>-84.5578</v>
          </cell>
          <cell r="F1755">
            <v>39.537599999999998</v>
          </cell>
          <cell r="G1755">
            <v>1713.61</v>
          </cell>
          <cell r="H1755">
            <v>37089</v>
          </cell>
          <cell r="I1755">
            <v>37090</v>
          </cell>
          <cell r="J1755" t="str">
            <v>News</v>
          </cell>
          <cell r="K1755">
            <v>3</v>
          </cell>
          <cell r="L1755">
            <v>0</v>
          </cell>
          <cell r="M1755" t="str">
            <v>Brief torrential rain</v>
          </cell>
          <cell r="N1755">
            <v>2</v>
          </cell>
        </row>
        <row r="1756">
          <cell r="A1756">
            <v>1755</v>
          </cell>
          <cell r="B1756">
            <v>0</v>
          </cell>
          <cell r="C1756" t="str">
            <v>Iran </v>
          </cell>
          <cell r="D1756">
            <v>0</v>
          </cell>
          <cell r="E1756">
            <v>48.019799999999996</v>
          </cell>
          <cell r="F1756">
            <v>38.607300000000002</v>
          </cell>
          <cell r="G1756">
            <v>7447.29</v>
          </cell>
          <cell r="H1756">
            <v>37092</v>
          </cell>
          <cell r="I1756">
            <v>37093</v>
          </cell>
          <cell r="J1756" t="str">
            <v>News</v>
          </cell>
          <cell r="K1756">
            <v>34</v>
          </cell>
          <cell r="L1756">
            <v>0</v>
          </cell>
          <cell r="M1756" t="str">
            <v>Heavy rain</v>
          </cell>
          <cell r="N1756">
            <v>1</v>
          </cell>
        </row>
        <row r="1757">
          <cell r="A1757">
            <v>1756</v>
          </cell>
          <cell r="B1757">
            <v>0</v>
          </cell>
          <cell r="C1757" t="str">
            <v>Nicaragua </v>
          </cell>
          <cell r="D1757">
            <v>0</v>
          </cell>
          <cell r="E1757">
            <v>-84.253100000000003</v>
          </cell>
          <cell r="F1757">
            <v>12.178000000000001</v>
          </cell>
          <cell r="G1757">
            <v>2586.06</v>
          </cell>
          <cell r="H1757">
            <v>37093</v>
          </cell>
          <cell r="I1757">
            <v>37094</v>
          </cell>
          <cell r="J1757" t="str">
            <v>News</v>
          </cell>
          <cell r="K1757">
            <v>2</v>
          </cell>
          <cell r="L1757">
            <v>10000</v>
          </cell>
          <cell r="M1757" t="str">
            <v>Heavy rain</v>
          </cell>
          <cell r="N1757">
            <v>1</v>
          </cell>
        </row>
        <row r="1758">
          <cell r="A1758">
            <v>1757</v>
          </cell>
          <cell r="B1758">
            <v>0</v>
          </cell>
          <cell r="C1758" t="str">
            <v>Pakistan </v>
          </cell>
          <cell r="D1758">
            <v>0</v>
          </cell>
          <cell r="E1758">
            <v>73.260800000000003</v>
          </cell>
          <cell r="F1758">
            <v>34.988799999999998</v>
          </cell>
          <cell r="G1758">
            <v>111090.8</v>
          </cell>
          <cell r="H1758">
            <v>37094</v>
          </cell>
          <cell r="I1758">
            <v>37097</v>
          </cell>
          <cell r="J1758" t="str">
            <v>News</v>
          </cell>
          <cell r="K1758">
            <v>230</v>
          </cell>
          <cell r="L1758">
            <v>40000</v>
          </cell>
          <cell r="M1758" t="str">
            <v>Brief torrential rain</v>
          </cell>
          <cell r="N1758">
            <v>1</v>
          </cell>
        </row>
        <row r="1759">
          <cell r="A1759">
            <v>1758</v>
          </cell>
          <cell r="B1759">
            <v>0</v>
          </cell>
          <cell r="C1759" t="str">
            <v>Poland </v>
          </cell>
          <cell r="D1759">
            <v>0</v>
          </cell>
          <cell r="E1759">
            <v>20.8369</v>
          </cell>
          <cell r="F1759">
            <v>49.729100000000003</v>
          </cell>
          <cell r="G1759">
            <v>47892.63</v>
          </cell>
          <cell r="H1759">
            <v>37092</v>
          </cell>
          <cell r="I1759">
            <v>37106</v>
          </cell>
          <cell r="J1759" t="str">
            <v>News</v>
          </cell>
          <cell r="K1759">
            <v>30</v>
          </cell>
          <cell r="L1759">
            <v>16000</v>
          </cell>
          <cell r="M1759" t="str">
            <v>Brief torrential rain</v>
          </cell>
          <cell r="N1759">
            <v>1</v>
          </cell>
        </row>
        <row r="1760">
          <cell r="A1760">
            <v>1759</v>
          </cell>
          <cell r="B1760">
            <v>0</v>
          </cell>
          <cell r="C1760" t="str">
            <v>China </v>
          </cell>
          <cell r="D1760">
            <v>0</v>
          </cell>
          <cell r="E1760">
            <v>104.681</v>
          </cell>
          <cell r="F1760">
            <v>34.359099999999998</v>
          </cell>
          <cell r="G1760">
            <v>6806.28</v>
          </cell>
          <cell r="H1760">
            <v>37097</v>
          </cell>
          <cell r="I1760">
            <v>37098</v>
          </cell>
          <cell r="J1760" t="str">
            <v>News</v>
          </cell>
          <cell r="K1760">
            <v>30</v>
          </cell>
          <cell r="L1760">
            <v>0</v>
          </cell>
          <cell r="M1760" t="str">
            <v>Heavy rain</v>
          </cell>
          <cell r="N1760">
            <v>2</v>
          </cell>
        </row>
        <row r="1761">
          <cell r="A1761">
            <v>1760</v>
          </cell>
          <cell r="B1761">
            <v>0</v>
          </cell>
          <cell r="C1761" t="str">
            <v>Yemen  </v>
          </cell>
          <cell r="D1761">
            <v>0</v>
          </cell>
          <cell r="E1761">
            <v>44.187399999999997</v>
          </cell>
          <cell r="F1761">
            <v>14.5594</v>
          </cell>
          <cell r="G1761">
            <v>10853.46</v>
          </cell>
          <cell r="H1761">
            <v>37098</v>
          </cell>
          <cell r="I1761">
            <v>37101</v>
          </cell>
          <cell r="J1761" t="str">
            <v>News</v>
          </cell>
          <cell r="K1761">
            <v>20</v>
          </cell>
          <cell r="L1761">
            <v>0</v>
          </cell>
          <cell r="M1761" t="str">
            <v>Brief torrential rain</v>
          </cell>
          <cell r="N1761">
            <v>1</v>
          </cell>
        </row>
        <row r="1762">
          <cell r="A1762">
            <v>1761</v>
          </cell>
          <cell r="B1762">
            <v>0</v>
          </cell>
          <cell r="C1762" t="str">
            <v>USA</v>
          </cell>
          <cell r="D1762">
            <v>0</v>
          </cell>
          <cell r="E1762">
            <v>-81.566000000000003</v>
          </cell>
          <cell r="F1762">
            <v>37.324300000000001</v>
          </cell>
          <cell r="G1762">
            <v>14006.98</v>
          </cell>
          <cell r="H1762">
            <v>37101</v>
          </cell>
          <cell r="I1762">
            <v>37101</v>
          </cell>
          <cell r="J1762" t="str">
            <v>News</v>
          </cell>
          <cell r="K1762">
            <v>2</v>
          </cell>
          <cell r="L1762">
            <v>300</v>
          </cell>
          <cell r="M1762" t="str">
            <v>Heavy rain</v>
          </cell>
          <cell r="N1762">
            <v>1</v>
          </cell>
        </row>
        <row r="1763">
          <cell r="A1763">
            <v>1762</v>
          </cell>
          <cell r="B1763">
            <v>0</v>
          </cell>
          <cell r="C1763" t="str">
            <v>Taiwan</v>
          </cell>
          <cell r="D1763">
            <v>0</v>
          </cell>
          <cell r="E1763">
            <v>121.34099999999999</v>
          </cell>
          <cell r="F1763">
            <v>23.5108</v>
          </cell>
          <cell r="G1763">
            <v>3947.08</v>
          </cell>
          <cell r="H1763">
            <v>37101</v>
          </cell>
          <cell r="I1763">
            <v>37102</v>
          </cell>
          <cell r="J1763" t="str">
            <v>News</v>
          </cell>
          <cell r="K1763">
            <v>78</v>
          </cell>
          <cell r="L1763">
            <v>0</v>
          </cell>
          <cell r="M1763" t="str">
            <v>Tropical cyclone</v>
          </cell>
          <cell r="N1763">
            <v>2</v>
          </cell>
        </row>
        <row r="1764">
          <cell r="A1764">
            <v>1763</v>
          </cell>
          <cell r="B1764">
            <v>0</v>
          </cell>
          <cell r="C1764" t="str">
            <v>South Korea</v>
          </cell>
          <cell r="D1764">
            <v>0</v>
          </cell>
          <cell r="E1764">
            <v>127.063</v>
          </cell>
          <cell r="F1764">
            <v>37.472700000000003</v>
          </cell>
          <cell r="G1764">
            <v>2231.31</v>
          </cell>
          <cell r="H1764">
            <v>37101</v>
          </cell>
          <cell r="I1764">
            <v>37102</v>
          </cell>
          <cell r="J1764" t="str">
            <v>News</v>
          </cell>
          <cell r="K1764">
            <v>3</v>
          </cell>
          <cell r="L1764">
            <v>12000</v>
          </cell>
          <cell r="M1764" t="str">
            <v>Brief torrential rain</v>
          </cell>
          <cell r="N1764">
            <v>1</v>
          </cell>
        </row>
        <row r="1765">
          <cell r="A1765">
            <v>1764</v>
          </cell>
          <cell r="B1765">
            <v>0</v>
          </cell>
          <cell r="C1765" t="str">
            <v>Nepal </v>
          </cell>
          <cell r="D1765">
            <v>0</v>
          </cell>
          <cell r="E1765">
            <v>81.624099999999999</v>
          </cell>
          <cell r="F1765">
            <v>29.2973</v>
          </cell>
          <cell r="G1765">
            <v>1303.73</v>
          </cell>
          <cell r="H1765">
            <v>37101</v>
          </cell>
          <cell r="I1765">
            <v>37104</v>
          </cell>
          <cell r="J1765" t="str">
            <v>News</v>
          </cell>
          <cell r="K1765">
            <v>20</v>
          </cell>
          <cell r="L1765">
            <v>100</v>
          </cell>
          <cell r="M1765" t="str">
            <v>Monsoonal rain</v>
          </cell>
          <cell r="N1765">
            <v>1</v>
          </cell>
        </row>
        <row r="1766">
          <cell r="A1766">
            <v>1765</v>
          </cell>
          <cell r="B1766">
            <v>0</v>
          </cell>
          <cell r="C1766" t="str">
            <v>Indonesia</v>
          </cell>
          <cell r="D1766">
            <v>0</v>
          </cell>
          <cell r="E1766">
            <v>97.753600000000006</v>
          </cell>
          <cell r="F1766">
            <v>0.81588000000000005</v>
          </cell>
          <cell r="G1766">
            <v>1267.27</v>
          </cell>
          <cell r="H1766">
            <v>37103</v>
          </cell>
          <cell r="I1766">
            <v>37104</v>
          </cell>
          <cell r="J1766" t="str">
            <v>News</v>
          </cell>
          <cell r="K1766">
            <v>108</v>
          </cell>
          <cell r="L1766">
            <v>1500</v>
          </cell>
          <cell r="M1766" t="str">
            <v>Heavy rain</v>
          </cell>
          <cell r="N1766">
            <v>2</v>
          </cell>
        </row>
        <row r="1767">
          <cell r="A1767">
            <v>1766</v>
          </cell>
          <cell r="B1767">
            <v>0</v>
          </cell>
          <cell r="C1767" t="str">
            <v>Bangladesh</v>
          </cell>
          <cell r="D1767" t="str">
            <v>India</v>
          </cell>
          <cell r="E1767">
            <v>89.573599999999999</v>
          </cell>
          <cell r="F1767">
            <v>25.930900000000001</v>
          </cell>
          <cell r="G1767">
            <v>190726.68</v>
          </cell>
          <cell r="H1767">
            <v>37103</v>
          </cell>
          <cell r="I1767">
            <v>37135</v>
          </cell>
          <cell r="J1767" t="str">
            <v>News</v>
          </cell>
          <cell r="K1767">
            <v>36</v>
          </cell>
          <cell r="L1767">
            <v>2750000</v>
          </cell>
          <cell r="M1767" t="str">
            <v>Monsoonal rain</v>
          </cell>
          <cell r="N1767">
            <v>1</v>
          </cell>
        </row>
        <row r="1768">
          <cell r="A1768">
            <v>1767</v>
          </cell>
          <cell r="B1768">
            <v>0</v>
          </cell>
          <cell r="C1768" t="str">
            <v>Indonesia</v>
          </cell>
          <cell r="D1768">
            <v>0</v>
          </cell>
          <cell r="E1768">
            <v>122.413</v>
          </cell>
          <cell r="F1768">
            <v>-1.3148500000000001</v>
          </cell>
          <cell r="G1768">
            <v>2398.54</v>
          </cell>
          <cell r="H1768">
            <v>37103</v>
          </cell>
          <cell r="I1768">
            <v>37104</v>
          </cell>
          <cell r="J1768" t="str">
            <v>News</v>
          </cell>
          <cell r="K1768">
            <v>1</v>
          </cell>
          <cell r="L1768">
            <v>3000</v>
          </cell>
          <cell r="M1768" t="str">
            <v>Heavy rain</v>
          </cell>
          <cell r="N1768">
            <v>1</v>
          </cell>
        </row>
        <row r="1769">
          <cell r="A1769">
            <v>1768</v>
          </cell>
          <cell r="B1769">
            <v>0</v>
          </cell>
          <cell r="C1769" t="str">
            <v>Nigeria </v>
          </cell>
          <cell r="D1769">
            <v>0</v>
          </cell>
          <cell r="E1769">
            <v>6.1666699999999999</v>
          </cell>
          <cell r="F1769">
            <v>12.5291</v>
          </cell>
          <cell r="G1769">
            <v>1064.6199999999999</v>
          </cell>
          <cell r="H1769">
            <v>37094</v>
          </cell>
          <cell r="I1769">
            <v>37094</v>
          </cell>
          <cell r="J1769" t="str">
            <v>News</v>
          </cell>
          <cell r="K1769">
            <v>0</v>
          </cell>
          <cell r="L1769">
            <v>3802</v>
          </cell>
          <cell r="M1769" t="str">
            <v>Heavy rain</v>
          </cell>
          <cell r="N1769">
            <v>1</v>
          </cell>
        </row>
        <row r="1770">
          <cell r="A1770">
            <v>1769</v>
          </cell>
          <cell r="B1770">
            <v>0</v>
          </cell>
          <cell r="C1770" t="str">
            <v>USA</v>
          </cell>
          <cell r="D1770">
            <v>0</v>
          </cell>
          <cell r="E1770">
            <v>-83.025899999999993</v>
          </cell>
          <cell r="F1770">
            <v>37.079500000000003</v>
          </cell>
          <cell r="G1770">
            <v>19308.47</v>
          </cell>
          <cell r="H1770">
            <v>37106</v>
          </cell>
          <cell r="I1770">
            <v>37107</v>
          </cell>
          <cell r="J1770" t="str">
            <v>News</v>
          </cell>
          <cell r="K1770">
            <v>2</v>
          </cell>
          <cell r="L1770">
            <v>100</v>
          </cell>
          <cell r="M1770" t="str">
            <v>Heavy rain</v>
          </cell>
          <cell r="N1770">
            <v>1</v>
          </cell>
        </row>
        <row r="1771">
          <cell r="A1771">
            <v>1770</v>
          </cell>
          <cell r="B1771">
            <v>0</v>
          </cell>
          <cell r="C1771" t="str">
            <v>North Korea </v>
          </cell>
          <cell r="D1771">
            <v>0</v>
          </cell>
          <cell r="E1771">
            <v>126.694</v>
          </cell>
          <cell r="F1771">
            <v>38.1066</v>
          </cell>
          <cell r="G1771">
            <v>5048.01</v>
          </cell>
          <cell r="H1771">
            <v>37104</v>
          </cell>
          <cell r="I1771">
            <v>37107</v>
          </cell>
          <cell r="J1771" t="str">
            <v>News</v>
          </cell>
          <cell r="K1771">
            <v>0</v>
          </cell>
          <cell r="L1771">
            <v>10000</v>
          </cell>
          <cell r="M1771" t="str">
            <v>Heavy rain</v>
          </cell>
          <cell r="N1771">
            <v>1</v>
          </cell>
        </row>
        <row r="1772">
          <cell r="A1772">
            <v>1771</v>
          </cell>
          <cell r="B1772">
            <v>0</v>
          </cell>
          <cell r="C1772" t="str">
            <v>Yemen </v>
          </cell>
          <cell r="D1772">
            <v>0</v>
          </cell>
          <cell r="E1772">
            <v>44.033200000000001</v>
          </cell>
          <cell r="F1772">
            <v>16.378</v>
          </cell>
          <cell r="G1772">
            <v>4207.18</v>
          </cell>
          <cell r="H1772">
            <v>37108</v>
          </cell>
          <cell r="I1772">
            <v>37108</v>
          </cell>
          <cell r="J1772" t="str">
            <v>News</v>
          </cell>
          <cell r="K1772">
            <v>11</v>
          </cell>
          <cell r="L1772">
            <v>0</v>
          </cell>
          <cell r="M1772" t="str">
            <v>Heavy rain</v>
          </cell>
          <cell r="N1772">
            <v>1</v>
          </cell>
        </row>
        <row r="1773">
          <cell r="A1773">
            <v>1772</v>
          </cell>
          <cell r="B1773">
            <v>0</v>
          </cell>
          <cell r="C1773" t="str">
            <v>Sudan</v>
          </cell>
          <cell r="D1773" t="str">
            <v>Ethiopia</v>
          </cell>
          <cell r="E1773">
            <v>34.427700000000002</v>
          </cell>
          <cell r="F1773">
            <v>14.996700000000001</v>
          </cell>
          <cell r="G1773">
            <v>557928.11</v>
          </cell>
          <cell r="H1773">
            <v>37109</v>
          </cell>
          <cell r="I1773">
            <v>37147</v>
          </cell>
          <cell r="J1773" t="str">
            <v>News</v>
          </cell>
          <cell r="K1773">
            <v>5</v>
          </cell>
          <cell r="L1773">
            <v>45000</v>
          </cell>
          <cell r="M1773" t="str">
            <v>Heavy rain</v>
          </cell>
          <cell r="N1773">
            <v>1</v>
          </cell>
        </row>
        <row r="1774">
          <cell r="A1774">
            <v>1773</v>
          </cell>
          <cell r="B1774">
            <v>0</v>
          </cell>
          <cell r="C1774" t="str">
            <v>Russia</v>
          </cell>
          <cell r="D1774">
            <v>0</v>
          </cell>
          <cell r="E1774">
            <v>133.797</v>
          </cell>
          <cell r="F1774">
            <v>43.6492</v>
          </cell>
          <cell r="G1774">
            <v>36650.01</v>
          </cell>
          <cell r="H1774">
            <v>37109</v>
          </cell>
          <cell r="I1774">
            <v>37115</v>
          </cell>
          <cell r="J1774" t="str">
            <v>News</v>
          </cell>
          <cell r="K1774">
            <v>11</v>
          </cell>
          <cell r="L1774">
            <v>30000</v>
          </cell>
          <cell r="M1774" t="str">
            <v>Heavy rain</v>
          </cell>
          <cell r="N1774">
            <v>1</v>
          </cell>
        </row>
        <row r="1775">
          <cell r="A1775">
            <v>1774</v>
          </cell>
          <cell r="B1775">
            <v>0</v>
          </cell>
          <cell r="C1775" t="str">
            <v>Afghanistan </v>
          </cell>
          <cell r="D1775">
            <v>0</v>
          </cell>
          <cell r="E1775">
            <v>69.154899999999998</v>
          </cell>
          <cell r="F1775">
            <v>34.6188</v>
          </cell>
          <cell r="G1775">
            <v>1282.21</v>
          </cell>
          <cell r="H1775">
            <v>37111</v>
          </cell>
          <cell r="I1775">
            <v>37111</v>
          </cell>
          <cell r="J1775" t="str">
            <v>News</v>
          </cell>
          <cell r="K1775">
            <v>2</v>
          </cell>
          <cell r="L1775">
            <v>0</v>
          </cell>
          <cell r="M1775" t="str">
            <v>Brief torrential rain</v>
          </cell>
          <cell r="N1775">
            <v>1</v>
          </cell>
        </row>
        <row r="1776">
          <cell r="A1776">
            <v>1775</v>
          </cell>
          <cell r="B1776">
            <v>0</v>
          </cell>
          <cell r="C1776" t="str">
            <v>Iran </v>
          </cell>
          <cell r="D1776">
            <v>0</v>
          </cell>
          <cell r="E1776">
            <v>56.906300000000002</v>
          </cell>
          <cell r="F1776">
            <v>36.872500000000002</v>
          </cell>
          <cell r="G1776">
            <v>77941.490000000005</v>
          </cell>
          <cell r="H1776">
            <v>37113</v>
          </cell>
          <cell r="I1776">
            <v>37115</v>
          </cell>
          <cell r="J1776" t="str">
            <v>News</v>
          </cell>
          <cell r="K1776">
            <v>600</v>
          </cell>
          <cell r="L1776">
            <v>15000</v>
          </cell>
          <cell r="M1776" t="str">
            <v>Brief torrential rain</v>
          </cell>
          <cell r="N1776">
            <v>2</v>
          </cell>
        </row>
        <row r="1777">
          <cell r="A1777">
            <v>1776</v>
          </cell>
          <cell r="B1777">
            <v>0</v>
          </cell>
          <cell r="C1777" t="str">
            <v>Thailand</v>
          </cell>
          <cell r="D1777" t="str">
            <v>Vietnam</v>
          </cell>
          <cell r="E1777">
            <v>105.953</v>
          </cell>
          <cell r="F1777">
            <v>18.360700000000001</v>
          </cell>
          <cell r="G1777">
            <v>4162.8</v>
          </cell>
          <cell r="H1777">
            <v>37113</v>
          </cell>
          <cell r="I1777">
            <v>37128</v>
          </cell>
          <cell r="J1777" t="str">
            <v>News</v>
          </cell>
          <cell r="K1777">
            <v>173</v>
          </cell>
          <cell r="L1777">
            <v>10000</v>
          </cell>
          <cell r="M1777" t="str">
            <v>Brief torrential rain</v>
          </cell>
          <cell r="N1777">
            <v>1</v>
          </cell>
        </row>
        <row r="1778">
          <cell r="A1778">
            <v>1777</v>
          </cell>
          <cell r="B1778">
            <v>0</v>
          </cell>
          <cell r="C1778" t="str">
            <v>Philippines </v>
          </cell>
          <cell r="D1778">
            <v>0</v>
          </cell>
          <cell r="E1778">
            <v>122.872</v>
          </cell>
          <cell r="F1778">
            <v>7.7988799999999996</v>
          </cell>
          <cell r="G1778">
            <v>31875.75</v>
          </cell>
          <cell r="H1778">
            <v>37115</v>
          </cell>
          <cell r="I1778">
            <v>37117</v>
          </cell>
          <cell r="J1778" t="str">
            <v>News</v>
          </cell>
          <cell r="K1778">
            <v>34</v>
          </cell>
          <cell r="L1778">
            <v>79000</v>
          </cell>
          <cell r="M1778" t="str">
            <v>Brief torrential rain</v>
          </cell>
          <cell r="N1778">
            <v>1</v>
          </cell>
        </row>
        <row r="1779">
          <cell r="A1779">
            <v>1778</v>
          </cell>
          <cell r="B1779">
            <v>0</v>
          </cell>
          <cell r="C1779" t="str">
            <v>Chad </v>
          </cell>
          <cell r="D1779">
            <v>0</v>
          </cell>
          <cell r="E1779">
            <v>16.2605</v>
          </cell>
          <cell r="F1779">
            <v>9.3266600000000004</v>
          </cell>
          <cell r="G1779">
            <v>104251.73</v>
          </cell>
          <cell r="H1779">
            <v>37122</v>
          </cell>
          <cell r="I1779">
            <v>37175</v>
          </cell>
          <cell r="J1779" t="str">
            <v>News</v>
          </cell>
          <cell r="K1779">
            <v>100</v>
          </cell>
          <cell r="L1779">
            <v>40000</v>
          </cell>
          <cell r="M1779" t="str">
            <v>Brief torrential rain</v>
          </cell>
          <cell r="N1779">
            <v>1</v>
          </cell>
        </row>
        <row r="1780">
          <cell r="A1780">
            <v>1779</v>
          </cell>
          <cell r="B1780">
            <v>0</v>
          </cell>
          <cell r="C1780" t="str">
            <v>India </v>
          </cell>
          <cell r="D1780">
            <v>0</v>
          </cell>
          <cell r="E1780">
            <v>76.148099999999999</v>
          </cell>
          <cell r="F1780">
            <v>32.606099999999998</v>
          </cell>
          <cell r="G1780">
            <v>3009.11</v>
          </cell>
          <cell r="H1780">
            <v>37117</v>
          </cell>
          <cell r="I1780">
            <v>37118</v>
          </cell>
          <cell r="J1780" t="str">
            <v>News</v>
          </cell>
          <cell r="K1780">
            <v>16</v>
          </cell>
          <cell r="L1780">
            <v>0</v>
          </cell>
          <cell r="M1780" t="str">
            <v>Heavy rain</v>
          </cell>
          <cell r="N1780">
            <v>1</v>
          </cell>
        </row>
        <row r="1781">
          <cell r="A1781">
            <v>1780</v>
          </cell>
          <cell r="B1781">
            <v>0</v>
          </cell>
          <cell r="C1781" t="str">
            <v>Pakistan </v>
          </cell>
          <cell r="D1781">
            <v>0</v>
          </cell>
          <cell r="E1781">
            <v>70.726100000000002</v>
          </cell>
          <cell r="F1781">
            <v>30.069099999999999</v>
          </cell>
          <cell r="G1781">
            <v>3031.91</v>
          </cell>
          <cell r="H1781">
            <v>37119</v>
          </cell>
          <cell r="I1781">
            <v>37119</v>
          </cell>
          <cell r="J1781" t="str">
            <v>News</v>
          </cell>
          <cell r="K1781">
            <v>6</v>
          </cell>
          <cell r="L1781">
            <v>0</v>
          </cell>
          <cell r="M1781" t="str">
            <v>Brief torrential rain</v>
          </cell>
          <cell r="N1781">
            <v>1</v>
          </cell>
        </row>
        <row r="1782">
          <cell r="A1782">
            <v>1781</v>
          </cell>
          <cell r="B1782">
            <v>0</v>
          </cell>
          <cell r="C1782" t="str">
            <v>Cambodia</v>
          </cell>
          <cell r="D1782" t="str">
            <v>Vietnam</v>
          </cell>
          <cell r="E1782">
            <v>105.38200000000001</v>
          </cell>
          <cell r="F1782">
            <v>11.7684</v>
          </cell>
          <cell r="G1782">
            <v>74458.22</v>
          </cell>
          <cell r="H1782">
            <v>37118</v>
          </cell>
          <cell r="I1782">
            <v>37214</v>
          </cell>
          <cell r="J1782" t="str">
            <v>News</v>
          </cell>
          <cell r="K1782">
            <v>416</v>
          </cell>
          <cell r="L1782">
            <v>1060000</v>
          </cell>
          <cell r="M1782" t="str">
            <v>Monsoonal rain</v>
          </cell>
          <cell r="N1782">
            <v>2</v>
          </cell>
        </row>
        <row r="1783">
          <cell r="A1783">
            <v>1782</v>
          </cell>
          <cell r="B1783">
            <v>0</v>
          </cell>
          <cell r="C1783" t="str">
            <v>South Africa </v>
          </cell>
          <cell r="D1783">
            <v>0</v>
          </cell>
          <cell r="E1783">
            <v>18.604299999999999</v>
          </cell>
          <cell r="F1783">
            <v>-33.854700000000001</v>
          </cell>
          <cell r="G1783">
            <v>1280.1099999999999</v>
          </cell>
          <cell r="H1783">
            <v>37120</v>
          </cell>
          <cell r="I1783">
            <v>37137</v>
          </cell>
          <cell r="J1783" t="str">
            <v>News</v>
          </cell>
          <cell r="K1783">
            <v>0</v>
          </cell>
          <cell r="L1783">
            <v>15000</v>
          </cell>
          <cell r="M1783" t="str">
            <v>Heavy rain</v>
          </cell>
          <cell r="N1783">
            <v>2</v>
          </cell>
        </row>
        <row r="1784">
          <cell r="A1784">
            <v>1783</v>
          </cell>
          <cell r="B1784">
            <v>0</v>
          </cell>
          <cell r="C1784" t="str">
            <v>Vietnam </v>
          </cell>
          <cell r="D1784">
            <v>0</v>
          </cell>
          <cell r="E1784">
            <v>108.29600000000001</v>
          </cell>
          <cell r="F1784">
            <v>12.091100000000001</v>
          </cell>
          <cell r="G1784">
            <v>23437.85</v>
          </cell>
          <cell r="H1784">
            <v>37123</v>
          </cell>
          <cell r="I1784">
            <v>37125</v>
          </cell>
          <cell r="J1784" t="str">
            <v>News</v>
          </cell>
          <cell r="K1784">
            <v>11</v>
          </cell>
          <cell r="L1784">
            <v>640</v>
          </cell>
          <cell r="M1784" t="str">
            <v>Heavy rain</v>
          </cell>
          <cell r="N1784">
            <v>1</v>
          </cell>
        </row>
        <row r="1785">
          <cell r="A1785">
            <v>1784</v>
          </cell>
          <cell r="B1785">
            <v>0</v>
          </cell>
          <cell r="C1785" t="str">
            <v>China</v>
          </cell>
          <cell r="D1785">
            <v>0</v>
          </cell>
          <cell r="E1785">
            <v>106.122</v>
          </cell>
          <cell r="F1785">
            <v>23.672599999999999</v>
          </cell>
          <cell r="G1785">
            <v>5570.29</v>
          </cell>
          <cell r="H1785">
            <v>37128</v>
          </cell>
          <cell r="I1785">
            <v>37128</v>
          </cell>
          <cell r="J1785" t="str">
            <v>News</v>
          </cell>
          <cell r="K1785">
            <v>15</v>
          </cell>
          <cell r="L1785">
            <v>2000</v>
          </cell>
          <cell r="M1785" t="str">
            <v>Heavy rain</v>
          </cell>
          <cell r="N1785">
            <v>1</v>
          </cell>
        </row>
        <row r="1786">
          <cell r="A1786">
            <v>1785</v>
          </cell>
          <cell r="B1786">
            <v>0</v>
          </cell>
          <cell r="C1786" t="str">
            <v>Uganda </v>
          </cell>
          <cell r="D1786">
            <v>0</v>
          </cell>
          <cell r="E1786">
            <v>30.0151</v>
          </cell>
          <cell r="F1786">
            <v>0.65263899999999997</v>
          </cell>
          <cell r="G1786">
            <v>15804.14</v>
          </cell>
          <cell r="H1786">
            <v>37123</v>
          </cell>
          <cell r="I1786">
            <v>37132</v>
          </cell>
          <cell r="J1786" t="str">
            <v>News</v>
          </cell>
          <cell r="K1786">
            <v>0</v>
          </cell>
          <cell r="L1786">
            <v>4000</v>
          </cell>
          <cell r="M1786" t="str">
            <v>Heavy rain</v>
          </cell>
          <cell r="N1786">
            <v>1</v>
          </cell>
        </row>
        <row r="1787">
          <cell r="A1787">
            <v>1786</v>
          </cell>
          <cell r="B1787">
            <v>0</v>
          </cell>
          <cell r="C1787" t="str">
            <v>Nigeria </v>
          </cell>
          <cell r="D1787">
            <v>0</v>
          </cell>
          <cell r="E1787">
            <v>8.6984100000000009</v>
          </cell>
          <cell r="F1787">
            <v>11.728400000000001</v>
          </cell>
          <cell r="G1787">
            <v>14287.72</v>
          </cell>
          <cell r="H1787">
            <v>37130</v>
          </cell>
          <cell r="I1787">
            <v>37138</v>
          </cell>
          <cell r="J1787" t="str">
            <v>News</v>
          </cell>
          <cell r="K1787">
            <v>200</v>
          </cell>
          <cell r="L1787">
            <v>80000</v>
          </cell>
          <cell r="M1787" t="str">
            <v>Dam/Levy, break or release</v>
          </cell>
          <cell r="N1787">
            <v>2</v>
          </cell>
        </row>
        <row r="1788">
          <cell r="A1788">
            <v>1787</v>
          </cell>
          <cell r="B1788">
            <v>0</v>
          </cell>
          <cell r="C1788" t="str">
            <v>China</v>
          </cell>
          <cell r="D1788">
            <v>0</v>
          </cell>
          <cell r="E1788">
            <v>109.503</v>
          </cell>
          <cell r="F1788">
            <v>19.39</v>
          </cell>
          <cell r="G1788">
            <v>14470.91</v>
          </cell>
          <cell r="H1788">
            <v>37131</v>
          </cell>
          <cell r="I1788">
            <v>37143</v>
          </cell>
          <cell r="J1788" t="str">
            <v>News</v>
          </cell>
          <cell r="K1788">
            <v>4</v>
          </cell>
          <cell r="L1788">
            <v>50000</v>
          </cell>
          <cell r="M1788" t="str">
            <v>Tropical cyclone</v>
          </cell>
          <cell r="N1788">
            <v>1</v>
          </cell>
        </row>
        <row r="1789">
          <cell r="A1789">
            <v>1788</v>
          </cell>
          <cell r="B1789">
            <v>0</v>
          </cell>
          <cell r="C1789" t="str">
            <v>Nepal </v>
          </cell>
          <cell r="D1789">
            <v>0</v>
          </cell>
          <cell r="E1789">
            <v>84.793599999999998</v>
          </cell>
          <cell r="F1789">
            <v>27.839400000000001</v>
          </cell>
          <cell r="G1789">
            <v>563.40300000000002</v>
          </cell>
          <cell r="H1789">
            <v>37132</v>
          </cell>
          <cell r="I1789">
            <v>37137</v>
          </cell>
          <cell r="J1789" t="str">
            <v>News</v>
          </cell>
          <cell r="K1789">
            <v>17</v>
          </cell>
          <cell r="L1789">
            <v>0</v>
          </cell>
          <cell r="M1789" t="str">
            <v>Brief torrential rain</v>
          </cell>
          <cell r="N1789">
            <v>1</v>
          </cell>
        </row>
        <row r="1790">
          <cell r="A1790">
            <v>1789</v>
          </cell>
          <cell r="B1790">
            <v>0</v>
          </cell>
          <cell r="C1790" t="str">
            <v>India </v>
          </cell>
          <cell r="D1790">
            <v>0</v>
          </cell>
          <cell r="E1790">
            <v>83.051299999999998</v>
          </cell>
          <cell r="F1790">
            <v>26.755600000000001</v>
          </cell>
          <cell r="G1790">
            <v>35442.06</v>
          </cell>
          <cell r="H1790">
            <v>37123</v>
          </cell>
          <cell r="I1790">
            <v>37145</v>
          </cell>
          <cell r="J1790" t="str">
            <v>News</v>
          </cell>
          <cell r="K1790">
            <v>65</v>
          </cell>
          <cell r="L1790">
            <v>300000</v>
          </cell>
          <cell r="M1790" t="str">
            <v>Heavy rain</v>
          </cell>
          <cell r="N1790">
            <v>1</v>
          </cell>
        </row>
        <row r="1791">
          <cell r="A1791">
            <v>1790</v>
          </cell>
          <cell r="B1791">
            <v>0</v>
          </cell>
          <cell r="C1791" t="str">
            <v>Brazil </v>
          </cell>
          <cell r="D1791">
            <v>0</v>
          </cell>
          <cell r="E1791">
            <v>-53.948700000000002</v>
          </cell>
          <cell r="F1791">
            <v>-31.172699999999999</v>
          </cell>
          <cell r="G1791">
            <v>13039.84</v>
          </cell>
          <cell r="H1791">
            <v>37137</v>
          </cell>
          <cell r="I1791">
            <v>37138</v>
          </cell>
          <cell r="J1791" t="str">
            <v>News</v>
          </cell>
          <cell r="K1791">
            <v>3</v>
          </cell>
          <cell r="L1791">
            <v>2400</v>
          </cell>
          <cell r="M1791" t="str">
            <v>Brief torrential rain</v>
          </cell>
          <cell r="N1791">
            <v>1</v>
          </cell>
        </row>
        <row r="1792">
          <cell r="A1792">
            <v>1791</v>
          </cell>
          <cell r="B1792">
            <v>0</v>
          </cell>
          <cell r="C1792" t="str">
            <v>India</v>
          </cell>
          <cell r="D1792">
            <v>0</v>
          </cell>
          <cell r="E1792">
            <v>84.87</v>
          </cell>
          <cell r="F1792">
            <v>26.5321</v>
          </cell>
          <cell r="G1792">
            <v>30123.95</v>
          </cell>
          <cell r="H1792">
            <v>37141</v>
          </cell>
          <cell r="I1792">
            <v>37158</v>
          </cell>
          <cell r="J1792" t="str">
            <v>News</v>
          </cell>
          <cell r="K1792">
            <v>146</v>
          </cell>
          <cell r="L1792">
            <v>30000</v>
          </cell>
          <cell r="M1792" t="str">
            <v>Heavy rain</v>
          </cell>
          <cell r="N1792">
            <v>1</v>
          </cell>
        </row>
        <row r="1793">
          <cell r="A1793">
            <v>1792</v>
          </cell>
          <cell r="B1793">
            <v>0</v>
          </cell>
          <cell r="C1793" t="str">
            <v>Thailand </v>
          </cell>
          <cell r="D1793">
            <v>0</v>
          </cell>
          <cell r="E1793">
            <v>103.44199999999999</v>
          </cell>
          <cell r="F1793">
            <v>16.6646</v>
          </cell>
          <cell r="G1793">
            <v>14946.03</v>
          </cell>
          <cell r="H1793">
            <v>37144</v>
          </cell>
          <cell r="I1793">
            <v>37146</v>
          </cell>
          <cell r="J1793" t="str">
            <v>News</v>
          </cell>
          <cell r="K1793">
            <v>0</v>
          </cell>
          <cell r="L1793">
            <v>0</v>
          </cell>
          <cell r="M1793" t="str">
            <v>Heavy rain</v>
          </cell>
          <cell r="N1793">
            <v>1</v>
          </cell>
        </row>
        <row r="1794">
          <cell r="A1794">
            <v>1793</v>
          </cell>
          <cell r="B1794">
            <v>0</v>
          </cell>
          <cell r="C1794" t="str">
            <v>Guinea</v>
          </cell>
          <cell r="D1794" t="str">
            <v>Mali</v>
          </cell>
          <cell r="E1794">
            <v>-9.2270900000000005</v>
          </cell>
          <cell r="F1794">
            <v>10.549300000000001</v>
          </cell>
          <cell r="G1794">
            <v>264055.39</v>
          </cell>
          <cell r="H1794">
            <v>37121</v>
          </cell>
          <cell r="I1794">
            <v>37173</v>
          </cell>
          <cell r="J1794" t="str">
            <v>News</v>
          </cell>
          <cell r="K1794">
            <v>11</v>
          </cell>
          <cell r="L1794">
            <v>43500</v>
          </cell>
          <cell r="M1794" t="str">
            <v>Heavy rain</v>
          </cell>
          <cell r="N1794">
            <v>2</v>
          </cell>
        </row>
        <row r="1795">
          <cell r="A1795">
            <v>1794</v>
          </cell>
          <cell r="B1795">
            <v>0</v>
          </cell>
          <cell r="C1795" t="str">
            <v>Italy</v>
          </cell>
          <cell r="D1795">
            <v>0</v>
          </cell>
          <cell r="E1795">
            <v>14.2544</v>
          </cell>
          <cell r="F1795">
            <v>40.882899999999999</v>
          </cell>
          <cell r="G1795">
            <v>69.400300000000001</v>
          </cell>
          <cell r="H1795">
            <v>37148</v>
          </cell>
          <cell r="I1795">
            <v>37149</v>
          </cell>
          <cell r="J1795" t="str">
            <v>News</v>
          </cell>
          <cell r="K1795">
            <v>2</v>
          </cell>
          <cell r="L1795">
            <v>0</v>
          </cell>
          <cell r="M1795" t="str">
            <v>Brief torrential rain</v>
          </cell>
          <cell r="N1795">
            <v>1</v>
          </cell>
        </row>
        <row r="1796">
          <cell r="A1796">
            <v>1795</v>
          </cell>
          <cell r="B1796">
            <v>0</v>
          </cell>
          <cell r="C1796" t="str">
            <v>Taiwan</v>
          </cell>
          <cell r="D1796">
            <v>0</v>
          </cell>
          <cell r="E1796">
            <v>121.29</v>
          </cell>
          <cell r="F1796">
            <v>24.994900000000001</v>
          </cell>
          <cell r="G1796">
            <v>2802.78</v>
          </cell>
          <cell r="H1796">
            <v>37150</v>
          </cell>
          <cell r="I1796">
            <v>37154</v>
          </cell>
          <cell r="J1796" t="str">
            <v>News</v>
          </cell>
          <cell r="K1796">
            <v>90</v>
          </cell>
          <cell r="L1796">
            <v>10000</v>
          </cell>
          <cell r="M1796" t="str">
            <v>Tropical cyclone</v>
          </cell>
          <cell r="N1796">
            <v>2</v>
          </cell>
        </row>
        <row r="1797">
          <cell r="A1797">
            <v>1796</v>
          </cell>
          <cell r="B1797">
            <v>0</v>
          </cell>
          <cell r="C1797" t="str">
            <v>Nicaragua </v>
          </cell>
          <cell r="D1797">
            <v>0</v>
          </cell>
          <cell r="E1797">
            <v>-92.606999999999999</v>
          </cell>
          <cell r="F1797">
            <v>15.2301</v>
          </cell>
          <cell r="G1797">
            <v>7805.62</v>
          </cell>
          <cell r="H1797">
            <v>37152</v>
          </cell>
          <cell r="I1797">
            <v>37155</v>
          </cell>
          <cell r="J1797" t="str">
            <v>News</v>
          </cell>
          <cell r="K1797">
            <v>4</v>
          </cell>
          <cell r="L1797">
            <v>800</v>
          </cell>
          <cell r="M1797" t="str">
            <v>Brief torrential rain</v>
          </cell>
          <cell r="N1797">
            <v>1</v>
          </cell>
        </row>
        <row r="1798">
          <cell r="A1798">
            <v>1797</v>
          </cell>
          <cell r="B1798">
            <v>0</v>
          </cell>
          <cell r="C1798" t="str">
            <v>China</v>
          </cell>
          <cell r="D1798">
            <v>0</v>
          </cell>
          <cell r="E1798">
            <v>104.595</v>
          </cell>
          <cell r="F1798">
            <v>31.038900000000002</v>
          </cell>
          <cell r="G1798">
            <v>14700.46</v>
          </cell>
          <cell r="H1798">
            <v>37153</v>
          </cell>
          <cell r="I1798">
            <v>37156</v>
          </cell>
          <cell r="J1798" t="str">
            <v>News</v>
          </cell>
          <cell r="K1798">
            <v>25</v>
          </cell>
          <cell r="L1798">
            <v>100000</v>
          </cell>
          <cell r="M1798" t="str">
            <v>Brief torrential rain</v>
          </cell>
          <cell r="N1798">
            <v>1</v>
          </cell>
        </row>
        <row r="1799">
          <cell r="A1799">
            <v>1798</v>
          </cell>
          <cell r="B1799">
            <v>0</v>
          </cell>
          <cell r="C1799" t="str">
            <v>Iran</v>
          </cell>
          <cell r="D1799">
            <v>0</v>
          </cell>
          <cell r="E1799">
            <v>54.98</v>
          </cell>
          <cell r="F1799">
            <v>37.378500000000003</v>
          </cell>
          <cell r="G1799">
            <v>10285.01</v>
          </cell>
          <cell r="H1799">
            <v>37153</v>
          </cell>
          <cell r="I1799">
            <v>37154</v>
          </cell>
          <cell r="J1799" t="str">
            <v>News</v>
          </cell>
          <cell r="K1799">
            <v>1</v>
          </cell>
          <cell r="L1799">
            <v>800</v>
          </cell>
          <cell r="M1799" t="str">
            <v>Brief torrential rain</v>
          </cell>
          <cell r="N1799">
            <v>1</v>
          </cell>
        </row>
        <row r="1800">
          <cell r="A1800">
            <v>1799</v>
          </cell>
          <cell r="B1800">
            <v>0</v>
          </cell>
          <cell r="C1800" t="str">
            <v>Mexico</v>
          </cell>
          <cell r="D1800">
            <v>0</v>
          </cell>
          <cell r="E1800">
            <v>-102.05200000000001</v>
          </cell>
          <cell r="F1800">
            <v>18.092500000000001</v>
          </cell>
          <cell r="G1800">
            <v>35716.61</v>
          </cell>
          <cell r="H1800">
            <v>37158</v>
          </cell>
          <cell r="I1800">
            <v>37166</v>
          </cell>
          <cell r="J1800" t="str">
            <v>News</v>
          </cell>
          <cell r="K1800">
            <v>3</v>
          </cell>
          <cell r="L1800">
            <v>38000</v>
          </cell>
          <cell r="M1800" t="str">
            <v>Tropical cyclone</v>
          </cell>
          <cell r="N1800">
            <v>1</v>
          </cell>
        </row>
        <row r="1801">
          <cell r="A1801">
            <v>1800</v>
          </cell>
          <cell r="B1801">
            <v>0</v>
          </cell>
          <cell r="C1801" t="str">
            <v>Phillipines</v>
          </cell>
          <cell r="D1801">
            <v>0</v>
          </cell>
          <cell r="E1801">
            <v>121.539</v>
          </cell>
          <cell r="F1801">
            <v>18.1538</v>
          </cell>
          <cell r="G1801">
            <v>6000.64</v>
          </cell>
          <cell r="H1801">
            <v>37158</v>
          </cell>
          <cell r="I1801">
            <v>37159</v>
          </cell>
          <cell r="J1801" t="str">
            <v>News</v>
          </cell>
          <cell r="K1801">
            <v>1</v>
          </cell>
          <cell r="L1801">
            <v>0</v>
          </cell>
          <cell r="M1801" t="str">
            <v>Heavy rain</v>
          </cell>
          <cell r="N1801">
            <v>1</v>
          </cell>
        </row>
        <row r="1802">
          <cell r="A1802">
            <v>1801</v>
          </cell>
          <cell r="B1802">
            <v>0</v>
          </cell>
          <cell r="C1802" t="str">
            <v>Rwanda </v>
          </cell>
          <cell r="D1802">
            <v>0</v>
          </cell>
          <cell r="E1802">
            <v>29.646100000000001</v>
          </cell>
          <cell r="F1802">
            <v>-2.5923600000000002</v>
          </cell>
          <cell r="G1802">
            <v>1769.07</v>
          </cell>
          <cell r="H1802">
            <v>37156</v>
          </cell>
          <cell r="I1802">
            <v>37156</v>
          </cell>
          <cell r="J1802" t="str">
            <v>News</v>
          </cell>
          <cell r="K1802">
            <v>10</v>
          </cell>
          <cell r="L1802">
            <v>0</v>
          </cell>
          <cell r="M1802" t="str">
            <v>Brief torrential rain</v>
          </cell>
          <cell r="N1802">
            <v>1</v>
          </cell>
        </row>
        <row r="1803">
          <cell r="A1803">
            <v>1802</v>
          </cell>
          <cell r="B1803">
            <v>0</v>
          </cell>
          <cell r="C1803" t="str">
            <v>Brazil </v>
          </cell>
          <cell r="D1803">
            <v>0</v>
          </cell>
          <cell r="E1803">
            <v>-51.109900000000003</v>
          </cell>
          <cell r="F1803">
            <v>-26.202000000000002</v>
          </cell>
          <cell r="G1803">
            <v>619667.96</v>
          </cell>
          <cell r="H1803">
            <v>37163</v>
          </cell>
          <cell r="I1803">
            <v>37168</v>
          </cell>
          <cell r="J1803" t="str">
            <v>News</v>
          </cell>
          <cell r="K1803">
            <v>13</v>
          </cell>
          <cell r="L1803">
            <v>12000</v>
          </cell>
          <cell r="M1803" t="str">
            <v>Brief torrential rain</v>
          </cell>
          <cell r="N1803">
            <v>1</v>
          </cell>
        </row>
        <row r="1804">
          <cell r="A1804">
            <v>1803</v>
          </cell>
          <cell r="B1804">
            <v>0</v>
          </cell>
          <cell r="C1804" t="str">
            <v>India </v>
          </cell>
          <cell r="D1804">
            <v>0</v>
          </cell>
          <cell r="E1804">
            <v>79.121399999999994</v>
          </cell>
          <cell r="F1804">
            <v>16.745999999999999</v>
          </cell>
          <cell r="G1804">
            <v>44526.51</v>
          </cell>
          <cell r="H1804">
            <v>37164</v>
          </cell>
          <cell r="I1804">
            <v>37166</v>
          </cell>
          <cell r="J1804" t="str">
            <v>News</v>
          </cell>
          <cell r="K1804">
            <v>12</v>
          </cell>
          <cell r="L1804">
            <v>9000</v>
          </cell>
          <cell r="M1804" t="str">
            <v>Brief torrential rain</v>
          </cell>
          <cell r="N1804">
            <v>1</v>
          </cell>
        </row>
        <row r="1805">
          <cell r="A1805">
            <v>1804</v>
          </cell>
          <cell r="B1805">
            <v>0</v>
          </cell>
          <cell r="C1805" t="str">
            <v>Iran</v>
          </cell>
          <cell r="D1805">
            <v>0</v>
          </cell>
          <cell r="E1805">
            <v>54.316499999999998</v>
          </cell>
          <cell r="F1805">
            <v>37.033499999999997</v>
          </cell>
          <cell r="G1805">
            <v>27363.34</v>
          </cell>
          <cell r="H1805">
            <v>37165</v>
          </cell>
          <cell r="I1805">
            <v>37166</v>
          </cell>
          <cell r="J1805" t="str">
            <v>News</v>
          </cell>
          <cell r="K1805">
            <v>0</v>
          </cell>
          <cell r="L1805">
            <v>3000</v>
          </cell>
          <cell r="M1805" t="str">
            <v>Brief torrential rain</v>
          </cell>
          <cell r="N1805">
            <v>1</v>
          </cell>
        </row>
        <row r="1806">
          <cell r="A1806">
            <v>1805</v>
          </cell>
          <cell r="B1806">
            <v>0</v>
          </cell>
          <cell r="C1806" t="str">
            <v>Nepal </v>
          </cell>
          <cell r="D1806">
            <v>0</v>
          </cell>
          <cell r="E1806">
            <v>87.120800000000003</v>
          </cell>
          <cell r="F1806">
            <v>26.667400000000001</v>
          </cell>
          <cell r="G1806">
            <v>8297.09</v>
          </cell>
          <cell r="H1806">
            <v>37169</v>
          </cell>
          <cell r="I1806">
            <v>37171</v>
          </cell>
          <cell r="J1806" t="str">
            <v>News</v>
          </cell>
          <cell r="K1806">
            <v>2</v>
          </cell>
          <cell r="L1806">
            <v>800</v>
          </cell>
          <cell r="M1806" t="str">
            <v>Tropical cyclone</v>
          </cell>
          <cell r="N1806">
            <v>1</v>
          </cell>
        </row>
        <row r="1807">
          <cell r="A1807">
            <v>1806</v>
          </cell>
          <cell r="B1807">
            <v>0</v>
          </cell>
          <cell r="C1807" t="str">
            <v>France </v>
          </cell>
          <cell r="D1807">
            <v>0</v>
          </cell>
          <cell r="E1807">
            <v>4.37317</v>
          </cell>
          <cell r="F1807">
            <v>43.969499999999996</v>
          </cell>
          <cell r="G1807">
            <v>4136.26</v>
          </cell>
          <cell r="H1807">
            <v>37171</v>
          </cell>
          <cell r="I1807">
            <v>37171</v>
          </cell>
          <cell r="J1807" t="str">
            <v>News</v>
          </cell>
          <cell r="K1807">
            <v>2</v>
          </cell>
          <cell r="L1807">
            <v>0</v>
          </cell>
          <cell r="M1807" t="str">
            <v>Brief torrential rain</v>
          </cell>
          <cell r="N1807">
            <v>1</v>
          </cell>
        </row>
        <row r="1808">
          <cell r="A1808">
            <v>1807</v>
          </cell>
          <cell r="B1808">
            <v>0</v>
          </cell>
          <cell r="C1808" t="str">
            <v>Indonesia  </v>
          </cell>
          <cell r="D1808">
            <v>0</v>
          </cell>
          <cell r="E1808">
            <v>109.30500000000001</v>
          </cell>
          <cell r="F1808">
            <v>-7.52386</v>
          </cell>
          <cell r="G1808">
            <v>2257.2199999999998</v>
          </cell>
          <cell r="H1808">
            <v>37172</v>
          </cell>
          <cell r="I1808">
            <v>37173</v>
          </cell>
          <cell r="J1808" t="str">
            <v>News</v>
          </cell>
          <cell r="K1808">
            <v>0</v>
          </cell>
          <cell r="L1808">
            <v>4000</v>
          </cell>
          <cell r="M1808" t="str">
            <v>Heavy rain</v>
          </cell>
          <cell r="N1808">
            <v>1</v>
          </cell>
        </row>
        <row r="1809">
          <cell r="A1809">
            <v>1808</v>
          </cell>
          <cell r="B1809">
            <v>0</v>
          </cell>
          <cell r="C1809" t="str">
            <v>Philippines </v>
          </cell>
          <cell r="D1809">
            <v>0</v>
          </cell>
          <cell r="E1809">
            <v>122.07599999999999</v>
          </cell>
          <cell r="F1809">
            <v>6.9605399999999999</v>
          </cell>
          <cell r="G1809">
            <v>187.98500000000001</v>
          </cell>
          <cell r="H1809">
            <v>37174</v>
          </cell>
          <cell r="I1809">
            <v>37174</v>
          </cell>
          <cell r="J1809" t="str">
            <v>News</v>
          </cell>
          <cell r="K1809">
            <v>4</v>
          </cell>
          <cell r="L1809">
            <v>300</v>
          </cell>
          <cell r="M1809" t="str">
            <v>Brief torrential rain</v>
          </cell>
          <cell r="N1809">
            <v>1</v>
          </cell>
        </row>
        <row r="1810">
          <cell r="A1810">
            <v>1809</v>
          </cell>
          <cell r="B1810">
            <v>0</v>
          </cell>
          <cell r="C1810" t="str">
            <v>North Korea </v>
          </cell>
          <cell r="D1810">
            <v>0</v>
          </cell>
          <cell r="E1810">
            <v>127.10899999999999</v>
          </cell>
          <cell r="F1810">
            <v>39.723799999999997</v>
          </cell>
          <cell r="G1810">
            <v>13148.97</v>
          </cell>
          <cell r="H1810">
            <v>37173</v>
          </cell>
          <cell r="I1810">
            <v>37175</v>
          </cell>
          <cell r="J1810" t="str">
            <v>News</v>
          </cell>
          <cell r="K1810">
            <v>81</v>
          </cell>
          <cell r="L1810">
            <v>60000</v>
          </cell>
          <cell r="M1810" t="str">
            <v>Brief torrential rain</v>
          </cell>
          <cell r="N1810">
            <v>1</v>
          </cell>
        </row>
        <row r="1811">
          <cell r="A1811">
            <v>1810</v>
          </cell>
          <cell r="B1811">
            <v>0</v>
          </cell>
          <cell r="C1811" t="str">
            <v>Argentina</v>
          </cell>
          <cell r="D1811">
            <v>0</v>
          </cell>
          <cell r="E1811">
            <v>-61.214799999999997</v>
          </cell>
          <cell r="F1811">
            <v>-32.897199999999998</v>
          </cell>
          <cell r="G1811">
            <v>627890.77</v>
          </cell>
          <cell r="H1811">
            <v>37165</v>
          </cell>
          <cell r="I1811">
            <v>37226</v>
          </cell>
          <cell r="J1811" t="str">
            <v>News</v>
          </cell>
          <cell r="K1811">
            <v>2</v>
          </cell>
          <cell r="L1811">
            <v>14500</v>
          </cell>
          <cell r="M1811" t="str">
            <v>Heavy rain</v>
          </cell>
          <cell r="N1811">
            <v>2</v>
          </cell>
        </row>
        <row r="1812">
          <cell r="A1812">
            <v>1811</v>
          </cell>
          <cell r="B1812">
            <v>0</v>
          </cell>
          <cell r="C1812" t="str">
            <v>India </v>
          </cell>
          <cell r="D1812">
            <v>0</v>
          </cell>
          <cell r="E1812">
            <v>79.054000000000002</v>
          </cell>
          <cell r="F1812">
            <v>14.8405</v>
          </cell>
          <cell r="G1812">
            <v>87384.5</v>
          </cell>
          <cell r="H1812">
            <v>37180</v>
          </cell>
          <cell r="I1812">
            <v>37185</v>
          </cell>
          <cell r="J1812" t="str">
            <v>News</v>
          </cell>
          <cell r="K1812">
            <v>143</v>
          </cell>
          <cell r="L1812">
            <v>50000</v>
          </cell>
          <cell r="M1812" t="str">
            <v>Heavy rain</v>
          </cell>
          <cell r="N1812">
            <v>1</v>
          </cell>
        </row>
        <row r="1813">
          <cell r="A1813">
            <v>1812</v>
          </cell>
          <cell r="B1813">
            <v>0</v>
          </cell>
          <cell r="C1813" t="str">
            <v>USA </v>
          </cell>
          <cell r="D1813">
            <v>0</v>
          </cell>
          <cell r="E1813">
            <v>-87.339699999999993</v>
          </cell>
          <cell r="F1813">
            <v>38.966700000000003</v>
          </cell>
          <cell r="G1813">
            <v>17273.71</v>
          </cell>
          <cell r="H1813">
            <v>37179</v>
          </cell>
          <cell r="I1813">
            <v>37183</v>
          </cell>
          <cell r="J1813" t="str">
            <v>News</v>
          </cell>
          <cell r="K1813">
            <v>0</v>
          </cell>
          <cell r="L1813">
            <v>0</v>
          </cell>
          <cell r="M1813" t="str">
            <v>Heavy rain</v>
          </cell>
          <cell r="N1813">
            <v>1</v>
          </cell>
        </row>
        <row r="1814">
          <cell r="A1814">
            <v>1813</v>
          </cell>
          <cell r="B1814">
            <v>0</v>
          </cell>
          <cell r="C1814" t="str">
            <v>Bangladesh </v>
          </cell>
          <cell r="D1814">
            <v>0</v>
          </cell>
          <cell r="E1814">
            <v>89.168800000000005</v>
          </cell>
          <cell r="F1814">
            <v>22.647500000000001</v>
          </cell>
          <cell r="G1814">
            <v>900.15099999999995</v>
          </cell>
          <cell r="H1814">
            <v>37181</v>
          </cell>
          <cell r="I1814">
            <v>37183</v>
          </cell>
          <cell r="J1814" t="str">
            <v>News</v>
          </cell>
          <cell r="K1814">
            <v>0</v>
          </cell>
          <cell r="L1814">
            <v>1200</v>
          </cell>
          <cell r="M1814" t="str">
            <v>Dam/Levy, break or release</v>
          </cell>
          <cell r="N1814">
            <v>1</v>
          </cell>
        </row>
        <row r="1815">
          <cell r="A1815">
            <v>1814</v>
          </cell>
          <cell r="B1815">
            <v>0</v>
          </cell>
          <cell r="C1815" t="str">
            <v>France</v>
          </cell>
          <cell r="D1815">
            <v>0</v>
          </cell>
          <cell r="E1815">
            <v>4.9358399999999998</v>
          </cell>
          <cell r="F1815">
            <v>44.9617</v>
          </cell>
          <cell r="G1815">
            <v>3857.12</v>
          </cell>
          <cell r="H1815">
            <v>37184</v>
          </cell>
          <cell r="I1815">
            <v>37185</v>
          </cell>
          <cell r="J1815" t="str">
            <v>News</v>
          </cell>
          <cell r="K1815">
            <v>2</v>
          </cell>
          <cell r="L1815">
            <v>300</v>
          </cell>
          <cell r="M1815" t="str">
            <v>Heavy rain</v>
          </cell>
          <cell r="N1815">
            <v>1</v>
          </cell>
        </row>
        <row r="1816">
          <cell r="A1816">
            <v>1815</v>
          </cell>
          <cell r="B1816">
            <v>0</v>
          </cell>
          <cell r="C1816" t="str">
            <v>Vietnam </v>
          </cell>
          <cell r="D1816">
            <v>0</v>
          </cell>
          <cell r="E1816">
            <v>108.217</v>
          </cell>
          <cell r="F1816">
            <v>14.4472</v>
          </cell>
          <cell r="G1816">
            <v>72024.14</v>
          </cell>
          <cell r="H1816">
            <v>37184</v>
          </cell>
          <cell r="I1816">
            <v>37188</v>
          </cell>
          <cell r="J1816" t="str">
            <v>News</v>
          </cell>
          <cell r="K1816">
            <v>39</v>
          </cell>
          <cell r="L1816">
            <v>0</v>
          </cell>
          <cell r="M1816" t="str">
            <v>Brief torrential rain</v>
          </cell>
          <cell r="N1816">
            <v>1</v>
          </cell>
        </row>
        <row r="1817">
          <cell r="A1817">
            <v>1816</v>
          </cell>
          <cell r="B1817">
            <v>0</v>
          </cell>
          <cell r="C1817" t="str">
            <v>UK </v>
          </cell>
          <cell r="D1817">
            <v>0</v>
          </cell>
          <cell r="E1817">
            <v>0.482377</v>
          </cell>
          <cell r="F1817">
            <v>52.055500000000002</v>
          </cell>
          <cell r="G1817">
            <v>5678.73</v>
          </cell>
          <cell r="H1817">
            <v>37185</v>
          </cell>
          <cell r="I1817">
            <v>37187</v>
          </cell>
          <cell r="J1817" t="str">
            <v>News</v>
          </cell>
          <cell r="K1817">
            <v>0</v>
          </cell>
          <cell r="L1817">
            <v>0</v>
          </cell>
          <cell r="M1817" t="str">
            <v>Brief torrential rain</v>
          </cell>
          <cell r="N1817">
            <v>2</v>
          </cell>
        </row>
        <row r="1818">
          <cell r="A1818">
            <v>1817</v>
          </cell>
          <cell r="B1818">
            <v>0</v>
          </cell>
          <cell r="C1818" t="str">
            <v>Indonesia </v>
          </cell>
          <cell r="D1818">
            <v>0</v>
          </cell>
          <cell r="E1818">
            <v>109.76300000000001</v>
          </cell>
          <cell r="F1818">
            <v>-7.5945400000000003</v>
          </cell>
          <cell r="G1818">
            <v>2095.0700000000002</v>
          </cell>
          <cell r="H1818">
            <v>37181</v>
          </cell>
          <cell r="I1818">
            <v>37191</v>
          </cell>
          <cell r="J1818" t="str">
            <v>News</v>
          </cell>
          <cell r="K1818">
            <v>20</v>
          </cell>
          <cell r="L1818">
            <v>18000</v>
          </cell>
          <cell r="M1818" t="str">
            <v>Heavy rain</v>
          </cell>
          <cell r="N1818">
            <v>1</v>
          </cell>
        </row>
        <row r="1819">
          <cell r="A1819">
            <v>1818</v>
          </cell>
          <cell r="B1819">
            <v>0</v>
          </cell>
          <cell r="C1819" t="str">
            <v>Nicaragua </v>
          </cell>
          <cell r="D1819">
            <v>0</v>
          </cell>
          <cell r="E1819">
            <v>-80.201700000000002</v>
          </cell>
          <cell r="F1819">
            <v>22.339400000000001</v>
          </cell>
          <cell r="G1819">
            <v>69951.259999999995</v>
          </cell>
          <cell r="H1819">
            <v>37190</v>
          </cell>
          <cell r="I1819">
            <v>37210</v>
          </cell>
          <cell r="J1819" t="str">
            <v>News</v>
          </cell>
          <cell r="K1819">
            <v>19</v>
          </cell>
          <cell r="L1819">
            <v>27118340</v>
          </cell>
          <cell r="M1819" t="str">
            <v>Tropical cyclone</v>
          </cell>
          <cell r="N1819">
            <v>1</v>
          </cell>
        </row>
        <row r="1820">
          <cell r="A1820">
            <v>1819</v>
          </cell>
          <cell r="B1820">
            <v>0</v>
          </cell>
          <cell r="C1820" t="str">
            <v>Rwanda </v>
          </cell>
          <cell r="D1820">
            <v>0</v>
          </cell>
          <cell r="E1820">
            <v>29.390699999999999</v>
          </cell>
          <cell r="F1820">
            <v>-1.73326</v>
          </cell>
          <cell r="G1820">
            <v>1196.74</v>
          </cell>
          <cell r="H1820">
            <v>37194</v>
          </cell>
          <cell r="I1820">
            <v>37197</v>
          </cell>
          <cell r="J1820" t="str">
            <v>News</v>
          </cell>
          <cell r="K1820">
            <v>2</v>
          </cell>
          <cell r="L1820">
            <v>3000</v>
          </cell>
          <cell r="M1820" t="str">
            <v>Heavy rain</v>
          </cell>
          <cell r="N1820">
            <v>1</v>
          </cell>
        </row>
        <row r="1821">
          <cell r="A1821">
            <v>1820</v>
          </cell>
          <cell r="B1821">
            <v>0</v>
          </cell>
          <cell r="C1821" t="str">
            <v>Somalia </v>
          </cell>
          <cell r="D1821">
            <v>0</v>
          </cell>
          <cell r="E1821">
            <v>42.508899999999997</v>
          </cell>
          <cell r="F1821">
            <v>0.491533</v>
          </cell>
          <cell r="G1821">
            <v>3907.32</v>
          </cell>
          <cell r="H1821">
            <v>37196</v>
          </cell>
          <cell r="I1821">
            <v>37209</v>
          </cell>
          <cell r="J1821" t="str">
            <v>News</v>
          </cell>
          <cell r="K1821">
            <v>0</v>
          </cell>
          <cell r="L1821">
            <v>6000</v>
          </cell>
          <cell r="M1821" t="str">
            <v>Heavy rain</v>
          </cell>
          <cell r="N1821">
            <v>1</v>
          </cell>
        </row>
        <row r="1822">
          <cell r="A1822">
            <v>1821</v>
          </cell>
          <cell r="B1822">
            <v>0</v>
          </cell>
          <cell r="C1822" t="str">
            <v>Malaysia  </v>
          </cell>
          <cell r="D1822">
            <v>0</v>
          </cell>
          <cell r="E1822">
            <v>102.092</v>
          </cell>
          <cell r="F1822">
            <v>4.1112799999999998</v>
          </cell>
          <cell r="G1822">
            <v>7155.21</v>
          </cell>
          <cell r="H1822">
            <v>37200</v>
          </cell>
          <cell r="I1822">
            <v>37207</v>
          </cell>
          <cell r="J1822" t="str">
            <v>News</v>
          </cell>
          <cell r="K1822">
            <v>1</v>
          </cell>
          <cell r="L1822">
            <v>0</v>
          </cell>
          <cell r="M1822" t="str">
            <v>Heavy rain</v>
          </cell>
          <cell r="N1822">
            <v>1</v>
          </cell>
        </row>
        <row r="1823">
          <cell r="A1823">
            <v>1822</v>
          </cell>
          <cell r="B1823">
            <v>0</v>
          </cell>
          <cell r="C1823" t="str">
            <v>Philippines</v>
          </cell>
          <cell r="D1823">
            <v>0</v>
          </cell>
          <cell r="E1823">
            <v>124.709</v>
          </cell>
          <cell r="F1823">
            <v>9.1765600000000003</v>
          </cell>
          <cell r="G1823">
            <v>612.35199999999998</v>
          </cell>
          <cell r="H1823">
            <v>37201</v>
          </cell>
          <cell r="I1823">
            <v>37204</v>
          </cell>
          <cell r="J1823" t="str">
            <v>News</v>
          </cell>
          <cell r="K1823">
            <v>320</v>
          </cell>
          <cell r="L1823">
            <v>223000</v>
          </cell>
          <cell r="M1823" t="str">
            <v>Tropical cyclone</v>
          </cell>
          <cell r="N1823">
            <v>1</v>
          </cell>
        </row>
        <row r="1824">
          <cell r="A1824">
            <v>1823</v>
          </cell>
          <cell r="B1824">
            <v>0</v>
          </cell>
          <cell r="C1824" t="str">
            <v>Cuba </v>
          </cell>
          <cell r="D1824">
            <v>0</v>
          </cell>
          <cell r="E1824">
            <v>-66.428899999999999</v>
          </cell>
          <cell r="F1824">
            <v>18.223299999999998</v>
          </cell>
          <cell r="G1824">
            <v>8801.8799999999992</v>
          </cell>
          <cell r="H1824">
            <v>37202</v>
          </cell>
          <cell r="I1824">
            <v>37210</v>
          </cell>
          <cell r="J1824" t="str">
            <v>News</v>
          </cell>
          <cell r="K1824">
            <v>0</v>
          </cell>
          <cell r="L1824">
            <v>250</v>
          </cell>
          <cell r="M1824" t="str">
            <v>Heavy rain</v>
          </cell>
          <cell r="N1824">
            <v>1</v>
          </cell>
        </row>
        <row r="1825">
          <cell r="A1825">
            <v>1824</v>
          </cell>
          <cell r="B1825">
            <v>0</v>
          </cell>
          <cell r="C1825" t="str">
            <v>Algeria </v>
          </cell>
          <cell r="D1825">
            <v>0</v>
          </cell>
          <cell r="E1825">
            <v>3.06793</v>
          </cell>
          <cell r="F1825">
            <v>36.683100000000003</v>
          </cell>
          <cell r="G1825">
            <v>977.07600000000002</v>
          </cell>
          <cell r="H1825">
            <v>37205</v>
          </cell>
          <cell r="I1825">
            <v>37209</v>
          </cell>
          <cell r="J1825" t="str">
            <v>News</v>
          </cell>
          <cell r="K1825">
            <v>711</v>
          </cell>
          <cell r="L1825">
            <v>24000</v>
          </cell>
          <cell r="M1825" t="str">
            <v>Heavy rain</v>
          </cell>
          <cell r="N1825">
            <v>2</v>
          </cell>
        </row>
        <row r="1826">
          <cell r="A1826">
            <v>1825</v>
          </cell>
          <cell r="B1826">
            <v>0</v>
          </cell>
          <cell r="C1826" t="str">
            <v>USA</v>
          </cell>
          <cell r="D1826">
            <v>0</v>
          </cell>
          <cell r="E1826">
            <v>-99.876400000000004</v>
          </cell>
          <cell r="F1826">
            <v>29.894200000000001</v>
          </cell>
          <cell r="G1826">
            <v>7733.72</v>
          </cell>
          <cell r="H1826">
            <v>37210</v>
          </cell>
          <cell r="I1826">
            <v>37214</v>
          </cell>
          <cell r="J1826" t="str">
            <v>News</v>
          </cell>
          <cell r="K1826">
            <v>10</v>
          </cell>
          <cell r="L1826">
            <v>0</v>
          </cell>
          <cell r="M1826" t="str">
            <v>Heavy rain</v>
          </cell>
          <cell r="N1826">
            <v>1</v>
          </cell>
        </row>
        <row r="1827">
          <cell r="A1827">
            <v>1826</v>
          </cell>
          <cell r="B1827">
            <v>0</v>
          </cell>
          <cell r="C1827" t="str">
            <v>Uganda</v>
          </cell>
          <cell r="D1827">
            <v>0</v>
          </cell>
          <cell r="E1827">
            <v>31.796399999999998</v>
          </cell>
          <cell r="F1827">
            <v>-0.145811</v>
          </cell>
          <cell r="G1827">
            <v>1218.6199999999999</v>
          </cell>
          <cell r="H1827">
            <v>37210</v>
          </cell>
          <cell r="I1827">
            <v>37211</v>
          </cell>
          <cell r="J1827" t="str">
            <v>News</v>
          </cell>
          <cell r="K1827">
            <v>0</v>
          </cell>
          <cell r="L1827">
            <v>1200</v>
          </cell>
          <cell r="M1827" t="str">
            <v>Heavy rain</v>
          </cell>
          <cell r="N1827">
            <v>1</v>
          </cell>
        </row>
        <row r="1828">
          <cell r="A1828">
            <v>1827</v>
          </cell>
          <cell r="B1828">
            <v>0</v>
          </cell>
          <cell r="C1828" t="str">
            <v>Philippines </v>
          </cell>
          <cell r="D1828">
            <v>0</v>
          </cell>
          <cell r="E1828">
            <v>122.95699999999999</v>
          </cell>
          <cell r="F1828">
            <v>10.212199999999999</v>
          </cell>
          <cell r="G1828">
            <v>6244.32</v>
          </cell>
          <cell r="H1828">
            <v>37214</v>
          </cell>
          <cell r="I1828">
            <v>37216</v>
          </cell>
          <cell r="J1828" t="str">
            <v>News</v>
          </cell>
          <cell r="K1828">
            <v>0</v>
          </cell>
          <cell r="L1828">
            <v>29000</v>
          </cell>
          <cell r="M1828" t="str">
            <v>Heavy rain</v>
          </cell>
          <cell r="N1828">
            <v>1</v>
          </cell>
        </row>
        <row r="1829">
          <cell r="A1829">
            <v>1828</v>
          </cell>
          <cell r="B1829">
            <v>0</v>
          </cell>
          <cell r="C1829" t="str">
            <v>Brazil  </v>
          </cell>
          <cell r="D1829">
            <v>0</v>
          </cell>
          <cell r="E1829">
            <v>-40.741900000000001</v>
          </cell>
          <cell r="F1829">
            <v>-19.593499999999999</v>
          </cell>
          <cell r="G1829">
            <v>45214.45</v>
          </cell>
          <cell r="H1829">
            <v>37214</v>
          </cell>
          <cell r="I1829">
            <v>37218</v>
          </cell>
          <cell r="J1829" t="str">
            <v>News</v>
          </cell>
          <cell r="K1829">
            <v>12</v>
          </cell>
          <cell r="L1829">
            <v>5000</v>
          </cell>
          <cell r="M1829" t="str">
            <v>Heavy rain</v>
          </cell>
          <cell r="N1829">
            <v>1</v>
          </cell>
        </row>
        <row r="1830">
          <cell r="A1830">
            <v>1829</v>
          </cell>
          <cell r="B1830">
            <v>0</v>
          </cell>
          <cell r="C1830" t="str">
            <v>USA</v>
          </cell>
          <cell r="D1830">
            <v>0</v>
          </cell>
          <cell r="E1830">
            <v>-89.868399999999994</v>
          </cell>
          <cell r="F1830">
            <v>35.183300000000003</v>
          </cell>
          <cell r="G1830">
            <v>132283.24</v>
          </cell>
          <cell r="H1830">
            <v>37223</v>
          </cell>
          <cell r="I1830">
            <v>37232</v>
          </cell>
          <cell r="J1830" t="str">
            <v>News</v>
          </cell>
          <cell r="K1830">
            <v>1</v>
          </cell>
          <cell r="L1830">
            <v>400</v>
          </cell>
          <cell r="M1830" t="str">
            <v>Heavy rain</v>
          </cell>
          <cell r="N1830">
            <v>1</v>
          </cell>
        </row>
        <row r="1831">
          <cell r="A1831">
            <v>1830</v>
          </cell>
          <cell r="B1831">
            <v>0</v>
          </cell>
          <cell r="C1831" t="str">
            <v>Greece</v>
          </cell>
          <cell r="D1831">
            <v>0</v>
          </cell>
          <cell r="E1831">
            <v>26.819800000000001</v>
          </cell>
          <cell r="F1831">
            <v>37.726199999999999</v>
          </cell>
          <cell r="G1831">
            <v>485.87900000000002</v>
          </cell>
          <cell r="H1831">
            <v>37224</v>
          </cell>
          <cell r="I1831">
            <v>37224</v>
          </cell>
          <cell r="J1831" t="str">
            <v>News</v>
          </cell>
          <cell r="K1831">
            <v>0</v>
          </cell>
          <cell r="L1831">
            <v>0</v>
          </cell>
          <cell r="M1831" t="str">
            <v>Heavy rain</v>
          </cell>
          <cell r="N1831">
            <v>1</v>
          </cell>
        </row>
        <row r="1832">
          <cell r="A1832">
            <v>1831</v>
          </cell>
          <cell r="B1832">
            <v>0</v>
          </cell>
          <cell r="C1832" t="str">
            <v>Turkey </v>
          </cell>
          <cell r="D1832">
            <v>0</v>
          </cell>
          <cell r="E1832">
            <v>35.320399999999999</v>
          </cell>
          <cell r="F1832">
            <v>36.727699999999999</v>
          </cell>
          <cell r="G1832">
            <v>14875.04</v>
          </cell>
          <cell r="H1832">
            <v>37227</v>
          </cell>
          <cell r="I1832">
            <v>37234</v>
          </cell>
          <cell r="J1832" t="str">
            <v>News</v>
          </cell>
          <cell r="K1832">
            <v>5</v>
          </cell>
          <cell r="L1832">
            <v>570</v>
          </cell>
          <cell r="M1832" t="str">
            <v>Heavy rain</v>
          </cell>
          <cell r="N1832">
            <v>1</v>
          </cell>
        </row>
        <row r="1833">
          <cell r="A1833">
            <v>1832</v>
          </cell>
          <cell r="B1833">
            <v>0</v>
          </cell>
          <cell r="C1833" t="str">
            <v>Malaysia </v>
          </cell>
          <cell r="D1833">
            <v>0</v>
          </cell>
          <cell r="E1833">
            <v>115.875</v>
          </cell>
          <cell r="F1833">
            <v>5.4236300000000002</v>
          </cell>
          <cell r="G1833">
            <v>745.63599999999997</v>
          </cell>
          <cell r="H1833">
            <v>37229</v>
          </cell>
          <cell r="I1833">
            <v>37232</v>
          </cell>
          <cell r="J1833" t="str">
            <v>News</v>
          </cell>
          <cell r="K1833">
            <v>0</v>
          </cell>
          <cell r="L1833">
            <v>6000</v>
          </cell>
          <cell r="M1833" t="str">
            <v>Heavy rain</v>
          </cell>
          <cell r="N1833">
            <v>1</v>
          </cell>
        </row>
        <row r="1834">
          <cell r="A1834">
            <v>1833</v>
          </cell>
          <cell r="B1834">
            <v>0</v>
          </cell>
          <cell r="C1834" t="str">
            <v>Iran</v>
          </cell>
          <cell r="D1834">
            <v>0</v>
          </cell>
          <cell r="E1834">
            <v>48.3095</v>
          </cell>
          <cell r="F1834">
            <v>32.6068</v>
          </cell>
          <cell r="G1834">
            <v>497.35599999999999</v>
          </cell>
          <cell r="H1834">
            <v>37230</v>
          </cell>
          <cell r="I1834">
            <v>37230</v>
          </cell>
          <cell r="J1834" t="str">
            <v>News</v>
          </cell>
          <cell r="K1834">
            <v>6</v>
          </cell>
          <cell r="L1834">
            <v>0</v>
          </cell>
          <cell r="M1834" t="str">
            <v>Brief torrential rain</v>
          </cell>
          <cell r="N1834">
            <v>1</v>
          </cell>
        </row>
        <row r="1835">
          <cell r="A1835">
            <v>1834</v>
          </cell>
          <cell r="B1835">
            <v>0</v>
          </cell>
          <cell r="C1835" t="str">
            <v>Philippines</v>
          </cell>
          <cell r="D1835">
            <v>0</v>
          </cell>
          <cell r="E1835">
            <v>124.93899999999999</v>
          </cell>
          <cell r="F1835">
            <v>10.980600000000001</v>
          </cell>
          <cell r="G1835">
            <v>2807.36</v>
          </cell>
          <cell r="H1835">
            <v>37230</v>
          </cell>
          <cell r="I1835">
            <v>37232</v>
          </cell>
          <cell r="J1835" t="str">
            <v>News</v>
          </cell>
          <cell r="K1835">
            <v>2</v>
          </cell>
          <cell r="L1835">
            <v>10000</v>
          </cell>
          <cell r="M1835" t="str">
            <v>Heavy rain</v>
          </cell>
          <cell r="N1835">
            <v>1</v>
          </cell>
        </row>
        <row r="1836">
          <cell r="A1836">
            <v>1835</v>
          </cell>
          <cell r="B1836">
            <v>0</v>
          </cell>
          <cell r="C1836" t="str">
            <v>South Africa </v>
          </cell>
          <cell r="D1836">
            <v>0</v>
          </cell>
          <cell r="E1836">
            <v>30.242000000000001</v>
          </cell>
          <cell r="F1836">
            <v>-26.219899999999999</v>
          </cell>
          <cell r="G1836">
            <v>1935.25</v>
          </cell>
          <cell r="H1836">
            <v>37236</v>
          </cell>
          <cell r="I1836">
            <v>37237</v>
          </cell>
          <cell r="J1836" t="str">
            <v>News</v>
          </cell>
          <cell r="K1836">
            <v>5</v>
          </cell>
          <cell r="L1836">
            <v>100</v>
          </cell>
          <cell r="M1836" t="str">
            <v>Heavy rain</v>
          </cell>
          <cell r="N1836">
            <v>1</v>
          </cell>
        </row>
        <row r="1837">
          <cell r="A1837">
            <v>1836</v>
          </cell>
          <cell r="B1837">
            <v>0</v>
          </cell>
          <cell r="C1837" t="str">
            <v>Columbia</v>
          </cell>
          <cell r="D1837" t="str">
            <v>Ecuador</v>
          </cell>
          <cell r="E1837">
            <v>-76.329700000000003</v>
          </cell>
          <cell r="F1837">
            <v>3.5547200000000001</v>
          </cell>
          <cell r="G1837">
            <v>5306.6</v>
          </cell>
          <cell r="H1837">
            <v>37238</v>
          </cell>
          <cell r="I1837">
            <v>37239</v>
          </cell>
          <cell r="J1837" t="str">
            <v>News</v>
          </cell>
          <cell r="K1837">
            <v>8</v>
          </cell>
          <cell r="L1837">
            <v>0</v>
          </cell>
          <cell r="M1837" t="str">
            <v>Heavy rain</v>
          </cell>
          <cell r="N1837">
            <v>1</v>
          </cell>
        </row>
        <row r="1838">
          <cell r="A1838">
            <v>1837</v>
          </cell>
          <cell r="B1838">
            <v>0</v>
          </cell>
          <cell r="C1838" t="str">
            <v>Mozambique </v>
          </cell>
          <cell r="D1838">
            <v>0</v>
          </cell>
          <cell r="E1838">
            <v>35.440300000000001</v>
          </cell>
          <cell r="F1838">
            <v>-23.963000000000001</v>
          </cell>
          <cell r="G1838">
            <v>210.65</v>
          </cell>
          <cell r="H1838">
            <v>37240</v>
          </cell>
          <cell r="I1838">
            <v>37241</v>
          </cell>
          <cell r="J1838" t="str">
            <v>News</v>
          </cell>
          <cell r="K1838">
            <v>0</v>
          </cell>
          <cell r="L1838">
            <v>0</v>
          </cell>
          <cell r="M1838" t="str">
            <v>Heavy rain</v>
          </cell>
          <cell r="N1838">
            <v>1</v>
          </cell>
        </row>
        <row r="1839">
          <cell r="A1839">
            <v>1838</v>
          </cell>
          <cell r="B1839">
            <v>0</v>
          </cell>
          <cell r="C1839" t="str">
            <v>Serbia</v>
          </cell>
          <cell r="D1839">
            <v>0</v>
          </cell>
          <cell r="E1839">
            <v>27.2043</v>
          </cell>
          <cell r="F1839">
            <v>38.432400000000001</v>
          </cell>
          <cell r="G1839">
            <v>305.75400000000002</v>
          </cell>
          <cell r="H1839">
            <v>37241</v>
          </cell>
          <cell r="I1839">
            <v>37243</v>
          </cell>
          <cell r="J1839" t="str">
            <v>News</v>
          </cell>
          <cell r="K1839">
            <v>9</v>
          </cell>
          <cell r="L1839">
            <v>600</v>
          </cell>
          <cell r="M1839" t="str">
            <v>Brief torrential rain</v>
          </cell>
          <cell r="N1839">
            <v>1</v>
          </cell>
        </row>
        <row r="1840">
          <cell r="A1840">
            <v>1839</v>
          </cell>
          <cell r="B1840">
            <v>0</v>
          </cell>
          <cell r="C1840" t="str">
            <v>Zimbabwe </v>
          </cell>
          <cell r="D1840">
            <v>0</v>
          </cell>
          <cell r="E1840">
            <v>31.3674</v>
          </cell>
          <cell r="F1840">
            <v>-21.290800000000001</v>
          </cell>
          <cell r="G1840">
            <v>35653.019999999997</v>
          </cell>
          <cell r="H1840">
            <v>37241</v>
          </cell>
          <cell r="I1840">
            <v>37243</v>
          </cell>
          <cell r="J1840" t="str">
            <v>News</v>
          </cell>
          <cell r="K1840">
            <v>0</v>
          </cell>
          <cell r="L1840">
            <v>0</v>
          </cell>
          <cell r="M1840" t="str">
            <v>Heavy rain</v>
          </cell>
          <cell r="N1840">
            <v>1</v>
          </cell>
        </row>
        <row r="1841">
          <cell r="A1841">
            <v>1840</v>
          </cell>
          <cell r="B1841">
            <v>0</v>
          </cell>
          <cell r="C1841" t="str">
            <v>USA</v>
          </cell>
          <cell r="D1841">
            <v>0</v>
          </cell>
          <cell r="E1841">
            <v>-91.7958</v>
          </cell>
          <cell r="F1841">
            <v>34.930900000000001</v>
          </cell>
          <cell r="G1841">
            <v>45272.89</v>
          </cell>
          <cell r="H1841">
            <v>37242</v>
          </cell>
          <cell r="I1841">
            <v>37250</v>
          </cell>
          <cell r="J1841" t="str">
            <v>News</v>
          </cell>
          <cell r="K1841">
            <v>3</v>
          </cell>
          <cell r="L1841">
            <v>100</v>
          </cell>
          <cell r="M1841" t="str">
            <v>Heavy rain</v>
          </cell>
          <cell r="N1841">
            <v>1</v>
          </cell>
        </row>
        <row r="1842">
          <cell r="A1842">
            <v>1841</v>
          </cell>
          <cell r="B1842">
            <v>0</v>
          </cell>
          <cell r="C1842" t="str">
            <v>Democratic Republic Congo </v>
          </cell>
          <cell r="D1842">
            <v>0</v>
          </cell>
          <cell r="E1842">
            <v>18.337199999999999</v>
          </cell>
          <cell r="F1842">
            <v>8.9204000000000006E-2</v>
          </cell>
          <cell r="G1842">
            <v>3270</v>
          </cell>
          <cell r="H1842">
            <v>37242</v>
          </cell>
          <cell r="I1842">
            <v>37245</v>
          </cell>
          <cell r="J1842" t="str">
            <v>News</v>
          </cell>
          <cell r="K1842">
            <v>0</v>
          </cell>
          <cell r="L1842">
            <v>13000</v>
          </cell>
          <cell r="M1842" t="str">
            <v>Heavy rain</v>
          </cell>
          <cell r="N1842">
            <v>1</v>
          </cell>
        </row>
        <row r="1843">
          <cell r="A1843">
            <v>1842</v>
          </cell>
          <cell r="B1843">
            <v>0</v>
          </cell>
          <cell r="C1843" t="str">
            <v>Malaysia </v>
          </cell>
          <cell r="D1843">
            <v>0</v>
          </cell>
          <cell r="E1843">
            <v>102.631</v>
          </cell>
          <cell r="F1843">
            <v>5.3860299999999999</v>
          </cell>
          <cell r="G1843">
            <v>17458.8</v>
          </cell>
          <cell r="H1843">
            <v>37241</v>
          </cell>
          <cell r="I1843">
            <v>37244</v>
          </cell>
          <cell r="J1843" t="str">
            <v>News</v>
          </cell>
          <cell r="K1843">
            <v>0</v>
          </cell>
          <cell r="L1843">
            <v>1000</v>
          </cell>
          <cell r="M1843" t="str">
            <v>Heavy rain</v>
          </cell>
          <cell r="N1843">
            <v>1</v>
          </cell>
        </row>
        <row r="1844">
          <cell r="A1844">
            <v>1843</v>
          </cell>
          <cell r="B1844">
            <v>0</v>
          </cell>
          <cell r="C1844" t="str">
            <v>South Africa </v>
          </cell>
          <cell r="D1844">
            <v>0</v>
          </cell>
          <cell r="E1844">
            <v>29.8323</v>
          </cell>
          <cell r="F1844">
            <v>-28.564399999999999</v>
          </cell>
          <cell r="G1844">
            <v>752.42399999999998</v>
          </cell>
          <cell r="H1844">
            <v>37244</v>
          </cell>
          <cell r="I1844">
            <v>37247</v>
          </cell>
          <cell r="J1844" t="str">
            <v>News</v>
          </cell>
          <cell r="K1844">
            <v>3</v>
          </cell>
          <cell r="L1844">
            <v>300</v>
          </cell>
          <cell r="M1844" t="str">
            <v>Brief torrential rain</v>
          </cell>
          <cell r="N1844">
            <v>1</v>
          </cell>
        </row>
        <row r="1845">
          <cell r="A1845">
            <v>1844</v>
          </cell>
          <cell r="B1845">
            <v>0</v>
          </cell>
          <cell r="C1845" t="str">
            <v>Malaysia</v>
          </cell>
          <cell r="D1845">
            <v>0</v>
          </cell>
          <cell r="E1845">
            <v>103.134</v>
          </cell>
          <cell r="F1845">
            <v>4.6576599999999999</v>
          </cell>
          <cell r="G1845">
            <v>22936.16</v>
          </cell>
          <cell r="H1845">
            <v>37247</v>
          </cell>
          <cell r="I1845">
            <v>37259</v>
          </cell>
          <cell r="J1845" t="str">
            <v>News</v>
          </cell>
          <cell r="K1845">
            <v>11</v>
          </cell>
          <cell r="L1845">
            <v>18000</v>
          </cell>
          <cell r="M1845" t="str">
            <v>Heavy rain</v>
          </cell>
          <cell r="N1845">
            <v>1</v>
          </cell>
        </row>
        <row r="1846">
          <cell r="A1846">
            <v>1845</v>
          </cell>
          <cell r="B1846">
            <v>0</v>
          </cell>
          <cell r="C1846" t="str">
            <v>Morocco</v>
          </cell>
          <cell r="D1846">
            <v>0</v>
          </cell>
          <cell r="E1846">
            <v>-7.2593800000000002</v>
          </cell>
          <cell r="F1846">
            <v>32.977400000000003</v>
          </cell>
          <cell r="G1846">
            <v>6405.84</v>
          </cell>
          <cell r="H1846">
            <v>37248</v>
          </cell>
          <cell r="I1846">
            <v>37251</v>
          </cell>
          <cell r="J1846" t="str">
            <v>News</v>
          </cell>
          <cell r="K1846">
            <v>15</v>
          </cell>
          <cell r="L1846">
            <v>300</v>
          </cell>
          <cell r="M1846" t="str">
            <v>Heavy rain</v>
          </cell>
          <cell r="N1846">
            <v>1</v>
          </cell>
        </row>
        <row r="1847">
          <cell r="A1847">
            <v>1846</v>
          </cell>
          <cell r="B1847">
            <v>0</v>
          </cell>
          <cell r="C1847" t="str">
            <v>Brazil </v>
          </cell>
          <cell r="D1847">
            <v>0</v>
          </cell>
          <cell r="E1847">
            <v>-43.108199999999997</v>
          </cell>
          <cell r="F1847">
            <v>-22.562799999999999</v>
          </cell>
          <cell r="G1847">
            <v>9989.5499999999993</v>
          </cell>
          <cell r="H1847">
            <v>37249</v>
          </cell>
          <cell r="I1847">
            <v>37250</v>
          </cell>
          <cell r="J1847" t="str">
            <v>News</v>
          </cell>
          <cell r="K1847">
            <v>60</v>
          </cell>
          <cell r="L1847">
            <v>2000</v>
          </cell>
          <cell r="M1847" t="str">
            <v>Brief torrential rain</v>
          </cell>
          <cell r="N1847">
            <v>2</v>
          </cell>
        </row>
        <row r="1848">
          <cell r="A1848">
            <v>1847</v>
          </cell>
          <cell r="B1848">
            <v>0</v>
          </cell>
          <cell r="C1848" t="str">
            <v>Thailand </v>
          </cell>
          <cell r="D1848">
            <v>0</v>
          </cell>
          <cell r="E1848">
            <v>100.193</v>
          </cell>
          <cell r="F1848">
            <v>8.0411099999999998</v>
          </cell>
          <cell r="G1848">
            <v>8522.09</v>
          </cell>
          <cell r="H1848">
            <v>37249</v>
          </cell>
          <cell r="I1848">
            <v>37249</v>
          </cell>
          <cell r="J1848" t="str">
            <v>News</v>
          </cell>
          <cell r="K1848">
            <v>0</v>
          </cell>
          <cell r="L1848">
            <v>25000</v>
          </cell>
          <cell r="M1848" t="str">
            <v>Heavy rain</v>
          </cell>
          <cell r="N1848">
            <v>1</v>
          </cell>
        </row>
        <row r="1849">
          <cell r="A1849">
            <v>1848</v>
          </cell>
          <cell r="B1849">
            <v>0</v>
          </cell>
          <cell r="C1849" t="str">
            <v>Peru</v>
          </cell>
          <cell r="D1849">
            <v>0</v>
          </cell>
          <cell r="E1849">
            <v>-73.806700000000006</v>
          </cell>
          <cell r="F1849">
            <v>-3.1674099999999998</v>
          </cell>
          <cell r="G1849">
            <v>272804.86</v>
          </cell>
          <cell r="H1849">
            <v>37251</v>
          </cell>
          <cell r="I1849">
            <v>37254</v>
          </cell>
          <cell r="J1849" t="str">
            <v>News</v>
          </cell>
          <cell r="K1849">
            <v>6</v>
          </cell>
          <cell r="L1849">
            <v>20000</v>
          </cell>
          <cell r="M1849" t="str">
            <v>Heavy rain</v>
          </cell>
          <cell r="N1849">
            <v>1</v>
          </cell>
        </row>
        <row r="1850">
          <cell r="A1850">
            <v>1849</v>
          </cell>
          <cell r="B1850">
            <v>0</v>
          </cell>
          <cell r="C1850" t="str">
            <v>Turkey </v>
          </cell>
          <cell r="D1850">
            <v>0</v>
          </cell>
          <cell r="E1850">
            <v>27.411899999999999</v>
          </cell>
          <cell r="F1850">
            <v>41.108400000000003</v>
          </cell>
          <cell r="G1850">
            <v>6714.07</v>
          </cell>
          <cell r="H1850">
            <v>37250</v>
          </cell>
          <cell r="I1850">
            <v>37251</v>
          </cell>
          <cell r="J1850" t="str">
            <v>News</v>
          </cell>
          <cell r="K1850">
            <v>1</v>
          </cell>
          <cell r="L1850">
            <v>0</v>
          </cell>
          <cell r="M1850" t="str">
            <v>Heavy rain</v>
          </cell>
          <cell r="N1850">
            <v>1</v>
          </cell>
        </row>
        <row r="1851">
          <cell r="A1851">
            <v>1850</v>
          </cell>
          <cell r="B1851">
            <v>0</v>
          </cell>
          <cell r="C1851" t="str">
            <v>Syria</v>
          </cell>
          <cell r="D1851">
            <v>0</v>
          </cell>
          <cell r="E1851">
            <v>36.019100000000002</v>
          </cell>
          <cell r="F1851">
            <v>35.588700000000003</v>
          </cell>
          <cell r="G1851">
            <v>289.42700000000002</v>
          </cell>
          <cell r="H1851">
            <v>37252</v>
          </cell>
          <cell r="I1851">
            <v>37253</v>
          </cell>
          <cell r="J1851" t="str">
            <v>News</v>
          </cell>
          <cell r="K1851">
            <v>3</v>
          </cell>
          <cell r="L1851">
            <v>0</v>
          </cell>
          <cell r="M1851" t="str">
            <v>Heavy rain</v>
          </cell>
          <cell r="N1851">
            <v>2</v>
          </cell>
        </row>
        <row r="1852">
          <cell r="A1852">
            <v>1851</v>
          </cell>
          <cell r="B1852">
            <v>0</v>
          </cell>
          <cell r="C1852" t="str">
            <v>Indonesia </v>
          </cell>
          <cell r="D1852">
            <v>0</v>
          </cell>
          <cell r="E1852">
            <v>98.8125</v>
          </cell>
          <cell r="F1852">
            <v>3.39927</v>
          </cell>
          <cell r="G1852">
            <v>9125.19</v>
          </cell>
          <cell r="H1852">
            <v>37253</v>
          </cell>
          <cell r="I1852">
            <v>37257</v>
          </cell>
          <cell r="J1852" t="str">
            <v>News</v>
          </cell>
          <cell r="K1852">
            <v>9</v>
          </cell>
          <cell r="L1852">
            <v>3000</v>
          </cell>
          <cell r="M1852" t="str">
            <v>Heavy rain</v>
          </cell>
          <cell r="N1852">
            <v>1</v>
          </cell>
        </row>
        <row r="1853">
          <cell r="A1853">
            <v>1852</v>
          </cell>
          <cell r="B1853">
            <v>0</v>
          </cell>
          <cell r="C1853" t="str">
            <v>France</v>
          </cell>
          <cell r="D1853">
            <v>0</v>
          </cell>
          <cell r="E1853">
            <v>8.4380299999999995</v>
          </cell>
          <cell r="F1853">
            <v>48.198500000000003</v>
          </cell>
          <cell r="G1853">
            <v>9379.1200000000008</v>
          </cell>
          <cell r="H1853">
            <v>37254</v>
          </cell>
          <cell r="I1853">
            <v>37255</v>
          </cell>
          <cell r="J1853" t="str">
            <v>News</v>
          </cell>
          <cell r="K1853">
            <v>0</v>
          </cell>
          <cell r="L1853">
            <v>240</v>
          </cell>
          <cell r="M1853" t="str">
            <v>Brief torrential rain</v>
          </cell>
          <cell r="N1853">
            <v>1</v>
          </cell>
        </row>
        <row r="1854">
          <cell r="A1854">
            <v>1853</v>
          </cell>
          <cell r="B1854">
            <v>0</v>
          </cell>
          <cell r="C1854" t="str">
            <v>China</v>
          </cell>
          <cell r="D1854">
            <v>0</v>
          </cell>
          <cell r="E1854">
            <v>108.57299999999999</v>
          </cell>
          <cell r="F1854">
            <v>40.736899999999999</v>
          </cell>
          <cell r="G1854">
            <v>17366.54</v>
          </cell>
          <cell r="H1854">
            <v>37242</v>
          </cell>
          <cell r="I1854">
            <v>37243</v>
          </cell>
          <cell r="J1854" t="str">
            <v>News</v>
          </cell>
          <cell r="K1854">
            <v>0</v>
          </cell>
          <cell r="L1854">
            <v>4000</v>
          </cell>
          <cell r="M1854" t="str">
            <v>Ice jam/break-up</v>
          </cell>
          <cell r="N1854">
            <v>1</v>
          </cell>
        </row>
        <row r="1855">
          <cell r="A1855">
            <v>1854</v>
          </cell>
          <cell r="B1855">
            <v>0</v>
          </cell>
          <cell r="C1855" t="str">
            <v>Malawi</v>
          </cell>
          <cell r="D1855">
            <v>0</v>
          </cell>
          <cell r="E1855">
            <v>34.7346</v>
          </cell>
          <cell r="F1855">
            <v>-16.1951</v>
          </cell>
          <cell r="G1855">
            <v>3859.4</v>
          </cell>
          <cell r="H1855">
            <v>37254</v>
          </cell>
          <cell r="I1855">
            <v>37320</v>
          </cell>
          <cell r="J1855" t="str">
            <v>News</v>
          </cell>
          <cell r="K1855">
            <v>1</v>
          </cell>
          <cell r="L1855">
            <v>20000</v>
          </cell>
          <cell r="M1855" t="str">
            <v>Heavy rain</v>
          </cell>
          <cell r="N1855">
            <v>1</v>
          </cell>
        </row>
        <row r="1856">
          <cell r="A1856">
            <v>1855</v>
          </cell>
          <cell r="B1856">
            <v>0</v>
          </cell>
          <cell r="C1856" t="str">
            <v>Romania</v>
          </cell>
          <cell r="D1856">
            <v>0</v>
          </cell>
          <cell r="E1856">
            <v>22.915600000000001</v>
          </cell>
          <cell r="F1856">
            <v>47.891399999999997</v>
          </cell>
          <cell r="G1856">
            <v>4523.5</v>
          </cell>
          <cell r="H1856">
            <v>37258</v>
          </cell>
          <cell r="I1856">
            <v>37260</v>
          </cell>
          <cell r="J1856" t="str">
            <v>News</v>
          </cell>
          <cell r="K1856">
            <v>0</v>
          </cell>
          <cell r="L1856">
            <v>120</v>
          </cell>
          <cell r="M1856" t="str">
            <v>Snowmelt</v>
          </cell>
          <cell r="N1856">
            <v>1</v>
          </cell>
        </row>
        <row r="1857">
          <cell r="A1857">
            <v>1856</v>
          </cell>
          <cell r="B1857">
            <v>0</v>
          </cell>
          <cell r="C1857" t="str">
            <v>Indonesia</v>
          </cell>
          <cell r="D1857">
            <v>0</v>
          </cell>
          <cell r="E1857">
            <v>119.61799999999999</v>
          </cell>
          <cell r="F1857">
            <v>-5.2330500000000004</v>
          </cell>
          <cell r="G1857">
            <v>4558.95</v>
          </cell>
          <cell r="H1857">
            <v>37257</v>
          </cell>
          <cell r="I1857">
            <v>37260</v>
          </cell>
          <cell r="J1857" t="str">
            <v>News</v>
          </cell>
          <cell r="K1857">
            <v>5</v>
          </cell>
          <cell r="L1857">
            <v>300</v>
          </cell>
          <cell r="M1857" t="str">
            <v>Heavy rain</v>
          </cell>
          <cell r="N1857">
            <v>1</v>
          </cell>
        </row>
        <row r="1858">
          <cell r="A1858">
            <v>1857</v>
          </cell>
          <cell r="B1858">
            <v>0</v>
          </cell>
          <cell r="C1858" t="str">
            <v>Brazil</v>
          </cell>
          <cell r="D1858">
            <v>0</v>
          </cell>
          <cell r="E1858">
            <v>-50.253100000000003</v>
          </cell>
          <cell r="F1858">
            <v>-15.8146</v>
          </cell>
          <cell r="G1858">
            <v>776.39400000000001</v>
          </cell>
          <cell r="H1858">
            <v>37258</v>
          </cell>
          <cell r="I1858">
            <v>37260</v>
          </cell>
          <cell r="J1858" t="str">
            <v>News</v>
          </cell>
          <cell r="K1858">
            <v>0</v>
          </cell>
          <cell r="L1858">
            <v>0</v>
          </cell>
          <cell r="M1858" t="str">
            <v>Heavy rain</v>
          </cell>
          <cell r="N1858">
            <v>2</v>
          </cell>
        </row>
        <row r="1859">
          <cell r="A1859">
            <v>1858</v>
          </cell>
          <cell r="B1859">
            <v>0</v>
          </cell>
          <cell r="C1859" t="str">
            <v>Phillipines</v>
          </cell>
          <cell r="D1859">
            <v>0</v>
          </cell>
          <cell r="E1859">
            <v>125.828</v>
          </cell>
          <cell r="F1859">
            <v>8.2512500000000006</v>
          </cell>
          <cell r="G1859">
            <v>13421.56</v>
          </cell>
          <cell r="H1859">
            <v>37260</v>
          </cell>
          <cell r="I1859">
            <v>37263</v>
          </cell>
          <cell r="J1859" t="str">
            <v>News</v>
          </cell>
          <cell r="K1859">
            <v>9</v>
          </cell>
          <cell r="L1859">
            <v>95000</v>
          </cell>
          <cell r="M1859" t="str">
            <v>Heavy rain</v>
          </cell>
          <cell r="N1859">
            <v>1</v>
          </cell>
        </row>
        <row r="1860">
          <cell r="A1860">
            <v>1859</v>
          </cell>
          <cell r="B1860">
            <v>0</v>
          </cell>
          <cell r="C1860" t="str">
            <v>Indonesia</v>
          </cell>
          <cell r="D1860">
            <v>0</v>
          </cell>
          <cell r="E1860">
            <v>125.462</v>
          </cell>
          <cell r="F1860">
            <v>3.6716000000000002</v>
          </cell>
          <cell r="G1860">
            <v>220.297</v>
          </cell>
          <cell r="H1860">
            <v>37261</v>
          </cell>
          <cell r="I1860">
            <v>37263</v>
          </cell>
          <cell r="J1860" t="str">
            <v>News</v>
          </cell>
          <cell r="K1860">
            <v>4</v>
          </cell>
          <cell r="L1860">
            <v>240</v>
          </cell>
          <cell r="M1860" t="str">
            <v>Heavy rain</v>
          </cell>
          <cell r="N1860">
            <v>1</v>
          </cell>
        </row>
        <row r="1861">
          <cell r="A1861">
            <v>1860</v>
          </cell>
          <cell r="B1861">
            <v>0</v>
          </cell>
          <cell r="C1861" t="str">
            <v>Indonesia</v>
          </cell>
          <cell r="D1861">
            <v>0</v>
          </cell>
          <cell r="E1861">
            <v>103.346</v>
          </cell>
          <cell r="F1861">
            <v>-3.9967999999999999</v>
          </cell>
          <cell r="G1861">
            <v>1489.38</v>
          </cell>
          <cell r="H1861">
            <v>37264</v>
          </cell>
          <cell r="I1861">
            <v>37268</v>
          </cell>
          <cell r="J1861" t="str">
            <v>News</v>
          </cell>
          <cell r="K1861">
            <v>22</v>
          </cell>
          <cell r="L1861">
            <v>0</v>
          </cell>
          <cell r="M1861" t="str">
            <v>Heavy rain</v>
          </cell>
          <cell r="N1861">
            <v>1</v>
          </cell>
        </row>
        <row r="1862">
          <cell r="A1862">
            <v>1861</v>
          </cell>
          <cell r="B1862">
            <v>0</v>
          </cell>
          <cell r="C1862" t="str">
            <v>Ghana</v>
          </cell>
          <cell r="D1862">
            <v>0</v>
          </cell>
          <cell r="E1862">
            <v>-0.19653799999999999</v>
          </cell>
          <cell r="F1862">
            <v>5.6474500000000001</v>
          </cell>
          <cell r="G1862">
            <v>867.24800000000005</v>
          </cell>
          <cell r="H1862">
            <v>37262</v>
          </cell>
          <cell r="I1862">
            <v>37264</v>
          </cell>
          <cell r="J1862" t="str">
            <v>News</v>
          </cell>
          <cell r="K1862">
            <v>0</v>
          </cell>
          <cell r="L1862">
            <v>0</v>
          </cell>
          <cell r="M1862" t="str">
            <v>Heavy rain</v>
          </cell>
          <cell r="N1862">
            <v>1</v>
          </cell>
        </row>
        <row r="1863">
          <cell r="A1863">
            <v>1862</v>
          </cell>
          <cell r="B1863">
            <v>0</v>
          </cell>
          <cell r="C1863" t="str">
            <v>Russia</v>
          </cell>
          <cell r="D1863">
            <v>0</v>
          </cell>
          <cell r="E1863">
            <v>37.850700000000003</v>
          </cell>
          <cell r="F1863">
            <v>45.500100000000003</v>
          </cell>
          <cell r="G1863">
            <v>9583.7099999999991</v>
          </cell>
          <cell r="H1863">
            <v>37262</v>
          </cell>
          <cell r="I1863">
            <v>37279</v>
          </cell>
          <cell r="J1863" t="str">
            <v>News</v>
          </cell>
          <cell r="K1863">
            <v>1</v>
          </cell>
          <cell r="L1863">
            <v>3000</v>
          </cell>
          <cell r="M1863" t="str">
            <v>Snowmelt</v>
          </cell>
          <cell r="N1863">
            <v>2</v>
          </cell>
        </row>
        <row r="1864">
          <cell r="A1864">
            <v>1863</v>
          </cell>
          <cell r="B1864">
            <v>0</v>
          </cell>
          <cell r="C1864" t="str">
            <v>Iran</v>
          </cell>
          <cell r="D1864">
            <v>0</v>
          </cell>
          <cell r="E1864">
            <v>53.018000000000001</v>
          </cell>
          <cell r="F1864">
            <v>29.668600000000001</v>
          </cell>
          <cell r="G1864">
            <v>59656.92</v>
          </cell>
          <cell r="H1864">
            <v>37267</v>
          </cell>
          <cell r="I1864">
            <v>37269</v>
          </cell>
          <cell r="J1864" t="str">
            <v>News</v>
          </cell>
          <cell r="K1864">
            <v>11</v>
          </cell>
          <cell r="L1864">
            <v>0</v>
          </cell>
          <cell r="M1864" t="str">
            <v>Heavy rain</v>
          </cell>
          <cell r="N1864">
            <v>1</v>
          </cell>
        </row>
        <row r="1865">
          <cell r="A1865">
            <v>1864</v>
          </cell>
          <cell r="B1865">
            <v>0</v>
          </cell>
          <cell r="C1865" t="str">
            <v>Indonesia</v>
          </cell>
          <cell r="D1865">
            <v>0</v>
          </cell>
          <cell r="E1865">
            <v>98.620999999999995</v>
          </cell>
          <cell r="F1865">
            <v>3.5907800000000001</v>
          </cell>
          <cell r="G1865">
            <v>4171.4399999999996</v>
          </cell>
          <cell r="H1865">
            <v>37269</v>
          </cell>
          <cell r="I1865">
            <v>37274</v>
          </cell>
          <cell r="J1865" t="str">
            <v>News</v>
          </cell>
          <cell r="K1865">
            <v>13</v>
          </cell>
          <cell r="L1865">
            <v>0</v>
          </cell>
          <cell r="M1865" t="str">
            <v>Heavy rain</v>
          </cell>
          <cell r="N1865">
            <v>1</v>
          </cell>
        </row>
        <row r="1866">
          <cell r="A1866">
            <v>1865</v>
          </cell>
          <cell r="B1866">
            <v>0</v>
          </cell>
          <cell r="C1866" t="str">
            <v>Indonesia</v>
          </cell>
          <cell r="D1866">
            <v>0</v>
          </cell>
          <cell r="E1866">
            <v>106.855</v>
          </cell>
          <cell r="F1866">
            <v>-6.2126299999999999</v>
          </cell>
          <cell r="G1866">
            <v>809.50599999999997</v>
          </cell>
          <cell r="H1866">
            <v>37271</v>
          </cell>
          <cell r="I1866">
            <v>37282</v>
          </cell>
          <cell r="J1866" t="str">
            <v>News</v>
          </cell>
          <cell r="K1866">
            <v>0</v>
          </cell>
          <cell r="L1866">
            <v>3000</v>
          </cell>
          <cell r="M1866" t="str">
            <v>Dam/Levy, break or release</v>
          </cell>
          <cell r="N1866">
            <v>1</v>
          </cell>
        </row>
        <row r="1867">
          <cell r="A1867">
            <v>1866</v>
          </cell>
          <cell r="B1867">
            <v>0</v>
          </cell>
          <cell r="C1867" t="str">
            <v>Senegal</v>
          </cell>
          <cell r="D1867">
            <v>0</v>
          </cell>
          <cell r="E1867">
            <v>-14.640499999999999</v>
          </cell>
          <cell r="F1867">
            <v>15.555300000000001</v>
          </cell>
          <cell r="G1867">
            <v>62705.79</v>
          </cell>
          <cell r="H1867">
            <v>37265</v>
          </cell>
          <cell r="I1867">
            <v>37268</v>
          </cell>
          <cell r="J1867" t="str">
            <v>News</v>
          </cell>
          <cell r="K1867">
            <v>28</v>
          </cell>
          <cell r="L1867">
            <v>80000</v>
          </cell>
          <cell r="M1867" t="str">
            <v>Heavy rain</v>
          </cell>
          <cell r="N1867">
            <v>1</v>
          </cell>
        </row>
        <row r="1868">
          <cell r="A1868">
            <v>1867</v>
          </cell>
          <cell r="B1868">
            <v>0</v>
          </cell>
          <cell r="C1868" t="str">
            <v>USA</v>
          </cell>
          <cell r="D1868">
            <v>0</v>
          </cell>
          <cell r="E1868">
            <v>-85.6892</v>
          </cell>
          <cell r="F1868">
            <v>35.674399999999999</v>
          </cell>
          <cell r="G1868">
            <v>87111.92</v>
          </cell>
          <cell r="H1868">
            <v>37279</v>
          </cell>
          <cell r="I1868">
            <v>37285</v>
          </cell>
          <cell r="J1868" t="str">
            <v>News</v>
          </cell>
          <cell r="K1868">
            <v>6</v>
          </cell>
          <cell r="L1868">
            <v>0</v>
          </cell>
          <cell r="M1868" t="str">
            <v>Heavy rain</v>
          </cell>
          <cell r="N1868">
            <v>1</v>
          </cell>
        </row>
        <row r="1869">
          <cell r="A1869">
            <v>1868</v>
          </cell>
          <cell r="B1869">
            <v>0</v>
          </cell>
          <cell r="C1869" t="str">
            <v>USA</v>
          </cell>
          <cell r="D1869">
            <v>0</v>
          </cell>
          <cell r="E1869">
            <v>-157.91999999999999</v>
          </cell>
          <cell r="F1869">
            <v>21.361000000000001</v>
          </cell>
          <cell r="G1869">
            <v>655.98099999999999</v>
          </cell>
          <cell r="H1869">
            <v>37282</v>
          </cell>
          <cell r="I1869">
            <v>37284</v>
          </cell>
          <cell r="J1869" t="str">
            <v>News</v>
          </cell>
          <cell r="K1869">
            <v>3</v>
          </cell>
          <cell r="L1869">
            <v>0</v>
          </cell>
          <cell r="M1869" t="str">
            <v>Heavy rain</v>
          </cell>
          <cell r="N1869">
            <v>1</v>
          </cell>
        </row>
        <row r="1870">
          <cell r="A1870">
            <v>1869</v>
          </cell>
          <cell r="B1870">
            <v>0</v>
          </cell>
          <cell r="C1870" t="str">
            <v>Lithuania</v>
          </cell>
          <cell r="D1870">
            <v>0</v>
          </cell>
          <cell r="E1870">
            <v>21.5702</v>
          </cell>
          <cell r="F1870">
            <v>55.456600000000002</v>
          </cell>
          <cell r="G1870">
            <v>2866.26</v>
          </cell>
          <cell r="H1870">
            <v>37283</v>
          </cell>
          <cell r="I1870">
            <v>37289</v>
          </cell>
          <cell r="J1870" t="str">
            <v>News</v>
          </cell>
          <cell r="K1870">
            <v>0</v>
          </cell>
          <cell r="L1870">
            <v>0</v>
          </cell>
          <cell r="M1870" t="str">
            <v>Snowmelt</v>
          </cell>
          <cell r="N1870">
            <v>1</v>
          </cell>
        </row>
        <row r="1871">
          <cell r="A1871">
            <v>1870</v>
          </cell>
          <cell r="B1871">
            <v>0</v>
          </cell>
          <cell r="C1871" t="str">
            <v>Indonesia</v>
          </cell>
          <cell r="D1871">
            <v>0</v>
          </cell>
          <cell r="E1871">
            <v>112.792</v>
          </cell>
          <cell r="F1871">
            <v>-7.3270999999999997</v>
          </cell>
          <cell r="G1871">
            <v>41005.949999999997</v>
          </cell>
          <cell r="H1871">
            <v>37283</v>
          </cell>
          <cell r="I1871">
            <v>37299</v>
          </cell>
          <cell r="J1871" t="str">
            <v>News</v>
          </cell>
          <cell r="K1871">
            <v>147</v>
          </cell>
          <cell r="L1871">
            <v>380000</v>
          </cell>
          <cell r="M1871" t="str">
            <v>Heavy rain</v>
          </cell>
          <cell r="N1871">
            <v>2</v>
          </cell>
        </row>
        <row r="1872">
          <cell r="A1872">
            <v>1871</v>
          </cell>
          <cell r="B1872">
            <v>0</v>
          </cell>
          <cell r="C1872" t="str">
            <v>India</v>
          </cell>
          <cell r="D1872">
            <v>0</v>
          </cell>
          <cell r="E1872">
            <v>78.784300000000002</v>
          </cell>
          <cell r="F1872">
            <v>10.451700000000001</v>
          </cell>
          <cell r="G1872">
            <v>35586.879999999997</v>
          </cell>
          <cell r="H1872">
            <v>37289</v>
          </cell>
          <cell r="I1872">
            <v>37292</v>
          </cell>
          <cell r="J1872" t="str">
            <v>News</v>
          </cell>
          <cell r="K1872">
            <v>11</v>
          </cell>
          <cell r="L1872">
            <v>0</v>
          </cell>
          <cell r="M1872" t="str">
            <v>Heavy rain</v>
          </cell>
          <cell r="N1872">
            <v>1</v>
          </cell>
        </row>
        <row r="1873">
          <cell r="A1873">
            <v>1872</v>
          </cell>
          <cell r="B1873">
            <v>0</v>
          </cell>
          <cell r="C1873" t="str">
            <v>Brazil</v>
          </cell>
          <cell r="D1873">
            <v>0</v>
          </cell>
          <cell r="E1873">
            <v>-41.6614</v>
          </cell>
          <cell r="F1873">
            <v>-17.771000000000001</v>
          </cell>
          <cell r="G1873">
            <v>2254.64</v>
          </cell>
          <cell r="H1873">
            <v>37290</v>
          </cell>
          <cell r="I1873">
            <v>37292</v>
          </cell>
          <cell r="J1873" t="str">
            <v>News</v>
          </cell>
          <cell r="K1873">
            <v>10</v>
          </cell>
          <cell r="L1873">
            <v>2000</v>
          </cell>
          <cell r="M1873" t="str">
            <v>Heavy rain</v>
          </cell>
          <cell r="N1873">
            <v>1</v>
          </cell>
        </row>
        <row r="1874">
          <cell r="A1874">
            <v>1873</v>
          </cell>
          <cell r="B1874">
            <v>0</v>
          </cell>
          <cell r="C1874" t="str">
            <v>Peru</v>
          </cell>
          <cell r="D1874">
            <v>0</v>
          </cell>
          <cell r="E1874">
            <v>-73.808000000000007</v>
          </cell>
          <cell r="F1874">
            <v>-13.455399999999999</v>
          </cell>
          <cell r="G1874">
            <v>333296.24</v>
          </cell>
          <cell r="H1874">
            <v>37291</v>
          </cell>
          <cell r="I1874">
            <v>37302</v>
          </cell>
          <cell r="J1874" t="str">
            <v>News</v>
          </cell>
          <cell r="K1874">
            <v>6</v>
          </cell>
          <cell r="L1874">
            <v>20000</v>
          </cell>
          <cell r="M1874" t="str">
            <v>Heavy rain</v>
          </cell>
          <cell r="N1874">
            <v>1</v>
          </cell>
        </row>
        <row r="1875">
          <cell r="A1875">
            <v>1874</v>
          </cell>
          <cell r="B1875">
            <v>0</v>
          </cell>
          <cell r="C1875" t="str">
            <v>Australia</v>
          </cell>
          <cell r="D1875">
            <v>0</v>
          </cell>
          <cell r="E1875">
            <v>151.113</v>
          </cell>
          <cell r="F1875">
            <v>-33.920400000000001</v>
          </cell>
          <cell r="G1875">
            <v>1984.36</v>
          </cell>
          <cell r="H1875">
            <v>37292</v>
          </cell>
          <cell r="I1875">
            <v>37296</v>
          </cell>
          <cell r="J1875" t="str">
            <v>News</v>
          </cell>
          <cell r="K1875">
            <v>0</v>
          </cell>
          <cell r="L1875">
            <v>0</v>
          </cell>
          <cell r="M1875" t="str">
            <v>Heavy rain</v>
          </cell>
          <cell r="N1875">
            <v>1</v>
          </cell>
        </row>
        <row r="1876">
          <cell r="A1876">
            <v>1875</v>
          </cell>
          <cell r="B1876">
            <v>0</v>
          </cell>
          <cell r="C1876" t="str">
            <v>DR Congo</v>
          </cell>
          <cell r="D1876">
            <v>0</v>
          </cell>
          <cell r="E1876">
            <v>29.129200000000001</v>
          </cell>
          <cell r="F1876">
            <v>-3.31867</v>
          </cell>
          <cell r="G1876">
            <v>203.16499999999999</v>
          </cell>
          <cell r="H1876">
            <v>37293</v>
          </cell>
          <cell r="I1876">
            <v>37295</v>
          </cell>
          <cell r="J1876" t="str">
            <v>News</v>
          </cell>
          <cell r="K1876">
            <v>40</v>
          </cell>
          <cell r="L1876">
            <v>2500</v>
          </cell>
          <cell r="M1876" t="str">
            <v>Heavy rain</v>
          </cell>
          <cell r="N1876">
            <v>1</v>
          </cell>
        </row>
        <row r="1877">
          <cell r="A1877">
            <v>1876</v>
          </cell>
          <cell r="B1877">
            <v>0</v>
          </cell>
          <cell r="C1877" t="str">
            <v>UK</v>
          </cell>
          <cell r="D1877">
            <v>0</v>
          </cell>
          <cell r="E1877">
            <v>-3.0139</v>
          </cell>
          <cell r="F1877">
            <v>52.669499999999999</v>
          </cell>
          <cell r="G1877">
            <v>2096.9299999999998</v>
          </cell>
          <cell r="H1877">
            <v>37299</v>
          </cell>
          <cell r="I1877">
            <v>37303</v>
          </cell>
          <cell r="J1877" t="str">
            <v>News</v>
          </cell>
          <cell r="K1877">
            <v>0</v>
          </cell>
          <cell r="L1877">
            <v>0</v>
          </cell>
          <cell r="M1877" t="str">
            <v>Heavy rain</v>
          </cell>
          <cell r="N1877">
            <v>1</v>
          </cell>
        </row>
        <row r="1878">
          <cell r="A1878">
            <v>1877</v>
          </cell>
          <cell r="B1878">
            <v>0</v>
          </cell>
          <cell r="C1878" t="str">
            <v>Australia</v>
          </cell>
          <cell r="D1878">
            <v>0</v>
          </cell>
          <cell r="E1878">
            <v>132.042</v>
          </cell>
          <cell r="F1878">
            <v>-14.1158</v>
          </cell>
          <cell r="G1878">
            <v>10361.1</v>
          </cell>
          <cell r="H1878">
            <v>37299</v>
          </cell>
          <cell r="I1878">
            <v>37310</v>
          </cell>
          <cell r="J1878" t="str">
            <v>News</v>
          </cell>
          <cell r="K1878">
            <v>0</v>
          </cell>
          <cell r="L1878">
            <v>0</v>
          </cell>
          <cell r="M1878" t="str">
            <v>Heavy rain</v>
          </cell>
          <cell r="N1878">
            <v>1</v>
          </cell>
        </row>
        <row r="1879">
          <cell r="A1879">
            <v>1878</v>
          </cell>
          <cell r="B1879">
            <v>0</v>
          </cell>
          <cell r="C1879" t="str">
            <v>New Zealand</v>
          </cell>
          <cell r="D1879">
            <v>0</v>
          </cell>
          <cell r="E1879">
            <v>171.88900000000001</v>
          </cell>
          <cell r="F1879">
            <v>-43.805100000000003</v>
          </cell>
          <cell r="G1879">
            <v>8029.25</v>
          </cell>
          <cell r="H1879">
            <v>37268</v>
          </cell>
          <cell r="I1879">
            <v>37271</v>
          </cell>
          <cell r="J1879" t="str">
            <v>News</v>
          </cell>
          <cell r="K1879">
            <v>0</v>
          </cell>
          <cell r="L1879">
            <v>0</v>
          </cell>
          <cell r="M1879" t="str">
            <v>Heavy rain</v>
          </cell>
          <cell r="N1879">
            <v>2</v>
          </cell>
        </row>
        <row r="1880">
          <cell r="A1880">
            <v>1879</v>
          </cell>
          <cell r="B1880">
            <v>0</v>
          </cell>
          <cell r="C1880" t="str">
            <v>Indonesia</v>
          </cell>
          <cell r="D1880">
            <v>0</v>
          </cell>
          <cell r="E1880">
            <v>106.855</v>
          </cell>
          <cell r="F1880">
            <v>-6.2126299999999999</v>
          </cell>
          <cell r="G1880">
            <v>809.50599999999997</v>
          </cell>
          <cell r="H1880">
            <v>37300</v>
          </cell>
          <cell r="I1880">
            <v>37310</v>
          </cell>
          <cell r="J1880" t="str">
            <v>News</v>
          </cell>
          <cell r="K1880">
            <v>0</v>
          </cell>
          <cell r="L1880">
            <v>15000</v>
          </cell>
          <cell r="M1880" t="str">
            <v>Heavy rain</v>
          </cell>
          <cell r="N1880">
            <v>1</v>
          </cell>
        </row>
        <row r="1881">
          <cell r="A1881">
            <v>1880</v>
          </cell>
          <cell r="B1881">
            <v>0</v>
          </cell>
          <cell r="C1881" t="str">
            <v>Russia</v>
          </cell>
          <cell r="D1881">
            <v>0</v>
          </cell>
          <cell r="E1881">
            <v>42.2864</v>
          </cell>
          <cell r="F1881">
            <v>42.172899999999998</v>
          </cell>
          <cell r="G1881">
            <v>516.40499999999997</v>
          </cell>
          <cell r="H1881">
            <v>37302</v>
          </cell>
          <cell r="I1881">
            <v>37304</v>
          </cell>
          <cell r="J1881" t="str">
            <v>News</v>
          </cell>
          <cell r="K1881">
            <v>0</v>
          </cell>
          <cell r="L1881">
            <v>1200</v>
          </cell>
          <cell r="M1881" t="str">
            <v>Heavy rain</v>
          </cell>
          <cell r="N1881">
            <v>1</v>
          </cell>
        </row>
        <row r="1882">
          <cell r="A1882">
            <v>1881</v>
          </cell>
          <cell r="B1882">
            <v>0</v>
          </cell>
          <cell r="C1882" t="str">
            <v>Australia</v>
          </cell>
          <cell r="D1882">
            <v>0</v>
          </cell>
          <cell r="E1882">
            <v>146.755</v>
          </cell>
          <cell r="F1882">
            <v>-20.268999999999998</v>
          </cell>
          <cell r="G1882">
            <v>47744.36</v>
          </cell>
          <cell r="H1882">
            <v>37302</v>
          </cell>
          <cell r="I1882">
            <v>37305</v>
          </cell>
          <cell r="J1882" t="str">
            <v>News</v>
          </cell>
          <cell r="K1882">
            <v>0</v>
          </cell>
          <cell r="L1882">
            <v>14</v>
          </cell>
          <cell r="M1882" t="str">
            <v>Heavy rain</v>
          </cell>
          <cell r="N1882">
            <v>1</v>
          </cell>
        </row>
        <row r="1883">
          <cell r="A1883">
            <v>1882</v>
          </cell>
          <cell r="B1883">
            <v>0</v>
          </cell>
          <cell r="C1883" t="str">
            <v>Indonesia</v>
          </cell>
          <cell r="D1883">
            <v>0</v>
          </cell>
          <cell r="E1883">
            <v>109.78400000000001</v>
          </cell>
          <cell r="F1883">
            <v>-6.9535900000000002</v>
          </cell>
          <cell r="G1883">
            <v>1342.66</v>
          </cell>
          <cell r="H1883">
            <v>37304</v>
          </cell>
          <cell r="I1883">
            <v>37312</v>
          </cell>
          <cell r="J1883" t="str">
            <v>News</v>
          </cell>
          <cell r="K1883">
            <v>4</v>
          </cell>
          <cell r="L1883">
            <v>30000</v>
          </cell>
          <cell r="M1883" t="str">
            <v>Heavy rain</v>
          </cell>
          <cell r="N1883">
            <v>1</v>
          </cell>
        </row>
        <row r="1884">
          <cell r="A1884">
            <v>1883</v>
          </cell>
          <cell r="B1884">
            <v>0</v>
          </cell>
          <cell r="C1884" t="str">
            <v>Uzbekistan</v>
          </cell>
          <cell r="D1884">
            <v>0</v>
          </cell>
          <cell r="E1884">
            <v>71.4084</v>
          </cell>
          <cell r="F1884">
            <v>40.825899999999997</v>
          </cell>
          <cell r="G1884">
            <v>6836.97</v>
          </cell>
          <cell r="H1884">
            <v>37305</v>
          </cell>
          <cell r="I1884">
            <v>37308</v>
          </cell>
          <cell r="J1884" t="str">
            <v>News</v>
          </cell>
          <cell r="K1884">
            <v>0</v>
          </cell>
          <cell r="L1884">
            <v>0</v>
          </cell>
          <cell r="M1884" t="str">
            <v>Dam/Levy, break or release</v>
          </cell>
          <cell r="N1884">
            <v>1</v>
          </cell>
        </row>
        <row r="1885">
          <cell r="A1885">
            <v>1884</v>
          </cell>
          <cell r="B1885">
            <v>0</v>
          </cell>
          <cell r="C1885" t="str">
            <v>Bolivia</v>
          </cell>
          <cell r="D1885">
            <v>0</v>
          </cell>
          <cell r="E1885">
            <v>-68.129199999999997</v>
          </cell>
          <cell r="F1885">
            <v>-16.500800000000002</v>
          </cell>
          <cell r="G1885">
            <v>699.02800000000002</v>
          </cell>
          <cell r="H1885">
            <v>37306</v>
          </cell>
          <cell r="I1885">
            <v>37308</v>
          </cell>
          <cell r="J1885" t="str">
            <v>News</v>
          </cell>
          <cell r="K1885">
            <v>69</v>
          </cell>
          <cell r="L1885">
            <v>850</v>
          </cell>
          <cell r="M1885" t="str">
            <v>Heavy rain</v>
          </cell>
          <cell r="N1885">
            <v>1</v>
          </cell>
        </row>
        <row r="1886">
          <cell r="A1886">
            <v>1885</v>
          </cell>
          <cell r="B1886">
            <v>0</v>
          </cell>
          <cell r="C1886" t="str">
            <v>Brazil</v>
          </cell>
          <cell r="D1886">
            <v>0</v>
          </cell>
          <cell r="E1886">
            <v>-50.481900000000003</v>
          </cell>
          <cell r="F1886">
            <v>-11.8781</v>
          </cell>
          <cell r="G1886">
            <v>139112.79</v>
          </cell>
          <cell r="H1886">
            <v>37271</v>
          </cell>
          <cell r="I1886">
            <v>37348</v>
          </cell>
          <cell r="J1886" t="str">
            <v>News</v>
          </cell>
          <cell r="K1886">
            <v>0</v>
          </cell>
          <cell r="L1886">
            <v>0</v>
          </cell>
          <cell r="M1886" t="str">
            <v>Heavy rain</v>
          </cell>
          <cell r="N1886">
            <v>1</v>
          </cell>
        </row>
        <row r="1887">
          <cell r="A1887">
            <v>1886</v>
          </cell>
          <cell r="B1887">
            <v>0</v>
          </cell>
          <cell r="C1887" t="str">
            <v>Australia</v>
          </cell>
          <cell r="D1887">
            <v>0</v>
          </cell>
          <cell r="E1887">
            <v>126.014</v>
          </cell>
          <cell r="F1887">
            <v>-18.059799999999999</v>
          </cell>
          <cell r="G1887">
            <v>57867.77</v>
          </cell>
          <cell r="H1887">
            <v>37310</v>
          </cell>
          <cell r="I1887">
            <v>37316</v>
          </cell>
          <cell r="J1887" t="str">
            <v>News</v>
          </cell>
          <cell r="K1887">
            <v>0</v>
          </cell>
          <cell r="L1887">
            <v>32</v>
          </cell>
          <cell r="M1887" t="str">
            <v>Heavy rain</v>
          </cell>
          <cell r="N1887">
            <v>2</v>
          </cell>
        </row>
        <row r="1888">
          <cell r="A1888">
            <v>1887</v>
          </cell>
          <cell r="B1888">
            <v>0</v>
          </cell>
          <cell r="C1888" t="str">
            <v>Fiji</v>
          </cell>
          <cell r="D1888">
            <v>0</v>
          </cell>
          <cell r="E1888">
            <v>178.45599999999999</v>
          </cell>
          <cell r="F1888">
            <v>-17.769200000000001</v>
          </cell>
          <cell r="G1888">
            <v>1083.9100000000001</v>
          </cell>
          <cell r="H1888">
            <v>37310</v>
          </cell>
          <cell r="I1888">
            <v>37312</v>
          </cell>
          <cell r="J1888" t="str">
            <v>News</v>
          </cell>
          <cell r="K1888">
            <v>1</v>
          </cell>
          <cell r="L1888">
            <v>0</v>
          </cell>
          <cell r="M1888" t="str">
            <v>Heavy rain</v>
          </cell>
          <cell r="N1888">
            <v>1</v>
          </cell>
        </row>
        <row r="1889">
          <cell r="A1889">
            <v>1888</v>
          </cell>
          <cell r="B1889">
            <v>0</v>
          </cell>
          <cell r="C1889" t="str">
            <v>Russia</v>
          </cell>
          <cell r="D1889">
            <v>0</v>
          </cell>
          <cell r="E1889">
            <v>47.843400000000003</v>
          </cell>
          <cell r="F1889">
            <v>50.857300000000002</v>
          </cell>
          <cell r="G1889">
            <v>4120.28</v>
          </cell>
          <cell r="H1889">
            <v>37311</v>
          </cell>
          <cell r="I1889">
            <v>37314</v>
          </cell>
          <cell r="J1889" t="str">
            <v>News</v>
          </cell>
          <cell r="K1889">
            <v>0</v>
          </cell>
          <cell r="L1889">
            <v>0</v>
          </cell>
          <cell r="M1889" t="str">
            <v>Snowmelt</v>
          </cell>
          <cell r="N1889">
            <v>1</v>
          </cell>
        </row>
        <row r="1890">
          <cell r="A1890">
            <v>1889</v>
          </cell>
          <cell r="B1890">
            <v>0</v>
          </cell>
          <cell r="C1890" t="str">
            <v>Afghanistan</v>
          </cell>
          <cell r="D1890">
            <v>0</v>
          </cell>
          <cell r="E1890">
            <v>67.869399999999999</v>
          </cell>
          <cell r="F1890">
            <v>36.085799999999999</v>
          </cell>
          <cell r="G1890">
            <v>1026.82</v>
          </cell>
          <cell r="H1890">
            <v>37319</v>
          </cell>
          <cell r="I1890">
            <v>37323</v>
          </cell>
          <cell r="J1890" t="str">
            <v>News</v>
          </cell>
          <cell r="K1890">
            <v>0</v>
          </cell>
          <cell r="L1890">
            <v>0</v>
          </cell>
          <cell r="M1890" t="str">
            <v>Dam/Levy, break or release</v>
          </cell>
          <cell r="N1890">
            <v>1</v>
          </cell>
        </row>
        <row r="1891">
          <cell r="A1891">
            <v>1890</v>
          </cell>
          <cell r="B1891">
            <v>0</v>
          </cell>
          <cell r="C1891" t="str">
            <v>Ecuador</v>
          </cell>
          <cell r="D1891">
            <v>0</v>
          </cell>
          <cell r="E1891">
            <v>-80.0304</v>
          </cell>
          <cell r="F1891">
            <v>-1.74037</v>
          </cell>
          <cell r="G1891">
            <v>71519.199999999997</v>
          </cell>
          <cell r="H1891">
            <v>37321</v>
          </cell>
          <cell r="I1891">
            <v>37375</v>
          </cell>
          <cell r="J1891" t="str">
            <v>News</v>
          </cell>
          <cell r="K1891">
            <v>28</v>
          </cell>
          <cell r="L1891">
            <v>6000</v>
          </cell>
          <cell r="M1891" t="str">
            <v>Heavy rain</v>
          </cell>
          <cell r="N1891">
            <v>1</v>
          </cell>
        </row>
        <row r="1892">
          <cell r="A1892">
            <v>1891</v>
          </cell>
          <cell r="B1892">
            <v>0</v>
          </cell>
          <cell r="C1892" t="str">
            <v>Egypt</v>
          </cell>
          <cell r="D1892">
            <v>0</v>
          </cell>
          <cell r="E1892">
            <v>35.467700000000001</v>
          </cell>
          <cell r="F1892">
            <v>23.193200000000001</v>
          </cell>
          <cell r="G1892">
            <v>564.33000000000004</v>
          </cell>
          <cell r="H1892">
            <v>37324</v>
          </cell>
          <cell r="I1892">
            <v>37326</v>
          </cell>
          <cell r="J1892" t="str">
            <v>News</v>
          </cell>
          <cell r="K1892">
            <v>4</v>
          </cell>
          <cell r="L1892">
            <v>800</v>
          </cell>
          <cell r="M1892" t="str">
            <v>Heavy rain</v>
          </cell>
          <cell r="N1892">
            <v>1</v>
          </cell>
        </row>
        <row r="1893">
          <cell r="A1893">
            <v>1892</v>
          </cell>
          <cell r="B1893">
            <v>0</v>
          </cell>
          <cell r="C1893" t="str">
            <v>China</v>
          </cell>
          <cell r="D1893">
            <v>0</v>
          </cell>
          <cell r="E1893">
            <v>77.355599999999995</v>
          </cell>
          <cell r="F1893">
            <v>39.690600000000003</v>
          </cell>
          <cell r="G1893">
            <v>1017.36</v>
          </cell>
          <cell r="H1893">
            <v>37325</v>
          </cell>
          <cell r="I1893">
            <v>37327</v>
          </cell>
          <cell r="J1893" t="str">
            <v>News</v>
          </cell>
          <cell r="K1893">
            <v>0</v>
          </cell>
          <cell r="L1893">
            <v>0</v>
          </cell>
          <cell r="M1893" t="str">
            <v>Dam/Levy, break or release</v>
          </cell>
          <cell r="N1893">
            <v>1</v>
          </cell>
        </row>
        <row r="1894">
          <cell r="A1894">
            <v>1893</v>
          </cell>
          <cell r="B1894">
            <v>0</v>
          </cell>
          <cell r="C1894" t="str">
            <v>USA.</v>
          </cell>
          <cell r="D1894">
            <v>0</v>
          </cell>
          <cell r="E1894">
            <v>-83.218299999999999</v>
          </cell>
          <cell r="F1894">
            <v>36.892400000000002</v>
          </cell>
          <cell r="G1894">
            <v>40931.32</v>
          </cell>
          <cell r="H1894">
            <v>37332</v>
          </cell>
          <cell r="I1894">
            <v>37339</v>
          </cell>
          <cell r="J1894" t="str">
            <v>News</v>
          </cell>
          <cell r="K1894">
            <v>7</v>
          </cell>
          <cell r="L1894">
            <v>2000</v>
          </cell>
          <cell r="M1894" t="str">
            <v>Heavy rain</v>
          </cell>
          <cell r="N1894">
            <v>2</v>
          </cell>
        </row>
        <row r="1895">
          <cell r="A1895">
            <v>1894</v>
          </cell>
          <cell r="B1895">
            <v>0</v>
          </cell>
          <cell r="C1895" t="str">
            <v>Mozambique</v>
          </cell>
          <cell r="D1895">
            <v>0</v>
          </cell>
          <cell r="E1895">
            <v>39.303199999999997</v>
          </cell>
          <cell r="F1895">
            <v>-15.132</v>
          </cell>
          <cell r="G1895">
            <v>1176.25</v>
          </cell>
          <cell r="H1895">
            <v>37333</v>
          </cell>
          <cell r="I1895">
            <v>37337</v>
          </cell>
          <cell r="J1895" t="str">
            <v>News</v>
          </cell>
          <cell r="K1895">
            <v>0</v>
          </cell>
          <cell r="L1895">
            <v>500</v>
          </cell>
          <cell r="M1895" t="str">
            <v>Heavy rain</v>
          </cell>
          <cell r="N1895">
            <v>1</v>
          </cell>
        </row>
        <row r="1896">
          <cell r="A1896">
            <v>1895</v>
          </cell>
          <cell r="B1896">
            <v>0</v>
          </cell>
          <cell r="C1896" t="str">
            <v>Austria</v>
          </cell>
          <cell r="D1896" t="str">
            <v>Hungary</v>
          </cell>
          <cell r="E1896">
            <v>14.4178</v>
          </cell>
          <cell r="F1896">
            <v>48.270299999999999</v>
          </cell>
          <cell r="G1896">
            <v>2640.21</v>
          </cell>
          <cell r="H1896">
            <v>37336</v>
          </cell>
          <cell r="I1896">
            <v>37351</v>
          </cell>
          <cell r="J1896" t="str">
            <v>News</v>
          </cell>
          <cell r="K1896">
            <v>1</v>
          </cell>
          <cell r="L1896">
            <v>10</v>
          </cell>
          <cell r="M1896" t="str">
            <v>Heavy rain</v>
          </cell>
          <cell r="N1896">
            <v>1</v>
          </cell>
        </row>
        <row r="1897">
          <cell r="A1897">
            <v>1896</v>
          </cell>
          <cell r="B1897">
            <v>0</v>
          </cell>
          <cell r="C1897" t="str">
            <v>Phillipines</v>
          </cell>
          <cell r="D1897">
            <v>0</v>
          </cell>
          <cell r="E1897">
            <v>126.21599999999999</v>
          </cell>
          <cell r="F1897">
            <v>8.8488399999999992</v>
          </cell>
          <cell r="G1897">
            <v>5284.45</v>
          </cell>
          <cell r="H1897">
            <v>37336</v>
          </cell>
          <cell r="I1897">
            <v>37341</v>
          </cell>
          <cell r="J1897" t="str">
            <v>News</v>
          </cell>
          <cell r="K1897">
            <v>35</v>
          </cell>
          <cell r="L1897">
            <v>50000</v>
          </cell>
          <cell r="M1897" t="str">
            <v>Heavy rain</v>
          </cell>
          <cell r="N1897">
            <v>1</v>
          </cell>
        </row>
        <row r="1898">
          <cell r="A1898">
            <v>1897</v>
          </cell>
          <cell r="B1898">
            <v>0</v>
          </cell>
          <cell r="C1898" t="str">
            <v>Indonesia</v>
          </cell>
          <cell r="D1898">
            <v>0</v>
          </cell>
          <cell r="E1898">
            <v>97.745099999999994</v>
          </cell>
          <cell r="F1898">
            <v>0.95957800000000004</v>
          </cell>
          <cell r="G1898">
            <v>942.125</v>
          </cell>
          <cell r="H1898">
            <v>37342</v>
          </cell>
          <cell r="I1898">
            <v>37345</v>
          </cell>
          <cell r="J1898" t="str">
            <v>News</v>
          </cell>
          <cell r="K1898">
            <v>11</v>
          </cell>
          <cell r="L1898">
            <v>500</v>
          </cell>
          <cell r="M1898" t="str">
            <v>Heavy rain</v>
          </cell>
          <cell r="N1898">
            <v>1</v>
          </cell>
        </row>
        <row r="1899">
          <cell r="A1899">
            <v>1898</v>
          </cell>
          <cell r="B1899">
            <v>0</v>
          </cell>
          <cell r="C1899" t="str">
            <v>Peru</v>
          </cell>
          <cell r="D1899">
            <v>0</v>
          </cell>
          <cell r="E1899">
            <v>-70.164699999999996</v>
          </cell>
          <cell r="F1899">
            <v>-15.77</v>
          </cell>
          <cell r="G1899">
            <v>13766.51</v>
          </cell>
          <cell r="H1899">
            <v>37332</v>
          </cell>
          <cell r="I1899">
            <v>37346</v>
          </cell>
          <cell r="J1899" t="str">
            <v>News</v>
          </cell>
          <cell r="K1899">
            <v>13</v>
          </cell>
          <cell r="L1899">
            <v>500</v>
          </cell>
          <cell r="M1899" t="str">
            <v>Heavy rain</v>
          </cell>
          <cell r="N1899">
            <v>1</v>
          </cell>
        </row>
        <row r="1900">
          <cell r="A1900">
            <v>1899</v>
          </cell>
          <cell r="B1900">
            <v>0</v>
          </cell>
          <cell r="C1900" t="str">
            <v>Tajikistan</v>
          </cell>
          <cell r="D1900">
            <v>0</v>
          </cell>
          <cell r="E1900">
            <v>69.733500000000006</v>
          </cell>
          <cell r="F1900">
            <v>38.1173</v>
          </cell>
          <cell r="G1900">
            <v>5024.7299999999996</v>
          </cell>
          <cell r="H1900">
            <v>37340</v>
          </cell>
          <cell r="I1900">
            <v>37348</v>
          </cell>
          <cell r="J1900" t="str">
            <v>News</v>
          </cell>
          <cell r="K1900">
            <v>0</v>
          </cell>
          <cell r="L1900">
            <v>280</v>
          </cell>
          <cell r="M1900" t="str">
            <v>Heavy rain</v>
          </cell>
          <cell r="N1900">
            <v>1</v>
          </cell>
        </row>
        <row r="1901">
          <cell r="A1901">
            <v>1900</v>
          </cell>
          <cell r="B1901">
            <v>0</v>
          </cell>
          <cell r="C1901" t="str">
            <v>Canary Islands</v>
          </cell>
          <cell r="D1901">
            <v>0</v>
          </cell>
          <cell r="E1901">
            <v>-16.253900000000002</v>
          </cell>
          <cell r="F1901">
            <v>28.4785</v>
          </cell>
          <cell r="G1901">
            <v>117.392</v>
          </cell>
          <cell r="H1901">
            <v>37346</v>
          </cell>
          <cell r="I1901">
            <v>37348</v>
          </cell>
          <cell r="J1901" t="str">
            <v>News</v>
          </cell>
          <cell r="K1901">
            <v>8</v>
          </cell>
          <cell r="L1901">
            <v>400</v>
          </cell>
          <cell r="M1901" t="str">
            <v>Heavy rain</v>
          </cell>
          <cell r="N1901">
            <v>1</v>
          </cell>
        </row>
        <row r="1902">
          <cell r="A1902">
            <v>1901</v>
          </cell>
          <cell r="B1902">
            <v>0</v>
          </cell>
          <cell r="C1902" t="str">
            <v>Afghanistan</v>
          </cell>
          <cell r="D1902">
            <v>0</v>
          </cell>
          <cell r="E1902">
            <v>64.816400000000002</v>
          </cell>
          <cell r="F1902">
            <v>35.834499999999998</v>
          </cell>
          <cell r="G1902">
            <v>1171.1099999999999</v>
          </cell>
          <cell r="H1902">
            <v>37350</v>
          </cell>
          <cell r="I1902">
            <v>37353</v>
          </cell>
          <cell r="J1902" t="str">
            <v>News</v>
          </cell>
          <cell r="K1902">
            <v>39</v>
          </cell>
          <cell r="L1902">
            <v>2500</v>
          </cell>
          <cell r="M1902" t="str">
            <v>Heavy rain</v>
          </cell>
          <cell r="N1902">
            <v>1</v>
          </cell>
        </row>
        <row r="1903">
          <cell r="A1903">
            <v>1902</v>
          </cell>
          <cell r="B1903">
            <v>0</v>
          </cell>
          <cell r="C1903" t="str">
            <v>Saudi Arabia</v>
          </cell>
          <cell r="D1903">
            <v>0</v>
          </cell>
          <cell r="E1903">
            <v>39.898499999999999</v>
          </cell>
          <cell r="F1903">
            <v>21.0961</v>
          </cell>
          <cell r="G1903">
            <v>22811.32</v>
          </cell>
          <cell r="H1903">
            <v>37354</v>
          </cell>
          <cell r="I1903">
            <v>37359</v>
          </cell>
          <cell r="J1903" t="str">
            <v>News</v>
          </cell>
          <cell r="K1903">
            <v>19</v>
          </cell>
          <cell r="L1903">
            <v>0</v>
          </cell>
          <cell r="M1903" t="str">
            <v>Heavy rain</v>
          </cell>
          <cell r="N1903">
            <v>1</v>
          </cell>
        </row>
        <row r="1904">
          <cell r="A1904">
            <v>1903</v>
          </cell>
          <cell r="B1904">
            <v>0</v>
          </cell>
          <cell r="C1904" t="str">
            <v>Iran</v>
          </cell>
          <cell r="D1904">
            <v>0</v>
          </cell>
          <cell r="E1904">
            <v>53.3797</v>
          </cell>
          <cell r="F1904">
            <v>32.287500000000001</v>
          </cell>
          <cell r="G1904">
            <v>44882.83</v>
          </cell>
          <cell r="H1904">
            <v>37360</v>
          </cell>
          <cell r="I1904">
            <v>37362</v>
          </cell>
          <cell r="J1904" t="str">
            <v>News</v>
          </cell>
          <cell r="K1904">
            <v>11</v>
          </cell>
          <cell r="L1904">
            <v>0</v>
          </cell>
          <cell r="M1904" t="str">
            <v>Heavy rain</v>
          </cell>
          <cell r="N1904">
            <v>1</v>
          </cell>
        </row>
        <row r="1905">
          <cell r="A1905">
            <v>1904</v>
          </cell>
          <cell r="B1905">
            <v>0</v>
          </cell>
          <cell r="C1905" t="str">
            <v>USA</v>
          </cell>
          <cell r="D1905">
            <v>0</v>
          </cell>
          <cell r="E1905">
            <v>-89.575599999999994</v>
          </cell>
          <cell r="F1905">
            <v>46.487400000000001</v>
          </cell>
          <cell r="G1905">
            <v>22335.39</v>
          </cell>
          <cell r="H1905">
            <v>37363</v>
          </cell>
          <cell r="I1905">
            <v>37368</v>
          </cell>
          <cell r="J1905" t="str">
            <v>News</v>
          </cell>
          <cell r="K1905">
            <v>0</v>
          </cell>
          <cell r="L1905">
            <v>300</v>
          </cell>
          <cell r="M1905" t="str">
            <v>Heavy rain</v>
          </cell>
          <cell r="N1905">
            <v>2</v>
          </cell>
        </row>
        <row r="1906">
          <cell r="A1906">
            <v>1905</v>
          </cell>
          <cell r="B1906">
            <v>0</v>
          </cell>
          <cell r="C1906" t="str">
            <v>Indonesia</v>
          </cell>
          <cell r="D1906">
            <v>0</v>
          </cell>
          <cell r="E1906">
            <v>108.21599999999999</v>
          </cell>
          <cell r="F1906">
            <v>-7.2855800000000004</v>
          </cell>
          <cell r="G1906">
            <v>919.17399999999998</v>
          </cell>
          <cell r="H1906">
            <v>37363</v>
          </cell>
          <cell r="I1906">
            <v>37365</v>
          </cell>
          <cell r="J1906" t="str">
            <v>News</v>
          </cell>
          <cell r="K1906">
            <v>4</v>
          </cell>
          <cell r="L1906">
            <v>0</v>
          </cell>
          <cell r="M1906" t="str">
            <v>Heavy rain</v>
          </cell>
          <cell r="N1906">
            <v>1</v>
          </cell>
        </row>
        <row r="1907">
          <cell r="A1907">
            <v>1906</v>
          </cell>
          <cell r="B1907">
            <v>0</v>
          </cell>
          <cell r="C1907" t="str">
            <v>Indonesia</v>
          </cell>
          <cell r="D1907">
            <v>0</v>
          </cell>
          <cell r="E1907">
            <v>120.032</v>
          </cell>
          <cell r="F1907">
            <v>-9.7042199999999994</v>
          </cell>
          <cell r="G1907">
            <v>4900.42</v>
          </cell>
          <cell r="H1907">
            <v>37363</v>
          </cell>
          <cell r="I1907">
            <v>37366</v>
          </cell>
          <cell r="J1907" t="str">
            <v>News</v>
          </cell>
          <cell r="K1907">
            <v>19</v>
          </cell>
          <cell r="L1907">
            <v>0</v>
          </cell>
          <cell r="M1907" t="str">
            <v>Heavy rain</v>
          </cell>
          <cell r="N1907">
            <v>1</v>
          </cell>
        </row>
        <row r="1908">
          <cell r="A1908">
            <v>1907</v>
          </cell>
          <cell r="B1908">
            <v>0</v>
          </cell>
          <cell r="C1908" t="str">
            <v>Ethiopia</v>
          </cell>
          <cell r="D1908">
            <v>0</v>
          </cell>
          <cell r="E1908">
            <v>43.063099999999999</v>
          </cell>
          <cell r="F1908">
            <v>7.3106</v>
          </cell>
          <cell r="G1908">
            <v>282524.65000000002</v>
          </cell>
          <cell r="H1908">
            <v>37362</v>
          </cell>
          <cell r="I1908">
            <v>37367</v>
          </cell>
          <cell r="J1908" t="str">
            <v>News</v>
          </cell>
          <cell r="K1908">
            <v>0</v>
          </cell>
          <cell r="L1908">
            <v>4000</v>
          </cell>
          <cell r="M1908" t="str">
            <v>Heavy rain</v>
          </cell>
          <cell r="N1908">
            <v>1</v>
          </cell>
        </row>
        <row r="1909">
          <cell r="A1909">
            <v>1908</v>
          </cell>
          <cell r="B1909">
            <v>0</v>
          </cell>
          <cell r="C1909" t="str">
            <v>Bangladesh</v>
          </cell>
          <cell r="D1909">
            <v>0</v>
          </cell>
          <cell r="E1909">
            <v>91.52</v>
          </cell>
          <cell r="F1909">
            <v>24.9818</v>
          </cell>
          <cell r="G1909">
            <v>4848.3</v>
          </cell>
          <cell r="H1909">
            <v>37364</v>
          </cell>
          <cell r="I1909">
            <v>37375</v>
          </cell>
          <cell r="J1909" t="str">
            <v>News</v>
          </cell>
          <cell r="K1909">
            <v>0</v>
          </cell>
          <cell r="L1909">
            <v>0</v>
          </cell>
          <cell r="M1909" t="str">
            <v>Dam/Levy, break or release</v>
          </cell>
          <cell r="N1909">
            <v>1</v>
          </cell>
        </row>
        <row r="1910">
          <cell r="A1910">
            <v>1909</v>
          </cell>
          <cell r="B1910">
            <v>0</v>
          </cell>
          <cell r="C1910" t="str">
            <v>Afghanistan</v>
          </cell>
          <cell r="D1910">
            <v>0</v>
          </cell>
          <cell r="E1910">
            <v>62.971200000000003</v>
          </cell>
          <cell r="F1910">
            <v>34.613300000000002</v>
          </cell>
          <cell r="G1910">
            <v>3655.95</v>
          </cell>
          <cell r="H1910">
            <v>37369</v>
          </cell>
          <cell r="I1910">
            <v>37372</v>
          </cell>
          <cell r="J1910" t="str">
            <v>News</v>
          </cell>
          <cell r="K1910">
            <v>2</v>
          </cell>
          <cell r="L1910">
            <v>2000</v>
          </cell>
          <cell r="M1910" t="str">
            <v>Heavy rain</v>
          </cell>
          <cell r="N1910">
            <v>1</v>
          </cell>
        </row>
        <row r="1911">
          <cell r="A1911">
            <v>1910</v>
          </cell>
          <cell r="B1911">
            <v>0</v>
          </cell>
          <cell r="C1911" t="str">
            <v>Russia</v>
          </cell>
          <cell r="D1911">
            <v>0</v>
          </cell>
          <cell r="E1911">
            <v>67.244600000000005</v>
          </cell>
          <cell r="F1911">
            <v>58.045400000000001</v>
          </cell>
          <cell r="G1911">
            <v>191207.86</v>
          </cell>
          <cell r="H1911">
            <v>37368</v>
          </cell>
          <cell r="I1911">
            <v>37383</v>
          </cell>
          <cell r="J1911" t="str">
            <v>News</v>
          </cell>
          <cell r="K1911">
            <v>0</v>
          </cell>
          <cell r="L1911">
            <v>6000</v>
          </cell>
          <cell r="M1911" t="str">
            <v>Snowmelt</v>
          </cell>
          <cell r="N1911">
            <v>1</v>
          </cell>
        </row>
        <row r="1912">
          <cell r="A1912">
            <v>1911</v>
          </cell>
          <cell r="B1912">
            <v>0</v>
          </cell>
          <cell r="C1912" t="str">
            <v>USA</v>
          </cell>
          <cell r="D1912">
            <v>0</v>
          </cell>
          <cell r="E1912">
            <v>-99.316199999999995</v>
          </cell>
          <cell r="F1912">
            <v>32.7318</v>
          </cell>
          <cell r="G1912">
            <v>312.83300000000003</v>
          </cell>
          <cell r="H1912">
            <v>37371</v>
          </cell>
          <cell r="I1912">
            <v>37373</v>
          </cell>
          <cell r="J1912" t="str">
            <v>News</v>
          </cell>
          <cell r="K1912">
            <v>1</v>
          </cell>
          <cell r="L1912">
            <v>32</v>
          </cell>
          <cell r="M1912" t="str">
            <v>Heavy rain</v>
          </cell>
          <cell r="N1912">
            <v>2</v>
          </cell>
        </row>
        <row r="1913">
          <cell r="A1913">
            <v>1912</v>
          </cell>
          <cell r="B1913">
            <v>0</v>
          </cell>
          <cell r="C1913" t="str">
            <v>Columbia</v>
          </cell>
          <cell r="D1913">
            <v>0</v>
          </cell>
          <cell r="E1913">
            <v>-75.673199999999994</v>
          </cell>
          <cell r="F1913">
            <v>4.6740899999999996</v>
          </cell>
          <cell r="G1913">
            <v>483096.37</v>
          </cell>
          <cell r="H1913">
            <v>37370</v>
          </cell>
          <cell r="I1913">
            <v>37375</v>
          </cell>
          <cell r="J1913" t="str">
            <v>News</v>
          </cell>
          <cell r="K1913">
            <v>14</v>
          </cell>
          <cell r="L1913">
            <v>0</v>
          </cell>
          <cell r="M1913" t="str">
            <v>Heavy rain</v>
          </cell>
          <cell r="N1913">
            <v>1</v>
          </cell>
        </row>
        <row r="1914">
          <cell r="A1914">
            <v>1913</v>
          </cell>
          <cell r="B1914">
            <v>0</v>
          </cell>
          <cell r="C1914" t="str">
            <v>Russia</v>
          </cell>
          <cell r="D1914">
            <v>0</v>
          </cell>
          <cell r="E1914">
            <v>156.65299999999999</v>
          </cell>
          <cell r="F1914">
            <v>53.5916</v>
          </cell>
          <cell r="G1914">
            <v>23145.61</v>
          </cell>
          <cell r="H1914">
            <v>37372</v>
          </cell>
          <cell r="I1914">
            <v>37375</v>
          </cell>
          <cell r="J1914" t="str">
            <v>News</v>
          </cell>
          <cell r="K1914">
            <v>0</v>
          </cell>
          <cell r="L1914">
            <v>0</v>
          </cell>
          <cell r="M1914" t="str">
            <v>Heavy rain</v>
          </cell>
          <cell r="N1914">
            <v>1</v>
          </cell>
        </row>
        <row r="1915">
          <cell r="A1915">
            <v>1914</v>
          </cell>
          <cell r="B1915">
            <v>0</v>
          </cell>
          <cell r="C1915" t="str">
            <v>Iran</v>
          </cell>
          <cell r="D1915">
            <v>0</v>
          </cell>
          <cell r="E1915">
            <v>55.4285</v>
          </cell>
          <cell r="F1915">
            <v>37.279899999999998</v>
          </cell>
          <cell r="G1915">
            <v>283.70600000000002</v>
          </cell>
          <cell r="H1915">
            <v>37372</v>
          </cell>
          <cell r="I1915">
            <v>37374</v>
          </cell>
          <cell r="J1915" t="str">
            <v>News</v>
          </cell>
          <cell r="K1915">
            <v>2</v>
          </cell>
          <cell r="L1915">
            <v>0</v>
          </cell>
          <cell r="M1915" t="str">
            <v>Heavy rain</v>
          </cell>
          <cell r="N1915">
            <v>1</v>
          </cell>
        </row>
        <row r="1916">
          <cell r="A1916">
            <v>1915</v>
          </cell>
          <cell r="B1916">
            <v>0</v>
          </cell>
          <cell r="C1916" t="str">
            <v>Kenya</v>
          </cell>
          <cell r="D1916">
            <v>0</v>
          </cell>
          <cell r="E1916">
            <v>36.9101</v>
          </cell>
          <cell r="F1916">
            <v>-1.21807</v>
          </cell>
          <cell r="G1916">
            <v>3838.09</v>
          </cell>
          <cell r="H1916">
            <v>37375</v>
          </cell>
          <cell r="I1916">
            <v>37378</v>
          </cell>
          <cell r="J1916" t="str">
            <v>News</v>
          </cell>
          <cell r="K1916">
            <v>2</v>
          </cell>
          <cell r="L1916">
            <v>0</v>
          </cell>
          <cell r="M1916" t="str">
            <v>Heavy rain</v>
          </cell>
          <cell r="N1916">
            <v>1</v>
          </cell>
        </row>
        <row r="1917">
          <cell r="A1917">
            <v>1916</v>
          </cell>
          <cell r="B1917">
            <v>0</v>
          </cell>
          <cell r="C1917" t="str">
            <v>USA</v>
          </cell>
          <cell r="D1917">
            <v>0</v>
          </cell>
          <cell r="E1917">
            <v>-81.986699999999999</v>
          </cell>
          <cell r="F1917">
            <v>37.546900000000001</v>
          </cell>
          <cell r="G1917">
            <v>19788.37</v>
          </cell>
          <cell r="H1917">
            <v>37378</v>
          </cell>
          <cell r="I1917">
            <v>37384</v>
          </cell>
          <cell r="J1917" t="str">
            <v>News</v>
          </cell>
          <cell r="K1917">
            <v>9</v>
          </cell>
          <cell r="L1917">
            <v>1000</v>
          </cell>
          <cell r="M1917" t="str">
            <v>Heavy rain</v>
          </cell>
          <cell r="N1917">
            <v>1</v>
          </cell>
        </row>
        <row r="1918">
          <cell r="A1918">
            <v>1917</v>
          </cell>
          <cell r="B1918">
            <v>0</v>
          </cell>
          <cell r="C1918" t="str">
            <v>Africa</v>
          </cell>
          <cell r="D1918">
            <v>0</v>
          </cell>
          <cell r="E1918">
            <v>33.5441</v>
          </cell>
          <cell r="F1918">
            <v>-7.5706999999999997E-2</v>
          </cell>
          <cell r="G1918">
            <v>1111282.6200000001</v>
          </cell>
          <cell r="H1918">
            <v>37372</v>
          </cell>
          <cell r="I1918">
            <v>37404</v>
          </cell>
          <cell r="J1918" t="str">
            <v>News</v>
          </cell>
          <cell r="K1918">
            <v>160</v>
          </cell>
          <cell r="L1918">
            <v>168000</v>
          </cell>
          <cell r="M1918" t="str">
            <v>Heavy rain</v>
          </cell>
          <cell r="N1918">
            <v>2</v>
          </cell>
        </row>
        <row r="1919">
          <cell r="A1919">
            <v>1918</v>
          </cell>
          <cell r="B1919">
            <v>0</v>
          </cell>
          <cell r="C1919" t="str">
            <v>Costa Rica</v>
          </cell>
          <cell r="D1919" t="str">
            <v>Panama</v>
          </cell>
          <cell r="E1919">
            <v>-83.360200000000006</v>
          </cell>
          <cell r="F1919">
            <v>9.94557</v>
          </cell>
          <cell r="G1919">
            <v>18667.79</v>
          </cell>
          <cell r="H1919">
            <v>37382</v>
          </cell>
          <cell r="I1919">
            <v>37387</v>
          </cell>
          <cell r="J1919" t="str">
            <v>News</v>
          </cell>
          <cell r="K1919">
            <v>0</v>
          </cell>
          <cell r="L1919">
            <v>5600</v>
          </cell>
          <cell r="M1919" t="str">
            <v>Heavy rain</v>
          </cell>
          <cell r="N1919">
            <v>2</v>
          </cell>
        </row>
        <row r="1920">
          <cell r="A1920">
            <v>1919</v>
          </cell>
          <cell r="B1920">
            <v>0</v>
          </cell>
          <cell r="C1920" t="str">
            <v>USA</v>
          </cell>
          <cell r="D1920">
            <v>0</v>
          </cell>
          <cell r="E1920">
            <v>-88.288300000000007</v>
          </cell>
          <cell r="F1920">
            <v>39.195399999999999</v>
          </cell>
          <cell r="G1920">
            <v>257337.97</v>
          </cell>
          <cell r="H1920">
            <v>37383</v>
          </cell>
          <cell r="I1920">
            <v>37415</v>
          </cell>
          <cell r="J1920" t="str">
            <v>News</v>
          </cell>
          <cell r="K1920">
            <v>9</v>
          </cell>
          <cell r="L1920">
            <v>100</v>
          </cell>
          <cell r="M1920" t="str">
            <v>Heavy rain</v>
          </cell>
          <cell r="N1920">
            <v>1</v>
          </cell>
        </row>
        <row r="1921">
          <cell r="A1921">
            <v>1920</v>
          </cell>
          <cell r="B1921">
            <v>0</v>
          </cell>
          <cell r="C1921" t="str">
            <v>USA</v>
          </cell>
          <cell r="D1921">
            <v>0</v>
          </cell>
          <cell r="E1921">
            <v>-157.36600000000001</v>
          </cell>
          <cell r="F1921">
            <v>59.439799999999998</v>
          </cell>
          <cell r="G1921">
            <v>684.75400000000002</v>
          </cell>
          <cell r="H1921">
            <v>37383</v>
          </cell>
          <cell r="I1921">
            <v>37385</v>
          </cell>
          <cell r="J1921" t="str">
            <v>News</v>
          </cell>
          <cell r="K1921">
            <v>0</v>
          </cell>
          <cell r="L1921">
            <v>24</v>
          </cell>
          <cell r="M1921" t="str">
            <v>Ice jam/break-up</v>
          </cell>
          <cell r="N1921">
            <v>1</v>
          </cell>
        </row>
        <row r="1922">
          <cell r="A1922">
            <v>1921</v>
          </cell>
          <cell r="B1922">
            <v>0</v>
          </cell>
          <cell r="C1922" t="str">
            <v>Russia</v>
          </cell>
          <cell r="D1922">
            <v>0</v>
          </cell>
          <cell r="E1922">
            <v>64.578299999999999</v>
          </cell>
          <cell r="F1922">
            <v>58.692300000000003</v>
          </cell>
          <cell r="G1922">
            <v>61802.239999999998</v>
          </cell>
          <cell r="H1922">
            <v>37383</v>
          </cell>
          <cell r="I1922">
            <v>37413</v>
          </cell>
          <cell r="J1922" t="str">
            <v>News</v>
          </cell>
          <cell r="K1922">
            <v>0</v>
          </cell>
          <cell r="L1922">
            <v>1000</v>
          </cell>
          <cell r="M1922" t="str">
            <v>Heavy rain</v>
          </cell>
          <cell r="N1922">
            <v>1</v>
          </cell>
        </row>
        <row r="1923">
          <cell r="A1923">
            <v>1922</v>
          </cell>
          <cell r="B1923">
            <v>0</v>
          </cell>
          <cell r="C1923" t="str">
            <v>Madagascar</v>
          </cell>
          <cell r="D1923">
            <v>0</v>
          </cell>
          <cell r="E1923">
            <v>49.184199999999997</v>
          </cell>
          <cell r="F1923">
            <v>-18.2729</v>
          </cell>
          <cell r="G1923">
            <v>3852.68</v>
          </cell>
          <cell r="H1923">
            <v>37386</v>
          </cell>
          <cell r="I1923">
            <v>37394</v>
          </cell>
          <cell r="J1923" t="str">
            <v>News</v>
          </cell>
          <cell r="K1923">
            <v>33</v>
          </cell>
          <cell r="L1923">
            <v>5000</v>
          </cell>
          <cell r="M1923" t="str">
            <v>Tropical cyclone</v>
          </cell>
          <cell r="N1923">
            <v>2</v>
          </cell>
        </row>
        <row r="1924">
          <cell r="A1924">
            <v>1923</v>
          </cell>
          <cell r="B1924">
            <v>0</v>
          </cell>
          <cell r="C1924" t="str">
            <v>Oman</v>
          </cell>
          <cell r="D1924">
            <v>0</v>
          </cell>
          <cell r="E1924">
            <v>53.580300000000001</v>
          </cell>
          <cell r="F1924">
            <v>17.247299999999999</v>
          </cell>
          <cell r="G1924">
            <v>9461.91</v>
          </cell>
          <cell r="H1924">
            <v>37386</v>
          </cell>
          <cell r="I1924">
            <v>37388</v>
          </cell>
          <cell r="J1924" t="str">
            <v>News</v>
          </cell>
          <cell r="K1924">
            <v>9</v>
          </cell>
          <cell r="L1924">
            <v>100</v>
          </cell>
          <cell r="M1924" t="str">
            <v>Tropical cyclone</v>
          </cell>
          <cell r="N1924">
            <v>2</v>
          </cell>
        </row>
        <row r="1925">
          <cell r="A1925">
            <v>1924</v>
          </cell>
          <cell r="B1925">
            <v>0</v>
          </cell>
          <cell r="C1925" t="str">
            <v>Vietnam</v>
          </cell>
          <cell r="D1925">
            <v>0</v>
          </cell>
          <cell r="E1925">
            <v>104.44199999999999</v>
          </cell>
          <cell r="F1925">
            <v>22.052</v>
          </cell>
          <cell r="G1925">
            <v>90660.36</v>
          </cell>
          <cell r="H1925">
            <v>37388</v>
          </cell>
          <cell r="I1925">
            <v>37391</v>
          </cell>
          <cell r="J1925" t="str">
            <v>News</v>
          </cell>
          <cell r="K1925">
            <v>6</v>
          </cell>
          <cell r="L1925">
            <v>0</v>
          </cell>
          <cell r="M1925" t="str">
            <v>Heavy rain</v>
          </cell>
          <cell r="N1925">
            <v>1</v>
          </cell>
        </row>
        <row r="1926">
          <cell r="A1926">
            <v>1925</v>
          </cell>
          <cell r="B1926">
            <v>0</v>
          </cell>
          <cell r="C1926" t="str">
            <v>Paraguay</v>
          </cell>
          <cell r="D1926">
            <v>0</v>
          </cell>
          <cell r="E1926">
            <v>-57.811</v>
          </cell>
          <cell r="F1926">
            <v>-26.6767</v>
          </cell>
          <cell r="G1926">
            <v>52917.919999999998</v>
          </cell>
          <cell r="H1926">
            <v>37382</v>
          </cell>
          <cell r="I1926">
            <v>37404</v>
          </cell>
          <cell r="J1926" t="str">
            <v>News</v>
          </cell>
          <cell r="K1926">
            <v>0</v>
          </cell>
          <cell r="L1926">
            <v>1000</v>
          </cell>
          <cell r="M1926" t="str">
            <v>Heavy rain</v>
          </cell>
          <cell r="N1926">
            <v>1</v>
          </cell>
        </row>
        <row r="1927">
          <cell r="A1927">
            <v>1926</v>
          </cell>
          <cell r="B1927">
            <v>0</v>
          </cell>
          <cell r="C1927" t="str">
            <v>Afghanistan</v>
          </cell>
          <cell r="D1927">
            <v>0</v>
          </cell>
          <cell r="E1927">
            <v>67.059299999999993</v>
          </cell>
          <cell r="F1927">
            <v>34.2866</v>
          </cell>
          <cell r="G1927">
            <v>5753.91</v>
          </cell>
          <cell r="H1927">
            <v>37392</v>
          </cell>
          <cell r="I1927">
            <v>37396</v>
          </cell>
          <cell r="J1927" t="str">
            <v>News</v>
          </cell>
          <cell r="K1927">
            <v>1</v>
          </cell>
          <cell r="L1927">
            <v>0</v>
          </cell>
          <cell r="M1927" t="str">
            <v>Heavy rain</v>
          </cell>
          <cell r="N1927">
            <v>1</v>
          </cell>
        </row>
        <row r="1928">
          <cell r="A1928">
            <v>1927</v>
          </cell>
          <cell r="B1928">
            <v>0</v>
          </cell>
          <cell r="C1928" t="str">
            <v>USA</v>
          </cell>
          <cell r="D1928">
            <v>0</v>
          </cell>
          <cell r="E1928">
            <v>-75.872200000000007</v>
          </cell>
          <cell r="F1928">
            <v>41.248399999999997</v>
          </cell>
          <cell r="G1928">
            <v>654.57799999999997</v>
          </cell>
          <cell r="H1928">
            <v>37404</v>
          </cell>
          <cell r="I1928">
            <v>37406</v>
          </cell>
          <cell r="J1928" t="str">
            <v>News</v>
          </cell>
          <cell r="K1928">
            <v>0</v>
          </cell>
          <cell r="L1928">
            <v>0</v>
          </cell>
          <cell r="M1928" t="str">
            <v>Heavy rain</v>
          </cell>
          <cell r="N1928">
            <v>1</v>
          </cell>
        </row>
        <row r="1929">
          <cell r="A1929">
            <v>1928</v>
          </cell>
          <cell r="B1929">
            <v>0</v>
          </cell>
          <cell r="C1929" t="str">
            <v>Nicaragua</v>
          </cell>
          <cell r="D1929">
            <v>0</v>
          </cell>
          <cell r="E1929">
            <v>-86.739099999999993</v>
          </cell>
          <cell r="F1929">
            <v>13.2851</v>
          </cell>
          <cell r="G1929">
            <v>79027.31</v>
          </cell>
          <cell r="H1929">
            <v>37399</v>
          </cell>
          <cell r="I1929">
            <v>37412</v>
          </cell>
          <cell r="J1929" t="str">
            <v>News</v>
          </cell>
          <cell r="K1929">
            <v>30</v>
          </cell>
          <cell r="L1929">
            <v>9000</v>
          </cell>
          <cell r="M1929" t="str">
            <v>Heavy rain</v>
          </cell>
          <cell r="N1929">
            <v>1</v>
          </cell>
        </row>
        <row r="1930">
          <cell r="A1930">
            <v>1929</v>
          </cell>
          <cell r="B1930">
            <v>0</v>
          </cell>
          <cell r="C1930" t="str">
            <v>China</v>
          </cell>
          <cell r="D1930">
            <v>0</v>
          </cell>
          <cell r="E1930">
            <v>111.889</v>
          </cell>
          <cell r="F1930">
            <v>27.332599999999999</v>
          </cell>
          <cell r="G1930">
            <v>156149.14000000001</v>
          </cell>
          <cell r="H1930">
            <v>37398</v>
          </cell>
          <cell r="I1930">
            <v>37405</v>
          </cell>
          <cell r="J1930" t="str">
            <v>News</v>
          </cell>
          <cell r="K1930">
            <v>0</v>
          </cell>
          <cell r="L1930">
            <v>0</v>
          </cell>
          <cell r="M1930" t="str">
            <v>Heavy rain</v>
          </cell>
          <cell r="N1930">
            <v>1</v>
          </cell>
        </row>
        <row r="1931">
          <cell r="A1931">
            <v>1930</v>
          </cell>
          <cell r="B1931">
            <v>0</v>
          </cell>
          <cell r="C1931" t="str">
            <v>Bangladesh</v>
          </cell>
          <cell r="D1931">
            <v>0</v>
          </cell>
          <cell r="E1931">
            <v>91.774699999999996</v>
          </cell>
          <cell r="F1931">
            <v>24.496300000000002</v>
          </cell>
          <cell r="G1931">
            <v>4349.4399999999996</v>
          </cell>
          <cell r="H1931">
            <v>37399</v>
          </cell>
          <cell r="I1931">
            <v>37407</v>
          </cell>
          <cell r="J1931" t="str">
            <v>News</v>
          </cell>
          <cell r="K1931">
            <v>0</v>
          </cell>
          <cell r="L1931">
            <v>0</v>
          </cell>
          <cell r="M1931" t="str">
            <v>Heavy rain</v>
          </cell>
          <cell r="N1931">
            <v>1</v>
          </cell>
        </row>
        <row r="1932">
          <cell r="A1932">
            <v>1931</v>
          </cell>
          <cell r="B1932">
            <v>0</v>
          </cell>
          <cell r="C1932" t="str">
            <v>Russia</v>
          </cell>
          <cell r="D1932">
            <v>0</v>
          </cell>
          <cell r="E1932">
            <v>131.94999999999999</v>
          </cell>
          <cell r="F1932">
            <v>62.880699999999997</v>
          </cell>
          <cell r="G1932">
            <v>85631.21</v>
          </cell>
          <cell r="H1932">
            <v>37400</v>
          </cell>
          <cell r="I1932">
            <v>37408</v>
          </cell>
          <cell r="J1932" t="str">
            <v>News</v>
          </cell>
          <cell r="K1932">
            <v>0</v>
          </cell>
          <cell r="L1932">
            <v>1500</v>
          </cell>
          <cell r="M1932" t="str">
            <v>Snowmelt</v>
          </cell>
          <cell r="N1932">
            <v>1</v>
          </cell>
        </row>
        <row r="1933">
          <cell r="A1933">
            <v>1932</v>
          </cell>
          <cell r="B1933">
            <v>0</v>
          </cell>
          <cell r="C1933" t="str">
            <v>Chile</v>
          </cell>
          <cell r="D1933">
            <v>0</v>
          </cell>
          <cell r="E1933">
            <v>-70.1631</v>
          </cell>
          <cell r="F1933">
            <v>-30.118200000000002</v>
          </cell>
          <cell r="G1933">
            <v>166884.09</v>
          </cell>
          <cell r="H1933">
            <v>37400</v>
          </cell>
          <cell r="I1933">
            <v>37412</v>
          </cell>
          <cell r="J1933" t="str">
            <v>News</v>
          </cell>
          <cell r="K1933">
            <v>9</v>
          </cell>
          <cell r="L1933">
            <v>50000</v>
          </cell>
          <cell r="M1933" t="str">
            <v>Heavy rain</v>
          </cell>
          <cell r="N1933">
            <v>2</v>
          </cell>
        </row>
        <row r="1934">
          <cell r="A1934">
            <v>1933</v>
          </cell>
          <cell r="B1934">
            <v>0</v>
          </cell>
          <cell r="C1934" t="str">
            <v>Russia</v>
          </cell>
          <cell r="D1934">
            <v>0</v>
          </cell>
          <cell r="E1934">
            <v>94.200900000000004</v>
          </cell>
          <cell r="F1934">
            <v>64.8048</v>
          </cell>
          <cell r="G1934">
            <v>358953.75</v>
          </cell>
          <cell r="H1934">
            <v>37403</v>
          </cell>
          <cell r="I1934">
            <v>37408</v>
          </cell>
          <cell r="J1934" t="str">
            <v>News</v>
          </cell>
          <cell r="K1934">
            <v>0</v>
          </cell>
          <cell r="L1934">
            <v>0</v>
          </cell>
          <cell r="M1934" t="str">
            <v>Snowmelt</v>
          </cell>
          <cell r="N1934">
            <v>1</v>
          </cell>
        </row>
        <row r="1935">
          <cell r="A1935">
            <v>1934</v>
          </cell>
          <cell r="B1935">
            <v>0</v>
          </cell>
          <cell r="C1935" t="str">
            <v>Bulgaria</v>
          </cell>
          <cell r="D1935">
            <v>0</v>
          </cell>
          <cell r="E1935">
            <v>25.633800000000001</v>
          </cell>
          <cell r="F1935">
            <v>43.085299999999997</v>
          </cell>
          <cell r="G1935">
            <v>70.663700000000006</v>
          </cell>
          <cell r="H1935">
            <v>37406</v>
          </cell>
          <cell r="I1935">
            <v>37408</v>
          </cell>
          <cell r="J1935" t="str">
            <v>News</v>
          </cell>
          <cell r="K1935">
            <v>0</v>
          </cell>
          <cell r="L1935">
            <v>20</v>
          </cell>
          <cell r="M1935" t="str">
            <v>Heavy rain</v>
          </cell>
          <cell r="N1935">
            <v>2</v>
          </cell>
        </row>
        <row r="1936">
          <cell r="A1936">
            <v>1935</v>
          </cell>
          <cell r="B1936">
            <v>0</v>
          </cell>
          <cell r="C1936" t="str">
            <v>USA</v>
          </cell>
          <cell r="D1936">
            <v>0</v>
          </cell>
          <cell r="E1936">
            <v>-77.151799999999994</v>
          </cell>
          <cell r="F1936">
            <v>42.8491</v>
          </cell>
          <cell r="G1936">
            <v>5261.39</v>
          </cell>
          <cell r="H1936">
            <v>37406</v>
          </cell>
          <cell r="I1936">
            <v>37408</v>
          </cell>
          <cell r="J1936" t="str">
            <v>News</v>
          </cell>
          <cell r="K1936">
            <v>0</v>
          </cell>
          <cell r="L1936">
            <v>0</v>
          </cell>
          <cell r="M1936" t="str">
            <v>Heavy rain</v>
          </cell>
          <cell r="N1936">
            <v>2</v>
          </cell>
        </row>
        <row r="1937">
          <cell r="A1937">
            <v>1936</v>
          </cell>
          <cell r="B1937">
            <v>0</v>
          </cell>
          <cell r="C1937" t="str">
            <v>Columbia</v>
          </cell>
          <cell r="D1937">
            <v>0</v>
          </cell>
          <cell r="E1937">
            <v>-74.037199999999999</v>
          </cell>
          <cell r="F1937">
            <v>1.7864100000000001</v>
          </cell>
          <cell r="G1937">
            <v>369952.83</v>
          </cell>
          <cell r="H1937">
            <v>37411</v>
          </cell>
          <cell r="I1937">
            <v>37420</v>
          </cell>
          <cell r="J1937" t="str">
            <v>News</v>
          </cell>
          <cell r="K1937">
            <v>17</v>
          </cell>
          <cell r="L1937">
            <v>84000</v>
          </cell>
          <cell r="M1937" t="str">
            <v>Heavy rain</v>
          </cell>
          <cell r="N1937">
            <v>1</v>
          </cell>
        </row>
        <row r="1938">
          <cell r="A1938">
            <v>1937</v>
          </cell>
          <cell r="B1938">
            <v>0</v>
          </cell>
          <cell r="C1938" t="str">
            <v>USA</v>
          </cell>
          <cell r="D1938">
            <v>0</v>
          </cell>
          <cell r="E1938">
            <v>-91.023300000000006</v>
          </cell>
          <cell r="F1938">
            <v>42.263300000000001</v>
          </cell>
          <cell r="G1938">
            <v>43981.36</v>
          </cell>
          <cell r="H1938">
            <v>37411</v>
          </cell>
          <cell r="I1938">
            <v>37413</v>
          </cell>
          <cell r="J1938" t="str">
            <v>News</v>
          </cell>
          <cell r="K1938">
            <v>0</v>
          </cell>
          <cell r="L1938">
            <v>500</v>
          </cell>
          <cell r="M1938" t="str">
            <v>Heavy rain</v>
          </cell>
          <cell r="N1938">
            <v>1</v>
          </cell>
        </row>
        <row r="1939">
          <cell r="A1939">
            <v>1938</v>
          </cell>
          <cell r="B1939">
            <v>0</v>
          </cell>
          <cell r="C1939" t="str">
            <v>Syria</v>
          </cell>
          <cell r="D1939">
            <v>0</v>
          </cell>
          <cell r="E1939">
            <v>36.33</v>
          </cell>
          <cell r="F1939">
            <v>35.652700000000003</v>
          </cell>
          <cell r="G1939">
            <v>180.881</v>
          </cell>
          <cell r="H1939">
            <v>37411</v>
          </cell>
          <cell r="I1939">
            <v>37413</v>
          </cell>
          <cell r="J1939" t="str">
            <v>News</v>
          </cell>
          <cell r="K1939">
            <v>22</v>
          </cell>
          <cell r="L1939">
            <v>8000</v>
          </cell>
          <cell r="M1939" t="str">
            <v>Dam/Levy, break or release</v>
          </cell>
          <cell r="N1939">
            <v>1</v>
          </cell>
        </row>
        <row r="1940">
          <cell r="A1940">
            <v>1939</v>
          </cell>
          <cell r="B1940">
            <v>0</v>
          </cell>
          <cell r="C1940" t="str">
            <v>Uruguay</v>
          </cell>
          <cell r="D1940">
            <v>0</v>
          </cell>
          <cell r="E1940">
            <v>-55.950499999999998</v>
          </cell>
          <cell r="F1940">
            <v>-32.486400000000003</v>
          </cell>
          <cell r="G1940">
            <v>205292</v>
          </cell>
          <cell r="H1940">
            <v>37369</v>
          </cell>
          <cell r="I1940">
            <v>37385</v>
          </cell>
          <cell r="J1940" t="str">
            <v>News</v>
          </cell>
          <cell r="K1940">
            <v>0</v>
          </cell>
          <cell r="L1940">
            <v>3600</v>
          </cell>
          <cell r="M1940" t="str">
            <v>Heavy rain</v>
          </cell>
          <cell r="N1940">
            <v>1</v>
          </cell>
        </row>
        <row r="1941">
          <cell r="A1941">
            <v>1940</v>
          </cell>
          <cell r="B1941">
            <v>0</v>
          </cell>
          <cell r="C1941" t="str">
            <v>China</v>
          </cell>
          <cell r="D1941">
            <v>0</v>
          </cell>
          <cell r="E1941">
            <v>82.548599999999993</v>
          </cell>
          <cell r="F1941">
            <v>43.367199999999997</v>
          </cell>
          <cell r="G1941">
            <v>124885.49</v>
          </cell>
          <cell r="H1941">
            <v>37399</v>
          </cell>
          <cell r="I1941">
            <v>37429</v>
          </cell>
          <cell r="J1941" t="str">
            <v>News</v>
          </cell>
          <cell r="K1941">
            <v>22</v>
          </cell>
          <cell r="L1941">
            <v>0</v>
          </cell>
          <cell r="M1941" t="str">
            <v>Heavy rain</v>
          </cell>
          <cell r="N1941">
            <v>2</v>
          </cell>
        </row>
        <row r="1942">
          <cell r="A1942">
            <v>1941</v>
          </cell>
          <cell r="B1942">
            <v>0</v>
          </cell>
          <cell r="C1942" t="str">
            <v>Honduras</v>
          </cell>
          <cell r="D1942">
            <v>0</v>
          </cell>
          <cell r="E1942">
            <v>-87.178200000000004</v>
          </cell>
          <cell r="F1942">
            <v>14.1031</v>
          </cell>
          <cell r="G1942">
            <v>2916.82</v>
          </cell>
          <cell r="H1942">
            <v>37413</v>
          </cell>
          <cell r="I1942">
            <v>37420</v>
          </cell>
          <cell r="J1942" t="str">
            <v>News</v>
          </cell>
          <cell r="K1942">
            <v>10</v>
          </cell>
          <cell r="L1942">
            <v>4000</v>
          </cell>
          <cell r="M1942" t="str">
            <v>Heavy rain</v>
          </cell>
          <cell r="N1942">
            <v>1</v>
          </cell>
        </row>
        <row r="1943">
          <cell r="A1943">
            <v>1942</v>
          </cell>
          <cell r="B1943">
            <v>0</v>
          </cell>
          <cell r="C1943" t="str">
            <v>Europe</v>
          </cell>
          <cell r="D1943">
            <v>0</v>
          </cell>
          <cell r="E1943">
            <v>10.6119</v>
          </cell>
          <cell r="F1943">
            <v>47.137</v>
          </cell>
          <cell r="G1943">
            <v>103705.05</v>
          </cell>
          <cell r="H1943">
            <v>37413</v>
          </cell>
          <cell r="I1943">
            <v>37416</v>
          </cell>
          <cell r="J1943" t="str">
            <v>News</v>
          </cell>
          <cell r="K1943">
            <v>8</v>
          </cell>
          <cell r="L1943">
            <v>100</v>
          </cell>
          <cell r="M1943" t="str">
            <v>Brief torrential rain</v>
          </cell>
          <cell r="N1943">
            <v>1</v>
          </cell>
        </row>
        <row r="1944">
          <cell r="A1944">
            <v>1943</v>
          </cell>
          <cell r="B1944">
            <v>0</v>
          </cell>
          <cell r="C1944" t="str">
            <v>USA</v>
          </cell>
          <cell r="D1944">
            <v>0</v>
          </cell>
          <cell r="E1944">
            <v>-95.906400000000005</v>
          </cell>
          <cell r="F1944">
            <v>47.340699999999998</v>
          </cell>
          <cell r="G1944">
            <v>47497.79</v>
          </cell>
          <cell r="H1944">
            <v>37415</v>
          </cell>
          <cell r="I1944">
            <v>37436</v>
          </cell>
          <cell r="J1944" t="str">
            <v>News</v>
          </cell>
          <cell r="K1944">
            <v>0</v>
          </cell>
          <cell r="L1944">
            <v>0</v>
          </cell>
          <cell r="M1944" t="str">
            <v>Heavy rain</v>
          </cell>
          <cell r="N1944">
            <v>2</v>
          </cell>
        </row>
        <row r="1945">
          <cell r="A1945">
            <v>1944</v>
          </cell>
          <cell r="B1945">
            <v>0</v>
          </cell>
          <cell r="C1945" t="str">
            <v>China</v>
          </cell>
          <cell r="D1945">
            <v>0</v>
          </cell>
          <cell r="E1945">
            <v>108.51</v>
          </cell>
          <cell r="F1945">
            <v>33.208799999999997</v>
          </cell>
          <cell r="G1945">
            <v>252147.97</v>
          </cell>
          <cell r="H1945">
            <v>37415</v>
          </cell>
          <cell r="I1945">
            <v>37425</v>
          </cell>
          <cell r="J1945" t="str">
            <v>News</v>
          </cell>
          <cell r="K1945">
            <v>326</v>
          </cell>
          <cell r="L1945">
            <v>300000</v>
          </cell>
          <cell r="M1945" t="str">
            <v>Heavy rain</v>
          </cell>
          <cell r="N1945">
            <v>2</v>
          </cell>
        </row>
        <row r="1946">
          <cell r="A1946">
            <v>1945</v>
          </cell>
          <cell r="B1946">
            <v>0</v>
          </cell>
          <cell r="C1946" t="str">
            <v>Vietnam</v>
          </cell>
          <cell r="D1946">
            <v>0</v>
          </cell>
          <cell r="E1946">
            <v>105.02500000000001</v>
          </cell>
          <cell r="F1946">
            <v>22.7803</v>
          </cell>
          <cell r="G1946">
            <v>1322.87</v>
          </cell>
          <cell r="H1946">
            <v>37416</v>
          </cell>
          <cell r="I1946">
            <v>37418</v>
          </cell>
          <cell r="J1946" t="str">
            <v>News</v>
          </cell>
          <cell r="K1946">
            <v>3</v>
          </cell>
          <cell r="L1946">
            <v>0</v>
          </cell>
          <cell r="M1946" t="str">
            <v>Heavy rain</v>
          </cell>
          <cell r="N1946">
            <v>1</v>
          </cell>
        </row>
        <row r="1947">
          <cell r="A1947">
            <v>1946</v>
          </cell>
          <cell r="B1947">
            <v>0</v>
          </cell>
          <cell r="C1947" t="str">
            <v>Russia</v>
          </cell>
          <cell r="D1947">
            <v>0</v>
          </cell>
          <cell r="E1947">
            <v>61.550899999999999</v>
          </cell>
          <cell r="F1947">
            <v>55.551600000000001</v>
          </cell>
          <cell r="G1947">
            <v>66440.05</v>
          </cell>
          <cell r="H1947">
            <v>37416</v>
          </cell>
          <cell r="I1947">
            <v>37422</v>
          </cell>
          <cell r="J1947" t="str">
            <v>News</v>
          </cell>
          <cell r="K1947">
            <v>0</v>
          </cell>
          <cell r="L1947">
            <v>0</v>
          </cell>
          <cell r="M1947" t="str">
            <v>Heavy rain</v>
          </cell>
          <cell r="N1947">
            <v>1</v>
          </cell>
        </row>
        <row r="1948">
          <cell r="A1948">
            <v>1947</v>
          </cell>
          <cell r="B1948">
            <v>0</v>
          </cell>
          <cell r="C1948" t="str">
            <v>Ghana</v>
          </cell>
          <cell r="D1948">
            <v>0</v>
          </cell>
          <cell r="E1948">
            <v>-0.19653799999999999</v>
          </cell>
          <cell r="F1948">
            <v>5.6474500000000001</v>
          </cell>
          <cell r="G1948">
            <v>867.24800000000005</v>
          </cell>
          <cell r="H1948">
            <v>37417</v>
          </cell>
          <cell r="I1948">
            <v>37419</v>
          </cell>
          <cell r="J1948" t="str">
            <v>News</v>
          </cell>
          <cell r="K1948">
            <v>0</v>
          </cell>
          <cell r="L1948">
            <v>0</v>
          </cell>
          <cell r="M1948" t="str">
            <v>Heavy rain</v>
          </cell>
          <cell r="N1948">
            <v>1</v>
          </cell>
        </row>
        <row r="1949">
          <cell r="A1949">
            <v>1948</v>
          </cell>
          <cell r="B1949">
            <v>0</v>
          </cell>
          <cell r="C1949" t="str">
            <v>Jamaica</v>
          </cell>
          <cell r="D1949">
            <v>0</v>
          </cell>
          <cell r="E1949">
            <v>-77.200599999999994</v>
          </cell>
          <cell r="F1949">
            <v>17.964300000000001</v>
          </cell>
          <cell r="G1949">
            <v>3012.07</v>
          </cell>
          <cell r="H1949">
            <v>37419</v>
          </cell>
          <cell r="I1949">
            <v>37423</v>
          </cell>
          <cell r="J1949" t="str">
            <v>News</v>
          </cell>
          <cell r="K1949">
            <v>7</v>
          </cell>
          <cell r="L1949">
            <v>400</v>
          </cell>
          <cell r="M1949" t="str">
            <v>Heavy rain</v>
          </cell>
          <cell r="N1949">
            <v>1</v>
          </cell>
        </row>
        <row r="1950">
          <cell r="A1950">
            <v>1949</v>
          </cell>
          <cell r="B1950">
            <v>0</v>
          </cell>
          <cell r="C1950" t="str">
            <v>Russia</v>
          </cell>
          <cell r="D1950">
            <v>0</v>
          </cell>
          <cell r="E1950">
            <v>47.041899999999998</v>
          </cell>
          <cell r="F1950">
            <v>43.5246</v>
          </cell>
          <cell r="G1950">
            <v>10642.67</v>
          </cell>
          <cell r="H1950">
            <v>37419</v>
          </cell>
          <cell r="I1950">
            <v>37421</v>
          </cell>
          <cell r="J1950" t="str">
            <v>News</v>
          </cell>
          <cell r="K1950">
            <v>0</v>
          </cell>
          <cell r="L1950">
            <v>0</v>
          </cell>
          <cell r="M1950" t="str">
            <v>Heavy rain</v>
          </cell>
          <cell r="N1950">
            <v>1</v>
          </cell>
        </row>
        <row r="1951">
          <cell r="A1951">
            <v>1950</v>
          </cell>
          <cell r="B1951">
            <v>0</v>
          </cell>
          <cell r="C1951" t="str">
            <v>USA</v>
          </cell>
          <cell r="D1951">
            <v>0</v>
          </cell>
          <cell r="E1951">
            <v>-72.443799999999996</v>
          </cell>
          <cell r="F1951">
            <v>44.533000000000001</v>
          </cell>
          <cell r="G1951">
            <v>11377.32</v>
          </cell>
          <cell r="H1951">
            <v>37419</v>
          </cell>
          <cell r="I1951">
            <v>37421</v>
          </cell>
          <cell r="J1951" t="str">
            <v>News</v>
          </cell>
          <cell r="K1951">
            <v>0</v>
          </cell>
          <cell r="L1951">
            <v>0</v>
          </cell>
          <cell r="M1951" t="str">
            <v>Heavy rain</v>
          </cell>
          <cell r="N1951">
            <v>1</v>
          </cell>
        </row>
        <row r="1952">
          <cell r="A1952">
            <v>1951</v>
          </cell>
          <cell r="B1952">
            <v>0</v>
          </cell>
          <cell r="C1952" t="str">
            <v>Cuba</v>
          </cell>
          <cell r="D1952">
            <v>0</v>
          </cell>
          <cell r="E1952">
            <v>-79.430700000000002</v>
          </cell>
          <cell r="F1952">
            <v>22.001799999999999</v>
          </cell>
          <cell r="G1952">
            <v>15669.48</v>
          </cell>
          <cell r="H1952">
            <v>37419</v>
          </cell>
          <cell r="I1952">
            <v>37423</v>
          </cell>
          <cell r="J1952" t="str">
            <v>News</v>
          </cell>
          <cell r="K1952">
            <v>0</v>
          </cell>
          <cell r="L1952">
            <v>30000</v>
          </cell>
          <cell r="M1952" t="str">
            <v>Heavy rain</v>
          </cell>
          <cell r="N1952">
            <v>1</v>
          </cell>
        </row>
        <row r="1953">
          <cell r="A1953">
            <v>1952</v>
          </cell>
          <cell r="B1953">
            <v>0</v>
          </cell>
          <cell r="C1953" t="str">
            <v>India</v>
          </cell>
          <cell r="D1953">
            <v>0</v>
          </cell>
          <cell r="E1953">
            <v>95.383300000000006</v>
          </cell>
          <cell r="F1953">
            <v>27.8034</v>
          </cell>
          <cell r="G1953">
            <v>3790.23</v>
          </cell>
          <cell r="H1953">
            <v>37423</v>
          </cell>
          <cell r="I1953">
            <v>37429</v>
          </cell>
          <cell r="J1953" t="str">
            <v>News</v>
          </cell>
          <cell r="K1953">
            <v>0</v>
          </cell>
          <cell r="L1953">
            <v>25000</v>
          </cell>
          <cell r="M1953" t="str">
            <v>Monsoonal rain</v>
          </cell>
          <cell r="N1953">
            <v>1</v>
          </cell>
        </row>
        <row r="1954">
          <cell r="A1954">
            <v>1953</v>
          </cell>
          <cell r="B1954">
            <v>0</v>
          </cell>
          <cell r="C1954" t="str">
            <v>Tajikistan</v>
          </cell>
          <cell r="D1954">
            <v>0</v>
          </cell>
          <cell r="E1954">
            <v>68.826300000000003</v>
          </cell>
          <cell r="F1954">
            <v>38.549900000000001</v>
          </cell>
          <cell r="G1954">
            <v>1160.1199999999999</v>
          </cell>
          <cell r="H1954">
            <v>37423</v>
          </cell>
          <cell r="I1954">
            <v>37425</v>
          </cell>
          <cell r="J1954" t="str">
            <v>News</v>
          </cell>
          <cell r="K1954">
            <v>4</v>
          </cell>
          <cell r="L1954">
            <v>0</v>
          </cell>
          <cell r="M1954" t="str">
            <v>Heavy rain</v>
          </cell>
          <cell r="N1954">
            <v>1</v>
          </cell>
        </row>
        <row r="1955">
          <cell r="A1955">
            <v>1954</v>
          </cell>
          <cell r="B1955">
            <v>0</v>
          </cell>
          <cell r="C1955" t="str">
            <v>China</v>
          </cell>
          <cell r="D1955">
            <v>0</v>
          </cell>
          <cell r="E1955">
            <v>118.078</v>
          </cell>
          <cell r="F1955">
            <v>26.5167</v>
          </cell>
          <cell r="G1955">
            <v>50532.06</v>
          </cell>
          <cell r="H1955">
            <v>37419</v>
          </cell>
          <cell r="I1955">
            <v>37426</v>
          </cell>
          <cell r="J1955" t="str">
            <v>News</v>
          </cell>
          <cell r="K1955">
            <v>11</v>
          </cell>
          <cell r="L1955">
            <v>0</v>
          </cell>
          <cell r="M1955" t="str">
            <v>Heavy rain</v>
          </cell>
          <cell r="N1955">
            <v>2</v>
          </cell>
        </row>
        <row r="1956">
          <cell r="A1956">
            <v>1955</v>
          </cell>
          <cell r="B1956">
            <v>0</v>
          </cell>
          <cell r="C1956" t="str">
            <v>China</v>
          </cell>
          <cell r="D1956">
            <v>0</v>
          </cell>
          <cell r="E1956">
            <v>111.824</v>
          </cell>
          <cell r="F1956">
            <v>28.022200000000002</v>
          </cell>
          <cell r="G1956">
            <v>130291.33</v>
          </cell>
          <cell r="H1956">
            <v>37422</v>
          </cell>
          <cell r="I1956">
            <v>37431</v>
          </cell>
          <cell r="J1956" t="str">
            <v>News</v>
          </cell>
          <cell r="K1956">
            <v>53</v>
          </cell>
          <cell r="L1956">
            <v>32000</v>
          </cell>
          <cell r="M1956" t="str">
            <v>Heavy rain</v>
          </cell>
          <cell r="N1956">
            <v>1</v>
          </cell>
        </row>
        <row r="1957">
          <cell r="A1957">
            <v>1956</v>
          </cell>
          <cell r="B1957">
            <v>0</v>
          </cell>
          <cell r="C1957" t="str">
            <v>Brazil</v>
          </cell>
          <cell r="D1957">
            <v>0</v>
          </cell>
          <cell r="E1957">
            <v>-51.530299999999997</v>
          </cell>
          <cell r="F1957">
            <v>-29.9438</v>
          </cell>
          <cell r="G1957">
            <v>18939.900000000001</v>
          </cell>
          <cell r="H1957">
            <v>37419</v>
          </cell>
          <cell r="I1957">
            <v>37426</v>
          </cell>
          <cell r="J1957" t="str">
            <v>News</v>
          </cell>
          <cell r="K1957">
            <v>0</v>
          </cell>
          <cell r="L1957">
            <v>2000</v>
          </cell>
          <cell r="M1957" t="str">
            <v>Heavy rain</v>
          </cell>
          <cell r="N1957">
            <v>1</v>
          </cell>
        </row>
        <row r="1958">
          <cell r="A1958">
            <v>1957</v>
          </cell>
          <cell r="B1958">
            <v>0</v>
          </cell>
          <cell r="C1958" t="str">
            <v>Romania</v>
          </cell>
          <cell r="D1958">
            <v>0</v>
          </cell>
          <cell r="E1958">
            <v>24.6069</v>
          </cell>
          <cell r="F1958">
            <v>46.602699999999999</v>
          </cell>
          <cell r="G1958">
            <v>765.41499999999996</v>
          </cell>
          <cell r="H1958">
            <v>37423</v>
          </cell>
          <cell r="I1958">
            <v>37425</v>
          </cell>
          <cell r="J1958" t="str">
            <v>News</v>
          </cell>
          <cell r="K1958">
            <v>0</v>
          </cell>
          <cell r="L1958">
            <v>0</v>
          </cell>
          <cell r="M1958" t="str">
            <v>Heavy rain</v>
          </cell>
          <cell r="N1958">
            <v>1</v>
          </cell>
        </row>
        <row r="1959">
          <cell r="A1959">
            <v>1958</v>
          </cell>
          <cell r="B1959">
            <v>0</v>
          </cell>
          <cell r="C1959" t="str">
            <v>China</v>
          </cell>
          <cell r="D1959">
            <v>0</v>
          </cell>
          <cell r="E1959">
            <v>116.52</v>
          </cell>
          <cell r="F1959">
            <v>27.852399999999999</v>
          </cell>
          <cell r="G1959">
            <v>13634.82</v>
          </cell>
          <cell r="H1959">
            <v>37420</v>
          </cell>
          <cell r="I1959">
            <v>37431</v>
          </cell>
          <cell r="J1959" t="str">
            <v>News</v>
          </cell>
          <cell r="K1959">
            <v>24</v>
          </cell>
          <cell r="L1959">
            <v>150000</v>
          </cell>
          <cell r="M1959" t="str">
            <v>Heavy rain</v>
          </cell>
          <cell r="N1959">
            <v>1</v>
          </cell>
        </row>
        <row r="1960">
          <cell r="A1960">
            <v>1959</v>
          </cell>
          <cell r="B1960">
            <v>0</v>
          </cell>
          <cell r="C1960" t="str">
            <v>China</v>
          </cell>
          <cell r="D1960">
            <v>0</v>
          </cell>
          <cell r="E1960">
            <v>110.574</v>
          </cell>
          <cell r="F1960">
            <v>25.341100000000001</v>
          </cell>
          <cell r="G1960">
            <v>20154.02</v>
          </cell>
          <cell r="H1960">
            <v>37421</v>
          </cell>
          <cell r="I1960">
            <v>37429</v>
          </cell>
          <cell r="J1960" t="str">
            <v>News</v>
          </cell>
          <cell r="K1960">
            <v>0</v>
          </cell>
          <cell r="L1960">
            <v>8000</v>
          </cell>
          <cell r="M1960" t="str">
            <v>Heavy rain</v>
          </cell>
          <cell r="N1960">
            <v>2</v>
          </cell>
        </row>
        <row r="1961">
          <cell r="A1961">
            <v>1960</v>
          </cell>
          <cell r="B1961">
            <v>0</v>
          </cell>
          <cell r="C1961" t="str">
            <v>Bangladesh</v>
          </cell>
          <cell r="D1961">
            <v>0</v>
          </cell>
          <cell r="E1961">
            <v>90.9923</v>
          </cell>
          <cell r="F1961">
            <v>25.2225</v>
          </cell>
          <cell r="G1961">
            <v>18368.62</v>
          </cell>
          <cell r="H1961">
            <v>37425</v>
          </cell>
          <cell r="I1961">
            <v>37431</v>
          </cell>
          <cell r="J1961" t="str">
            <v>News</v>
          </cell>
          <cell r="K1961">
            <v>4</v>
          </cell>
          <cell r="L1961">
            <v>20000</v>
          </cell>
          <cell r="M1961" t="str">
            <v>Monsoonal rain</v>
          </cell>
          <cell r="N1961">
            <v>1</v>
          </cell>
        </row>
        <row r="1962">
          <cell r="A1962">
            <v>1961</v>
          </cell>
          <cell r="B1962">
            <v>0</v>
          </cell>
          <cell r="C1962" t="str">
            <v>New Zealand</v>
          </cell>
          <cell r="D1962">
            <v>0</v>
          </cell>
          <cell r="E1962">
            <v>175.172</v>
          </cell>
          <cell r="F1962">
            <v>-37.2605</v>
          </cell>
          <cell r="G1962">
            <v>6481.41</v>
          </cell>
          <cell r="H1962">
            <v>37428</v>
          </cell>
          <cell r="I1962">
            <v>37430</v>
          </cell>
          <cell r="J1962" t="str">
            <v>News</v>
          </cell>
          <cell r="K1962">
            <v>1</v>
          </cell>
          <cell r="L1962">
            <v>0</v>
          </cell>
          <cell r="M1962" t="str">
            <v>Heavy rain</v>
          </cell>
          <cell r="N1962">
            <v>2</v>
          </cell>
        </row>
        <row r="1963">
          <cell r="A1963">
            <v>1962</v>
          </cell>
          <cell r="B1963">
            <v>0</v>
          </cell>
          <cell r="C1963" t="str">
            <v>Russia</v>
          </cell>
          <cell r="D1963">
            <v>0</v>
          </cell>
          <cell r="E1963">
            <v>43.255000000000003</v>
          </cell>
          <cell r="F1963">
            <v>43.992899999999999</v>
          </cell>
          <cell r="G1963">
            <v>224555.13</v>
          </cell>
          <cell r="H1963">
            <v>37426</v>
          </cell>
          <cell r="I1963">
            <v>37438</v>
          </cell>
          <cell r="J1963" t="str">
            <v>News</v>
          </cell>
          <cell r="K1963">
            <v>117</v>
          </cell>
          <cell r="L1963">
            <v>200000</v>
          </cell>
          <cell r="M1963" t="str">
            <v>Heavy rain</v>
          </cell>
          <cell r="N1963">
            <v>2</v>
          </cell>
        </row>
        <row r="1964">
          <cell r="A1964">
            <v>1963</v>
          </cell>
          <cell r="B1964">
            <v>0</v>
          </cell>
          <cell r="C1964" t="str">
            <v>Canada</v>
          </cell>
          <cell r="D1964">
            <v>0</v>
          </cell>
          <cell r="E1964">
            <v>-94.043499999999995</v>
          </cell>
          <cell r="F1964">
            <v>48.852699999999999</v>
          </cell>
          <cell r="G1964">
            <v>5527.39</v>
          </cell>
          <cell r="H1964">
            <v>37416</v>
          </cell>
          <cell r="I1964">
            <v>37419</v>
          </cell>
          <cell r="J1964" t="str">
            <v>News</v>
          </cell>
          <cell r="K1964">
            <v>0</v>
          </cell>
          <cell r="L1964">
            <v>0</v>
          </cell>
          <cell r="M1964" t="str">
            <v>Heavy rain</v>
          </cell>
          <cell r="N1964">
            <v>1</v>
          </cell>
        </row>
        <row r="1965">
          <cell r="A1965">
            <v>1964</v>
          </cell>
          <cell r="B1965">
            <v>0</v>
          </cell>
          <cell r="C1965" t="str">
            <v>China</v>
          </cell>
          <cell r="D1965">
            <v>0</v>
          </cell>
          <cell r="E1965">
            <v>107.99</v>
          </cell>
          <cell r="F1965">
            <v>33.0246</v>
          </cell>
          <cell r="G1965">
            <v>22455.41</v>
          </cell>
          <cell r="H1965">
            <v>37428</v>
          </cell>
          <cell r="I1965">
            <v>37432</v>
          </cell>
          <cell r="J1965" t="str">
            <v>News</v>
          </cell>
          <cell r="K1965">
            <v>0</v>
          </cell>
          <cell r="L1965">
            <v>0</v>
          </cell>
          <cell r="M1965" t="str">
            <v>Heavy rain</v>
          </cell>
          <cell r="N1965">
            <v>1</v>
          </cell>
        </row>
        <row r="1966">
          <cell r="A1966">
            <v>1965</v>
          </cell>
          <cell r="B1966">
            <v>0</v>
          </cell>
          <cell r="C1966" t="str">
            <v>Ireland</v>
          </cell>
          <cell r="D1966">
            <v>0</v>
          </cell>
          <cell r="E1966">
            <v>-6.1593</v>
          </cell>
          <cell r="F1966">
            <v>54.564300000000003</v>
          </cell>
          <cell r="G1966">
            <v>2754.41</v>
          </cell>
          <cell r="H1966">
            <v>37429</v>
          </cell>
          <cell r="I1966">
            <v>37431</v>
          </cell>
          <cell r="J1966" t="str">
            <v>News</v>
          </cell>
          <cell r="K1966">
            <v>0</v>
          </cell>
          <cell r="L1966">
            <v>0</v>
          </cell>
          <cell r="M1966" t="str">
            <v>Heavy rain</v>
          </cell>
          <cell r="N1966">
            <v>1</v>
          </cell>
        </row>
        <row r="1967">
          <cell r="A1967">
            <v>1966</v>
          </cell>
          <cell r="B1967">
            <v>0</v>
          </cell>
          <cell r="C1967" t="str">
            <v>Vietnam</v>
          </cell>
          <cell r="D1967">
            <v>0</v>
          </cell>
          <cell r="E1967">
            <v>107.069</v>
          </cell>
          <cell r="F1967">
            <v>11.789099999999999</v>
          </cell>
          <cell r="G1967">
            <v>2182.4</v>
          </cell>
          <cell r="H1967">
            <v>37427</v>
          </cell>
          <cell r="I1967">
            <v>37430</v>
          </cell>
          <cell r="J1967" t="str">
            <v>News</v>
          </cell>
          <cell r="K1967">
            <v>4</v>
          </cell>
          <cell r="L1967">
            <v>0</v>
          </cell>
          <cell r="M1967" t="str">
            <v>Heavy rain</v>
          </cell>
          <cell r="N1967">
            <v>1</v>
          </cell>
        </row>
        <row r="1968">
          <cell r="A1968">
            <v>1967</v>
          </cell>
          <cell r="B1968">
            <v>0</v>
          </cell>
          <cell r="C1968" t="str">
            <v>India</v>
          </cell>
          <cell r="D1968">
            <v>0</v>
          </cell>
          <cell r="E1968">
            <v>88.935100000000006</v>
          </cell>
          <cell r="F1968">
            <v>22.341999999999999</v>
          </cell>
          <cell r="G1968">
            <v>41.793199999999999</v>
          </cell>
          <cell r="H1968">
            <v>37432</v>
          </cell>
          <cell r="I1968">
            <v>37433</v>
          </cell>
          <cell r="J1968" t="str">
            <v>News</v>
          </cell>
          <cell r="K1968">
            <v>4</v>
          </cell>
          <cell r="L1968">
            <v>11000</v>
          </cell>
          <cell r="M1968" t="str">
            <v>Dam/Levy, break or release</v>
          </cell>
          <cell r="N1968">
            <v>1</v>
          </cell>
        </row>
        <row r="1969">
          <cell r="A1969">
            <v>1969</v>
          </cell>
          <cell r="B1969">
            <v>0</v>
          </cell>
          <cell r="C1969" t="str">
            <v>India</v>
          </cell>
          <cell r="D1969">
            <v>0</v>
          </cell>
          <cell r="E1969">
            <v>73.662300000000002</v>
          </cell>
          <cell r="F1969">
            <v>20.868099999999998</v>
          </cell>
          <cell r="G1969">
            <v>170587.72</v>
          </cell>
          <cell r="H1969">
            <v>37433</v>
          </cell>
          <cell r="I1969">
            <v>37440</v>
          </cell>
          <cell r="J1969" t="str">
            <v>News</v>
          </cell>
          <cell r="K1969">
            <v>169</v>
          </cell>
          <cell r="L1969">
            <v>28000</v>
          </cell>
          <cell r="M1969" t="str">
            <v>Monsoonal rain</v>
          </cell>
          <cell r="N1969">
            <v>1</v>
          </cell>
        </row>
        <row r="1970">
          <cell r="A1970">
            <v>1970</v>
          </cell>
          <cell r="B1970">
            <v>0</v>
          </cell>
          <cell r="C1970" t="str">
            <v>Georgia</v>
          </cell>
          <cell r="D1970">
            <v>0</v>
          </cell>
          <cell r="E1970">
            <v>45.5916</v>
          </cell>
          <cell r="F1970">
            <v>41.7532</v>
          </cell>
          <cell r="G1970">
            <v>13581.27</v>
          </cell>
          <cell r="H1970">
            <v>37436</v>
          </cell>
          <cell r="I1970">
            <v>37439</v>
          </cell>
          <cell r="J1970" t="str">
            <v>News</v>
          </cell>
          <cell r="K1970">
            <v>0</v>
          </cell>
          <cell r="L1970">
            <v>0</v>
          </cell>
          <cell r="M1970" t="str">
            <v>Heavy rain</v>
          </cell>
          <cell r="N1970">
            <v>2</v>
          </cell>
        </row>
        <row r="1971">
          <cell r="A1971">
            <v>1971</v>
          </cell>
          <cell r="B1971">
            <v>0</v>
          </cell>
          <cell r="C1971" t="str">
            <v>China</v>
          </cell>
          <cell r="D1971">
            <v>0</v>
          </cell>
          <cell r="E1971">
            <v>115.253</v>
          </cell>
          <cell r="F1971">
            <v>29.6633</v>
          </cell>
          <cell r="G1971">
            <v>598178.98</v>
          </cell>
          <cell r="H1971">
            <v>37437</v>
          </cell>
          <cell r="I1971">
            <v>37450</v>
          </cell>
          <cell r="J1971" t="str">
            <v>News</v>
          </cell>
          <cell r="K1971">
            <v>0</v>
          </cell>
          <cell r="L1971">
            <v>0</v>
          </cell>
          <cell r="M1971" t="str">
            <v>Heavy rain</v>
          </cell>
          <cell r="N1971">
            <v>1</v>
          </cell>
        </row>
        <row r="1972">
          <cell r="A1972">
            <v>1972</v>
          </cell>
          <cell r="B1972">
            <v>0</v>
          </cell>
          <cell r="C1972" t="str">
            <v>Texas</v>
          </cell>
          <cell r="D1972">
            <v>0</v>
          </cell>
          <cell r="E1972">
            <v>-98.359300000000005</v>
          </cell>
          <cell r="F1972">
            <v>29.532599999999999</v>
          </cell>
          <cell r="G1972">
            <v>134175.48000000001</v>
          </cell>
          <cell r="H1972">
            <v>37437</v>
          </cell>
          <cell r="I1972">
            <v>37460</v>
          </cell>
          <cell r="J1972" t="str">
            <v>News</v>
          </cell>
          <cell r="K1972">
            <v>9</v>
          </cell>
          <cell r="L1972">
            <v>4000</v>
          </cell>
          <cell r="M1972" t="str">
            <v>Heavy rain</v>
          </cell>
          <cell r="N1972">
            <v>2</v>
          </cell>
        </row>
        <row r="1973">
          <cell r="A1973">
            <v>1973</v>
          </cell>
          <cell r="B1973">
            <v>0</v>
          </cell>
          <cell r="C1973" t="str">
            <v>China</v>
          </cell>
          <cell r="D1973">
            <v>0</v>
          </cell>
          <cell r="E1973">
            <v>110.702</v>
          </cell>
          <cell r="F1973">
            <v>25.0185</v>
          </cell>
          <cell r="G1973">
            <v>179044.58</v>
          </cell>
          <cell r="H1973">
            <v>37436</v>
          </cell>
          <cell r="I1973">
            <v>37443</v>
          </cell>
          <cell r="J1973" t="str">
            <v>News</v>
          </cell>
          <cell r="K1973">
            <v>11</v>
          </cell>
          <cell r="L1973">
            <v>80000</v>
          </cell>
          <cell r="M1973" t="str">
            <v>Heavy rain</v>
          </cell>
          <cell r="N1973">
            <v>1</v>
          </cell>
        </row>
        <row r="1974">
          <cell r="A1974">
            <v>1974</v>
          </cell>
          <cell r="B1974">
            <v>0</v>
          </cell>
          <cell r="C1974" t="str">
            <v>India</v>
          </cell>
          <cell r="D1974" t="str">
            <v>Bangledesh</v>
          </cell>
          <cell r="E1974">
            <v>89.269599999999997</v>
          </cell>
          <cell r="F1974">
            <v>25.841799999999999</v>
          </cell>
          <cell r="G1974">
            <v>276609.37</v>
          </cell>
          <cell r="H1974">
            <v>37428</v>
          </cell>
          <cell r="I1974">
            <v>37496</v>
          </cell>
          <cell r="J1974" t="str">
            <v>News</v>
          </cell>
          <cell r="K1974">
            <v>503</v>
          </cell>
          <cell r="L1974">
            <v>15000000</v>
          </cell>
          <cell r="M1974" t="str">
            <v>Monsoonal rain</v>
          </cell>
          <cell r="N1974">
            <v>1</v>
          </cell>
        </row>
        <row r="1975">
          <cell r="A1975">
            <v>1975</v>
          </cell>
          <cell r="B1975">
            <v>0</v>
          </cell>
          <cell r="C1975" t="str">
            <v>China</v>
          </cell>
          <cell r="D1975">
            <v>0</v>
          </cell>
          <cell r="E1975">
            <v>109.831</v>
          </cell>
          <cell r="F1975">
            <v>37.041699999999999</v>
          </cell>
          <cell r="G1975">
            <v>4728.5</v>
          </cell>
          <cell r="H1975">
            <v>37441</v>
          </cell>
          <cell r="I1975">
            <v>37444</v>
          </cell>
          <cell r="J1975" t="str">
            <v>News</v>
          </cell>
          <cell r="K1975">
            <v>5</v>
          </cell>
          <cell r="L1975">
            <v>0</v>
          </cell>
          <cell r="M1975" t="str">
            <v>Heavy rain</v>
          </cell>
          <cell r="N1975">
            <v>1</v>
          </cell>
        </row>
        <row r="1976">
          <cell r="A1976">
            <v>1976</v>
          </cell>
          <cell r="B1976">
            <v>0</v>
          </cell>
          <cell r="C1976" t="str">
            <v>South Korea</v>
          </cell>
          <cell r="D1976">
            <v>0</v>
          </cell>
          <cell r="E1976">
            <v>128.43600000000001</v>
          </cell>
          <cell r="F1976">
            <v>35.036900000000003</v>
          </cell>
          <cell r="G1976">
            <v>9634.7999999999993</v>
          </cell>
          <cell r="H1976">
            <v>37442</v>
          </cell>
          <cell r="I1976">
            <v>37444</v>
          </cell>
          <cell r="J1976" t="str">
            <v>News</v>
          </cell>
          <cell r="K1976">
            <v>4</v>
          </cell>
          <cell r="L1976">
            <v>0</v>
          </cell>
          <cell r="M1976" t="str">
            <v>Heavy rain</v>
          </cell>
          <cell r="N1976">
            <v>1</v>
          </cell>
        </row>
        <row r="1977">
          <cell r="A1977">
            <v>1977</v>
          </cell>
          <cell r="B1977">
            <v>0</v>
          </cell>
          <cell r="C1977" t="str">
            <v>Columbia</v>
          </cell>
          <cell r="D1977">
            <v>0</v>
          </cell>
          <cell r="E1977">
            <v>-70.784899999999993</v>
          </cell>
          <cell r="F1977">
            <v>7.0592199999999998</v>
          </cell>
          <cell r="G1977">
            <v>1418.55</v>
          </cell>
          <cell r="H1977">
            <v>37442</v>
          </cell>
          <cell r="I1977">
            <v>37445</v>
          </cell>
          <cell r="J1977" t="str">
            <v>News</v>
          </cell>
          <cell r="K1977">
            <v>0</v>
          </cell>
          <cell r="L1977">
            <v>18000</v>
          </cell>
          <cell r="M1977" t="str">
            <v>Heavy rain</v>
          </cell>
          <cell r="N1977">
            <v>1</v>
          </cell>
        </row>
        <row r="1978">
          <cell r="A1978">
            <v>1978</v>
          </cell>
          <cell r="B1978">
            <v>0</v>
          </cell>
          <cell r="C1978" t="str">
            <v>Yemen</v>
          </cell>
          <cell r="D1978">
            <v>0</v>
          </cell>
          <cell r="E1978">
            <v>43.705300000000001</v>
          </cell>
          <cell r="F1978">
            <v>15.181699999999999</v>
          </cell>
          <cell r="G1978">
            <v>3902.44</v>
          </cell>
          <cell r="H1978">
            <v>37443</v>
          </cell>
          <cell r="I1978">
            <v>37445</v>
          </cell>
          <cell r="J1978" t="str">
            <v>News</v>
          </cell>
          <cell r="K1978">
            <v>10</v>
          </cell>
          <cell r="L1978">
            <v>0</v>
          </cell>
          <cell r="M1978" t="str">
            <v>Heavy rain</v>
          </cell>
          <cell r="N1978">
            <v>1</v>
          </cell>
        </row>
        <row r="1979">
          <cell r="A1979">
            <v>1979</v>
          </cell>
          <cell r="B1979">
            <v>0</v>
          </cell>
          <cell r="C1979" t="str">
            <v>USA</v>
          </cell>
          <cell r="D1979">
            <v>0</v>
          </cell>
          <cell r="E1979">
            <v>-101.738</v>
          </cell>
          <cell r="F1979">
            <v>41.092199999999998</v>
          </cell>
          <cell r="G1979">
            <v>712.68799999999999</v>
          </cell>
          <cell r="H1979">
            <v>37443</v>
          </cell>
          <cell r="I1979">
            <v>37445</v>
          </cell>
          <cell r="J1979" t="str">
            <v>News</v>
          </cell>
          <cell r="K1979">
            <v>1</v>
          </cell>
          <cell r="L1979">
            <v>0</v>
          </cell>
          <cell r="M1979" t="str">
            <v>Heavy rain</v>
          </cell>
          <cell r="N1979">
            <v>1</v>
          </cell>
        </row>
        <row r="1980">
          <cell r="A1980">
            <v>1980</v>
          </cell>
          <cell r="B1980">
            <v>0</v>
          </cell>
          <cell r="C1980" t="str">
            <v>Nepal</v>
          </cell>
          <cell r="D1980">
            <v>0</v>
          </cell>
          <cell r="E1980">
            <v>83.355199999999996</v>
          </cell>
          <cell r="F1980">
            <v>27.575199999999999</v>
          </cell>
          <cell r="G1980">
            <v>1921.2</v>
          </cell>
          <cell r="H1980">
            <v>37444</v>
          </cell>
          <cell r="I1980">
            <v>37446</v>
          </cell>
          <cell r="J1980" t="str">
            <v>News</v>
          </cell>
          <cell r="K1980">
            <v>0</v>
          </cell>
          <cell r="L1980">
            <v>0</v>
          </cell>
          <cell r="M1980" t="str">
            <v>Heavy rain</v>
          </cell>
          <cell r="N1980">
            <v>1</v>
          </cell>
        </row>
        <row r="1981">
          <cell r="A1981">
            <v>1981</v>
          </cell>
          <cell r="B1981">
            <v>0</v>
          </cell>
          <cell r="C1981" t="str">
            <v>Philippines</v>
          </cell>
          <cell r="D1981">
            <v>0</v>
          </cell>
          <cell r="E1981">
            <v>120.563</v>
          </cell>
          <cell r="F1981">
            <v>15.340299999999999</v>
          </cell>
          <cell r="G1981">
            <v>20604.45</v>
          </cell>
          <cell r="H1981">
            <v>37443</v>
          </cell>
          <cell r="I1981">
            <v>37456</v>
          </cell>
          <cell r="J1981" t="str">
            <v>News</v>
          </cell>
          <cell r="K1981">
            <v>61</v>
          </cell>
          <cell r="L1981">
            <v>25000</v>
          </cell>
          <cell r="M1981" t="str">
            <v>Monsoonal rain</v>
          </cell>
          <cell r="N1981">
            <v>1</v>
          </cell>
        </row>
        <row r="1982">
          <cell r="A1982">
            <v>1982</v>
          </cell>
          <cell r="B1982">
            <v>0</v>
          </cell>
          <cell r="C1982" t="str">
            <v>Greece</v>
          </cell>
          <cell r="D1982">
            <v>0</v>
          </cell>
          <cell r="E1982">
            <v>23.774899999999999</v>
          </cell>
          <cell r="F1982">
            <v>38.054499999999997</v>
          </cell>
          <cell r="G1982">
            <v>287.87799999999999</v>
          </cell>
          <cell r="H1982">
            <v>37445</v>
          </cell>
          <cell r="I1982">
            <v>37446</v>
          </cell>
          <cell r="J1982" t="str">
            <v>News</v>
          </cell>
          <cell r="K1982">
            <v>1</v>
          </cell>
          <cell r="L1982">
            <v>0</v>
          </cell>
          <cell r="M1982" t="str">
            <v>Heavy rain</v>
          </cell>
          <cell r="N1982">
            <v>1</v>
          </cell>
        </row>
        <row r="1983">
          <cell r="A1983">
            <v>1983</v>
          </cell>
          <cell r="B1983">
            <v>0</v>
          </cell>
          <cell r="C1983" t="str">
            <v>Japan</v>
          </cell>
          <cell r="D1983">
            <v>0</v>
          </cell>
          <cell r="E1983">
            <v>136.714</v>
          </cell>
          <cell r="F1983">
            <v>35.305900000000001</v>
          </cell>
          <cell r="G1983">
            <v>1417.53</v>
          </cell>
          <cell r="H1983">
            <v>37446</v>
          </cell>
          <cell r="I1983">
            <v>37448</v>
          </cell>
          <cell r="J1983" t="str">
            <v>News</v>
          </cell>
          <cell r="K1983">
            <v>1</v>
          </cell>
          <cell r="L1983">
            <v>10000</v>
          </cell>
          <cell r="M1983" t="str">
            <v>Heavy rain</v>
          </cell>
          <cell r="N1983">
            <v>1</v>
          </cell>
        </row>
        <row r="1984">
          <cell r="A1984">
            <v>1984</v>
          </cell>
          <cell r="B1984">
            <v>0</v>
          </cell>
          <cell r="C1984" t="str">
            <v>Russia</v>
          </cell>
          <cell r="D1984">
            <v>0</v>
          </cell>
          <cell r="E1984">
            <v>98.430300000000003</v>
          </cell>
          <cell r="F1984">
            <v>56.0839</v>
          </cell>
          <cell r="G1984">
            <v>49723.18</v>
          </cell>
          <cell r="H1984">
            <v>37449</v>
          </cell>
          <cell r="I1984">
            <v>37453</v>
          </cell>
          <cell r="J1984" t="str">
            <v>News</v>
          </cell>
          <cell r="K1984">
            <v>0</v>
          </cell>
          <cell r="L1984">
            <v>2000</v>
          </cell>
          <cell r="M1984" t="str">
            <v>Heavy rain</v>
          </cell>
          <cell r="N1984">
            <v>1</v>
          </cell>
        </row>
        <row r="1985">
          <cell r="A1985">
            <v>1985</v>
          </cell>
          <cell r="B1985">
            <v>0</v>
          </cell>
          <cell r="C1985" t="str">
            <v>New Zealand</v>
          </cell>
          <cell r="D1985">
            <v>0</v>
          </cell>
          <cell r="E1985">
            <v>174.75700000000001</v>
          </cell>
          <cell r="F1985">
            <v>-36.951799999999999</v>
          </cell>
          <cell r="G1985">
            <v>6948.68</v>
          </cell>
          <cell r="H1985">
            <v>37449</v>
          </cell>
          <cell r="I1985">
            <v>37452</v>
          </cell>
          <cell r="J1985" t="str">
            <v>News</v>
          </cell>
          <cell r="K1985">
            <v>0</v>
          </cell>
          <cell r="L1985">
            <v>0</v>
          </cell>
          <cell r="M1985" t="str">
            <v>Heavy rain</v>
          </cell>
          <cell r="N1985">
            <v>1</v>
          </cell>
        </row>
        <row r="1986">
          <cell r="A1986">
            <v>1986</v>
          </cell>
          <cell r="B1986">
            <v>0</v>
          </cell>
          <cell r="C1986" t="str">
            <v>Spain</v>
          </cell>
          <cell r="D1986">
            <v>0</v>
          </cell>
          <cell r="E1986">
            <v>2.6853799999999999</v>
          </cell>
          <cell r="F1986">
            <v>39.619700000000002</v>
          </cell>
          <cell r="G1986">
            <v>353.89299999999997</v>
          </cell>
          <cell r="H1986">
            <v>37450</v>
          </cell>
          <cell r="I1986">
            <v>37452</v>
          </cell>
          <cell r="J1986" t="str">
            <v>News</v>
          </cell>
          <cell r="K1986">
            <v>0</v>
          </cell>
          <cell r="L1986">
            <v>0</v>
          </cell>
          <cell r="M1986" t="str">
            <v>Heavy rain</v>
          </cell>
          <cell r="N1986">
            <v>1</v>
          </cell>
        </row>
        <row r="1987">
          <cell r="A1987">
            <v>1987</v>
          </cell>
          <cell r="B1987">
            <v>0</v>
          </cell>
          <cell r="C1987" t="str">
            <v>Guatemala</v>
          </cell>
          <cell r="D1987">
            <v>0</v>
          </cell>
          <cell r="E1987">
            <v>-89.74</v>
          </cell>
          <cell r="F1987">
            <v>15.3651</v>
          </cell>
          <cell r="G1987">
            <v>3708.25</v>
          </cell>
          <cell r="H1987">
            <v>37450</v>
          </cell>
          <cell r="I1987">
            <v>37452</v>
          </cell>
          <cell r="J1987" t="str">
            <v>News</v>
          </cell>
          <cell r="K1987">
            <v>2</v>
          </cell>
          <cell r="L1987">
            <v>0</v>
          </cell>
          <cell r="M1987" t="str">
            <v>Heavy rain</v>
          </cell>
          <cell r="N1987">
            <v>1</v>
          </cell>
        </row>
        <row r="1988">
          <cell r="A1988">
            <v>1988</v>
          </cell>
          <cell r="B1988">
            <v>0</v>
          </cell>
          <cell r="C1988" t="str">
            <v>Czech Republic</v>
          </cell>
          <cell r="D1988">
            <v>0</v>
          </cell>
          <cell r="E1988">
            <v>16.6355</v>
          </cell>
          <cell r="F1988">
            <v>49.535499999999999</v>
          </cell>
          <cell r="G1988">
            <v>1326.28</v>
          </cell>
          <cell r="H1988">
            <v>37451</v>
          </cell>
          <cell r="I1988">
            <v>37454</v>
          </cell>
          <cell r="J1988" t="str">
            <v>News</v>
          </cell>
          <cell r="K1988">
            <v>3</v>
          </cell>
          <cell r="L1988">
            <v>0</v>
          </cell>
          <cell r="M1988" t="str">
            <v>Heavy rain</v>
          </cell>
          <cell r="N1988">
            <v>1</v>
          </cell>
        </row>
        <row r="1989">
          <cell r="A1989">
            <v>1989</v>
          </cell>
          <cell r="B1989">
            <v>0</v>
          </cell>
          <cell r="C1989" t="str">
            <v>Mongolia</v>
          </cell>
          <cell r="D1989">
            <v>0</v>
          </cell>
          <cell r="E1989">
            <v>101.339</v>
          </cell>
          <cell r="F1989">
            <v>48.2057</v>
          </cell>
          <cell r="G1989">
            <v>32885.050000000003</v>
          </cell>
          <cell r="H1989">
            <v>37451</v>
          </cell>
          <cell r="I1989">
            <v>37453</v>
          </cell>
          <cell r="J1989" t="str">
            <v>News</v>
          </cell>
          <cell r="K1989">
            <v>7</v>
          </cell>
          <cell r="L1989">
            <v>0</v>
          </cell>
          <cell r="M1989" t="str">
            <v>Heavy rain</v>
          </cell>
          <cell r="N1989">
            <v>1</v>
          </cell>
        </row>
        <row r="1990">
          <cell r="A1990">
            <v>1990</v>
          </cell>
          <cell r="B1990">
            <v>0</v>
          </cell>
          <cell r="C1990" t="str">
            <v>Nepal</v>
          </cell>
          <cell r="D1990">
            <v>0</v>
          </cell>
          <cell r="E1990">
            <v>86.879599999999996</v>
          </cell>
          <cell r="F1990">
            <v>27.293399999999998</v>
          </cell>
          <cell r="G1990">
            <v>1052.8900000000001</v>
          </cell>
          <cell r="H1990">
            <v>37451</v>
          </cell>
          <cell r="I1990">
            <v>37453</v>
          </cell>
          <cell r="J1990" t="str">
            <v>News</v>
          </cell>
          <cell r="K1990">
            <v>46</v>
          </cell>
          <cell r="L1990">
            <v>0</v>
          </cell>
          <cell r="M1990" t="str">
            <v>Monsoonal rain</v>
          </cell>
          <cell r="N1990">
            <v>1</v>
          </cell>
        </row>
        <row r="1991">
          <cell r="A1991">
            <v>1991</v>
          </cell>
          <cell r="B1991">
            <v>0</v>
          </cell>
          <cell r="C1991" t="str">
            <v>Vietnam</v>
          </cell>
          <cell r="D1991">
            <v>0</v>
          </cell>
          <cell r="E1991">
            <v>105.254</v>
          </cell>
          <cell r="F1991">
            <v>10.5017</v>
          </cell>
          <cell r="G1991">
            <v>46641.08</v>
          </cell>
          <cell r="H1991">
            <v>37452</v>
          </cell>
          <cell r="I1991">
            <v>37592</v>
          </cell>
          <cell r="J1991" t="str">
            <v>News</v>
          </cell>
          <cell r="K1991">
            <v>155</v>
          </cell>
          <cell r="L1991">
            <v>200000</v>
          </cell>
          <cell r="M1991" t="str">
            <v>Monsoonal rain</v>
          </cell>
          <cell r="N1991">
            <v>1</v>
          </cell>
        </row>
        <row r="1992">
          <cell r="A1992">
            <v>1992</v>
          </cell>
          <cell r="B1992">
            <v>0</v>
          </cell>
          <cell r="C1992" t="str">
            <v>South Africa</v>
          </cell>
          <cell r="D1992">
            <v>0</v>
          </cell>
          <cell r="E1992">
            <v>27.707799999999999</v>
          </cell>
          <cell r="F1992">
            <v>-31.242699999999999</v>
          </cell>
          <cell r="G1992">
            <v>5573.46</v>
          </cell>
          <cell r="H1992">
            <v>37456</v>
          </cell>
          <cell r="I1992">
            <v>37458</v>
          </cell>
          <cell r="J1992" t="str">
            <v>News</v>
          </cell>
          <cell r="K1992">
            <v>8</v>
          </cell>
          <cell r="L1992">
            <v>0</v>
          </cell>
          <cell r="M1992" t="str">
            <v>Heavy rain</v>
          </cell>
          <cell r="N1992">
            <v>1</v>
          </cell>
        </row>
        <row r="1993">
          <cell r="A1993">
            <v>1993</v>
          </cell>
          <cell r="B1993">
            <v>0</v>
          </cell>
          <cell r="C1993" t="str">
            <v>Iran</v>
          </cell>
          <cell r="D1993">
            <v>0</v>
          </cell>
          <cell r="E1993">
            <v>57.9285</v>
          </cell>
          <cell r="F1993">
            <v>37.4146</v>
          </cell>
          <cell r="G1993">
            <v>1663.6</v>
          </cell>
          <cell r="H1993">
            <v>37457</v>
          </cell>
          <cell r="I1993">
            <v>37458</v>
          </cell>
          <cell r="J1993" t="str">
            <v>News</v>
          </cell>
          <cell r="K1993">
            <v>3</v>
          </cell>
          <cell r="L1993">
            <v>0</v>
          </cell>
          <cell r="M1993" t="str">
            <v>Heavy rain</v>
          </cell>
          <cell r="N1993">
            <v>1</v>
          </cell>
        </row>
        <row r="1994">
          <cell r="A1994">
            <v>1994</v>
          </cell>
          <cell r="B1994">
            <v>0</v>
          </cell>
          <cell r="C1994" t="str">
            <v>Slovakia</v>
          </cell>
          <cell r="D1994">
            <v>0</v>
          </cell>
          <cell r="E1994">
            <v>21.265699999999999</v>
          </cell>
          <cell r="F1994">
            <v>49.058999999999997</v>
          </cell>
          <cell r="G1994">
            <v>2189.04</v>
          </cell>
          <cell r="H1994">
            <v>37456</v>
          </cell>
          <cell r="I1994">
            <v>37460</v>
          </cell>
          <cell r="J1994" t="str">
            <v>News</v>
          </cell>
          <cell r="K1994">
            <v>0</v>
          </cell>
          <cell r="L1994">
            <v>0</v>
          </cell>
          <cell r="M1994" t="str">
            <v>Heavy rain</v>
          </cell>
          <cell r="N1994">
            <v>1</v>
          </cell>
        </row>
        <row r="1995">
          <cell r="A1995">
            <v>1995</v>
          </cell>
          <cell r="B1995">
            <v>0</v>
          </cell>
          <cell r="C1995" t="str">
            <v>Romania</v>
          </cell>
          <cell r="D1995">
            <v>0</v>
          </cell>
          <cell r="E1995">
            <v>26.178000000000001</v>
          </cell>
          <cell r="F1995">
            <v>47.646900000000002</v>
          </cell>
          <cell r="G1995">
            <v>5421.41</v>
          </cell>
          <cell r="H1995">
            <v>37456</v>
          </cell>
          <cell r="I1995">
            <v>37460</v>
          </cell>
          <cell r="J1995" t="str">
            <v>News</v>
          </cell>
          <cell r="K1995">
            <v>5</v>
          </cell>
          <cell r="L1995">
            <v>0</v>
          </cell>
          <cell r="M1995" t="str">
            <v>Heavy rain</v>
          </cell>
          <cell r="N1995">
            <v>1</v>
          </cell>
        </row>
        <row r="1996">
          <cell r="A1996">
            <v>1996</v>
          </cell>
          <cell r="B1996">
            <v>0</v>
          </cell>
          <cell r="C1996" t="str">
            <v>Venezuela</v>
          </cell>
          <cell r="D1996">
            <v>0</v>
          </cell>
          <cell r="E1996">
            <v>-69.306700000000006</v>
          </cell>
          <cell r="F1996">
            <v>7.5652600000000003</v>
          </cell>
          <cell r="G1996">
            <v>224943.54</v>
          </cell>
          <cell r="H1996">
            <v>37457</v>
          </cell>
          <cell r="I1996">
            <v>37468</v>
          </cell>
          <cell r="J1996" t="str">
            <v>News</v>
          </cell>
          <cell r="K1996">
            <v>5</v>
          </cell>
          <cell r="L1996">
            <v>50000</v>
          </cell>
          <cell r="M1996" t="str">
            <v>Heavy rain</v>
          </cell>
          <cell r="N1996">
            <v>1</v>
          </cell>
        </row>
        <row r="1997">
          <cell r="A1997">
            <v>1997</v>
          </cell>
          <cell r="B1997">
            <v>0</v>
          </cell>
          <cell r="C1997" t="str">
            <v>Russia</v>
          </cell>
          <cell r="D1997">
            <v>0</v>
          </cell>
          <cell r="E1997">
            <v>132.38</v>
          </cell>
          <cell r="F1997">
            <v>43.882199999999997</v>
          </cell>
          <cell r="G1997">
            <v>23877.42</v>
          </cell>
          <cell r="H1997">
            <v>37457</v>
          </cell>
          <cell r="I1997">
            <v>37463</v>
          </cell>
          <cell r="J1997" t="str">
            <v>News</v>
          </cell>
          <cell r="K1997">
            <v>0</v>
          </cell>
          <cell r="L1997">
            <v>1500</v>
          </cell>
          <cell r="M1997" t="str">
            <v>Heavy rain</v>
          </cell>
          <cell r="N1997">
            <v>1</v>
          </cell>
        </row>
        <row r="1998">
          <cell r="A1998">
            <v>1998</v>
          </cell>
          <cell r="B1998">
            <v>0</v>
          </cell>
          <cell r="C1998" t="str">
            <v>Philippines</v>
          </cell>
          <cell r="D1998">
            <v>0</v>
          </cell>
          <cell r="E1998">
            <v>121.063</v>
          </cell>
          <cell r="F1998">
            <v>14.6693</v>
          </cell>
          <cell r="G1998">
            <v>12840.76</v>
          </cell>
          <cell r="H1998">
            <v>37457</v>
          </cell>
          <cell r="I1998">
            <v>37465</v>
          </cell>
          <cell r="J1998" t="str">
            <v>News</v>
          </cell>
          <cell r="K1998">
            <v>18</v>
          </cell>
          <cell r="L1998">
            <v>7000</v>
          </cell>
          <cell r="M1998" t="str">
            <v>Tropical cyclone</v>
          </cell>
          <cell r="N1998">
            <v>1</v>
          </cell>
        </row>
        <row r="1999">
          <cell r="A1999">
            <v>1999</v>
          </cell>
          <cell r="B1999">
            <v>0</v>
          </cell>
          <cell r="C1999" t="str">
            <v>Nepal</v>
          </cell>
          <cell r="D1999">
            <v>0</v>
          </cell>
          <cell r="E1999">
            <v>85.3065</v>
          </cell>
          <cell r="F1999">
            <v>27.696100000000001</v>
          </cell>
          <cell r="G1999">
            <v>15065.71</v>
          </cell>
          <cell r="H1999">
            <v>37458</v>
          </cell>
          <cell r="I1999">
            <v>37483</v>
          </cell>
          <cell r="J1999" t="str">
            <v>News</v>
          </cell>
          <cell r="K1999">
            <v>380</v>
          </cell>
          <cell r="L1999">
            <v>250000</v>
          </cell>
          <cell r="M1999" t="str">
            <v>Monsoonal rain</v>
          </cell>
          <cell r="N1999">
            <v>1</v>
          </cell>
        </row>
        <row r="2000">
          <cell r="A2000">
            <v>2000</v>
          </cell>
          <cell r="B2000">
            <v>0</v>
          </cell>
          <cell r="C2000" t="str">
            <v>Turkey</v>
          </cell>
          <cell r="D2000">
            <v>0</v>
          </cell>
          <cell r="E2000">
            <v>35.052700000000002</v>
          </cell>
          <cell r="F2000">
            <v>40.0017</v>
          </cell>
          <cell r="G2000">
            <v>15133.75</v>
          </cell>
          <cell r="H2000">
            <v>37460</v>
          </cell>
          <cell r="I2000">
            <v>37464</v>
          </cell>
          <cell r="J2000" t="str">
            <v>News</v>
          </cell>
          <cell r="K2000">
            <v>34</v>
          </cell>
          <cell r="L2000">
            <v>3000</v>
          </cell>
          <cell r="M2000" t="str">
            <v>Monsoonal rain</v>
          </cell>
          <cell r="N2000">
            <v>1</v>
          </cell>
        </row>
        <row r="2001">
          <cell r="A2001">
            <v>2001</v>
          </cell>
          <cell r="B2001">
            <v>0</v>
          </cell>
          <cell r="C2001" t="str">
            <v>Alaska</v>
          </cell>
          <cell r="D2001">
            <v>0</v>
          </cell>
          <cell r="E2001">
            <v>-135.30000000000001</v>
          </cell>
          <cell r="F2001">
            <v>59.602800000000002</v>
          </cell>
          <cell r="G2001">
            <v>1149.17</v>
          </cell>
          <cell r="H2001">
            <v>37460</v>
          </cell>
          <cell r="I2001">
            <v>37461</v>
          </cell>
          <cell r="J2001" t="str">
            <v>News</v>
          </cell>
          <cell r="K2001">
            <v>25</v>
          </cell>
          <cell r="L2001">
            <v>21</v>
          </cell>
          <cell r="M2001" t="str">
            <v>Heavy rain</v>
          </cell>
          <cell r="N2001">
            <v>1</v>
          </cell>
        </row>
        <row r="2002">
          <cell r="A2002">
            <v>2002</v>
          </cell>
          <cell r="B2002">
            <v>0</v>
          </cell>
          <cell r="C2002" t="str">
            <v xml:space="preserve"> Iran</v>
          </cell>
          <cell r="D2002">
            <v>0</v>
          </cell>
          <cell r="E2002">
            <v>48.067300000000003</v>
          </cell>
          <cell r="F2002">
            <v>37.614600000000003</v>
          </cell>
          <cell r="G2002">
            <v>993.75300000000004</v>
          </cell>
          <cell r="H2002">
            <v>37460</v>
          </cell>
          <cell r="I2002">
            <v>37463</v>
          </cell>
          <cell r="J2002" t="str">
            <v>News</v>
          </cell>
          <cell r="K2002">
            <v>6</v>
          </cell>
          <cell r="L2002">
            <v>0</v>
          </cell>
          <cell r="M2002" t="str">
            <v>Heavy rain</v>
          </cell>
          <cell r="N2002">
            <v>1</v>
          </cell>
        </row>
        <row r="2003">
          <cell r="A2003">
            <v>2003</v>
          </cell>
          <cell r="B2003">
            <v>0</v>
          </cell>
          <cell r="C2003" t="str">
            <v>Nigeria</v>
          </cell>
          <cell r="D2003">
            <v>0</v>
          </cell>
          <cell r="E2003">
            <v>3.2810600000000001</v>
          </cell>
          <cell r="F2003">
            <v>6.6055900000000003</v>
          </cell>
          <cell r="G2003">
            <v>1657.33</v>
          </cell>
          <cell r="H2003">
            <v>37461</v>
          </cell>
          <cell r="I2003">
            <v>37463</v>
          </cell>
          <cell r="J2003" t="str">
            <v>News</v>
          </cell>
          <cell r="K2003">
            <v>2</v>
          </cell>
          <cell r="L2003">
            <v>0</v>
          </cell>
          <cell r="M2003" t="str">
            <v>Heavy rain</v>
          </cell>
          <cell r="N2003">
            <v>1</v>
          </cell>
        </row>
        <row r="2004">
          <cell r="A2004">
            <v>2004</v>
          </cell>
          <cell r="B2004">
            <v>0</v>
          </cell>
          <cell r="C2004" t="str">
            <v>Yemen</v>
          </cell>
          <cell r="D2004">
            <v>0</v>
          </cell>
          <cell r="E2004">
            <v>44.008000000000003</v>
          </cell>
          <cell r="F2004">
            <v>15.229100000000001</v>
          </cell>
          <cell r="G2004">
            <v>5161.32</v>
          </cell>
          <cell r="H2004">
            <v>37461</v>
          </cell>
          <cell r="I2004">
            <v>37463</v>
          </cell>
          <cell r="J2004" t="str">
            <v>News</v>
          </cell>
          <cell r="K2004">
            <v>13</v>
          </cell>
          <cell r="L2004">
            <v>0</v>
          </cell>
          <cell r="M2004" t="str">
            <v>Heavy rain</v>
          </cell>
          <cell r="N2004">
            <v>1</v>
          </cell>
        </row>
        <row r="2005">
          <cell r="A2005">
            <v>2005</v>
          </cell>
          <cell r="B2005">
            <v>0</v>
          </cell>
          <cell r="C2005" t="str">
            <v>China</v>
          </cell>
          <cell r="D2005">
            <v>0</v>
          </cell>
          <cell r="E2005">
            <v>89.004900000000006</v>
          </cell>
          <cell r="F2005">
            <v>46.3429</v>
          </cell>
          <cell r="G2005">
            <v>127556.41</v>
          </cell>
          <cell r="H2005">
            <v>37458</v>
          </cell>
          <cell r="I2005">
            <v>37466</v>
          </cell>
          <cell r="J2005" t="str">
            <v>News</v>
          </cell>
          <cell r="K2005">
            <v>15</v>
          </cell>
          <cell r="L2005">
            <v>10000</v>
          </cell>
          <cell r="M2005" t="str">
            <v>Heavy rain</v>
          </cell>
          <cell r="N2005">
            <v>2</v>
          </cell>
        </row>
        <row r="2006">
          <cell r="A2006">
            <v>2006</v>
          </cell>
          <cell r="B2006">
            <v>0</v>
          </cell>
          <cell r="C2006" t="str">
            <v>USA</v>
          </cell>
          <cell r="D2006">
            <v>0</v>
          </cell>
          <cell r="E2006">
            <v>-80.686199999999999</v>
          </cell>
          <cell r="F2006">
            <v>37.211399999999998</v>
          </cell>
          <cell r="G2006">
            <v>2046.79</v>
          </cell>
          <cell r="H2006">
            <v>37462</v>
          </cell>
          <cell r="I2006">
            <v>37464</v>
          </cell>
          <cell r="J2006" t="str">
            <v>News</v>
          </cell>
          <cell r="K2006">
            <v>0</v>
          </cell>
          <cell r="L2006">
            <v>100</v>
          </cell>
          <cell r="M2006" t="str">
            <v>Heavy rain</v>
          </cell>
          <cell r="N2006">
            <v>1</v>
          </cell>
        </row>
        <row r="2007">
          <cell r="A2007">
            <v>2007</v>
          </cell>
          <cell r="B2007">
            <v>0</v>
          </cell>
          <cell r="C2007" t="str">
            <v>USA</v>
          </cell>
          <cell r="D2007">
            <v>0</v>
          </cell>
          <cell r="E2007">
            <v>-156.21600000000001</v>
          </cell>
          <cell r="F2007">
            <v>62.2333</v>
          </cell>
          <cell r="G2007">
            <v>17605.45</v>
          </cell>
          <cell r="H2007">
            <v>37373</v>
          </cell>
          <cell r="I2007">
            <v>37407</v>
          </cell>
          <cell r="J2007" t="str">
            <v>News</v>
          </cell>
          <cell r="K2007">
            <v>0</v>
          </cell>
          <cell r="L2007">
            <v>0</v>
          </cell>
          <cell r="M2007" t="str">
            <v>Snowmelt</v>
          </cell>
          <cell r="N2007">
            <v>1</v>
          </cell>
        </row>
        <row r="2008">
          <cell r="A2008">
            <v>2008</v>
          </cell>
          <cell r="B2008">
            <v>0</v>
          </cell>
          <cell r="C2008" t="str">
            <v>Afghanistan</v>
          </cell>
          <cell r="D2008">
            <v>0</v>
          </cell>
          <cell r="E2008">
            <v>65.936499999999995</v>
          </cell>
          <cell r="F2008">
            <v>36.346800000000002</v>
          </cell>
          <cell r="G2008">
            <v>3345.25</v>
          </cell>
          <cell r="H2008">
            <v>37465</v>
          </cell>
          <cell r="I2008">
            <v>37467</v>
          </cell>
          <cell r="J2008" t="str">
            <v>News</v>
          </cell>
          <cell r="K2008">
            <v>0</v>
          </cell>
          <cell r="L2008">
            <v>0</v>
          </cell>
          <cell r="M2008" t="str">
            <v>Heavy rain</v>
          </cell>
          <cell r="N2008">
            <v>2</v>
          </cell>
        </row>
        <row r="2009">
          <cell r="A2009">
            <v>2009</v>
          </cell>
          <cell r="B2009">
            <v>0</v>
          </cell>
          <cell r="C2009" t="str">
            <v>South Africa</v>
          </cell>
          <cell r="D2009">
            <v>0</v>
          </cell>
          <cell r="E2009">
            <v>18.579799999999999</v>
          </cell>
          <cell r="F2009">
            <v>-34.013300000000001</v>
          </cell>
          <cell r="G2009">
            <v>275.31200000000001</v>
          </cell>
          <cell r="H2009">
            <v>37465</v>
          </cell>
          <cell r="I2009">
            <v>37471</v>
          </cell>
          <cell r="J2009" t="str">
            <v>News</v>
          </cell>
          <cell r="K2009">
            <v>0</v>
          </cell>
          <cell r="L2009">
            <v>2300</v>
          </cell>
          <cell r="M2009" t="str">
            <v>Heavy rain</v>
          </cell>
          <cell r="N2009">
            <v>1</v>
          </cell>
        </row>
        <row r="2010">
          <cell r="A2010">
            <v>2010</v>
          </cell>
          <cell r="B2010">
            <v>0</v>
          </cell>
          <cell r="C2010" t="str">
            <v>Bulgaria</v>
          </cell>
          <cell r="D2010">
            <v>0</v>
          </cell>
          <cell r="E2010">
            <v>25.4251</v>
          </cell>
          <cell r="F2010">
            <v>41.8628</v>
          </cell>
          <cell r="G2010">
            <v>8401.2800000000007</v>
          </cell>
          <cell r="H2010">
            <v>37465</v>
          </cell>
          <cell r="I2010">
            <v>37468</v>
          </cell>
          <cell r="J2010" t="str">
            <v>News</v>
          </cell>
          <cell r="K2010">
            <v>0</v>
          </cell>
          <cell r="L2010">
            <v>0</v>
          </cell>
          <cell r="M2010" t="str">
            <v>Heavy rain</v>
          </cell>
          <cell r="N2010">
            <v>1</v>
          </cell>
        </row>
        <row r="2011">
          <cell r="A2011">
            <v>2011</v>
          </cell>
          <cell r="B2011">
            <v>0</v>
          </cell>
          <cell r="C2011" t="str">
            <v>UK</v>
          </cell>
          <cell r="D2011">
            <v>0</v>
          </cell>
          <cell r="E2011">
            <v>-1.44462</v>
          </cell>
          <cell r="F2011">
            <v>53.909599999999998</v>
          </cell>
          <cell r="G2011">
            <v>1325.62</v>
          </cell>
          <cell r="H2011">
            <v>37467</v>
          </cell>
          <cell r="I2011">
            <v>37469</v>
          </cell>
          <cell r="J2011" t="str">
            <v>News</v>
          </cell>
          <cell r="K2011">
            <v>0</v>
          </cell>
          <cell r="L2011">
            <v>300</v>
          </cell>
          <cell r="M2011" t="str">
            <v>Heavy rain</v>
          </cell>
          <cell r="N2011">
            <v>1</v>
          </cell>
        </row>
        <row r="2012">
          <cell r="A2012">
            <v>2012</v>
          </cell>
          <cell r="B2012">
            <v>0</v>
          </cell>
          <cell r="C2012" t="str">
            <v>Romania</v>
          </cell>
          <cell r="D2012">
            <v>0</v>
          </cell>
          <cell r="E2012">
            <v>28.377800000000001</v>
          </cell>
          <cell r="F2012">
            <v>44.382800000000003</v>
          </cell>
          <cell r="G2012">
            <v>3417.55</v>
          </cell>
          <cell r="H2012">
            <v>37467</v>
          </cell>
          <cell r="I2012">
            <v>37471</v>
          </cell>
          <cell r="J2012" t="str">
            <v>News</v>
          </cell>
          <cell r="K2012">
            <v>2</v>
          </cell>
          <cell r="L2012">
            <v>4000</v>
          </cell>
          <cell r="M2012" t="str">
            <v>Heavy rain</v>
          </cell>
          <cell r="N2012">
            <v>1</v>
          </cell>
        </row>
        <row r="2013">
          <cell r="A2013">
            <v>2013</v>
          </cell>
          <cell r="B2013">
            <v>0</v>
          </cell>
          <cell r="C2013" t="str">
            <v>Germany</v>
          </cell>
          <cell r="D2013">
            <v>0</v>
          </cell>
          <cell r="E2013">
            <v>13.2498</v>
          </cell>
          <cell r="F2013">
            <v>50.9544</v>
          </cell>
          <cell r="G2013">
            <v>22266.55</v>
          </cell>
          <cell r="H2013">
            <v>37468</v>
          </cell>
          <cell r="I2013">
            <v>37476</v>
          </cell>
          <cell r="J2013" t="str">
            <v>News</v>
          </cell>
          <cell r="K2013">
            <v>0</v>
          </cell>
          <cell r="L2013">
            <v>0</v>
          </cell>
          <cell r="M2013" t="str">
            <v>Brief torrential rain</v>
          </cell>
          <cell r="N2013">
            <v>1</v>
          </cell>
        </row>
        <row r="2014">
          <cell r="A2014">
            <v>2014</v>
          </cell>
          <cell r="B2014">
            <v>0</v>
          </cell>
          <cell r="C2014" t="str">
            <v>Vietnam</v>
          </cell>
          <cell r="D2014">
            <v>0</v>
          </cell>
          <cell r="E2014">
            <v>103.68899999999999</v>
          </cell>
          <cell r="F2014">
            <v>22.1084</v>
          </cell>
          <cell r="G2014">
            <v>27818.77</v>
          </cell>
          <cell r="H2014">
            <v>37468</v>
          </cell>
          <cell r="I2014">
            <v>37474</v>
          </cell>
          <cell r="J2014" t="str">
            <v>News</v>
          </cell>
          <cell r="K2014">
            <v>10</v>
          </cell>
          <cell r="L2014">
            <v>2000</v>
          </cell>
          <cell r="M2014" t="str">
            <v>Heavy rain</v>
          </cell>
          <cell r="N2014">
            <v>1</v>
          </cell>
        </row>
        <row r="2015">
          <cell r="A2015">
            <v>2015</v>
          </cell>
          <cell r="B2015">
            <v>0</v>
          </cell>
          <cell r="C2015" t="str">
            <v>Russia</v>
          </cell>
          <cell r="D2015">
            <v>0</v>
          </cell>
          <cell r="E2015">
            <v>133.88499999999999</v>
          </cell>
          <cell r="F2015">
            <v>45.934600000000003</v>
          </cell>
          <cell r="G2015">
            <v>1348.91</v>
          </cell>
          <cell r="H2015">
            <v>37469</v>
          </cell>
          <cell r="I2015">
            <v>37474</v>
          </cell>
          <cell r="J2015" t="str">
            <v>News</v>
          </cell>
          <cell r="K2015">
            <v>0</v>
          </cell>
          <cell r="L2015">
            <v>80</v>
          </cell>
          <cell r="M2015" t="str">
            <v>Heavy rain</v>
          </cell>
          <cell r="N2015">
            <v>1</v>
          </cell>
        </row>
        <row r="2016">
          <cell r="A2016">
            <v>2016</v>
          </cell>
          <cell r="B2016">
            <v>0</v>
          </cell>
          <cell r="C2016" t="str">
            <v>China</v>
          </cell>
          <cell r="D2016">
            <v>0</v>
          </cell>
          <cell r="E2016">
            <v>122.64100000000001</v>
          </cell>
          <cell r="F2016">
            <v>40.973999999999997</v>
          </cell>
          <cell r="G2016">
            <v>6075.26</v>
          </cell>
          <cell r="H2016">
            <v>37471</v>
          </cell>
          <cell r="I2016">
            <v>37474</v>
          </cell>
          <cell r="J2016" t="str">
            <v>News</v>
          </cell>
          <cell r="K2016">
            <v>2</v>
          </cell>
          <cell r="L2016">
            <v>0</v>
          </cell>
          <cell r="M2016" t="str">
            <v>Heavy rain</v>
          </cell>
          <cell r="N2016">
            <v>1</v>
          </cell>
        </row>
        <row r="2017">
          <cell r="A2017">
            <v>2017</v>
          </cell>
          <cell r="B2017">
            <v>0</v>
          </cell>
          <cell r="C2017" t="str">
            <v>Pakistan</v>
          </cell>
          <cell r="D2017">
            <v>0</v>
          </cell>
          <cell r="E2017">
            <v>71.206400000000002</v>
          </cell>
          <cell r="F2017">
            <v>30.0167</v>
          </cell>
          <cell r="G2017">
            <v>1352.07</v>
          </cell>
          <cell r="H2017">
            <v>37471</v>
          </cell>
          <cell r="I2017">
            <v>37475</v>
          </cell>
          <cell r="J2017" t="str">
            <v>News</v>
          </cell>
          <cell r="K2017">
            <v>3</v>
          </cell>
          <cell r="L2017">
            <v>800</v>
          </cell>
          <cell r="M2017" t="str">
            <v>Heavy rain</v>
          </cell>
          <cell r="N2017">
            <v>1</v>
          </cell>
        </row>
        <row r="2018">
          <cell r="A2018">
            <v>2018</v>
          </cell>
          <cell r="B2018">
            <v>0</v>
          </cell>
          <cell r="C2018" t="str">
            <v>China</v>
          </cell>
          <cell r="D2018">
            <v>0</v>
          </cell>
          <cell r="E2018">
            <v>104.559</v>
          </cell>
          <cell r="F2018">
            <v>35.626800000000003</v>
          </cell>
          <cell r="G2018">
            <v>5174.6000000000004</v>
          </cell>
          <cell r="H2018">
            <v>37472</v>
          </cell>
          <cell r="I2018">
            <v>37473</v>
          </cell>
          <cell r="J2018" t="str">
            <v>News</v>
          </cell>
          <cell r="K2018">
            <v>28</v>
          </cell>
          <cell r="L2018">
            <v>0</v>
          </cell>
          <cell r="M2018" t="str">
            <v>Heavy rain</v>
          </cell>
          <cell r="N2018">
            <v>1</v>
          </cell>
        </row>
        <row r="2019">
          <cell r="A2019">
            <v>2019</v>
          </cell>
          <cell r="B2019">
            <v>0</v>
          </cell>
          <cell r="C2019" t="str">
            <v>China</v>
          </cell>
          <cell r="D2019">
            <v>0</v>
          </cell>
          <cell r="E2019">
            <v>116.27200000000001</v>
          </cell>
          <cell r="F2019">
            <v>24.460699999999999</v>
          </cell>
          <cell r="G2019">
            <v>2120.16</v>
          </cell>
          <cell r="H2019">
            <v>37473</v>
          </cell>
          <cell r="I2019">
            <v>37480</v>
          </cell>
          <cell r="J2019" t="str">
            <v>News</v>
          </cell>
          <cell r="K2019">
            <v>10</v>
          </cell>
          <cell r="L2019">
            <v>1500</v>
          </cell>
          <cell r="M2019" t="str">
            <v>Heavy rain</v>
          </cell>
          <cell r="N2019">
            <v>1</v>
          </cell>
        </row>
        <row r="2020">
          <cell r="A2020">
            <v>2020</v>
          </cell>
          <cell r="B2020">
            <v>0</v>
          </cell>
          <cell r="C2020" t="str">
            <v>South Korea</v>
          </cell>
          <cell r="D2020" t="str">
            <v>North Korea</v>
          </cell>
          <cell r="E2020">
            <v>125.66</v>
          </cell>
          <cell r="F2020">
            <v>38.893300000000004</v>
          </cell>
          <cell r="G2020">
            <v>29669.25</v>
          </cell>
          <cell r="H2020">
            <v>37473</v>
          </cell>
          <cell r="I2020">
            <v>37479</v>
          </cell>
          <cell r="J2020" t="str">
            <v>News</v>
          </cell>
          <cell r="K2020">
            <v>21</v>
          </cell>
          <cell r="L2020">
            <v>26000</v>
          </cell>
          <cell r="M2020" t="str">
            <v>Heavy rain</v>
          </cell>
          <cell r="N2020">
            <v>1</v>
          </cell>
        </row>
        <row r="2021">
          <cell r="A2021">
            <v>2021</v>
          </cell>
          <cell r="B2021">
            <v>0</v>
          </cell>
          <cell r="C2021" t="str">
            <v>Romania</v>
          </cell>
          <cell r="D2021">
            <v>0</v>
          </cell>
          <cell r="E2021">
            <v>23.674099999999999</v>
          </cell>
          <cell r="F2021">
            <v>47.017800000000001</v>
          </cell>
          <cell r="G2021">
            <v>16409.150000000001</v>
          </cell>
          <cell r="H2021">
            <v>37474</v>
          </cell>
          <cell r="I2021">
            <v>37475</v>
          </cell>
          <cell r="J2021" t="str">
            <v>News</v>
          </cell>
          <cell r="K2021">
            <v>1</v>
          </cell>
          <cell r="L2021">
            <v>0</v>
          </cell>
          <cell r="M2021" t="str">
            <v>Heavy rain</v>
          </cell>
          <cell r="N2021">
            <v>1</v>
          </cell>
        </row>
        <row r="2022">
          <cell r="A2022">
            <v>2022</v>
          </cell>
          <cell r="B2022">
            <v>0</v>
          </cell>
          <cell r="C2022" t="str">
            <v>Tajikstan</v>
          </cell>
          <cell r="D2022">
            <v>0</v>
          </cell>
          <cell r="E2022">
            <v>72.021900000000002</v>
          </cell>
          <cell r="F2022">
            <v>37.265599999999999</v>
          </cell>
          <cell r="G2022">
            <v>409.976</v>
          </cell>
          <cell r="H2022">
            <v>37475</v>
          </cell>
          <cell r="I2022">
            <v>37476</v>
          </cell>
          <cell r="J2022" t="str">
            <v>News</v>
          </cell>
          <cell r="K2022">
            <v>24</v>
          </cell>
          <cell r="L2022">
            <v>500</v>
          </cell>
          <cell r="M2022" t="str">
            <v>Dam/Levy, break or release</v>
          </cell>
          <cell r="N2022">
            <v>1</v>
          </cell>
        </row>
        <row r="2023">
          <cell r="A2023">
            <v>2023</v>
          </cell>
          <cell r="B2023">
            <v>0</v>
          </cell>
          <cell r="C2023" t="str">
            <v>China</v>
          </cell>
          <cell r="D2023">
            <v>0</v>
          </cell>
          <cell r="E2023">
            <v>112.81699999999999</v>
          </cell>
          <cell r="F2023">
            <v>26.778099999999998</v>
          </cell>
          <cell r="G2023">
            <v>94511.31</v>
          </cell>
          <cell r="H2023">
            <v>37474</v>
          </cell>
          <cell r="I2023">
            <v>37496</v>
          </cell>
          <cell r="J2023" t="str">
            <v>News</v>
          </cell>
          <cell r="K2023">
            <v>124</v>
          </cell>
          <cell r="L2023">
            <v>270000</v>
          </cell>
          <cell r="M2023" t="str">
            <v>Heavy rain</v>
          </cell>
          <cell r="N2023">
            <v>1</v>
          </cell>
        </row>
        <row r="2024">
          <cell r="A2024">
            <v>2024</v>
          </cell>
          <cell r="B2024">
            <v>0</v>
          </cell>
          <cell r="C2024" t="str">
            <v>Germany</v>
          </cell>
          <cell r="D2024">
            <v>0</v>
          </cell>
          <cell r="E2024">
            <v>13.029400000000001</v>
          </cell>
          <cell r="F2024">
            <v>48.568399999999997</v>
          </cell>
          <cell r="G2024">
            <v>252250.7</v>
          </cell>
          <cell r="H2024">
            <v>37475</v>
          </cell>
          <cell r="I2024">
            <v>37496</v>
          </cell>
          <cell r="J2024" t="str">
            <v>News</v>
          </cell>
          <cell r="K2024">
            <v>55</v>
          </cell>
          <cell r="L2024">
            <v>250000</v>
          </cell>
          <cell r="M2024" t="str">
            <v>Heavy rain</v>
          </cell>
          <cell r="N2024">
            <v>2</v>
          </cell>
        </row>
        <row r="2025">
          <cell r="A2025">
            <v>2025</v>
          </cell>
          <cell r="B2025">
            <v>0</v>
          </cell>
          <cell r="C2025" t="str">
            <v>Russia</v>
          </cell>
          <cell r="D2025">
            <v>0</v>
          </cell>
          <cell r="E2025">
            <v>38.665399999999998</v>
          </cell>
          <cell r="F2025">
            <v>44.327599999999997</v>
          </cell>
          <cell r="G2025">
            <v>10857.77</v>
          </cell>
          <cell r="H2025">
            <v>37476</v>
          </cell>
          <cell r="I2025">
            <v>37480</v>
          </cell>
          <cell r="J2025" t="str">
            <v>News</v>
          </cell>
          <cell r="K2025">
            <v>59</v>
          </cell>
          <cell r="L2025">
            <v>48000</v>
          </cell>
          <cell r="M2025" t="str">
            <v>Heavy rain</v>
          </cell>
          <cell r="N2025">
            <v>2</v>
          </cell>
        </row>
        <row r="2026">
          <cell r="A2026">
            <v>2026</v>
          </cell>
          <cell r="B2026">
            <v>0</v>
          </cell>
          <cell r="C2026" t="str">
            <v>UK</v>
          </cell>
          <cell r="D2026">
            <v>0</v>
          </cell>
          <cell r="E2026">
            <v>-0.32731399999999999</v>
          </cell>
          <cell r="F2026">
            <v>54.195799999999998</v>
          </cell>
          <cell r="G2026">
            <v>61.368499999999997</v>
          </cell>
          <cell r="H2026">
            <v>37478</v>
          </cell>
          <cell r="I2026">
            <v>37480</v>
          </cell>
          <cell r="J2026" t="str">
            <v>News</v>
          </cell>
          <cell r="K2026">
            <v>0</v>
          </cell>
          <cell r="L2026">
            <v>250</v>
          </cell>
          <cell r="M2026" t="str">
            <v>Heavy rain</v>
          </cell>
          <cell r="N2026">
            <v>1</v>
          </cell>
        </row>
        <row r="2027">
          <cell r="A2027">
            <v>2027</v>
          </cell>
          <cell r="B2027">
            <v>0</v>
          </cell>
          <cell r="C2027" t="str">
            <v>India</v>
          </cell>
          <cell r="D2027">
            <v>0</v>
          </cell>
          <cell r="E2027">
            <v>78.523499999999999</v>
          </cell>
          <cell r="F2027">
            <v>30.562200000000001</v>
          </cell>
          <cell r="G2027">
            <v>6762.02</v>
          </cell>
          <cell r="H2027">
            <v>37479</v>
          </cell>
          <cell r="I2027">
            <v>37481</v>
          </cell>
          <cell r="J2027" t="str">
            <v>News</v>
          </cell>
          <cell r="K2027">
            <v>33</v>
          </cell>
          <cell r="L2027">
            <v>0</v>
          </cell>
          <cell r="M2027" t="str">
            <v>Heavy rain</v>
          </cell>
          <cell r="N2027">
            <v>1</v>
          </cell>
        </row>
        <row r="2028">
          <cell r="A2028">
            <v>2028</v>
          </cell>
          <cell r="B2028">
            <v>0</v>
          </cell>
          <cell r="C2028" t="str">
            <v>China</v>
          </cell>
          <cell r="D2028">
            <v>0</v>
          </cell>
          <cell r="E2028">
            <v>104.10299999999999</v>
          </cell>
          <cell r="F2028">
            <v>30.689399999999999</v>
          </cell>
          <cell r="G2028">
            <v>522.92200000000003</v>
          </cell>
          <cell r="H2028">
            <v>37476</v>
          </cell>
          <cell r="I2028">
            <v>37481</v>
          </cell>
          <cell r="J2028" t="str">
            <v>News</v>
          </cell>
          <cell r="K2028">
            <v>5</v>
          </cell>
          <cell r="L2028">
            <v>0</v>
          </cell>
          <cell r="M2028" t="str">
            <v>Heavy rain</v>
          </cell>
          <cell r="N2028">
            <v>1</v>
          </cell>
        </row>
        <row r="2029">
          <cell r="A2029">
            <v>2029</v>
          </cell>
          <cell r="B2029">
            <v>0</v>
          </cell>
          <cell r="C2029" t="str">
            <v>Iran</v>
          </cell>
          <cell r="D2029">
            <v>0</v>
          </cell>
          <cell r="E2029">
            <v>55.552599999999998</v>
          </cell>
          <cell r="F2029">
            <v>37.523299999999999</v>
          </cell>
          <cell r="G2029">
            <v>9715.16</v>
          </cell>
          <cell r="H2029">
            <v>37478</v>
          </cell>
          <cell r="I2029">
            <v>37482</v>
          </cell>
          <cell r="J2029" t="str">
            <v>News</v>
          </cell>
          <cell r="K2029">
            <v>35</v>
          </cell>
          <cell r="L2029">
            <v>0</v>
          </cell>
          <cell r="M2029" t="str">
            <v>Heavy rain</v>
          </cell>
          <cell r="N2029">
            <v>1</v>
          </cell>
        </row>
        <row r="2030">
          <cell r="A2030">
            <v>2030</v>
          </cell>
          <cell r="B2030">
            <v>0</v>
          </cell>
          <cell r="C2030" t="str">
            <v>Philippines</v>
          </cell>
          <cell r="D2030">
            <v>0</v>
          </cell>
          <cell r="E2030">
            <v>122.971</v>
          </cell>
          <cell r="F2030">
            <v>10.1745</v>
          </cell>
          <cell r="G2030">
            <v>11679.24</v>
          </cell>
          <cell r="H2030">
            <v>37481</v>
          </cell>
          <cell r="I2030">
            <v>37485</v>
          </cell>
          <cell r="J2030" t="str">
            <v>News</v>
          </cell>
          <cell r="K2030">
            <v>29</v>
          </cell>
          <cell r="L2030">
            <v>3000</v>
          </cell>
          <cell r="M2030" t="str">
            <v>Tropical cyclone</v>
          </cell>
          <cell r="N2030">
            <v>1</v>
          </cell>
        </row>
        <row r="2031">
          <cell r="A2031">
            <v>2031</v>
          </cell>
          <cell r="B2031">
            <v>0</v>
          </cell>
          <cell r="C2031" t="str">
            <v>China</v>
          </cell>
          <cell r="D2031">
            <v>0</v>
          </cell>
          <cell r="E2031">
            <v>119.44</v>
          </cell>
          <cell r="F2031">
            <v>28.857500000000002</v>
          </cell>
          <cell r="G2031">
            <v>28018.74</v>
          </cell>
          <cell r="H2031">
            <v>37481</v>
          </cell>
          <cell r="I2031">
            <v>37485</v>
          </cell>
          <cell r="J2031" t="str">
            <v>News</v>
          </cell>
          <cell r="K2031">
            <v>21</v>
          </cell>
          <cell r="L2031">
            <v>0</v>
          </cell>
          <cell r="M2031" t="str">
            <v>Heavy rain</v>
          </cell>
          <cell r="N2031">
            <v>1</v>
          </cell>
        </row>
        <row r="2032">
          <cell r="A2032">
            <v>2032</v>
          </cell>
          <cell r="B2032">
            <v>0</v>
          </cell>
          <cell r="C2032" t="str">
            <v>Mexico</v>
          </cell>
          <cell r="D2032">
            <v>0</v>
          </cell>
          <cell r="E2032">
            <v>-100.932</v>
          </cell>
          <cell r="F2032">
            <v>21.818000000000001</v>
          </cell>
          <cell r="G2032">
            <v>1008.6</v>
          </cell>
          <cell r="H2032">
            <v>37483</v>
          </cell>
          <cell r="I2032">
            <v>37485</v>
          </cell>
          <cell r="J2032" t="str">
            <v>News</v>
          </cell>
          <cell r="K2032">
            <v>21</v>
          </cell>
          <cell r="L2032">
            <v>5000</v>
          </cell>
          <cell r="M2032" t="str">
            <v>Dam/Levy, break or release</v>
          </cell>
          <cell r="N2032">
            <v>1</v>
          </cell>
        </row>
        <row r="2033">
          <cell r="A2033">
            <v>2033</v>
          </cell>
          <cell r="B2033">
            <v>0</v>
          </cell>
          <cell r="C2033" t="str">
            <v>South Africa</v>
          </cell>
          <cell r="D2033">
            <v>0</v>
          </cell>
          <cell r="E2033">
            <v>27.712299999999999</v>
          </cell>
          <cell r="F2033">
            <v>-32.897199999999998</v>
          </cell>
          <cell r="G2033">
            <v>2999.92</v>
          </cell>
          <cell r="H2033">
            <v>37484</v>
          </cell>
          <cell r="I2033">
            <v>37486</v>
          </cell>
          <cell r="J2033" t="str">
            <v>News</v>
          </cell>
          <cell r="K2033">
            <v>16</v>
          </cell>
          <cell r="L2033">
            <v>2500</v>
          </cell>
          <cell r="M2033" t="str">
            <v>Heavy rain</v>
          </cell>
          <cell r="N2033">
            <v>1</v>
          </cell>
        </row>
        <row r="2034">
          <cell r="A2034">
            <v>2034</v>
          </cell>
          <cell r="B2034">
            <v>0</v>
          </cell>
          <cell r="C2034" t="str">
            <v>China</v>
          </cell>
          <cell r="D2034">
            <v>0</v>
          </cell>
          <cell r="E2034">
            <v>99.440899999999999</v>
          </cell>
          <cell r="F2034">
            <v>25.571400000000001</v>
          </cell>
          <cell r="G2034">
            <v>17267.47</v>
          </cell>
          <cell r="H2034">
            <v>37482</v>
          </cell>
          <cell r="I2034">
            <v>37488</v>
          </cell>
          <cell r="J2034" t="str">
            <v>News</v>
          </cell>
          <cell r="K2034">
            <v>106</v>
          </cell>
          <cell r="L2034">
            <v>13000</v>
          </cell>
          <cell r="M2034" t="str">
            <v>Heavy rain</v>
          </cell>
          <cell r="N2034">
            <v>1</v>
          </cell>
        </row>
        <row r="2035">
          <cell r="A2035">
            <v>2035</v>
          </cell>
          <cell r="B2035">
            <v>0</v>
          </cell>
          <cell r="C2035" t="str">
            <v>Vietnam</v>
          </cell>
          <cell r="D2035">
            <v>0</v>
          </cell>
          <cell r="E2035">
            <v>104.679</v>
          </cell>
          <cell r="F2035">
            <v>22.564399999999999</v>
          </cell>
          <cell r="G2035">
            <v>50976.86</v>
          </cell>
          <cell r="H2035">
            <v>37482</v>
          </cell>
          <cell r="I2035">
            <v>37490</v>
          </cell>
          <cell r="J2035" t="str">
            <v>News</v>
          </cell>
          <cell r="K2035">
            <v>29</v>
          </cell>
          <cell r="L2035">
            <v>80000</v>
          </cell>
          <cell r="M2035" t="str">
            <v>Heavy rain</v>
          </cell>
          <cell r="N2035">
            <v>2</v>
          </cell>
        </row>
        <row r="2036">
          <cell r="A2036">
            <v>2036</v>
          </cell>
          <cell r="B2036">
            <v>0</v>
          </cell>
          <cell r="C2036" t="str">
            <v>China</v>
          </cell>
          <cell r="D2036">
            <v>0</v>
          </cell>
          <cell r="E2036">
            <v>75.415099999999995</v>
          </cell>
          <cell r="F2036">
            <v>39.732500000000002</v>
          </cell>
          <cell r="G2036">
            <v>17448.18</v>
          </cell>
          <cell r="H2036">
            <v>37483</v>
          </cell>
          <cell r="I2036">
            <v>37487</v>
          </cell>
          <cell r="J2036" t="str">
            <v>News</v>
          </cell>
          <cell r="K2036">
            <v>0</v>
          </cell>
          <cell r="L2036">
            <v>0</v>
          </cell>
          <cell r="M2036" t="str">
            <v>Heavy rain</v>
          </cell>
          <cell r="N2036">
            <v>2</v>
          </cell>
        </row>
        <row r="2037">
          <cell r="A2037">
            <v>2037</v>
          </cell>
          <cell r="B2037">
            <v>0</v>
          </cell>
          <cell r="C2037" t="str">
            <v>Thailand</v>
          </cell>
          <cell r="D2037" t="str">
            <v>Burma</v>
          </cell>
          <cell r="E2037">
            <v>98.361199999999997</v>
          </cell>
          <cell r="F2037">
            <v>17.159099999999999</v>
          </cell>
          <cell r="G2037">
            <v>51699.41</v>
          </cell>
          <cell r="H2037">
            <v>37485</v>
          </cell>
          <cell r="I2037">
            <v>37519</v>
          </cell>
          <cell r="J2037" t="str">
            <v>News</v>
          </cell>
          <cell r="K2037">
            <v>2</v>
          </cell>
          <cell r="L2037">
            <v>150000</v>
          </cell>
          <cell r="M2037" t="str">
            <v>Heavy rain</v>
          </cell>
          <cell r="N2037">
            <v>1</v>
          </cell>
        </row>
        <row r="2038">
          <cell r="A2038">
            <v>2038</v>
          </cell>
          <cell r="B2038">
            <v>0</v>
          </cell>
          <cell r="C2038" t="str">
            <v>Algeria</v>
          </cell>
          <cell r="D2038">
            <v>0</v>
          </cell>
          <cell r="E2038">
            <v>7.1588900000000004</v>
          </cell>
          <cell r="F2038">
            <v>35.859099999999998</v>
          </cell>
          <cell r="G2038">
            <v>25336.07</v>
          </cell>
          <cell r="H2038">
            <v>37485</v>
          </cell>
          <cell r="I2038">
            <v>37496</v>
          </cell>
          <cell r="J2038" t="str">
            <v>News</v>
          </cell>
          <cell r="K2038">
            <v>28</v>
          </cell>
          <cell r="L2038">
            <v>500</v>
          </cell>
          <cell r="M2038" t="str">
            <v>Heavy rain</v>
          </cell>
          <cell r="N2038">
            <v>1</v>
          </cell>
        </row>
        <row r="2039">
          <cell r="A2039">
            <v>2039</v>
          </cell>
          <cell r="B2039">
            <v>0</v>
          </cell>
          <cell r="C2039" t="str">
            <v>Thailand</v>
          </cell>
          <cell r="D2039" t="str">
            <v>Cambodia</v>
          </cell>
          <cell r="E2039">
            <v>103.527</v>
          </cell>
          <cell r="F2039">
            <v>16.772400000000001</v>
          </cell>
          <cell r="G2039">
            <v>371596.28</v>
          </cell>
          <cell r="H2039">
            <v>37486</v>
          </cell>
          <cell r="I2039">
            <v>37586</v>
          </cell>
          <cell r="J2039" t="str">
            <v>News</v>
          </cell>
          <cell r="K2039">
            <v>65</v>
          </cell>
          <cell r="L2039">
            <v>400000</v>
          </cell>
          <cell r="M2039" t="str">
            <v>Monsoonal rain</v>
          </cell>
          <cell r="N2039">
            <v>2</v>
          </cell>
        </row>
        <row r="2040">
          <cell r="A2040">
            <v>2040</v>
          </cell>
          <cell r="B2040">
            <v>0</v>
          </cell>
          <cell r="C2040" t="str">
            <v>Pakistan</v>
          </cell>
          <cell r="D2040">
            <v>0</v>
          </cell>
          <cell r="E2040">
            <v>72.026899999999998</v>
          </cell>
          <cell r="F2040">
            <v>34.491999999999997</v>
          </cell>
          <cell r="G2040">
            <v>4902.7299999999996</v>
          </cell>
          <cell r="H2040">
            <v>37490</v>
          </cell>
          <cell r="I2040">
            <v>37496</v>
          </cell>
          <cell r="J2040" t="str">
            <v>News</v>
          </cell>
          <cell r="K2040">
            <v>22</v>
          </cell>
          <cell r="L2040">
            <v>3000</v>
          </cell>
          <cell r="M2040" t="str">
            <v>Heavy rain</v>
          </cell>
          <cell r="N2040">
            <v>1</v>
          </cell>
        </row>
        <row r="2041">
          <cell r="A2041">
            <v>2041</v>
          </cell>
          <cell r="B2041">
            <v>0</v>
          </cell>
          <cell r="C2041" t="str">
            <v>Burma</v>
          </cell>
          <cell r="D2041">
            <v>0</v>
          </cell>
          <cell r="E2041">
            <v>95.753399999999999</v>
          </cell>
          <cell r="F2041">
            <v>22.418700000000001</v>
          </cell>
          <cell r="G2041">
            <v>125461.42</v>
          </cell>
          <cell r="H2041">
            <v>37485</v>
          </cell>
          <cell r="I2041">
            <v>37503</v>
          </cell>
          <cell r="J2041" t="str">
            <v>News</v>
          </cell>
          <cell r="K2041">
            <v>0</v>
          </cell>
          <cell r="L2041">
            <v>5000</v>
          </cell>
          <cell r="M2041" t="str">
            <v>Monsoonal rain</v>
          </cell>
          <cell r="N2041">
            <v>2</v>
          </cell>
        </row>
        <row r="2042">
          <cell r="A2042">
            <v>2042</v>
          </cell>
          <cell r="B2042">
            <v>0</v>
          </cell>
          <cell r="C2042" t="str">
            <v>Chile</v>
          </cell>
          <cell r="D2042">
            <v>0</v>
          </cell>
          <cell r="E2042">
            <v>-72.131100000000004</v>
          </cell>
          <cell r="F2042">
            <v>-35.8628</v>
          </cell>
          <cell r="G2042">
            <v>62183.46</v>
          </cell>
          <cell r="H2042">
            <v>37492</v>
          </cell>
          <cell r="I2042">
            <v>37497</v>
          </cell>
          <cell r="J2042" t="str">
            <v>News</v>
          </cell>
          <cell r="K2042">
            <v>2</v>
          </cell>
          <cell r="L2042">
            <v>8000</v>
          </cell>
          <cell r="M2042" t="str">
            <v>Heavy rain</v>
          </cell>
          <cell r="N2042">
            <v>1</v>
          </cell>
        </row>
        <row r="2043">
          <cell r="A2043">
            <v>2043</v>
          </cell>
          <cell r="B2043">
            <v>0</v>
          </cell>
          <cell r="C2043" t="str">
            <v>Vietnam</v>
          </cell>
          <cell r="D2043">
            <v>0</v>
          </cell>
          <cell r="E2043">
            <v>108.131</v>
          </cell>
          <cell r="F2043">
            <v>12.645899999999999</v>
          </cell>
          <cell r="G2043">
            <v>12948.32</v>
          </cell>
          <cell r="H2043">
            <v>37487</v>
          </cell>
          <cell r="I2043">
            <v>37492</v>
          </cell>
          <cell r="J2043" t="str">
            <v>News</v>
          </cell>
          <cell r="K2043">
            <v>4</v>
          </cell>
          <cell r="L2043">
            <v>6000</v>
          </cell>
          <cell r="M2043" t="str">
            <v>Monsoonal rain</v>
          </cell>
          <cell r="N2043">
            <v>1</v>
          </cell>
        </row>
        <row r="2044">
          <cell r="A2044">
            <v>2044</v>
          </cell>
          <cell r="B2044">
            <v>0</v>
          </cell>
          <cell r="C2044" t="str">
            <v>Sierra Leone</v>
          </cell>
          <cell r="D2044">
            <v>0</v>
          </cell>
          <cell r="E2044">
            <v>-11.677</v>
          </cell>
          <cell r="F2044">
            <v>8.0914199999999994</v>
          </cell>
          <cell r="G2044">
            <v>9152.77</v>
          </cell>
          <cell r="H2044">
            <v>37497</v>
          </cell>
          <cell r="I2044">
            <v>37500</v>
          </cell>
          <cell r="J2044" t="str">
            <v>News</v>
          </cell>
          <cell r="K2044">
            <v>0</v>
          </cell>
          <cell r="L2044">
            <v>500</v>
          </cell>
          <cell r="M2044" t="str">
            <v>Heavy rain</v>
          </cell>
          <cell r="N2044">
            <v>1</v>
          </cell>
        </row>
        <row r="2045">
          <cell r="A2045">
            <v>2045</v>
          </cell>
          <cell r="B2045">
            <v>0</v>
          </cell>
          <cell r="C2045" t="str">
            <v>South Korea</v>
          </cell>
          <cell r="D2045" t="str">
            <v>North Korea</v>
          </cell>
          <cell r="E2045">
            <v>128.62100000000001</v>
          </cell>
          <cell r="F2045">
            <v>35.4377</v>
          </cell>
          <cell r="G2045">
            <v>11999.65</v>
          </cell>
          <cell r="H2045">
            <v>37499</v>
          </cell>
          <cell r="I2045">
            <v>37502</v>
          </cell>
          <cell r="J2045" t="str">
            <v>News</v>
          </cell>
          <cell r="K2045">
            <v>138</v>
          </cell>
          <cell r="L2045">
            <v>70000</v>
          </cell>
          <cell r="M2045" t="str">
            <v>Heavy rain</v>
          </cell>
          <cell r="N2045">
            <v>1</v>
          </cell>
        </row>
        <row r="2046">
          <cell r="A2046">
            <v>2046</v>
          </cell>
          <cell r="B2046">
            <v>0</v>
          </cell>
          <cell r="C2046" t="str">
            <v>Russia</v>
          </cell>
          <cell r="D2046">
            <v>0</v>
          </cell>
          <cell r="E2046">
            <v>133.88499999999999</v>
          </cell>
          <cell r="F2046">
            <v>45.934600000000003</v>
          </cell>
          <cell r="G2046">
            <v>1348.91</v>
          </cell>
          <cell r="H2046">
            <v>37496</v>
          </cell>
          <cell r="I2046">
            <v>37505</v>
          </cell>
          <cell r="J2046" t="str">
            <v>News</v>
          </cell>
          <cell r="K2046">
            <v>0</v>
          </cell>
          <cell r="L2046">
            <v>0</v>
          </cell>
          <cell r="M2046" t="str">
            <v>Heavy rain</v>
          </cell>
          <cell r="N2046">
            <v>1</v>
          </cell>
        </row>
        <row r="2047">
          <cell r="A2047">
            <v>2047</v>
          </cell>
          <cell r="B2047">
            <v>0</v>
          </cell>
          <cell r="C2047" t="str">
            <v>Guatemala</v>
          </cell>
          <cell r="D2047">
            <v>0</v>
          </cell>
          <cell r="E2047">
            <v>-91.132599999999996</v>
          </cell>
          <cell r="F2047">
            <v>14.278499999999999</v>
          </cell>
          <cell r="G2047">
            <v>11482.1</v>
          </cell>
          <cell r="H2047">
            <v>37497</v>
          </cell>
          <cell r="I2047">
            <v>37504</v>
          </cell>
          <cell r="J2047" t="str">
            <v>News</v>
          </cell>
          <cell r="K2047">
            <v>3</v>
          </cell>
          <cell r="L2047">
            <v>0</v>
          </cell>
          <cell r="M2047" t="str">
            <v>Heavy rain</v>
          </cell>
          <cell r="N2047">
            <v>1</v>
          </cell>
        </row>
        <row r="2048">
          <cell r="A2048">
            <v>2048</v>
          </cell>
          <cell r="B2048">
            <v>0</v>
          </cell>
          <cell r="C2048" t="str">
            <v>Greece</v>
          </cell>
          <cell r="D2048">
            <v>0</v>
          </cell>
          <cell r="E2048">
            <v>23.774899999999999</v>
          </cell>
          <cell r="F2048">
            <v>38.054499999999997</v>
          </cell>
          <cell r="G2048">
            <v>287.87799999999999</v>
          </cell>
          <cell r="H2048">
            <v>37502</v>
          </cell>
          <cell r="I2048">
            <v>37504</v>
          </cell>
          <cell r="J2048" t="str">
            <v>News</v>
          </cell>
          <cell r="K2048">
            <v>0</v>
          </cell>
          <cell r="L2048">
            <v>0</v>
          </cell>
          <cell r="M2048" t="str">
            <v>Heavy rain</v>
          </cell>
          <cell r="N2048">
            <v>1</v>
          </cell>
        </row>
        <row r="2049">
          <cell r="A2049">
            <v>2049</v>
          </cell>
          <cell r="B2049">
            <v>0</v>
          </cell>
          <cell r="C2049" t="str">
            <v>India</v>
          </cell>
          <cell r="D2049">
            <v>0</v>
          </cell>
          <cell r="E2049">
            <v>73.220100000000002</v>
          </cell>
          <cell r="F2049">
            <v>21.539100000000001</v>
          </cell>
          <cell r="G2049">
            <v>78978.7</v>
          </cell>
          <cell r="H2049">
            <v>37502</v>
          </cell>
          <cell r="I2049">
            <v>37505</v>
          </cell>
          <cell r="J2049" t="str">
            <v>News</v>
          </cell>
          <cell r="K2049">
            <v>22</v>
          </cell>
          <cell r="L2049">
            <v>5000</v>
          </cell>
          <cell r="M2049" t="str">
            <v>Monsoonal rain</v>
          </cell>
          <cell r="N2049">
            <v>1</v>
          </cell>
        </row>
        <row r="2050">
          <cell r="A2050">
            <v>2050</v>
          </cell>
          <cell r="B2050">
            <v>0</v>
          </cell>
          <cell r="C2050" t="str">
            <v>Italy</v>
          </cell>
          <cell r="D2050">
            <v>0</v>
          </cell>
          <cell r="E2050">
            <v>10.4002</v>
          </cell>
          <cell r="F2050">
            <v>42.828299999999999</v>
          </cell>
          <cell r="G2050">
            <v>90.113200000000006</v>
          </cell>
          <cell r="H2050">
            <v>37503</v>
          </cell>
          <cell r="I2050">
            <v>37505</v>
          </cell>
          <cell r="J2050" t="str">
            <v>News</v>
          </cell>
          <cell r="K2050">
            <v>0</v>
          </cell>
          <cell r="L2050">
            <v>1200</v>
          </cell>
          <cell r="M2050" t="str">
            <v>Heavy rain</v>
          </cell>
          <cell r="N2050">
            <v>1</v>
          </cell>
        </row>
        <row r="2051">
          <cell r="A2051">
            <v>2051</v>
          </cell>
          <cell r="B2051">
            <v>0</v>
          </cell>
          <cell r="C2051" t="str">
            <v>Yemen</v>
          </cell>
          <cell r="D2051">
            <v>0</v>
          </cell>
          <cell r="E2051">
            <v>50.078499999999998</v>
          </cell>
          <cell r="F2051">
            <v>15.1966</v>
          </cell>
          <cell r="G2051">
            <v>19471.32</v>
          </cell>
          <cell r="H2051">
            <v>37490</v>
          </cell>
          <cell r="I2051">
            <v>37505</v>
          </cell>
          <cell r="J2051" t="str">
            <v>News</v>
          </cell>
          <cell r="K2051">
            <v>28</v>
          </cell>
          <cell r="L2051">
            <v>0</v>
          </cell>
          <cell r="M2051" t="str">
            <v>Heavy rain</v>
          </cell>
          <cell r="N2051">
            <v>1</v>
          </cell>
        </row>
        <row r="2052">
          <cell r="A2052">
            <v>2052</v>
          </cell>
          <cell r="B2052">
            <v>0</v>
          </cell>
          <cell r="C2052" t="str">
            <v>France</v>
          </cell>
          <cell r="D2052">
            <v>0</v>
          </cell>
          <cell r="E2052">
            <v>4.4475899999999999</v>
          </cell>
          <cell r="F2052">
            <v>44.034500000000001</v>
          </cell>
          <cell r="G2052">
            <v>10479.27</v>
          </cell>
          <cell r="H2052">
            <v>37507</v>
          </cell>
          <cell r="I2052">
            <v>37511</v>
          </cell>
          <cell r="J2052" t="str">
            <v>News</v>
          </cell>
          <cell r="K2052">
            <v>23</v>
          </cell>
          <cell r="L2052">
            <v>2500</v>
          </cell>
          <cell r="M2052" t="str">
            <v>Heavy rain</v>
          </cell>
          <cell r="N2052">
            <v>1</v>
          </cell>
        </row>
        <row r="2053">
          <cell r="A2053">
            <v>2053</v>
          </cell>
          <cell r="B2053">
            <v>0</v>
          </cell>
          <cell r="C2053" t="str">
            <v>New Zealand</v>
          </cell>
          <cell r="D2053">
            <v>0</v>
          </cell>
          <cell r="E2053">
            <v>168.59299999999999</v>
          </cell>
          <cell r="F2053">
            <v>-44.950899999999997</v>
          </cell>
          <cell r="G2053">
            <v>5096.88</v>
          </cell>
          <cell r="H2053">
            <v>37518</v>
          </cell>
          <cell r="I2053">
            <v>37520</v>
          </cell>
          <cell r="J2053" t="str">
            <v>News</v>
          </cell>
          <cell r="K2053">
            <v>0</v>
          </cell>
          <cell r="L2053">
            <v>0</v>
          </cell>
          <cell r="M2053" t="str">
            <v>Heavy rain</v>
          </cell>
          <cell r="N2053">
            <v>1</v>
          </cell>
        </row>
        <row r="2054">
          <cell r="A2054">
            <v>2054</v>
          </cell>
          <cell r="B2054">
            <v>0</v>
          </cell>
          <cell r="C2054" t="str">
            <v>Mexico</v>
          </cell>
          <cell r="D2054">
            <v>0</v>
          </cell>
          <cell r="E2054">
            <v>-99.395300000000006</v>
          </cell>
          <cell r="F2054">
            <v>25.505199999999999</v>
          </cell>
          <cell r="G2054">
            <v>35142.76</v>
          </cell>
          <cell r="H2054">
            <v>37516</v>
          </cell>
          <cell r="I2054">
            <v>37520</v>
          </cell>
          <cell r="J2054" t="str">
            <v>News</v>
          </cell>
          <cell r="K2054">
            <v>10</v>
          </cell>
          <cell r="L2054">
            <v>0</v>
          </cell>
          <cell r="M2054" t="str">
            <v>Heavy rain</v>
          </cell>
          <cell r="N2054">
            <v>1</v>
          </cell>
        </row>
        <row r="2055">
          <cell r="A2055">
            <v>2055</v>
          </cell>
          <cell r="B2055">
            <v>0</v>
          </cell>
          <cell r="C2055" t="str">
            <v>Kenya</v>
          </cell>
          <cell r="D2055">
            <v>0</v>
          </cell>
          <cell r="E2055">
            <v>38.852499999999999</v>
          </cell>
          <cell r="F2055">
            <v>-3.0898400000000001</v>
          </cell>
          <cell r="G2055">
            <v>63445.93</v>
          </cell>
          <cell r="H2055">
            <v>37515</v>
          </cell>
          <cell r="I2055">
            <v>37518</v>
          </cell>
          <cell r="J2055" t="str">
            <v>News</v>
          </cell>
          <cell r="K2055">
            <v>0</v>
          </cell>
          <cell r="L2055">
            <v>0</v>
          </cell>
          <cell r="M2055" t="str">
            <v>Heavy rain</v>
          </cell>
          <cell r="N2055">
            <v>1</v>
          </cell>
        </row>
        <row r="2056">
          <cell r="A2056">
            <v>2056</v>
          </cell>
          <cell r="B2056">
            <v>0</v>
          </cell>
          <cell r="C2056" t="str">
            <v>USA</v>
          </cell>
          <cell r="D2056">
            <v>0</v>
          </cell>
          <cell r="E2056">
            <v>-96.029700000000005</v>
          </cell>
          <cell r="F2056">
            <v>29.6511</v>
          </cell>
          <cell r="G2056">
            <v>97964.82</v>
          </cell>
          <cell r="H2056">
            <v>37505</v>
          </cell>
          <cell r="I2056">
            <v>37518</v>
          </cell>
          <cell r="J2056" t="str">
            <v>News</v>
          </cell>
          <cell r="K2056">
            <v>0</v>
          </cell>
          <cell r="L2056">
            <v>0</v>
          </cell>
          <cell r="M2056" t="str">
            <v>Heavy rain</v>
          </cell>
          <cell r="N2056">
            <v>1</v>
          </cell>
        </row>
        <row r="2057">
          <cell r="A2057">
            <v>2057</v>
          </cell>
          <cell r="B2057">
            <v>0</v>
          </cell>
          <cell r="C2057" t="str">
            <v>USA</v>
          </cell>
          <cell r="D2057">
            <v>0</v>
          </cell>
          <cell r="E2057">
            <v>-84.880399999999995</v>
          </cell>
          <cell r="F2057">
            <v>31.042400000000001</v>
          </cell>
          <cell r="G2057">
            <v>5643.54</v>
          </cell>
          <cell r="H2057">
            <v>37520</v>
          </cell>
          <cell r="I2057">
            <v>37523</v>
          </cell>
          <cell r="J2057" t="str">
            <v>News</v>
          </cell>
          <cell r="K2057">
            <v>0</v>
          </cell>
          <cell r="L2057">
            <v>0</v>
          </cell>
          <cell r="M2057" t="str">
            <v>Heavy rain</v>
          </cell>
          <cell r="N2057">
            <v>1</v>
          </cell>
        </row>
        <row r="2058">
          <cell r="A2058">
            <v>2058</v>
          </cell>
          <cell r="B2058">
            <v>0</v>
          </cell>
          <cell r="C2058" t="str">
            <v>Nicaragua</v>
          </cell>
          <cell r="D2058">
            <v>0</v>
          </cell>
          <cell r="E2058">
            <v>-88.076400000000007</v>
          </cell>
          <cell r="F2058">
            <v>20.7441</v>
          </cell>
          <cell r="G2058">
            <v>48802.44</v>
          </cell>
          <cell r="H2058">
            <v>37517</v>
          </cell>
          <cell r="I2058">
            <v>37525</v>
          </cell>
          <cell r="J2058" t="str">
            <v>News</v>
          </cell>
          <cell r="K2058">
            <v>6</v>
          </cell>
          <cell r="L2058">
            <v>300000</v>
          </cell>
          <cell r="M2058" t="str">
            <v>Tropical cyclone</v>
          </cell>
          <cell r="N2058">
            <v>1</v>
          </cell>
        </row>
        <row r="2059">
          <cell r="A2059">
            <v>2059</v>
          </cell>
          <cell r="B2059">
            <v>0</v>
          </cell>
          <cell r="C2059" t="str">
            <v>Vietnam</v>
          </cell>
          <cell r="D2059">
            <v>0</v>
          </cell>
          <cell r="E2059">
            <v>105.175</v>
          </cell>
          <cell r="F2059">
            <v>18.5778</v>
          </cell>
          <cell r="G2059">
            <v>19984.68</v>
          </cell>
          <cell r="H2059">
            <v>37519</v>
          </cell>
          <cell r="I2059">
            <v>37529</v>
          </cell>
          <cell r="J2059" t="str">
            <v>News</v>
          </cell>
          <cell r="K2059">
            <v>76</v>
          </cell>
          <cell r="L2059">
            <v>200000</v>
          </cell>
          <cell r="M2059" t="str">
            <v>Heavy rain</v>
          </cell>
          <cell r="N2059">
            <v>2</v>
          </cell>
        </row>
        <row r="2060">
          <cell r="A2060">
            <v>2060</v>
          </cell>
          <cell r="B2060">
            <v>0</v>
          </cell>
          <cell r="C2060" t="str">
            <v>Albania</v>
          </cell>
          <cell r="D2060">
            <v>0</v>
          </cell>
          <cell r="E2060">
            <v>19.773800000000001</v>
          </cell>
          <cell r="F2060">
            <v>41.397500000000001</v>
          </cell>
          <cell r="G2060">
            <v>11922.12</v>
          </cell>
          <cell r="H2060">
            <v>37520</v>
          </cell>
          <cell r="I2060">
            <v>37537</v>
          </cell>
          <cell r="J2060" t="str">
            <v>News</v>
          </cell>
          <cell r="K2060">
            <v>1</v>
          </cell>
          <cell r="L2060">
            <v>9700</v>
          </cell>
          <cell r="M2060" t="str">
            <v>Heavy rain</v>
          </cell>
          <cell r="N2060">
            <v>1</v>
          </cell>
        </row>
        <row r="2061">
          <cell r="A2061">
            <v>2061</v>
          </cell>
          <cell r="B2061">
            <v>0</v>
          </cell>
          <cell r="C2061" t="str">
            <v>Thailand</v>
          </cell>
          <cell r="D2061">
            <v>0</v>
          </cell>
          <cell r="E2061">
            <v>100.95099999999999</v>
          </cell>
          <cell r="F2061">
            <v>14.974299999999999</v>
          </cell>
          <cell r="G2061">
            <v>139683.92000000001</v>
          </cell>
          <cell r="H2061">
            <v>37516</v>
          </cell>
          <cell r="I2061">
            <v>37592</v>
          </cell>
          <cell r="J2061" t="str">
            <v>News</v>
          </cell>
          <cell r="K2061">
            <v>1</v>
          </cell>
          <cell r="L2061">
            <v>3000</v>
          </cell>
          <cell r="M2061" t="str">
            <v>Monsoonal rain</v>
          </cell>
          <cell r="N2061">
            <v>1</v>
          </cell>
        </row>
        <row r="2062">
          <cell r="A2062">
            <v>2062</v>
          </cell>
          <cell r="B2062">
            <v>0</v>
          </cell>
          <cell r="C2062" t="str">
            <v>Bulgaria</v>
          </cell>
          <cell r="D2062">
            <v>0</v>
          </cell>
          <cell r="E2062">
            <v>26.6294</v>
          </cell>
          <cell r="F2062">
            <v>42.244999999999997</v>
          </cell>
          <cell r="G2062">
            <v>4486.28</v>
          </cell>
          <cell r="H2062">
            <v>37524</v>
          </cell>
          <cell r="I2062">
            <v>37527</v>
          </cell>
          <cell r="J2062" t="str">
            <v>News</v>
          </cell>
          <cell r="K2062">
            <v>0</v>
          </cell>
          <cell r="L2062">
            <v>0</v>
          </cell>
          <cell r="M2062" t="str">
            <v>Heavy rain</v>
          </cell>
          <cell r="N2062">
            <v>1</v>
          </cell>
        </row>
        <row r="2063">
          <cell r="A2063">
            <v>2063</v>
          </cell>
          <cell r="B2063">
            <v>0</v>
          </cell>
          <cell r="C2063" t="str">
            <v>USA</v>
          </cell>
          <cell r="D2063">
            <v>0</v>
          </cell>
          <cell r="E2063">
            <v>-90.011899999999997</v>
          </cell>
          <cell r="F2063">
            <v>29.8703</v>
          </cell>
          <cell r="G2063">
            <v>31074.07</v>
          </cell>
          <cell r="H2063">
            <v>37525</v>
          </cell>
          <cell r="I2063">
            <v>37528</v>
          </cell>
          <cell r="J2063" t="str">
            <v>News</v>
          </cell>
          <cell r="K2063">
            <v>1</v>
          </cell>
          <cell r="L2063">
            <v>2500</v>
          </cell>
          <cell r="M2063" t="str">
            <v>Tropical cyclone</v>
          </cell>
          <cell r="N2063">
            <v>1</v>
          </cell>
        </row>
        <row r="2064">
          <cell r="A2064">
            <v>2064</v>
          </cell>
          <cell r="B2064">
            <v>0</v>
          </cell>
          <cell r="C2064" t="str">
            <v>USA</v>
          </cell>
          <cell r="D2064">
            <v>0</v>
          </cell>
          <cell r="E2064">
            <v>-83.979500000000002</v>
          </cell>
          <cell r="F2064">
            <v>22.381499999999999</v>
          </cell>
          <cell r="G2064">
            <v>20039.47</v>
          </cell>
          <cell r="H2064">
            <v>37528</v>
          </cell>
          <cell r="I2064">
            <v>37536</v>
          </cell>
          <cell r="J2064" t="str">
            <v>News</v>
          </cell>
          <cell r="K2064">
            <v>8</v>
          </cell>
          <cell r="L2064">
            <v>317000</v>
          </cell>
          <cell r="M2064" t="str">
            <v>Heavy rain</v>
          </cell>
          <cell r="N2064">
            <v>1</v>
          </cell>
        </row>
        <row r="2065">
          <cell r="A2065">
            <v>2065</v>
          </cell>
          <cell r="B2065">
            <v>0</v>
          </cell>
          <cell r="C2065" t="str">
            <v>Algeria</v>
          </cell>
          <cell r="D2065">
            <v>0</v>
          </cell>
          <cell r="E2065">
            <v>6.5333899999999998</v>
          </cell>
          <cell r="F2065">
            <v>35.7714</v>
          </cell>
          <cell r="G2065">
            <v>23941.66</v>
          </cell>
          <cell r="H2065">
            <v>37538</v>
          </cell>
          <cell r="I2065">
            <v>37541</v>
          </cell>
          <cell r="J2065" t="str">
            <v>News</v>
          </cell>
          <cell r="K2065">
            <v>13</v>
          </cell>
          <cell r="L2065">
            <v>0</v>
          </cell>
          <cell r="M2065" t="str">
            <v>Heavy rain</v>
          </cell>
          <cell r="N2065">
            <v>1</v>
          </cell>
        </row>
        <row r="2066">
          <cell r="A2066">
            <v>2066</v>
          </cell>
          <cell r="B2066">
            <v>0</v>
          </cell>
          <cell r="C2066" t="str">
            <v>USA</v>
          </cell>
          <cell r="D2066">
            <v>0</v>
          </cell>
          <cell r="E2066">
            <v>-89.924300000000002</v>
          </cell>
          <cell r="F2066">
            <v>34.607300000000002</v>
          </cell>
          <cell r="G2066">
            <v>11708.02</v>
          </cell>
          <cell r="H2066">
            <v>37539</v>
          </cell>
          <cell r="I2066">
            <v>37541</v>
          </cell>
          <cell r="J2066" t="str">
            <v>News</v>
          </cell>
          <cell r="K2066">
            <v>3</v>
          </cell>
          <cell r="L2066">
            <v>0</v>
          </cell>
          <cell r="M2066" t="str">
            <v>Heavy rain</v>
          </cell>
          <cell r="N2066">
            <v>1</v>
          </cell>
        </row>
        <row r="2067">
          <cell r="A2067">
            <v>2067</v>
          </cell>
          <cell r="B2067">
            <v>0</v>
          </cell>
          <cell r="C2067" t="str">
            <v>USA</v>
          </cell>
          <cell r="D2067">
            <v>0</v>
          </cell>
          <cell r="E2067">
            <v>-99.287800000000004</v>
          </cell>
          <cell r="F2067">
            <v>26.722200000000001</v>
          </cell>
          <cell r="G2067">
            <v>16617.71</v>
          </cell>
          <cell r="H2067">
            <v>37539</v>
          </cell>
          <cell r="I2067">
            <v>37544</v>
          </cell>
          <cell r="J2067" t="str">
            <v>News</v>
          </cell>
          <cell r="K2067">
            <v>1</v>
          </cell>
          <cell r="L2067">
            <v>800</v>
          </cell>
          <cell r="M2067" t="str">
            <v>Heavy rain</v>
          </cell>
          <cell r="N2067">
            <v>1</v>
          </cell>
        </row>
        <row r="2068">
          <cell r="A2068">
            <v>2068</v>
          </cell>
          <cell r="B2068">
            <v>0</v>
          </cell>
          <cell r="C2068" t="str">
            <v>Macedonia</v>
          </cell>
          <cell r="D2068">
            <v>0</v>
          </cell>
          <cell r="E2068">
            <v>22.218599999999999</v>
          </cell>
          <cell r="F2068">
            <v>41.576700000000002</v>
          </cell>
          <cell r="G2068">
            <v>8020.61</v>
          </cell>
          <cell r="H2068">
            <v>37539</v>
          </cell>
          <cell r="I2068">
            <v>37545</v>
          </cell>
          <cell r="J2068" t="str">
            <v>News</v>
          </cell>
          <cell r="K2068">
            <v>0</v>
          </cell>
          <cell r="L2068">
            <v>0</v>
          </cell>
          <cell r="M2068" t="str">
            <v>Heavy rain</v>
          </cell>
          <cell r="N2068">
            <v>1</v>
          </cell>
        </row>
        <row r="2069">
          <cell r="A2069">
            <v>2069</v>
          </cell>
          <cell r="B2069">
            <v>0</v>
          </cell>
          <cell r="C2069" t="str">
            <v>India</v>
          </cell>
          <cell r="D2069">
            <v>0</v>
          </cell>
          <cell r="E2069">
            <v>75.527000000000001</v>
          </cell>
          <cell r="F2069">
            <v>11.873900000000001</v>
          </cell>
          <cell r="G2069">
            <v>9745.41</v>
          </cell>
          <cell r="H2069">
            <v>37539</v>
          </cell>
          <cell r="I2069">
            <v>37545</v>
          </cell>
          <cell r="J2069" t="str">
            <v>News</v>
          </cell>
          <cell r="K2069">
            <v>11</v>
          </cell>
          <cell r="L2069">
            <v>0</v>
          </cell>
          <cell r="M2069" t="str">
            <v>Monsoonal rain</v>
          </cell>
          <cell r="N2069">
            <v>1</v>
          </cell>
        </row>
        <row r="2070">
          <cell r="A2070">
            <v>2070</v>
          </cell>
          <cell r="B2070">
            <v>0</v>
          </cell>
          <cell r="C2070" t="str">
            <v>Argentina</v>
          </cell>
          <cell r="D2070" t="str">
            <v>Chile</v>
          </cell>
          <cell r="E2070">
            <v>-60.101100000000002</v>
          </cell>
          <cell r="F2070">
            <v>-31.071999999999999</v>
          </cell>
          <cell r="G2070">
            <v>283687.64</v>
          </cell>
          <cell r="H2070">
            <v>37541</v>
          </cell>
          <cell r="I2070">
            <v>37562</v>
          </cell>
          <cell r="J2070" t="str">
            <v>News</v>
          </cell>
          <cell r="K2070">
            <v>7</v>
          </cell>
          <cell r="L2070">
            <v>6000</v>
          </cell>
          <cell r="M2070" t="str">
            <v>Heavy rain</v>
          </cell>
          <cell r="N2070">
            <v>1</v>
          </cell>
        </row>
        <row r="2071">
          <cell r="A2071">
            <v>2071</v>
          </cell>
          <cell r="B2071">
            <v>0</v>
          </cell>
          <cell r="C2071" t="str">
            <v>Romania</v>
          </cell>
          <cell r="D2071">
            <v>0</v>
          </cell>
          <cell r="E2071">
            <v>26.178000000000001</v>
          </cell>
          <cell r="F2071">
            <v>47.646900000000002</v>
          </cell>
          <cell r="G2071">
            <v>5421.41</v>
          </cell>
          <cell r="H2071">
            <v>37542</v>
          </cell>
          <cell r="I2071">
            <v>37545</v>
          </cell>
          <cell r="J2071" t="str">
            <v>News</v>
          </cell>
          <cell r="K2071">
            <v>0</v>
          </cell>
          <cell r="L2071">
            <v>0</v>
          </cell>
          <cell r="M2071" t="str">
            <v>Heavy rain</v>
          </cell>
          <cell r="N2071">
            <v>2</v>
          </cell>
        </row>
        <row r="2072">
          <cell r="A2072">
            <v>2072</v>
          </cell>
          <cell r="B2072">
            <v>0</v>
          </cell>
          <cell r="C2072" t="str">
            <v>Indonesia</v>
          </cell>
          <cell r="D2072">
            <v>0</v>
          </cell>
          <cell r="E2072">
            <v>100.611</v>
          </cell>
          <cell r="F2072">
            <v>-1.34406</v>
          </cell>
          <cell r="G2072">
            <v>135.40199999999999</v>
          </cell>
          <cell r="H2072">
            <v>37547</v>
          </cell>
          <cell r="I2072">
            <v>37549</v>
          </cell>
          <cell r="J2072" t="str">
            <v>News</v>
          </cell>
          <cell r="K2072">
            <v>0</v>
          </cell>
          <cell r="L2072">
            <v>3000</v>
          </cell>
          <cell r="M2072" t="str">
            <v>Heavy rain</v>
          </cell>
          <cell r="N2072">
            <v>1</v>
          </cell>
        </row>
        <row r="2073">
          <cell r="A2073">
            <v>2073</v>
          </cell>
          <cell r="B2073">
            <v>0</v>
          </cell>
          <cell r="C2073" t="str">
            <v>Uruguay</v>
          </cell>
          <cell r="D2073">
            <v>0</v>
          </cell>
          <cell r="E2073">
            <v>-57.961599999999997</v>
          </cell>
          <cell r="F2073">
            <v>-31.619599999999998</v>
          </cell>
          <cell r="G2073">
            <v>187542.85</v>
          </cell>
          <cell r="H2073">
            <v>37541</v>
          </cell>
          <cell r="I2073">
            <v>37571</v>
          </cell>
          <cell r="J2073" t="str">
            <v>News</v>
          </cell>
          <cell r="K2073">
            <v>0</v>
          </cell>
          <cell r="L2073">
            <v>2000</v>
          </cell>
          <cell r="M2073" t="str">
            <v>Heavy rain</v>
          </cell>
          <cell r="N2073">
            <v>1</v>
          </cell>
        </row>
        <row r="2074">
          <cell r="A2074">
            <v>2074</v>
          </cell>
          <cell r="B2074">
            <v>0</v>
          </cell>
          <cell r="C2074" t="str">
            <v>UK</v>
          </cell>
          <cell r="D2074">
            <v>0</v>
          </cell>
          <cell r="E2074">
            <v>-2.7867500000000001</v>
          </cell>
          <cell r="F2074">
            <v>55.603200000000001</v>
          </cell>
          <cell r="G2074">
            <v>7597.36</v>
          </cell>
          <cell r="H2074">
            <v>37551</v>
          </cell>
          <cell r="I2074">
            <v>37554</v>
          </cell>
          <cell r="J2074" t="str">
            <v>News</v>
          </cell>
          <cell r="K2074">
            <v>0</v>
          </cell>
          <cell r="L2074">
            <v>100</v>
          </cell>
          <cell r="M2074" t="str">
            <v>Heavy rain</v>
          </cell>
          <cell r="N2074">
            <v>2</v>
          </cell>
        </row>
        <row r="2075">
          <cell r="A2075">
            <v>2075</v>
          </cell>
          <cell r="B2075">
            <v>0</v>
          </cell>
          <cell r="C2075" t="str">
            <v>USA</v>
          </cell>
          <cell r="D2075">
            <v>0</v>
          </cell>
          <cell r="E2075">
            <v>-150.89099999999999</v>
          </cell>
          <cell r="F2075">
            <v>60.335700000000003</v>
          </cell>
          <cell r="G2075">
            <v>13912.96</v>
          </cell>
          <cell r="H2075">
            <v>37553</v>
          </cell>
          <cell r="I2075">
            <v>37557</v>
          </cell>
          <cell r="J2075" t="str">
            <v>News</v>
          </cell>
          <cell r="K2075">
            <v>0</v>
          </cell>
          <cell r="L2075">
            <v>0</v>
          </cell>
          <cell r="M2075" t="str">
            <v>Heavy rain</v>
          </cell>
          <cell r="N2075">
            <v>2</v>
          </cell>
        </row>
        <row r="2076">
          <cell r="A2076">
            <v>2076</v>
          </cell>
          <cell r="B2076">
            <v>0</v>
          </cell>
          <cell r="C2076" t="str">
            <v>USA</v>
          </cell>
          <cell r="D2076">
            <v>0</v>
          </cell>
          <cell r="E2076">
            <v>-96.029700000000005</v>
          </cell>
          <cell r="F2076">
            <v>29.6511</v>
          </cell>
          <cell r="G2076">
            <v>106239.37</v>
          </cell>
          <cell r="H2076">
            <v>37552</v>
          </cell>
          <cell r="I2076">
            <v>37573</v>
          </cell>
          <cell r="J2076" t="str">
            <v>News</v>
          </cell>
          <cell r="K2076">
            <v>1</v>
          </cell>
          <cell r="L2076">
            <v>75</v>
          </cell>
          <cell r="M2076" t="str">
            <v>Heavy rain</v>
          </cell>
          <cell r="N2076">
            <v>1</v>
          </cell>
        </row>
        <row r="2077">
          <cell r="A2077">
            <v>2077</v>
          </cell>
          <cell r="B2077">
            <v>0</v>
          </cell>
          <cell r="C2077" t="str">
            <v>Vietnam</v>
          </cell>
          <cell r="D2077">
            <v>0</v>
          </cell>
          <cell r="E2077">
            <v>108.878</v>
          </cell>
          <cell r="F2077">
            <v>14.206200000000001</v>
          </cell>
          <cell r="G2077">
            <v>7902.14</v>
          </cell>
          <cell r="H2077">
            <v>37555</v>
          </cell>
          <cell r="I2077">
            <v>37558</v>
          </cell>
          <cell r="J2077" t="str">
            <v>News</v>
          </cell>
          <cell r="K2077">
            <v>2</v>
          </cell>
          <cell r="L2077">
            <v>0</v>
          </cell>
          <cell r="M2077" t="str">
            <v>Heavy rain</v>
          </cell>
          <cell r="N2077">
            <v>1</v>
          </cell>
        </row>
        <row r="2078">
          <cell r="A2078">
            <v>2078</v>
          </cell>
          <cell r="B2078">
            <v>0</v>
          </cell>
          <cell r="C2078" t="str">
            <v>Kenya</v>
          </cell>
          <cell r="D2078">
            <v>0</v>
          </cell>
          <cell r="E2078">
            <v>40.092500000000001</v>
          </cell>
          <cell r="F2078">
            <v>-1.4156200000000001</v>
          </cell>
          <cell r="G2078">
            <v>77910.06</v>
          </cell>
          <cell r="H2078">
            <v>37558</v>
          </cell>
          <cell r="I2078">
            <v>37564</v>
          </cell>
          <cell r="J2078" t="str">
            <v>News</v>
          </cell>
          <cell r="K2078">
            <v>14</v>
          </cell>
          <cell r="L2078">
            <v>20000</v>
          </cell>
          <cell r="M2078" t="str">
            <v>Heavy rain</v>
          </cell>
          <cell r="N2078">
            <v>1</v>
          </cell>
        </row>
        <row r="2079">
          <cell r="A2079">
            <v>2079</v>
          </cell>
          <cell r="B2079">
            <v>0</v>
          </cell>
          <cell r="C2079" t="str">
            <v>China</v>
          </cell>
          <cell r="D2079">
            <v>0</v>
          </cell>
          <cell r="E2079">
            <v>113.38500000000001</v>
          </cell>
          <cell r="F2079">
            <v>24.269400000000001</v>
          </cell>
          <cell r="G2079">
            <v>7741.04</v>
          </cell>
          <cell r="H2079">
            <v>37557</v>
          </cell>
          <cell r="I2079">
            <v>37562</v>
          </cell>
          <cell r="J2079" t="str">
            <v>News</v>
          </cell>
          <cell r="K2079">
            <v>0</v>
          </cell>
          <cell r="L2079">
            <v>50000</v>
          </cell>
          <cell r="M2079" t="str">
            <v>Heavy rain</v>
          </cell>
          <cell r="N2079">
            <v>1</v>
          </cell>
        </row>
        <row r="2080">
          <cell r="A2080">
            <v>2080</v>
          </cell>
          <cell r="B2080">
            <v>0</v>
          </cell>
          <cell r="C2080" t="str">
            <v>Columbia</v>
          </cell>
          <cell r="D2080">
            <v>0</v>
          </cell>
          <cell r="E2080">
            <v>-74.200500000000005</v>
          </cell>
          <cell r="F2080">
            <v>7.9177600000000004</v>
          </cell>
          <cell r="G2080">
            <v>6903.22</v>
          </cell>
          <cell r="H2080">
            <v>37558</v>
          </cell>
          <cell r="I2080">
            <v>37560</v>
          </cell>
          <cell r="J2080" t="str">
            <v>News</v>
          </cell>
          <cell r="K2080">
            <v>60</v>
          </cell>
          <cell r="L2080">
            <v>2000</v>
          </cell>
          <cell r="M2080" t="str">
            <v>Heavy rain</v>
          </cell>
          <cell r="N2080">
            <v>1</v>
          </cell>
        </row>
        <row r="2081">
          <cell r="A2081">
            <v>2081</v>
          </cell>
          <cell r="B2081">
            <v>0</v>
          </cell>
          <cell r="C2081" t="str">
            <v xml:space="preserve"> India</v>
          </cell>
          <cell r="D2081">
            <v>0</v>
          </cell>
          <cell r="E2081">
            <v>79.064300000000003</v>
          </cell>
          <cell r="F2081">
            <v>10.948499999999999</v>
          </cell>
          <cell r="G2081">
            <v>22713.01</v>
          </cell>
          <cell r="H2081">
            <v>37560</v>
          </cell>
          <cell r="I2081">
            <v>37564</v>
          </cell>
          <cell r="J2081" t="str">
            <v>News</v>
          </cell>
          <cell r="K2081">
            <v>20</v>
          </cell>
          <cell r="L2081">
            <v>300</v>
          </cell>
          <cell r="M2081" t="str">
            <v>Heavy rain</v>
          </cell>
          <cell r="N2081">
            <v>1</v>
          </cell>
        </row>
        <row r="2082">
          <cell r="A2082">
            <v>2082</v>
          </cell>
          <cell r="B2082">
            <v>0</v>
          </cell>
          <cell r="C2082" t="str">
            <v>Vietnam</v>
          </cell>
          <cell r="D2082">
            <v>0</v>
          </cell>
          <cell r="E2082">
            <v>109.03</v>
          </cell>
          <cell r="F2082">
            <v>12.529199999999999</v>
          </cell>
          <cell r="G2082">
            <v>8719.41</v>
          </cell>
          <cell r="H2082">
            <v>37563</v>
          </cell>
          <cell r="I2082">
            <v>37567</v>
          </cell>
          <cell r="J2082" t="str">
            <v>News</v>
          </cell>
          <cell r="K2082">
            <v>2</v>
          </cell>
          <cell r="L2082">
            <v>0</v>
          </cell>
          <cell r="M2082" t="str">
            <v>Heavy rain</v>
          </cell>
          <cell r="N2082">
            <v>1</v>
          </cell>
        </row>
        <row r="2083">
          <cell r="A2083">
            <v>2083</v>
          </cell>
          <cell r="B2083">
            <v>0</v>
          </cell>
          <cell r="C2083" t="str">
            <v>Trinidad</v>
          </cell>
          <cell r="D2083">
            <v>0</v>
          </cell>
          <cell r="E2083">
            <v>-61.263800000000003</v>
          </cell>
          <cell r="F2083">
            <v>10.6068</v>
          </cell>
          <cell r="G2083">
            <v>884.88099999999997</v>
          </cell>
          <cell r="H2083">
            <v>37565</v>
          </cell>
          <cell r="I2083">
            <v>37580</v>
          </cell>
          <cell r="J2083" t="str">
            <v>News</v>
          </cell>
          <cell r="K2083">
            <v>3</v>
          </cell>
          <cell r="L2083">
            <v>300</v>
          </cell>
          <cell r="M2083" t="str">
            <v>Tropical cyclone</v>
          </cell>
          <cell r="N2083">
            <v>1</v>
          </cell>
        </row>
        <row r="2084">
          <cell r="A2084">
            <v>2084</v>
          </cell>
          <cell r="B2084">
            <v>0</v>
          </cell>
          <cell r="C2084" t="str">
            <v>Peru</v>
          </cell>
          <cell r="D2084">
            <v>0</v>
          </cell>
          <cell r="E2084">
            <v>-74.684600000000003</v>
          </cell>
          <cell r="F2084">
            <v>-10.9711</v>
          </cell>
          <cell r="G2084">
            <v>6119.98</v>
          </cell>
          <cell r="H2084">
            <v>37569</v>
          </cell>
          <cell r="I2084">
            <v>37572</v>
          </cell>
          <cell r="J2084" t="str">
            <v>News</v>
          </cell>
          <cell r="K2084">
            <v>4</v>
          </cell>
          <cell r="L2084">
            <v>100</v>
          </cell>
          <cell r="M2084" t="str">
            <v>Heavy rain</v>
          </cell>
          <cell r="N2084">
            <v>1</v>
          </cell>
        </row>
        <row r="2085">
          <cell r="A2085">
            <v>2085</v>
          </cell>
          <cell r="B2085">
            <v>0</v>
          </cell>
          <cell r="C2085" t="str">
            <v>UK</v>
          </cell>
          <cell r="D2085">
            <v>0</v>
          </cell>
          <cell r="E2085">
            <v>-6.1167299999999996</v>
          </cell>
          <cell r="F2085">
            <v>53.000500000000002</v>
          </cell>
          <cell r="G2085">
            <v>11753.31</v>
          </cell>
          <cell r="H2085">
            <v>37574</v>
          </cell>
          <cell r="I2085">
            <v>37585</v>
          </cell>
          <cell r="J2085" t="str">
            <v>News</v>
          </cell>
          <cell r="K2085">
            <v>1</v>
          </cell>
          <cell r="L2085">
            <v>400</v>
          </cell>
          <cell r="M2085" t="str">
            <v>Heavy rain</v>
          </cell>
          <cell r="N2085">
            <v>2</v>
          </cell>
        </row>
        <row r="2086">
          <cell r="A2086">
            <v>2086</v>
          </cell>
          <cell r="B2086">
            <v>0</v>
          </cell>
          <cell r="C2086" t="str">
            <v>Canada</v>
          </cell>
          <cell r="D2086">
            <v>0</v>
          </cell>
          <cell r="E2086">
            <v>-63.829900000000002</v>
          </cell>
          <cell r="F2086">
            <v>44.8277</v>
          </cell>
          <cell r="G2086">
            <v>4327.32</v>
          </cell>
          <cell r="H2086">
            <v>37574</v>
          </cell>
          <cell r="I2086">
            <v>37577</v>
          </cell>
          <cell r="J2086" t="str">
            <v>News</v>
          </cell>
          <cell r="K2086">
            <v>0</v>
          </cell>
          <cell r="L2086">
            <v>0</v>
          </cell>
          <cell r="M2086" t="str">
            <v>Heavy rain</v>
          </cell>
          <cell r="N2086">
            <v>1</v>
          </cell>
        </row>
        <row r="2087">
          <cell r="A2087">
            <v>2087</v>
          </cell>
          <cell r="B2087">
            <v>0</v>
          </cell>
          <cell r="C2087" t="str">
            <v>France</v>
          </cell>
          <cell r="D2087">
            <v>0</v>
          </cell>
          <cell r="E2087">
            <v>4.8101099999999999</v>
          </cell>
          <cell r="F2087">
            <v>45.037999999999997</v>
          </cell>
          <cell r="G2087">
            <v>4834.93</v>
          </cell>
          <cell r="H2087">
            <v>37576</v>
          </cell>
          <cell r="I2087">
            <v>37580</v>
          </cell>
          <cell r="J2087" t="str">
            <v>News</v>
          </cell>
          <cell r="K2087">
            <v>1</v>
          </cell>
          <cell r="L2087">
            <v>2500</v>
          </cell>
          <cell r="M2087" t="str">
            <v>Heavy rain</v>
          </cell>
          <cell r="N2087">
            <v>1</v>
          </cell>
        </row>
        <row r="2088">
          <cell r="A2088">
            <v>2088</v>
          </cell>
          <cell r="B2088">
            <v>0</v>
          </cell>
          <cell r="C2088" t="str">
            <v>Kenya</v>
          </cell>
          <cell r="D2088">
            <v>0</v>
          </cell>
          <cell r="E2088">
            <v>36.915399999999998</v>
          </cell>
          <cell r="F2088">
            <v>-1.2126699999999999</v>
          </cell>
          <cell r="G2088">
            <v>924.67100000000005</v>
          </cell>
          <cell r="H2088">
            <v>37577</v>
          </cell>
          <cell r="I2088">
            <v>37580</v>
          </cell>
          <cell r="J2088" t="str">
            <v>News</v>
          </cell>
          <cell r="K2088">
            <v>12</v>
          </cell>
          <cell r="L2088">
            <v>2000</v>
          </cell>
          <cell r="M2088" t="str">
            <v>Dam/Levy, break or release</v>
          </cell>
          <cell r="N2088">
            <v>1</v>
          </cell>
        </row>
        <row r="2089">
          <cell r="A2089">
            <v>2089</v>
          </cell>
          <cell r="B2089">
            <v>0</v>
          </cell>
          <cell r="C2089" t="str">
            <v>Congo</v>
          </cell>
          <cell r="D2089" t="str">
            <v>Zaire</v>
          </cell>
          <cell r="E2089">
            <v>18.4694</v>
          </cell>
          <cell r="F2089">
            <v>3.0165899999999999</v>
          </cell>
          <cell r="G2089">
            <v>145253.54</v>
          </cell>
          <cell r="H2089">
            <v>37570</v>
          </cell>
          <cell r="I2089">
            <v>37570</v>
          </cell>
          <cell r="J2089" t="str">
            <v>News</v>
          </cell>
          <cell r="K2089">
            <v>0</v>
          </cell>
          <cell r="L2089">
            <v>3000</v>
          </cell>
          <cell r="M2089" t="str">
            <v>Heavy rain</v>
          </cell>
          <cell r="N2089">
            <v>1</v>
          </cell>
        </row>
        <row r="2090">
          <cell r="A2090">
            <v>2090</v>
          </cell>
          <cell r="B2090">
            <v>0</v>
          </cell>
          <cell r="C2090" t="str">
            <v>New Zealand</v>
          </cell>
          <cell r="D2090">
            <v>0</v>
          </cell>
          <cell r="E2090">
            <v>172.869</v>
          </cell>
          <cell r="F2090">
            <v>-43.667299999999997</v>
          </cell>
          <cell r="G2090">
            <v>600.75400000000002</v>
          </cell>
          <cell r="H2090">
            <v>37579</v>
          </cell>
          <cell r="I2090">
            <v>37581</v>
          </cell>
          <cell r="J2090" t="str">
            <v>News</v>
          </cell>
          <cell r="K2090">
            <v>0</v>
          </cell>
          <cell r="L2090">
            <v>0</v>
          </cell>
          <cell r="M2090" t="str">
            <v>Heavy rain</v>
          </cell>
          <cell r="N2090">
            <v>1</v>
          </cell>
        </row>
        <row r="2091">
          <cell r="A2091">
            <v>2091</v>
          </cell>
          <cell r="B2091">
            <v>0</v>
          </cell>
          <cell r="C2091" t="str">
            <v>USA</v>
          </cell>
          <cell r="D2091">
            <v>0</v>
          </cell>
          <cell r="E2091">
            <v>-147.024</v>
          </cell>
          <cell r="F2091">
            <v>64.505200000000002</v>
          </cell>
          <cell r="G2091">
            <v>590.45100000000002</v>
          </cell>
          <cell r="H2091">
            <v>37579</v>
          </cell>
          <cell r="I2091">
            <v>37581</v>
          </cell>
          <cell r="J2091" t="str">
            <v>News</v>
          </cell>
          <cell r="K2091">
            <v>0</v>
          </cell>
          <cell r="L2091">
            <v>0</v>
          </cell>
          <cell r="M2091" t="str">
            <v>Ice jam/break-up</v>
          </cell>
          <cell r="N2091">
            <v>1</v>
          </cell>
        </row>
        <row r="2092">
          <cell r="A2092">
            <v>2092</v>
          </cell>
          <cell r="B2092">
            <v>0</v>
          </cell>
          <cell r="C2092" t="str">
            <v>Uganda</v>
          </cell>
          <cell r="D2092" t="str">
            <v>Kenya</v>
          </cell>
          <cell r="E2092">
            <v>34.037500000000001</v>
          </cell>
          <cell r="F2092">
            <v>0.94921100000000003</v>
          </cell>
          <cell r="G2092">
            <v>15002.61</v>
          </cell>
          <cell r="H2092">
            <v>37576</v>
          </cell>
          <cell r="I2092">
            <v>37585</v>
          </cell>
          <cell r="J2092" t="str">
            <v>News</v>
          </cell>
          <cell r="K2092">
            <v>2</v>
          </cell>
          <cell r="L2092">
            <v>2300</v>
          </cell>
          <cell r="M2092" t="str">
            <v>Heavy rain</v>
          </cell>
          <cell r="N2092">
            <v>1</v>
          </cell>
        </row>
        <row r="2093">
          <cell r="A2093">
            <v>2093</v>
          </cell>
          <cell r="B2093">
            <v>0</v>
          </cell>
          <cell r="C2093" t="str">
            <v>Somalia</v>
          </cell>
          <cell r="D2093">
            <v>0</v>
          </cell>
          <cell r="E2093">
            <v>42.396700000000003</v>
          </cell>
          <cell r="F2093">
            <v>1.4257599999999999</v>
          </cell>
          <cell r="G2093">
            <v>65263.03</v>
          </cell>
          <cell r="H2093">
            <v>37568</v>
          </cell>
          <cell r="I2093">
            <v>37581</v>
          </cell>
          <cell r="J2093" t="str">
            <v>News</v>
          </cell>
          <cell r="K2093">
            <v>0</v>
          </cell>
          <cell r="L2093">
            <v>0</v>
          </cell>
          <cell r="M2093" t="str">
            <v>Heavy rain</v>
          </cell>
          <cell r="N2093">
            <v>1</v>
          </cell>
        </row>
        <row r="2094">
          <cell r="A2094">
            <v>2094</v>
          </cell>
          <cell r="B2094">
            <v>0</v>
          </cell>
          <cell r="C2094" t="str">
            <v>Costa Rica</v>
          </cell>
          <cell r="D2094" t="str">
            <v>Panama</v>
          </cell>
          <cell r="E2094">
            <v>-83.084100000000007</v>
          </cell>
          <cell r="F2094">
            <v>9.8266100000000005</v>
          </cell>
          <cell r="G2094">
            <v>2203.3200000000002</v>
          </cell>
          <cell r="H2094">
            <v>37583</v>
          </cell>
          <cell r="I2094">
            <v>37603</v>
          </cell>
          <cell r="J2094" t="str">
            <v>News</v>
          </cell>
          <cell r="K2094">
            <v>8</v>
          </cell>
          <cell r="L2094">
            <v>7000</v>
          </cell>
          <cell r="M2094" t="str">
            <v>Heavy rain</v>
          </cell>
          <cell r="N2094">
            <v>2</v>
          </cell>
        </row>
        <row r="2095">
          <cell r="A2095">
            <v>2095</v>
          </cell>
          <cell r="B2095">
            <v>0</v>
          </cell>
          <cell r="C2095" t="str">
            <v>Indonesia</v>
          </cell>
          <cell r="D2095">
            <v>0</v>
          </cell>
          <cell r="E2095">
            <v>97.435500000000005</v>
          </cell>
          <cell r="F2095">
            <v>3.1130900000000001</v>
          </cell>
          <cell r="G2095">
            <v>17006.86</v>
          </cell>
          <cell r="H2095">
            <v>37579</v>
          </cell>
          <cell r="I2095">
            <v>37593</v>
          </cell>
          <cell r="J2095" t="str">
            <v>News</v>
          </cell>
          <cell r="K2095">
            <v>12</v>
          </cell>
          <cell r="L2095">
            <v>117000</v>
          </cell>
          <cell r="M2095" t="str">
            <v>Heavy rain</v>
          </cell>
          <cell r="N2095">
            <v>2</v>
          </cell>
        </row>
        <row r="2096">
          <cell r="A2096">
            <v>2096</v>
          </cell>
          <cell r="B2096">
            <v>0</v>
          </cell>
          <cell r="C2096" t="str">
            <v>USA</v>
          </cell>
          <cell r="D2096">
            <v>0</v>
          </cell>
          <cell r="E2096">
            <v>-151.45400000000001</v>
          </cell>
          <cell r="F2096">
            <v>59.930599999999998</v>
          </cell>
          <cell r="G2096">
            <v>1721.59</v>
          </cell>
          <cell r="H2096">
            <v>37583</v>
          </cell>
          <cell r="I2096">
            <v>37585</v>
          </cell>
          <cell r="J2096" t="str">
            <v>News</v>
          </cell>
          <cell r="K2096">
            <v>0</v>
          </cell>
          <cell r="L2096">
            <v>0</v>
          </cell>
          <cell r="M2096" t="str">
            <v>Heavy rain</v>
          </cell>
          <cell r="N2096">
            <v>1</v>
          </cell>
        </row>
        <row r="2097">
          <cell r="A2097">
            <v>2097</v>
          </cell>
          <cell r="B2097">
            <v>0</v>
          </cell>
          <cell r="C2097" t="str">
            <v>Morocco</v>
          </cell>
          <cell r="D2097">
            <v>0</v>
          </cell>
          <cell r="E2097">
            <v>-7.0987999999999998</v>
          </cell>
          <cell r="F2097">
            <v>33.109099999999998</v>
          </cell>
          <cell r="G2097">
            <v>40845.919999999998</v>
          </cell>
          <cell r="H2097">
            <v>37584</v>
          </cell>
          <cell r="I2097">
            <v>37589</v>
          </cell>
          <cell r="J2097" t="str">
            <v>News</v>
          </cell>
          <cell r="K2097">
            <v>63</v>
          </cell>
          <cell r="L2097">
            <v>0</v>
          </cell>
          <cell r="M2097" t="str">
            <v>Heavy rain</v>
          </cell>
          <cell r="N2097">
            <v>2</v>
          </cell>
        </row>
        <row r="2098">
          <cell r="A2098">
            <v>2098</v>
          </cell>
          <cell r="B2098">
            <v>0</v>
          </cell>
          <cell r="C2098" t="str">
            <v>Malaysia</v>
          </cell>
          <cell r="D2098">
            <v>0</v>
          </cell>
          <cell r="E2098">
            <v>102.69499999999999</v>
          </cell>
          <cell r="F2098">
            <v>2.4094600000000002</v>
          </cell>
          <cell r="G2098">
            <v>1235.54</v>
          </cell>
          <cell r="H2098">
            <v>37579</v>
          </cell>
          <cell r="I2098">
            <v>37586</v>
          </cell>
          <cell r="J2098" t="str">
            <v>News</v>
          </cell>
          <cell r="K2098">
            <v>0</v>
          </cell>
          <cell r="L2098">
            <v>400</v>
          </cell>
          <cell r="M2098" t="str">
            <v>Heavy rain</v>
          </cell>
          <cell r="N2098">
            <v>1</v>
          </cell>
        </row>
        <row r="2099">
          <cell r="A2099">
            <v>2099</v>
          </cell>
          <cell r="B2099">
            <v>0</v>
          </cell>
          <cell r="C2099" t="str">
            <v xml:space="preserve"> Italy</v>
          </cell>
          <cell r="D2099">
            <v>0</v>
          </cell>
          <cell r="E2099">
            <v>8.6423699999999997</v>
          </cell>
          <cell r="F2099">
            <v>45.829300000000003</v>
          </cell>
          <cell r="G2099">
            <v>29901.95</v>
          </cell>
          <cell r="H2099">
            <v>37582</v>
          </cell>
          <cell r="I2099">
            <v>37593</v>
          </cell>
          <cell r="J2099" t="str">
            <v>News</v>
          </cell>
          <cell r="K2099">
            <v>0</v>
          </cell>
          <cell r="L2099">
            <v>10000</v>
          </cell>
          <cell r="M2099" t="str">
            <v>Heavy rain</v>
          </cell>
          <cell r="N2099">
            <v>1</v>
          </cell>
        </row>
        <row r="2100">
          <cell r="A2100">
            <v>2100</v>
          </cell>
          <cell r="B2100">
            <v>0</v>
          </cell>
          <cell r="C2100" t="str">
            <v>Greece</v>
          </cell>
          <cell r="D2100" t="str">
            <v>Macedonia</v>
          </cell>
          <cell r="E2100">
            <v>22.389700000000001</v>
          </cell>
          <cell r="F2100">
            <v>40.157200000000003</v>
          </cell>
          <cell r="G2100">
            <v>1029.56</v>
          </cell>
          <cell r="H2100">
            <v>37596</v>
          </cell>
          <cell r="I2100">
            <v>37600</v>
          </cell>
          <cell r="J2100" t="str">
            <v>News</v>
          </cell>
          <cell r="K2100">
            <v>0</v>
          </cell>
          <cell r="L2100">
            <v>0</v>
          </cell>
          <cell r="M2100" t="str">
            <v>Heavy rain</v>
          </cell>
          <cell r="N2100">
            <v>1</v>
          </cell>
        </row>
        <row r="2101">
          <cell r="A2101">
            <v>2101</v>
          </cell>
          <cell r="B2101">
            <v>0</v>
          </cell>
          <cell r="C2101" t="str">
            <v>Brazil</v>
          </cell>
          <cell r="D2101">
            <v>0</v>
          </cell>
          <cell r="E2101">
            <v>-44.326300000000003</v>
          </cell>
          <cell r="F2101">
            <v>-23.0153</v>
          </cell>
          <cell r="G2101">
            <v>82.052499999999995</v>
          </cell>
          <cell r="H2101">
            <v>37599</v>
          </cell>
          <cell r="I2101">
            <v>37601</v>
          </cell>
          <cell r="J2101" t="str">
            <v>News</v>
          </cell>
          <cell r="K2101">
            <v>39</v>
          </cell>
          <cell r="L2101">
            <v>2000</v>
          </cell>
          <cell r="M2101" t="str">
            <v>Heavy rain</v>
          </cell>
          <cell r="N2101">
            <v>2</v>
          </cell>
        </row>
        <row r="2102">
          <cell r="A2102">
            <v>2102</v>
          </cell>
          <cell r="B2102">
            <v>0</v>
          </cell>
          <cell r="C2102" t="str">
            <v>Indonesia</v>
          </cell>
          <cell r="D2102">
            <v>0</v>
          </cell>
          <cell r="E2102">
            <v>112.39</v>
          </cell>
          <cell r="F2102">
            <v>-7.44041</v>
          </cell>
          <cell r="G2102">
            <v>648.17899999999997</v>
          </cell>
          <cell r="H2102">
            <v>37601</v>
          </cell>
          <cell r="I2102">
            <v>37605</v>
          </cell>
          <cell r="J2102" t="str">
            <v>News</v>
          </cell>
          <cell r="K2102">
            <v>28</v>
          </cell>
          <cell r="L2102">
            <v>0</v>
          </cell>
          <cell r="M2102" t="str">
            <v>Heavy rain</v>
          </cell>
          <cell r="N2102">
            <v>1</v>
          </cell>
        </row>
        <row r="2103">
          <cell r="A2103">
            <v>2103</v>
          </cell>
          <cell r="B2103">
            <v>0</v>
          </cell>
          <cell r="C2103" t="str">
            <v>France</v>
          </cell>
          <cell r="D2103">
            <v>0</v>
          </cell>
          <cell r="E2103">
            <v>4.14588</v>
          </cell>
          <cell r="F2103">
            <v>43.730800000000002</v>
          </cell>
          <cell r="G2103">
            <v>1292.7</v>
          </cell>
          <cell r="H2103">
            <v>37603</v>
          </cell>
          <cell r="I2103">
            <v>37604</v>
          </cell>
          <cell r="J2103" t="str">
            <v>News</v>
          </cell>
          <cell r="K2103">
            <v>2</v>
          </cell>
          <cell r="L2103">
            <v>0</v>
          </cell>
          <cell r="M2103" t="str">
            <v>Heavy rain</v>
          </cell>
          <cell r="N2103">
            <v>1</v>
          </cell>
        </row>
        <row r="2104">
          <cell r="A2104">
            <v>2104</v>
          </cell>
          <cell r="B2104">
            <v>0</v>
          </cell>
          <cell r="C2104" t="str">
            <v>USA</v>
          </cell>
          <cell r="D2104">
            <v>0</v>
          </cell>
          <cell r="E2104">
            <v>-122.47799999999999</v>
          </cell>
          <cell r="F2104">
            <v>38.939700000000002</v>
          </cell>
          <cell r="G2104">
            <v>44627.03</v>
          </cell>
          <cell r="H2104">
            <v>37604</v>
          </cell>
          <cell r="I2104">
            <v>37614</v>
          </cell>
          <cell r="J2104" t="str">
            <v>News</v>
          </cell>
          <cell r="K2104">
            <v>6</v>
          </cell>
          <cell r="L2104">
            <v>0</v>
          </cell>
          <cell r="M2104" t="str">
            <v>Heavy rain</v>
          </cell>
          <cell r="N2104">
            <v>1</v>
          </cell>
        </row>
        <row r="2105">
          <cell r="A2105">
            <v>2105</v>
          </cell>
          <cell r="B2105">
            <v>0</v>
          </cell>
          <cell r="C2105" t="str">
            <v>Sri Lanka</v>
          </cell>
          <cell r="D2105">
            <v>0</v>
          </cell>
          <cell r="E2105">
            <v>80.993499999999997</v>
          </cell>
          <cell r="F2105">
            <v>8.4735999999999994</v>
          </cell>
          <cell r="G2105">
            <v>14147.74</v>
          </cell>
          <cell r="H2105">
            <v>37606</v>
          </cell>
          <cell r="I2105">
            <v>37610</v>
          </cell>
          <cell r="J2105" t="str">
            <v>News</v>
          </cell>
          <cell r="K2105">
            <v>2</v>
          </cell>
          <cell r="L2105">
            <v>500000</v>
          </cell>
          <cell r="M2105" t="str">
            <v>Heavy rain</v>
          </cell>
          <cell r="N2105">
            <v>1</v>
          </cell>
        </row>
        <row r="2106">
          <cell r="A2106">
            <v>2106</v>
          </cell>
          <cell r="B2106">
            <v>0</v>
          </cell>
          <cell r="C2106" t="str">
            <v>Indonesia</v>
          </cell>
          <cell r="D2106">
            <v>0</v>
          </cell>
          <cell r="E2106">
            <v>100.517</v>
          </cell>
          <cell r="F2106">
            <v>0.97752799999999995</v>
          </cell>
          <cell r="G2106">
            <v>21909.34</v>
          </cell>
          <cell r="H2106">
            <v>37605</v>
          </cell>
          <cell r="I2106">
            <v>37610</v>
          </cell>
          <cell r="J2106" t="str">
            <v>News</v>
          </cell>
          <cell r="K2106">
            <v>0</v>
          </cell>
          <cell r="L2106">
            <v>60000</v>
          </cell>
          <cell r="M2106" t="str">
            <v>Heavy rain</v>
          </cell>
          <cell r="N2106">
            <v>1</v>
          </cell>
        </row>
        <row r="2107">
          <cell r="A2107">
            <v>2107</v>
          </cell>
          <cell r="B2107">
            <v>0</v>
          </cell>
          <cell r="C2107" t="str">
            <v>Lebanon</v>
          </cell>
          <cell r="D2107">
            <v>0</v>
          </cell>
          <cell r="E2107">
            <v>35.616300000000003</v>
          </cell>
          <cell r="F2107">
            <v>33.696599999999997</v>
          </cell>
          <cell r="G2107">
            <v>4108.6400000000003</v>
          </cell>
          <cell r="H2107">
            <v>37610</v>
          </cell>
          <cell r="I2107">
            <v>37612</v>
          </cell>
          <cell r="J2107" t="str">
            <v>News</v>
          </cell>
          <cell r="K2107">
            <v>0</v>
          </cell>
          <cell r="L2107">
            <v>300</v>
          </cell>
          <cell r="M2107" t="str">
            <v>Heavy rain</v>
          </cell>
          <cell r="N2107">
            <v>1</v>
          </cell>
        </row>
        <row r="2108">
          <cell r="A2108">
            <v>2108</v>
          </cell>
          <cell r="B2108">
            <v>0</v>
          </cell>
          <cell r="C2108" t="str">
            <v>Kenya</v>
          </cell>
          <cell r="D2108">
            <v>0</v>
          </cell>
          <cell r="E2108">
            <v>35.964300000000001</v>
          </cell>
          <cell r="F2108">
            <v>0.49824600000000002</v>
          </cell>
          <cell r="G2108">
            <v>751.12199999999996</v>
          </cell>
          <cell r="H2108">
            <v>37611</v>
          </cell>
          <cell r="I2108">
            <v>37613</v>
          </cell>
          <cell r="J2108" t="str">
            <v>News</v>
          </cell>
          <cell r="K2108">
            <v>6</v>
          </cell>
          <cell r="L2108">
            <v>3000</v>
          </cell>
          <cell r="M2108" t="str">
            <v>Heavy rain</v>
          </cell>
          <cell r="N2108">
            <v>1</v>
          </cell>
        </row>
        <row r="2109">
          <cell r="A2109">
            <v>2109</v>
          </cell>
          <cell r="B2109">
            <v>0</v>
          </cell>
          <cell r="C2109" t="str">
            <v>South Africa</v>
          </cell>
          <cell r="D2109">
            <v>0</v>
          </cell>
          <cell r="E2109">
            <v>19.910399999999999</v>
          </cell>
          <cell r="F2109">
            <v>-33.396599999999999</v>
          </cell>
          <cell r="G2109">
            <v>787.68299999999999</v>
          </cell>
          <cell r="H2109">
            <v>37611</v>
          </cell>
          <cell r="I2109">
            <v>37614</v>
          </cell>
          <cell r="J2109" t="str">
            <v>News</v>
          </cell>
          <cell r="K2109">
            <v>0</v>
          </cell>
          <cell r="L2109">
            <v>50</v>
          </cell>
          <cell r="M2109" t="str">
            <v>Heavy rain</v>
          </cell>
          <cell r="N2109">
            <v>1</v>
          </cell>
        </row>
        <row r="2110">
          <cell r="A2110">
            <v>2110</v>
          </cell>
          <cell r="B2110">
            <v>0</v>
          </cell>
          <cell r="C2110" t="str">
            <v>Angola</v>
          </cell>
          <cell r="D2110">
            <v>0</v>
          </cell>
          <cell r="E2110">
            <v>13.3141</v>
          </cell>
          <cell r="F2110">
            <v>-8.9595599999999997</v>
          </cell>
          <cell r="G2110">
            <v>2796.27</v>
          </cell>
          <cell r="H2110">
            <v>37613</v>
          </cell>
          <cell r="I2110">
            <v>37615</v>
          </cell>
          <cell r="J2110" t="str">
            <v>News</v>
          </cell>
          <cell r="K2110">
            <v>4</v>
          </cell>
          <cell r="L2110">
            <v>40</v>
          </cell>
          <cell r="M2110" t="str">
            <v>Heavy rain</v>
          </cell>
          <cell r="N2110">
            <v>1</v>
          </cell>
        </row>
        <row r="2111">
          <cell r="A2111">
            <v>2111</v>
          </cell>
          <cell r="B2111">
            <v>0</v>
          </cell>
          <cell r="C2111" t="str">
            <v>Indonesia</v>
          </cell>
          <cell r="D2111">
            <v>0</v>
          </cell>
          <cell r="E2111">
            <v>104.218</v>
          </cell>
          <cell r="F2111">
            <v>-4.6599599999999999</v>
          </cell>
          <cell r="G2111">
            <v>14760.78</v>
          </cell>
          <cell r="H2111">
            <v>37616</v>
          </cell>
          <cell r="I2111">
            <v>37621</v>
          </cell>
          <cell r="J2111" t="str">
            <v>News</v>
          </cell>
          <cell r="K2111">
            <v>24</v>
          </cell>
          <cell r="L2111">
            <v>10000</v>
          </cell>
          <cell r="M2111" t="str">
            <v>Heavy rain</v>
          </cell>
          <cell r="N2111">
            <v>1</v>
          </cell>
        </row>
        <row r="2112">
          <cell r="A2112">
            <v>2112</v>
          </cell>
          <cell r="B2112">
            <v>0</v>
          </cell>
          <cell r="C2112" t="str">
            <v>Malaysia</v>
          </cell>
          <cell r="D2112">
            <v>0</v>
          </cell>
          <cell r="E2112">
            <v>101.90900000000001</v>
          </cell>
          <cell r="F2112">
            <v>2.5922100000000001</v>
          </cell>
          <cell r="G2112">
            <v>898.68700000000001</v>
          </cell>
          <cell r="H2112">
            <v>37617</v>
          </cell>
          <cell r="I2112">
            <v>37619</v>
          </cell>
          <cell r="J2112" t="str">
            <v>News</v>
          </cell>
          <cell r="K2112">
            <v>0</v>
          </cell>
          <cell r="L2112">
            <v>0</v>
          </cell>
          <cell r="M2112" t="str">
            <v>Heavy rain</v>
          </cell>
          <cell r="N2112">
            <v>1</v>
          </cell>
        </row>
        <row r="2113">
          <cell r="A2113">
            <v>2113</v>
          </cell>
          <cell r="B2113">
            <v>0</v>
          </cell>
          <cell r="C2113" t="str">
            <v>USA</v>
          </cell>
          <cell r="D2113">
            <v>0</v>
          </cell>
          <cell r="E2113">
            <v>-124.001</v>
          </cell>
          <cell r="F2113">
            <v>40.205500000000001</v>
          </cell>
          <cell r="G2113">
            <v>20634.73</v>
          </cell>
          <cell r="H2113">
            <v>37618</v>
          </cell>
          <cell r="I2113">
            <v>37621</v>
          </cell>
          <cell r="J2113" t="str">
            <v>News</v>
          </cell>
          <cell r="K2113">
            <v>0</v>
          </cell>
          <cell r="L2113">
            <v>0</v>
          </cell>
          <cell r="M2113" t="str">
            <v>Heavy rain</v>
          </cell>
          <cell r="N2113">
            <v>1</v>
          </cell>
        </row>
        <row r="2114">
          <cell r="A2114">
            <v>2114</v>
          </cell>
          <cell r="B2114">
            <v>0</v>
          </cell>
          <cell r="C2114" t="str">
            <v>Vanuatu</v>
          </cell>
          <cell r="D2114">
            <v>0</v>
          </cell>
          <cell r="E2114">
            <v>169.43199999999999</v>
          </cell>
          <cell r="F2114">
            <v>-19.572299999999998</v>
          </cell>
          <cell r="G2114">
            <v>146.37899999999999</v>
          </cell>
          <cell r="H2114">
            <v>37611</v>
          </cell>
          <cell r="I2114">
            <v>37615</v>
          </cell>
          <cell r="J2114" t="str">
            <v>News</v>
          </cell>
          <cell r="K2114">
            <v>0</v>
          </cell>
          <cell r="L2114">
            <v>0</v>
          </cell>
          <cell r="M2114" t="str">
            <v>Heavy rain</v>
          </cell>
          <cell r="N2114">
            <v>1</v>
          </cell>
        </row>
        <row r="2115">
          <cell r="A2115">
            <v>2115</v>
          </cell>
          <cell r="B2115">
            <v>0</v>
          </cell>
          <cell r="C2115" t="str">
            <v>USA</v>
          </cell>
          <cell r="D2115">
            <v>0</v>
          </cell>
          <cell r="E2115">
            <v>-92.620599999999996</v>
          </cell>
          <cell r="F2115">
            <v>31.833200000000001</v>
          </cell>
          <cell r="G2115">
            <v>457677.64</v>
          </cell>
          <cell r="H2115">
            <v>37622</v>
          </cell>
          <cell r="I2115">
            <v>37627</v>
          </cell>
          <cell r="J2115" t="str">
            <v>News</v>
          </cell>
          <cell r="K2115">
            <v>0</v>
          </cell>
          <cell r="L2115">
            <v>0</v>
          </cell>
          <cell r="M2115" t="str">
            <v>Heavy rain</v>
          </cell>
          <cell r="N2115">
            <v>1</v>
          </cell>
        </row>
        <row r="2116">
          <cell r="A2116">
            <v>2116</v>
          </cell>
          <cell r="B2116">
            <v>0</v>
          </cell>
          <cell r="C2116" t="str">
            <v>UK</v>
          </cell>
          <cell r="D2116">
            <v>0</v>
          </cell>
          <cell r="E2116">
            <v>-0.54356400000000005</v>
          </cell>
          <cell r="F2116">
            <v>51.264600000000002</v>
          </cell>
          <cell r="G2116">
            <v>48599.81</v>
          </cell>
          <cell r="H2116">
            <v>37622</v>
          </cell>
          <cell r="I2116">
            <v>37627</v>
          </cell>
          <cell r="J2116" t="str">
            <v>News</v>
          </cell>
          <cell r="K2116">
            <v>0</v>
          </cell>
          <cell r="L2116">
            <v>0</v>
          </cell>
          <cell r="M2116" t="str">
            <v>Heavy rain</v>
          </cell>
          <cell r="N2116">
            <v>1</v>
          </cell>
        </row>
        <row r="2117">
          <cell r="A2117">
            <v>2117</v>
          </cell>
          <cell r="B2117">
            <v>0</v>
          </cell>
          <cell r="C2117" t="str">
            <v>Germany</v>
          </cell>
          <cell r="D2117" t="str">
            <v>Portugal</v>
          </cell>
          <cell r="E2117">
            <v>5.62514</v>
          </cell>
          <cell r="F2117">
            <v>49.2074</v>
          </cell>
          <cell r="G2117">
            <v>259752.89</v>
          </cell>
          <cell r="H2117">
            <v>37622</v>
          </cell>
          <cell r="I2117">
            <v>37629</v>
          </cell>
          <cell r="J2117" t="str">
            <v>News</v>
          </cell>
          <cell r="K2117">
            <v>7</v>
          </cell>
          <cell r="L2117">
            <v>1500</v>
          </cell>
          <cell r="M2117" t="str">
            <v>Heavy rain</v>
          </cell>
          <cell r="N2117">
            <v>1</v>
          </cell>
        </row>
        <row r="2118">
          <cell r="A2118">
            <v>2118</v>
          </cell>
          <cell r="B2118">
            <v>0</v>
          </cell>
          <cell r="C2118" t="str">
            <v>Kenya</v>
          </cell>
          <cell r="D2118">
            <v>0</v>
          </cell>
          <cell r="E2118">
            <v>34.851300000000002</v>
          </cell>
          <cell r="F2118">
            <v>-0.10174</v>
          </cell>
          <cell r="G2118">
            <v>396.34899999999999</v>
          </cell>
          <cell r="H2118">
            <v>37625</v>
          </cell>
          <cell r="I2118">
            <v>37627</v>
          </cell>
          <cell r="J2118" t="str">
            <v>News</v>
          </cell>
          <cell r="K2118">
            <v>0</v>
          </cell>
          <cell r="L2118">
            <v>300</v>
          </cell>
          <cell r="M2118" t="str">
            <v>Heavy rain</v>
          </cell>
          <cell r="N2118">
            <v>1</v>
          </cell>
        </row>
        <row r="2119">
          <cell r="A2119">
            <v>2119</v>
          </cell>
          <cell r="B2119">
            <v>0</v>
          </cell>
          <cell r="C2119" t="str">
            <v>Malawi</v>
          </cell>
          <cell r="D2119" t="str">
            <v>Mozambique</v>
          </cell>
          <cell r="E2119">
            <v>38.874699999999997</v>
          </cell>
          <cell r="F2119">
            <v>-14.7661</v>
          </cell>
          <cell r="G2119">
            <v>410708.54</v>
          </cell>
          <cell r="H2119">
            <v>37622</v>
          </cell>
          <cell r="I2119">
            <v>37669</v>
          </cell>
          <cell r="J2119" t="str">
            <v>News</v>
          </cell>
          <cell r="K2119">
            <v>23</v>
          </cell>
          <cell r="L2119">
            <v>400000</v>
          </cell>
          <cell r="M2119" t="str">
            <v>Heavy rain</v>
          </cell>
          <cell r="N2119">
            <v>1</v>
          </cell>
        </row>
        <row r="2120">
          <cell r="A2120">
            <v>2120</v>
          </cell>
          <cell r="B2120">
            <v>0</v>
          </cell>
          <cell r="C2120" t="str">
            <v>Bolivia</v>
          </cell>
          <cell r="D2120">
            <v>0</v>
          </cell>
          <cell r="E2120">
            <v>-64.944999999999993</v>
          </cell>
          <cell r="F2120">
            <v>-16.485700000000001</v>
          </cell>
          <cell r="G2120">
            <v>19475.5</v>
          </cell>
          <cell r="H2120">
            <v>37624</v>
          </cell>
          <cell r="I2120">
            <v>37629</v>
          </cell>
          <cell r="J2120" t="str">
            <v>News</v>
          </cell>
          <cell r="K2120">
            <v>1</v>
          </cell>
          <cell r="L2120">
            <v>6000</v>
          </cell>
          <cell r="M2120" t="str">
            <v>Heavy rain</v>
          </cell>
          <cell r="N2120">
            <v>1</v>
          </cell>
        </row>
        <row r="2121">
          <cell r="A2121">
            <v>2121</v>
          </cell>
          <cell r="B2121">
            <v>0</v>
          </cell>
          <cell r="C2121" t="str">
            <v>USA</v>
          </cell>
          <cell r="D2121">
            <v>0</v>
          </cell>
          <cell r="E2121">
            <v>-147.24799999999999</v>
          </cell>
          <cell r="F2121">
            <v>64.695899999999995</v>
          </cell>
          <cell r="G2121">
            <v>1681.67</v>
          </cell>
          <cell r="H2121">
            <v>37625</v>
          </cell>
          <cell r="I2121">
            <v>37629</v>
          </cell>
          <cell r="J2121" t="str">
            <v>News</v>
          </cell>
          <cell r="K2121">
            <v>0</v>
          </cell>
          <cell r="L2121">
            <v>0</v>
          </cell>
          <cell r="M2121" t="str">
            <v>Ice Jams</v>
          </cell>
          <cell r="N2121">
            <v>1</v>
          </cell>
        </row>
        <row r="2122">
          <cell r="A2122">
            <v>2122</v>
          </cell>
          <cell r="B2122">
            <v>0</v>
          </cell>
          <cell r="C2122" t="str">
            <v>Macedonia</v>
          </cell>
          <cell r="D2122">
            <v>0</v>
          </cell>
          <cell r="E2122">
            <v>21.624300000000002</v>
          </cell>
          <cell r="F2122">
            <v>42.060099999999998</v>
          </cell>
          <cell r="G2122">
            <v>878.61699999999996</v>
          </cell>
          <cell r="H2122">
            <v>37629</v>
          </cell>
          <cell r="I2122">
            <v>37631</v>
          </cell>
          <cell r="J2122" t="str">
            <v>News</v>
          </cell>
          <cell r="K2122">
            <v>0</v>
          </cell>
          <cell r="L2122">
            <v>0</v>
          </cell>
          <cell r="M2122" t="str">
            <v>Heavy rain</v>
          </cell>
          <cell r="N2122">
            <v>1</v>
          </cell>
        </row>
        <row r="2123">
          <cell r="A2123">
            <v>2123</v>
          </cell>
          <cell r="B2123">
            <v>0</v>
          </cell>
          <cell r="C2123" t="str">
            <v>New Zealand</v>
          </cell>
          <cell r="D2123">
            <v>0</v>
          </cell>
          <cell r="E2123">
            <v>175.631</v>
          </cell>
          <cell r="F2123">
            <v>-37.174399999999999</v>
          </cell>
          <cell r="G2123">
            <v>4201.5600000000004</v>
          </cell>
          <cell r="H2123">
            <v>37629</v>
          </cell>
          <cell r="I2123">
            <v>37632</v>
          </cell>
          <cell r="J2123" t="str">
            <v>News</v>
          </cell>
          <cell r="K2123">
            <v>0</v>
          </cell>
          <cell r="L2123">
            <v>0</v>
          </cell>
          <cell r="M2123" t="str">
            <v>Heavy rain</v>
          </cell>
          <cell r="N2123">
            <v>1</v>
          </cell>
        </row>
        <row r="2124">
          <cell r="A2124">
            <v>2124</v>
          </cell>
          <cell r="B2124">
            <v>0</v>
          </cell>
          <cell r="C2124" t="str">
            <v>Brazil</v>
          </cell>
          <cell r="D2124">
            <v>0</v>
          </cell>
          <cell r="E2124">
            <v>-43.143900000000002</v>
          </cell>
          <cell r="F2124">
            <v>-22.4922</v>
          </cell>
          <cell r="G2124">
            <v>115919.99</v>
          </cell>
          <cell r="H2124">
            <v>37632</v>
          </cell>
          <cell r="I2124">
            <v>37656</v>
          </cell>
          <cell r="J2124" t="str">
            <v>News</v>
          </cell>
          <cell r="K2124">
            <v>29</v>
          </cell>
          <cell r="L2124">
            <v>16000</v>
          </cell>
          <cell r="M2124" t="str">
            <v>Heavy rain</v>
          </cell>
          <cell r="N2124">
            <v>1</v>
          </cell>
        </row>
        <row r="2125">
          <cell r="A2125">
            <v>2125</v>
          </cell>
          <cell r="B2125">
            <v>0</v>
          </cell>
          <cell r="C2125" t="str">
            <v>Malaysia</v>
          </cell>
          <cell r="D2125">
            <v>0</v>
          </cell>
          <cell r="E2125">
            <v>111.881</v>
          </cell>
          <cell r="F2125">
            <v>2.2521599999999999</v>
          </cell>
          <cell r="G2125">
            <v>14318.2</v>
          </cell>
          <cell r="H2125">
            <v>37633</v>
          </cell>
          <cell r="I2125">
            <v>37636</v>
          </cell>
          <cell r="J2125" t="str">
            <v>News</v>
          </cell>
          <cell r="K2125">
            <v>0</v>
          </cell>
          <cell r="L2125">
            <v>500</v>
          </cell>
          <cell r="M2125" t="str">
            <v>Heavy rain</v>
          </cell>
          <cell r="N2125">
            <v>1</v>
          </cell>
        </row>
        <row r="2126">
          <cell r="A2126">
            <v>2126</v>
          </cell>
          <cell r="B2126">
            <v>0</v>
          </cell>
          <cell r="C2126" t="str">
            <v>Fiji</v>
          </cell>
          <cell r="D2126">
            <v>0</v>
          </cell>
          <cell r="E2126">
            <v>179.52799999999999</v>
          </cell>
          <cell r="F2126">
            <v>-16.4711</v>
          </cell>
          <cell r="G2126">
            <v>1873.41</v>
          </cell>
          <cell r="H2126">
            <v>37635</v>
          </cell>
          <cell r="I2126">
            <v>37637</v>
          </cell>
          <cell r="J2126" t="str">
            <v>News</v>
          </cell>
          <cell r="K2126">
            <v>15</v>
          </cell>
          <cell r="L2126">
            <v>0</v>
          </cell>
          <cell r="M2126" t="str">
            <v>Heavy rain</v>
          </cell>
          <cell r="N2126">
            <v>1</v>
          </cell>
        </row>
        <row r="2127">
          <cell r="A2127">
            <v>2127</v>
          </cell>
          <cell r="B2127">
            <v>0</v>
          </cell>
          <cell r="C2127" t="str">
            <v>Indonesia</v>
          </cell>
          <cell r="D2127">
            <v>0</v>
          </cell>
          <cell r="E2127">
            <v>113.005</v>
          </cell>
          <cell r="F2127">
            <v>-2.42875</v>
          </cell>
          <cell r="G2127">
            <v>9362.83</v>
          </cell>
          <cell r="H2127">
            <v>37635</v>
          </cell>
          <cell r="I2127">
            <v>37658</v>
          </cell>
          <cell r="J2127" t="str">
            <v>News</v>
          </cell>
          <cell r="K2127">
            <v>0</v>
          </cell>
          <cell r="L2127">
            <v>30000</v>
          </cell>
          <cell r="M2127" t="str">
            <v>Heavy rain</v>
          </cell>
          <cell r="N2127">
            <v>2</v>
          </cell>
        </row>
        <row r="2128">
          <cell r="A2128">
            <v>2128</v>
          </cell>
          <cell r="B2128">
            <v>0</v>
          </cell>
          <cell r="C2128" t="str">
            <v>Afghanistan</v>
          </cell>
          <cell r="D2128">
            <v>0</v>
          </cell>
          <cell r="E2128">
            <v>67.181399999999996</v>
          </cell>
          <cell r="F2128">
            <v>37.281999999999996</v>
          </cell>
          <cell r="G2128">
            <v>1672.7</v>
          </cell>
          <cell r="H2128">
            <v>37635</v>
          </cell>
          <cell r="I2128">
            <v>37641</v>
          </cell>
          <cell r="J2128" t="str">
            <v>News</v>
          </cell>
          <cell r="K2128">
            <v>0</v>
          </cell>
          <cell r="L2128">
            <v>300</v>
          </cell>
          <cell r="M2128" t="str">
            <v>Heavy rain</v>
          </cell>
          <cell r="N2128">
            <v>1</v>
          </cell>
        </row>
        <row r="2129">
          <cell r="A2129">
            <v>2129</v>
          </cell>
          <cell r="B2129">
            <v>0</v>
          </cell>
          <cell r="C2129" t="str">
            <v>Tunisia</v>
          </cell>
          <cell r="D2129">
            <v>0</v>
          </cell>
          <cell r="E2129">
            <v>9.4367999999999999</v>
          </cell>
          <cell r="F2129">
            <v>36.481000000000002</v>
          </cell>
          <cell r="G2129">
            <v>27682.21</v>
          </cell>
          <cell r="H2129">
            <v>37635</v>
          </cell>
          <cell r="I2129">
            <v>37637</v>
          </cell>
          <cell r="J2129" t="str">
            <v>News</v>
          </cell>
          <cell r="K2129">
            <v>8</v>
          </cell>
          <cell r="L2129">
            <v>27000</v>
          </cell>
          <cell r="M2129" t="str">
            <v>Heavy rain</v>
          </cell>
          <cell r="N2129">
            <v>1</v>
          </cell>
        </row>
        <row r="2130">
          <cell r="A2130">
            <v>2130</v>
          </cell>
          <cell r="B2130">
            <v>0</v>
          </cell>
          <cell r="C2130" t="str">
            <v>Argentina</v>
          </cell>
          <cell r="D2130">
            <v>0</v>
          </cell>
          <cell r="E2130">
            <v>-60.9786</v>
          </cell>
          <cell r="F2130">
            <v>-29.4558</v>
          </cell>
          <cell r="G2130">
            <v>60476.42</v>
          </cell>
          <cell r="H2130">
            <v>37634</v>
          </cell>
          <cell r="I2130">
            <v>37652</v>
          </cell>
          <cell r="J2130" t="str">
            <v>News</v>
          </cell>
          <cell r="K2130">
            <v>0</v>
          </cell>
          <cell r="L2130">
            <v>0</v>
          </cell>
          <cell r="M2130" t="str">
            <v>Heavy rain</v>
          </cell>
          <cell r="N2130">
            <v>1</v>
          </cell>
        </row>
        <row r="2131">
          <cell r="A2131">
            <v>2131</v>
          </cell>
          <cell r="B2131">
            <v>0</v>
          </cell>
          <cell r="C2131" t="str">
            <v>Brazil</v>
          </cell>
          <cell r="D2131">
            <v>0</v>
          </cell>
          <cell r="E2131">
            <v>-43.823</v>
          </cell>
          <cell r="F2131">
            <v>-19.793099999999999</v>
          </cell>
          <cell r="G2131">
            <v>6742.45</v>
          </cell>
          <cell r="H2131">
            <v>37635</v>
          </cell>
          <cell r="I2131">
            <v>37645</v>
          </cell>
          <cell r="J2131" t="str">
            <v>News</v>
          </cell>
          <cell r="K2131">
            <v>44</v>
          </cell>
          <cell r="L2131">
            <v>10000</v>
          </cell>
          <cell r="M2131" t="str">
            <v>Heavy rain</v>
          </cell>
          <cell r="N2131">
            <v>1</v>
          </cell>
        </row>
        <row r="2132">
          <cell r="A2132">
            <v>2132</v>
          </cell>
          <cell r="B2132">
            <v>0</v>
          </cell>
          <cell r="C2132" t="str">
            <v>Bolivia</v>
          </cell>
          <cell r="D2132">
            <v>0</v>
          </cell>
          <cell r="E2132">
            <v>-68.130399999999995</v>
          </cell>
          <cell r="F2132">
            <v>-16.4938</v>
          </cell>
          <cell r="G2132">
            <v>212.60599999999999</v>
          </cell>
          <cell r="H2132">
            <v>37642</v>
          </cell>
          <cell r="I2132">
            <v>37643</v>
          </cell>
          <cell r="J2132" t="str">
            <v>News</v>
          </cell>
          <cell r="K2132">
            <v>4</v>
          </cell>
          <cell r="L2132">
            <v>300</v>
          </cell>
          <cell r="M2132" t="str">
            <v>Brief torrential rain</v>
          </cell>
          <cell r="N2132">
            <v>1</v>
          </cell>
        </row>
        <row r="2133">
          <cell r="A2133">
            <v>2133</v>
          </cell>
          <cell r="B2133">
            <v>0</v>
          </cell>
          <cell r="C2133" t="str">
            <v>Madagascar</v>
          </cell>
          <cell r="D2133">
            <v>0</v>
          </cell>
          <cell r="E2133">
            <v>46.821100000000001</v>
          </cell>
          <cell r="F2133">
            <v>-20.991700000000002</v>
          </cell>
          <cell r="G2133">
            <v>189697.31</v>
          </cell>
          <cell r="H2133">
            <v>37639</v>
          </cell>
          <cell r="I2133">
            <v>37652</v>
          </cell>
          <cell r="J2133" t="str">
            <v>News</v>
          </cell>
          <cell r="K2133">
            <v>16</v>
          </cell>
          <cell r="L2133">
            <v>25000</v>
          </cell>
          <cell r="M2133" t="str">
            <v>Heavy rain</v>
          </cell>
          <cell r="N2133">
            <v>1</v>
          </cell>
        </row>
        <row r="2134">
          <cell r="A2134">
            <v>2134</v>
          </cell>
          <cell r="B2134">
            <v>0</v>
          </cell>
          <cell r="C2134" t="str">
            <v>Malaysia</v>
          </cell>
          <cell r="D2134">
            <v>0</v>
          </cell>
          <cell r="E2134">
            <v>102.89400000000001</v>
          </cell>
          <cell r="F2134">
            <v>2.4676</v>
          </cell>
          <cell r="G2134">
            <v>2994.31</v>
          </cell>
          <cell r="H2134">
            <v>37641</v>
          </cell>
          <cell r="I2134">
            <v>37662</v>
          </cell>
          <cell r="J2134" t="str">
            <v>News</v>
          </cell>
          <cell r="K2134">
            <v>1</v>
          </cell>
          <cell r="L2134">
            <v>1500</v>
          </cell>
          <cell r="M2134" t="str">
            <v>Heavy rain</v>
          </cell>
          <cell r="N2134">
            <v>1</v>
          </cell>
        </row>
        <row r="2135">
          <cell r="A2135">
            <v>2135</v>
          </cell>
          <cell r="B2135">
            <v>0</v>
          </cell>
          <cell r="C2135" t="str">
            <v>Israel</v>
          </cell>
          <cell r="D2135">
            <v>0</v>
          </cell>
          <cell r="E2135">
            <v>34.806600000000003</v>
          </cell>
          <cell r="F2135">
            <v>32.054099999999998</v>
          </cell>
          <cell r="G2135">
            <v>333.72199999999998</v>
          </cell>
          <cell r="H2135">
            <v>37642</v>
          </cell>
          <cell r="I2135">
            <v>37643</v>
          </cell>
          <cell r="J2135" t="str">
            <v>News</v>
          </cell>
          <cell r="K2135">
            <v>0</v>
          </cell>
          <cell r="L2135">
            <v>0</v>
          </cell>
          <cell r="M2135" t="str">
            <v>Brief torrential rain</v>
          </cell>
          <cell r="N2135">
            <v>1</v>
          </cell>
        </row>
        <row r="2136">
          <cell r="A2136">
            <v>2136</v>
          </cell>
          <cell r="B2136">
            <v>0</v>
          </cell>
          <cell r="C2136" t="str">
            <v>UK</v>
          </cell>
          <cell r="D2136">
            <v>0</v>
          </cell>
          <cell r="E2136">
            <v>-2.49865</v>
          </cell>
          <cell r="F2136">
            <v>57.048999999999999</v>
          </cell>
          <cell r="G2136">
            <v>292.00400000000002</v>
          </cell>
          <cell r="H2136">
            <v>37643</v>
          </cell>
          <cell r="I2136">
            <v>37644</v>
          </cell>
          <cell r="J2136" t="str">
            <v>News</v>
          </cell>
          <cell r="K2136">
            <v>0</v>
          </cell>
          <cell r="L2136">
            <v>0</v>
          </cell>
          <cell r="M2136" t="str">
            <v>Heavy rain</v>
          </cell>
          <cell r="N2136">
            <v>1</v>
          </cell>
        </row>
        <row r="2137">
          <cell r="A2137">
            <v>2137</v>
          </cell>
          <cell r="B2137">
            <v>0</v>
          </cell>
          <cell r="C2137" t="str">
            <v>Australia</v>
          </cell>
          <cell r="D2137">
            <v>0</v>
          </cell>
          <cell r="E2137">
            <v>139.39699999999999</v>
          </cell>
          <cell r="F2137">
            <v>-17.930099999999999</v>
          </cell>
          <cell r="G2137">
            <v>166298.57999999999</v>
          </cell>
          <cell r="H2137">
            <v>37643</v>
          </cell>
          <cell r="I2137">
            <v>37686</v>
          </cell>
          <cell r="J2137" t="str">
            <v>News</v>
          </cell>
          <cell r="K2137">
            <v>0</v>
          </cell>
          <cell r="L2137">
            <v>0</v>
          </cell>
          <cell r="M2137" t="str">
            <v>Heavy rain</v>
          </cell>
          <cell r="N2137">
            <v>1</v>
          </cell>
        </row>
        <row r="2138">
          <cell r="A2138">
            <v>2138</v>
          </cell>
          <cell r="B2138">
            <v>0</v>
          </cell>
          <cell r="C2138" t="str">
            <v>Peru</v>
          </cell>
          <cell r="D2138">
            <v>0</v>
          </cell>
          <cell r="E2138">
            <v>-70.432299999999998</v>
          </cell>
          <cell r="F2138">
            <v>-13.3744</v>
          </cell>
          <cell r="G2138">
            <v>78942.02</v>
          </cell>
          <cell r="H2138">
            <v>37644</v>
          </cell>
          <cell r="I2138">
            <v>37662</v>
          </cell>
          <cell r="J2138" t="str">
            <v>News</v>
          </cell>
          <cell r="K2138">
            <v>7</v>
          </cell>
          <cell r="L2138">
            <v>12000</v>
          </cell>
          <cell r="M2138" t="str">
            <v>Heavy rain</v>
          </cell>
          <cell r="N2138">
            <v>1</v>
          </cell>
        </row>
        <row r="2139">
          <cell r="A2139">
            <v>2139</v>
          </cell>
          <cell r="B2139">
            <v>0</v>
          </cell>
          <cell r="C2139" t="str">
            <v>Tunisia</v>
          </cell>
          <cell r="D2139">
            <v>0</v>
          </cell>
          <cell r="E2139">
            <v>9.3689599999999995</v>
          </cell>
          <cell r="F2139">
            <v>36.058199999999999</v>
          </cell>
          <cell r="G2139">
            <v>3621.72</v>
          </cell>
          <cell r="H2139">
            <v>37646</v>
          </cell>
          <cell r="I2139">
            <v>37647</v>
          </cell>
          <cell r="J2139" t="str">
            <v>News</v>
          </cell>
          <cell r="K2139">
            <v>2</v>
          </cell>
          <cell r="L2139">
            <v>0</v>
          </cell>
          <cell r="M2139" t="str">
            <v>Heavy rain</v>
          </cell>
          <cell r="N2139">
            <v>1</v>
          </cell>
        </row>
        <row r="2140">
          <cell r="A2140">
            <v>2140</v>
          </cell>
          <cell r="B2140">
            <v>0</v>
          </cell>
          <cell r="C2140" t="str">
            <v>Italy</v>
          </cell>
          <cell r="D2140">
            <v>0</v>
          </cell>
          <cell r="E2140">
            <v>15.920500000000001</v>
          </cell>
          <cell r="F2140">
            <v>41.347299999999997</v>
          </cell>
          <cell r="G2140">
            <v>28756</v>
          </cell>
          <cell r="H2140">
            <v>37646</v>
          </cell>
          <cell r="I2140">
            <v>37648</v>
          </cell>
          <cell r="J2140" t="str">
            <v>News</v>
          </cell>
          <cell r="K2140">
            <v>1</v>
          </cell>
          <cell r="L2140">
            <v>1000</v>
          </cell>
          <cell r="M2140" t="str">
            <v>Heavy rain</v>
          </cell>
          <cell r="N2140">
            <v>1</v>
          </cell>
        </row>
        <row r="2141">
          <cell r="A2141">
            <v>2141</v>
          </cell>
          <cell r="B2141">
            <v>0</v>
          </cell>
          <cell r="C2141" t="str">
            <v>Australia</v>
          </cell>
          <cell r="D2141">
            <v>0</v>
          </cell>
          <cell r="E2141">
            <v>145.86000000000001</v>
          </cell>
          <cell r="F2141">
            <v>-17.299399999999999</v>
          </cell>
          <cell r="G2141">
            <v>1861.91</v>
          </cell>
          <cell r="H2141">
            <v>37646</v>
          </cell>
          <cell r="I2141">
            <v>37656</v>
          </cell>
          <cell r="J2141" t="str">
            <v>News</v>
          </cell>
          <cell r="K2141">
            <v>0</v>
          </cell>
          <cell r="L2141">
            <v>0</v>
          </cell>
          <cell r="M2141" t="str">
            <v>Heavy rain</v>
          </cell>
          <cell r="N2141">
            <v>1</v>
          </cell>
        </row>
        <row r="2142">
          <cell r="A2142">
            <v>2142</v>
          </cell>
          <cell r="B2142">
            <v>0</v>
          </cell>
          <cell r="C2142" t="str">
            <v>Indonesia</v>
          </cell>
          <cell r="D2142">
            <v>0</v>
          </cell>
          <cell r="E2142">
            <v>102.452</v>
          </cell>
          <cell r="F2142">
            <v>-0.112857</v>
          </cell>
          <cell r="G2142">
            <v>27341.22</v>
          </cell>
          <cell r="H2142">
            <v>37646</v>
          </cell>
          <cell r="I2142">
            <v>37658</v>
          </cell>
          <cell r="J2142" t="str">
            <v>News</v>
          </cell>
          <cell r="K2142">
            <v>3</v>
          </cell>
          <cell r="L2142">
            <v>20000</v>
          </cell>
          <cell r="M2142" t="str">
            <v>Heavy rain</v>
          </cell>
          <cell r="N2142">
            <v>1</v>
          </cell>
        </row>
        <row r="2143">
          <cell r="A2143">
            <v>2143</v>
          </cell>
          <cell r="B2143">
            <v>0</v>
          </cell>
          <cell r="C2143" t="str">
            <v>Australia</v>
          </cell>
          <cell r="D2143">
            <v>0</v>
          </cell>
          <cell r="E2143">
            <v>118.212</v>
          </cell>
          <cell r="F2143">
            <v>-22.496400000000001</v>
          </cell>
          <cell r="G2143">
            <v>294622.26</v>
          </cell>
          <cell r="H2143">
            <v>37647</v>
          </cell>
          <cell r="I2143">
            <v>37656</v>
          </cell>
          <cell r="J2143" t="str">
            <v>News</v>
          </cell>
          <cell r="K2143">
            <v>0</v>
          </cell>
          <cell r="L2143">
            <v>0</v>
          </cell>
          <cell r="M2143" t="str">
            <v>Heavy rain</v>
          </cell>
          <cell r="N2143">
            <v>1</v>
          </cell>
        </row>
        <row r="2144">
          <cell r="A2144">
            <v>2144</v>
          </cell>
          <cell r="B2144">
            <v>0</v>
          </cell>
          <cell r="C2144" t="str">
            <v>Peru</v>
          </cell>
          <cell r="D2144">
            <v>0</v>
          </cell>
          <cell r="E2144">
            <v>-72.102000000000004</v>
          </cell>
          <cell r="F2144">
            <v>-13.2385</v>
          </cell>
          <cell r="G2144">
            <v>36369.03</v>
          </cell>
          <cell r="H2144">
            <v>37649</v>
          </cell>
          <cell r="I2144">
            <v>37662</v>
          </cell>
          <cell r="J2144" t="str">
            <v>News</v>
          </cell>
          <cell r="K2144">
            <v>12</v>
          </cell>
          <cell r="L2144">
            <v>0</v>
          </cell>
          <cell r="M2144" t="str">
            <v>Heavy rain</v>
          </cell>
          <cell r="N2144">
            <v>1</v>
          </cell>
        </row>
        <row r="2145">
          <cell r="A2145">
            <v>2145</v>
          </cell>
          <cell r="B2145">
            <v>0</v>
          </cell>
          <cell r="C2145" t="str">
            <v>Peru</v>
          </cell>
          <cell r="D2145">
            <v>0</v>
          </cell>
          <cell r="E2145">
            <v>-69.31</v>
          </cell>
          <cell r="F2145">
            <v>-15.8735</v>
          </cell>
          <cell r="G2145">
            <v>65370.879999999997</v>
          </cell>
          <cell r="H2145">
            <v>37649</v>
          </cell>
          <cell r="I2145">
            <v>37662</v>
          </cell>
          <cell r="J2145" t="str">
            <v>News</v>
          </cell>
          <cell r="K2145">
            <v>6</v>
          </cell>
          <cell r="L2145">
            <v>34000</v>
          </cell>
          <cell r="M2145" t="str">
            <v>Heavy rain</v>
          </cell>
          <cell r="N2145">
            <v>1</v>
          </cell>
        </row>
        <row r="2146">
          <cell r="A2146">
            <v>2146</v>
          </cell>
          <cell r="B2146">
            <v>0</v>
          </cell>
          <cell r="C2146" t="str">
            <v>Israel</v>
          </cell>
          <cell r="D2146">
            <v>0</v>
          </cell>
          <cell r="E2146">
            <v>35.178199999999997</v>
          </cell>
          <cell r="F2146">
            <v>33.057000000000002</v>
          </cell>
          <cell r="G2146">
            <v>276.31799999999998</v>
          </cell>
          <cell r="H2146">
            <v>37650</v>
          </cell>
          <cell r="I2146">
            <v>37651</v>
          </cell>
          <cell r="J2146" t="str">
            <v>News</v>
          </cell>
          <cell r="K2146">
            <v>0</v>
          </cell>
          <cell r="L2146">
            <v>150</v>
          </cell>
          <cell r="M2146" t="str">
            <v>Heavy rain</v>
          </cell>
          <cell r="N2146">
            <v>1</v>
          </cell>
        </row>
        <row r="2147">
          <cell r="A2147">
            <v>2147</v>
          </cell>
          <cell r="B2147">
            <v>0</v>
          </cell>
          <cell r="C2147" t="str">
            <v>Russia</v>
          </cell>
          <cell r="D2147">
            <v>0</v>
          </cell>
          <cell r="E2147">
            <v>39.672899999999998</v>
          </cell>
          <cell r="F2147">
            <v>47.224800000000002</v>
          </cell>
          <cell r="G2147">
            <v>18390.87</v>
          </cell>
          <cell r="H2147">
            <v>37653</v>
          </cell>
          <cell r="I2147">
            <v>37655</v>
          </cell>
          <cell r="J2147" t="str">
            <v>News</v>
          </cell>
          <cell r="K2147">
            <v>0</v>
          </cell>
          <cell r="L2147">
            <v>200</v>
          </cell>
          <cell r="M2147" t="str">
            <v>Heavy rain</v>
          </cell>
          <cell r="N2147">
            <v>1</v>
          </cell>
        </row>
        <row r="2148">
          <cell r="A2148">
            <v>2148</v>
          </cell>
          <cell r="B2148">
            <v>0</v>
          </cell>
          <cell r="C2148" t="str">
            <v>Indonesia</v>
          </cell>
          <cell r="D2148">
            <v>0</v>
          </cell>
          <cell r="E2148">
            <v>107.64100000000001</v>
          </cell>
          <cell r="F2148">
            <v>-7.0467599999999999</v>
          </cell>
          <cell r="G2148">
            <v>4154.7700000000004</v>
          </cell>
          <cell r="H2148">
            <v>37651</v>
          </cell>
          <cell r="I2148">
            <v>37661</v>
          </cell>
          <cell r="J2148" t="str">
            <v>News</v>
          </cell>
          <cell r="K2148">
            <v>0</v>
          </cell>
          <cell r="L2148">
            <v>0</v>
          </cell>
          <cell r="M2148" t="str">
            <v>Heavy rain</v>
          </cell>
          <cell r="N2148">
            <v>1</v>
          </cell>
        </row>
        <row r="2149">
          <cell r="A2149">
            <v>2149</v>
          </cell>
          <cell r="B2149">
            <v>0</v>
          </cell>
          <cell r="C2149" t="str">
            <v>Indonesia</v>
          </cell>
          <cell r="D2149">
            <v>0</v>
          </cell>
          <cell r="E2149">
            <v>102.64</v>
          </cell>
          <cell r="F2149">
            <v>-3.46055</v>
          </cell>
          <cell r="G2149">
            <v>1559.1</v>
          </cell>
          <cell r="H2149">
            <v>37656</v>
          </cell>
          <cell r="I2149">
            <v>37658</v>
          </cell>
          <cell r="J2149" t="str">
            <v>News</v>
          </cell>
          <cell r="K2149">
            <v>7</v>
          </cell>
          <cell r="L2149">
            <v>280</v>
          </cell>
          <cell r="M2149" t="str">
            <v>Brief torrential rain</v>
          </cell>
          <cell r="N2149">
            <v>1</v>
          </cell>
        </row>
        <row r="2150">
          <cell r="A2150">
            <v>2150</v>
          </cell>
          <cell r="B2150">
            <v>0</v>
          </cell>
          <cell r="C2150" t="str">
            <v>Mozambique</v>
          </cell>
          <cell r="D2150">
            <v>0</v>
          </cell>
          <cell r="E2150">
            <v>39.834000000000003</v>
          </cell>
          <cell r="F2150">
            <v>-12.9125</v>
          </cell>
          <cell r="G2150">
            <v>88563.63</v>
          </cell>
          <cell r="H2150">
            <v>37656</v>
          </cell>
          <cell r="I2150">
            <v>37669</v>
          </cell>
          <cell r="J2150" t="str">
            <v>News</v>
          </cell>
          <cell r="K2150">
            <v>32</v>
          </cell>
          <cell r="L2150">
            <v>400000</v>
          </cell>
          <cell r="M2150" t="str">
            <v>Heavy rain</v>
          </cell>
          <cell r="N2150">
            <v>1</v>
          </cell>
        </row>
        <row r="2151">
          <cell r="A2151">
            <v>2151</v>
          </cell>
          <cell r="B2151">
            <v>0</v>
          </cell>
          <cell r="C2151" t="str">
            <v>Malaysia</v>
          </cell>
          <cell r="D2151">
            <v>0</v>
          </cell>
          <cell r="E2151">
            <v>110.416</v>
          </cell>
          <cell r="F2151">
            <v>1.3113900000000001</v>
          </cell>
          <cell r="G2151">
            <v>6108.77</v>
          </cell>
          <cell r="H2151">
            <v>37656</v>
          </cell>
          <cell r="I2151">
            <v>37659</v>
          </cell>
          <cell r="J2151" t="str">
            <v>News</v>
          </cell>
          <cell r="K2151">
            <v>0</v>
          </cell>
          <cell r="L2151">
            <v>11000</v>
          </cell>
          <cell r="M2151" t="str">
            <v>Heavy rain</v>
          </cell>
          <cell r="N2151">
            <v>1</v>
          </cell>
        </row>
        <row r="2152">
          <cell r="A2152">
            <v>2152</v>
          </cell>
          <cell r="B2152">
            <v>0</v>
          </cell>
          <cell r="C2152" t="str">
            <v>Australia</v>
          </cell>
          <cell r="D2152">
            <v>0</v>
          </cell>
          <cell r="E2152">
            <v>150.37299999999999</v>
          </cell>
          <cell r="F2152">
            <v>-23.771899999999999</v>
          </cell>
          <cell r="G2152">
            <v>46117.22</v>
          </cell>
          <cell r="H2152">
            <v>37657</v>
          </cell>
          <cell r="I2152">
            <v>37664</v>
          </cell>
          <cell r="J2152" t="str">
            <v>News</v>
          </cell>
          <cell r="K2152">
            <v>1</v>
          </cell>
          <cell r="L2152">
            <v>20</v>
          </cell>
          <cell r="M2152" t="str">
            <v>Heavy rain</v>
          </cell>
          <cell r="N2152">
            <v>1</v>
          </cell>
        </row>
        <row r="2153">
          <cell r="A2153">
            <v>2153</v>
          </cell>
          <cell r="B2153">
            <v>0</v>
          </cell>
          <cell r="C2153" t="str">
            <v>Zambia</v>
          </cell>
          <cell r="D2153">
            <v>0</v>
          </cell>
          <cell r="E2153">
            <v>28.565100000000001</v>
          </cell>
          <cell r="F2153">
            <v>-14.3453</v>
          </cell>
          <cell r="G2153">
            <v>2674.05</v>
          </cell>
          <cell r="H2153">
            <v>37657</v>
          </cell>
          <cell r="I2153">
            <v>37659</v>
          </cell>
          <cell r="J2153" t="str">
            <v>News</v>
          </cell>
          <cell r="K2153">
            <v>0</v>
          </cell>
          <cell r="L2153">
            <v>400</v>
          </cell>
          <cell r="M2153" t="str">
            <v>Heavy rain</v>
          </cell>
          <cell r="N2153">
            <v>1</v>
          </cell>
        </row>
        <row r="2154">
          <cell r="A2154">
            <v>2155</v>
          </cell>
          <cell r="B2154">
            <v>0</v>
          </cell>
          <cell r="C2154" t="str">
            <v>USA</v>
          </cell>
          <cell r="D2154">
            <v>0</v>
          </cell>
          <cell r="E2154">
            <v>-119.012</v>
          </cell>
          <cell r="F2154">
            <v>34.307099999999998</v>
          </cell>
          <cell r="G2154">
            <v>29456.33</v>
          </cell>
          <cell r="H2154">
            <v>37664</v>
          </cell>
          <cell r="I2154">
            <v>37665</v>
          </cell>
          <cell r="J2154" t="str">
            <v>News</v>
          </cell>
          <cell r="K2154">
            <v>0</v>
          </cell>
          <cell r="L2154">
            <v>0</v>
          </cell>
          <cell r="M2154" t="str">
            <v>Heavy rain</v>
          </cell>
          <cell r="N2154">
            <v>1</v>
          </cell>
        </row>
        <row r="2155">
          <cell r="A2155">
            <v>2156</v>
          </cell>
          <cell r="B2155">
            <v>0</v>
          </cell>
          <cell r="C2155" t="str">
            <v>Indonesia</v>
          </cell>
          <cell r="D2155">
            <v>0</v>
          </cell>
          <cell r="E2155">
            <v>106.84699999999999</v>
          </cell>
          <cell r="F2155">
            <v>-6.2081299999999997</v>
          </cell>
          <cell r="G2155">
            <v>545.17700000000002</v>
          </cell>
          <cell r="H2155">
            <v>37665</v>
          </cell>
          <cell r="I2155">
            <v>37666</v>
          </cell>
          <cell r="J2155" t="str">
            <v>News</v>
          </cell>
          <cell r="K2155">
            <v>3</v>
          </cell>
          <cell r="L2155">
            <v>33000</v>
          </cell>
          <cell r="M2155" t="str">
            <v>Heavy rain</v>
          </cell>
          <cell r="N2155">
            <v>1</v>
          </cell>
        </row>
        <row r="2156">
          <cell r="A2156">
            <v>2154</v>
          </cell>
          <cell r="B2156">
            <v>0</v>
          </cell>
          <cell r="C2156" t="str">
            <v>Australia</v>
          </cell>
          <cell r="D2156">
            <v>0</v>
          </cell>
          <cell r="E2156">
            <v>146.72200000000001</v>
          </cell>
          <cell r="F2156">
            <v>-22.278099999999998</v>
          </cell>
          <cell r="G2156">
            <v>40587.440000000002</v>
          </cell>
          <cell r="H2156">
            <v>37663</v>
          </cell>
          <cell r="I2156">
            <v>37666</v>
          </cell>
          <cell r="J2156" t="str">
            <v>News</v>
          </cell>
          <cell r="K2156">
            <v>0</v>
          </cell>
          <cell r="L2156">
            <v>0</v>
          </cell>
          <cell r="M2156" t="str">
            <v>Heavy rain</v>
          </cell>
          <cell r="N2156">
            <v>1</v>
          </cell>
        </row>
        <row r="2157">
          <cell r="A2157">
            <v>2158</v>
          </cell>
          <cell r="B2157">
            <v>0</v>
          </cell>
          <cell r="C2157" t="str">
            <v>Indonesia</v>
          </cell>
          <cell r="D2157">
            <v>0</v>
          </cell>
          <cell r="E2157">
            <v>107.604</v>
          </cell>
          <cell r="F2157">
            <v>-6.9731899999999998</v>
          </cell>
          <cell r="G2157">
            <v>401.22399999999999</v>
          </cell>
          <cell r="H2157">
            <v>37668</v>
          </cell>
          <cell r="I2157">
            <v>37669</v>
          </cell>
          <cell r="J2157" t="str">
            <v>News</v>
          </cell>
          <cell r="K2157">
            <v>0</v>
          </cell>
          <cell r="L2157">
            <v>4300</v>
          </cell>
          <cell r="M2157" t="str">
            <v>Heavy rain</v>
          </cell>
          <cell r="N2157">
            <v>1</v>
          </cell>
        </row>
        <row r="2158">
          <cell r="A2158">
            <v>2157</v>
          </cell>
          <cell r="B2158">
            <v>0</v>
          </cell>
          <cell r="C2158" t="str">
            <v>Canada</v>
          </cell>
          <cell r="D2158">
            <v>0</v>
          </cell>
          <cell r="E2158">
            <v>-56.033000000000001</v>
          </cell>
          <cell r="F2158">
            <v>48.982999999999997</v>
          </cell>
          <cell r="G2158">
            <v>1014.86</v>
          </cell>
          <cell r="H2158">
            <v>37667</v>
          </cell>
          <cell r="I2158">
            <v>37673</v>
          </cell>
          <cell r="J2158" t="str">
            <v>News</v>
          </cell>
          <cell r="K2158">
            <v>0</v>
          </cell>
          <cell r="L2158">
            <v>1100</v>
          </cell>
          <cell r="M2158" t="str">
            <v>Ice Jams</v>
          </cell>
          <cell r="N2158">
            <v>1</v>
          </cell>
        </row>
        <row r="2159">
          <cell r="A2159">
            <v>2159</v>
          </cell>
          <cell r="B2159">
            <v>0</v>
          </cell>
          <cell r="C2159" t="str">
            <v>USA</v>
          </cell>
          <cell r="D2159">
            <v>0</v>
          </cell>
          <cell r="E2159">
            <v>-82.284599999999998</v>
          </cell>
          <cell r="F2159">
            <v>37.696800000000003</v>
          </cell>
          <cell r="G2159">
            <v>42499.87</v>
          </cell>
          <cell r="H2159">
            <v>37667</v>
          </cell>
          <cell r="I2159">
            <v>37670</v>
          </cell>
          <cell r="J2159" t="str">
            <v>News</v>
          </cell>
          <cell r="K2159">
            <v>2</v>
          </cell>
          <cell r="L2159">
            <v>100</v>
          </cell>
          <cell r="M2159" t="str">
            <v>Rain and snow</v>
          </cell>
          <cell r="N2159">
            <v>1</v>
          </cell>
        </row>
        <row r="2160">
          <cell r="A2160">
            <v>2160</v>
          </cell>
          <cell r="B2160">
            <v>0</v>
          </cell>
          <cell r="C2160" t="str">
            <v>Pakistan</v>
          </cell>
          <cell r="D2160" t="str">
            <v>Afghanistan</v>
          </cell>
          <cell r="E2160">
            <v>68.067700000000002</v>
          </cell>
          <cell r="F2160">
            <v>27.524699999999999</v>
          </cell>
          <cell r="G2160">
            <v>433469.94</v>
          </cell>
          <cell r="H2160">
            <v>37668</v>
          </cell>
          <cell r="I2160">
            <v>37674</v>
          </cell>
          <cell r="J2160" t="str">
            <v>News</v>
          </cell>
          <cell r="K2160">
            <v>20</v>
          </cell>
          <cell r="L2160">
            <v>3000</v>
          </cell>
          <cell r="M2160" t="str">
            <v>Heavy rain</v>
          </cell>
          <cell r="N2160">
            <v>1</v>
          </cell>
        </row>
        <row r="2161">
          <cell r="A2161">
            <v>2161</v>
          </cell>
          <cell r="B2161">
            <v>0</v>
          </cell>
          <cell r="C2161" t="str">
            <v>Zambia</v>
          </cell>
          <cell r="D2161" t="str">
            <v>Angola</v>
          </cell>
          <cell r="E2161">
            <v>21.700500000000002</v>
          </cell>
          <cell r="F2161">
            <v>-12.176399999999999</v>
          </cell>
          <cell r="G2161">
            <v>607286.01</v>
          </cell>
          <cell r="H2161">
            <v>37636</v>
          </cell>
          <cell r="I2161">
            <v>37803</v>
          </cell>
          <cell r="J2161" t="str">
            <v>News</v>
          </cell>
          <cell r="K2161">
            <v>7</v>
          </cell>
          <cell r="L2161">
            <v>20000</v>
          </cell>
          <cell r="M2161" t="str">
            <v>Heavy rain</v>
          </cell>
          <cell r="N2161">
            <v>2</v>
          </cell>
        </row>
        <row r="2162">
          <cell r="A2162">
            <v>2162</v>
          </cell>
          <cell r="B2162">
            <v>0</v>
          </cell>
          <cell r="C2162" t="str">
            <v>Angola</v>
          </cell>
          <cell r="D2162">
            <v>0</v>
          </cell>
          <cell r="E2162">
            <v>18.014600000000002</v>
          </cell>
          <cell r="F2162">
            <v>-10.4392</v>
          </cell>
          <cell r="G2162">
            <v>115312.47</v>
          </cell>
          <cell r="H2162">
            <v>37658</v>
          </cell>
          <cell r="I2162">
            <v>37672</v>
          </cell>
          <cell r="J2162" t="str">
            <v>News</v>
          </cell>
          <cell r="K2162">
            <v>0</v>
          </cell>
          <cell r="L2162">
            <v>0</v>
          </cell>
          <cell r="M2162" t="str">
            <v>Heavy rain</v>
          </cell>
          <cell r="N2162">
            <v>1</v>
          </cell>
        </row>
        <row r="2163">
          <cell r="A2163">
            <v>2165</v>
          </cell>
          <cell r="B2163">
            <v>0</v>
          </cell>
          <cell r="C2163" t="str">
            <v>Australia</v>
          </cell>
          <cell r="D2163">
            <v>0</v>
          </cell>
          <cell r="E2163">
            <v>127.857</v>
          </cell>
          <cell r="F2163">
            <v>-18.228899999999999</v>
          </cell>
          <cell r="G2163">
            <v>9031.36</v>
          </cell>
          <cell r="H2163">
            <v>37673</v>
          </cell>
          <cell r="I2163">
            <v>37676</v>
          </cell>
          <cell r="J2163" t="str">
            <v>News</v>
          </cell>
          <cell r="K2163">
            <v>0</v>
          </cell>
          <cell r="L2163">
            <v>0</v>
          </cell>
          <cell r="M2163" t="str">
            <v>Heavy rain</v>
          </cell>
          <cell r="N2163">
            <v>1</v>
          </cell>
        </row>
        <row r="2164">
          <cell r="A2164">
            <v>2166</v>
          </cell>
          <cell r="B2164">
            <v>0</v>
          </cell>
          <cell r="C2164" t="str">
            <v>Australia</v>
          </cell>
          <cell r="D2164">
            <v>0</v>
          </cell>
          <cell r="E2164">
            <v>149.69999999999999</v>
          </cell>
          <cell r="F2164">
            <v>-32.590000000000003</v>
          </cell>
          <cell r="G2164">
            <v>57424.09</v>
          </cell>
          <cell r="H2164">
            <v>37673</v>
          </cell>
          <cell r="I2164">
            <v>37676</v>
          </cell>
          <cell r="J2164" t="str">
            <v>News</v>
          </cell>
          <cell r="K2164">
            <v>0</v>
          </cell>
          <cell r="L2164">
            <v>100</v>
          </cell>
          <cell r="M2164" t="str">
            <v>Heavy rain</v>
          </cell>
          <cell r="N2164">
            <v>1</v>
          </cell>
        </row>
        <row r="2165">
          <cell r="A2165">
            <v>2164</v>
          </cell>
          <cell r="B2165">
            <v>0</v>
          </cell>
          <cell r="C2165" t="str">
            <v>Lebanon</v>
          </cell>
          <cell r="D2165" t="str">
            <v>Israel</v>
          </cell>
          <cell r="E2165">
            <v>35.773699999999998</v>
          </cell>
          <cell r="F2165">
            <v>33.545000000000002</v>
          </cell>
          <cell r="G2165">
            <v>6337.59</v>
          </cell>
          <cell r="H2165">
            <v>37673</v>
          </cell>
          <cell r="I2165">
            <v>37676</v>
          </cell>
          <cell r="J2165" t="str">
            <v>News</v>
          </cell>
          <cell r="K2165">
            <v>0</v>
          </cell>
          <cell r="L2165">
            <v>0</v>
          </cell>
          <cell r="M2165" t="str">
            <v>Heavy rain</v>
          </cell>
          <cell r="N2165">
            <v>1</v>
          </cell>
        </row>
        <row r="2166">
          <cell r="A2166">
            <v>2163</v>
          </cell>
          <cell r="B2166">
            <v>0</v>
          </cell>
          <cell r="C2166" t="str">
            <v>Pakistan</v>
          </cell>
          <cell r="D2166">
            <v>0</v>
          </cell>
          <cell r="E2166">
            <v>73.774900000000002</v>
          </cell>
          <cell r="F2166">
            <v>34.403700000000001</v>
          </cell>
          <cell r="G2166">
            <v>26796.79</v>
          </cell>
          <cell r="H2166">
            <v>37667</v>
          </cell>
          <cell r="I2166">
            <v>37676</v>
          </cell>
          <cell r="J2166" t="str">
            <v>News</v>
          </cell>
          <cell r="K2166">
            <v>27</v>
          </cell>
          <cell r="L2166">
            <v>0</v>
          </cell>
          <cell r="M2166" t="str">
            <v>Heavy rain</v>
          </cell>
          <cell r="N2166">
            <v>1</v>
          </cell>
        </row>
        <row r="2167">
          <cell r="A2167">
            <v>2167</v>
          </cell>
          <cell r="B2167">
            <v>0</v>
          </cell>
          <cell r="C2167" t="str">
            <v>USA</v>
          </cell>
          <cell r="D2167">
            <v>0</v>
          </cell>
          <cell r="E2167">
            <v>-90.065200000000004</v>
          </cell>
          <cell r="F2167">
            <v>31.4633</v>
          </cell>
          <cell r="G2167">
            <v>785574.94</v>
          </cell>
          <cell r="H2167">
            <v>37674</v>
          </cell>
          <cell r="I2167">
            <v>37697</v>
          </cell>
          <cell r="J2167" t="str">
            <v>News</v>
          </cell>
          <cell r="K2167">
            <v>1</v>
          </cell>
          <cell r="L2167">
            <v>0</v>
          </cell>
          <cell r="M2167" t="str">
            <v>Heavy rain</v>
          </cell>
          <cell r="N2167">
            <v>1</v>
          </cell>
        </row>
        <row r="2168">
          <cell r="A2168">
            <v>2168</v>
          </cell>
          <cell r="B2168">
            <v>0</v>
          </cell>
          <cell r="C2168" t="str">
            <v>USA</v>
          </cell>
          <cell r="D2168">
            <v>0</v>
          </cell>
          <cell r="E2168">
            <v>-80.651300000000006</v>
          </cell>
          <cell r="F2168">
            <v>37.679000000000002</v>
          </cell>
          <cell r="G2168">
            <v>82478.429999999993</v>
          </cell>
          <cell r="H2168">
            <v>37674</v>
          </cell>
          <cell r="I2168">
            <v>37675</v>
          </cell>
          <cell r="J2168" t="str">
            <v>News</v>
          </cell>
          <cell r="K2168">
            <v>2</v>
          </cell>
          <cell r="L2168">
            <v>0</v>
          </cell>
          <cell r="M2168" t="str">
            <v>Heavy rain</v>
          </cell>
          <cell r="N2168">
            <v>1</v>
          </cell>
        </row>
        <row r="2169">
          <cell r="A2169">
            <v>2169</v>
          </cell>
          <cell r="B2169">
            <v>0</v>
          </cell>
          <cell r="C2169" t="str">
            <v>Spain</v>
          </cell>
          <cell r="D2169" t="str">
            <v>France</v>
          </cell>
          <cell r="E2169">
            <v>-1.1659299999999999</v>
          </cell>
          <cell r="F2169">
            <v>43.302199999999999</v>
          </cell>
          <cell r="G2169">
            <v>106247.98</v>
          </cell>
          <cell r="H2169">
            <v>37657</v>
          </cell>
          <cell r="I2169">
            <v>37665</v>
          </cell>
          <cell r="J2169" t="str">
            <v>News</v>
          </cell>
          <cell r="K2169">
            <v>1</v>
          </cell>
          <cell r="L2169">
            <v>0</v>
          </cell>
          <cell r="M2169" t="str">
            <v>Heavy rain</v>
          </cell>
          <cell r="N2169">
            <v>1</v>
          </cell>
        </row>
        <row r="2170">
          <cell r="A2170">
            <v>2171</v>
          </cell>
          <cell r="B2170">
            <v>0</v>
          </cell>
          <cell r="C2170" t="str">
            <v>Zimbabwe</v>
          </cell>
          <cell r="D2170">
            <v>0</v>
          </cell>
          <cell r="E2170">
            <v>31.159500000000001</v>
          </cell>
          <cell r="F2170">
            <v>-16.345800000000001</v>
          </cell>
          <cell r="G2170">
            <v>13941.66</v>
          </cell>
          <cell r="H2170">
            <v>37677</v>
          </cell>
          <cell r="I2170">
            <v>37680</v>
          </cell>
          <cell r="J2170" t="str">
            <v>News</v>
          </cell>
          <cell r="K2170">
            <v>2</v>
          </cell>
          <cell r="L2170">
            <v>18000</v>
          </cell>
          <cell r="M2170" t="str">
            <v>Heavy rain</v>
          </cell>
          <cell r="N2170">
            <v>1</v>
          </cell>
        </row>
        <row r="2171">
          <cell r="A2171">
            <v>2170</v>
          </cell>
          <cell r="B2171">
            <v>0</v>
          </cell>
          <cell r="C2171" t="str">
            <v>Australia</v>
          </cell>
          <cell r="D2171">
            <v>0</v>
          </cell>
          <cell r="E2171">
            <v>138.398</v>
          </cell>
          <cell r="F2171">
            <v>-29.212800000000001</v>
          </cell>
          <cell r="G2171">
            <v>1260590.18</v>
          </cell>
          <cell r="H2171">
            <v>37674</v>
          </cell>
          <cell r="I2171">
            <v>37704</v>
          </cell>
          <cell r="J2171" t="str">
            <v>News</v>
          </cell>
          <cell r="K2171">
            <v>0</v>
          </cell>
          <cell r="L2171">
            <v>0</v>
          </cell>
          <cell r="M2171" t="str">
            <v>Heavy rain</v>
          </cell>
          <cell r="N2171">
            <v>1</v>
          </cell>
        </row>
        <row r="2172">
          <cell r="A2172">
            <v>2176</v>
          </cell>
          <cell r="B2172">
            <v>0</v>
          </cell>
          <cell r="C2172" t="str">
            <v>Australia</v>
          </cell>
          <cell r="D2172">
            <v>0</v>
          </cell>
          <cell r="E2172">
            <v>124.223</v>
          </cell>
          <cell r="F2172">
            <v>-17.970500000000001</v>
          </cell>
          <cell r="G2172">
            <v>68628.399999999994</v>
          </cell>
          <cell r="H2172">
            <v>37682</v>
          </cell>
          <cell r="I2172">
            <v>37691</v>
          </cell>
          <cell r="J2172" t="str">
            <v>News</v>
          </cell>
          <cell r="K2172">
            <v>0</v>
          </cell>
          <cell r="L2172">
            <v>0</v>
          </cell>
          <cell r="M2172" t="str">
            <v>Heavy rain</v>
          </cell>
          <cell r="N2172">
            <v>1</v>
          </cell>
        </row>
        <row r="2173">
          <cell r="A2173">
            <v>2172</v>
          </cell>
          <cell r="B2173">
            <v>0</v>
          </cell>
          <cell r="C2173" t="str">
            <v>Greece</v>
          </cell>
          <cell r="D2173">
            <v>0</v>
          </cell>
          <cell r="E2173">
            <v>22.223700000000001</v>
          </cell>
          <cell r="F2173">
            <v>39.608899999999998</v>
          </cell>
          <cell r="G2173">
            <v>35397.85</v>
          </cell>
          <cell r="H2173">
            <v>37648</v>
          </cell>
          <cell r="I2173">
            <v>37659</v>
          </cell>
          <cell r="J2173" t="str">
            <v>News</v>
          </cell>
          <cell r="K2173">
            <v>0</v>
          </cell>
          <cell r="L2173">
            <v>0</v>
          </cell>
          <cell r="M2173" t="str">
            <v>Heavy rain</v>
          </cell>
          <cell r="N2173">
            <v>1</v>
          </cell>
        </row>
        <row r="2174">
          <cell r="A2174">
            <v>2174</v>
          </cell>
          <cell r="B2174">
            <v>0</v>
          </cell>
          <cell r="C2174" t="str">
            <v>Turkey</v>
          </cell>
          <cell r="D2174" t="str">
            <v>Greece</v>
          </cell>
          <cell r="E2174">
            <v>26.7148</v>
          </cell>
          <cell r="F2174">
            <v>41.591000000000001</v>
          </cell>
          <cell r="G2174">
            <v>26936.78</v>
          </cell>
          <cell r="H2174">
            <v>37638</v>
          </cell>
          <cell r="I2174">
            <v>37683</v>
          </cell>
          <cell r="J2174" t="str">
            <v>News</v>
          </cell>
          <cell r="K2174">
            <v>0</v>
          </cell>
          <cell r="L2174">
            <v>0</v>
          </cell>
          <cell r="M2174" t="str">
            <v>Heavy rain</v>
          </cell>
          <cell r="N2174">
            <v>1</v>
          </cell>
        </row>
        <row r="2175">
          <cell r="A2175">
            <v>2175</v>
          </cell>
          <cell r="B2175">
            <v>0</v>
          </cell>
          <cell r="C2175" t="str">
            <v>Turkey</v>
          </cell>
          <cell r="D2175">
            <v>0</v>
          </cell>
          <cell r="E2175">
            <v>28.312000000000001</v>
          </cell>
          <cell r="F2175">
            <v>38.089300000000001</v>
          </cell>
          <cell r="G2175">
            <v>37809.06</v>
          </cell>
          <cell r="H2175">
            <v>37656</v>
          </cell>
          <cell r="I2175">
            <v>37692</v>
          </cell>
          <cell r="J2175" t="str">
            <v>News</v>
          </cell>
          <cell r="K2175">
            <v>0</v>
          </cell>
          <cell r="L2175">
            <v>0</v>
          </cell>
          <cell r="M2175" t="str">
            <v>Heavy rain</v>
          </cell>
          <cell r="N2175">
            <v>1</v>
          </cell>
        </row>
        <row r="2176">
          <cell r="A2176">
            <v>2173</v>
          </cell>
          <cell r="B2176">
            <v>0</v>
          </cell>
          <cell r="C2176" t="str">
            <v>Brazil</v>
          </cell>
          <cell r="D2176">
            <v>0</v>
          </cell>
          <cell r="E2176">
            <v>-50.481900000000003</v>
          </cell>
          <cell r="F2176">
            <v>-11.8781</v>
          </cell>
          <cell r="G2176">
            <v>139112.79</v>
          </cell>
          <cell r="H2176">
            <v>37632</v>
          </cell>
          <cell r="I2176">
            <v>37733</v>
          </cell>
          <cell r="J2176" t="str">
            <v>News</v>
          </cell>
          <cell r="K2176">
            <v>0</v>
          </cell>
          <cell r="L2176">
            <v>0</v>
          </cell>
          <cell r="M2176" t="str">
            <v>Rainy Season</v>
          </cell>
          <cell r="N2176">
            <v>1</v>
          </cell>
        </row>
        <row r="2177">
          <cell r="A2177">
            <v>2178</v>
          </cell>
          <cell r="B2177">
            <v>0</v>
          </cell>
          <cell r="C2177" t="str">
            <v>Mozambique</v>
          </cell>
          <cell r="D2177" t="str">
            <v>Zimbawe</v>
          </cell>
          <cell r="E2177">
            <v>32.664499999999997</v>
          </cell>
          <cell r="F2177">
            <v>-21.378299999999999</v>
          </cell>
          <cell r="G2177">
            <v>137205.76999999999</v>
          </cell>
          <cell r="H2177">
            <v>37685</v>
          </cell>
          <cell r="I2177">
            <v>37696</v>
          </cell>
          <cell r="J2177" t="str">
            <v>News</v>
          </cell>
          <cell r="K2177">
            <v>8</v>
          </cell>
          <cell r="L2177">
            <v>8300</v>
          </cell>
          <cell r="M2177" t="str">
            <v>Heavy rain</v>
          </cell>
          <cell r="N2177">
            <v>1</v>
          </cell>
        </row>
        <row r="2178">
          <cell r="A2178">
            <v>2177</v>
          </cell>
          <cell r="B2178">
            <v>0</v>
          </cell>
          <cell r="C2178" t="str">
            <v>USA</v>
          </cell>
          <cell r="D2178">
            <v>0</v>
          </cell>
          <cell r="E2178">
            <v>-88.017899999999997</v>
          </cell>
          <cell r="F2178">
            <v>37.411000000000001</v>
          </cell>
          <cell r="G2178">
            <v>32682.01</v>
          </cell>
          <cell r="H2178">
            <v>37678</v>
          </cell>
          <cell r="I2178">
            <v>37687</v>
          </cell>
          <cell r="J2178" t="str">
            <v>News</v>
          </cell>
          <cell r="K2178">
            <v>0</v>
          </cell>
          <cell r="L2178">
            <v>0</v>
          </cell>
          <cell r="M2178" t="str">
            <v>Heavy rain</v>
          </cell>
          <cell r="N2178">
            <v>1</v>
          </cell>
        </row>
        <row r="2179">
          <cell r="A2179">
            <v>2179</v>
          </cell>
          <cell r="B2179">
            <v>0</v>
          </cell>
          <cell r="C2179" t="str">
            <v>Spain</v>
          </cell>
          <cell r="D2179">
            <v>0</v>
          </cell>
          <cell r="E2179">
            <v>-1.03538</v>
          </cell>
          <cell r="F2179">
            <v>41.834400000000002</v>
          </cell>
          <cell r="G2179">
            <v>19395.830000000002</v>
          </cell>
          <cell r="H2179">
            <v>37679</v>
          </cell>
          <cell r="I2179">
            <v>37690</v>
          </cell>
          <cell r="J2179" t="str">
            <v>News</v>
          </cell>
          <cell r="K2179">
            <v>0</v>
          </cell>
          <cell r="L2179">
            <v>0</v>
          </cell>
          <cell r="M2179" t="str">
            <v>Heavy rain</v>
          </cell>
          <cell r="N2179">
            <v>1</v>
          </cell>
        </row>
        <row r="2180">
          <cell r="A2180">
            <v>2180</v>
          </cell>
          <cell r="B2180">
            <v>0</v>
          </cell>
          <cell r="C2180" t="str">
            <v>Australia</v>
          </cell>
          <cell r="D2180">
            <v>0</v>
          </cell>
          <cell r="E2180">
            <v>133.126</v>
          </cell>
          <cell r="F2180">
            <v>-14.0855</v>
          </cell>
          <cell r="G2180">
            <v>338861.7</v>
          </cell>
          <cell r="H2180">
            <v>37687</v>
          </cell>
          <cell r="I2180">
            <v>37697</v>
          </cell>
          <cell r="J2180" t="str">
            <v>News</v>
          </cell>
          <cell r="K2180">
            <v>0</v>
          </cell>
          <cell r="L2180">
            <v>0</v>
          </cell>
          <cell r="M2180" t="str">
            <v>Heavy rain</v>
          </cell>
          <cell r="N2180">
            <v>1</v>
          </cell>
        </row>
        <row r="2181">
          <cell r="A2181">
            <v>2181</v>
          </cell>
          <cell r="B2181">
            <v>0</v>
          </cell>
          <cell r="C2181" t="str">
            <v>Zambia</v>
          </cell>
          <cell r="D2181">
            <v>0</v>
          </cell>
          <cell r="E2181">
            <v>27.69</v>
          </cell>
          <cell r="F2181">
            <v>-16.066299999999998</v>
          </cell>
          <cell r="G2181">
            <v>22883.26</v>
          </cell>
          <cell r="H2181">
            <v>37691</v>
          </cell>
          <cell r="I2181">
            <v>37695</v>
          </cell>
          <cell r="J2181" t="str">
            <v>News</v>
          </cell>
          <cell r="K2181">
            <v>0</v>
          </cell>
          <cell r="L2181">
            <v>6400</v>
          </cell>
          <cell r="M2181" t="str">
            <v>Heavy rain</v>
          </cell>
          <cell r="N2181">
            <v>2</v>
          </cell>
        </row>
        <row r="2182">
          <cell r="A2182">
            <v>2182</v>
          </cell>
          <cell r="B2182">
            <v>0</v>
          </cell>
          <cell r="C2182" t="str">
            <v>USA</v>
          </cell>
          <cell r="D2182">
            <v>0</v>
          </cell>
          <cell r="E2182">
            <v>-104.729</v>
          </cell>
          <cell r="F2182">
            <v>47.715899999999998</v>
          </cell>
          <cell r="G2182">
            <v>30706.799999999999</v>
          </cell>
          <cell r="H2182">
            <v>37697</v>
          </cell>
          <cell r="I2182">
            <v>37701</v>
          </cell>
          <cell r="J2182" t="str">
            <v>News</v>
          </cell>
          <cell r="K2182">
            <v>0</v>
          </cell>
          <cell r="L2182">
            <v>0</v>
          </cell>
          <cell r="M2182" t="str">
            <v>Ice Jams</v>
          </cell>
          <cell r="N2182">
            <v>1</v>
          </cell>
        </row>
        <row r="2183">
          <cell r="A2183">
            <v>2183</v>
          </cell>
          <cell r="B2183">
            <v>0</v>
          </cell>
          <cell r="C2183" t="str">
            <v>USA</v>
          </cell>
          <cell r="D2183">
            <v>0</v>
          </cell>
          <cell r="E2183">
            <v>-81.775599999999997</v>
          </cell>
          <cell r="F2183">
            <v>35.151600000000002</v>
          </cell>
          <cell r="G2183">
            <v>269996.83</v>
          </cell>
          <cell r="H2183">
            <v>37699</v>
          </cell>
          <cell r="I2183">
            <v>37711</v>
          </cell>
          <cell r="J2183" t="str">
            <v>News</v>
          </cell>
          <cell r="K2183">
            <v>0</v>
          </cell>
          <cell r="L2183">
            <v>0</v>
          </cell>
          <cell r="M2183" t="str">
            <v>Heavy rain</v>
          </cell>
          <cell r="N2183">
            <v>1</v>
          </cell>
        </row>
        <row r="2184">
          <cell r="A2184">
            <v>2188</v>
          </cell>
          <cell r="B2184">
            <v>0</v>
          </cell>
          <cell r="C2184" t="str">
            <v>South Africa</v>
          </cell>
          <cell r="D2184">
            <v>0</v>
          </cell>
          <cell r="E2184">
            <v>20.114799999999999</v>
          </cell>
          <cell r="F2184">
            <v>-33.756900000000002</v>
          </cell>
          <cell r="G2184">
            <v>656.47299999999996</v>
          </cell>
          <cell r="H2184">
            <v>37703</v>
          </cell>
          <cell r="I2184">
            <v>37706</v>
          </cell>
          <cell r="J2184" t="str">
            <v>News</v>
          </cell>
          <cell r="K2184">
            <v>1</v>
          </cell>
          <cell r="L2184">
            <v>500</v>
          </cell>
          <cell r="M2184" t="str">
            <v>Heavy rain</v>
          </cell>
          <cell r="N2184">
            <v>1</v>
          </cell>
        </row>
        <row r="2185">
          <cell r="A2185">
            <v>2185</v>
          </cell>
          <cell r="B2185">
            <v>0</v>
          </cell>
          <cell r="C2185" t="str">
            <v>Columbia</v>
          </cell>
          <cell r="D2185">
            <v>0</v>
          </cell>
          <cell r="E2185">
            <v>-72.492099999999994</v>
          </cell>
          <cell r="F2185">
            <v>7.9099300000000001</v>
          </cell>
          <cell r="G2185">
            <v>965.73</v>
          </cell>
          <cell r="H2185">
            <v>37698</v>
          </cell>
          <cell r="I2185">
            <v>37699</v>
          </cell>
          <cell r="J2185" t="str">
            <v>News</v>
          </cell>
          <cell r="K2185">
            <v>6</v>
          </cell>
          <cell r="L2185">
            <v>0</v>
          </cell>
          <cell r="M2185" t="str">
            <v>Heavy rain</v>
          </cell>
          <cell r="N2185">
            <v>1</v>
          </cell>
        </row>
        <row r="2186">
          <cell r="A2186">
            <v>2186</v>
          </cell>
          <cell r="B2186">
            <v>0</v>
          </cell>
          <cell r="C2186" t="str">
            <v>Columbia</v>
          </cell>
          <cell r="D2186">
            <v>0</v>
          </cell>
          <cell r="E2186">
            <v>-75.516900000000007</v>
          </cell>
          <cell r="F2186">
            <v>5.2106300000000001</v>
          </cell>
          <cell r="G2186">
            <v>3279.12</v>
          </cell>
          <cell r="H2186">
            <v>37698</v>
          </cell>
          <cell r="I2186">
            <v>37702</v>
          </cell>
          <cell r="J2186" t="str">
            <v>News</v>
          </cell>
          <cell r="K2186">
            <v>24</v>
          </cell>
          <cell r="L2186">
            <v>0</v>
          </cell>
          <cell r="M2186" t="str">
            <v>Heavy rain</v>
          </cell>
          <cell r="N2186">
            <v>1</v>
          </cell>
        </row>
        <row r="2187">
          <cell r="A2187">
            <v>2184</v>
          </cell>
          <cell r="B2187">
            <v>0</v>
          </cell>
          <cell r="C2187" t="str">
            <v>Afghanistan</v>
          </cell>
          <cell r="D2187">
            <v>0</v>
          </cell>
          <cell r="E2187">
            <v>67.362099999999998</v>
          </cell>
          <cell r="F2187">
            <v>36.747599999999998</v>
          </cell>
          <cell r="G2187">
            <v>12949.64</v>
          </cell>
          <cell r="H2187">
            <v>37697</v>
          </cell>
          <cell r="I2187">
            <v>37708</v>
          </cell>
          <cell r="J2187" t="str">
            <v>News</v>
          </cell>
          <cell r="K2187">
            <v>14</v>
          </cell>
          <cell r="L2187">
            <v>2000</v>
          </cell>
          <cell r="M2187" t="str">
            <v>Heavy rain</v>
          </cell>
          <cell r="N2187">
            <v>1</v>
          </cell>
        </row>
        <row r="2188">
          <cell r="A2188">
            <v>2187</v>
          </cell>
          <cell r="B2188">
            <v>0</v>
          </cell>
          <cell r="C2188" t="str">
            <v>Ukraine</v>
          </cell>
          <cell r="D2188">
            <v>0</v>
          </cell>
          <cell r="E2188">
            <v>33.319400000000002</v>
          </cell>
          <cell r="F2188">
            <v>48.241</v>
          </cell>
          <cell r="G2188">
            <v>220029.06</v>
          </cell>
          <cell r="H2188">
            <v>37702</v>
          </cell>
          <cell r="I2188">
            <v>37715</v>
          </cell>
          <cell r="J2188" t="str">
            <v>News</v>
          </cell>
          <cell r="K2188">
            <v>0</v>
          </cell>
          <cell r="L2188">
            <v>130</v>
          </cell>
          <cell r="M2188" t="str">
            <v>Snow Melt</v>
          </cell>
          <cell r="N2188">
            <v>1</v>
          </cell>
        </row>
        <row r="2189">
          <cell r="A2189">
            <v>2192</v>
          </cell>
          <cell r="B2189">
            <v>0</v>
          </cell>
          <cell r="C2189" t="str">
            <v>New Zealand</v>
          </cell>
          <cell r="D2189">
            <v>0</v>
          </cell>
          <cell r="E2189">
            <v>173.32900000000001</v>
          </cell>
          <cell r="F2189">
            <v>-34.945</v>
          </cell>
          <cell r="G2189">
            <v>1367.86</v>
          </cell>
          <cell r="H2189">
            <v>37707</v>
          </cell>
          <cell r="I2189">
            <v>37709</v>
          </cell>
          <cell r="J2189" t="str">
            <v>News</v>
          </cell>
          <cell r="K2189">
            <v>1</v>
          </cell>
          <cell r="L2189">
            <v>50</v>
          </cell>
          <cell r="M2189" t="str">
            <v>Heavy rain</v>
          </cell>
          <cell r="N2189">
            <v>1</v>
          </cell>
        </row>
        <row r="2190">
          <cell r="A2190">
            <v>2191</v>
          </cell>
          <cell r="B2190">
            <v>0</v>
          </cell>
          <cell r="C2190" t="str">
            <v>Russia</v>
          </cell>
          <cell r="D2190">
            <v>0</v>
          </cell>
          <cell r="E2190">
            <v>133.05799999999999</v>
          </cell>
          <cell r="F2190">
            <v>44.383699999999997</v>
          </cell>
          <cell r="G2190">
            <v>30394.38</v>
          </cell>
          <cell r="H2190">
            <v>37705</v>
          </cell>
          <cell r="I2190">
            <v>37722</v>
          </cell>
          <cell r="J2190" t="str">
            <v>News</v>
          </cell>
          <cell r="K2190">
            <v>0</v>
          </cell>
          <cell r="L2190">
            <v>0</v>
          </cell>
          <cell r="M2190" t="str">
            <v>Snow Melt</v>
          </cell>
          <cell r="N2190">
            <v>1</v>
          </cell>
        </row>
        <row r="2191">
          <cell r="A2191">
            <v>2189</v>
          </cell>
          <cell r="B2191">
            <v>0</v>
          </cell>
          <cell r="C2191" t="str">
            <v>Philippines</v>
          </cell>
          <cell r="D2191">
            <v>0</v>
          </cell>
          <cell r="E2191">
            <v>125.58</v>
          </cell>
          <cell r="F2191">
            <v>6.34483</v>
          </cell>
          <cell r="G2191">
            <v>371.08600000000001</v>
          </cell>
          <cell r="H2191">
            <v>37700</v>
          </cell>
          <cell r="I2191">
            <v>37701</v>
          </cell>
          <cell r="J2191" t="str">
            <v>News</v>
          </cell>
          <cell r="K2191">
            <v>8</v>
          </cell>
          <cell r="L2191">
            <v>0</v>
          </cell>
          <cell r="M2191" t="str">
            <v>Heavy rain</v>
          </cell>
          <cell r="N2191">
            <v>1</v>
          </cell>
        </row>
        <row r="2192">
          <cell r="A2192">
            <v>2190</v>
          </cell>
          <cell r="B2192">
            <v>0</v>
          </cell>
          <cell r="C2192" t="str">
            <v>Indonesia</v>
          </cell>
          <cell r="D2192">
            <v>0</v>
          </cell>
          <cell r="E2192">
            <v>119.78400000000001</v>
          </cell>
          <cell r="F2192">
            <v>-3.09396</v>
          </cell>
          <cell r="G2192">
            <v>1097.1099999999999</v>
          </cell>
          <cell r="H2192">
            <v>37700</v>
          </cell>
          <cell r="I2192">
            <v>37705</v>
          </cell>
          <cell r="J2192" t="str">
            <v>News</v>
          </cell>
          <cell r="K2192">
            <v>12</v>
          </cell>
          <cell r="L2192">
            <v>0</v>
          </cell>
          <cell r="M2192" t="str">
            <v>Heavy rain</v>
          </cell>
          <cell r="N2192">
            <v>1</v>
          </cell>
        </row>
        <row r="2193">
          <cell r="A2193">
            <v>2193</v>
          </cell>
          <cell r="B2193">
            <v>0</v>
          </cell>
          <cell r="C2193" t="str">
            <v>Belarus</v>
          </cell>
          <cell r="D2193" t="str">
            <v>Ukraine</v>
          </cell>
          <cell r="E2193">
            <v>25.202999999999999</v>
          </cell>
          <cell r="F2193">
            <v>52.577300000000001</v>
          </cell>
          <cell r="G2193">
            <v>285012.03999999998</v>
          </cell>
          <cell r="H2193">
            <v>37702</v>
          </cell>
          <cell r="I2193">
            <v>37746</v>
          </cell>
          <cell r="J2193" t="str">
            <v>News</v>
          </cell>
          <cell r="K2193">
            <v>0</v>
          </cell>
          <cell r="L2193">
            <v>0</v>
          </cell>
          <cell r="M2193" t="str">
            <v>Snow Melt</v>
          </cell>
          <cell r="N2193">
            <v>1</v>
          </cell>
        </row>
        <row r="2194">
          <cell r="A2194">
            <v>2196</v>
          </cell>
          <cell r="B2194">
            <v>0</v>
          </cell>
          <cell r="C2194" t="str">
            <v>Iran</v>
          </cell>
          <cell r="D2194">
            <v>0</v>
          </cell>
          <cell r="E2194">
            <v>57.582799999999999</v>
          </cell>
          <cell r="F2194">
            <v>37.1113</v>
          </cell>
          <cell r="G2194">
            <v>914.24699999999996</v>
          </cell>
          <cell r="H2194">
            <v>37707</v>
          </cell>
          <cell r="I2194">
            <v>37707</v>
          </cell>
          <cell r="J2194" t="str">
            <v>News</v>
          </cell>
          <cell r="K2194">
            <v>0</v>
          </cell>
          <cell r="L2194">
            <v>800</v>
          </cell>
          <cell r="M2194" t="str">
            <v>Heavy rain</v>
          </cell>
          <cell r="N2194">
            <v>1</v>
          </cell>
        </row>
        <row r="2195">
          <cell r="A2195">
            <v>2195</v>
          </cell>
          <cell r="B2195">
            <v>0</v>
          </cell>
          <cell r="C2195" t="str">
            <v>Iran</v>
          </cell>
          <cell r="D2195">
            <v>0</v>
          </cell>
          <cell r="E2195">
            <v>51.619399999999999</v>
          </cell>
          <cell r="F2195">
            <v>31.511900000000001</v>
          </cell>
          <cell r="G2195">
            <v>3089.53</v>
          </cell>
          <cell r="H2195">
            <v>37706</v>
          </cell>
          <cell r="I2195">
            <v>37707</v>
          </cell>
          <cell r="J2195" t="str">
            <v>News</v>
          </cell>
          <cell r="K2195">
            <v>0</v>
          </cell>
          <cell r="L2195">
            <v>0</v>
          </cell>
          <cell r="M2195" t="str">
            <v>Heavy rain</v>
          </cell>
          <cell r="N2195">
            <v>1</v>
          </cell>
        </row>
        <row r="2196">
          <cell r="A2196">
            <v>2194</v>
          </cell>
          <cell r="B2196">
            <v>0</v>
          </cell>
          <cell r="C2196" t="str">
            <v>Mozambique</v>
          </cell>
          <cell r="D2196">
            <v>0</v>
          </cell>
          <cell r="E2196">
            <v>34.905799999999999</v>
          </cell>
          <cell r="F2196">
            <v>-19.764399999999998</v>
          </cell>
          <cell r="G2196">
            <v>701.56600000000003</v>
          </cell>
          <cell r="H2196">
            <v>37706</v>
          </cell>
          <cell r="I2196">
            <v>37708</v>
          </cell>
          <cell r="J2196" t="str">
            <v>News</v>
          </cell>
          <cell r="K2196">
            <v>2</v>
          </cell>
          <cell r="L2196">
            <v>15000</v>
          </cell>
          <cell r="M2196" t="str">
            <v>Heavy rain</v>
          </cell>
          <cell r="N2196">
            <v>1</v>
          </cell>
        </row>
        <row r="2197">
          <cell r="A2197">
            <v>2197</v>
          </cell>
          <cell r="B2197">
            <v>0</v>
          </cell>
          <cell r="C2197" t="str">
            <v>Indonesia</v>
          </cell>
          <cell r="D2197">
            <v>0</v>
          </cell>
          <cell r="E2197">
            <v>121.709</v>
          </cell>
          <cell r="F2197">
            <v>-8.7841400000000007</v>
          </cell>
          <cell r="G2197">
            <v>343.97300000000001</v>
          </cell>
          <cell r="H2197">
            <v>37711</v>
          </cell>
          <cell r="I2197">
            <v>37712</v>
          </cell>
          <cell r="J2197" t="str">
            <v>News</v>
          </cell>
          <cell r="K2197">
            <v>39</v>
          </cell>
          <cell r="L2197">
            <v>0</v>
          </cell>
          <cell r="M2197" t="str">
            <v>Heavy rain</v>
          </cell>
          <cell r="N2197">
            <v>1</v>
          </cell>
        </row>
        <row r="2198">
          <cell r="A2198">
            <v>2198</v>
          </cell>
          <cell r="B2198">
            <v>0</v>
          </cell>
          <cell r="C2198" t="str">
            <v>Canada</v>
          </cell>
          <cell r="D2198">
            <v>0</v>
          </cell>
          <cell r="E2198">
            <v>-63.985700000000001</v>
          </cell>
          <cell r="F2198">
            <v>45.104999999999997</v>
          </cell>
          <cell r="G2198">
            <v>13530.48</v>
          </cell>
          <cell r="H2198">
            <v>37711</v>
          </cell>
          <cell r="I2198">
            <v>37714</v>
          </cell>
          <cell r="J2198" t="str">
            <v>News</v>
          </cell>
          <cell r="K2198">
            <v>2</v>
          </cell>
          <cell r="L2198">
            <v>170</v>
          </cell>
          <cell r="M2198" t="str">
            <v>Rain and Snow Melt</v>
          </cell>
          <cell r="N2198">
            <v>1</v>
          </cell>
        </row>
        <row r="2199">
          <cell r="A2199">
            <v>2199</v>
          </cell>
          <cell r="B2199">
            <v>0</v>
          </cell>
          <cell r="C2199" t="str">
            <v>Russia</v>
          </cell>
          <cell r="D2199">
            <v>0</v>
          </cell>
          <cell r="E2199">
            <v>42.8994</v>
          </cell>
          <cell r="F2199">
            <v>49.240900000000003</v>
          </cell>
          <cell r="G2199">
            <v>1434589.04</v>
          </cell>
          <cell r="H2199">
            <v>37712</v>
          </cell>
          <cell r="I2199">
            <v>37755</v>
          </cell>
          <cell r="J2199" t="str">
            <v>News</v>
          </cell>
          <cell r="K2199">
            <v>1</v>
          </cell>
          <cell r="L2199">
            <v>8000</v>
          </cell>
          <cell r="M2199" t="str">
            <v>Snow Melt</v>
          </cell>
          <cell r="N2199">
            <v>2</v>
          </cell>
        </row>
        <row r="2200">
          <cell r="A2200">
            <v>2200</v>
          </cell>
          <cell r="B2200">
            <v>0</v>
          </cell>
          <cell r="C2200" t="str">
            <v>Georgia</v>
          </cell>
          <cell r="D2200">
            <v>0</v>
          </cell>
          <cell r="E2200">
            <v>47.134799999999998</v>
          </cell>
          <cell r="F2200">
            <v>40.222499999999997</v>
          </cell>
          <cell r="G2200">
            <v>241748.7</v>
          </cell>
          <cell r="H2200">
            <v>37718</v>
          </cell>
          <cell r="I2200">
            <v>37728</v>
          </cell>
          <cell r="J2200" t="str">
            <v>News</v>
          </cell>
          <cell r="K2200">
            <v>2</v>
          </cell>
          <cell r="L2200">
            <v>20000</v>
          </cell>
          <cell r="M2200" t="str">
            <v>Heavy rain</v>
          </cell>
          <cell r="N2200">
            <v>2</v>
          </cell>
        </row>
        <row r="2201">
          <cell r="A2201">
            <v>2201</v>
          </cell>
          <cell r="B2201">
            <v>0</v>
          </cell>
          <cell r="C2201" t="str">
            <v>Afghanistan</v>
          </cell>
          <cell r="D2201">
            <v>0</v>
          </cell>
          <cell r="E2201">
            <v>61.743899999999996</v>
          </cell>
          <cell r="F2201">
            <v>35.117199999999997</v>
          </cell>
          <cell r="G2201">
            <v>2791.37</v>
          </cell>
          <cell r="H2201">
            <v>37718</v>
          </cell>
          <cell r="I2201">
            <v>37719</v>
          </cell>
          <cell r="J2201" t="str">
            <v>News</v>
          </cell>
          <cell r="K2201">
            <v>4</v>
          </cell>
          <cell r="L2201">
            <v>400</v>
          </cell>
          <cell r="M2201" t="str">
            <v>Heavy rain</v>
          </cell>
          <cell r="N2201">
            <v>1</v>
          </cell>
        </row>
        <row r="2202">
          <cell r="A2202">
            <v>2203</v>
          </cell>
          <cell r="B2202">
            <v>0</v>
          </cell>
          <cell r="C2202" t="str">
            <v>USA</v>
          </cell>
          <cell r="D2202">
            <v>0</v>
          </cell>
          <cell r="E2202">
            <v>-88.650599999999997</v>
          </cell>
          <cell r="F2202">
            <v>32.334200000000003</v>
          </cell>
          <cell r="G2202">
            <v>83502.649999999994</v>
          </cell>
          <cell r="H2202">
            <v>37718</v>
          </cell>
          <cell r="I2202">
            <v>37721</v>
          </cell>
          <cell r="J2202" t="str">
            <v>News</v>
          </cell>
          <cell r="K2202">
            <v>0</v>
          </cell>
          <cell r="L2202">
            <v>100</v>
          </cell>
          <cell r="M2202" t="str">
            <v>Heavy rain</v>
          </cell>
          <cell r="N2202">
            <v>2</v>
          </cell>
        </row>
        <row r="2203">
          <cell r="A2203">
            <v>2202</v>
          </cell>
          <cell r="B2203">
            <v>0</v>
          </cell>
          <cell r="C2203" t="str">
            <v>Malawi</v>
          </cell>
          <cell r="D2203">
            <v>0</v>
          </cell>
          <cell r="E2203">
            <v>33.783999999999999</v>
          </cell>
          <cell r="F2203">
            <v>-11.0006</v>
          </cell>
          <cell r="G2203">
            <v>2425.73</v>
          </cell>
          <cell r="H2203">
            <v>37716</v>
          </cell>
          <cell r="I2203">
            <v>37719</v>
          </cell>
          <cell r="J2203" t="str">
            <v>News</v>
          </cell>
          <cell r="K2203">
            <v>4</v>
          </cell>
          <cell r="L2203">
            <v>0</v>
          </cell>
          <cell r="M2203" t="str">
            <v>Heavy rain</v>
          </cell>
          <cell r="N2203">
            <v>1</v>
          </cell>
        </row>
        <row r="2204">
          <cell r="A2204">
            <v>2204</v>
          </cell>
          <cell r="B2204">
            <v>0</v>
          </cell>
          <cell r="C2204" t="str">
            <v>Tajikistan</v>
          </cell>
          <cell r="D2204">
            <v>0</v>
          </cell>
          <cell r="E2204">
            <v>69.205100000000002</v>
          </cell>
          <cell r="F2204">
            <v>38.042999999999999</v>
          </cell>
          <cell r="G2204">
            <v>5014.82</v>
          </cell>
          <cell r="H2204">
            <v>37724</v>
          </cell>
          <cell r="I2204">
            <v>37736</v>
          </cell>
          <cell r="J2204" t="str">
            <v>News</v>
          </cell>
          <cell r="K2204">
            <v>1</v>
          </cell>
          <cell r="L2204">
            <v>6000</v>
          </cell>
          <cell r="M2204" t="str">
            <v>Heavy rain</v>
          </cell>
          <cell r="N2204">
            <v>1</v>
          </cell>
        </row>
        <row r="2205">
          <cell r="A2205">
            <v>2206</v>
          </cell>
          <cell r="B2205">
            <v>0</v>
          </cell>
          <cell r="C2205" t="str">
            <v>Azerbaijan</v>
          </cell>
          <cell r="D2205">
            <v>0</v>
          </cell>
          <cell r="E2205">
            <v>47.192700000000002</v>
          </cell>
          <cell r="F2205">
            <v>40.941699999999997</v>
          </cell>
          <cell r="G2205">
            <v>30866.26</v>
          </cell>
          <cell r="H2205">
            <v>37727</v>
          </cell>
          <cell r="I2205">
            <v>37776</v>
          </cell>
          <cell r="J2205" t="str">
            <v>News</v>
          </cell>
          <cell r="K2205">
            <v>0</v>
          </cell>
          <cell r="L2205">
            <v>0</v>
          </cell>
          <cell r="M2205" t="str">
            <v>Heavy rain</v>
          </cell>
          <cell r="N2205">
            <v>1</v>
          </cell>
        </row>
        <row r="2206">
          <cell r="A2206">
            <v>2207</v>
          </cell>
          <cell r="B2206">
            <v>0</v>
          </cell>
          <cell r="C2206" t="str">
            <v>Haiti</v>
          </cell>
          <cell r="D2206">
            <v>0</v>
          </cell>
          <cell r="E2206">
            <v>-65.826899999999995</v>
          </cell>
          <cell r="F2206">
            <v>18.252800000000001</v>
          </cell>
          <cell r="G2206">
            <v>1139.21</v>
          </cell>
          <cell r="H2206">
            <v>37727</v>
          </cell>
          <cell r="I2206">
            <v>37733</v>
          </cell>
          <cell r="J2206" t="str">
            <v>News</v>
          </cell>
          <cell r="K2206">
            <v>4</v>
          </cell>
          <cell r="L2206">
            <v>300</v>
          </cell>
          <cell r="M2206" t="str">
            <v>Heavy rain</v>
          </cell>
          <cell r="N2206">
            <v>1</v>
          </cell>
        </row>
        <row r="2207">
          <cell r="A2207">
            <v>2208</v>
          </cell>
          <cell r="B2207">
            <v>0</v>
          </cell>
          <cell r="C2207" t="str">
            <v>Russia</v>
          </cell>
          <cell r="D2207">
            <v>0</v>
          </cell>
          <cell r="E2207">
            <v>64.7393</v>
          </cell>
          <cell r="F2207">
            <v>55.453600000000002</v>
          </cell>
          <cell r="G2207">
            <v>315231.34999999998</v>
          </cell>
          <cell r="H2207">
            <v>37727</v>
          </cell>
          <cell r="I2207">
            <v>37769</v>
          </cell>
          <cell r="J2207" t="str">
            <v>News</v>
          </cell>
          <cell r="K2207">
            <v>0</v>
          </cell>
          <cell r="L2207">
            <v>0</v>
          </cell>
          <cell r="M2207" t="str">
            <v>Snowmelt</v>
          </cell>
          <cell r="N2207">
            <v>1</v>
          </cell>
        </row>
        <row r="2208">
          <cell r="A2208">
            <v>2209</v>
          </cell>
          <cell r="B2208">
            <v>0</v>
          </cell>
          <cell r="C2208" t="str">
            <v>Russia</v>
          </cell>
          <cell r="D2208">
            <v>0</v>
          </cell>
          <cell r="E2208">
            <v>35.708199999999998</v>
          </cell>
          <cell r="F2208">
            <v>52.553100000000001</v>
          </cell>
          <cell r="G2208">
            <v>393161.63</v>
          </cell>
          <cell r="H2208">
            <v>37726</v>
          </cell>
          <cell r="I2208">
            <v>37759</v>
          </cell>
          <cell r="J2208" t="str">
            <v>News</v>
          </cell>
          <cell r="K2208">
            <v>0</v>
          </cell>
          <cell r="L2208">
            <v>600</v>
          </cell>
          <cell r="M2208" t="str">
            <v>Snowmelt</v>
          </cell>
          <cell r="N2208">
            <v>1</v>
          </cell>
        </row>
        <row r="2209">
          <cell r="A2209">
            <v>2205</v>
          </cell>
          <cell r="B2209">
            <v>0</v>
          </cell>
          <cell r="C2209" t="str">
            <v>Oman</v>
          </cell>
          <cell r="D2209">
            <v>0</v>
          </cell>
          <cell r="E2209">
            <v>58.5899</v>
          </cell>
          <cell r="F2209">
            <v>23.361000000000001</v>
          </cell>
          <cell r="G2209">
            <v>23062.38</v>
          </cell>
          <cell r="H2209">
            <v>37725</v>
          </cell>
          <cell r="I2209">
            <v>37730</v>
          </cell>
          <cell r="J2209" t="str">
            <v>News</v>
          </cell>
          <cell r="K2209">
            <v>30</v>
          </cell>
          <cell r="L2209">
            <v>0</v>
          </cell>
          <cell r="M2209" t="str">
            <v>Brief torrential rain</v>
          </cell>
          <cell r="N2209">
            <v>1</v>
          </cell>
        </row>
        <row r="2210">
          <cell r="A2210">
            <v>2210</v>
          </cell>
          <cell r="B2210">
            <v>0</v>
          </cell>
          <cell r="C2210" t="str">
            <v>Afghanistan</v>
          </cell>
          <cell r="D2210">
            <v>0</v>
          </cell>
          <cell r="E2210">
            <v>65.069100000000006</v>
          </cell>
          <cell r="F2210">
            <v>33.069000000000003</v>
          </cell>
          <cell r="G2210">
            <v>14987.88</v>
          </cell>
          <cell r="H2210">
            <v>37729</v>
          </cell>
          <cell r="I2210">
            <v>37732</v>
          </cell>
          <cell r="J2210" t="str">
            <v>News</v>
          </cell>
          <cell r="K2210">
            <v>5</v>
          </cell>
          <cell r="L2210">
            <v>0</v>
          </cell>
          <cell r="M2210" t="str">
            <v>Heavy rain</v>
          </cell>
          <cell r="N2210">
            <v>2</v>
          </cell>
        </row>
        <row r="2211">
          <cell r="A2211">
            <v>2211</v>
          </cell>
          <cell r="B2211">
            <v>0</v>
          </cell>
          <cell r="C2211" t="str">
            <v>Afghanistan</v>
          </cell>
          <cell r="D2211">
            <v>0</v>
          </cell>
          <cell r="E2211">
            <v>69.272400000000005</v>
          </cell>
          <cell r="F2211">
            <v>34.957999999999998</v>
          </cell>
          <cell r="G2211">
            <v>1769.35</v>
          </cell>
          <cell r="H2211">
            <v>37729</v>
          </cell>
          <cell r="I2211">
            <v>37731</v>
          </cell>
          <cell r="J2211" t="str">
            <v>News</v>
          </cell>
          <cell r="K2211">
            <v>2</v>
          </cell>
          <cell r="L2211">
            <v>800</v>
          </cell>
          <cell r="M2211" t="str">
            <v>Heavy rain</v>
          </cell>
          <cell r="N2211">
            <v>1</v>
          </cell>
        </row>
        <row r="2212">
          <cell r="A2212">
            <v>2212</v>
          </cell>
          <cell r="B2212">
            <v>0</v>
          </cell>
          <cell r="C2212" t="str">
            <v>Afghanistan</v>
          </cell>
          <cell r="D2212">
            <v>0</v>
          </cell>
          <cell r="E2212">
            <v>69.215500000000006</v>
          </cell>
          <cell r="F2212">
            <v>36.724200000000003</v>
          </cell>
          <cell r="G2212">
            <v>1500.93</v>
          </cell>
          <cell r="H2212">
            <v>37732</v>
          </cell>
          <cell r="I2212">
            <v>37733</v>
          </cell>
          <cell r="J2212" t="str">
            <v>News</v>
          </cell>
          <cell r="K2212">
            <v>0</v>
          </cell>
          <cell r="L2212">
            <v>0</v>
          </cell>
          <cell r="M2212" t="str">
            <v>Heavy rain</v>
          </cell>
          <cell r="N2212">
            <v>1</v>
          </cell>
        </row>
        <row r="2213">
          <cell r="A2213">
            <v>2213</v>
          </cell>
          <cell r="B2213">
            <v>0</v>
          </cell>
          <cell r="C2213" t="str">
            <v>Kenya</v>
          </cell>
          <cell r="D2213" t="str">
            <v>Uganda</v>
          </cell>
          <cell r="E2213">
            <v>35.197899999999997</v>
          </cell>
          <cell r="F2213">
            <v>-0.13919100000000001</v>
          </cell>
          <cell r="G2213">
            <v>466914.56</v>
          </cell>
          <cell r="H2213">
            <v>37732</v>
          </cell>
          <cell r="I2213">
            <v>37776</v>
          </cell>
          <cell r="J2213" t="str">
            <v>News</v>
          </cell>
          <cell r="K2213">
            <v>77</v>
          </cell>
          <cell r="L2213">
            <v>1000000</v>
          </cell>
          <cell r="M2213" t="str">
            <v>Heavy rain</v>
          </cell>
          <cell r="N2213">
            <v>1</v>
          </cell>
        </row>
        <row r="2214">
          <cell r="A2214">
            <v>2215</v>
          </cell>
          <cell r="B2214">
            <v>0</v>
          </cell>
          <cell r="C2214" t="str">
            <v>Afghanistan</v>
          </cell>
          <cell r="D2214">
            <v>0</v>
          </cell>
          <cell r="E2214">
            <v>68.873599999999996</v>
          </cell>
          <cell r="F2214">
            <v>33.9512</v>
          </cell>
          <cell r="G2214">
            <v>1449.13</v>
          </cell>
          <cell r="H2214">
            <v>37734</v>
          </cell>
          <cell r="I2214">
            <v>37735</v>
          </cell>
          <cell r="J2214" t="str">
            <v>News</v>
          </cell>
          <cell r="K2214">
            <v>0</v>
          </cell>
          <cell r="L2214">
            <v>2000</v>
          </cell>
          <cell r="M2214" t="str">
            <v>Heavy rain</v>
          </cell>
          <cell r="N2214">
            <v>1</v>
          </cell>
        </row>
        <row r="2215">
          <cell r="A2215">
            <v>2216</v>
          </cell>
          <cell r="B2215">
            <v>0</v>
          </cell>
          <cell r="C2215" t="str">
            <v>Argentina</v>
          </cell>
          <cell r="D2215">
            <v>0</v>
          </cell>
          <cell r="E2215">
            <v>-60.497100000000003</v>
          </cell>
          <cell r="F2215">
            <v>-31.5791</v>
          </cell>
          <cell r="G2215">
            <v>280039.63</v>
          </cell>
          <cell r="H2215">
            <v>37739</v>
          </cell>
          <cell r="I2215">
            <v>37751</v>
          </cell>
          <cell r="J2215" t="str">
            <v>News</v>
          </cell>
          <cell r="K2215">
            <v>24</v>
          </cell>
          <cell r="L2215">
            <v>161500</v>
          </cell>
          <cell r="M2215" t="str">
            <v>Heavy rain</v>
          </cell>
          <cell r="N2215">
            <v>2</v>
          </cell>
        </row>
        <row r="2216">
          <cell r="A2216">
            <v>2218</v>
          </cell>
          <cell r="B2216">
            <v>0</v>
          </cell>
          <cell r="C2216" t="str">
            <v>Comoros Islands</v>
          </cell>
          <cell r="D2216">
            <v>0</v>
          </cell>
          <cell r="E2216">
            <v>43.741</v>
          </cell>
          <cell r="F2216">
            <v>-12.315200000000001</v>
          </cell>
          <cell r="G2216">
            <v>210.12799999999999</v>
          </cell>
          <cell r="H2216">
            <v>37736</v>
          </cell>
          <cell r="I2216">
            <v>37738</v>
          </cell>
          <cell r="J2216" t="str">
            <v>News</v>
          </cell>
          <cell r="K2216">
            <v>0</v>
          </cell>
          <cell r="L2216">
            <v>300</v>
          </cell>
          <cell r="M2216" t="str">
            <v>Heavy rain</v>
          </cell>
          <cell r="N2216">
            <v>1</v>
          </cell>
        </row>
        <row r="2217">
          <cell r="A2217">
            <v>2217</v>
          </cell>
          <cell r="B2217">
            <v>0</v>
          </cell>
          <cell r="C2217" t="str">
            <v>Australia</v>
          </cell>
          <cell r="D2217">
            <v>0</v>
          </cell>
          <cell r="E2217">
            <v>147.01</v>
          </cell>
          <cell r="F2217">
            <v>-41.737000000000002</v>
          </cell>
          <cell r="G2217">
            <v>8766.2099999999991</v>
          </cell>
          <cell r="H2217">
            <v>37723</v>
          </cell>
          <cell r="I2217">
            <v>37727</v>
          </cell>
          <cell r="J2217" t="str">
            <v>News</v>
          </cell>
          <cell r="K2217">
            <v>0</v>
          </cell>
          <cell r="L2217">
            <v>0</v>
          </cell>
          <cell r="M2217" t="str">
            <v>Heavy rain</v>
          </cell>
          <cell r="N2217">
            <v>1</v>
          </cell>
        </row>
        <row r="2218">
          <cell r="A2218">
            <v>2219</v>
          </cell>
          <cell r="B2218">
            <v>0</v>
          </cell>
          <cell r="C2218" t="str">
            <v>USA</v>
          </cell>
          <cell r="D2218">
            <v>0</v>
          </cell>
          <cell r="E2218">
            <v>-148.17699999999999</v>
          </cell>
          <cell r="F2218">
            <v>64.977099999999993</v>
          </cell>
          <cell r="G2218">
            <v>6718.98</v>
          </cell>
          <cell r="H2218">
            <v>37740</v>
          </cell>
          <cell r="I2218">
            <v>37745</v>
          </cell>
          <cell r="J2218" t="str">
            <v>News</v>
          </cell>
          <cell r="K2218">
            <v>0</v>
          </cell>
          <cell r="L2218">
            <v>0</v>
          </cell>
          <cell r="M2218" t="str">
            <v>Ice Jams</v>
          </cell>
          <cell r="N2218">
            <v>1</v>
          </cell>
        </row>
        <row r="2219">
          <cell r="A2219">
            <v>2221</v>
          </cell>
          <cell r="B2219">
            <v>0</v>
          </cell>
          <cell r="C2219" t="str">
            <v>Russia</v>
          </cell>
          <cell r="D2219">
            <v>0</v>
          </cell>
          <cell r="E2219">
            <v>42.394599999999997</v>
          </cell>
          <cell r="F2219">
            <v>63.531300000000002</v>
          </cell>
          <cell r="G2219">
            <v>345303.79</v>
          </cell>
          <cell r="H2219">
            <v>37742</v>
          </cell>
          <cell r="I2219">
            <v>37757</v>
          </cell>
          <cell r="J2219" t="str">
            <v>News</v>
          </cell>
          <cell r="K2219">
            <v>0</v>
          </cell>
          <cell r="L2219">
            <v>1600</v>
          </cell>
          <cell r="M2219" t="str">
            <v>Snowmelt</v>
          </cell>
          <cell r="N2219">
            <v>1</v>
          </cell>
        </row>
        <row r="2220">
          <cell r="A2220">
            <v>2224</v>
          </cell>
          <cell r="B2220">
            <v>0</v>
          </cell>
          <cell r="C2220" t="str">
            <v>Ethiopia</v>
          </cell>
          <cell r="D2220" t="str">
            <v>Somalia</v>
          </cell>
          <cell r="E2220">
            <v>44.635399999999997</v>
          </cell>
          <cell r="F2220">
            <v>5.3711200000000003</v>
          </cell>
          <cell r="G2220">
            <v>52987.31</v>
          </cell>
          <cell r="H2220">
            <v>37745</v>
          </cell>
          <cell r="I2220">
            <v>37761</v>
          </cell>
          <cell r="J2220" t="str">
            <v>News</v>
          </cell>
          <cell r="K2220">
            <v>106</v>
          </cell>
          <cell r="L2220">
            <v>111000</v>
          </cell>
          <cell r="M2220" t="str">
            <v>Heavy rain</v>
          </cell>
          <cell r="N2220">
            <v>1</v>
          </cell>
        </row>
        <row r="2221">
          <cell r="A2221">
            <v>2220</v>
          </cell>
          <cell r="B2221">
            <v>0</v>
          </cell>
          <cell r="C2221" t="str">
            <v>Papua New Guinea</v>
          </cell>
          <cell r="D2221">
            <v>0</v>
          </cell>
          <cell r="E2221">
            <v>143.696</v>
          </cell>
          <cell r="F2221">
            <v>-4.4021499999999998</v>
          </cell>
          <cell r="G2221">
            <v>24063.21</v>
          </cell>
          <cell r="H2221">
            <v>37725</v>
          </cell>
          <cell r="I2221">
            <v>37745</v>
          </cell>
          <cell r="J2221" t="str">
            <v>News</v>
          </cell>
          <cell r="K2221">
            <v>0</v>
          </cell>
          <cell r="L2221">
            <v>0</v>
          </cell>
          <cell r="M2221" t="str">
            <v>Heavy rain</v>
          </cell>
          <cell r="N2221">
            <v>1</v>
          </cell>
        </row>
        <row r="2222">
          <cell r="A2222">
            <v>2222</v>
          </cell>
          <cell r="B2222">
            <v>0</v>
          </cell>
          <cell r="C2222" t="str">
            <v>Indonesia</v>
          </cell>
          <cell r="D2222">
            <v>0</v>
          </cell>
          <cell r="E2222">
            <v>103.544</v>
          </cell>
          <cell r="F2222">
            <v>-1.50383</v>
          </cell>
          <cell r="G2222">
            <v>13874.73</v>
          </cell>
          <cell r="H2222">
            <v>37744</v>
          </cell>
          <cell r="I2222">
            <v>37747</v>
          </cell>
          <cell r="J2222" t="str">
            <v>News</v>
          </cell>
          <cell r="K2222">
            <v>0</v>
          </cell>
          <cell r="L2222">
            <v>2000</v>
          </cell>
          <cell r="M2222" t="str">
            <v>Heavy rain</v>
          </cell>
          <cell r="N2222">
            <v>1</v>
          </cell>
        </row>
        <row r="2223">
          <cell r="A2223">
            <v>2223</v>
          </cell>
          <cell r="B2223">
            <v>0</v>
          </cell>
          <cell r="C2223" t="str">
            <v>USA</v>
          </cell>
          <cell r="D2223">
            <v>0</v>
          </cell>
          <cell r="E2223">
            <v>-83.022999999999996</v>
          </cell>
          <cell r="F2223">
            <v>38.289099999999998</v>
          </cell>
          <cell r="G2223">
            <v>4845.05</v>
          </cell>
          <cell r="H2223">
            <v>37746</v>
          </cell>
          <cell r="I2223">
            <v>37747</v>
          </cell>
          <cell r="J2223" t="str">
            <v>News</v>
          </cell>
          <cell r="K2223">
            <v>0</v>
          </cell>
          <cell r="L2223">
            <v>200</v>
          </cell>
          <cell r="M2223" t="str">
            <v>Heavy rain</v>
          </cell>
          <cell r="N2223">
            <v>1</v>
          </cell>
        </row>
        <row r="2224">
          <cell r="A2224">
            <v>2225</v>
          </cell>
          <cell r="B2224">
            <v>0</v>
          </cell>
          <cell r="C2224" t="str">
            <v>USA</v>
          </cell>
          <cell r="D2224">
            <v>0</v>
          </cell>
          <cell r="E2224">
            <v>-85.484499999999997</v>
          </cell>
          <cell r="F2224">
            <v>35.214199999999998</v>
          </cell>
          <cell r="G2224">
            <v>313672.71999999997</v>
          </cell>
          <cell r="H2224">
            <v>37747</v>
          </cell>
          <cell r="I2224">
            <v>37755</v>
          </cell>
          <cell r="J2224" t="str">
            <v>News</v>
          </cell>
          <cell r="K2224">
            <v>3</v>
          </cell>
          <cell r="L2224">
            <v>2000</v>
          </cell>
          <cell r="M2224" t="str">
            <v>Heavy rain</v>
          </cell>
          <cell r="N2224">
            <v>2</v>
          </cell>
        </row>
        <row r="2225">
          <cell r="A2225">
            <v>2226</v>
          </cell>
          <cell r="B2225">
            <v>0</v>
          </cell>
          <cell r="C2225" t="str">
            <v>Somalia</v>
          </cell>
          <cell r="D2225">
            <v>0</v>
          </cell>
          <cell r="E2225">
            <v>42.416699999999999</v>
          </cell>
          <cell r="F2225">
            <v>1.50529</v>
          </cell>
          <cell r="G2225">
            <v>33795</v>
          </cell>
          <cell r="H2225">
            <v>37747</v>
          </cell>
          <cell r="I2225">
            <v>37749</v>
          </cell>
          <cell r="J2225" t="str">
            <v>News</v>
          </cell>
          <cell r="K2225">
            <v>0</v>
          </cell>
          <cell r="L2225">
            <v>0</v>
          </cell>
          <cell r="M2225" t="str">
            <v>Heavy rain</v>
          </cell>
          <cell r="N2225">
            <v>1</v>
          </cell>
        </row>
        <row r="2226">
          <cell r="A2226">
            <v>2227</v>
          </cell>
          <cell r="B2226">
            <v>0</v>
          </cell>
          <cell r="C2226" t="str">
            <v>Iran</v>
          </cell>
          <cell r="D2226">
            <v>0</v>
          </cell>
          <cell r="E2226">
            <v>54.122399999999999</v>
          </cell>
          <cell r="F2226">
            <v>36.924900000000001</v>
          </cell>
          <cell r="G2226">
            <v>359.58199999999999</v>
          </cell>
          <cell r="H2226">
            <v>37750</v>
          </cell>
          <cell r="I2226">
            <v>37751</v>
          </cell>
          <cell r="J2226" t="str">
            <v>News</v>
          </cell>
          <cell r="K2226">
            <v>0</v>
          </cell>
          <cell r="L2226">
            <v>0</v>
          </cell>
          <cell r="M2226" t="str">
            <v>Brief torrential rain</v>
          </cell>
          <cell r="N2226">
            <v>1</v>
          </cell>
        </row>
        <row r="2227">
          <cell r="A2227">
            <v>2228</v>
          </cell>
          <cell r="B2227">
            <v>0</v>
          </cell>
          <cell r="C2227" t="str">
            <v>Australia</v>
          </cell>
          <cell r="D2227">
            <v>0</v>
          </cell>
          <cell r="E2227">
            <v>151.15299999999999</v>
          </cell>
          <cell r="F2227">
            <v>-33.703600000000002</v>
          </cell>
          <cell r="G2227">
            <v>5265.43</v>
          </cell>
          <cell r="H2227">
            <v>37754</v>
          </cell>
          <cell r="I2227">
            <v>37759</v>
          </cell>
          <cell r="J2227" t="str">
            <v>News</v>
          </cell>
          <cell r="K2227">
            <v>0</v>
          </cell>
          <cell r="L2227">
            <v>300</v>
          </cell>
          <cell r="M2227" t="str">
            <v>Brief torrential rain</v>
          </cell>
          <cell r="N2227">
            <v>1</v>
          </cell>
        </row>
        <row r="2228">
          <cell r="A2228">
            <v>2229</v>
          </cell>
          <cell r="B2228">
            <v>0</v>
          </cell>
          <cell r="C2228" t="str">
            <v>USA</v>
          </cell>
          <cell r="D2228">
            <v>0</v>
          </cell>
          <cell r="E2228">
            <v>-87.707099999999997</v>
          </cell>
          <cell r="F2228">
            <v>46.639800000000001</v>
          </cell>
          <cell r="G2228">
            <v>856.76499999999999</v>
          </cell>
          <cell r="H2228">
            <v>37755</v>
          </cell>
          <cell r="I2228">
            <v>37758</v>
          </cell>
          <cell r="J2228" t="str">
            <v>News</v>
          </cell>
          <cell r="K2228">
            <v>0</v>
          </cell>
          <cell r="L2228">
            <v>1752</v>
          </cell>
          <cell r="M2228" t="str">
            <v>Dam/Levy, break or release</v>
          </cell>
          <cell r="N2228">
            <v>1</v>
          </cell>
        </row>
        <row r="2229">
          <cell r="A2229">
            <v>2230</v>
          </cell>
          <cell r="B2229">
            <v>0</v>
          </cell>
          <cell r="C2229" t="str">
            <v>Madagascar</v>
          </cell>
          <cell r="D2229">
            <v>0</v>
          </cell>
          <cell r="E2229">
            <v>48.780099999999997</v>
          </cell>
          <cell r="F2229">
            <v>-19.173200000000001</v>
          </cell>
          <cell r="G2229">
            <v>6123.73</v>
          </cell>
          <cell r="H2229">
            <v>37749</v>
          </cell>
          <cell r="I2229">
            <v>37753</v>
          </cell>
          <cell r="J2229" t="str">
            <v>News</v>
          </cell>
          <cell r="K2229">
            <v>68</v>
          </cell>
          <cell r="L2229">
            <v>47000</v>
          </cell>
          <cell r="M2229" t="str">
            <v>Heavy rain</v>
          </cell>
          <cell r="N2229">
            <v>1</v>
          </cell>
        </row>
        <row r="2230">
          <cell r="A2230">
            <v>2232</v>
          </cell>
          <cell r="B2230">
            <v>0</v>
          </cell>
          <cell r="C2230" t="str">
            <v>Sri Lanka</v>
          </cell>
          <cell r="D2230">
            <v>0</v>
          </cell>
          <cell r="E2230">
            <v>80.787800000000004</v>
          </cell>
          <cell r="F2230">
            <v>6.6193200000000001</v>
          </cell>
          <cell r="G2230">
            <v>13488.03</v>
          </cell>
          <cell r="H2230">
            <v>37758</v>
          </cell>
          <cell r="I2230">
            <v>37767</v>
          </cell>
          <cell r="J2230" t="str">
            <v>News</v>
          </cell>
          <cell r="K2230">
            <v>266</v>
          </cell>
          <cell r="L2230">
            <v>300000</v>
          </cell>
          <cell r="M2230" t="str">
            <v>Heavy rain</v>
          </cell>
          <cell r="N2230">
            <v>2</v>
          </cell>
        </row>
        <row r="2231">
          <cell r="A2231">
            <v>2231</v>
          </cell>
          <cell r="B2231">
            <v>0</v>
          </cell>
          <cell r="C2231" t="str">
            <v>China</v>
          </cell>
          <cell r="D2231">
            <v>0</v>
          </cell>
          <cell r="E2231">
            <v>114.93899999999999</v>
          </cell>
          <cell r="F2231">
            <v>26.569500000000001</v>
          </cell>
          <cell r="G2231">
            <v>317905.59999999998</v>
          </cell>
          <cell r="H2231">
            <v>37756</v>
          </cell>
          <cell r="I2231">
            <v>37762</v>
          </cell>
          <cell r="J2231" t="str">
            <v>News</v>
          </cell>
          <cell r="K2231">
            <v>83</v>
          </cell>
          <cell r="L2231">
            <v>18000</v>
          </cell>
          <cell r="M2231" t="str">
            <v>Heavy rain</v>
          </cell>
          <cell r="N2231">
            <v>1</v>
          </cell>
        </row>
        <row r="2232">
          <cell r="A2232">
            <v>2233</v>
          </cell>
          <cell r="B2232">
            <v>0</v>
          </cell>
          <cell r="C2232" t="str">
            <v>American Samoa</v>
          </cell>
          <cell r="D2232">
            <v>0</v>
          </cell>
          <cell r="E2232">
            <v>-170.68199999999999</v>
          </cell>
          <cell r="F2232">
            <v>-14.3155</v>
          </cell>
          <cell r="G2232">
            <v>174.44399999999999</v>
          </cell>
          <cell r="H2232">
            <v>37759</v>
          </cell>
          <cell r="I2232">
            <v>37760</v>
          </cell>
          <cell r="J2232" t="str">
            <v>News</v>
          </cell>
          <cell r="K2232">
            <v>4</v>
          </cell>
          <cell r="L2232">
            <v>0</v>
          </cell>
          <cell r="M2232" t="str">
            <v>Heavy rain</v>
          </cell>
          <cell r="N2232">
            <v>1</v>
          </cell>
        </row>
        <row r="2233">
          <cell r="A2233">
            <v>2234</v>
          </cell>
          <cell r="B2233">
            <v>0</v>
          </cell>
          <cell r="C2233" t="str">
            <v>Iran</v>
          </cell>
          <cell r="D2233">
            <v>0</v>
          </cell>
          <cell r="E2233">
            <v>47.699100000000001</v>
          </cell>
          <cell r="F2233">
            <v>38.513399999999997</v>
          </cell>
          <cell r="G2233">
            <v>2074.6999999999998</v>
          </cell>
          <cell r="H2233">
            <v>37763</v>
          </cell>
          <cell r="I2233">
            <v>37764</v>
          </cell>
          <cell r="J2233" t="str">
            <v>News</v>
          </cell>
          <cell r="K2233">
            <v>2</v>
          </cell>
          <cell r="L2233">
            <v>0</v>
          </cell>
          <cell r="M2233" t="str">
            <v>Brief torrential rain</v>
          </cell>
          <cell r="N2233">
            <v>1</v>
          </cell>
        </row>
        <row r="2234">
          <cell r="A2234">
            <v>2235</v>
          </cell>
          <cell r="B2234">
            <v>0</v>
          </cell>
          <cell r="C2234" t="str">
            <v>Philippines</v>
          </cell>
          <cell r="D2234">
            <v>0</v>
          </cell>
          <cell r="E2234">
            <v>120.74</v>
          </cell>
          <cell r="F2234">
            <v>15.595599999999999</v>
          </cell>
          <cell r="G2234">
            <v>17427.04</v>
          </cell>
          <cell r="H2234">
            <v>37767</v>
          </cell>
          <cell r="I2234">
            <v>37771</v>
          </cell>
          <cell r="J2234" t="str">
            <v>News</v>
          </cell>
          <cell r="K2234">
            <v>41</v>
          </cell>
          <cell r="L2234">
            <v>8357</v>
          </cell>
          <cell r="M2234" t="str">
            <v>Heavy rain</v>
          </cell>
          <cell r="N2234">
            <v>2</v>
          </cell>
        </row>
        <row r="2235">
          <cell r="A2235">
            <v>2236</v>
          </cell>
          <cell r="B2235">
            <v>0</v>
          </cell>
          <cell r="C2235" t="str">
            <v>Afghanistan</v>
          </cell>
          <cell r="D2235">
            <v>0</v>
          </cell>
          <cell r="E2235">
            <v>68.914699999999996</v>
          </cell>
          <cell r="F2235">
            <v>36.437800000000003</v>
          </cell>
          <cell r="G2235">
            <v>10284.86</v>
          </cell>
          <cell r="H2235">
            <v>37767</v>
          </cell>
          <cell r="I2235">
            <v>37778</v>
          </cell>
          <cell r="J2235" t="str">
            <v>News</v>
          </cell>
          <cell r="K2235">
            <v>0</v>
          </cell>
          <cell r="L2235">
            <v>400</v>
          </cell>
          <cell r="M2235" t="str">
            <v>Heavy rain</v>
          </cell>
          <cell r="N2235">
            <v>1</v>
          </cell>
        </row>
        <row r="2236">
          <cell r="A2236">
            <v>2237</v>
          </cell>
          <cell r="B2236">
            <v>0</v>
          </cell>
          <cell r="C2236" t="str">
            <v>USA</v>
          </cell>
          <cell r="D2236">
            <v>0</v>
          </cell>
          <cell r="E2236">
            <v>-78.495500000000007</v>
          </cell>
          <cell r="F2236">
            <v>37.222799999999999</v>
          </cell>
          <cell r="G2236">
            <v>17832.439999999999</v>
          </cell>
          <cell r="H2236">
            <v>37766</v>
          </cell>
          <cell r="I2236">
            <v>37771</v>
          </cell>
          <cell r="J2236" t="str">
            <v>News</v>
          </cell>
          <cell r="K2236">
            <v>1</v>
          </cell>
          <cell r="L2236">
            <v>0</v>
          </cell>
          <cell r="M2236" t="str">
            <v>Heavy rain</v>
          </cell>
          <cell r="N2236">
            <v>1</v>
          </cell>
        </row>
        <row r="2237">
          <cell r="A2237">
            <v>2239</v>
          </cell>
          <cell r="B2237">
            <v>0</v>
          </cell>
          <cell r="C2237" t="str">
            <v>Moldova</v>
          </cell>
          <cell r="D2237">
            <v>0</v>
          </cell>
          <cell r="E2237">
            <v>28.6068</v>
          </cell>
          <cell r="F2237">
            <v>47.381100000000004</v>
          </cell>
          <cell r="G2237">
            <v>3901.12</v>
          </cell>
          <cell r="H2237">
            <v>37770</v>
          </cell>
          <cell r="I2237">
            <v>37772</v>
          </cell>
          <cell r="J2237" t="str">
            <v>News</v>
          </cell>
          <cell r="K2237">
            <v>3</v>
          </cell>
          <cell r="L2237">
            <v>0</v>
          </cell>
          <cell r="M2237" t="str">
            <v>Heavy rain</v>
          </cell>
          <cell r="N2237">
            <v>1</v>
          </cell>
        </row>
        <row r="2238">
          <cell r="A2238">
            <v>2238</v>
          </cell>
          <cell r="B2238">
            <v>0</v>
          </cell>
          <cell r="C2238" t="str">
            <v>Russia</v>
          </cell>
          <cell r="D2238">
            <v>0</v>
          </cell>
          <cell r="E2238">
            <v>128.13</v>
          </cell>
          <cell r="F2238">
            <v>62.878700000000002</v>
          </cell>
          <cell r="G2238">
            <v>62479.95</v>
          </cell>
          <cell r="H2238">
            <v>37768</v>
          </cell>
          <cell r="I2238">
            <v>37792</v>
          </cell>
          <cell r="J2238" t="str">
            <v>News</v>
          </cell>
          <cell r="K2238">
            <v>0</v>
          </cell>
          <cell r="L2238">
            <v>400</v>
          </cell>
          <cell r="M2238" t="str">
            <v>Snowmelt</v>
          </cell>
          <cell r="N2238">
            <v>1</v>
          </cell>
        </row>
        <row r="2239">
          <cell r="A2239">
            <v>2240</v>
          </cell>
          <cell r="B2239">
            <v>0</v>
          </cell>
          <cell r="C2239" t="str">
            <v>Venezuela</v>
          </cell>
          <cell r="D2239">
            <v>0</v>
          </cell>
          <cell r="E2239">
            <v>-71.470399999999998</v>
          </cell>
          <cell r="F2239">
            <v>8.3491</v>
          </cell>
          <cell r="G2239">
            <v>6238.6</v>
          </cell>
          <cell r="H2239">
            <v>37773</v>
          </cell>
          <cell r="I2239">
            <v>37775</v>
          </cell>
          <cell r="J2239" t="str">
            <v>News</v>
          </cell>
          <cell r="K2239">
            <v>1</v>
          </cell>
          <cell r="L2239">
            <v>450</v>
          </cell>
          <cell r="M2239" t="str">
            <v>Heavy rain</v>
          </cell>
          <cell r="N2239">
            <v>1</v>
          </cell>
        </row>
        <row r="2240">
          <cell r="A2240">
            <v>2241</v>
          </cell>
          <cell r="B2240">
            <v>0</v>
          </cell>
          <cell r="C2240" t="str">
            <v>Russia</v>
          </cell>
          <cell r="D2240">
            <v>0</v>
          </cell>
          <cell r="E2240">
            <v>90.834500000000006</v>
          </cell>
          <cell r="F2240">
            <v>53.3172</v>
          </cell>
          <cell r="G2240">
            <v>5085.41</v>
          </cell>
          <cell r="H2240">
            <v>37773</v>
          </cell>
          <cell r="I2240">
            <v>37776</v>
          </cell>
          <cell r="J2240" t="str">
            <v>News</v>
          </cell>
          <cell r="K2240">
            <v>0</v>
          </cell>
          <cell r="L2240">
            <v>0</v>
          </cell>
          <cell r="M2240" t="str">
            <v>Heavy rain</v>
          </cell>
          <cell r="N2240">
            <v>1</v>
          </cell>
        </row>
        <row r="2241">
          <cell r="A2241">
            <v>2243</v>
          </cell>
          <cell r="B2241">
            <v>0</v>
          </cell>
          <cell r="C2241" t="str">
            <v>Mexico</v>
          </cell>
          <cell r="D2241">
            <v>0</v>
          </cell>
          <cell r="E2241">
            <v>-97.088999999999999</v>
          </cell>
          <cell r="F2241">
            <v>18.837800000000001</v>
          </cell>
          <cell r="G2241">
            <v>1202.55</v>
          </cell>
          <cell r="H2241">
            <v>37777</v>
          </cell>
          <cell r="I2241">
            <v>37778</v>
          </cell>
          <cell r="J2241" t="str">
            <v>News</v>
          </cell>
          <cell r="K2241">
            <v>4</v>
          </cell>
          <cell r="L2241">
            <v>3000</v>
          </cell>
          <cell r="M2241" t="str">
            <v>Heavy rain</v>
          </cell>
          <cell r="N2241">
            <v>1</v>
          </cell>
        </row>
        <row r="2242">
          <cell r="A2242">
            <v>2242</v>
          </cell>
          <cell r="B2242">
            <v>0</v>
          </cell>
          <cell r="C2242" t="str">
            <v>China</v>
          </cell>
          <cell r="D2242">
            <v>0</v>
          </cell>
          <cell r="E2242">
            <v>82.510900000000007</v>
          </cell>
          <cell r="F2242">
            <v>43.775399999999998</v>
          </cell>
          <cell r="G2242">
            <v>44616.58</v>
          </cell>
          <cell r="H2242">
            <v>37777</v>
          </cell>
          <cell r="I2242">
            <v>37779</v>
          </cell>
          <cell r="J2242" t="str">
            <v>News</v>
          </cell>
          <cell r="K2242">
            <v>28</v>
          </cell>
          <cell r="L2242">
            <v>0</v>
          </cell>
          <cell r="M2242" t="str">
            <v>Heavy rain</v>
          </cell>
          <cell r="N2242">
            <v>1</v>
          </cell>
        </row>
        <row r="2243">
          <cell r="A2243">
            <v>2244</v>
          </cell>
          <cell r="B2243">
            <v>0</v>
          </cell>
          <cell r="C2243" t="str">
            <v>Azerbaijan</v>
          </cell>
          <cell r="D2243">
            <v>0</v>
          </cell>
          <cell r="E2243">
            <v>47.151499999999999</v>
          </cell>
          <cell r="F2243">
            <v>41.275700000000001</v>
          </cell>
          <cell r="G2243">
            <v>2427.5</v>
          </cell>
          <cell r="H2243">
            <v>37777</v>
          </cell>
          <cell r="I2243">
            <v>37786</v>
          </cell>
          <cell r="J2243" t="str">
            <v>News</v>
          </cell>
          <cell r="K2243">
            <v>1</v>
          </cell>
          <cell r="L2243">
            <v>0</v>
          </cell>
          <cell r="M2243" t="str">
            <v>Heavy rain</v>
          </cell>
          <cell r="N2243">
            <v>1</v>
          </cell>
        </row>
        <row r="2244">
          <cell r="A2244">
            <v>2245</v>
          </cell>
          <cell r="B2244">
            <v>0</v>
          </cell>
          <cell r="C2244" t="str">
            <v>China</v>
          </cell>
          <cell r="D2244">
            <v>0</v>
          </cell>
          <cell r="E2244">
            <v>110.741</v>
          </cell>
          <cell r="F2244">
            <v>30.918199999999999</v>
          </cell>
          <cell r="G2244">
            <v>9132.34</v>
          </cell>
          <cell r="H2244">
            <v>37773</v>
          </cell>
          <cell r="I2244">
            <v>37786</v>
          </cell>
          <cell r="J2244" t="str">
            <v>News</v>
          </cell>
          <cell r="K2244">
            <v>0</v>
          </cell>
          <cell r="L2244">
            <v>0</v>
          </cell>
          <cell r="M2244" t="str">
            <v>Dam/Levy, break or release</v>
          </cell>
          <cell r="N2244">
            <v>1</v>
          </cell>
        </row>
        <row r="2245">
          <cell r="A2245">
            <v>2247</v>
          </cell>
          <cell r="B2245">
            <v>0</v>
          </cell>
          <cell r="C2245" t="str">
            <v>Nigeria</v>
          </cell>
          <cell r="D2245">
            <v>0</v>
          </cell>
          <cell r="E2245">
            <v>9.7895900000000005</v>
          </cell>
          <cell r="F2245">
            <v>12.4276</v>
          </cell>
          <cell r="G2245">
            <v>5709.91</v>
          </cell>
          <cell r="H2245">
            <v>37779</v>
          </cell>
          <cell r="I2245">
            <v>37780</v>
          </cell>
          <cell r="J2245" t="str">
            <v>News</v>
          </cell>
          <cell r="K2245">
            <v>0</v>
          </cell>
          <cell r="L2245">
            <v>2000</v>
          </cell>
          <cell r="M2245" t="str">
            <v>Heavy rain</v>
          </cell>
          <cell r="N2245">
            <v>1</v>
          </cell>
        </row>
        <row r="2246">
          <cell r="A2246">
            <v>2246</v>
          </cell>
          <cell r="B2246">
            <v>0</v>
          </cell>
          <cell r="C2246" t="str">
            <v>Tajikistan</v>
          </cell>
          <cell r="D2246">
            <v>0</v>
          </cell>
          <cell r="E2246">
            <v>67.791499999999999</v>
          </cell>
          <cell r="F2246">
            <v>39.465200000000003</v>
          </cell>
          <cell r="G2246">
            <v>1700.7</v>
          </cell>
          <cell r="H2246">
            <v>37778</v>
          </cell>
          <cell r="I2246">
            <v>37782</v>
          </cell>
          <cell r="J2246" t="str">
            <v>News</v>
          </cell>
          <cell r="K2246">
            <v>3</v>
          </cell>
          <cell r="L2246">
            <v>2500</v>
          </cell>
          <cell r="M2246" t="str">
            <v>Heavy rain</v>
          </cell>
          <cell r="N2246">
            <v>1</v>
          </cell>
        </row>
        <row r="2247">
          <cell r="A2247">
            <v>2248</v>
          </cell>
          <cell r="B2247">
            <v>0</v>
          </cell>
          <cell r="C2247" t="str">
            <v>Bangladesh</v>
          </cell>
          <cell r="D2247" t="str">
            <v>India</v>
          </cell>
          <cell r="E2247">
            <v>90.853800000000007</v>
          </cell>
          <cell r="F2247">
            <v>26.1706</v>
          </cell>
          <cell r="G2247">
            <v>702361.66</v>
          </cell>
          <cell r="H2247">
            <v>37783</v>
          </cell>
          <cell r="I2247">
            <v>37904</v>
          </cell>
          <cell r="J2247" t="str">
            <v>News</v>
          </cell>
          <cell r="K2247">
            <v>600</v>
          </cell>
          <cell r="L2247">
            <v>9500000</v>
          </cell>
          <cell r="M2247" t="str">
            <v>Monsoonal rain</v>
          </cell>
          <cell r="N2247">
            <v>2</v>
          </cell>
        </row>
        <row r="2248">
          <cell r="A2248">
            <v>2250</v>
          </cell>
          <cell r="B2248">
            <v>0</v>
          </cell>
          <cell r="C2248" t="str">
            <v>Nigeria</v>
          </cell>
          <cell r="D2248">
            <v>0</v>
          </cell>
          <cell r="E2248">
            <v>8.4342100000000002</v>
          </cell>
          <cell r="F2248">
            <v>11.81</v>
          </cell>
          <cell r="G2248">
            <v>785.17399999999998</v>
          </cell>
          <cell r="H2248">
            <v>37769</v>
          </cell>
          <cell r="I2248">
            <v>37770</v>
          </cell>
          <cell r="J2248" t="str">
            <v>News</v>
          </cell>
          <cell r="K2248">
            <v>1</v>
          </cell>
          <cell r="L2248">
            <v>800</v>
          </cell>
          <cell r="M2248" t="str">
            <v>Brief torrential rain</v>
          </cell>
          <cell r="N2248">
            <v>1</v>
          </cell>
        </row>
        <row r="2249">
          <cell r="A2249">
            <v>2249</v>
          </cell>
          <cell r="B2249">
            <v>0</v>
          </cell>
          <cell r="C2249" t="str">
            <v>Mexico</v>
          </cell>
          <cell r="D2249">
            <v>0</v>
          </cell>
          <cell r="E2249">
            <v>-98.174400000000006</v>
          </cell>
          <cell r="F2249">
            <v>19.072399999999998</v>
          </cell>
          <cell r="G2249">
            <v>67.719099999999997</v>
          </cell>
          <cell r="H2249">
            <v>37784</v>
          </cell>
          <cell r="I2249">
            <v>37787</v>
          </cell>
          <cell r="J2249" t="str">
            <v>News</v>
          </cell>
          <cell r="K2249">
            <v>0</v>
          </cell>
          <cell r="L2249">
            <v>800</v>
          </cell>
          <cell r="M2249" t="str">
            <v>Brief torrential rain</v>
          </cell>
          <cell r="N2249">
            <v>1</v>
          </cell>
        </row>
        <row r="2250">
          <cell r="A2250">
            <v>2251</v>
          </cell>
          <cell r="B2250">
            <v>0</v>
          </cell>
          <cell r="C2250" t="str">
            <v>Columbia</v>
          </cell>
          <cell r="D2250">
            <v>0</v>
          </cell>
          <cell r="E2250">
            <v>-75.581599999999995</v>
          </cell>
          <cell r="F2250">
            <v>1.6161399999999999</v>
          </cell>
          <cell r="G2250">
            <v>3350.82</v>
          </cell>
          <cell r="H2250">
            <v>37786</v>
          </cell>
          <cell r="I2250">
            <v>37788</v>
          </cell>
          <cell r="J2250" t="str">
            <v>News</v>
          </cell>
          <cell r="K2250">
            <v>3</v>
          </cell>
          <cell r="L2250">
            <v>4000</v>
          </cell>
          <cell r="M2250" t="str">
            <v>Heavy rain</v>
          </cell>
          <cell r="N2250">
            <v>1</v>
          </cell>
        </row>
        <row r="2251">
          <cell r="A2251">
            <v>2252</v>
          </cell>
          <cell r="B2251">
            <v>0</v>
          </cell>
          <cell r="C2251" t="str">
            <v>Columbia</v>
          </cell>
          <cell r="D2251">
            <v>0</v>
          </cell>
          <cell r="E2251">
            <v>-75.574799999999996</v>
          </cell>
          <cell r="F2251">
            <v>6.2156599999999997</v>
          </cell>
          <cell r="G2251">
            <v>1700.85</v>
          </cell>
          <cell r="H2251">
            <v>37786</v>
          </cell>
          <cell r="I2251">
            <v>37788</v>
          </cell>
          <cell r="J2251" t="str">
            <v>News</v>
          </cell>
          <cell r="K2251">
            <v>2</v>
          </cell>
          <cell r="L2251">
            <v>0</v>
          </cell>
          <cell r="M2251" t="str">
            <v>Heavy rain</v>
          </cell>
          <cell r="N2251">
            <v>1</v>
          </cell>
        </row>
        <row r="2252">
          <cell r="A2252">
            <v>2253</v>
          </cell>
          <cell r="B2252">
            <v>0</v>
          </cell>
          <cell r="C2252" t="str">
            <v>USA</v>
          </cell>
          <cell r="D2252">
            <v>0</v>
          </cell>
          <cell r="E2252">
            <v>-82.363299999999995</v>
          </cell>
          <cell r="F2252">
            <v>38.357399999999998</v>
          </cell>
          <cell r="G2252">
            <v>60614.8</v>
          </cell>
          <cell r="H2252">
            <v>37785</v>
          </cell>
          <cell r="I2252">
            <v>37791</v>
          </cell>
          <cell r="J2252" t="str">
            <v>News</v>
          </cell>
          <cell r="K2252">
            <v>7</v>
          </cell>
          <cell r="L2252">
            <v>1500</v>
          </cell>
          <cell r="M2252" t="str">
            <v>Heavy rain</v>
          </cell>
          <cell r="N2252">
            <v>1</v>
          </cell>
        </row>
        <row r="2253">
          <cell r="A2253">
            <v>2254</v>
          </cell>
          <cell r="B2253">
            <v>0</v>
          </cell>
          <cell r="C2253" t="str">
            <v>Philippines</v>
          </cell>
          <cell r="D2253">
            <v>0</v>
          </cell>
          <cell r="E2253">
            <v>125.009</v>
          </cell>
          <cell r="F2253">
            <v>11.7927</v>
          </cell>
          <cell r="G2253">
            <v>22834.67</v>
          </cell>
          <cell r="H2253">
            <v>37787</v>
          </cell>
          <cell r="I2253">
            <v>37790</v>
          </cell>
          <cell r="J2253" t="str">
            <v>News</v>
          </cell>
          <cell r="K2253">
            <v>11</v>
          </cell>
          <cell r="L2253">
            <v>70000</v>
          </cell>
          <cell r="M2253" t="str">
            <v>Tropical Cyclone</v>
          </cell>
          <cell r="N2253">
            <v>1</v>
          </cell>
        </row>
        <row r="2254">
          <cell r="A2254">
            <v>2255</v>
          </cell>
          <cell r="B2254">
            <v>0</v>
          </cell>
          <cell r="C2254" t="str">
            <v>East Timor</v>
          </cell>
          <cell r="D2254">
            <v>0</v>
          </cell>
          <cell r="E2254">
            <v>125.657</v>
          </cell>
          <cell r="F2254">
            <v>-9.0121900000000004</v>
          </cell>
          <cell r="G2254">
            <v>12934.64</v>
          </cell>
          <cell r="H2254">
            <v>37788</v>
          </cell>
          <cell r="I2254">
            <v>37792</v>
          </cell>
          <cell r="J2254" t="str">
            <v>News</v>
          </cell>
          <cell r="K2254">
            <v>2</v>
          </cell>
          <cell r="L2254">
            <v>600</v>
          </cell>
          <cell r="M2254" t="str">
            <v>Monsoonal rain</v>
          </cell>
          <cell r="N2254">
            <v>1</v>
          </cell>
        </row>
        <row r="2255">
          <cell r="A2255">
            <v>2256</v>
          </cell>
          <cell r="B2255">
            <v>0</v>
          </cell>
          <cell r="C2255" t="str">
            <v>Afghanistan</v>
          </cell>
          <cell r="D2255">
            <v>0</v>
          </cell>
          <cell r="E2255">
            <v>70.614699999999999</v>
          </cell>
          <cell r="F2255">
            <v>37.8703</v>
          </cell>
          <cell r="G2255">
            <v>2647.5</v>
          </cell>
          <cell r="H2255">
            <v>37788</v>
          </cell>
          <cell r="I2255">
            <v>37793</v>
          </cell>
          <cell r="J2255" t="str">
            <v>News</v>
          </cell>
          <cell r="K2255">
            <v>13</v>
          </cell>
          <cell r="L2255">
            <v>100</v>
          </cell>
          <cell r="M2255" t="str">
            <v>Heavy rain</v>
          </cell>
          <cell r="N2255">
            <v>1</v>
          </cell>
        </row>
        <row r="2256">
          <cell r="A2256">
            <v>2257</v>
          </cell>
          <cell r="B2256">
            <v>0</v>
          </cell>
          <cell r="C2256" t="str">
            <v>Bangladesh</v>
          </cell>
          <cell r="D2256">
            <v>0</v>
          </cell>
          <cell r="E2256">
            <v>91.932699999999997</v>
          </cell>
          <cell r="F2256">
            <v>21.9239</v>
          </cell>
          <cell r="G2256">
            <v>4231</v>
          </cell>
          <cell r="H2256">
            <v>37791</v>
          </cell>
          <cell r="I2256">
            <v>37805</v>
          </cell>
          <cell r="J2256" t="str">
            <v>News</v>
          </cell>
          <cell r="K2256">
            <v>55</v>
          </cell>
          <cell r="L2256">
            <v>20000</v>
          </cell>
          <cell r="M2256" t="str">
            <v>Monsoonal rain</v>
          </cell>
          <cell r="N2256">
            <v>1</v>
          </cell>
        </row>
        <row r="2257">
          <cell r="A2257">
            <v>2258</v>
          </cell>
          <cell r="B2257">
            <v>0</v>
          </cell>
          <cell r="C2257" t="str">
            <v>India</v>
          </cell>
          <cell r="D2257">
            <v>0</v>
          </cell>
          <cell r="E2257">
            <v>74.927400000000006</v>
          </cell>
          <cell r="F2257">
            <v>12.915800000000001</v>
          </cell>
          <cell r="G2257">
            <v>766.52200000000005</v>
          </cell>
          <cell r="H2257">
            <v>37793</v>
          </cell>
          <cell r="I2257">
            <v>37796</v>
          </cell>
          <cell r="J2257" t="str">
            <v>News</v>
          </cell>
          <cell r="K2257">
            <v>4</v>
          </cell>
          <cell r="L2257">
            <v>0</v>
          </cell>
          <cell r="M2257" t="str">
            <v>Monsoonal rain</v>
          </cell>
          <cell r="N2257">
            <v>1</v>
          </cell>
        </row>
        <row r="2258">
          <cell r="A2258">
            <v>2259</v>
          </cell>
          <cell r="B2258">
            <v>0</v>
          </cell>
          <cell r="C2258" t="str">
            <v>USA</v>
          </cell>
          <cell r="D2258">
            <v>0</v>
          </cell>
          <cell r="E2258">
            <v>-81.893600000000006</v>
          </cell>
          <cell r="F2258">
            <v>27.267199999999999</v>
          </cell>
          <cell r="G2258">
            <v>18773.560000000001</v>
          </cell>
          <cell r="H2258">
            <v>37794</v>
          </cell>
          <cell r="I2258">
            <v>37800</v>
          </cell>
          <cell r="J2258" t="str">
            <v>News</v>
          </cell>
          <cell r="K2258">
            <v>0</v>
          </cell>
          <cell r="L2258">
            <v>250</v>
          </cell>
          <cell r="M2258" t="str">
            <v>Heavy rain</v>
          </cell>
          <cell r="N2258">
            <v>1</v>
          </cell>
        </row>
        <row r="2259">
          <cell r="A2259">
            <v>2260</v>
          </cell>
          <cell r="B2259">
            <v>0</v>
          </cell>
          <cell r="C2259" t="str">
            <v>India</v>
          </cell>
          <cell r="D2259">
            <v>0</v>
          </cell>
          <cell r="E2259">
            <v>73.44</v>
          </cell>
          <cell r="F2259">
            <v>21.396100000000001</v>
          </cell>
          <cell r="G2259">
            <v>37685.269999999997</v>
          </cell>
          <cell r="H2259">
            <v>37792</v>
          </cell>
          <cell r="I2259">
            <v>37798</v>
          </cell>
          <cell r="J2259" t="str">
            <v>News</v>
          </cell>
          <cell r="K2259">
            <v>4</v>
          </cell>
          <cell r="L2259">
            <v>0</v>
          </cell>
          <cell r="M2259" t="str">
            <v>Monsoonal rain</v>
          </cell>
          <cell r="N2259">
            <v>1</v>
          </cell>
        </row>
        <row r="2260">
          <cell r="A2260">
            <v>2261</v>
          </cell>
          <cell r="B2260">
            <v>0</v>
          </cell>
          <cell r="C2260" t="str">
            <v>China</v>
          </cell>
          <cell r="D2260">
            <v>0</v>
          </cell>
          <cell r="E2260">
            <v>118.401</v>
          </cell>
          <cell r="F2260">
            <v>28.831</v>
          </cell>
          <cell r="G2260">
            <v>1540349.44</v>
          </cell>
          <cell r="H2260">
            <v>37795</v>
          </cell>
          <cell r="I2260">
            <v>37830</v>
          </cell>
          <cell r="J2260" t="str">
            <v>News</v>
          </cell>
          <cell r="K2260">
            <v>430</v>
          </cell>
          <cell r="L2260">
            <v>1500000</v>
          </cell>
          <cell r="M2260" t="str">
            <v>Heavy rain</v>
          </cell>
          <cell r="N2260">
            <v>1</v>
          </cell>
        </row>
        <row r="2261">
          <cell r="A2261">
            <v>2262</v>
          </cell>
          <cell r="B2261">
            <v>0</v>
          </cell>
          <cell r="C2261" t="str">
            <v>USA</v>
          </cell>
          <cell r="D2261">
            <v>0</v>
          </cell>
          <cell r="E2261">
            <v>-97.095799999999997</v>
          </cell>
          <cell r="F2261">
            <v>40.714599999999997</v>
          </cell>
          <cell r="G2261">
            <v>41056.589999999997</v>
          </cell>
          <cell r="H2261">
            <v>37795</v>
          </cell>
          <cell r="I2261">
            <v>37798</v>
          </cell>
          <cell r="J2261" t="str">
            <v>News</v>
          </cell>
          <cell r="K2261">
            <v>1</v>
          </cell>
          <cell r="L2261">
            <v>0</v>
          </cell>
          <cell r="M2261" t="str">
            <v>Heavy rain</v>
          </cell>
          <cell r="N2261">
            <v>1</v>
          </cell>
        </row>
        <row r="2262">
          <cell r="A2262">
            <v>2266</v>
          </cell>
          <cell r="B2262">
            <v>0</v>
          </cell>
          <cell r="C2262" t="str">
            <v>Iran</v>
          </cell>
          <cell r="D2262">
            <v>0</v>
          </cell>
          <cell r="E2262">
            <v>50.776200000000003</v>
          </cell>
          <cell r="F2262">
            <v>36.681600000000003</v>
          </cell>
          <cell r="G2262">
            <v>1088.54</v>
          </cell>
          <cell r="H2262">
            <v>37798</v>
          </cell>
          <cell r="I2262">
            <v>37798</v>
          </cell>
          <cell r="J2262" t="str">
            <v>News</v>
          </cell>
          <cell r="K2262">
            <v>0</v>
          </cell>
          <cell r="L2262">
            <v>0</v>
          </cell>
          <cell r="M2262" t="str">
            <v>Brief torrential rain</v>
          </cell>
          <cell r="N2262">
            <v>1</v>
          </cell>
        </row>
        <row r="2263">
          <cell r="A2263">
            <v>2267</v>
          </cell>
          <cell r="B2263">
            <v>0</v>
          </cell>
          <cell r="C2263" t="str">
            <v>New Zealand</v>
          </cell>
          <cell r="D2263">
            <v>0</v>
          </cell>
          <cell r="E2263">
            <v>172.99299999999999</v>
          </cell>
          <cell r="F2263">
            <v>-41.3947</v>
          </cell>
          <cell r="G2263">
            <v>1766.2</v>
          </cell>
          <cell r="H2263">
            <v>37800</v>
          </cell>
          <cell r="I2263">
            <v>37802</v>
          </cell>
          <cell r="J2263" t="str">
            <v>News</v>
          </cell>
          <cell r="K2263">
            <v>0</v>
          </cell>
          <cell r="L2263">
            <v>0</v>
          </cell>
          <cell r="M2263" t="str">
            <v>Heavy rain</v>
          </cell>
          <cell r="N2263">
            <v>1</v>
          </cell>
        </row>
        <row r="2264">
          <cell r="A2264">
            <v>2264</v>
          </cell>
          <cell r="B2264">
            <v>0</v>
          </cell>
          <cell r="C2264" t="str">
            <v>Philippines</v>
          </cell>
          <cell r="D2264">
            <v>0</v>
          </cell>
          <cell r="E2264">
            <v>124.377</v>
          </cell>
          <cell r="F2264">
            <v>7.0439100000000003</v>
          </cell>
          <cell r="G2264">
            <v>1183.3399999999999</v>
          </cell>
          <cell r="H2264">
            <v>37797</v>
          </cell>
          <cell r="I2264">
            <v>37798</v>
          </cell>
          <cell r="J2264" t="str">
            <v>News</v>
          </cell>
          <cell r="K2264">
            <v>2</v>
          </cell>
          <cell r="L2264">
            <v>10000</v>
          </cell>
          <cell r="M2264" t="str">
            <v>Heavy rain</v>
          </cell>
          <cell r="N2264">
            <v>1</v>
          </cell>
        </row>
        <row r="2265">
          <cell r="A2265">
            <v>2265</v>
          </cell>
          <cell r="B2265">
            <v>0</v>
          </cell>
          <cell r="C2265" t="str">
            <v>Afghanistan</v>
          </cell>
          <cell r="D2265">
            <v>0</v>
          </cell>
          <cell r="E2265">
            <v>70.940399999999997</v>
          </cell>
          <cell r="F2265">
            <v>38.198599999999999</v>
          </cell>
          <cell r="G2265">
            <v>2785.01</v>
          </cell>
          <cell r="H2265">
            <v>37797</v>
          </cell>
          <cell r="I2265">
            <v>37798</v>
          </cell>
          <cell r="J2265" t="str">
            <v>News</v>
          </cell>
          <cell r="K2265">
            <v>0</v>
          </cell>
          <cell r="L2265">
            <v>0</v>
          </cell>
          <cell r="M2265" t="str">
            <v>Heavy rain</v>
          </cell>
          <cell r="N2265">
            <v>1</v>
          </cell>
        </row>
        <row r="2266">
          <cell r="A2266">
            <v>2263</v>
          </cell>
          <cell r="B2266">
            <v>0</v>
          </cell>
          <cell r="C2266" t="str">
            <v>Guatemala</v>
          </cell>
          <cell r="D2266">
            <v>0</v>
          </cell>
          <cell r="E2266">
            <v>-90.491299999999995</v>
          </cell>
          <cell r="F2266">
            <v>14.620799999999999</v>
          </cell>
          <cell r="G2266">
            <v>152.29599999999999</v>
          </cell>
          <cell r="H2266">
            <v>37797</v>
          </cell>
          <cell r="I2266">
            <v>37802</v>
          </cell>
          <cell r="J2266" t="str">
            <v>News</v>
          </cell>
          <cell r="K2266">
            <v>3</v>
          </cell>
          <cell r="L2266">
            <v>40</v>
          </cell>
          <cell r="M2266" t="str">
            <v>Heavy rain</v>
          </cell>
          <cell r="N2266">
            <v>1</v>
          </cell>
        </row>
        <row r="2267">
          <cell r="A2267">
            <v>2269</v>
          </cell>
          <cell r="B2267">
            <v>0</v>
          </cell>
          <cell r="C2267" t="str">
            <v>China</v>
          </cell>
          <cell r="D2267">
            <v>0</v>
          </cell>
          <cell r="E2267">
            <v>115.718</v>
          </cell>
          <cell r="F2267">
            <v>32.516599999999997</v>
          </cell>
          <cell r="G2267">
            <v>126534.39</v>
          </cell>
          <cell r="H2267">
            <v>37803</v>
          </cell>
          <cell r="I2267">
            <v>37840</v>
          </cell>
          <cell r="J2267" t="str">
            <v>News</v>
          </cell>
          <cell r="K2267">
            <v>18</v>
          </cell>
          <cell r="L2267">
            <v>1600000</v>
          </cell>
          <cell r="M2267" t="str">
            <v>Heavy rain</v>
          </cell>
          <cell r="N2267">
            <v>2</v>
          </cell>
        </row>
        <row r="2268">
          <cell r="A2268">
            <v>2270</v>
          </cell>
          <cell r="B2268">
            <v>0</v>
          </cell>
          <cell r="C2268" t="str">
            <v>Uganda</v>
          </cell>
          <cell r="D2268">
            <v>0</v>
          </cell>
          <cell r="E2268">
            <v>34.137599999999999</v>
          </cell>
          <cell r="F2268">
            <v>0.93959000000000004</v>
          </cell>
          <cell r="G2268">
            <v>962.61500000000001</v>
          </cell>
          <cell r="H2268">
            <v>37803</v>
          </cell>
          <cell r="I2268">
            <v>37805</v>
          </cell>
          <cell r="J2268" t="str">
            <v>News</v>
          </cell>
          <cell r="K2268">
            <v>20</v>
          </cell>
          <cell r="L2268">
            <v>700</v>
          </cell>
          <cell r="M2268" t="str">
            <v>Heavy rain</v>
          </cell>
          <cell r="N2268">
            <v>1</v>
          </cell>
        </row>
        <row r="2269">
          <cell r="A2269">
            <v>2268</v>
          </cell>
          <cell r="B2269">
            <v>0</v>
          </cell>
          <cell r="C2269" t="str">
            <v>Uruguay</v>
          </cell>
          <cell r="D2269">
            <v>0</v>
          </cell>
          <cell r="E2269">
            <v>-56.003799999999998</v>
          </cell>
          <cell r="F2269">
            <v>-34.433</v>
          </cell>
          <cell r="G2269">
            <v>6903.15</v>
          </cell>
          <cell r="H2269">
            <v>37800</v>
          </cell>
          <cell r="I2269">
            <v>37804</v>
          </cell>
          <cell r="J2269" t="str">
            <v>News</v>
          </cell>
          <cell r="K2269">
            <v>1</v>
          </cell>
          <cell r="L2269">
            <v>300</v>
          </cell>
          <cell r="M2269" t="str">
            <v>Heavy rain</v>
          </cell>
          <cell r="N2269">
            <v>1</v>
          </cell>
        </row>
        <row r="2270">
          <cell r="A2270">
            <v>2273</v>
          </cell>
          <cell r="B2270">
            <v>0</v>
          </cell>
          <cell r="C2270" t="str">
            <v>USA</v>
          </cell>
          <cell r="D2270">
            <v>0</v>
          </cell>
          <cell r="E2270">
            <v>-85.976100000000002</v>
          </cell>
          <cell r="F2270">
            <v>39.788699999999999</v>
          </cell>
          <cell r="G2270">
            <v>150549.91</v>
          </cell>
          <cell r="H2270">
            <v>37807</v>
          </cell>
          <cell r="I2270">
            <v>37823</v>
          </cell>
          <cell r="J2270" t="str">
            <v>News</v>
          </cell>
          <cell r="K2270">
            <v>3</v>
          </cell>
          <cell r="L2270">
            <v>1200</v>
          </cell>
          <cell r="M2270" t="str">
            <v>Heavy rain</v>
          </cell>
          <cell r="N2270">
            <v>2</v>
          </cell>
        </row>
        <row r="2271">
          <cell r="A2271">
            <v>2272</v>
          </cell>
          <cell r="B2271">
            <v>0</v>
          </cell>
          <cell r="C2271" t="str">
            <v>Afghanistan</v>
          </cell>
          <cell r="D2271">
            <v>0</v>
          </cell>
          <cell r="E2271">
            <v>69.160300000000007</v>
          </cell>
          <cell r="F2271">
            <v>34.217500000000001</v>
          </cell>
          <cell r="G2271">
            <v>1496.24</v>
          </cell>
          <cell r="H2271">
            <v>37807</v>
          </cell>
          <cell r="I2271">
            <v>37808</v>
          </cell>
          <cell r="J2271" t="str">
            <v>News</v>
          </cell>
          <cell r="K2271">
            <v>2</v>
          </cell>
          <cell r="L2271">
            <v>280</v>
          </cell>
          <cell r="M2271" t="str">
            <v>Brief torrential rain</v>
          </cell>
          <cell r="N2271">
            <v>1</v>
          </cell>
        </row>
        <row r="2272">
          <cell r="A2272">
            <v>2271</v>
          </cell>
          <cell r="B2272">
            <v>0</v>
          </cell>
          <cell r="C2272" t="str">
            <v>Afghanistan</v>
          </cell>
          <cell r="D2272">
            <v>0</v>
          </cell>
          <cell r="E2272">
            <v>69.429100000000005</v>
          </cell>
          <cell r="F2272">
            <v>36.927700000000002</v>
          </cell>
          <cell r="G2272">
            <v>4099.76</v>
          </cell>
          <cell r="H2272">
            <v>37804</v>
          </cell>
          <cell r="I2272">
            <v>37807</v>
          </cell>
          <cell r="J2272" t="str">
            <v>News</v>
          </cell>
          <cell r="K2272">
            <v>0</v>
          </cell>
          <cell r="L2272">
            <v>0</v>
          </cell>
          <cell r="M2272" t="str">
            <v>Heavy rain</v>
          </cell>
          <cell r="N2272">
            <v>1</v>
          </cell>
        </row>
        <row r="2273">
          <cell r="A2273">
            <v>2274</v>
          </cell>
          <cell r="B2273">
            <v>0</v>
          </cell>
          <cell r="C2273" t="str">
            <v>Mexico</v>
          </cell>
          <cell r="D2273">
            <v>0</v>
          </cell>
          <cell r="E2273">
            <v>-99.163499999999999</v>
          </cell>
          <cell r="F2273">
            <v>18.9389</v>
          </cell>
          <cell r="G2273">
            <v>1021.37</v>
          </cell>
          <cell r="H2273">
            <v>37805</v>
          </cell>
          <cell r="I2273">
            <v>37806</v>
          </cell>
          <cell r="J2273" t="str">
            <v>News</v>
          </cell>
          <cell r="K2273">
            <v>0</v>
          </cell>
          <cell r="L2273">
            <v>0</v>
          </cell>
          <cell r="M2273" t="str">
            <v>Heavy rain</v>
          </cell>
          <cell r="N2273">
            <v>1</v>
          </cell>
        </row>
        <row r="2274">
          <cell r="A2274">
            <v>2275</v>
          </cell>
          <cell r="B2274">
            <v>0</v>
          </cell>
          <cell r="C2274" t="str">
            <v>Nepal</v>
          </cell>
          <cell r="D2274">
            <v>0</v>
          </cell>
          <cell r="E2274">
            <v>84.052999999999997</v>
          </cell>
          <cell r="F2274">
            <v>28.593</v>
          </cell>
          <cell r="G2274">
            <v>137086.59</v>
          </cell>
          <cell r="H2274">
            <v>37805</v>
          </cell>
          <cell r="I2274">
            <v>37853</v>
          </cell>
          <cell r="J2274" t="str">
            <v>News</v>
          </cell>
          <cell r="K2274">
            <v>217</v>
          </cell>
          <cell r="L2274">
            <v>4000</v>
          </cell>
          <cell r="M2274" t="str">
            <v>Monsoonal rain</v>
          </cell>
          <cell r="N2274">
            <v>1</v>
          </cell>
        </row>
        <row r="2275">
          <cell r="A2275">
            <v>2276</v>
          </cell>
          <cell r="B2275">
            <v>0</v>
          </cell>
          <cell r="C2275" t="str">
            <v>Burma</v>
          </cell>
          <cell r="D2275">
            <v>0</v>
          </cell>
          <cell r="E2275">
            <v>95.503500000000003</v>
          </cell>
          <cell r="F2275">
            <v>20.5747</v>
          </cell>
          <cell r="G2275">
            <v>235095.9</v>
          </cell>
          <cell r="H2275">
            <v>37804</v>
          </cell>
          <cell r="I2275">
            <v>37865</v>
          </cell>
          <cell r="J2275" t="str">
            <v>News</v>
          </cell>
          <cell r="K2275">
            <v>0</v>
          </cell>
          <cell r="L2275">
            <v>0</v>
          </cell>
          <cell r="M2275" t="str">
            <v>Monsoonal rain</v>
          </cell>
          <cell r="N2275">
            <v>1</v>
          </cell>
        </row>
        <row r="2276">
          <cell r="A2276">
            <v>2277</v>
          </cell>
          <cell r="B2276">
            <v>0</v>
          </cell>
          <cell r="C2276" t="str">
            <v>Afghanistan</v>
          </cell>
          <cell r="D2276">
            <v>0</v>
          </cell>
          <cell r="E2276">
            <v>68.123699999999999</v>
          </cell>
          <cell r="F2276">
            <v>34.9054</v>
          </cell>
          <cell r="G2276">
            <v>1443.81</v>
          </cell>
          <cell r="H2276">
            <v>37811</v>
          </cell>
          <cell r="I2276">
            <v>37813</v>
          </cell>
          <cell r="J2276" t="str">
            <v>News</v>
          </cell>
          <cell r="K2276">
            <v>9</v>
          </cell>
          <cell r="L2276">
            <v>0</v>
          </cell>
          <cell r="M2276" t="str">
            <v>Brief torrential rain</v>
          </cell>
          <cell r="N2276">
            <v>1</v>
          </cell>
        </row>
        <row r="2277">
          <cell r="A2277">
            <v>2278</v>
          </cell>
          <cell r="B2277">
            <v>0</v>
          </cell>
          <cell r="C2277" t="str">
            <v>China</v>
          </cell>
          <cell r="D2277">
            <v>0</v>
          </cell>
          <cell r="E2277">
            <v>92.883899999999997</v>
          </cell>
          <cell r="F2277">
            <v>43.163699999999999</v>
          </cell>
          <cell r="G2277">
            <v>103777.99</v>
          </cell>
          <cell r="H2277">
            <v>37814</v>
          </cell>
          <cell r="I2277">
            <v>37817</v>
          </cell>
          <cell r="J2277" t="str">
            <v>News</v>
          </cell>
          <cell r="K2277">
            <v>1</v>
          </cell>
          <cell r="L2277">
            <v>0</v>
          </cell>
          <cell r="M2277" t="str">
            <v>Heavy rain</v>
          </cell>
          <cell r="N2277">
            <v>1</v>
          </cell>
        </row>
        <row r="2278">
          <cell r="A2278">
            <v>2214</v>
          </cell>
          <cell r="B2278">
            <v>0</v>
          </cell>
          <cell r="C2278" t="str">
            <v>Russia</v>
          </cell>
          <cell r="D2278">
            <v>0</v>
          </cell>
          <cell r="E2278">
            <v>79.316199999999995</v>
          </cell>
          <cell r="F2278">
            <v>57.820500000000003</v>
          </cell>
          <cell r="G2278">
            <v>876375.49</v>
          </cell>
          <cell r="H2278">
            <v>37734</v>
          </cell>
          <cell r="I2278">
            <v>37754</v>
          </cell>
          <cell r="J2278" t="str">
            <v>News</v>
          </cell>
          <cell r="K2278">
            <v>0</v>
          </cell>
          <cell r="L2278">
            <v>500</v>
          </cell>
          <cell r="M2278" t="str">
            <v>Snowmelt</v>
          </cell>
          <cell r="N2278">
            <v>1</v>
          </cell>
        </row>
        <row r="2279">
          <cell r="A2279">
            <v>2279</v>
          </cell>
          <cell r="B2279">
            <v>0</v>
          </cell>
          <cell r="C2279" t="str">
            <v>Pakistan</v>
          </cell>
          <cell r="D2279" t="str">
            <v>India</v>
          </cell>
          <cell r="E2279">
            <v>72.210099999999997</v>
          </cell>
          <cell r="F2279">
            <v>28.7319</v>
          </cell>
          <cell r="G2279">
            <v>868200.94</v>
          </cell>
          <cell r="H2279">
            <v>37817</v>
          </cell>
          <cell r="I2279">
            <v>37865</v>
          </cell>
          <cell r="J2279" t="str">
            <v>News</v>
          </cell>
          <cell r="K2279">
            <v>285</v>
          </cell>
          <cell r="L2279">
            <v>900000</v>
          </cell>
          <cell r="M2279" t="str">
            <v>Monsoonal rain</v>
          </cell>
          <cell r="N2279">
            <v>1</v>
          </cell>
        </row>
        <row r="2280">
          <cell r="A2280">
            <v>2280</v>
          </cell>
          <cell r="B2280">
            <v>0</v>
          </cell>
          <cell r="C2280" t="str">
            <v>Afghanistan</v>
          </cell>
          <cell r="D2280">
            <v>0</v>
          </cell>
          <cell r="E2280">
            <v>69.509299999999996</v>
          </cell>
          <cell r="F2280">
            <v>33.491999999999997</v>
          </cell>
          <cell r="G2280">
            <v>33247.730000000003</v>
          </cell>
          <cell r="H2280">
            <v>37817</v>
          </cell>
          <cell r="I2280">
            <v>37820</v>
          </cell>
          <cell r="J2280" t="str">
            <v>News</v>
          </cell>
          <cell r="K2280">
            <v>9</v>
          </cell>
          <cell r="L2280">
            <v>0</v>
          </cell>
          <cell r="M2280" t="str">
            <v>Heavy rain</v>
          </cell>
          <cell r="N2280">
            <v>1</v>
          </cell>
        </row>
        <row r="2281">
          <cell r="A2281">
            <v>2281</v>
          </cell>
          <cell r="B2281">
            <v>0</v>
          </cell>
          <cell r="C2281" t="str">
            <v>Mexico</v>
          </cell>
          <cell r="D2281">
            <v>0</v>
          </cell>
          <cell r="E2281">
            <v>-96.765600000000006</v>
          </cell>
          <cell r="F2281">
            <v>18.113199999999999</v>
          </cell>
          <cell r="G2281">
            <v>1218.83</v>
          </cell>
          <cell r="H2281">
            <v>37819</v>
          </cell>
          <cell r="I2281">
            <v>37820</v>
          </cell>
          <cell r="J2281" t="str">
            <v>News</v>
          </cell>
          <cell r="K2281">
            <v>10</v>
          </cell>
          <cell r="L2281">
            <v>200</v>
          </cell>
          <cell r="M2281" t="str">
            <v>Heavy rain</v>
          </cell>
          <cell r="N2281">
            <v>1</v>
          </cell>
        </row>
        <row r="2282">
          <cell r="A2282">
            <v>2283</v>
          </cell>
          <cell r="B2282">
            <v>0</v>
          </cell>
          <cell r="C2282" t="str">
            <v>Japan</v>
          </cell>
          <cell r="D2282">
            <v>0</v>
          </cell>
          <cell r="E2282">
            <v>130.74600000000001</v>
          </cell>
          <cell r="F2282">
            <v>32.479199999999999</v>
          </cell>
          <cell r="G2282">
            <v>8078.29</v>
          </cell>
          <cell r="H2282">
            <v>37821</v>
          </cell>
          <cell r="I2282">
            <v>37823</v>
          </cell>
          <cell r="J2282" t="str">
            <v>News</v>
          </cell>
          <cell r="K2282">
            <v>19</v>
          </cell>
          <cell r="L2282">
            <v>800</v>
          </cell>
          <cell r="M2282" t="str">
            <v>Heavy rain</v>
          </cell>
          <cell r="N2282">
            <v>1</v>
          </cell>
        </row>
        <row r="2283">
          <cell r="A2283">
            <v>2282</v>
          </cell>
          <cell r="B2283">
            <v>0</v>
          </cell>
          <cell r="C2283" t="str">
            <v>Venezuela</v>
          </cell>
          <cell r="D2283">
            <v>0</v>
          </cell>
          <cell r="E2283">
            <v>-66.858900000000006</v>
          </cell>
          <cell r="F2283">
            <v>10.500299999999999</v>
          </cell>
          <cell r="G2283">
            <v>695.89800000000002</v>
          </cell>
          <cell r="H2283">
            <v>37820</v>
          </cell>
          <cell r="I2283">
            <v>37821</v>
          </cell>
          <cell r="J2283" t="str">
            <v>News</v>
          </cell>
          <cell r="K2283">
            <v>1</v>
          </cell>
          <cell r="L2283">
            <v>0</v>
          </cell>
          <cell r="M2283" t="str">
            <v>Heavy rain</v>
          </cell>
          <cell r="N2283">
            <v>1</v>
          </cell>
        </row>
        <row r="2284">
          <cell r="A2284">
            <v>2284</v>
          </cell>
          <cell r="B2284">
            <v>0</v>
          </cell>
          <cell r="C2284" t="str">
            <v>Philippines</v>
          </cell>
          <cell r="D2284">
            <v>0</v>
          </cell>
          <cell r="E2284">
            <v>121.267</v>
          </cell>
          <cell r="F2284">
            <v>16.501899999999999</v>
          </cell>
          <cell r="G2284">
            <v>70175.039999999994</v>
          </cell>
          <cell r="H2284">
            <v>37821</v>
          </cell>
          <cell r="I2284">
            <v>37825</v>
          </cell>
          <cell r="J2284" t="str">
            <v>News</v>
          </cell>
          <cell r="K2284">
            <v>22</v>
          </cell>
          <cell r="L2284">
            <v>20000</v>
          </cell>
          <cell r="M2284" t="str">
            <v>Tropical Cyclone</v>
          </cell>
          <cell r="N2284">
            <v>1</v>
          </cell>
        </row>
        <row r="2285">
          <cell r="A2285">
            <v>2285</v>
          </cell>
          <cell r="B2285">
            <v>0</v>
          </cell>
          <cell r="C2285" t="str">
            <v>Ethiopia</v>
          </cell>
          <cell r="D2285">
            <v>0</v>
          </cell>
          <cell r="E2285">
            <v>41.056199999999997</v>
          </cell>
          <cell r="F2285">
            <v>10.902100000000001</v>
          </cell>
          <cell r="G2285">
            <v>53538.05</v>
          </cell>
          <cell r="H2285">
            <v>37821</v>
          </cell>
          <cell r="I2285">
            <v>37834</v>
          </cell>
          <cell r="J2285" t="str">
            <v>News</v>
          </cell>
          <cell r="K2285">
            <v>2</v>
          </cell>
          <cell r="L2285">
            <v>7000</v>
          </cell>
          <cell r="M2285" t="str">
            <v>Heavy rain</v>
          </cell>
          <cell r="N2285">
            <v>1</v>
          </cell>
        </row>
        <row r="2286">
          <cell r="A2286">
            <v>2286</v>
          </cell>
          <cell r="B2286">
            <v>0</v>
          </cell>
          <cell r="C2286" t="str">
            <v>USA</v>
          </cell>
          <cell r="D2286">
            <v>0</v>
          </cell>
          <cell r="E2286">
            <v>-80.925299999999993</v>
          </cell>
          <cell r="F2286">
            <v>41.064900000000002</v>
          </cell>
          <cell r="G2286">
            <v>12173.27</v>
          </cell>
          <cell r="H2286">
            <v>37823</v>
          </cell>
          <cell r="I2286">
            <v>37830</v>
          </cell>
          <cell r="J2286" t="str">
            <v>News</v>
          </cell>
          <cell r="K2286">
            <v>3</v>
          </cell>
          <cell r="L2286">
            <v>1000</v>
          </cell>
          <cell r="M2286" t="str">
            <v>Heavy rain</v>
          </cell>
          <cell r="N2286">
            <v>1</v>
          </cell>
        </row>
        <row r="2287">
          <cell r="A2287">
            <v>2291</v>
          </cell>
          <cell r="B2287">
            <v>0</v>
          </cell>
          <cell r="C2287" t="str">
            <v>China</v>
          </cell>
          <cell r="D2287">
            <v>0</v>
          </cell>
          <cell r="E2287">
            <v>110.14100000000001</v>
          </cell>
          <cell r="F2287">
            <v>21.210899999999999</v>
          </cell>
          <cell r="G2287">
            <v>50628</v>
          </cell>
          <cell r="H2287">
            <v>37825</v>
          </cell>
          <cell r="I2287">
            <v>37827</v>
          </cell>
          <cell r="J2287" t="str">
            <v>News</v>
          </cell>
          <cell r="K2287">
            <v>14</v>
          </cell>
          <cell r="L2287">
            <v>30000</v>
          </cell>
          <cell r="M2287" t="str">
            <v>Tropical Cyclone</v>
          </cell>
          <cell r="N2287">
            <v>1</v>
          </cell>
        </row>
        <row r="2288">
          <cell r="A2288">
            <v>2287</v>
          </cell>
          <cell r="B2288">
            <v>0</v>
          </cell>
          <cell r="C2288" t="str">
            <v>Mongolia</v>
          </cell>
          <cell r="D2288">
            <v>0</v>
          </cell>
          <cell r="E2288">
            <v>103.35</v>
          </cell>
          <cell r="F2288">
            <v>49.324100000000001</v>
          </cell>
          <cell r="G2288">
            <v>281931.48</v>
          </cell>
          <cell r="H2288">
            <v>37823</v>
          </cell>
          <cell r="I2288">
            <v>37843</v>
          </cell>
          <cell r="J2288" t="str">
            <v>News</v>
          </cell>
          <cell r="K2288">
            <v>20</v>
          </cell>
          <cell r="L2288">
            <v>400</v>
          </cell>
          <cell r="M2288" t="str">
            <v>Heavy rain</v>
          </cell>
          <cell r="N2288">
            <v>1</v>
          </cell>
        </row>
        <row r="2289">
          <cell r="A2289">
            <v>2288</v>
          </cell>
          <cell r="B2289">
            <v>0</v>
          </cell>
          <cell r="C2289" t="str">
            <v>Kyrgyzstan</v>
          </cell>
          <cell r="D2289" t="str">
            <v>Kazakhstan</v>
          </cell>
          <cell r="E2289">
            <v>77.103300000000004</v>
          </cell>
          <cell r="F2289">
            <v>43.674599999999998</v>
          </cell>
          <cell r="G2289">
            <v>131879.04999999999</v>
          </cell>
          <cell r="H2289">
            <v>37823</v>
          </cell>
          <cell r="I2289">
            <v>37827</v>
          </cell>
          <cell r="J2289" t="str">
            <v>News</v>
          </cell>
          <cell r="K2289">
            <v>1</v>
          </cell>
          <cell r="L2289">
            <v>0</v>
          </cell>
          <cell r="M2289" t="str">
            <v>Heavy rain</v>
          </cell>
          <cell r="N2289">
            <v>1</v>
          </cell>
        </row>
        <row r="2290">
          <cell r="A2290">
            <v>2290</v>
          </cell>
          <cell r="B2290">
            <v>0</v>
          </cell>
          <cell r="C2290" t="str">
            <v>Nigeria</v>
          </cell>
          <cell r="D2290">
            <v>0</v>
          </cell>
          <cell r="E2290">
            <v>8.9429800000000004</v>
          </cell>
          <cell r="F2290">
            <v>6.2857700000000003</v>
          </cell>
          <cell r="G2290">
            <v>8171.95</v>
          </cell>
          <cell r="H2290">
            <v>37825</v>
          </cell>
          <cell r="I2290">
            <v>37827</v>
          </cell>
          <cell r="J2290" t="str">
            <v>News</v>
          </cell>
          <cell r="K2290">
            <v>5</v>
          </cell>
          <cell r="L2290">
            <v>0</v>
          </cell>
          <cell r="M2290" t="str">
            <v>Heavy rain</v>
          </cell>
          <cell r="N2290">
            <v>1</v>
          </cell>
        </row>
        <row r="2291">
          <cell r="A2291">
            <v>2289</v>
          </cell>
          <cell r="B2291">
            <v>0</v>
          </cell>
          <cell r="C2291" t="str">
            <v>Venezuela</v>
          </cell>
          <cell r="D2291">
            <v>0</v>
          </cell>
          <cell r="E2291">
            <v>-63.328800000000001</v>
          </cell>
          <cell r="F2291">
            <v>10.4194</v>
          </cell>
          <cell r="G2291">
            <v>9368.9</v>
          </cell>
          <cell r="H2291">
            <v>37823</v>
          </cell>
          <cell r="I2291">
            <v>37827</v>
          </cell>
          <cell r="J2291" t="str">
            <v>News</v>
          </cell>
          <cell r="K2291">
            <v>0</v>
          </cell>
          <cell r="L2291">
            <v>860</v>
          </cell>
          <cell r="M2291" t="str">
            <v>Heavy rain</v>
          </cell>
          <cell r="N2291">
            <v>1</v>
          </cell>
        </row>
        <row r="2292">
          <cell r="A2292">
            <v>2292</v>
          </cell>
          <cell r="B2292">
            <v>0</v>
          </cell>
          <cell r="C2292" t="str">
            <v>Panama</v>
          </cell>
          <cell r="D2292">
            <v>0</v>
          </cell>
          <cell r="E2292">
            <v>-79.726500000000001</v>
          </cell>
          <cell r="F2292">
            <v>8.9031500000000001</v>
          </cell>
          <cell r="G2292">
            <v>546.93399999999997</v>
          </cell>
          <cell r="H2292">
            <v>37814</v>
          </cell>
          <cell r="I2292">
            <v>37815</v>
          </cell>
          <cell r="J2292" t="str">
            <v>News</v>
          </cell>
          <cell r="K2292">
            <v>0</v>
          </cell>
          <cell r="L2292">
            <v>4000</v>
          </cell>
          <cell r="M2292" t="str">
            <v>Heavy rain</v>
          </cell>
          <cell r="N2292">
            <v>2</v>
          </cell>
        </row>
        <row r="2293">
          <cell r="A2293">
            <v>2293</v>
          </cell>
          <cell r="B2293">
            <v>0</v>
          </cell>
          <cell r="C2293" t="str">
            <v>Nigeria</v>
          </cell>
          <cell r="D2293">
            <v>0</v>
          </cell>
          <cell r="E2293">
            <v>11.1736</v>
          </cell>
          <cell r="F2293">
            <v>10.1997</v>
          </cell>
          <cell r="G2293">
            <v>1524.21</v>
          </cell>
          <cell r="H2293">
            <v>37824</v>
          </cell>
          <cell r="I2293">
            <v>37826</v>
          </cell>
          <cell r="J2293" t="str">
            <v>News</v>
          </cell>
          <cell r="K2293">
            <v>0</v>
          </cell>
          <cell r="L2293">
            <v>160</v>
          </cell>
          <cell r="M2293" t="str">
            <v>Heavy rain</v>
          </cell>
          <cell r="N2293">
            <v>1</v>
          </cell>
        </row>
        <row r="2294">
          <cell r="A2294">
            <v>2294</v>
          </cell>
          <cell r="B2294">
            <v>0</v>
          </cell>
          <cell r="C2294" t="str">
            <v>Nigeria</v>
          </cell>
          <cell r="D2294">
            <v>0</v>
          </cell>
          <cell r="E2294">
            <v>9.1346100000000003</v>
          </cell>
          <cell r="F2294">
            <v>6.9288600000000002</v>
          </cell>
          <cell r="G2294">
            <v>2626.51</v>
          </cell>
          <cell r="H2294">
            <v>37829</v>
          </cell>
          <cell r="I2294">
            <v>37829</v>
          </cell>
          <cell r="J2294" t="str">
            <v>News</v>
          </cell>
          <cell r="K2294">
            <v>2</v>
          </cell>
          <cell r="L2294">
            <v>3000</v>
          </cell>
          <cell r="M2294" t="str">
            <v>Heavy rain</v>
          </cell>
          <cell r="N2294">
            <v>1</v>
          </cell>
        </row>
        <row r="2295">
          <cell r="A2295">
            <v>2296</v>
          </cell>
          <cell r="B2295">
            <v>0</v>
          </cell>
          <cell r="C2295" t="str">
            <v>China</v>
          </cell>
          <cell r="D2295">
            <v>0</v>
          </cell>
          <cell r="E2295">
            <v>124.702</v>
          </cell>
          <cell r="F2295">
            <v>47.944000000000003</v>
          </cell>
          <cell r="G2295">
            <v>215590.79</v>
          </cell>
          <cell r="H2295">
            <v>37829</v>
          </cell>
          <cell r="I2295">
            <v>37904</v>
          </cell>
          <cell r="J2295" t="str">
            <v>News</v>
          </cell>
          <cell r="K2295">
            <v>0</v>
          </cell>
          <cell r="L2295">
            <v>1000</v>
          </cell>
          <cell r="M2295" t="str">
            <v>Heavy rain</v>
          </cell>
          <cell r="N2295">
            <v>1</v>
          </cell>
        </row>
        <row r="2296">
          <cell r="A2296">
            <v>2295</v>
          </cell>
          <cell r="B2296">
            <v>0</v>
          </cell>
          <cell r="C2296" t="str">
            <v>USA</v>
          </cell>
          <cell r="D2296">
            <v>0</v>
          </cell>
          <cell r="E2296">
            <v>-149.976</v>
          </cell>
          <cell r="F2296">
            <v>63.912399999999998</v>
          </cell>
          <cell r="G2296">
            <v>13111.55</v>
          </cell>
          <cell r="H2296">
            <v>37829</v>
          </cell>
          <cell r="I2296">
            <v>37833</v>
          </cell>
          <cell r="J2296" t="str">
            <v>News</v>
          </cell>
          <cell r="K2296">
            <v>0</v>
          </cell>
          <cell r="L2296">
            <v>20</v>
          </cell>
          <cell r="M2296" t="str">
            <v>Heavy rain</v>
          </cell>
          <cell r="N2296">
            <v>1</v>
          </cell>
        </row>
        <row r="2297">
          <cell r="A2297">
            <v>2298</v>
          </cell>
          <cell r="B2297">
            <v>0</v>
          </cell>
          <cell r="C2297" t="str">
            <v>Sudan and Eritrea</v>
          </cell>
          <cell r="D2297">
            <v>0</v>
          </cell>
          <cell r="E2297">
            <v>36.4589</v>
          </cell>
          <cell r="F2297">
            <v>15.3828</v>
          </cell>
          <cell r="G2297">
            <v>95753.23</v>
          </cell>
          <cell r="H2297">
            <v>37830</v>
          </cell>
          <cell r="I2297">
            <v>37854</v>
          </cell>
          <cell r="J2297" t="str">
            <v>News</v>
          </cell>
          <cell r="K2297">
            <v>20</v>
          </cell>
          <cell r="L2297">
            <v>325000</v>
          </cell>
          <cell r="M2297" t="str">
            <v>Heavy rain</v>
          </cell>
          <cell r="N2297">
            <v>2</v>
          </cell>
        </row>
        <row r="2298">
          <cell r="A2298">
            <v>2299</v>
          </cell>
          <cell r="B2298">
            <v>0</v>
          </cell>
          <cell r="C2298" t="str">
            <v>India</v>
          </cell>
          <cell r="D2298">
            <v>0</v>
          </cell>
          <cell r="E2298">
            <v>73.959599999999995</v>
          </cell>
          <cell r="F2298">
            <v>21.981100000000001</v>
          </cell>
          <cell r="G2298">
            <v>12776.68</v>
          </cell>
          <cell r="H2298">
            <v>37831</v>
          </cell>
          <cell r="I2298">
            <v>37835</v>
          </cell>
          <cell r="J2298" t="str">
            <v>News</v>
          </cell>
          <cell r="K2298">
            <v>2</v>
          </cell>
          <cell r="L2298">
            <v>14000</v>
          </cell>
          <cell r="M2298" t="str">
            <v>Monsoonal rain</v>
          </cell>
          <cell r="N2298">
            <v>1</v>
          </cell>
        </row>
        <row r="2299">
          <cell r="A2299">
            <v>2300</v>
          </cell>
          <cell r="B2299">
            <v>0</v>
          </cell>
          <cell r="C2299" t="str">
            <v>Afghanistan</v>
          </cell>
          <cell r="D2299">
            <v>0</v>
          </cell>
          <cell r="E2299">
            <v>70.587999999999994</v>
          </cell>
          <cell r="F2299">
            <v>35.842100000000002</v>
          </cell>
          <cell r="G2299">
            <v>2576.5700000000002</v>
          </cell>
          <cell r="H2299">
            <v>37831</v>
          </cell>
          <cell r="I2299">
            <v>37832</v>
          </cell>
          <cell r="J2299" t="str">
            <v>News</v>
          </cell>
          <cell r="K2299">
            <v>30</v>
          </cell>
          <cell r="L2299">
            <v>0</v>
          </cell>
          <cell r="M2299" t="str">
            <v>Heavy rain</v>
          </cell>
          <cell r="N2299">
            <v>2</v>
          </cell>
        </row>
        <row r="2300">
          <cell r="A2300">
            <v>2301</v>
          </cell>
          <cell r="B2300">
            <v>0</v>
          </cell>
          <cell r="C2300" t="str">
            <v>China</v>
          </cell>
          <cell r="D2300">
            <v>0</v>
          </cell>
          <cell r="E2300">
            <v>111.06699999999999</v>
          </cell>
          <cell r="F2300">
            <v>39.042999999999999</v>
          </cell>
          <cell r="G2300">
            <v>9891.4599999999991</v>
          </cell>
          <cell r="H2300">
            <v>37832</v>
          </cell>
          <cell r="I2300">
            <v>37834</v>
          </cell>
          <cell r="J2300" t="str">
            <v>News</v>
          </cell>
          <cell r="K2300">
            <v>2</v>
          </cell>
          <cell r="L2300">
            <v>0</v>
          </cell>
          <cell r="M2300" t="str">
            <v>Heavy rain</v>
          </cell>
          <cell r="N2300">
            <v>1</v>
          </cell>
        </row>
        <row r="2301">
          <cell r="A2301">
            <v>2297</v>
          </cell>
          <cell r="B2301">
            <v>0</v>
          </cell>
          <cell r="C2301" t="str">
            <v>Vietnam</v>
          </cell>
          <cell r="D2301">
            <v>0</v>
          </cell>
          <cell r="E2301">
            <v>103.048</v>
          </cell>
          <cell r="F2301">
            <v>21.871400000000001</v>
          </cell>
          <cell r="G2301">
            <v>12067.52</v>
          </cell>
          <cell r="H2301">
            <v>37827</v>
          </cell>
          <cell r="I2301">
            <v>37834</v>
          </cell>
          <cell r="J2301" t="str">
            <v>News</v>
          </cell>
          <cell r="K2301">
            <v>5</v>
          </cell>
          <cell r="L2301">
            <v>0</v>
          </cell>
          <cell r="M2301" t="str">
            <v>Heavy rain</v>
          </cell>
          <cell r="N2301">
            <v>1</v>
          </cell>
        </row>
        <row r="2302">
          <cell r="A2302">
            <v>2303</v>
          </cell>
          <cell r="B2302">
            <v>0</v>
          </cell>
          <cell r="C2302" t="str">
            <v>Chad</v>
          </cell>
          <cell r="D2302">
            <v>0</v>
          </cell>
          <cell r="E2302">
            <v>20.249700000000001</v>
          </cell>
          <cell r="F2302">
            <v>10.996499999999999</v>
          </cell>
          <cell r="G2302">
            <v>486564.84</v>
          </cell>
          <cell r="H2302">
            <v>37836</v>
          </cell>
          <cell r="I2302">
            <v>37927</v>
          </cell>
          <cell r="J2302" t="str">
            <v>News</v>
          </cell>
          <cell r="K2302">
            <v>0</v>
          </cell>
          <cell r="L2302">
            <v>0</v>
          </cell>
          <cell r="M2302" t="str">
            <v>Heavy rain</v>
          </cell>
          <cell r="N2302">
            <v>1</v>
          </cell>
        </row>
        <row r="2303">
          <cell r="A2303">
            <v>2302</v>
          </cell>
          <cell r="B2303">
            <v>0</v>
          </cell>
          <cell r="C2303" t="str">
            <v>Russia</v>
          </cell>
          <cell r="D2303">
            <v>0</v>
          </cell>
          <cell r="E2303">
            <v>94.0334</v>
          </cell>
          <cell r="F2303">
            <v>51.231099999999998</v>
          </cell>
          <cell r="G2303">
            <v>8222.43</v>
          </cell>
          <cell r="H2303">
            <v>37831</v>
          </cell>
          <cell r="I2303">
            <v>37833</v>
          </cell>
          <cell r="J2303" t="str">
            <v>News</v>
          </cell>
          <cell r="K2303">
            <v>0</v>
          </cell>
          <cell r="L2303">
            <v>600</v>
          </cell>
          <cell r="M2303" t="str">
            <v>Heavy rain</v>
          </cell>
          <cell r="N2303">
            <v>1</v>
          </cell>
        </row>
        <row r="2304">
          <cell r="A2304">
            <v>2305</v>
          </cell>
          <cell r="B2304">
            <v>0</v>
          </cell>
          <cell r="C2304" t="str">
            <v>Thailand</v>
          </cell>
          <cell r="D2304">
            <v>0</v>
          </cell>
          <cell r="E2304">
            <v>102.261</v>
          </cell>
          <cell r="F2304">
            <v>12.628500000000001</v>
          </cell>
          <cell r="G2304">
            <v>6499.41</v>
          </cell>
          <cell r="H2304">
            <v>37838</v>
          </cell>
          <cell r="I2304">
            <v>37840</v>
          </cell>
          <cell r="J2304" t="str">
            <v>News</v>
          </cell>
          <cell r="K2304">
            <v>2</v>
          </cell>
          <cell r="L2304">
            <v>0</v>
          </cell>
          <cell r="M2304" t="str">
            <v>Heavy rain</v>
          </cell>
          <cell r="N2304">
            <v>1</v>
          </cell>
        </row>
        <row r="2305">
          <cell r="A2305">
            <v>2304</v>
          </cell>
          <cell r="B2305">
            <v>0</v>
          </cell>
          <cell r="C2305" t="str">
            <v>Vietnam</v>
          </cell>
          <cell r="D2305">
            <v>0</v>
          </cell>
          <cell r="E2305">
            <v>107.896</v>
          </cell>
          <cell r="F2305">
            <v>12.9815</v>
          </cell>
          <cell r="G2305">
            <v>3901.07</v>
          </cell>
          <cell r="H2305">
            <v>37835</v>
          </cell>
          <cell r="I2305">
            <v>37838</v>
          </cell>
          <cell r="J2305" t="str">
            <v>News</v>
          </cell>
          <cell r="K2305">
            <v>12</v>
          </cell>
          <cell r="L2305">
            <v>0</v>
          </cell>
          <cell r="M2305" t="str">
            <v>Brief torrential rain</v>
          </cell>
          <cell r="N2305">
            <v>1</v>
          </cell>
        </row>
        <row r="2306">
          <cell r="A2306">
            <v>2306</v>
          </cell>
          <cell r="B2306">
            <v>0</v>
          </cell>
          <cell r="C2306" t="str">
            <v>Canada</v>
          </cell>
          <cell r="D2306">
            <v>0</v>
          </cell>
          <cell r="E2306">
            <v>-71.945599999999999</v>
          </cell>
          <cell r="F2306">
            <v>46.082700000000003</v>
          </cell>
          <cell r="G2306">
            <v>1992.49</v>
          </cell>
          <cell r="H2306">
            <v>37837</v>
          </cell>
          <cell r="I2306">
            <v>37838</v>
          </cell>
          <cell r="J2306" t="str">
            <v>News</v>
          </cell>
          <cell r="K2306">
            <v>0</v>
          </cell>
          <cell r="L2306">
            <v>400</v>
          </cell>
          <cell r="M2306" t="str">
            <v>Brief torrential rain</v>
          </cell>
          <cell r="N2306">
            <v>1</v>
          </cell>
        </row>
        <row r="2307">
          <cell r="A2307">
            <v>2307</v>
          </cell>
          <cell r="B2307">
            <v>0</v>
          </cell>
          <cell r="C2307" t="str">
            <v>Sudan</v>
          </cell>
          <cell r="D2307">
            <v>0</v>
          </cell>
          <cell r="E2307">
            <v>34.0017</v>
          </cell>
          <cell r="F2307">
            <v>13.884399999999999</v>
          </cell>
          <cell r="G2307">
            <v>118350.1</v>
          </cell>
          <cell r="H2307">
            <v>37836</v>
          </cell>
          <cell r="I2307">
            <v>37858</v>
          </cell>
          <cell r="J2307" t="str">
            <v>News</v>
          </cell>
          <cell r="K2307">
            <v>9</v>
          </cell>
          <cell r="L2307">
            <v>13000</v>
          </cell>
          <cell r="M2307" t="str">
            <v>Heavy rain</v>
          </cell>
          <cell r="N2307">
            <v>1</v>
          </cell>
        </row>
        <row r="2308">
          <cell r="A2308">
            <v>2308</v>
          </cell>
          <cell r="B2308">
            <v>0</v>
          </cell>
          <cell r="C2308" t="str">
            <v>Vietnam</v>
          </cell>
          <cell r="D2308">
            <v>0</v>
          </cell>
          <cell r="E2308">
            <v>106.447</v>
          </cell>
          <cell r="F2308">
            <v>10.541600000000001</v>
          </cell>
          <cell r="G2308">
            <v>14422.68</v>
          </cell>
          <cell r="H2308">
            <v>37837</v>
          </cell>
          <cell r="I2308">
            <v>37841</v>
          </cell>
          <cell r="J2308" t="str">
            <v>News</v>
          </cell>
          <cell r="K2308">
            <v>0</v>
          </cell>
          <cell r="L2308">
            <v>0</v>
          </cell>
          <cell r="M2308" t="str">
            <v>Heavy rain</v>
          </cell>
          <cell r="N2308">
            <v>1</v>
          </cell>
        </row>
        <row r="2309">
          <cell r="A2309">
            <v>2310</v>
          </cell>
          <cell r="B2309">
            <v>0</v>
          </cell>
          <cell r="C2309" t="str">
            <v>South Korea</v>
          </cell>
          <cell r="D2309">
            <v>0</v>
          </cell>
          <cell r="E2309">
            <v>127.64700000000001</v>
          </cell>
          <cell r="F2309">
            <v>37.872900000000001</v>
          </cell>
          <cell r="G2309">
            <v>15058.79</v>
          </cell>
          <cell r="H2309">
            <v>37839</v>
          </cell>
          <cell r="I2309">
            <v>37841</v>
          </cell>
          <cell r="J2309" t="str">
            <v>News</v>
          </cell>
          <cell r="K2309">
            <v>0</v>
          </cell>
          <cell r="L2309">
            <v>6000</v>
          </cell>
          <cell r="M2309" t="str">
            <v>Heavy rain</v>
          </cell>
          <cell r="N2309">
            <v>1</v>
          </cell>
        </row>
        <row r="2310">
          <cell r="A2310">
            <v>2309</v>
          </cell>
          <cell r="B2310">
            <v>0</v>
          </cell>
          <cell r="C2310" t="str">
            <v>Estonia</v>
          </cell>
          <cell r="D2310">
            <v>0</v>
          </cell>
          <cell r="E2310">
            <v>27.360499999999998</v>
          </cell>
          <cell r="F2310">
            <v>59.193399999999997</v>
          </cell>
          <cell r="G2310">
            <v>3162.75</v>
          </cell>
          <cell r="H2310">
            <v>37838</v>
          </cell>
          <cell r="I2310">
            <v>37839</v>
          </cell>
          <cell r="J2310" t="str">
            <v>News</v>
          </cell>
          <cell r="K2310">
            <v>0</v>
          </cell>
          <cell r="L2310">
            <v>0</v>
          </cell>
          <cell r="M2310" t="str">
            <v>Heavy rain</v>
          </cell>
          <cell r="N2310">
            <v>1</v>
          </cell>
        </row>
        <row r="2311">
          <cell r="A2311">
            <v>2311</v>
          </cell>
          <cell r="B2311">
            <v>0</v>
          </cell>
          <cell r="C2311" t="str">
            <v>Nigeria</v>
          </cell>
          <cell r="D2311">
            <v>0</v>
          </cell>
          <cell r="E2311">
            <v>4.7352699999999999</v>
          </cell>
          <cell r="F2311">
            <v>12.3948</v>
          </cell>
          <cell r="G2311">
            <v>138852.9</v>
          </cell>
          <cell r="H2311">
            <v>37838</v>
          </cell>
          <cell r="I2311">
            <v>37906</v>
          </cell>
          <cell r="J2311" t="str">
            <v>News</v>
          </cell>
          <cell r="K2311">
            <v>7</v>
          </cell>
          <cell r="L2311">
            <v>10000</v>
          </cell>
          <cell r="M2311" t="str">
            <v>Heavy rain</v>
          </cell>
          <cell r="N2311">
            <v>1</v>
          </cell>
        </row>
        <row r="2312">
          <cell r="A2312">
            <v>2316</v>
          </cell>
          <cell r="B2312">
            <v>0</v>
          </cell>
          <cell r="C2312" t="str">
            <v>Nigeria</v>
          </cell>
          <cell r="D2312">
            <v>0</v>
          </cell>
          <cell r="E2312">
            <v>-12.940200000000001</v>
          </cell>
          <cell r="F2312">
            <v>15.9392</v>
          </cell>
          <cell r="G2312">
            <v>586302.53</v>
          </cell>
          <cell r="H2312">
            <v>37841</v>
          </cell>
          <cell r="I2312">
            <v>37857</v>
          </cell>
          <cell r="J2312" t="str">
            <v>News</v>
          </cell>
          <cell r="K2312">
            <v>1</v>
          </cell>
          <cell r="L2312">
            <v>16000</v>
          </cell>
          <cell r="M2312" t="str">
            <v>Heavy rain</v>
          </cell>
          <cell r="N2312">
            <v>1</v>
          </cell>
        </row>
        <row r="2313">
          <cell r="A2313">
            <v>2315</v>
          </cell>
          <cell r="B2313">
            <v>0</v>
          </cell>
          <cell r="C2313" t="str">
            <v>Senegal</v>
          </cell>
          <cell r="D2313" t="str">
            <v>Mauritania</v>
          </cell>
          <cell r="E2313">
            <v>0.78558499999999998</v>
          </cell>
          <cell r="F2313">
            <v>26.3794</v>
          </cell>
          <cell r="G2313">
            <v>78728.11</v>
          </cell>
          <cell r="H2313">
            <v>37842</v>
          </cell>
          <cell r="I2313">
            <v>37930</v>
          </cell>
          <cell r="J2313" t="str">
            <v>News</v>
          </cell>
          <cell r="K2313">
            <v>10</v>
          </cell>
          <cell r="L2313">
            <v>5300</v>
          </cell>
          <cell r="M2313" t="str">
            <v>Heavy rain</v>
          </cell>
          <cell r="N2313">
            <v>1</v>
          </cell>
        </row>
        <row r="2314">
          <cell r="A2314">
            <v>2112</v>
          </cell>
          <cell r="B2314">
            <v>0</v>
          </cell>
          <cell r="C2314" t="str">
            <v>Malaysia</v>
          </cell>
          <cell r="D2314">
            <v>0</v>
          </cell>
          <cell r="E2314">
            <v>79.294799999999995</v>
          </cell>
          <cell r="F2314">
            <v>19.188099999999999</v>
          </cell>
          <cell r="G2314">
            <v>21087.65</v>
          </cell>
          <cell r="H2314">
            <v>37617</v>
          </cell>
          <cell r="I2314">
            <v>37619</v>
          </cell>
          <cell r="J2314" t="str">
            <v>News</v>
          </cell>
          <cell r="K2314">
            <v>0</v>
          </cell>
          <cell r="L2314">
            <v>0</v>
          </cell>
          <cell r="M2314" t="str">
            <v>Heavy rain</v>
          </cell>
          <cell r="N2314">
            <v>1</v>
          </cell>
        </row>
        <row r="2315">
          <cell r="A2315">
            <v>2313</v>
          </cell>
          <cell r="B2315">
            <v>0</v>
          </cell>
          <cell r="C2315" t="str">
            <v>Japan</v>
          </cell>
          <cell r="D2315" t="str">
            <v>Russia</v>
          </cell>
          <cell r="E2315">
            <v>143.44399999999999</v>
          </cell>
          <cell r="F2315">
            <v>42.825800000000001</v>
          </cell>
          <cell r="G2315">
            <v>14325.51</v>
          </cell>
          <cell r="H2315">
            <v>37841</v>
          </cell>
          <cell r="I2315">
            <v>37844</v>
          </cell>
          <cell r="J2315" t="str">
            <v>News</v>
          </cell>
          <cell r="K2315">
            <v>11</v>
          </cell>
          <cell r="L2315">
            <v>1600</v>
          </cell>
          <cell r="M2315" t="str">
            <v>Tropical Cyclone</v>
          </cell>
          <cell r="N2315">
            <v>1</v>
          </cell>
        </row>
        <row r="2316">
          <cell r="A2316">
            <v>2314</v>
          </cell>
          <cell r="B2316">
            <v>0</v>
          </cell>
          <cell r="C2316" t="str">
            <v>Algeria</v>
          </cell>
          <cell r="D2316">
            <v>0</v>
          </cell>
          <cell r="E2316">
            <v>10.0128</v>
          </cell>
          <cell r="F2316">
            <v>12.6343</v>
          </cell>
          <cell r="G2316">
            <v>19628.97</v>
          </cell>
          <cell r="H2316">
            <v>37842</v>
          </cell>
          <cell r="I2316">
            <v>37844</v>
          </cell>
          <cell r="J2316" t="str">
            <v>News</v>
          </cell>
          <cell r="K2316">
            <v>13</v>
          </cell>
          <cell r="L2316">
            <v>0</v>
          </cell>
          <cell r="M2316" t="str">
            <v>Heavy rain</v>
          </cell>
          <cell r="N2316">
            <v>1</v>
          </cell>
        </row>
        <row r="2317">
          <cell r="A2317">
            <v>2315</v>
          </cell>
          <cell r="B2317">
            <v>0</v>
          </cell>
          <cell r="C2317" t="str">
            <v>Senegal</v>
          </cell>
          <cell r="D2317" t="str">
            <v>Mauritania</v>
          </cell>
          <cell r="E2317">
            <v>120.827</v>
          </cell>
          <cell r="F2317">
            <v>15.0724</v>
          </cell>
          <cell r="G2317">
            <v>7446.01</v>
          </cell>
          <cell r="H2317">
            <v>37842</v>
          </cell>
          <cell r="I2317">
            <v>37930</v>
          </cell>
          <cell r="J2317" t="str">
            <v>News</v>
          </cell>
          <cell r="K2317">
            <v>10</v>
          </cell>
          <cell r="L2317">
            <v>5300</v>
          </cell>
          <cell r="M2317" t="str">
            <v>Heavy rain</v>
          </cell>
          <cell r="N2317">
            <v>1</v>
          </cell>
        </row>
        <row r="2318">
          <cell r="A2318">
            <v>2316</v>
          </cell>
          <cell r="B2318">
            <v>0</v>
          </cell>
          <cell r="C2318" t="str">
            <v>Nigeria</v>
          </cell>
          <cell r="D2318">
            <v>0</v>
          </cell>
          <cell r="E2318">
            <v>101.83</v>
          </cell>
          <cell r="F2318">
            <v>52.124000000000002</v>
          </cell>
          <cell r="G2318">
            <v>65748.36</v>
          </cell>
          <cell r="H2318">
            <v>37841</v>
          </cell>
          <cell r="I2318">
            <v>37857</v>
          </cell>
          <cell r="J2318" t="str">
            <v>News</v>
          </cell>
          <cell r="K2318">
            <v>1</v>
          </cell>
          <cell r="L2318">
            <v>16000</v>
          </cell>
          <cell r="M2318" t="str">
            <v>Heavy rain</v>
          </cell>
          <cell r="N2318">
            <v>1</v>
          </cell>
        </row>
        <row r="2319">
          <cell r="A2319">
            <v>2317</v>
          </cell>
          <cell r="B2319">
            <v>0</v>
          </cell>
          <cell r="C2319" t="str">
            <v>Philippines</v>
          </cell>
          <cell r="D2319">
            <v>0</v>
          </cell>
          <cell r="E2319">
            <v>18.578199999999999</v>
          </cell>
          <cell r="F2319">
            <v>-33.974600000000002</v>
          </cell>
          <cell r="G2319">
            <v>317.65800000000002</v>
          </cell>
          <cell r="H2319">
            <v>37844</v>
          </cell>
          <cell r="I2319">
            <v>37851</v>
          </cell>
          <cell r="J2319" t="str">
            <v>News</v>
          </cell>
          <cell r="K2319">
            <v>0</v>
          </cell>
          <cell r="L2319">
            <v>145000</v>
          </cell>
          <cell r="M2319" t="str">
            <v>Heavy rain</v>
          </cell>
          <cell r="N2319">
            <v>1</v>
          </cell>
        </row>
        <row r="2320">
          <cell r="A2320">
            <v>2320</v>
          </cell>
          <cell r="B2320">
            <v>0</v>
          </cell>
          <cell r="C2320" t="str">
            <v>South Africa</v>
          </cell>
          <cell r="D2320">
            <v>0</v>
          </cell>
          <cell r="E2320">
            <v>-3.10202</v>
          </cell>
          <cell r="F2320">
            <v>14.2117</v>
          </cell>
          <cell r="G2320">
            <v>1028149.43</v>
          </cell>
          <cell r="H2320">
            <v>37851</v>
          </cell>
          <cell r="I2320">
            <v>37854</v>
          </cell>
          <cell r="J2320" t="str">
            <v>News</v>
          </cell>
          <cell r="K2320">
            <v>0</v>
          </cell>
          <cell r="L2320">
            <v>600</v>
          </cell>
          <cell r="M2320" t="str">
            <v>Heavy rain</v>
          </cell>
          <cell r="N2320">
            <v>1</v>
          </cell>
        </row>
        <row r="2321">
          <cell r="A2321">
            <v>2322</v>
          </cell>
          <cell r="B2321">
            <v>0</v>
          </cell>
          <cell r="C2321" t="str">
            <v>Somalia</v>
          </cell>
          <cell r="D2321">
            <v>0</v>
          </cell>
          <cell r="E2321">
            <v>43.998899999999999</v>
          </cell>
          <cell r="F2321">
            <v>9.4145400000000006</v>
          </cell>
          <cell r="G2321">
            <v>5503.86</v>
          </cell>
          <cell r="H2321">
            <v>37851</v>
          </cell>
          <cell r="I2321">
            <v>37853</v>
          </cell>
          <cell r="J2321" t="str">
            <v>News</v>
          </cell>
          <cell r="K2321">
            <v>1</v>
          </cell>
          <cell r="L2321">
            <v>0</v>
          </cell>
          <cell r="M2321" t="str">
            <v>Heavy rain</v>
          </cell>
          <cell r="N2321">
            <v>1</v>
          </cell>
        </row>
        <row r="2322">
          <cell r="A2322">
            <v>2321</v>
          </cell>
          <cell r="B2322">
            <v>0</v>
          </cell>
          <cell r="C2322" t="str">
            <v>China</v>
          </cell>
          <cell r="D2322">
            <v>0</v>
          </cell>
          <cell r="E2322">
            <v>94.329400000000007</v>
          </cell>
          <cell r="F2322">
            <v>32.339300000000001</v>
          </cell>
          <cell r="G2322">
            <v>323815.17</v>
          </cell>
          <cell r="H2322">
            <v>37834</v>
          </cell>
          <cell r="I2322">
            <v>37858</v>
          </cell>
          <cell r="J2322" t="str">
            <v>News</v>
          </cell>
          <cell r="K2322">
            <v>1</v>
          </cell>
          <cell r="L2322">
            <v>600</v>
          </cell>
          <cell r="M2322" t="str">
            <v>Heavy rain</v>
          </cell>
          <cell r="N2322">
            <v>1</v>
          </cell>
        </row>
        <row r="2323">
          <cell r="A2323">
            <v>2324</v>
          </cell>
          <cell r="B2323">
            <v>0</v>
          </cell>
          <cell r="C2323" t="str">
            <v>Ethiopia</v>
          </cell>
          <cell r="D2323">
            <v>0</v>
          </cell>
          <cell r="E2323">
            <v>-115.508</v>
          </cell>
          <cell r="F2323">
            <v>35.529499999999999</v>
          </cell>
          <cell r="G2323">
            <v>34209.050000000003</v>
          </cell>
          <cell r="H2323">
            <v>37852</v>
          </cell>
          <cell r="I2323">
            <v>37873</v>
          </cell>
          <cell r="J2323" t="str">
            <v>News</v>
          </cell>
          <cell r="K2323">
            <v>0</v>
          </cell>
          <cell r="L2323">
            <v>7000</v>
          </cell>
          <cell r="M2323" t="str">
            <v>Heavy rain</v>
          </cell>
          <cell r="N2323">
            <v>1</v>
          </cell>
        </row>
        <row r="2324">
          <cell r="A2324">
            <v>2325</v>
          </cell>
          <cell r="B2324">
            <v>0</v>
          </cell>
          <cell r="C2324" t="str">
            <v>USA</v>
          </cell>
          <cell r="D2324">
            <v>0</v>
          </cell>
          <cell r="E2324">
            <v>-84.683099999999996</v>
          </cell>
          <cell r="F2324">
            <v>38.118600000000001</v>
          </cell>
          <cell r="G2324">
            <v>10537.09</v>
          </cell>
          <cell r="H2324">
            <v>37855</v>
          </cell>
          <cell r="I2324">
            <v>37855</v>
          </cell>
          <cell r="J2324" t="str">
            <v>News</v>
          </cell>
          <cell r="K2324">
            <v>2</v>
          </cell>
          <cell r="L2324">
            <v>0</v>
          </cell>
          <cell r="M2324" t="str">
            <v>Brief torrential rain</v>
          </cell>
          <cell r="N2324">
            <v>1</v>
          </cell>
        </row>
        <row r="2325">
          <cell r="A2325">
            <v>2324</v>
          </cell>
          <cell r="B2325">
            <v>0</v>
          </cell>
          <cell r="C2325" t="str">
            <v>Ethiopia</v>
          </cell>
          <cell r="D2325">
            <v>0</v>
          </cell>
          <cell r="E2325">
            <v>40.442399999999999</v>
          </cell>
          <cell r="F2325">
            <v>10.4016</v>
          </cell>
          <cell r="G2325">
            <v>63924.49</v>
          </cell>
          <cell r="H2325">
            <v>37852</v>
          </cell>
          <cell r="I2325">
            <v>37873</v>
          </cell>
          <cell r="J2325" t="str">
            <v>News</v>
          </cell>
          <cell r="K2325">
            <v>0</v>
          </cell>
          <cell r="L2325">
            <v>7000</v>
          </cell>
          <cell r="M2325" t="str">
            <v>Heavy rain</v>
          </cell>
          <cell r="N2325">
            <v>1</v>
          </cell>
        </row>
        <row r="2326">
          <cell r="A2326">
            <v>2327</v>
          </cell>
          <cell r="B2326">
            <v>0</v>
          </cell>
          <cell r="C2326" t="str">
            <v>Mexico</v>
          </cell>
          <cell r="D2326">
            <v>0</v>
          </cell>
          <cell r="E2326">
            <v>-110.79900000000001</v>
          </cell>
          <cell r="F2326">
            <v>24.417000000000002</v>
          </cell>
          <cell r="G2326">
            <v>5832.81</v>
          </cell>
          <cell r="H2326">
            <v>37857</v>
          </cell>
          <cell r="I2326">
            <v>37860</v>
          </cell>
          <cell r="J2326" t="str">
            <v>News</v>
          </cell>
          <cell r="K2326">
            <v>2</v>
          </cell>
          <cell r="L2326">
            <v>3000</v>
          </cell>
          <cell r="M2326" t="str">
            <v>Tropical Cyclone</v>
          </cell>
          <cell r="N2326">
            <v>1</v>
          </cell>
        </row>
        <row r="2327">
          <cell r="A2327">
            <v>2326</v>
          </cell>
          <cell r="B2327">
            <v>0</v>
          </cell>
          <cell r="C2327" t="str">
            <v>South Korea</v>
          </cell>
          <cell r="D2327">
            <v>0</v>
          </cell>
          <cell r="E2327">
            <v>127.024</v>
          </cell>
          <cell r="F2327">
            <v>37.863999999999997</v>
          </cell>
          <cell r="G2327">
            <v>7788.93</v>
          </cell>
          <cell r="H2327">
            <v>37854</v>
          </cell>
          <cell r="I2327">
            <v>37858</v>
          </cell>
          <cell r="J2327" t="str">
            <v>News</v>
          </cell>
          <cell r="K2327">
            <v>1</v>
          </cell>
          <cell r="L2327">
            <v>0</v>
          </cell>
          <cell r="M2327" t="str">
            <v>Heavy rain</v>
          </cell>
          <cell r="N2327">
            <v>1</v>
          </cell>
        </row>
        <row r="2328">
          <cell r="A2328">
            <v>2328</v>
          </cell>
          <cell r="B2328">
            <v>0</v>
          </cell>
          <cell r="C2328" t="str">
            <v>China</v>
          </cell>
          <cell r="D2328" t="str">
            <v>Vietnam</v>
          </cell>
          <cell r="E2328">
            <v>110.26600000000001</v>
          </cell>
          <cell r="F2328">
            <v>21.150500000000001</v>
          </cell>
          <cell r="G2328">
            <v>27219.119999999999</v>
          </cell>
          <cell r="H2328">
            <v>37858</v>
          </cell>
          <cell r="I2328">
            <v>37859</v>
          </cell>
          <cell r="J2328" t="str">
            <v>News</v>
          </cell>
          <cell r="K2328">
            <v>3</v>
          </cell>
          <cell r="L2328">
            <v>0</v>
          </cell>
          <cell r="M2328" t="str">
            <v>Tropical Cyclone</v>
          </cell>
          <cell r="N2328">
            <v>1</v>
          </cell>
        </row>
        <row r="2329">
          <cell r="A2329">
            <v>2329</v>
          </cell>
          <cell r="B2329">
            <v>0</v>
          </cell>
          <cell r="C2329" t="str">
            <v>Australia</v>
          </cell>
          <cell r="D2329">
            <v>0</v>
          </cell>
          <cell r="E2329">
            <v>147.018</v>
          </cell>
          <cell r="F2329">
            <v>-43.063099999999999</v>
          </cell>
          <cell r="G2329">
            <v>85.070300000000003</v>
          </cell>
          <cell r="H2329">
            <v>37857</v>
          </cell>
          <cell r="I2329">
            <v>37858</v>
          </cell>
          <cell r="J2329" t="str">
            <v>News</v>
          </cell>
          <cell r="K2329">
            <v>0</v>
          </cell>
          <cell r="L2329">
            <v>0</v>
          </cell>
          <cell r="M2329" t="str">
            <v>Heavy rain</v>
          </cell>
          <cell r="N2329">
            <v>1</v>
          </cell>
        </row>
        <row r="2330">
          <cell r="A2330">
            <v>2330</v>
          </cell>
          <cell r="B2330">
            <v>0</v>
          </cell>
          <cell r="C2330" t="str">
            <v>Australia</v>
          </cell>
          <cell r="D2330">
            <v>0</v>
          </cell>
          <cell r="E2330">
            <v>147.48099999999999</v>
          </cell>
          <cell r="F2330">
            <v>-41.693300000000001</v>
          </cell>
          <cell r="G2330">
            <v>3538.66</v>
          </cell>
          <cell r="H2330">
            <v>37857</v>
          </cell>
          <cell r="I2330">
            <v>37860</v>
          </cell>
          <cell r="J2330" t="str">
            <v>News</v>
          </cell>
          <cell r="K2330">
            <v>0</v>
          </cell>
          <cell r="L2330">
            <v>0</v>
          </cell>
          <cell r="M2330" t="str">
            <v>Heavy rain</v>
          </cell>
          <cell r="N2330">
            <v>2</v>
          </cell>
        </row>
        <row r="2331">
          <cell r="A2331">
            <v>2333</v>
          </cell>
          <cell r="B2331">
            <v>0</v>
          </cell>
          <cell r="C2331" t="str">
            <v>USA</v>
          </cell>
          <cell r="D2331">
            <v>0</v>
          </cell>
          <cell r="E2331">
            <v>-115.879</v>
          </cell>
          <cell r="F2331">
            <v>34.279499999999999</v>
          </cell>
          <cell r="G2331">
            <v>5002.79</v>
          </cell>
          <cell r="H2331">
            <v>37859</v>
          </cell>
          <cell r="I2331">
            <v>37859</v>
          </cell>
          <cell r="J2331" t="str">
            <v>News</v>
          </cell>
          <cell r="K2331">
            <v>3</v>
          </cell>
          <cell r="L2331">
            <v>30</v>
          </cell>
          <cell r="M2331" t="str">
            <v>Brief torrential rain</v>
          </cell>
          <cell r="N2331">
            <v>1</v>
          </cell>
        </row>
        <row r="2332">
          <cell r="A2332">
            <v>2334</v>
          </cell>
          <cell r="B2332">
            <v>0</v>
          </cell>
          <cell r="C2332" t="str">
            <v>Kenya</v>
          </cell>
          <cell r="D2332">
            <v>0</v>
          </cell>
          <cell r="E2332">
            <v>34.244199999999999</v>
          </cell>
          <cell r="F2332">
            <v>0.22722000000000001</v>
          </cell>
          <cell r="G2332">
            <v>2470.75</v>
          </cell>
          <cell r="H2332">
            <v>37859</v>
          </cell>
          <cell r="I2332">
            <v>37876</v>
          </cell>
          <cell r="J2332" t="str">
            <v>News</v>
          </cell>
          <cell r="K2332">
            <v>1</v>
          </cell>
          <cell r="L2332">
            <v>2100</v>
          </cell>
          <cell r="M2332" t="str">
            <v>Heavy rain</v>
          </cell>
          <cell r="N2332">
            <v>1</v>
          </cell>
        </row>
        <row r="2333">
          <cell r="A2333">
            <v>2331</v>
          </cell>
          <cell r="B2333">
            <v>0</v>
          </cell>
          <cell r="C2333" t="str">
            <v>Kenya</v>
          </cell>
          <cell r="D2333">
            <v>0</v>
          </cell>
          <cell r="E2333">
            <v>35.689399999999999</v>
          </cell>
          <cell r="F2333">
            <v>0.98717999999999995</v>
          </cell>
          <cell r="G2333">
            <v>2922.85</v>
          </cell>
          <cell r="H2333">
            <v>37857</v>
          </cell>
          <cell r="I2333">
            <v>37857</v>
          </cell>
          <cell r="J2333" t="str">
            <v>News</v>
          </cell>
          <cell r="K2333">
            <v>0</v>
          </cell>
          <cell r="L2333">
            <v>400</v>
          </cell>
          <cell r="M2333" t="str">
            <v>Brief torrential rain</v>
          </cell>
          <cell r="N2333">
            <v>1</v>
          </cell>
        </row>
        <row r="2334">
          <cell r="A2334">
            <v>2332</v>
          </cell>
          <cell r="B2334">
            <v>0</v>
          </cell>
          <cell r="C2334" t="str">
            <v>China</v>
          </cell>
          <cell r="D2334">
            <v>0</v>
          </cell>
          <cell r="E2334">
            <v>107.985</v>
          </cell>
          <cell r="F2334">
            <v>35.681199999999997</v>
          </cell>
          <cell r="G2334">
            <v>471060.82</v>
          </cell>
          <cell r="H2334">
            <v>37857</v>
          </cell>
          <cell r="I2334">
            <v>37937</v>
          </cell>
          <cell r="J2334" t="str">
            <v>News</v>
          </cell>
          <cell r="K2334">
            <v>123</v>
          </cell>
          <cell r="L2334">
            <v>670000</v>
          </cell>
          <cell r="M2334" t="str">
            <v>Heavy rain</v>
          </cell>
          <cell r="N2334">
            <v>2</v>
          </cell>
        </row>
        <row r="2335">
          <cell r="A2335">
            <v>2335</v>
          </cell>
          <cell r="B2335">
            <v>0</v>
          </cell>
          <cell r="C2335" t="str">
            <v>Romania</v>
          </cell>
          <cell r="D2335">
            <v>0</v>
          </cell>
          <cell r="E2335">
            <v>28.815000000000001</v>
          </cell>
          <cell r="F2335">
            <v>44.866</v>
          </cell>
          <cell r="G2335">
            <v>367.84199999999998</v>
          </cell>
          <cell r="H2335">
            <v>37860</v>
          </cell>
          <cell r="I2335">
            <v>37860</v>
          </cell>
          <cell r="J2335" t="str">
            <v>News</v>
          </cell>
          <cell r="K2335">
            <v>2</v>
          </cell>
          <cell r="L2335">
            <v>0</v>
          </cell>
          <cell r="M2335" t="str">
            <v>Brief torrential rain</v>
          </cell>
          <cell r="N2335">
            <v>1</v>
          </cell>
        </row>
        <row r="2336">
          <cell r="A2336">
            <v>2336</v>
          </cell>
          <cell r="B2336">
            <v>0</v>
          </cell>
          <cell r="C2336" t="str">
            <v>Russia</v>
          </cell>
          <cell r="D2336">
            <v>0</v>
          </cell>
          <cell r="E2336">
            <v>44.369799999999998</v>
          </cell>
          <cell r="F2336">
            <v>44.700200000000002</v>
          </cell>
          <cell r="G2336">
            <v>11776.47</v>
          </cell>
          <cell r="H2336">
            <v>37860</v>
          </cell>
          <cell r="I2336">
            <v>37862</v>
          </cell>
          <cell r="J2336" t="str">
            <v>News</v>
          </cell>
          <cell r="K2336">
            <v>0</v>
          </cell>
          <cell r="L2336">
            <v>200</v>
          </cell>
          <cell r="M2336" t="str">
            <v>Brief torrential rain</v>
          </cell>
          <cell r="N2336">
            <v>1</v>
          </cell>
        </row>
        <row r="2337">
          <cell r="A2337">
            <v>2338</v>
          </cell>
          <cell r="B2337">
            <v>0</v>
          </cell>
          <cell r="C2337" t="str">
            <v>India</v>
          </cell>
          <cell r="D2337">
            <v>0</v>
          </cell>
          <cell r="E2337">
            <v>85.893600000000006</v>
          </cell>
          <cell r="F2337">
            <v>20.625800000000002</v>
          </cell>
          <cell r="G2337">
            <v>117883.62</v>
          </cell>
          <cell r="H2337">
            <v>37860</v>
          </cell>
          <cell r="I2337">
            <v>37914</v>
          </cell>
          <cell r="J2337" t="str">
            <v>News</v>
          </cell>
          <cell r="K2337">
            <v>67</v>
          </cell>
          <cell r="L2337">
            <v>3000000</v>
          </cell>
          <cell r="M2337" t="str">
            <v>Monsoonal rain</v>
          </cell>
          <cell r="N2337">
            <v>1</v>
          </cell>
        </row>
        <row r="2338">
          <cell r="A2338">
            <v>2337</v>
          </cell>
          <cell r="B2338">
            <v>0</v>
          </cell>
          <cell r="C2338" t="str">
            <v>China</v>
          </cell>
          <cell r="D2338">
            <v>0</v>
          </cell>
          <cell r="E2338">
            <v>103.018</v>
          </cell>
          <cell r="F2338">
            <v>30.031600000000001</v>
          </cell>
          <cell r="G2338">
            <v>6155.34</v>
          </cell>
          <cell r="H2338">
            <v>37859</v>
          </cell>
          <cell r="I2338">
            <v>37863</v>
          </cell>
          <cell r="J2338" t="str">
            <v>News</v>
          </cell>
          <cell r="K2338">
            <v>17</v>
          </cell>
          <cell r="L2338">
            <v>0</v>
          </cell>
          <cell r="M2338" t="str">
            <v>Heavy rain</v>
          </cell>
          <cell r="N2338">
            <v>1</v>
          </cell>
        </row>
        <row r="2339">
          <cell r="A2339">
            <v>2342</v>
          </cell>
          <cell r="B2339">
            <v>0</v>
          </cell>
          <cell r="C2339" t="str">
            <v>USA</v>
          </cell>
          <cell r="D2339">
            <v>0</v>
          </cell>
          <cell r="E2339">
            <v>-86.6173</v>
          </cell>
          <cell r="F2339">
            <v>39.734400000000001</v>
          </cell>
          <cell r="G2339">
            <v>32128.23</v>
          </cell>
          <cell r="H2339">
            <v>37865</v>
          </cell>
          <cell r="I2339">
            <v>37873</v>
          </cell>
          <cell r="J2339" t="str">
            <v>News</v>
          </cell>
          <cell r="K2339">
            <v>1</v>
          </cell>
          <cell r="L2339">
            <v>500</v>
          </cell>
          <cell r="M2339" t="str">
            <v>Heavy rain</v>
          </cell>
          <cell r="N2339">
            <v>2</v>
          </cell>
        </row>
        <row r="2340">
          <cell r="A2340">
            <v>2341</v>
          </cell>
          <cell r="B2340">
            <v>0</v>
          </cell>
          <cell r="C2340" t="str">
            <v>USA</v>
          </cell>
          <cell r="D2340">
            <v>0</v>
          </cell>
          <cell r="E2340">
            <v>-96.329099999999997</v>
          </cell>
          <cell r="F2340">
            <v>38.510399999999997</v>
          </cell>
          <cell r="G2340">
            <v>1168.71</v>
          </cell>
          <cell r="H2340">
            <v>37863</v>
          </cell>
          <cell r="I2340">
            <v>37864</v>
          </cell>
          <cell r="J2340" t="str">
            <v>News</v>
          </cell>
          <cell r="K2340">
            <v>6</v>
          </cell>
          <cell r="L2340">
            <v>0</v>
          </cell>
          <cell r="M2340" t="str">
            <v>Brief torrential rain</v>
          </cell>
          <cell r="N2340">
            <v>2</v>
          </cell>
        </row>
        <row r="2341">
          <cell r="A2341">
            <v>2340</v>
          </cell>
          <cell r="B2341">
            <v>0</v>
          </cell>
          <cell r="C2341" t="str">
            <v>Italy</v>
          </cell>
          <cell r="D2341">
            <v>0</v>
          </cell>
          <cell r="E2341">
            <v>13.2272</v>
          </cell>
          <cell r="F2341">
            <v>46.081200000000003</v>
          </cell>
          <cell r="G2341">
            <v>1114.78</v>
          </cell>
          <cell r="H2341">
            <v>37862</v>
          </cell>
          <cell r="I2341">
            <v>37863</v>
          </cell>
          <cell r="J2341" t="str">
            <v>News</v>
          </cell>
          <cell r="K2341">
            <v>2</v>
          </cell>
          <cell r="L2341">
            <v>300</v>
          </cell>
          <cell r="M2341" t="str">
            <v>Heavy rain</v>
          </cell>
          <cell r="N2341">
            <v>1</v>
          </cell>
        </row>
        <row r="2342">
          <cell r="A2342">
            <v>2339</v>
          </cell>
          <cell r="B2342">
            <v>0</v>
          </cell>
          <cell r="C2342" t="str">
            <v>Haiti</v>
          </cell>
          <cell r="D2342">
            <v>0</v>
          </cell>
          <cell r="E2342">
            <v>-72.643900000000002</v>
          </cell>
          <cell r="F2342">
            <v>19.105899999999998</v>
          </cell>
          <cell r="G2342">
            <v>160.19800000000001</v>
          </cell>
          <cell r="H2342">
            <v>37862</v>
          </cell>
          <cell r="I2342">
            <v>37863</v>
          </cell>
          <cell r="J2342" t="str">
            <v>News</v>
          </cell>
          <cell r="K2342">
            <v>24</v>
          </cell>
          <cell r="L2342">
            <v>12000</v>
          </cell>
          <cell r="M2342" t="str">
            <v>Heavy rain</v>
          </cell>
          <cell r="N2342">
            <v>1</v>
          </cell>
        </row>
        <row r="2343">
          <cell r="A2343">
            <v>2345</v>
          </cell>
          <cell r="B2343">
            <v>0</v>
          </cell>
          <cell r="C2343" t="str">
            <v>Nigeria</v>
          </cell>
          <cell r="D2343">
            <v>0</v>
          </cell>
          <cell r="E2343">
            <v>7.4868600000000001</v>
          </cell>
          <cell r="F2343">
            <v>10.5143</v>
          </cell>
          <cell r="G2343">
            <v>134916.26</v>
          </cell>
          <cell r="H2343">
            <v>37869</v>
          </cell>
          <cell r="I2343">
            <v>37922</v>
          </cell>
          <cell r="J2343" t="str">
            <v>News</v>
          </cell>
          <cell r="K2343">
            <v>16</v>
          </cell>
          <cell r="L2343">
            <v>210000</v>
          </cell>
          <cell r="M2343" t="str">
            <v>Heavy rain</v>
          </cell>
          <cell r="N2343">
            <v>1</v>
          </cell>
        </row>
        <row r="2344">
          <cell r="A2344">
            <v>2344</v>
          </cell>
          <cell r="B2344">
            <v>0</v>
          </cell>
          <cell r="C2344" t="str">
            <v>Ethiopia</v>
          </cell>
          <cell r="D2344">
            <v>0</v>
          </cell>
          <cell r="E2344">
            <v>37.868000000000002</v>
          </cell>
          <cell r="F2344">
            <v>10.5406</v>
          </cell>
          <cell r="G2344">
            <v>10530.39</v>
          </cell>
          <cell r="H2344">
            <v>37869</v>
          </cell>
          <cell r="I2344">
            <v>37869</v>
          </cell>
          <cell r="J2344" t="str">
            <v>News</v>
          </cell>
          <cell r="K2344">
            <v>7</v>
          </cell>
          <cell r="L2344">
            <v>0</v>
          </cell>
          <cell r="M2344" t="str">
            <v>Brief torrential rain</v>
          </cell>
          <cell r="N2344">
            <v>1</v>
          </cell>
        </row>
        <row r="2345">
          <cell r="A2345">
            <v>2343</v>
          </cell>
          <cell r="B2345">
            <v>0</v>
          </cell>
          <cell r="C2345" t="str">
            <v>Pakistan</v>
          </cell>
          <cell r="D2345">
            <v>0</v>
          </cell>
          <cell r="E2345">
            <v>72.052099999999996</v>
          </cell>
          <cell r="F2345">
            <v>35.233499999999999</v>
          </cell>
          <cell r="G2345">
            <v>3519.3</v>
          </cell>
          <cell r="H2345">
            <v>37869</v>
          </cell>
          <cell r="I2345">
            <v>37870</v>
          </cell>
          <cell r="J2345" t="str">
            <v>News</v>
          </cell>
          <cell r="K2345">
            <v>30</v>
          </cell>
          <cell r="L2345">
            <v>0</v>
          </cell>
          <cell r="M2345" t="str">
            <v>Brief torrential rain</v>
          </cell>
          <cell r="N2345">
            <v>1</v>
          </cell>
        </row>
        <row r="2346">
          <cell r="A2346">
            <v>2352</v>
          </cell>
          <cell r="B2346">
            <v>0</v>
          </cell>
          <cell r="C2346" t="str">
            <v>USA</v>
          </cell>
          <cell r="D2346">
            <v>0</v>
          </cell>
          <cell r="E2346">
            <v>-78.424499999999995</v>
          </cell>
          <cell r="F2346">
            <v>37.331099999999999</v>
          </cell>
          <cell r="G2346">
            <v>171199.17</v>
          </cell>
          <cell r="H2346">
            <v>37882</v>
          </cell>
          <cell r="I2346">
            <v>37888</v>
          </cell>
          <cell r="J2346" t="str">
            <v>News</v>
          </cell>
          <cell r="K2346">
            <v>7</v>
          </cell>
          <cell r="L2346">
            <v>2500</v>
          </cell>
          <cell r="M2346" t="str">
            <v>Tropical Cyclone</v>
          </cell>
          <cell r="N2346">
            <v>1</v>
          </cell>
        </row>
        <row r="2347">
          <cell r="A2347">
            <v>2349</v>
          </cell>
          <cell r="B2347">
            <v>0</v>
          </cell>
          <cell r="C2347" t="str">
            <v>USA</v>
          </cell>
          <cell r="D2347">
            <v>0</v>
          </cell>
          <cell r="E2347">
            <v>-75.441299999999998</v>
          </cell>
          <cell r="F2347">
            <v>39.819200000000002</v>
          </cell>
          <cell r="G2347">
            <v>2826.32</v>
          </cell>
          <cell r="H2347">
            <v>37879</v>
          </cell>
          <cell r="I2347">
            <v>37880</v>
          </cell>
          <cell r="J2347" t="str">
            <v>News</v>
          </cell>
          <cell r="K2347">
            <v>0</v>
          </cell>
          <cell r="L2347">
            <v>200</v>
          </cell>
          <cell r="M2347" t="str">
            <v>Heavy rain</v>
          </cell>
          <cell r="N2347">
            <v>1</v>
          </cell>
        </row>
        <row r="2348">
          <cell r="A2348">
            <v>2350</v>
          </cell>
          <cell r="B2348">
            <v>0</v>
          </cell>
          <cell r="C2348" t="str">
            <v>Tunisia</v>
          </cell>
          <cell r="D2348">
            <v>0</v>
          </cell>
          <cell r="E2348">
            <v>10.1861</v>
          </cell>
          <cell r="F2348">
            <v>36.865000000000002</v>
          </cell>
          <cell r="G2348">
            <v>376.375</v>
          </cell>
          <cell r="H2348">
            <v>37880</v>
          </cell>
          <cell r="I2348">
            <v>37882</v>
          </cell>
          <cell r="J2348" t="str">
            <v>News</v>
          </cell>
          <cell r="K2348">
            <v>4</v>
          </cell>
          <cell r="L2348">
            <v>0</v>
          </cell>
          <cell r="M2348" t="str">
            <v>Heavy rain</v>
          </cell>
          <cell r="N2348">
            <v>1</v>
          </cell>
        </row>
        <row r="2349">
          <cell r="A2349">
            <v>2351</v>
          </cell>
          <cell r="B2349">
            <v>0</v>
          </cell>
          <cell r="C2349" t="str">
            <v>Turkey</v>
          </cell>
          <cell r="D2349">
            <v>0</v>
          </cell>
          <cell r="E2349">
            <v>41.946199999999997</v>
          </cell>
          <cell r="F2349">
            <v>39.030500000000004</v>
          </cell>
          <cell r="G2349">
            <v>6689.31</v>
          </cell>
          <cell r="H2349">
            <v>37882</v>
          </cell>
          <cell r="I2349">
            <v>37882</v>
          </cell>
          <cell r="J2349" t="str">
            <v>News</v>
          </cell>
          <cell r="K2349">
            <v>6</v>
          </cell>
          <cell r="L2349">
            <v>0</v>
          </cell>
          <cell r="M2349" t="str">
            <v>Brief torrential rain</v>
          </cell>
          <cell r="N2349">
            <v>1</v>
          </cell>
        </row>
        <row r="2350">
          <cell r="A2350">
            <v>2346</v>
          </cell>
          <cell r="B2350">
            <v>0</v>
          </cell>
          <cell r="C2350" t="str">
            <v>Vietnam</v>
          </cell>
          <cell r="D2350">
            <v>0</v>
          </cell>
          <cell r="E2350">
            <v>105.73</v>
          </cell>
          <cell r="F2350">
            <v>19.4009</v>
          </cell>
          <cell r="G2350">
            <v>31350.78</v>
          </cell>
          <cell r="H2350">
            <v>37874</v>
          </cell>
          <cell r="I2350">
            <v>37878</v>
          </cell>
          <cell r="J2350" t="str">
            <v>News</v>
          </cell>
          <cell r="K2350">
            <v>15</v>
          </cell>
          <cell r="L2350">
            <v>0</v>
          </cell>
          <cell r="M2350" t="str">
            <v>Monsoonal rain</v>
          </cell>
          <cell r="N2350">
            <v>1</v>
          </cell>
        </row>
        <row r="2351">
          <cell r="A2351">
            <v>2347</v>
          </cell>
          <cell r="B2351">
            <v>0</v>
          </cell>
          <cell r="C2351" t="str">
            <v>Thailand</v>
          </cell>
          <cell r="D2351">
            <v>0</v>
          </cell>
          <cell r="E2351">
            <v>101.593</v>
          </cell>
          <cell r="F2351">
            <v>17.372800000000002</v>
          </cell>
          <cell r="G2351">
            <v>314895.7</v>
          </cell>
          <cell r="H2351">
            <v>37876</v>
          </cell>
          <cell r="I2351">
            <v>37906</v>
          </cell>
          <cell r="J2351" t="str">
            <v>News</v>
          </cell>
          <cell r="K2351">
            <v>7</v>
          </cell>
          <cell r="L2351">
            <v>10000</v>
          </cell>
          <cell r="M2351" t="str">
            <v>Monsoonal rain</v>
          </cell>
          <cell r="N2351">
            <v>1</v>
          </cell>
        </row>
        <row r="2352">
          <cell r="A2352">
            <v>2348</v>
          </cell>
          <cell r="B2352">
            <v>0</v>
          </cell>
          <cell r="C2352" t="str">
            <v>South Korea</v>
          </cell>
          <cell r="D2352">
            <v>0</v>
          </cell>
          <cell r="E2352">
            <v>128.01900000000001</v>
          </cell>
          <cell r="F2352">
            <v>35.234900000000003</v>
          </cell>
          <cell r="G2352">
            <v>21408.02</v>
          </cell>
          <cell r="H2352">
            <v>37876</v>
          </cell>
          <cell r="I2352">
            <v>37879</v>
          </cell>
          <cell r="J2352" t="str">
            <v>News</v>
          </cell>
          <cell r="K2352">
            <v>127</v>
          </cell>
          <cell r="L2352">
            <v>9000</v>
          </cell>
          <cell r="M2352" t="str">
            <v>Tropical Cyclone</v>
          </cell>
          <cell r="N2352">
            <v>1</v>
          </cell>
        </row>
        <row r="2353">
          <cell r="A2353">
            <v>2359</v>
          </cell>
          <cell r="B2353">
            <v>0</v>
          </cell>
          <cell r="C2353" t="str">
            <v>France</v>
          </cell>
          <cell r="D2353">
            <v>0</v>
          </cell>
          <cell r="E2353">
            <v>4.1572100000000001</v>
          </cell>
          <cell r="F2353">
            <v>43.723100000000002</v>
          </cell>
          <cell r="G2353">
            <v>731.05700000000002</v>
          </cell>
          <cell r="H2353">
            <v>37886</v>
          </cell>
          <cell r="I2353">
            <v>37887</v>
          </cell>
          <cell r="J2353" t="str">
            <v>News</v>
          </cell>
          <cell r="K2353">
            <v>1</v>
          </cell>
          <cell r="L2353">
            <v>30</v>
          </cell>
          <cell r="M2353" t="str">
            <v>Brief torrential rain</v>
          </cell>
          <cell r="N2353">
            <v>1</v>
          </cell>
        </row>
        <row r="2354">
          <cell r="A2354">
            <v>2360</v>
          </cell>
          <cell r="B2354">
            <v>0</v>
          </cell>
          <cell r="C2354" t="str">
            <v>Italy</v>
          </cell>
          <cell r="D2354">
            <v>0</v>
          </cell>
          <cell r="E2354">
            <v>10.3811</v>
          </cell>
          <cell r="F2354">
            <v>43.915500000000002</v>
          </cell>
          <cell r="G2354">
            <v>1854.41</v>
          </cell>
          <cell r="H2354">
            <v>37887</v>
          </cell>
          <cell r="I2354">
            <v>37888</v>
          </cell>
          <cell r="J2354" t="str">
            <v>News</v>
          </cell>
          <cell r="K2354">
            <v>1</v>
          </cell>
          <cell r="L2354">
            <v>30</v>
          </cell>
          <cell r="M2354" t="str">
            <v>Brief torrential rain</v>
          </cell>
          <cell r="N2354">
            <v>1</v>
          </cell>
        </row>
        <row r="2355">
          <cell r="A2355">
            <v>2354</v>
          </cell>
          <cell r="B2355">
            <v>0</v>
          </cell>
          <cell r="C2355" t="str">
            <v>Nepal</v>
          </cell>
          <cell r="D2355">
            <v>0</v>
          </cell>
          <cell r="E2355">
            <v>81.867199999999997</v>
          </cell>
          <cell r="F2355">
            <v>29.1709</v>
          </cell>
          <cell r="G2355">
            <v>48760.160000000003</v>
          </cell>
          <cell r="H2355">
            <v>37884</v>
          </cell>
          <cell r="I2355">
            <v>37887</v>
          </cell>
          <cell r="J2355" t="str">
            <v>News</v>
          </cell>
          <cell r="K2355">
            <v>18</v>
          </cell>
          <cell r="L2355">
            <v>0</v>
          </cell>
          <cell r="M2355" t="str">
            <v>Heavy rain</v>
          </cell>
          <cell r="N2355">
            <v>2</v>
          </cell>
        </row>
        <row r="2356">
          <cell r="A2356">
            <v>2353</v>
          </cell>
          <cell r="B2356">
            <v>0</v>
          </cell>
          <cell r="C2356" t="str">
            <v>China</v>
          </cell>
          <cell r="D2356">
            <v>0</v>
          </cell>
          <cell r="E2356">
            <v>118.581</v>
          </cell>
          <cell r="F2356">
            <v>25.727599999999999</v>
          </cell>
          <cell r="G2356">
            <v>2292.81</v>
          </cell>
          <cell r="H2356">
            <v>37884</v>
          </cell>
          <cell r="I2356">
            <v>37886</v>
          </cell>
          <cell r="J2356" t="str">
            <v>News</v>
          </cell>
          <cell r="K2356">
            <v>13</v>
          </cell>
          <cell r="L2356">
            <v>8000</v>
          </cell>
          <cell r="M2356" t="str">
            <v>Heavy rain</v>
          </cell>
          <cell r="N2356">
            <v>1</v>
          </cell>
        </row>
        <row r="2357">
          <cell r="A2357">
            <v>2355</v>
          </cell>
          <cell r="B2357">
            <v>0</v>
          </cell>
          <cell r="C2357" t="str">
            <v>Philippines</v>
          </cell>
          <cell r="D2357">
            <v>0</v>
          </cell>
          <cell r="E2357">
            <v>122.896</v>
          </cell>
          <cell r="F2357">
            <v>9.3504400000000008</v>
          </cell>
          <cell r="G2357">
            <v>116.886</v>
          </cell>
          <cell r="H2357">
            <v>37885</v>
          </cell>
          <cell r="I2357">
            <v>37886</v>
          </cell>
          <cell r="J2357" t="str">
            <v>News</v>
          </cell>
          <cell r="K2357">
            <v>9</v>
          </cell>
          <cell r="L2357">
            <v>0</v>
          </cell>
          <cell r="M2357" t="str">
            <v>Brief torrential rain</v>
          </cell>
          <cell r="N2357">
            <v>1</v>
          </cell>
        </row>
        <row r="2358">
          <cell r="A2358">
            <v>2358</v>
          </cell>
          <cell r="B2358">
            <v>0</v>
          </cell>
          <cell r="C2358" t="str">
            <v>Indonesia</v>
          </cell>
          <cell r="D2358">
            <v>0</v>
          </cell>
          <cell r="E2358">
            <v>98.728499999999997</v>
          </cell>
          <cell r="F2358">
            <v>3.6127500000000001</v>
          </cell>
          <cell r="G2358">
            <v>643.38900000000001</v>
          </cell>
          <cell r="H2358">
            <v>37886</v>
          </cell>
          <cell r="I2358">
            <v>37888</v>
          </cell>
          <cell r="J2358" t="str">
            <v>News</v>
          </cell>
          <cell r="K2358">
            <v>0</v>
          </cell>
          <cell r="L2358">
            <v>5000</v>
          </cell>
          <cell r="M2358" t="str">
            <v>Heavy rain</v>
          </cell>
          <cell r="N2358">
            <v>1</v>
          </cell>
        </row>
        <row r="2359">
          <cell r="A2359">
            <v>2357</v>
          </cell>
          <cell r="B2359">
            <v>0</v>
          </cell>
          <cell r="C2359" t="str">
            <v>Afghanistan</v>
          </cell>
          <cell r="D2359">
            <v>0</v>
          </cell>
          <cell r="E2359">
            <v>71.040400000000005</v>
          </cell>
          <cell r="F2359">
            <v>34.986499999999999</v>
          </cell>
          <cell r="G2359">
            <v>1785.32</v>
          </cell>
          <cell r="H2359">
            <v>37883</v>
          </cell>
          <cell r="I2359">
            <v>37886</v>
          </cell>
          <cell r="J2359" t="str">
            <v>News</v>
          </cell>
          <cell r="K2359">
            <v>3</v>
          </cell>
          <cell r="L2359">
            <v>0</v>
          </cell>
          <cell r="M2359" t="str">
            <v>Heavy rain</v>
          </cell>
          <cell r="N2359">
            <v>1</v>
          </cell>
        </row>
        <row r="2360">
          <cell r="A2360">
            <v>2356</v>
          </cell>
          <cell r="B2360">
            <v>0</v>
          </cell>
          <cell r="C2360" t="str">
            <v>Mexico</v>
          </cell>
          <cell r="D2360">
            <v>0</v>
          </cell>
          <cell r="E2360">
            <v>-110.096</v>
          </cell>
          <cell r="F2360">
            <v>23.605799999999999</v>
          </cell>
          <cell r="G2360">
            <v>113990.59</v>
          </cell>
          <cell r="H2360">
            <v>37886</v>
          </cell>
          <cell r="I2360">
            <v>37895</v>
          </cell>
          <cell r="J2360" t="str">
            <v>News</v>
          </cell>
          <cell r="K2360">
            <v>2</v>
          </cell>
          <cell r="L2360">
            <v>6000</v>
          </cell>
          <cell r="M2360" t="str">
            <v>Tropical Cyclone</v>
          </cell>
          <cell r="N2360">
            <v>1</v>
          </cell>
        </row>
        <row r="2361">
          <cell r="A2361">
            <v>2361</v>
          </cell>
          <cell r="B2361">
            <v>0</v>
          </cell>
          <cell r="C2361" t="str">
            <v>Nigeria</v>
          </cell>
          <cell r="D2361">
            <v>0</v>
          </cell>
          <cell r="E2361">
            <v>11.923500000000001</v>
          </cell>
          <cell r="F2361">
            <v>8.8775200000000005</v>
          </cell>
          <cell r="G2361">
            <v>137750</v>
          </cell>
          <cell r="H2361">
            <v>37886</v>
          </cell>
          <cell r="I2361">
            <v>37904</v>
          </cell>
          <cell r="J2361" t="str">
            <v>News</v>
          </cell>
          <cell r="K2361">
            <v>28</v>
          </cell>
          <cell r="L2361">
            <v>1000</v>
          </cell>
          <cell r="M2361" t="str">
            <v>Heavy rain</v>
          </cell>
          <cell r="N2361">
            <v>1</v>
          </cell>
        </row>
        <row r="2362">
          <cell r="A2362">
            <v>2362</v>
          </cell>
          <cell r="B2362">
            <v>0</v>
          </cell>
          <cell r="C2362" t="str">
            <v>Sri Lanka</v>
          </cell>
          <cell r="D2362">
            <v>0</v>
          </cell>
          <cell r="E2362">
            <v>80.353099999999998</v>
          </cell>
          <cell r="F2362">
            <v>6.3498700000000001</v>
          </cell>
          <cell r="G2362">
            <v>5589.93</v>
          </cell>
          <cell r="H2362">
            <v>37895</v>
          </cell>
          <cell r="I2362">
            <v>37896</v>
          </cell>
          <cell r="J2362" t="str">
            <v>News</v>
          </cell>
          <cell r="K2362">
            <v>8</v>
          </cell>
          <cell r="L2362">
            <v>10000</v>
          </cell>
          <cell r="M2362" t="str">
            <v>Heavy rain</v>
          </cell>
          <cell r="N2362">
            <v>1</v>
          </cell>
        </row>
        <row r="2363">
          <cell r="A2363">
            <v>2363</v>
          </cell>
          <cell r="B2363">
            <v>0</v>
          </cell>
          <cell r="C2363" t="str">
            <v>New Zealand</v>
          </cell>
          <cell r="D2363">
            <v>0</v>
          </cell>
          <cell r="E2363">
            <v>174.84</v>
          </cell>
          <cell r="F2363">
            <v>-41.190199999999997</v>
          </cell>
          <cell r="G2363">
            <v>923.12699999999995</v>
          </cell>
          <cell r="H2363">
            <v>37897</v>
          </cell>
          <cell r="I2363">
            <v>37898</v>
          </cell>
          <cell r="J2363" t="str">
            <v>News</v>
          </cell>
          <cell r="K2363">
            <v>2</v>
          </cell>
          <cell r="L2363">
            <v>0</v>
          </cell>
          <cell r="M2363" t="str">
            <v>Heavy rain</v>
          </cell>
          <cell r="N2363">
            <v>1</v>
          </cell>
        </row>
        <row r="2364">
          <cell r="A2364">
            <v>2365</v>
          </cell>
          <cell r="B2364">
            <v>0</v>
          </cell>
          <cell r="C2364" t="str">
            <v>Mexico</v>
          </cell>
          <cell r="D2364">
            <v>0</v>
          </cell>
          <cell r="E2364">
            <v>-93.601399999999998</v>
          </cell>
          <cell r="F2364">
            <v>17.914999999999999</v>
          </cell>
          <cell r="G2364">
            <v>14779.07</v>
          </cell>
          <cell r="H2364">
            <v>37899</v>
          </cell>
          <cell r="I2364">
            <v>37906</v>
          </cell>
          <cell r="J2364" t="str">
            <v>News</v>
          </cell>
          <cell r="K2364">
            <v>0</v>
          </cell>
          <cell r="L2364">
            <v>1500</v>
          </cell>
          <cell r="M2364" t="str">
            <v>Tropical Cyclone</v>
          </cell>
          <cell r="N2364">
            <v>1</v>
          </cell>
        </row>
        <row r="2365">
          <cell r="A2365">
            <v>2364</v>
          </cell>
          <cell r="B2365">
            <v>0</v>
          </cell>
          <cell r="C2365" t="str">
            <v>Malaysia</v>
          </cell>
          <cell r="D2365">
            <v>0</v>
          </cell>
          <cell r="E2365">
            <v>100.09699999999999</v>
          </cell>
          <cell r="F2365">
            <v>6.6470399999999996</v>
          </cell>
          <cell r="G2365">
            <v>21798.11</v>
          </cell>
          <cell r="H2365">
            <v>37897</v>
          </cell>
          <cell r="I2365">
            <v>37919</v>
          </cell>
          <cell r="J2365" t="str">
            <v>News</v>
          </cell>
          <cell r="K2365">
            <v>3</v>
          </cell>
          <cell r="L2365">
            <v>39000</v>
          </cell>
          <cell r="M2365" t="str">
            <v>Heavy rain</v>
          </cell>
          <cell r="N2365">
            <v>2</v>
          </cell>
        </row>
        <row r="2366">
          <cell r="A2366">
            <v>2366</v>
          </cell>
          <cell r="B2366">
            <v>0</v>
          </cell>
          <cell r="C2366" t="str">
            <v>USA</v>
          </cell>
          <cell r="D2366">
            <v>0</v>
          </cell>
          <cell r="E2366">
            <v>-99.205500000000001</v>
          </cell>
          <cell r="F2366">
            <v>27.630400000000002</v>
          </cell>
          <cell r="G2366">
            <v>62960.79</v>
          </cell>
          <cell r="H2366">
            <v>37906</v>
          </cell>
          <cell r="I2366">
            <v>37918</v>
          </cell>
          <cell r="J2366" t="str">
            <v>News</v>
          </cell>
          <cell r="K2366">
            <v>0</v>
          </cell>
          <cell r="L2366">
            <v>50</v>
          </cell>
          <cell r="M2366" t="str">
            <v>Heavy rain</v>
          </cell>
          <cell r="N2366">
            <v>2</v>
          </cell>
        </row>
        <row r="2367">
          <cell r="A2367">
            <v>2367</v>
          </cell>
          <cell r="B2367">
            <v>0</v>
          </cell>
          <cell r="C2367" t="str">
            <v>Algeria</v>
          </cell>
          <cell r="D2367">
            <v>0</v>
          </cell>
          <cell r="E2367">
            <v>0.11026900000000001</v>
          </cell>
          <cell r="F2367">
            <v>34.989400000000003</v>
          </cell>
          <cell r="G2367">
            <v>51769.75</v>
          </cell>
          <cell r="H2367">
            <v>37909</v>
          </cell>
          <cell r="I2367">
            <v>37912</v>
          </cell>
          <cell r="J2367" t="str">
            <v>News</v>
          </cell>
          <cell r="K2367">
            <v>13</v>
          </cell>
          <cell r="L2367">
            <v>0</v>
          </cell>
          <cell r="M2367" t="str">
            <v>Heavy rain</v>
          </cell>
          <cell r="N2367">
            <v>1</v>
          </cell>
        </row>
        <row r="2368">
          <cell r="A2368">
            <v>2368</v>
          </cell>
          <cell r="B2368">
            <v>0</v>
          </cell>
          <cell r="C2368" t="str">
            <v>Vietnam</v>
          </cell>
          <cell r="D2368">
            <v>0</v>
          </cell>
          <cell r="E2368">
            <v>108.846</v>
          </cell>
          <cell r="F2368">
            <v>14.7675</v>
          </cell>
          <cell r="G2368">
            <v>10631.92</v>
          </cell>
          <cell r="H2368">
            <v>37909</v>
          </cell>
          <cell r="I2368">
            <v>37916</v>
          </cell>
          <cell r="J2368" t="str">
            <v>News</v>
          </cell>
          <cell r="K2368">
            <v>52</v>
          </cell>
          <cell r="L2368">
            <v>40000</v>
          </cell>
          <cell r="M2368" t="str">
            <v>Heavy rain</v>
          </cell>
          <cell r="N2368">
            <v>1</v>
          </cell>
        </row>
        <row r="2369">
          <cell r="A2369">
            <v>2370</v>
          </cell>
          <cell r="B2369">
            <v>0</v>
          </cell>
          <cell r="C2369" t="str">
            <v>Thailand</v>
          </cell>
          <cell r="D2369">
            <v>0</v>
          </cell>
          <cell r="E2369">
            <v>99.79</v>
          </cell>
          <cell r="F2369">
            <v>12.559200000000001</v>
          </cell>
          <cell r="G2369">
            <v>11463.21</v>
          </cell>
          <cell r="H2369">
            <v>37911</v>
          </cell>
          <cell r="I2369">
            <v>37929</v>
          </cell>
          <cell r="J2369" t="str">
            <v>News</v>
          </cell>
          <cell r="K2369">
            <v>3</v>
          </cell>
          <cell r="L2369">
            <v>3000</v>
          </cell>
          <cell r="M2369" t="str">
            <v>Monsoonal rain</v>
          </cell>
          <cell r="N2369">
            <v>2</v>
          </cell>
        </row>
        <row r="2370">
          <cell r="A2370">
            <v>2369</v>
          </cell>
          <cell r="B2370">
            <v>0</v>
          </cell>
          <cell r="C2370" t="str">
            <v>Canada and USA</v>
          </cell>
          <cell r="D2370">
            <v>0</v>
          </cell>
          <cell r="E2370">
            <v>-122.85299999999999</v>
          </cell>
          <cell r="F2370">
            <v>49.502299999999998</v>
          </cell>
          <cell r="G2370">
            <v>70921.02</v>
          </cell>
          <cell r="H2370">
            <v>37911</v>
          </cell>
          <cell r="I2370">
            <v>37920</v>
          </cell>
          <cell r="J2370" t="str">
            <v>News</v>
          </cell>
          <cell r="K2370">
            <v>4</v>
          </cell>
          <cell r="L2370">
            <v>4000</v>
          </cell>
          <cell r="M2370" t="str">
            <v>Heavy rain</v>
          </cell>
          <cell r="N2370">
            <v>2</v>
          </cell>
        </row>
        <row r="2371">
          <cell r="A2371">
            <v>2371</v>
          </cell>
          <cell r="B2371">
            <v>0</v>
          </cell>
          <cell r="C2371" t="str">
            <v>Russia</v>
          </cell>
          <cell r="D2371" t="str">
            <v>Georgia</v>
          </cell>
          <cell r="E2371">
            <v>40.714500000000001</v>
          </cell>
          <cell r="F2371">
            <v>43.812899999999999</v>
          </cell>
          <cell r="G2371">
            <v>51606.53</v>
          </cell>
          <cell r="H2371">
            <v>37919</v>
          </cell>
          <cell r="I2371">
            <v>37921</v>
          </cell>
          <cell r="J2371" t="str">
            <v>News</v>
          </cell>
          <cell r="K2371">
            <v>0</v>
          </cell>
          <cell r="L2371">
            <v>600</v>
          </cell>
          <cell r="M2371" t="str">
            <v>Heavy rain</v>
          </cell>
          <cell r="N2371">
            <v>2</v>
          </cell>
        </row>
        <row r="2372">
          <cell r="A2372">
            <v>2372</v>
          </cell>
          <cell r="B2372">
            <v>0</v>
          </cell>
          <cell r="C2372" t="str">
            <v>Brazil</v>
          </cell>
          <cell r="D2372">
            <v>0</v>
          </cell>
          <cell r="E2372">
            <v>-53.268700000000003</v>
          </cell>
          <cell r="F2372">
            <v>-29.928799999999999</v>
          </cell>
          <cell r="G2372">
            <v>73221.490000000005</v>
          </cell>
          <cell r="H2372">
            <v>37921</v>
          </cell>
          <cell r="I2372">
            <v>37925</v>
          </cell>
          <cell r="J2372" t="str">
            <v>News</v>
          </cell>
          <cell r="K2372">
            <v>0</v>
          </cell>
          <cell r="L2372">
            <v>0</v>
          </cell>
          <cell r="M2372" t="str">
            <v>Heavy rain</v>
          </cell>
          <cell r="N2372">
            <v>1</v>
          </cell>
        </row>
        <row r="2373">
          <cell r="A2373">
            <v>2377</v>
          </cell>
          <cell r="B2373">
            <v>0</v>
          </cell>
          <cell r="C2373" t="str">
            <v>Indonesia</v>
          </cell>
          <cell r="D2373">
            <v>0</v>
          </cell>
          <cell r="E2373">
            <v>98.063400000000001</v>
          </cell>
          <cell r="F2373">
            <v>3.4285299999999999</v>
          </cell>
          <cell r="G2373">
            <v>595.22400000000005</v>
          </cell>
          <cell r="H2373">
            <v>37927</v>
          </cell>
          <cell r="I2373">
            <v>37928</v>
          </cell>
          <cell r="J2373" t="str">
            <v>News</v>
          </cell>
          <cell r="K2373">
            <v>165</v>
          </cell>
          <cell r="L2373">
            <v>1600</v>
          </cell>
          <cell r="M2373" t="str">
            <v>Heavy rain</v>
          </cell>
          <cell r="N2373">
            <v>1</v>
          </cell>
        </row>
        <row r="2374">
          <cell r="A2374">
            <v>2376</v>
          </cell>
          <cell r="B2374">
            <v>0</v>
          </cell>
          <cell r="C2374" t="str">
            <v>Taiwan</v>
          </cell>
          <cell r="D2374" t="str">
            <v>Philippines</v>
          </cell>
          <cell r="E2374">
            <v>121.774</v>
          </cell>
          <cell r="F2374">
            <v>17.6099</v>
          </cell>
          <cell r="G2374">
            <v>17156.810000000001</v>
          </cell>
          <cell r="H2374">
            <v>37927</v>
          </cell>
          <cell r="I2374">
            <v>37928</v>
          </cell>
          <cell r="J2374" t="str">
            <v>News</v>
          </cell>
          <cell r="K2374">
            <v>2</v>
          </cell>
          <cell r="L2374">
            <v>0</v>
          </cell>
          <cell r="M2374" t="str">
            <v>Heavy rain</v>
          </cell>
          <cell r="N2374">
            <v>1</v>
          </cell>
        </row>
        <row r="2375">
          <cell r="A2375">
            <v>2374</v>
          </cell>
          <cell r="B2375">
            <v>0</v>
          </cell>
          <cell r="C2375" t="str">
            <v>Rwanda</v>
          </cell>
          <cell r="D2375">
            <v>0</v>
          </cell>
          <cell r="E2375">
            <v>30.2562</v>
          </cell>
          <cell r="F2375">
            <v>-1.4488700000000001</v>
          </cell>
          <cell r="G2375">
            <v>3857.91</v>
          </cell>
          <cell r="H2375">
            <v>37924</v>
          </cell>
          <cell r="I2375">
            <v>37925</v>
          </cell>
          <cell r="J2375" t="str">
            <v>News</v>
          </cell>
          <cell r="K2375">
            <v>0</v>
          </cell>
          <cell r="L2375">
            <v>7000</v>
          </cell>
          <cell r="M2375" t="str">
            <v>Heavy rain</v>
          </cell>
          <cell r="N2375">
            <v>1</v>
          </cell>
        </row>
        <row r="2376">
          <cell r="A2376">
            <v>2375</v>
          </cell>
          <cell r="B2376">
            <v>0</v>
          </cell>
          <cell r="C2376" t="str">
            <v>Hungary</v>
          </cell>
          <cell r="D2376">
            <v>0</v>
          </cell>
          <cell r="E2376">
            <v>20</v>
          </cell>
          <cell r="F2376">
            <v>48.1</v>
          </cell>
          <cell r="G2376">
            <v>94.827500000000001</v>
          </cell>
          <cell r="H2376">
            <v>37926</v>
          </cell>
          <cell r="I2376">
            <v>37927</v>
          </cell>
          <cell r="J2376" t="str">
            <v>News</v>
          </cell>
          <cell r="K2376">
            <v>0</v>
          </cell>
          <cell r="L2376">
            <v>150</v>
          </cell>
          <cell r="M2376" t="str">
            <v>Dam/Levy, break or release</v>
          </cell>
          <cell r="N2376">
            <v>1</v>
          </cell>
        </row>
        <row r="2377">
          <cell r="A2377">
            <v>2373</v>
          </cell>
          <cell r="B2377">
            <v>0</v>
          </cell>
          <cell r="C2377" t="str">
            <v>Columbia</v>
          </cell>
          <cell r="D2377">
            <v>0</v>
          </cell>
          <cell r="E2377">
            <v>-75.312200000000004</v>
          </cell>
          <cell r="F2377">
            <v>5.4748799999999997</v>
          </cell>
          <cell r="G2377">
            <v>171071.22</v>
          </cell>
          <cell r="H2377">
            <v>37923</v>
          </cell>
          <cell r="I2377">
            <v>37929</v>
          </cell>
          <cell r="J2377" t="str">
            <v>News</v>
          </cell>
          <cell r="K2377">
            <v>16</v>
          </cell>
          <cell r="L2377">
            <v>0</v>
          </cell>
          <cell r="M2377" t="str">
            <v>Heavy rain</v>
          </cell>
          <cell r="N2377">
            <v>1</v>
          </cell>
        </row>
        <row r="2378">
          <cell r="A2378">
            <v>2378</v>
          </cell>
          <cell r="B2378">
            <v>0</v>
          </cell>
          <cell r="C2378" t="str">
            <v>Papua New Guinea</v>
          </cell>
          <cell r="D2378">
            <v>0</v>
          </cell>
          <cell r="E2378">
            <v>147.41900000000001</v>
          </cell>
          <cell r="F2378">
            <v>-6.6328300000000002</v>
          </cell>
          <cell r="G2378">
            <v>952.08900000000006</v>
          </cell>
          <cell r="H2378">
            <v>37931</v>
          </cell>
          <cell r="I2378">
            <v>37935</v>
          </cell>
          <cell r="J2378" t="str">
            <v>News</v>
          </cell>
          <cell r="K2378">
            <v>2</v>
          </cell>
          <cell r="L2378">
            <v>5000</v>
          </cell>
          <cell r="M2378" t="str">
            <v>Heavy rain</v>
          </cell>
          <cell r="N2378">
            <v>1</v>
          </cell>
        </row>
        <row r="2379">
          <cell r="A2379">
            <v>2383</v>
          </cell>
          <cell r="B2379">
            <v>0</v>
          </cell>
          <cell r="C2379" t="str">
            <v>Vietnam</v>
          </cell>
          <cell r="D2379">
            <v>0</v>
          </cell>
          <cell r="E2379">
            <v>108.979</v>
          </cell>
          <cell r="F2379">
            <v>12.9047</v>
          </cell>
          <cell r="G2379">
            <v>38304.75</v>
          </cell>
          <cell r="H2379">
            <v>37937</v>
          </cell>
          <cell r="I2379">
            <v>37942</v>
          </cell>
          <cell r="J2379" t="str">
            <v>News</v>
          </cell>
          <cell r="K2379">
            <v>61</v>
          </cell>
          <cell r="L2379">
            <v>0</v>
          </cell>
          <cell r="M2379" t="str">
            <v>Heavy rain</v>
          </cell>
          <cell r="N2379">
            <v>1</v>
          </cell>
        </row>
        <row r="2380">
          <cell r="A2380">
            <v>2379</v>
          </cell>
          <cell r="B2380">
            <v>0</v>
          </cell>
          <cell r="C2380" t="str">
            <v>Saudi Arabia</v>
          </cell>
          <cell r="D2380">
            <v>0</v>
          </cell>
          <cell r="E2380">
            <v>39.826799999999999</v>
          </cell>
          <cell r="F2380">
            <v>21.4209</v>
          </cell>
          <cell r="G2380">
            <v>507.18900000000002</v>
          </cell>
          <cell r="H2380">
            <v>37935</v>
          </cell>
          <cell r="I2380">
            <v>37936</v>
          </cell>
          <cell r="J2380" t="str">
            <v>News</v>
          </cell>
          <cell r="K2380">
            <v>12</v>
          </cell>
          <cell r="L2380">
            <v>0</v>
          </cell>
          <cell r="M2380" t="str">
            <v>Brief torrential rain</v>
          </cell>
          <cell r="N2380">
            <v>1</v>
          </cell>
        </row>
        <row r="2381">
          <cell r="A2381">
            <v>2384</v>
          </cell>
          <cell r="B2381">
            <v>0</v>
          </cell>
          <cell r="C2381" t="str">
            <v>South Africa</v>
          </cell>
          <cell r="D2381">
            <v>0</v>
          </cell>
          <cell r="E2381">
            <v>24.799600000000002</v>
          </cell>
          <cell r="F2381">
            <v>-27.523599999999998</v>
          </cell>
          <cell r="G2381">
            <v>457.6</v>
          </cell>
          <cell r="H2381">
            <v>37938</v>
          </cell>
          <cell r="I2381">
            <v>37938</v>
          </cell>
          <cell r="J2381" t="str">
            <v>News</v>
          </cell>
          <cell r="K2381">
            <v>4</v>
          </cell>
          <cell r="L2381">
            <v>0</v>
          </cell>
          <cell r="M2381" t="str">
            <v>Brief torrential rain</v>
          </cell>
          <cell r="N2381">
            <v>1</v>
          </cell>
        </row>
        <row r="2382">
          <cell r="A2382">
            <v>2381</v>
          </cell>
          <cell r="B2382">
            <v>0</v>
          </cell>
          <cell r="C2382" t="str">
            <v>Argentina</v>
          </cell>
          <cell r="D2382">
            <v>0</v>
          </cell>
          <cell r="E2382">
            <v>-61.686</v>
          </cell>
          <cell r="F2382">
            <v>-32.712200000000003</v>
          </cell>
          <cell r="G2382">
            <v>297683.26</v>
          </cell>
          <cell r="H2382">
            <v>37936</v>
          </cell>
          <cell r="I2382">
            <v>37938</v>
          </cell>
          <cell r="J2382" t="str">
            <v>News</v>
          </cell>
          <cell r="K2382">
            <v>12</v>
          </cell>
          <cell r="L2382">
            <v>900</v>
          </cell>
          <cell r="M2382" t="str">
            <v>Heavy rain</v>
          </cell>
          <cell r="N2382">
            <v>1</v>
          </cell>
        </row>
        <row r="2383">
          <cell r="A2383">
            <v>2382</v>
          </cell>
          <cell r="B2383">
            <v>0</v>
          </cell>
          <cell r="C2383" t="str">
            <v>USA</v>
          </cell>
          <cell r="D2383">
            <v>0</v>
          </cell>
          <cell r="E2383">
            <v>-118.273</v>
          </cell>
          <cell r="F2383">
            <v>33.898899999999998</v>
          </cell>
          <cell r="G2383">
            <v>254.649</v>
          </cell>
          <cell r="H2383">
            <v>37937</v>
          </cell>
          <cell r="I2383">
            <v>37938</v>
          </cell>
          <cell r="J2383" t="str">
            <v>News</v>
          </cell>
          <cell r="K2383">
            <v>18</v>
          </cell>
          <cell r="L2383">
            <v>0</v>
          </cell>
          <cell r="M2383" t="str">
            <v>Brief torrential rain</v>
          </cell>
          <cell r="N2383">
            <v>1</v>
          </cell>
        </row>
        <row r="2384">
          <cell r="A2384">
            <v>2385</v>
          </cell>
          <cell r="B2384">
            <v>0</v>
          </cell>
          <cell r="C2384" t="str">
            <v>Sierra Leone</v>
          </cell>
          <cell r="D2384">
            <v>0</v>
          </cell>
          <cell r="E2384">
            <v>-11.853</v>
          </cell>
          <cell r="F2384">
            <v>7.4767999999999999</v>
          </cell>
          <cell r="G2384">
            <v>8243.39</v>
          </cell>
          <cell r="H2384">
            <v>37936</v>
          </cell>
          <cell r="I2384">
            <v>37938</v>
          </cell>
          <cell r="J2384" t="str">
            <v>News</v>
          </cell>
          <cell r="K2384">
            <v>0</v>
          </cell>
          <cell r="L2384">
            <v>200</v>
          </cell>
          <cell r="M2384" t="str">
            <v>Heavy rain</v>
          </cell>
          <cell r="N2384">
            <v>1</v>
          </cell>
        </row>
        <row r="2385">
          <cell r="A2385">
            <v>2386</v>
          </cell>
          <cell r="B2385">
            <v>0</v>
          </cell>
          <cell r="C2385" t="str">
            <v>Spain</v>
          </cell>
          <cell r="D2385">
            <v>0</v>
          </cell>
          <cell r="E2385">
            <v>-6.2494899999999998</v>
          </cell>
          <cell r="F2385">
            <v>37.091200000000001</v>
          </cell>
          <cell r="G2385">
            <v>13377.33</v>
          </cell>
          <cell r="H2385">
            <v>37926</v>
          </cell>
          <cell r="I2385">
            <v>38004</v>
          </cell>
          <cell r="J2385" t="str">
            <v>News</v>
          </cell>
          <cell r="K2385">
            <v>3</v>
          </cell>
          <cell r="L2385">
            <v>0</v>
          </cell>
          <cell r="M2385" t="str">
            <v>Heavy rain</v>
          </cell>
          <cell r="N2385">
            <v>1</v>
          </cell>
        </row>
        <row r="2386">
          <cell r="A2386">
            <v>2387</v>
          </cell>
          <cell r="B2386">
            <v>0</v>
          </cell>
          <cell r="C2386" t="str">
            <v>Morocco</v>
          </cell>
          <cell r="D2386">
            <v>0</v>
          </cell>
          <cell r="E2386">
            <v>-2.9172600000000002</v>
          </cell>
          <cell r="F2386">
            <v>34.961500000000001</v>
          </cell>
          <cell r="G2386">
            <v>21201.19</v>
          </cell>
          <cell r="H2386">
            <v>37942</v>
          </cell>
          <cell r="I2386">
            <v>37946</v>
          </cell>
          <cell r="J2386" t="str">
            <v>News</v>
          </cell>
          <cell r="K2386">
            <v>13</v>
          </cell>
          <cell r="L2386">
            <v>0</v>
          </cell>
          <cell r="M2386" t="str">
            <v>Brief torrential rain</v>
          </cell>
          <cell r="N2386">
            <v>1</v>
          </cell>
        </row>
        <row r="2387">
          <cell r="A2387">
            <v>2388</v>
          </cell>
          <cell r="B2387">
            <v>0</v>
          </cell>
          <cell r="C2387" t="str">
            <v>USA</v>
          </cell>
          <cell r="D2387">
            <v>0</v>
          </cell>
          <cell r="E2387">
            <v>-79.315700000000007</v>
          </cell>
          <cell r="F2387">
            <v>38.875900000000001</v>
          </cell>
          <cell r="G2387">
            <v>213997.96</v>
          </cell>
          <cell r="H2387">
            <v>37944</v>
          </cell>
          <cell r="I2387">
            <v>37947</v>
          </cell>
          <cell r="J2387" t="str">
            <v>News</v>
          </cell>
          <cell r="K2387">
            <v>9</v>
          </cell>
          <cell r="L2387">
            <v>250</v>
          </cell>
          <cell r="M2387" t="str">
            <v>Heavy rain</v>
          </cell>
          <cell r="N2387">
            <v>2</v>
          </cell>
        </row>
        <row r="2388">
          <cell r="A2388">
            <v>2389</v>
          </cell>
          <cell r="B2388">
            <v>0</v>
          </cell>
          <cell r="C2388" t="str">
            <v>Indonesia</v>
          </cell>
          <cell r="D2388">
            <v>0</v>
          </cell>
          <cell r="E2388">
            <v>112.55200000000001</v>
          </cell>
          <cell r="F2388">
            <v>-8.1068800000000003</v>
          </cell>
          <cell r="G2388">
            <v>702.72400000000005</v>
          </cell>
          <cell r="H2388">
            <v>37947</v>
          </cell>
          <cell r="I2388">
            <v>37949</v>
          </cell>
          <cell r="J2388" t="str">
            <v>News</v>
          </cell>
          <cell r="K2388">
            <v>3</v>
          </cell>
          <cell r="L2388">
            <v>12000</v>
          </cell>
          <cell r="M2388" t="str">
            <v>Heavy rain</v>
          </cell>
          <cell r="N2388">
            <v>1</v>
          </cell>
        </row>
        <row r="2389">
          <cell r="A2389">
            <v>2391</v>
          </cell>
          <cell r="B2389">
            <v>0</v>
          </cell>
          <cell r="C2389" t="str">
            <v>Canada</v>
          </cell>
          <cell r="D2389">
            <v>0</v>
          </cell>
          <cell r="E2389">
            <v>-75.957400000000007</v>
          </cell>
          <cell r="F2389">
            <v>46.183100000000003</v>
          </cell>
          <cell r="G2389">
            <v>1045.19</v>
          </cell>
          <cell r="H2389">
            <v>37949</v>
          </cell>
          <cell r="I2389">
            <v>37957</v>
          </cell>
          <cell r="J2389" t="str">
            <v>News</v>
          </cell>
          <cell r="K2389">
            <v>0</v>
          </cell>
          <cell r="L2389">
            <v>15</v>
          </cell>
          <cell r="M2389" t="str">
            <v>Heavy rain</v>
          </cell>
          <cell r="N2389">
            <v>1</v>
          </cell>
        </row>
        <row r="2390">
          <cell r="A2390">
            <v>2392</v>
          </cell>
          <cell r="B2390">
            <v>0</v>
          </cell>
          <cell r="C2390" t="str">
            <v>Honduras</v>
          </cell>
          <cell r="D2390">
            <v>0</v>
          </cell>
          <cell r="E2390">
            <v>-86.859300000000005</v>
          </cell>
          <cell r="F2390">
            <v>15.729799999999999</v>
          </cell>
          <cell r="G2390">
            <v>5307.76</v>
          </cell>
          <cell r="H2390">
            <v>37953</v>
          </cell>
          <cell r="I2390">
            <v>37979</v>
          </cell>
          <cell r="J2390" t="str">
            <v>News</v>
          </cell>
          <cell r="K2390">
            <v>7</v>
          </cell>
          <cell r="L2390">
            <v>3000</v>
          </cell>
          <cell r="M2390" t="str">
            <v>Heavy rain</v>
          </cell>
          <cell r="N2390">
            <v>1</v>
          </cell>
        </row>
        <row r="2391">
          <cell r="A2391">
            <v>2394</v>
          </cell>
          <cell r="B2391">
            <v>0</v>
          </cell>
          <cell r="C2391" t="str">
            <v>Columbia</v>
          </cell>
          <cell r="D2391">
            <v>0</v>
          </cell>
          <cell r="E2391">
            <v>-75.081699999999998</v>
          </cell>
          <cell r="F2391">
            <v>10.620200000000001</v>
          </cell>
          <cell r="G2391">
            <v>5584.25</v>
          </cell>
          <cell r="H2391">
            <v>37954</v>
          </cell>
          <cell r="I2391">
            <v>37956</v>
          </cell>
          <cell r="J2391" t="str">
            <v>News</v>
          </cell>
          <cell r="K2391">
            <v>4</v>
          </cell>
          <cell r="L2391">
            <v>0</v>
          </cell>
          <cell r="M2391" t="str">
            <v>Heavy rain</v>
          </cell>
          <cell r="N2391">
            <v>1</v>
          </cell>
        </row>
        <row r="2392">
          <cell r="A2392">
            <v>2393</v>
          </cell>
          <cell r="B2392">
            <v>0</v>
          </cell>
          <cell r="C2392" t="str">
            <v>Brazil</v>
          </cell>
          <cell r="D2392">
            <v>0</v>
          </cell>
          <cell r="E2392">
            <v>-43.356099999999998</v>
          </cell>
          <cell r="F2392">
            <v>-22.643899999999999</v>
          </cell>
          <cell r="G2392">
            <v>3338.3</v>
          </cell>
          <cell r="H2392">
            <v>37954</v>
          </cell>
          <cell r="I2392">
            <v>37955</v>
          </cell>
          <cell r="J2392" t="str">
            <v>News</v>
          </cell>
          <cell r="K2392">
            <v>7</v>
          </cell>
          <cell r="L2392">
            <v>2000</v>
          </cell>
          <cell r="M2392" t="str">
            <v>Heavy rain</v>
          </cell>
          <cell r="N2392">
            <v>1</v>
          </cell>
        </row>
        <row r="2393">
          <cell r="A2393">
            <v>2395</v>
          </cell>
          <cell r="B2393">
            <v>0</v>
          </cell>
          <cell r="C2393" t="str">
            <v>France</v>
          </cell>
          <cell r="D2393">
            <v>0</v>
          </cell>
          <cell r="E2393">
            <v>4.9408500000000002</v>
          </cell>
          <cell r="F2393">
            <v>44.8217</v>
          </cell>
          <cell r="G2393">
            <v>86272.34</v>
          </cell>
          <cell r="H2393">
            <v>37956</v>
          </cell>
          <cell r="I2393">
            <v>37965</v>
          </cell>
          <cell r="J2393" t="str">
            <v>News</v>
          </cell>
          <cell r="K2393">
            <v>9</v>
          </cell>
          <cell r="L2393">
            <v>27000</v>
          </cell>
          <cell r="M2393" t="str">
            <v>Heavy rain</v>
          </cell>
          <cell r="N2393">
            <v>2</v>
          </cell>
        </row>
        <row r="2394">
          <cell r="A2394">
            <v>2390</v>
          </cell>
          <cell r="B2394">
            <v>0</v>
          </cell>
          <cell r="C2394" t="str">
            <v>Vietnam</v>
          </cell>
          <cell r="D2394">
            <v>0</v>
          </cell>
          <cell r="E2394">
            <v>108.35</v>
          </cell>
          <cell r="F2394">
            <v>15.611599999999999</v>
          </cell>
          <cell r="G2394">
            <v>3793.65</v>
          </cell>
          <cell r="H2394">
            <v>37949</v>
          </cell>
          <cell r="I2394">
            <v>37951</v>
          </cell>
          <cell r="J2394" t="str">
            <v>News</v>
          </cell>
          <cell r="K2394">
            <v>3</v>
          </cell>
          <cell r="L2394">
            <v>0</v>
          </cell>
          <cell r="M2394" t="str">
            <v>Heavy rain</v>
          </cell>
          <cell r="N2394">
            <v>1</v>
          </cell>
        </row>
        <row r="2395">
          <cell r="A2395">
            <v>2380</v>
          </cell>
          <cell r="B2395">
            <v>0</v>
          </cell>
          <cell r="C2395" t="str">
            <v>Haiti</v>
          </cell>
          <cell r="D2395">
            <v>0</v>
          </cell>
          <cell r="E2395">
            <v>-70.982600000000005</v>
          </cell>
          <cell r="F2395">
            <v>19.479399999999998</v>
          </cell>
          <cell r="G2395">
            <v>21413.21</v>
          </cell>
          <cell r="H2395">
            <v>37935</v>
          </cell>
          <cell r="I2395">
            <v>37951</v>
          </cell>
          <cell r="J2395" t="str">
            <v>News</v>
          </cell>
          <cell r="K2395">
            <v>12</v>
          </cell>
          <cell r="L2395">
            <v>48000</v>
          </cell>
          <cell r="M2395" t="str">
            <v>Heavy rain</v>
          </cell>
          <cell r="N2395">
            <v>1</v>
          </cell>
        </row>
        <row r="2396">
          <cell r="A2396">
            <v>2396</v>
          </cell>
          <cell r="B2396">
            <v>0</v>
          </cell>
          <cell r="C2396" t="str">
            <v>Australia</v>
          </cell>
          <cell r="D2396">
            <v>0</v>
          </cell>
          <cell r="E2396">
            <v>145.10499999999999</v>
          </cell>
          <cell r="F2396">
            <v>-37.8337</v>
          </cell>
          <cell r="G2396">
            <v>106.54600000000001</v>
          </cell>
          <cell r="H2396">
            <v>37957</v>
          </cell>
          <cell r="I2396">
            <v>37958</v>
          </cell>
          <cell r="J2396" t="str">
            <v>News</v>
          </cell>
          <cell r="K2396">
            <v>0</v>
          </cell>
          <cell r="L2396">
            <v>50</v>
          </cell>
          <cell r="M2396" t="str">
            <v>Brief torrential rain</v>
          </cell>
          <cell r="N2396">
            <v>1</v>
          </cell>
        </row>
        <row r="2397">
          <cell r="A2397">
            <v>2397</v>
          </cell>
          <cell r="B2397">
            <v>0</v>
          </cell>
          <cell r="C2397" t="str">
            <v>Indonesia</v>
          </cell>
          <cell r="D2397">
            <v>0</v>
          </cell>
          <cell r="E2397">
            <v>101.494</v>
          </cell>
          <cell r="F2397">
            <v>0.286528</v>
          </cell>
          <cell r="G2397">
            <v>3601.56</v>
          </cell>
          <cell r="H2397">
            <v>37955</v>
          </cell>
          <cell r="I2397">
            <v>37961</v>
          </cell>
          <cell r="J2397" t="str">
            <v>News</v>
          </cell>
          <cell r="K2397">
            <v>0</v>
          </cell>
          <cell r="L2397">
            <v>4000</v>
          </cell>
          <cell r="M2397" t="str">
            <v>Heavy rain</v>
          </cell>
          <cell r="N2397">
            <v>1</v>
          </cell>
        </row>
        <row r="2398">
          <cell r="A2398">
            <v>2398</v>
          </cell>
          <cell r="B2398">
            <v>0</v>
          </cell>
          <cell r="C2398" t="str">
            <v>Venezuela</v>
          </cell>
          <cell r="D2398">
            <v>0</v>
          </cell>
          <cell r="E2398">
            <v>-72.308300000000003</v>
          </cell>
          <cell r="F2398">
            <v>9.0600500000000004</v>
          </cell>
          <cell r="G2398">
            <v>11855.82</v>
          </cell>
          <cell r="H2398">
            <v>37957</v>
          </cell>
          <cell r="I2398">
            <v>37961</v>
          </cell>
          <cell r="J2398" t="str">
            <v>News</v>
          </cell>
          <cell r="K2398">
            <v>0</v>
          </cell>
          <cell r="L2398">
            <v>6000</v>
          </cell>
          <cell r="M2398" t="str">
            <v>Heavy rain</v>
          </cell>
          <cell r="N2398">
            <v>1</v>
          </cell>
        </row>
        <row r="2399">
          <cell r="A2399">
            <v>2400</v>
          </cell>
          <cell r="B2399">
            <v>0</v>
          </cell>
          <cell r="C2399" t="str">
            <v>Dominican Republic</v>
          </cell>
          <cell r="D2399">
            <v>0</v>
          </cell>
          <cell r="E2399">
            <v>-70.317499999999995</v>
          </cell>
          <cell r="F2399">
            <v>18.370200000000001</v>
          </cell>
          <cell r="G2399">
            <v>7224.1</v>
          </cell>
          <cell r="H2399">
            <v>37961</v>
          </cell>
          <cell r="I2399">
            <v>37963</v>
          </cell>
          <cell r="J2399" t="str">
            <v>News</v>
          </cell>
          <cell r="K2399">
            <v>8</v>
          </cell>
          <cell r="L2399">
            <v>1000</v>
          </cell>
          <cell r="M2399" t="str">
            <v>Tropical Cyclone</v>
          </cell>
          <cell r="N2399">
            <v>1</v>
          </cell>
        </row>
        <row r="2400">
          <cell r="A2400">
            <v>2399</v>
          </cell>
          <cell r="B2400">
            <v>0</v>
          </cell>
          <cell r="C2400" t="str">
            <v>Indonesia</v>
          </cell>
          <cell r="D2400">
            <v>0</v>
          </cell>
          <cell r="E2400">
            <v>98.728800000000007</v>
          </cell>
          <cell r="F2400">
            <v>3.5965099999999999</v>
          </cell>
          <cell r="G2400">
            <v>539.96199999999999</v>
          </cell>
          <cell r="H2400">
            <v>37960</v>
          </cell>
          <cell r="I2400">
            <v>37965</v>
          </cell>
          <cell r="J2400" t="str">
            <v>News</v>
          </cell>
          <cell r="K2400">
            <v>0</v>
          </cell>
          <cell r="L2400">
            <v>1000</v>
          </cell>
          <cell r="M2400" t="str">
            <v>Heavy rain</v>
          </cell>
          <cell r="N2400">
            <v>1</v>
          </cell>
        </row>
        <row r="2401">
          <cell r="A2401">
            <v>2401</v>
          </cell>
          <cell r="B2401">
            <v>0</v>
          </cell>
          <cell r="C2401" t="str">
            <v>Malaysia</v>
          </cell>
          <cell r="D2401">
            <v>0</v>
          </cell>
          <cell r="E2401">
            <v>103.22</v>
          </cell>
          <cell r="F2401">
            <v>4.81717</v>
          </cell>
          <cell r="G2401">
            <v>22660.13</v>
          </cell>
          <cell r="H2401">
            <v>37955</v>
          </cell>
          <cell r="I2401">
            <v>37973</v>
          </cell>
          <cell r="J2401" t="str">
            <v>News</v>
          </cell>
          <cell r="K2401">
            <v>5</v>
          </cell>
          <cell r="L2401">
            <v>3000</v>
          </cell>
          <cell r="M2401" t="str">
            <v>Heavy rain</v>
          </cell>
          <cell r="N2401">
            <v>1</v>
          </cell>
        </row>
        <row r="2402">
          <cell r="A2402">
            <v>2402</v>
          </cell>
          <cell r="B2402">
            <v>0</v>
          </cell>
          <cell r="C2402" t="str">
            <v>Thailand</v>
          </cell>
          <cell r="D2402">
            <v>0</v>
          </cell>
          <cell r="E2402">
            <v>99.665099999999995</v>
          </cell>
          <cell r="F2402">
            <v>8.6547999999999998</v>
          </cell>
          <cell r="G2402">
            <v>27233.62</v>
          </cell>
          <cell r="H2402">
            <v>37965</v>
          </cell>
          <cell r="I2402">
            <v>37970</v>
          </cell>
          <cell r="J2402" t="str">
            <v>News</v>
          </cell>
          <cell r="K2402">
            <v>6</v>
          </cell>
          <cell r="L2402">
            <v>0</v>
          </cell>
          <cell r="M2402" t="str">
            <v>Heavy rain</v>
          </cell>
          <cell r="N2402">
            <v>1</v>
          </cell>
        </row>
        <row r="2403">
          <cell r="A2403">
            <v>2404</v>
          </cell>
          <cell r="B2403">
            <v>0</v>
          </cell>
          <cell r="C2403" t="str">
            <v>Tunisia</v>
          </cell>
          <cell r="D2403">
            <v>0</v>
          </cell>
          <cell r="E2403">
            <v>9.2267600000000005</v>
          </cell>
          <cell r="F2403">
            <v>36.777900000000002</v>
          </cell>
          <cell r="G2403">
            <v>9918.6299999999992</v>
          </cell>
          <cell r="H2403">
            <v>37967</v>
          </cell>
          <cell r="I2403">
            <v>37968</v>
          </cell>
          <cell r="J2403" t="str">
            <v>News</v>
          </cell>
          <cell r="K2403">
            <v>7</v>
          </cell>
          <cell r="L2403">
            <v>0</v>
          </cell>
          <cell r="M2403" t="str">
            <v>Heavy rain</v>
          </cell>
          <cell r="N2403">
            <v>1</v>
          </cell>
        </row>
        <row r="2404">
          <cell r="A2404">
            <v>2405</v>
          </cell>
          <cell r="B2404">
            <v>0</v>
          </cell>
          <cell r="C2404" t="str">
            <v>Costa Rica</v>
          </cell>
          <cell r="D2404">
            <v>0</v>
          </cell>
          <cell r="E2404">
            <v>-83.305899999999994</v>
          </cell>
          <cell r="F2404">
            <v>10.094099999999999</v>
          </cell>
          <cell r="G2404">
            <v>766.54899999999998</v>
          </cell>
          <cell r="H2404">
            <v>37967</v>
          </cell>
          <cell r="I2404">
            <v>37969</v>
          </cell>
          <cell r="J2404" t="str">
            <v>News</v>
          </cell>
          <cell r="K2404">
            <v>1</v>
          </cell>
          <cell r="L2404">
            <v>2500</v>
          </cell>
          <cell r="M2404" t="str">
            <v>Heavy rain</v>
          </cell>
          <cell r="N2404">
            <v>1</v>
          </cell>
        </row>
        <row r="2405">
          <cell r="A2405">
            <v>2406</v>
          </cell>
          <cell r="B2405">
            <v>0</v>
          </cell>
          <cell r="C2405" t="str">
            <v>Malaysia</v>
          </cell>
          <cell r="D2405">
            <v>0</v>
          </cell>
          <cell r="E2405">
            <v>117.982</v>
          </cell>
          <cell r="F2405">
            <v>5.4150600000000004</v>
          </cell>
          <cell r="G2405">
            <v>21651.02</v>
          </cell>
          <cell r="H2405">
            <v>37972</v>
          </cell>
          <cell r="I2405">
            <v>37996</v>
          </cell>
          <cell r="J2405" t="str">
            <v>News</v>
          </cell>
          <cell r="K2405">
            <v>0</v>
          </cell>
          <cell r="L2405">
            <v>2000</v>
          </cell>
          <cell r="M2405" t="str">
            <v>Heavy rain</v>
          </cell>
          <cell r="N2405">
            <v>1</v>
          </cell>
        </row>
        <row r="2406">
          <cell r="A2406">
            <v>2407</v>
          </cell>
          <cell r="B2406">
            <v>0</v>
          </cell>
          <cell r="C2406" t="str">
            <v>Philippines</v>
          </cell>
          <cell r="D2406">
            <v>0</v>
          </cell>
          <cell r="E2406">
            <v>125.76600000000001</v>
          </cell>
          <cell r="F2406">
            <v>8.8819800000000004</v>
          </cell>
          <cell r="G2406">
            <v>12916.99</v>
          </cell>
          <cell r="H2406">
            <v>37974</v>
          </cell>
          <cell r="I2406">
            <v>37993</v>
          </cell>
          <cell r="J2406" t="str">
            <v>News</v>
          </cell>
          <cell r="K2406">
            <v>200</v>
          </cell>
          <cell r="L2406">
            <v>97500</v>
          </cell>
          <cell r="M2406" t="str">
            <v>Heavy rain</v>
          </cell>
          <cell r="N2406">
            <v>1</v>
          </cell>
        </row>
        <row r="2407">
          <cell r="A2407">
            <v>2408</v>
          </cell>
          <cell r="B2407">
            <v>0</v>
          </cell>
          <cell r="C2407" t="str">
            <v>Tanzania</v>
          </cell>
          <cell r="D2407">
            <v>0</v>
          </cell>
          <cell r="E2407">
            <v>37.707799999999999</v>
          </cell>
          <cell r="F2407">
            <v>-4.0751299999999997</v>
          </cell>
          <cell r="G2407">
            <v>238.27</v>
          </cell>
          <cell r="H2407">
            <v>37975</v>
          </cell>
          <cell r="I2407">
            <v>37976</v>
          </cell>
          <cell r="J2407" t="str">
            <v>News</v>
          </cell>
          <cell r="K2407">
            <v>0</v>
          </cell>
          <cell r="L2407">
            <v>2000</v>
          </cell>
          <cell r="M2407" t="str">
            <v>Heavy rain</v>
          </cell>
          <cell r="N2407">
            <v>1</v>
          </cell>
        </row>
        <row r="2408">
          <cell r="A2408">
            <v>2410</v>
          </cell>
          <cell r="B2408">
            <v>0</v>
          </cell>
          <cell r="C2408" t="str">
            <v>Turkey</v>
          </cell>
          <cell r="D2408">
            <v>0</v>
          </cell>
          <cell r="E2408">
            <v>30.7881</v>
          </cell>
          <cell r="F2408">
            <v>37.006700000000002</v>
          </cell>
          <cell r="G2408">
            <v>1305.97</v>
          </cell>
          <cell r="H2408">
            <v>37979</v>
          </cell>
          <cell r="I2408">
            <v>37981</v>
          </cell>
          <cell r="J2408" t="str">
            <v>News</v>
          </cell>
          <cell r="K2408">
            <v>6</v>
          </cell>
          <cell r="L2408">
            <v>0</v>
          </cell>
          <cell r="M2408" t="str">
            <v>Heavy rain</v>
          </cell>
          <cell r="N2408">
            <v>1</v>
          </cell>
        </row>
        <row r="2409">
          <cell r="A2409">
            <v>2409</v>
          </cell>
          <cell r="B2409">
            <v>0</v>
          </cell>
          <cell r="C2409" t="str">
            <v>Bolivia</v>
          </cell>
          <cell r="D2409">
            <v>0</v>
          </cell>
          <cell r="E2409">
            <v>-65.058499999999995</v>
          </cell>
          <cell r="F2409">
            <v>-16.7225</v>
          </cell>
          <cell r="G2409">
            <v>8232.15</v>
          </cell>
          <cell r="H2409">
            <v>37977</v>
          </cell>
          <cell r="I2409">
            <v>37981</v>
          </cell>
          <cell r="J2409" t="str">
            <v>News</v>
          </cell>
          <cell r="K2409">
            <v>35</v>
          </cell>
          <cell r="L2409">
            <v>0</v>
          </cell>
          <cell r="M2409" t="str">
            <v>Heavy rain</v>
          </cell>
          <cell r="N2409">
            <v>1</v>
          </cell>
        </row>
        <row r="2410">
          <cell r="A2410">
            <v>2411</v>
          </cell>
          <cell r="B2410">
            <v>0</v>
          </cell>
          <cell r="C2410" t="str">
            <v>USA</v>
          </cell>
          <cell r="D2410">
            <v>0</v>
          </cell>
          <cell r="E2410">
            <v>-117.246</v>
          </cell>
          <cell r="F2410">
            <v>34.200499999999998</v>
          </cell>
          <cell r="G2410">
            <v>257.16199999999998</v>
          </cell>
          <cell r="H2410">
            <v>37980</v>
          </cell>
          <cell r="I2410">
            <v>37981</v>
          </cell>
          <cell r="J2410" t="str">
            <v>News</v>
          </cell>
          <cell r="K2410">
            <v>15</v>
          </cell>
          <cell r="L2410">
            <v>0</v>
          </cell>
          <cell r="M2410" t="str">
            <v>Heavy rain</v>
          </cell>
          <cell r="N2410">
            <v>1</v>
          </cell>
        </row>
        <row r="2411">
          <cell r="A2411">
            <v>2403</v>
          </cell>
          <cell r="B2411">
            <v>0</v>
          </cell>
          <cell r="C2411" t="str">
            <v>Indonesia</v>
          </cell>
          <cell r="D2411">
            <v>0</v>
          </cell>
          <cell r="E2411">
            <v>102.902</v>
          </cell>
          <cell r="F2411">
            <v>-1.0416300000000001</v>
          </cell>
          <cell r="G2411">
            <v>82419.94</v>
          </cell>
          <cell r="H2411">
            <v>37965</v>
          </cell>
          <cell r="I2411">
            <v>38009</v>
          </cell>
          <cell r="J2411" t="str">
            <v>News</v>
          </cell>
          <cell r="K2411">
            <v>148</v>
          </cell>
          <cell r="L2411">
            <v>350000</v>
          </cell>
          <cell r="M2411" t="str">
            <v>Heavy rain</v>
          </cell>
          <cell r="N2411">
            <v>2</v>
          </cell>
        </row>
        <row r="2412">
          <cell r="A2412">
            <v>2412</v>
          </cell>
          <cell r="B2412">
            <v>0</v>
          </cell>
          <cell r="C2412" t="str">
            <v>USA</v>
          </cell>
          <cell r="D2412">
            <v>0</v>
          </cell>
          <cell r="E2412">
            <v>-85.387799999999999</v>
          </cell>
          <cell r="F2412">
            <v>38.677</v>
          </cell>
          <cell r="G2412">
            <v>167998.11</v>
          </cell>
          <cell r="H2412">
            <v>37990</v>
          </cell>
          <cell r="I2412">
            <v>38002</v>
          </cell>
          <cell r="J2412" t="str">
            <v>News</v>
          </cell>
          <cell r="K2412">
            <v>2</v>
          </cell>
          <cell r="L2412">
            <v>60</v>
          </cell>
          <cell r="M2412" t="str">
            <v>Heavy rain</v>
          </cell>
          <cell r="N2412">
            <v>1</v>
          </cell>
        </row>
        <row r="2413">
          <cell r="A2413">
            <v>2413</v>
          </cell>
          <cell r="B2413">
            <v>0</v>
          </cell>
          <cell r="C2413" t="str">
            <v>Guyana</v>
          </cell>
          <cell r="D2413">
            <v>0</v>
          </cell>
          <cell r="E2413">
            <v>-58.356400000000001</v>
          </cell>
          <cell r="F2413">
            <v>6.66256</v>
          </cell>
          <cell r="G2413">
            <v>16827.599999999999</v>
          </cell>
          <cell r="H2413">
            <v>37991</v>
          </cell>
          <cell r="I2413">
            <v>37993</v>
          </cell>
          <cell r="J2413" t="str">
            <v>News</v>
          </cell>
          <cell r="K2413">
            <v>0</v>
          </cell>
          <cell r="L2413">
            <v>0</v>
          </cell>
          <cell r="M2413" t="str">
            <v>Heavy rain</v>
          </cell>
          <cell r="N2413">
            <v>1</v>
          </cell>
        </row>
        <row r="2414">
          <cell r="A2414">
            <v>2414</v>
          </cell>
          <cell r="B2414">
            <v>0</v>
          </cell>
          <cell r="C2414" t="str">
            <v>Peru</v>
          </cell>
          <cell r="D2414">
            <v>0</v>
          </cell>
          <cell r="E2414">
            <v>-76.222399999999993</v>
          </cell>
          <cell r="F2414">
            <v>-8.2930700000000002</v>
          </cell>
          <cell r="G2414">
            <v>73131.960000000006</v>
          </cell>
          <cell r="H2414">
            <v>37994</v>
          </cell>
          <cell r="I2414">
            <v>37996</v>
          </cell>
          <cell r="J2414" t="str">
            <v>News</v>
          </cell>
          <cell r="K2414">
            <v>0</v>
          </cell>
          <cell r="L2414">
            <v>11000</v>
          </cell>
          <cell r="M2414" t="str">
            <v>Heavy rain</v>
          </cell>
          <cell r="N2414">
            <v>1</v>
          </cell>
        </row>
        <row r="2415">
          <cell r="A2415">
            <v>2415</v>
          </cell>
          <cell r="B2415">
            <v>0</v>
          </cell>
          <cell r="C2415" t="str">
            <v>Iran</v>
          </cell>
          <cell r="E2415">
            <v>51.439500000000002</v>
          </cell>
          <cell r="F2415">
            <v>29.4666</v>
          </cell>
          <cell r="G2415">
            <v>87835.8</v>
          </cell>
          <cell r="H2415">
            <v>37996</v>
          </cell>
          <cell r="I2415">
            <v>38005</v>
          </cell>
          <cell r="J2415" t="str">
            <v>News</v>
          </cell>
          <cell r="K2415">
            <v>6</v>
          </cell>
          <cell r="L2415">
            <v>8000</v>
          </cell>
          <cell r="M2415" t="str">
            <v>Heavy rain</v>
          </cell>
          <cell r="N2415">
            <v>1</v>
          </cell>
        </row>
        <row r="2416">
          <cell r="A2416">
            <v>2416</v>
          </cell>
          <cell r="B2416">
            <v>0</v>
          </cell>
          <cell r="C2416" t="str">
            <v>Boliva</v>
          </cell>
          <cell r="D2416">
            <v>0</v>
          </cell>
          <cell r="E2416">
            <v>-64.8904</v>
          </cell>
          <cell r="F2416">
            <v>-14.8766</v>
          </cell>
          <cell r="G2416">
            <v>3573.26</v>
          </cell>
          <cell r="H2416">
            <v>37996</v>
          </cell>
          <cell r="I2416">
            <v>37997</v>
          </cell>
          <cell r="J2416" t="str">
            <v>News</v>
          </cell>
          <cell r="K2416">
            <v>0</v>
          </cell>
          <cell r="L2416">
            <v>40000</v>
          </cell>
          <cell r="M2416" t="str">
            <v>Heavy rain</v>
          </cell>
          <cell r="N2416">
            <v>1</v>
          </cell>
        </row>
        <row r="2417">
          <cell r="A2417">
            <v>2417</v>
          </cell>
          <cell r="B2417">
            <v>0</v>
          </cell>
          <cell r="C2417" t="str">
            <v>Australia</v>
          </cell>
          <cell r="D2417">
            <v>0</v>
          </cell>
          <cell r="E2417">
            <v>141.148</v>
          </cell>
          <cell r="F2417">
            <v>-19.171099999999999</v>
          </cell>
          <cell r="G2417">
            <v>1231895.8</v>
          </cell>
          <cell r="H2417">
            <v>38000</v>
          </cell>
          <cell r="I2417">
            <v>38042</v>
          </cell>
          <cell r="J2417" t="str">
            <v>News</v>
          </cell>
          <cell r="K2417">
            <v>0</v>
          </cell>
          <cell r="L2417">
            <v>3400</v>
          </cell>
          <cell r="M2417" t="str">
            <v>Monsoonal rain</v>
          </cell>
          <cell r="N2417">
            <v>2</v>
          </cell>
        </row>
        <row r="2418">
          <cell r="A2418">
            <v>2418</v>
          </cell>
          <cell r="B2418">
            <v>0</v>
          </cell>
          <cell r="C2418" t="str">
            <v>Brazil</v>
          </cell>
          <cell r="D2418">
            <v>0</v>
          </cell>
          <cell r="E2418">
            <v>-44.6785</v>
          </cell>
          <cell r="F2418">
            <v>-22.524999999999999</v>
          </cell>
          <cell r="G2418">
            <v>2018522.23</v>
          </cell>
          <cell r="H2418">
            <v>37996</v>
          </cell>
          <cell r="I2418">
            <v>38054</v>
          </cell>
          <cell r="J2418" t="str">
            <v>News</v>
          </cell>
          <cell r="K2418">
            <v>161</v>
          </cell>
          <cell r="L2418">
            <v>230000</v>
          </cell>
          <cell r="M2418" t="str">
            <v>Heavy rain</v>
          </cell>
          <cell r="N2418">
            <v>1</v>
          </cell>
        </row>
        <row r="2419">
          <cell r="A2419">
            <v>2419</v>
          </cell>
          <cell r="B2419">
            <v>0</v>
          </cell>
          <cell r="C2419" t="str">
            <v>Afghanistan</v>
          </cell>
          <cell r="D2419">
            <v>0</v>
          </cell>
          <cell r="E2419">
            <v>62.153500000000001</v>
          </cell>
          <cell r="F2419">
            <v>34.317300000000003</v>
          </cell>
          <cell r="G2419">
            <v>1927.13</v>
          </cell>
          <cell r="H2419">
            <v>38001</v>
          </cell>
          <cell r="I2419">
            <v>38003</v>
          </cell>
          <cell r="J2419" t="str">
            <v>News</v>
          </cell>
          <cell r="K2419">
            <v>0</v>
          </cell>
          <cell r="L2419">
            <v>4000</v>
          </cell>
          <cell r="M2419" t="str">
            <v>Heavy rain</v>
          </cell>
          <cell r="N2419">
            <v>1</v>
          </cell>
        </row>
        <row r="2420">
          <cell r="A2420">
            <v>2420</v>
          </cell>
          <cell r="B2420">
            <v>0</v>
          </cell>
          <cell r="C2420" t="str">
            <v>Yemen</v>
          </cell>
          <cell r="D2420">
            <v>0</v>
          </cell>
          <cell r="E2420">
            <v>45.3309</v>
          </cell>
          <cell r="F2420">
            <v>14.352600000000001</v>
          </cell>
          <cell r="G2420">
            <v>10630.55</v>
          </cell>
          <cell r="H2420">
            <v>37998</v>
          </cell>
          <cell r="I2420">
            <v>38007</v>
          </cell>
          <cell r="J2420" t="str">
            <v>News</v>
          </cell>
          <cell r="K2420">
            <v>5</v>
          </cell>
          <cell r="L2420">
            <v>0</v>
          </cell>
          <cell r="M2420" t="str">
            <v>Heavy rain</v>
          </cell>
          <cell r="N2420">
            <v>1</v>
          </cell>
        </row>
        <row r="2421">
          <cell r="A2421">
            <v>2421</v>
          </cell>
          <cell r="B2421">
            <v>0</v>
          </cell>
          <cell r="C2421" t="str">
            <v>Namibia</v>
          </cell>
          <cell r="D2421">
            <v>0</v>
          </cell>
          <cell r="E2421">
            <v>17.112400000000001</v>
          </cell>
          <cell r="F2421">
            <v>-22.551400000000001</v>
          </cell>
          <cell r="G2421">
            <v>540.12599999999998</v>
          </cell>
          <cell r="H2421">
            <v>38000</v>
          </cell>
          <cell r="I2421">
            <v>38003</v>
          </cell>
          <cell r="J2421" t="str">
            <v>News</v>
          </cell>
          <cell r="K2421">
            <v>1</v>
          </cell>
          <cell r="L2421">
            <v>0</v>
          </cell>
          <cell r="M2421" t="str">
            <v>Brief torrential rain</v>
          </cell>
          <cell r="N2421">
            <v>2</v>
          </cell>
        </row>
        <row r="2422">
          <cell r="A2422">
            <v>2422</v>
          </cell>
          <cell r="B2422">
            <v>0</v>
          </cell>
          <cell r="C2422" t="str">
            <v>Malaysia</v>
          </cell>
          <cell r="D2422">
            <v>0</v>
          </cell>
          <cell r="E2422">
            <v>103.742</v>
          </cell>
          <cell r="F2422">
            <v>1.62683</v>
          </cell>
          <cell r="G2422">
            <v>32623.07</v>
          </cell>
          <cell r="H2422">
            <v>38010</v>
          </cell>
          <cell r="I2422">
            <v>38020</v>
          </cell>
          <cell r="J2422" t="str">
            <v>News</v>
          </cell>
          <cell r="K2422">
            <v>3</v>
          </cell>
          <cell r="L2422">
            <v>6900</v>
          </cell>
          <cell r="M2422" t="str">
            <v>Heavy rain</v>
          </cell>
          <cell r="N2422">
            <v>1</v>
          </cell>
        </row>
        <row r="2423">
          <cell r="A2423">
            <v>2423</v>
          </cell>
          <cell r="B2423">
            <v>0</v>
          </cell>
          <cell r="C2423" t="str">
            <v>Mozambique</v>
          </cell>
          <cell r="D2423">
            <v>0</v>
          </cell>
          <cell r="E2423">
            <v>32.868099999999998</v>
          </cell>
          <cell r="F2423">
            <v>-25.399000000000001</v>
          </cell>
          <cell r="G2423">
            <v>1308.79</v>
          </cell>
          <cell r="H2423">
            <v>38011</v>
          </cell>
          <cell r="I2423">
            <v>38023</v>
          </cell>
          <cell r="J2423" t="str">
            <v>News</v>
          </cell>
          <cell r="K2423">
            <v>2</v>
          </cell>
          <cell r="L2423">
            <v>0</v>
          </cell>
          <cell r="M2423" t="str">
            <v>Heavy rain</v>
          </cell>
          <cell r="N2423">
            <v>1</v>
          </cell>
        </row>
        <row r="2424">
          <cell r="A2424">
            <v>2424</v>
          </cell>
          <cell r="B2424">
            <v>0</v>
          </cell>
          <cell r="C2424" t="str">
            <v>Australia</v>
          </cell>
          <cell r="D2424">
            <v>0</v>
          </cell>
          <cell r="E2424">
            <v>147.369</v>
          </cell>
          <cell r="F2424">
            <v>-41.406300000000002</v>
          </cell>
          <cell r="G2424">
            <v>17758.400000000001</v>
          </cell>
          <cell r="H2424">
            <v>38015</v>
          </cell>
          <cell r="I2424">
            <v>38022</v>
          </cell>
          <cell r="J2424" t="str">
            <v>News</v>
          </cell>
          <cell r="K2424">
            <v>0</v>
          </cell>
          <cell r="L2424">
            <v>0</v>
          </cell>
          <cell r="M2424" t="str">
            <v>Heavy rain</v>
          </cell>
          <cell r="N2424">
            <v>2</v>
          </cell>
        </row>
        <row r="2425">
          <cell r="A2425">
            <v>2425</v>
          </cell>
          <cell r="B2425">
            <v>0</v>
          </cell>
          <cell r="C2425" t="str">
            <v>Angola</v>
          </cell>
          <cell r="D2425" t="str">
            <v>Namibia</v>
          </cell>
          <cell r="E2425">
            <v>15.2262</v>
          </cell>
          <cell r="F2425">
            <v>-16.047999999999998</v>
          </cell>
          <cell r="G2425">
            <v>75082.679999999993</v>
          </cell>
          <cell r="H2425">
            <v>38013</v>
          </cell>
          <cell r="I2425">
            <v>38047</v>
          </cell>
          <cell r="J2425" t="str">
            <v>News</v>
          </cell>
          <cell r="K2425">
            <v>0</v>
          </cell>
          <cell r="L2425">
            <v>0</v>
          </cell>
          <cell r="M2425" t="str">
            <v>Heavy rain</v>
          </cell>
          <cell r="N2425">
            <v>1</v>
          </cell>
        </row>
        <row r="2426">
          <cell r="A2426">
            <v>2426</v>
          </cell>
          <cell r="B2426">
            <v>0</v>
          </cell>
          <cell r="C2426" t="str">
            <v>Kazakhstan</v>
          </cell>
          <cell r="D2426">
            <v>0</v>
          </cell>
          <cell r="E2426">
            <v>63.756100000000004</v>
          </cell>
          <cell r="F2426">
            <v>45.180900000000001</v>
          </cell>
          <cell r="G2426">
            <v>64571.92</v>
          </cell>
          <cell r="H2426">
            <v>38016</v>
          </cell>
          <cell r="I2426">
            <v>38048</v>
          </cell>
          <cell r="J2426" t="str">
            <v>News</v>
          </cell>
          <cell r="K2426">
            <v>0</v>
          </cell>
          <cell r="L2426">
            <v>2000</v>
          </cell>
          <cell r="M2426" t="str">
            <v>Dam/Levy, break or release</v>
          </cell>
          <cell r="N2426">
            <v>1</v>
          </cell>
        </row>
        <row r="2427">
          <cell r="A2427">
            <v>2427</v>
          </cell>
          <cell r="B2427">
            <v>0</v>
          </cell>
          <cell r="C2427" t="str">
            <v>Tanzania</v>
          </cell>
          <cell r="D2427">
            <v>0</v>
          </cell>
          <cell r="E2427">
            <v>38.987499999999997</v>
          </cell>
          <cell r="F2427">
            <v>-10.080299999999999</v>
          </cell>
          <cell r="G2427">
            <v>534.80499999999995</v>
          </cell>
          <cell r="H2427">
            <v>38019</v>
          </cell>
          <cell r="I2427">
            <v>38021</v>
          </cell>
          <cell r="J2427" t="str">
            <v>News</v>
          </cell>
          <cell r="K2427">
            <v>4</v>
          </cell>
          <cell r="L2427">
            <v>0</v>
          </cell>
          <cell r="M2427" t="str">
            <v>Heavy rain</v>
          </cell>
          <cell r="N2427">
            <v>1</v>
          </cell>
        </row>
        <row r="2428">
          <cell r="A2428">
            <v>2428</v>
          </cell>
          <cell r="B2428">
            <v>0</v>
          </cell>
          <cell r="C2428" t="str">
            <v>UK</v>
          </cell>
          <cell r="D2428">
            <v>0</v>
          </cell>
          <cell r="E2428">
            <v>-3.7819600000000002</v>
          </cell>
          <cell r="F2428">
            <v>53.132800000000003</v>
          </cell>
          <cell r="G2428">
            <v>385.60300000000001</v>
          </cell>
          <cell r="H2428">
            <v>38020</v>
          </cell>
          <cell r="I2428">
            <v>38024</v>
          </cell>
          <cell r="J2428" t="str">
            <v>News</v>
          </cell>
          <cell r="K2428">
            <v>0</v>
          </cell>
          <cell r="L2428">
            <v>0</v>
          </cell>
          <cell r="M2428" t="str">
            <v>Rain and snowmelt</v>
          </cell>
          <cell r="N2428">
            <v>1</v>
          </cell>
        </row>
        <row r="2429">
          <cell r="A2429">
            <v>2429</v>
          </cell>
          <cell r="B2429">
            <v>0</v>
          </cell>
          <cell r="C2429" t="str">
            <v>Indonesia</v>
          </cell>
          <cell r="D2429">
            <v>0</v>
          </cell>
          <cell r="E2429">
            <v>112.566</v>
          </cell>
          <cell r="F2429">
            <v>-7.6315499999999998</v>
          </cell>
          <cell r="G2429">
            <v>26683.32</v>
          </cell>
          <cell r="H2429">
            <v>38020</v>
          </cell>
          <cell r="I2429">
            <v>38022</v>
          </cell>
          <cell r="J2429" t="str">
            <v>News</v>
          </cell>
          <cell r="K2429">
            <v>4</v>
          </cell>
          <cell r="L2429">
            <v>2400</v>
          </cell>
          <cell r="M2429" t="str">
            <v>Heavy rain</v>
          </cell>
          <cell r="N2429">
            <v>1</v>
          </cell>
        </row>
        <row r="2430">
          <cell r="A2430">
            <v>2430</v>
          </cell>
          <cell r="B2430">
            <v>0</v>
          </cell>
          <cell r="C2430" t="str">
            <v>Namibia</v>
          </cell>
          <cell r="D2430" t="str">
            <v>Zambia</v>
          </cell>
          <cell r="E2430">
            <v>21.427399999999999</v>
          </cell>
          <cell r="F2430">
            <v>-14.561500000000001</v>
          </cell>
          <cell r="G2430">
            <v>615606.17000000004</v>
          </cell>
          <cell r="H2430">
            <v>38018</v>
          </cell>
          <cell r="I2430">
            <v>38140</v>
          </cell>
          <cell r="J2430" t="str">
            <v>News</v>
          </cell>
          <cell r="K2430">
            <v>10</v>
          </cell>
          <cell r="L2430">
            <v>40000</v>
          </cell>
          <cell r="M2430" t="str">
            <v>Heavy rain</v>
          </cell>
          <cell r="N2430">
            <v>2</v>
          </cell>
        </row>
        <row r="2431">
          <cell r="A2431">
            <v>2431</v>
          </cell>
          <cell r="B2431">
            <v>0</v>
          </cell>
          <cell r="C2431" t="str">
            <v>Madagascar</v>
          </cell>
          <cell r="D2431">
            <v>0</v>
          </cell>
          <cell r="E2431">
            <v>44.642400000000002</v>
          </cell>
          <cell r="F2431">
            <v>-17.482500000000002</v>
          </cell>
          <cell r="G2431">
            <v>176541.44</v>
          </cell>
          <cell r="H2431">
            <v>37994</v>
          </cell>
          <cell r="I2431">
            <v>38037</v>
          </cell>
          <cell r="J2431" t="str">
            <v>News</v>
          </cell>
          <cell r="K2431">
            <v>6</v>
          </cell>
          <cell r="L2431">
            <v>18000</v>
          </cell>
          <cell r="M2431" t="str">
            <v>Heavy rain</v>
          </cell>
          <cell r="N2431">
            <v>1</v>
          </cell>
        </row>
        <row r="2432">
          <cell r="A2432">
            <v>2432</v>
          </cell>
          <cell r="B2432">
            <v>0</v>
          </cell>
          <cell r="C2432" t="str">
            <v>Iraq</v>
          </cell>
          <cell r="D2432">
            <v>0</v>
          </cell>
          <cell r="E2432">
            <v>46.162700000000001</v>
          </cell>
          <cell r="F2432">
            <v>30.840599999999998</v>
          </cell>
          <cell r="G2432">
            <v>150236.89000000001</v>
          </cell>
          <cell r="H2432">
            <v>38002</v>
          </cell>
          <cell r="I2432">
            <v>38042</v>
          </cell>
          <cell r="J2432" t="str">
            <v>News</v>
          </cell>
          <cell r="K2432">
            <v>0</v>
          </cell>
          <cell r="L2432">
            <v>0</v>
          </cell>
          <cell r="M2432" t="str">
            <v>Heavy rain</v>
          </cell>
          <cell r="N2432">
            <v>1</v>
          </cell>
        </row>
        <row r="2433">
          <cell r="A2433">
            <v>2433</v>
          </cell>
          <cell r="B2433">
            <v>0</v>
          </cell>
          <cell r="C2433" t="str">
            <v>Turkey</v>
          </cell>
          <cell r="D2433">
            <v>0</v>
          </cell>
          <cell r="E2433">
            <v>27.983799999999999</v>
          </cell>
          <cell r="F2433">
            <v>38.156799999999997</v>
          </cell>
          <cell r="G2433">
            <v>23470.400000000001</v>
          </cell>
          <cell r="H2433">
            <v>38010</v>
          </cell>
          <cell r="I2433">
            <v>38031</v>
          </cell>
          <cell r="J2433" t="str">
            <v>News</v>
          </cell>
          <cell r="K2433">
            <v>0</v>
          </cell>
          <cell r="L2433">
            <v>0</v>
          </cell>
          <cell r="M2433" t="str">
            <v>Heavy rain</v>
          </cell>
          <cell r="N2433">
            <v>1</v>
          </cell>
        </row>
        <row r="2434">
          <cell r="A2434">
            <v>2434</v>
          </cell>
          <cell r="B2434">
            <v>0</v>
          </cell>
          <cell r="C2434" t="str">
            <v>Philippines</v>
          </cell>
          <cell r="D2434">
            <v>0</v>
          </cell>
          <cell r="E2434">
            <v>125.744</v>
          </cell>
          <cell r="F2434">
            <v>8.2292900000000007</v>
          </cell>
          <cell r="G2434">
            <v>20372.96</v>
          </cell>
          <cell r="H2434">
            <v>38028</v>
          </cell>
          <cell r="I2434">
            <v>38042</v>
          </cell>
          <cell r="J2434" t="str">
            <v>News</v>
          </cell>
          <cell r="K2434">
            <v>7</v>
          </cell>
          <cell r="L2434">
            <v>20000</v>
          </cell>
          <cell r="M2434" t="str">
            <v>Heavy rain</v>
          </cell>
          <cell r="N2434">
            <v>1</v>
          </cell>
        </row>
        <row r="2435">
          <cell r="A2435">
            <v>2435</v>
          </cell>
          <cell r="B2435">
            <v>0</v>
          </cell>
          <cell r="C2435" t="str">
            <v>New Zealand</v>
          </cell>
          <cell r="D2435">
            <v>0</v>
          </cell>
          <cell r="E2435">
            <v>175.53299999999999</v>
          </cell>
          <cell r="F2435">
            <v>-40.153100000000002</v>
          </cell>
          <cell r="G2435">
            <v>14841.55</v>
          </cell>
          <cell r="H2435">
            <v>38030</v>
          </cell>
          <cell r="I2435">
            <v>38042</v>
          </cell>
          <cell r="J2435" t="str">
            <v>News</v>
          </cell>
          <cell r="K2435">
            <v>2</v>
          </cell>
          <cell r="L2435">
            <v>2500</v>
          </cell>
          <cell r="M2435" t="str">
            <v>Heavy rain</v>
          </cell>
          <cell r="N2435">
            <v>2</v>
          </cell>
        </row>
        <row r="2436">
          <cell r="A2436">
            <v>2436</v>
          </cell>
          <cell r="B2436">
            <v>0</v>
          </cell>
          <cell r="C2436" t="str">
            <v>Australia</v>
          </cell>
          <cell r="D2436">
            <v>0</v>
          </cell>
          <cell r="E2436">
            <v>120.087</v>
          </cell>
          <cell r="F2436">
            <v>-21.092300000000002</v>
          </cell>
          <cell r="G2436">
            <v>32950.639999999999</v>
          </cell>
          <cell r="H2436">
            <v>38030</v>
          </cell>
          <cell r="I2436">
            <v>38034</v>
          </cell>
          <cell r="J2436" t="str">
            <v>News</v>
          </cell>
          <cell r="K2436">
            <v>0</v>
          </cell>
          <cell r="L2436">
            <v>0</v>
          </cell>
          <cell r="M2436" t="str">
            <v>Heavy rain</v>
          </cell>
          <cell r="N2436">
            <v>1</v>
          </cell>
        </row>
        <row r="2437">
          <cell r="A2437">
            <v>2437</v>
          </cell>
          <cell r="B2437">
            <v>0</v>
          </cell>
          <cell r="C2437" t="str">
            <v>Indonesia</v>
          </cell>
          <cell r="D2437">
            <v>0</v>
          </cell>
          <cell r="E2437">
            <v>108.14400000000001</v>
          </cell>
          <cell r="F2437">
            <v>-6.4095800000000001</v>
          </cell>
          <cell r="G2437">
            <v>3685.68</v>
          </cell>
          <cell r="H2437">
            <v>38034</v>
          </cell>
          <cell r="I2437">
            <v>38042</v>
          </cell>
          <cell r="J2437" t="str">
            <v>News</v>
          </cell>
          <cell r="K2437">
            <v>0</v>
          </cell>
          <cell r="L2437">
            <v>4000</v>
          </cell>
          <cell r="M2437" t="str">
            <v>Heavy rain</v>
          </cell>
          <cell r="N2437">
            <v>1</v>
          </cell>
        </row>
        <row r="2438">
          <cell r="A2438">
            <v>2438</v>
          </cell>
          <cell r="B2438">
            <v>0</v>
          </cell>
          <cell r="C2438" t="str">
            <v>Indonesia</v>
          </cell>
          <cell r="D2438">
            <v>0</v>
          </cell>
          <cell r="E2438">
            <v>106.83799999999999</v>
          </cell>
          <cell r="F2438">
            <v>-6.1939700000000002</v>
          </cell>
          <cell r="G2438">
            <v>284.71600000000001</v>
          </cell>
          <cell r="H2438">
            <v>38035</v>
          </cell>
          <cell r="I2438">
            <v>38040</v>
          </cell>
          <cell r="J2438" t="str">
            <v>News</v>
          </cell>
          <cell r="K2438">
            <v>5</v>
          </cell>
          <cell r="L2438">
            <v>13000</v>
          </cell>
          <cell r="M2438" t="str">
            <v>Heavy rain</v>
          </cell>
          <cell r="N2438">
            <v>1</v>
          </cell>
        </row>
        <row r="2439">
          <cell r="A2439">
            <v>2439</v>
          </cell>
          <cell r="B2439">
            <v>0</v>
          </cell>
          <cell r="C2439" t="str">
            <v>Indonesia</v>
          </cell>
          <cell r="D2439">
            <v>0</v>
          </cell>
          <cell r="E2439">
            <v>99.124499999999998</v>
          </cell>
          <cell r="F2439">
            <v>3.2817500000000002</v>
          </cell>
          <cell r="G2439">
            <v>1083.5899999999999</v>
          </cell>
          <cell r="H2439">
            <v>38039</v>
          </cell>
          <cell r="I2439">
            <v>38042</v>
          </cell>
          <cell r="J2439" t="str">
            <v>News</v>
          </cell>
          <cell r="K2439">
            <v>1</v>
          </cell>
          <cell r="L2439">
            <v>3000</v>
          </cell>
          <cell r="M2439" t="str">
            <v>Heavy rain</v>
          </cell>
          <cell r="N2439">
            <v>1</v>
          </cell>
        </row>
        <row r="2440">
          <cell r="A2440">
            <v>2440</v>
          </cell>
          <cell r="B2440">
            <v>0</v>
          </cell>
          <cell r="C2440" t="str">
            <v>Brazil</v>
          </cell>
          <cell r="D2440">
            <v>0</v>
          </cell>
          <cell r="E2440">
            <v>-50.481900000000003</v>
          </cell>
          <cell r="F2440">
            <v>-11.8781</v>
          </cell>
          <cell r="G2440">
            <v>139112.79</v>
          </cell>
          <cell r="H2440">
            <v>38028</v>
          </cell>
          <cell r="I2440">
            <v>38112</v>
          </cell>
          <cell r="J2440" t="str">
            <v>News</v>
          </cell>
          <cell r="K2440">
            <v>0</v>
          </cell>
          <cell r="L2440">
            <v>0</v>
          </cell>
          <cell r="M2440" t="str">
            <v>Heavy rain</v>
          </cell>
          <cell r="N2440">
            <v>1</v>
          </cell>
        </row>
        <row r="2441">
          <cell r="A2441">
            <v>2441</v>
          </cell>
          <cell r="B2441">
            <v>0</v>
          </cell>
          <cell r="C2441" t="str">
            <v>Australia</v>
          </cell>
          <cell r="D2441">
            <v>0</v>
          </cell>
          <cell r="E2441">
            <v>134.69399999999999</v>
          </cell>
          <cell r="F2441">
            <v>-16.976900000000001</v>
          </cell>
          <cell r="G2441">
            <v>338694.19</v>
          </cell>
          <cell r="H2441">
            <v>38035</v>
          </cell>
          <cell r="I2441">
            <v>38056</v>
          </cell>
          <cell r="J2441" t="str">
            <v>News</v>
          </cell>
          <cell r="K2441">
            <v>0</v>
          </cell>
          <cell r="L2441">
            <v>0</v>
          </cell>
          <cell r="M2441" t="str">
            <v>Heavy rain</v>
          </cell>
          <cell r="N2441">
            <v>1</v>
          </cell>
        </row>
        <row r="2442">
          <cell r="A2442">
            <v>2442</v>
          </cell>
          <cell r="B2442">
            <v>0</v>
          </cell>
          <cell r="C2442" t="str">
            <v>Australia</v>
          </cell>
          <cell r="D2442">
            <v>0</v>
          </cell>
          <cell r="E2442">
            <v>124.624</v>
          </cell>
          <cell r="F2442">
            <v>-17.9451</v>
          </cell>
          <cell r="G2442">
            <v>42115</v>
          </cell>
          <cell r="H2442">
            <v>38037</v>
          </cell>
          <cell r="I2442">
            <v>38053</v>
          </cell>
          <cell r="J2442" t="str">
            <v>News</v>
          </cell>
          <cell r="K2442">
            <v>0</v>
          </cell>
          <cell r="L2442">
            <v>0</v>
          </cell>
          <cell r="M2442" t="str">
            <v>Heavy rain</v>
          </cell>
          <cell r="N2442">
            <v>1</v>
          </cell>
        </row>
        <row r="2443">
          <cell r="A2443">
            <v>2443</v>
          </cell>
          <cell r="B2443">
            <v>0</v>
          </cell>
          <cell r="C2443" t="str">
            <v>Bolivia</v>
          </cell>
          <cell r="D2443" t="str">
            <v>Brazil</v>
          </cell>
          <cell r="E2443">
            <v>-63.676299999999998</v>
          </cell>
          <cell r="F2443">
            <v>-12.8522</v>
          </cell>
          <cell r="G2443">
            <v>209386.98</v>
          </cell>
          <cell r="H2443">
            <v>38040</v>
          </cell>
          <cell r="I2443">
            <v>38078</v>
          </cell>
          <cell r="J2443" t="str">
            <v>News</v>
          </cell>
          <cell r="K2443">
            <v>0</v>
          </cell>
          <cell r="L2443">
            <v>0</v>
          </cell>
          <cell r="M2443" t="str">
            <v>Heavy rain</v>
          </cell>
          <cell r="N2443">
            <v>1</v>
          </cell>
        </row>
        <row r="2444">
          <cell r="A2444">
            <v>2444</v>
          </cell>
          <cell r="B2444">
            <v>0</v>
          </cell>
          <cell r="C2444" t="str">
            <v>Australia</v>
          </cell>
          <cell r="D2444">
            <v>0</v>
          </cell>
          <cell r="E2444">
            <v>116.97499999999999</v>
          </cell>
          <cell r="F2444">
            <v>-21.5563</v>
          </cell>
          <cell r="G2444">
            <v>111021.08</v>
          </cell>
          <cell r="H2444">
            <v>38047</v>
          </cell>
          <cell r="I2444">
            <v>38055</v>
          </cell>
          <cell r="J2444" t="str">
            <v>News</v>
          </cell>
          <cell r="K2444">
            <v>0</v>
          </cell>
          <cell r="L2444">
            <v>0</v>
          </cell>
          <cell r="M2444" t="str">
            <v>Tropical cyclone</v>
          </cell>
          <cell r="N2444">
            <v>2</v>
          </cell>
        </row>
        <row r="2445">
          <cell r="A2445">
            <v>2445</v>
          </cell>
          <cell r="B2445">
            <v>0</v>
          </cell>
          <cell r="C2445" t="str">
            <v>Russia</v>
          </cell>
          <cell r="D2445">
            <v>0</v>
          </cell>
          <cell r="E2445">
            <v>45.061</v>
          </cell>
          <cell r="F2445">
            <v>51.903799999999997</v>
          </cell>
          <cell r="G2445">
            <v>1401.54</v>
          </cell>
          <cell r="H2445">
            <v>38048</v>
          </cell>
          <cell r="I2445">
            <v>38051</v>
          </cell>
          <cell r="J2445" t="str">
            <v>News</v>
          </cell>
          <cell r="K2445">
            <v>0</v>
          </cell>
          <cell r="L2445">
            <v>0</v>
          </cell>
          <cell r="M2445" t="str">
            <v>Snowmelt</v>
          </cell>
          <cell r="N2445">
            <v>1</v>
          </cell>
        </row>
        <row r="2446">
          <cell r="A2446">
            <v>2446</v>
          </cell>
          <cell r="B2446">
            <v>0</v>
          </cell>
          <cell r="C2446" t="str">
            <v>USA</v>
          </cell>
          <cell r="D2446">
            <v>0</v>
          </cell>
          <cell r="E2446">
            <v>-83.776399999999995</v>
          </cell>
          <cell r="F2446">
            <v>37.787500000000001</v>
          </cell>
          <cell r="G2446">
            <v>70496.679999999993</v>
          </cell>
          <cell r="H2446">
            <v>38051</v>
          </cell>
          <cell r="I2446">
            <v>38053</v>
          </cell>
          <cell r="J2446" t="str">
            <v>News</v>
          </cell>
          <cell r="K2446">
            <v>3</v>
          </cell>
          <cell r="L2446">
            <v>0</v>
          </cell>
          <cell r="M2446" t="str">
            <v>Heavy rain</v>
          </cell>
          <cell r="N2446">
            <v>1</v>
          </cell>
        </row>
        <row r="2447">
          <cell r="A2447">
            <v>2447</v>
          </cell>
          <cell r="B2447">
            <v>0</v>
          </cell>
          <cell r="C2447" t="str">
            <v>Australia</v>
          </cell>
          <cell r="D2447">
            <v>0</v>
          </cell>
          <cell r="E2447">
            <v>153.22</v>
          </cell>
          <cell r="F2447">
            <v>-28.221800000000002</v>
          </cell>
          <cell r="G2447">
            <v>20579.09</v>
          </cell>
          <cell r="H2447">
            <v>38051</v>
          </cell>
          <cell r="I2447">
            <v>38052</v>
          </cell>
          <cell r="J2447" t="str">
            <v>News</v>
          </cell>
          <cell r="K2447">
            <v>2</v>
          </cell>
          <cell r="L2447">
            <v>0</v>
          </cell>
          <cell r="M2447" t="str">
            <v>Heavy rain</v>
          </cell>
          <cell r="N2447">
            <v>1</v>
          </cell>
        </row>
        <row r="2448">
          <cell r="A2448">
            <v>2448</v>
          </cell>
          <cell r="B2448">
            <v>0</v>
          </cell>
          <cell r="C2448" t="str">
            <v>Mozambique</v>
          </cell>
          <cell r="D2448">
            <v>0</v>
          </cell>
          <cell r="E2448">
            <v>34.557499999999997</v>
          </cell>
          <cell r="F2448">
            <v>-19.186499999999999</v>
          </cell>
          <cell r="G2448">
            <v>3374.3</v>
          </cell>
          <cell r="H2448">
            <v>38051</v>
          </cell>
          <cell r="I2448">
            <v>38065</v>
          </cell>
          <cell r="J2448" t="str">
            <v>News</v>
          </cell>
          <cell r="K2448">
            <v>0</v>
          </cell>
          <cell r="L2448">
            <v>100</v>
          </cell>
          <cell r="M2448" t="str">
            <v>Heavy rain</v>
          </cell>
          <cell r="N2448">
            <v>1</v>
          </cell>
        </row>
        <row r="2449">
          <cell r="A2449">
            <v>2449</v>
          </cell>
          <cell r="B2449">
            <v>0</v>
          </cell>
          <cell r="C2449" t="str">
            <v>Papua New Guinea</v>
          </cell>
          <cell r="D2449">
            <v>0</v>
          </cell>
          <cell r="E2449">
            <v>144.54400000000001</v>
          </cell>
          <cell r="F2449">
            <v>-5.8769400000000003</v>
          </cell>
          <cell r="G2449">
            <v>2011.2</v>
          </cell>
          <cell r="H2449">
            <v>38051</v>
          </cell>
          <cell r="I2449">
            <v>38055</v>
          </cell>
          <cell r="J2449" t="str">
            <v>News</v>
          </cell>
          <cell r="K2449">
            <v>0</v>
          </cell>
          <cell r="L2449">
            <v>10000</v>
          </cell>
          <cell r="M2449" t="str">
            <v>Heavy rain</v>
          </cell>
          <cell r="N2449">
            <v>1</v>
          </cell>
        </row>
        <row r="2450">
          <cell r="A2450">
            <v>2450</v>
          </cell>
          <cell r="B2450">
            <v>0</v>
          </cell>
          <cell r="C2450" t="str">
            <v>Turkey</v>
          </cell>
          <cell r="D2450" t="str">
            <v>Armenia</v>
          </cell>
          <cell r="E2450">
            <v>44.585000000000001</v>
          </cell>
          <cell r="F2450">
            <v>40.162199999999999</v>
          </cell>
          <cell r="G2450">
            <v>353750.6</v>
          </cell>
          <cell r="H2450">
            <v>38051</v>
          </cell>
          <cell r="I2450">
            <v>38055</v>
          </cell>
          <cell r="J2450" t="str">
            <v>News</v>
          </cell>
          <cell r="K2450">
            <v>8</v>
          </cell>
          <cell r="L2450">
            <v>3000</v>
          </cell>
          <cell r="M2450" t="str">
            <v>Rain and snowmelt</v>
          </cell>
          <cell r="N2450">
            <v>1</v>
          </cell>
        </row>
        <row r="2451">
          <cell r="A2451">
            <v>2451</v>
          </cell>
          <cell r="B2451">
            <v>0</v>
          </cell>
          <cell r="C2451" t="str">
            <v>Brazil</v>
          </cell>
          <cell r="D2451">
            <v>0</v>
          </cell>
          <cell r="E2451">
            <v>-38.554600000000001</v>
          </cell>
          <cell r="F2451">
            <v>-3.88165</v>
          </cell>
          <cell r="G2451">
            <v>2879.29</v>
          </cell>
          <cell r="H2451">
            <v>38052</v>
          </cell>
          <cell r="I2451">
            <v>38054</v>
          </cell>
          <cell r="J2451" t="str">
            <v>News</v>
          </cell>
          <cell r="K2451">
            <v>4</v>
          </cell>
          <cell r="L2451">
            <v>60000</v>
          </cell>
          <cell r="M2451" t="str">
            <v>Heavy rain</v>
          </cell>
          <cell r="N2451">
            <v>1</v>
          </cell>
        </row>
        <row r="2452">
          <cell r="A2452">
            <v>2452</v>
          </cell>
          <cell r="B2452">
            <v>0</v>
          </cell>
          <cell r="C2452" t="str">
            <v>Canada</v>
          </cell>
          <cell r="D2452">
            <v>0</v>
          </cell>
          <cell r="E2452">
            <v>-73.772000000000006</v>
          </cell>
          <cell r="F2452">
            <v>45.3367</v>
          </cell>
          <cell r="G2452">
            <v>86.625699999999995</v>
          </cell>
          <cell r="H2452">
            <v>38052</v>
          </cell>
          <cell r="I2452">
            <v>38054</v>
          </cell>
          <cell r="J2452" t="str">
            <v>News</v>
          </cell>
          <cell r="K2452">
            <v>0</v>
          </cell>
          <cell r="L2452">
            <v>38</v>
          </cell>
          <cell r="M2452" t="str">
            <v>Ice jam/break-up</v>
          </cell>
          <cell r="N2452">
            <v>2</v>
          </cell>
        </row>
        <row r="2453">
          <cell r="A2453">
            <v>2453</v>
          </cell>
          <cell r="B2453">
            <v>0</v>
          </cell>
          <cell r="C2453" t="str">
            <v>Russia</v>
          </cell>
          <cell r="D2453">
            <v>0</v>
          </cell>
          <cell r="E2453">
            <v>39.806800000000003</v>
          </cell>
          <cell r="F2453">
            <v>44.761299999999999</v>
          </cell>
          <cell r="G2453">
            <v>10516.82</v>
          </cell>
          <cell r="H2453">
            <v>38052</v>
          </cell>
          <cell r="I2453">
            <v>38057</v>
          </cell>
          <cell r="J2453" t="str">
            <v>News</v>
          </cell>
          <cell r="K2453">
            <v>0</v>
          </cell>
          <cell r="L2453">
            <v>1000</v>
          </cell>
          <cell r="M2453" t="str">
            <v>Snowmelt</v>
          </cell>
          <cell r="N2453">
            <v>1</v>
          </cell>
        </row>
        <row r="2454">
          <cell r="A2454">
            <v>2454</v>
          </cell>
          <cell r="B2454">
            <v>0</v>
          </cell>
          <cell r="C2454" t="str">
            <v>Malayasia</v>
          </cell>
          <cell r="D2454">
            <v>0</v>
          </cell>
          <cell r="E2454">
            <v>103.354</v>
          </cell>
          <cell r="F2454">
            <v>1.8664499999999999</v>
          </cell>
          <cell r="G2454">
            <v>14015.3</v>
          </cell>
          <cell r="H2454">
            <v>38054</v>
          </cell>
          <cell r="I2454">
            <v>38059</v>
          </cell>
          <cell r="J2454" t="str">
            <v>News</v>
          </cell>
          <cell r="K2454">
            <v>0</v>
          </cell>
          <cell r="L2454">
            <v>12400</v>
          </cell>
          <cell r="M2454" t="str">
            <v>Monsoonal rain</v>
          </cell>
          <cell r="N2454">
            <v>1</v>
          </cell>
        </row>
        <row r="2455">
          <cell r="A2455">
            <v>2455</v>
          </cell>
          <cell r="B2455">
            <v>0</v>
          </cell>
          <cell r="C2455" t="str">
            <v>USA</v>
          </cell>
          <cell r="D2455">
            <v>0</v>
          </cell>
          <cell r="E2455">
            <v>-95.963499999999996</v>
          </cell>
          <cell r="F2455">
            <v>37.156199999999998</v>
          </cell>
          <cell r="G2455">
            <v>108613.62</v>
          </cell>
          <cell r="H2455">
            <v>38050</v>
          </cell>
          <cell r="I2455">
            <v>38054</v>
          </cell>
          <cell r="J2455" t="str">
            <v>News</v>
          </cell>
          <cell r="K2455">
            <v>0</v>
          </cell>
          <cell r="L2455">
            <v>30</v>
          </cell>
          <cell r="M2455" t="str">
            <v>Heavy rain</v>
          </cell>
          <cell r="N2455">
            <v>1</v>
          </cell>
        </row>
        <row r="2456">
          <cell r="A2456">
            <v>2456</v>
          </cell>
          <cell r="B2456">
            <v>0</v>
          </cell>
          <cell r="C2456" t="str">
            <v>Madagascar</v>
          </cell>
          <cell r="D2456">
            <v>0</v>
          </cell>
          <cell r="E2456">
            <v>49.367199999999997</v>
          </cell>
          <cell r="F2456">
            <v>-14.393800000000001</v>
          </cell>
          <cell r="G2456">
            <v>44233.26</v>
          </cell>
          <cell r="H2456">
            <v>38053</v>
          </cell>
          <cell r="I2456">
            <v>38065</v>
          </cell>
          <cell r="J2456" t="str">
            <v>News</v>
          </cell>
          <cell r="K2456">
            <v>198</v>
          </cell>
          <cell r="L2456">
            <v>216000</v>
          </cell>
          <cell r="M2456" t="str">
            <v>Tropical cyclone</v>
          </cell>
          <cell r="N2456">
            <v>1</v>
          </cell>
        </row>
        <row r="2457">
          <cell r="A2457">
            <v>2457</v>
          </cell>
          <cell r="B2457">
            <v>0</v>
          </cell>
          <cell r="C2457" t="str">
            <v>Indonesia</v>
          </cell>
          <cell r="D2457">
            <v>0</v>
          </cell>
          <cell r="E2457">
            <v>107.494</v>
          </cell>
          <cell r="F2457">
            <v>-6.9300499999999996</v>
          </cell>
          <cell r="G2457">
            <v>1435.96</v>
          </cell>
          <cell r="H2457">
            <v>38062</v>
          </cell>
          <cell r="I2457">
            <v>38063</v>
          </cell>
          <cell r="J2457" t="str">
            <v>News</v>
          </cell>
          <cell r="K2457">
            <v>1</v>
          </cell>
          <cell r="L2457">
            <v>8000</v>
          </cell>
          <cell r="M2457" t="str">
            <v>Heavy rain</v>
          </cell>
          <cell r="N2457">
            <v>1</v>
          </cell>
        </row>
        <row r="2458">
          <cell r="A2458">
            <v>2458</v>
          </cell>
          <cell r="B2458">
            <v>0</v>
          </cell>
          <cell r="C2458" t="str">
            <v>Australia</v>
          </cell>
          <cell r="D2458">
            <v>0</v>
          </cell>
          <cell r="E2458">
            <v>143.29900000000001</v>
          </cell>
          <cell r="F2458">
            <v>-13.875</v>
          </cell>
          <cell r="G2458">
            <v>120148.25</v>
          </cell>
          <cell r="H2458">
            <v>38065</v>
          </cell>
          <cell r="I2458">
            <v>38073</v>
          </cell>
          <cell r="J2458" t="str">
            <v>News</v>
          </cell>
          <cell r="K2458">
            <v>0</v>
          </cell>
          <cell r="L2458">
            <v>0</v>
          </cell>
          <cell r="M2458" t="str">
            <v>Tropical cyclone</v>
          </cell>
          <cell r="N2458">
            <v>1</v>
          </cell>
        </row>
        <row r="2459">
          <cell r="A2459">
            <v>2459</v>
          </cell>
          <cell r="B2459">
            <v>0</v>
          </cell>
          <cell r="C2459" t="str">
            <v>Papua New Guinea</v>
          </cell>
          <cell r="D2459">
            <v>0</v>
          </cell>
          <cell r="E2459">
            <v>145.50899999999999</v>
          </cell>
          <cell r="F2459">
            <v>-5.6765999999999996</v>
          </cell>
          <cell r="G2459">
            <v>3315.43</v>
          </cell>
          <cell r="H2459">
            <v>38066</v>
          </cell>
          <cell r="I2459">
            <v>38077</v>
          </cell>
          <cell r="J2459" t="str">
            <v>News</v>
          </cell>
          <cell r="K2459">
            <v>2</v>
          </cell>
          <cell r="L2459">
            <v>4000</v>
          </cell>
          <cell r="M2459" t="str">
            <v>Heavy rain</v>
          </cell>
          <cell r="N2459">
            <v>1</v>
          </cell>
        </row>
        <row r="2460">
          <cell r="A2460">
            <v>2460</v>
          </cell>
          <cell r="B2460">
            <v>0</v>
          </cell>
          <cell r="C2460" t="str">
            <v>Bosnia-Herzegovina</v>
          </cell>
          <cell r="D2460" t="str">
            <v>Croatia</v>
          </cell>
          <cell r="E2460">
            <v>18.025099999999998</v>
          </cell>
          <cell r="F2460">
            <v>45.289000000000001</v>
          </cell>
          <cell r="G2460">
            <v>47165.16</v>
          </cell>
          <cell r="H2460">
            <v>38069</v>
          </cell>
          <cell r="I2460">
            <v>38080</v>
          </cell>
          <cell r="J2460" t="str">
            <v>News</v>
          </cell>
          <cell r="K2460">
            <v>0</v>
          </cell>
          <cell r="L2460">
            <v>0</v>
          </cell>
          <cell r="M2460" t="str">
            <v>Heavy rain</v>
          </cell>
          <cell r="N2460">
            <v>1</v>
          </cell>
        </row>
        <row r="2461">
          <cell r="A2461">
            <v>2461</v>
          </cell>
          <cell r="B2461">
            <v>0</v>
          </cell>
          <cell r="C2461" t="str">
            <v>Australia</v>
          </cell>
          <cell r="D2461">
            <v>0</v>
          </cell>
          <cell r="E2461">
            <v>120.06</v>
          </cell>
          <cell r="F2461">
            <v>-21.403300000000002</v>
          </cell>
          <cell r="G2461">
            <v>53346.1</v>
          </cell>
          <cell r="H2461">
            <v>38073</v>
          </cell>
          <cell r="I2461">
            <v>38080</v>
          </cell>
          <cell r="J2461" t="str">
            <v>News</v>
          </cell>
          <cell r="K2461">
            <v>0</v>
          </cell>
          <cell r="L2461">
            <v>250</v>
          </cell>
          <cell r="M2461" t="str">
            <v>Tropical cyclone</v>
          </cell>
          <cell r="N2461">
            <v>1</v>
          </cell>
        </row>
        <row r="2462">
          <cell r="A2462">
            <v>2462</v>
          </cell>
          <cell r="B2462">
            <v>0</v>
          </cell>
          <cell r="C2462" t="str">
            <v>USA</v>
          </cell>
          <cell r="D2462" t="str">
            <v>Canada</v>
          </cell>
          <cell r="E2462">
            <v>-97.999399999999994</v>
          </cell>
          <cell r="F2462">
            <v>48.161999999999999</v>
          </cell>
          <cell r="G2462">
            <v>30761.93</v>
          </cell>
          <cell r="H2462">
            <v>38074</v>
          </cell>
          <cell r="I2462">
            <v>38088</v>
          </cell>
          <cell r="J2462" t="str">
            <v>News</v>
          </cell>
          <cell r="K2462">
            <v>0</v>
          </cell>
          <cell r="L2462">
            <v>1000</v>
          </cell>
          <cell r="M2462" t="str">
            <v>Rain and snowmelt</v>
          </cell>
          <cell r="N2462">
            <v>2</v>
          </cell>
        </row>
        <row r="2463">
          <cell r="A2463">
            <v>2463</v>
          </cell>
          <cell r="B2463">
            <v>0</v>
          </cell>
          <cell r="C2463" t="str">
            <v>Russia</v>
          </cell>
          <cell r="D2463" t="str">
            <v>Belarus</v>
          </cell>
          <cell r="E2463">
            <v>34.4848</v>
          </cell>
          <cell r="F2463">
            <v>53.4739</v>
          </cell>
          <cell r="G2463">
            <v>839987</v>
          </cell>
          <cell r="H2463">
            <v>38076</v>
          </cell>
          <cell r="I2463">
            <v>38112</v>
          </cell>
          <cell r="J2463" t="str">
            <v>News</v>
          </cell>
          <cell r="K2463">
            <v>0</v>
          </cell>
          <cell r="L2463">
            <v>1220</v>
          </cell>
          <cell r="M2463" t="str">
            <v>Rain and snowmelt</v>
          </cell>
          <cell r="N2463">
            <v>1</v>
          </cell>
        </row>
        <row r="2464">
          <cell r="A2464">
            <v>2464</v>
          </cell>
          <cell r="B2464">
            <v>0</v>
          </cell>
          <cell r="C2464" t="str">
            <v>Mexico</v>
          </cell>
          <cell r="D2464">
            <v>0</v>
          </cell>
          <cell r="E2464">
            <v>-100.312</v>
          </cell>
          <cell r="F2464">
            <v>28.4909</v>
          </cell>
          <cell r="G2464">
            <v>18401.509999999998</v>
          </cell>
          <cell r="H2464">
            <v>38081</v>
          </cell>
          <cell r="I2464">
            <v>38083</v>
          </cell>
          <cell r="J2464" t="str">
            <v>News</v>
          </cell>
          <cell r="K2464">
            <v>37</v>
          </cell>
          <cell r="L2464">
            <v>3500</v>
          </cell>
          <cell r="M2464" t="str">
            <v>Heavy rain</v>
          </cell>
          <cell r="N2464">
            <v>1</v>
          </cell>
        </row>
        <row r="2465">
          <cell r="A2465">
            <v>2465</v>
          </cell>
          <cell r="B2465">
            <v>0</v>
          </cell>
          <cell r="C2465" t="str">
            <v>Fiji</v>
          </cell>
          <cell r="D2465">
            <v>0</v>
          </cell>
          <cell r="E2465">
            <v>177.92599999999999</v>
          </cell>
          <cell r="F2465">
            <v>-17.781700000000001</v>
          </cell>
          <cell r="G2465">
            <v>9448.2000000000007</v>
          </cell>
          <cell r="H2465">
            <v>38085</v>
          </cell>
          <cell r="I2465">
            <v>38095</v>
          </cell>
          <cell r="J2465" t="str">
            <v>News</v>
          </cell>
          <cell r="K2465">
            <v>10</v>
          </cell>
          <cell r="L2465">
            <v>2760</v>
          </cell>
          <cell r="M2465" t="str">
            <v>Tropical cyclone</v>
          </cell>
          <cell r="N2465">
            <v>1</v>
          </cell>
        </row>
        <row r="2466">
          <cell r="A2466">
            <v>2466</v>
          </cell>
          <cell r="B2466">
            <v>0</v>
          </cell>
          <cell r="C2466" t="str">
            <v>Yemen</v>
          </cell>
          <cell r="D2466">
            <v>0</v>
          </cell>
          <cell r="E2466">
            <v>44.535200000000003</v>
          </cell>
          <cell r="F2466">
            <v>14.0626</v>
          </cell>
          <cell r="G2466">
            <v>9904.24</v>
          </cell>
          <cell r="H2466">
            <v>38085</v>
          </cell>
          <cell r="I2466">
            <v>38086</v>
          </cell>
          <cell r="J2466" t="str">
            <v>News</v>
          </cell>
          <cell r="K2466">
            <v>4</v>
          </cell>
          <cell r="L2466">
            <v>0</v>
          </cell>
          <cell r="M2466" t="str">
            <v>Heavy rain</v>
          </cell>
          <cell r="N2466">
            <v>1</v>
          </cell>
        </row>
        <row r="2467">
          <cell r="A2467">
            <v>2467</v>
          </cell>
          <cell r="B2467">
            <v>0</v>
          </cell>
          <cell r="C2467" t="str">
            <v>Kenya</v>
          </cell>
          <cell r="D2467">
            <v>0</v>
          </cell>
          <cell r="E2467">
            <v>35.297199999999997</v>
          </cell>
          <cell r="F2467">
            <v>8.7035000000000001E-2</v>
          </cell>
          <cell r="G2467">
            <v>268299.25</v>
          </cell>
          <cell r="H2467">
            <v>38086</v>
          </cell>
          <cell r="I2467">
            <v>38118</v>
          </cell>
          <cell r="J2467" t="str">
            <v>News</v>
          </cell>
          <cell r="K2467">
            <v>50</v>
          </cell>
          <cell r="L2467">
            <v>15000</v>
          </cell>
          <cell r="M2467" t="str">
            <v>Heavy rain</v>
          </cell>
          <cell r="N2467">
            <v>1</v>
          </cell>
        </row>
        <row r="2468">
          <cell r="A2468">
            <v>2468</v>
          </cell>
          <cell r="B2468">
            <v>0</v>
          </cell>
          <cell r="C2468" t="str">
            <v>Peru</v>
          </cell>
          <cell r="D2468">
            <v>0</v>
          </cell>
          <cell r="E2468">
            <v>-72.528899999999993</v>
          </cell>
          <cell r="F2468">
            <v>-13.107799999999999</v>
          </cell>
          <cell r="G2468">
            <v>271.875</v>
          </cell>
          <cell r="H2468">
            <v>38087</v>
          </cell>
          <cell r="I2468">
            <v>38088</v>
          </cell>
          <cell r="J2468" t="str">
            <v>News</v>
          </cell>
          <cell r="K2468">
            <v>1</v>
          </cell>
          <cell r="L2468">
            <v>50</v>
          </cell>
          <cell r="M2468" t="str">
            <v>Heavy rain</v>
          </cell>
          <cell r="N2468">
            <v>1</v>
          </cell>
        </row>
        <row r="2469">
          <cell r="A2469">
            <v>2469</v>
          </cell>
          <cell r="B2469">
            <v>0</v>
          </cell>
          <cell r="C2469" t="str">
            <v>Bosnia-Herzegovina</v>
          </cell>
          <cell r="D2469" t="str">
            <v>Croatia</v>
          </cell>
          <cell r="E2469">
            <v>17.774899999999999</v>
          </cell>
          <cell r="F2469">
            <v>44.866100000000003</v>
          </cell>
          <cell r="G2469">
            <v>104997.2</v>
          </cell>
          <cell r="H2469">
            <v>38089</v>
          </cell>
          <cell r="I2469">
            <v>38109</v>
          </cell>
          <cell r="J2469" t="str">
            <v>News</v>
          </cell>
          <cell r="K2469">
            <v>0</v>
          </cell>
          <cell r="L2469">
            <v>1200</v>
          </cell>
          <cell r="M2469" t="str">
            <v>Heavy rain</v>
          </cell>
          <cell r="N2469">
            <v>1</v>
          </cell>
        </row>
        <row r="2470">
          <cell r="A2470">
            <v>2470</v>
          </cell>
          <cell r="B2470">
            <v>0</v>
          </cell>
          <cell r="C2470" t="str">
            <v>Djibouti</v>
          </cell>
          <cell r="D2470">
            <v>0</v>
          </cell>
          <cell r="E2470">
            <v>43.1004</v>
          </cell>
          <cell r="F2470">
            <v>11.486000000000001</v>
          </cell>
          <cell r="G2470">
            <v>375.43299999999999</v>
          </cell>
          <cell r="H2470">
            <v>38089</v>
          </cell>
          <cell r="I2470">
            <v>38093</v>
          </cell>
          <cell r="J2470" t="str">
            <v>News</v>
          </cell>
          <cell r="K2470">
            <v>53</v>
          </cell>
          <cell r="L2470">
            <v>2000</v>
          </cell>
          <cell r="M2470" t="str">
            <v>Heavy rain</v>
          </cell>
          <cell r="N2470">
            <v>1</v>
          </cell>
        </row>
        <row r="2471">
          <cell r="A2471">
            <v>2471</v>
          </cell>
          <cell r="B2471">
            <v>0</v>
          </cell>
          <cell r="C2471" t="str">
            <v>Russia</v>
          </cell>
          <cell r="D2471">
            <v>0</v>
          </cell>
          <cell r="E2471">
            <v>86.610200000000006</v>
          </cell>
          <cell r="F2471">
            <v>51.9754</v>
          </cell>
          <cell r="G2471">
            <v>264456.02</v>
          </cell>
          <cell r="H2471">
            <v>38091</v>
          </cell>
          <cell r="I2471">
            <v>38123</v>
          </cell>
          <cell r="J2471" t="str">
            <v>News</v>
          </cell>
          <cell r="K2471">
            <v>18</v>
          </cell>
          <cell r="L2471">
            <v>4800</v>
          </cell>
          <cell r="M2471" t="str">
            <v>Rain and snowmelt</v>
          </cell>
          <cell r="N2471">
            <v>1</v>
          </cell>
        </row>
        <row r="2472">
          <cell r="A2472">
            <v>2472</v>
          </cell>
          <cell r="B2472">
            <v>0</v>
          </cell>
          <cell r="C2472" t="str">
            <v>Saudi Arabia</v>
          </cell>
          <cell r="D2472">
            <v>0</v>
          </cell>
          <cell r="E2472">
            <v>42.660200000000003</v>
          </cell>
          <cell r="F2472">
            <v>17.078499999999998</v>
          </cell>
          <cell r="G2472">
            <v>2676.01</v>
          </cell>
          <cell r="H2472">
            <v>38091</v>
          </cell>
          <cell r="I2472">
            <v>38093</v>
          </cell>
          <cell r="J2472" t="str">
            <v>News</v>
          </cell>
          <cell r="K2472">
            <v>5</v>
          </cell>
          <cell r="L2472">
            <v>400</v>
          </cell>
          <cell r="M2472" t="str">
            <v>Heavy rain</v>
          </cell>
          <cell r="N2472">
            <v>1</v>
          </cell>
        </row>
        <row r="2473">
          <cell r="A2473">
            <v>2473</v>
          </cell>
          <cell r="B2473">
            <v>0</v>
          </cell>
          <cell r="C2473" t="str">
            <v>Bangladesh</v>
          </cell>
          <cell r="D2473" t="str">
            <v>India</v>
          </cell>
          <cell r="E2473">
            <v>91.694699999999997</v>
          </cell>
          <cell r="F2473">
            <v>24.894200000000001</v>
          </cell>
          <cell r="G2473">
            <v>29066.34</v>
          </cell>
          <cell r="H2473">
            <v>38091</v>
          </cell>
          <cell r="I2473">
            <v>38110</v>
          </cell>
          <cell r="J2473" t="str">
            <v>News</v>
          </cell>
          <cell r="K2473">
            <v>12</v>
          </cell>
          <cell r="L2473">
            <v>50000</v>
          </cell>
          <cell r="M2473" t="str">
            <v>Heavy rain</v>
          </cell>
          <cell r="N2473">
            <v>1</v>
          </cell>
        </row>
        <row r="2474">
          <cell r="A2474">
            <v>2474</v>
          </cell>
          <cell r="B2474">
            <v>0</v>
          </cell>
          <cell r="C2474" t="str">
            <v>Vietnam</v>
          </cell>
          <cell r="D2474">
            <v>0</v>
          </cell>
          <cell r="E2474">
            <v>103.941</v>
          </cell>
          <cell r="F2474">
            <v>21.279199999999999</v>
          </cell>
          <cell r="G2474">
            <v>3305.11</v>
          </cell>
          <cell r="H2474">
            <v>38093</v>
          </cell>
          <cell r="I2474">
            <v>38094</v>
          </cell>
          <cell r="J2474" t="str">
            <v>News</v>
          </cell>
          <cell r="K2474">
            <v>9</v>
          </cell>
          <cell r="L2474">
            <v>0</v>
          </cell>
          <cell r="M2474" t="str">
            <v>Heavy rain</v>
          </cell>
          <cell r="N2474">
            <v>1</v>
          </cell>
        </row>
        <row r="2475">
          <cell r="A2475">
            <v>2475</v>
          </cell>
          <cell r="B2475">
            <v>0</v>
          </cell>
          <cell r="C2475" t="str">
            <v>Tanzania</v>
          </cell>
          <cell r="D2475">
            <v>0</v>
          </cell>
          <cell r="E2475">
            <v>38.228900000000003</v>
          </cell>
          <cell r="F2475">
            <v>-6.6621199999999998</v>
          </cell>
          <cell r="G2475">
            <v>1526.96</v>
          </cell>
          <cell r="H2475">
            <v>38095</v>
          </cell>
          <cell r="I2475">
            <v>38096</v>
          </cell>
          <cell r="J2475" t="str">
            <v>News</v>
          </cell>
          <cell r="K2475">
            <v>0</v>
          </cell>
          <cell r="L2475">
            <v>2600</v>
          </cell>
          <cell r="M2475" t="str">
            <v>Heavy rain</v>
          </cell>
          <cell r="N2475">
            <v>1</v>
          </cell>
        </row>
        <row r="2476">
          <cell r="A2476">
            <v>2476</v>
          </cell>
          <cell r="B2476">
            <v>0</v>
          </cell>
          <cell r="C2476" t="str">
            <v>USA</v>
          </cell>
          <cell r="D2476">
            <v>0</v>
          </cell>
          <cell r="E2476">
            <v>-93.279300000000006</v>
          </cell>
          <cell r="F2476">
            <v>35.749600000000001</v>
          </cell>
          <cell r="G2476">
            <v>177018.72</v>
          </cell>
          <cell r="H2476">
            <v>38101</v>
          </cell>
          <cell r="I2476">
            <v>38109</v>
          </cell>
          <cell r="J2476" t="str">
            <v>News</v>
          </cell>
          <cell r="K2476">
            <v>4</v>
          </cell>
          <cell r="L2476">
            <v>0</v>
          </cell>
          <cell r="M2476" t="str">
            <v>Heavy rain</v>
          </cell>
          <cell r="N2476">
            <v>1</v>
          </cell>
        </row>
        <row r="2477">
          <cell r="A2477">
            <v>2477</v>
          </cell>
          <cell r="B2477">
            <v>0</v>
          </cell>
          <cell r="C2477" t="str">
            <v>Ethiopia</v>
          </cell>
          <cell r="D2477">
            <v>0</v>
          </cell>
          <cell r="E2477">
            <v>40.773299999999999</v>
          </cell>
          <cell r="F2477">
            <v>11.2164</v>
          </cell>
          <cell r="G2477">
            <v>4312.8</v>
          </cell>
          <cell r="H2477">
            <v>38102</v>
          </cell>
          <cell r="I2477">
            <v>38102</v>
          </cell>
          <cell r="J2477" t="str">
            <v>News</v>
          </cell>
          <cell r="K2477">
            <v>7</v>
          </cell>
          <cell r="L2477">
            <v>0</v>
          </cell>
          <cell r="M2477" t="str">
            <v>Brief torrential rain</v>
          </cell>
          <cell r="N2477">
            <v>1</v>
          </cell>
        </row>
        <row r="2478">
          <cell r="A2478">
            <v>2478</v>
          </cell>
          <cell r="B2478">
            <v>0</v>
          </cell>
          <cell r="C2478" t="str">
            <v>USA</v>
          </cell>
          <cell r="D2478">
            <v>0</v>
          </cell>
          <cell r="E2478">
            <v>-96.95</v>
          </cell>
          <cell r="F2478">
            <v>32.069699999999997</v>
          </cell>
          <cell r="G2478">
            <v>18401.2</v>
          </cell>
          <cell r="H2478">
            <v>38107</v>
          </cell>
          <cell r="I2478">
            <v>38108</v>
          </cell>
          <cell r="J2478" t="str">
            <v>News</v>
          </cell>
          <cell r="K2478">
            <v>6</v>
          </cell>
          <cell r="L2478">
            <v>0</v>
          </cell>
          <cell r="M2478" t="str">
            <v>Brief torrential rain</v>
          </cell>
          <cell r="N2478">
            <v>1</v>
          </cell>
        </row>
        <row r="2479">
          <cell r="A2479">
            <v>2479</v>
          </cell>
          <cell r="B2479">
            <v>0</v>
          </cell>
          <cell r="C2479" t="str">
            <v>Iran</v>
          </cell>
          <cell r="D2479">
            <v>0</v>
          </cell>
          <cell r="E2479">
            <v>45.929499999999997</v>
          </cell>
          <cell r="F2479">
            <v>34.444099999999999</v>
          </cell>
          <cell r="G2479">
            <v>1122.78</v>
          </cell>
          <cell r="H2479">
            <v>38108</v>
          </cell>
          <cell r="I2479">
            <v>38108</v>
          </cell>
          <cell r="J2479" t="str">
            <v>News</v>
          </cell>
          <cell r="K2479">
            <v>8</v>
          </cell>
          <cell r="L2479">
            <v>0</v>
          </cell>
          <cell r="M2479" t="str">
            <v>Brief torrential rain</v>
          </cell>
          <cell r="N2479">
            <v>1</v>
          </cell>
        </row>
        <row r="2480">
          <cell r="A2480">
            <v>2480</v>
          </cell>
          <cell r="B2480">
            <v>0</v>
          </cell>
          <cell r="C2480" t="str">
            <v>Indonesia</v>
          </cell>
          <cell r="D2480">
            <v>0</v>
          </cell>
          <cell r="E2480">
            <v>116.828</v>
          </cell>
          <cell r="F2480">
            <v>-0.52789399999999997</v>
          </cell>
          <cell r="G2480">
            <v>14229.48</v>
          </cell>
          <cell r="H2480">
            <v>38114</v>
          </cell>
          <cell r="I2480">
            <v>38118</v>
          </cell>
          <cell r="J2480" t="str">
            <v>News</v>
          </cell>
          <cell r="K2480">
            <v>0</v>
          </cell>
          <cell r="L2480">
            <v>10000</v>
          </cell>
          <cell r="M2480" t="str">
            <v>Heavy rain</v>
          </cell>
          <cell r="N2480">
            <v>1</v>
          </cell>
        </row>
        <row r="2481">
          <cell r="A2481">
            <v>2481</v>
          </cell>
          <cell r="B2481">
            <v>0</v>
          </cell>
          <cell r="C2481" t="str">
            <v>Costa Rica</v>
          </cell>
          <cell r="D2481">
            <v>0</v>
          </cell>
          <cell r="E2481">
            <v>-83.380799999999994</v>
          </cell>
          <cell r="F2481">
            <v>10.0137</v>
          </cell>
          <cell r="G2481">
            <v>7985.92</v>
          </cell>
          <cell r="H2481">
            <v>38117</v>
          </cell>
          <cell r="I2481">
            <v>38118</v>
          </cell>
          <cell r="J2481" t="str">
            <v>News</v>
          </cell>
          <cell r="K2481">
            <v>1</v>
          </cell>
          <cell r="L2481">
            <v>1800</v>
          </cell>
          <cell r="M2481" t="str">
            <v>Heavy rain</v>
          </cell>
          <cell r="N2481">
            <v>1</v>
          </cell>
        </row>
        <row r="2482">
          <cell r="A2482">
            <v>2482</v>
          </cell>
          <cell r="B2482">
            <v>0</v>
          </cell>
          <cell r="C2482" t="str">
            <v>USA</v>
          </cell>
          <cell r="D2482">
            <v>0</v>
          </cell>
          <cell r="E2482">
            <v>-96.516599999999997</v>
          </cell>
          <cell r="F2482">
            <v>30.845300000000002</v>
          </cell>
          <cell r="G2482">
            <v>7786.59</v>
          </cell>
          <cell r="H2482">
            <v>38120</v>
          </cell>
          <cell r="I2482">
            <v>38122</v>
          </cell>
          <cell r="J2482" t="str">
            <v>News</v>
          </cell>
          <cell r="K2482">
            <v>0</v>
          </cell>
          <cell r="L2482">
            <v>250</v>
          </cell>
          <cell r="M2482" t="str">
            <v>Heavy rain</v>
          </cell>
          <cell r="N2482">
            <v>1</v>
          </cell>
        </row>
        <row r="2483">
          <cell r="A2483">
            <v>2483</v>
          </cell>
          <cell r="B2483">
            <v>0</v>
          </cell>
          <cell r="C2483" t="str">
            <v>China</v>
          </cell>
          <cell r="D2483">
            <v>0</v>
          </cell>
          <cell r="E2483">
            <v>117.428</v>
          </cell>
          <cell r="F2483">
            <v>29.162199999999999</v>
          </cell>
          <cell r="G2483">
            <v>10939.99</v>
          </cell>
          <cell r="H2483">
            <v>38120</v>
          </cell>
          <cell r="I2483">
            <v>38124</v>
          </cell>
          <cell r="J2483" t="str">
            <v>News</v>
          </cell>
          <cell r="K2483">
            <v>7</v>
          </cell>
          <cell r="L2483">
            <v>0</v>
          </cell>
          <cell r="M2483" t="str">
            <v>Heavy rain</v>
          </cell>
          <cell r="N2483">
            <v>1</v>
          </cell>
        </row>
        <row r="2484">
          <cell r="A2484">
            <v>2484</v>
          </cell>
          <cell r="B2484">
            <v>0</v>
          </cell>
          <cell r="C2484" t="str">
            <v>Thailand</v>
          </cell>
          <cell r="D2484">
            <v>0</v>
          </cell>
          <cell r="E2484">
            <v>98.600700000000003</v>
          </cell>
          <cell r="F2484">
            <v>17.027100000000001</v>
          </cell>
          <cell r="G2484">
            <v>531.38900000000001</v>
          </cell>
          <cell r="H2484">
            <v>38127</v>
          </cell>
          <cell r="I2484">
            <v>38130</v>
          </cell>
          <cell r="J2484" t="str">
            <v>News</v>
          </cell>
          <cell r="K2484">
            <v>8</v>
          </cell>
          <cell r="L2484">
            <v>0</v>
          </cell>
          <cell r="M2484" t="str">
            <v>Brief torrential rain</v>
          </cell>
          <cell r="N2484">
            <v>1</v>
          </cell>
        </row>
        <row r="2485">
          <cell r="A2485">
            <v>2485</v>
          </cell>
          <cell r="B2485">
            <v>0</v>
          </cell>
          <cell r="C2485" t="str">
            <v>USA</v>
          </cell>
          <cell r="D2485">
            <v>0</v>
          </cell>
          <cell r="E2485">
            <v>-90.012600000000006</v>
          </cell>
          <cell r="F2485">
            <v>41.951799999999999</v>
          </cell>
          <cell r="G2485">
            <v>117312.56</v>
          </cell>
          <cell r="H2485">
            <v>38129</v>
          </cell>
          <cell r="I2485">
            <v>38133</v>
          </cell>
          <cell r="J2485" t="str">
            <v>News</v>
          </cell>
          <cell r="K2485">
            <v>1</v>
          </cell>
          <cell r="L2485">
            <v>150</v>
          </cell>
          <cell r="M2485" t="str">
            <v>Heavy rain</v>
          </cell>
          <cell r="N2485">
            <v>1</v>
          </cell>
        </row>
        <row r="2486">
          <cell r="A2486">
            <v>2486</v>
          </cell>
          <cell r="B2486">
            <v>0</v>
          </cell>
          <cell r="C2486" t="str">
            <v>Dominican Republic</v>
          </cell>
          <cell r="D2486" t="str">
            <v>Haiti</v>
          </cell>
          <cell r="E2486">
            <v>-71.903400000000005</v>
          </cell>
          <cell r="F2486">
            <v>18.525500000000001</v>
          </cell>
          <cell r="G2486">
            <v>8904.89</v>
          </cell>
          <cell r="H2486">
            <v>38130</v>
          </cell>
          <cell r="I2486">
            <v>38139</v>
          </cell>
          <cell r="J2486" t="str">
            <v>News</v>
          </cell>
          <cell r="K2486">
            <v>3300</v>
          </cell>
          <cell r="L2486">
            <v>13000</v>
          </cell>
          <cell r="M2486" t="str">
            <v>Heavy rain</v>
          </cell>
          <cell r="N2486">
            <v>1</v>
          </cell>
        </row>
        <row r="2487">
          <cell r="A2487">
            <v>2487</v>
          </cell>
          <cell r="B2487">
            <v>0</v>
          </cell>
          <cell r="C2487" t="str">
            <v>China</v>
          </cell>
          <cell r="D2487">
            <v>0</v>
          </cell>
          <cell r="E2487">
            <v>109.474</v>
          </cell>
          <cell r="F2487">
            <v>30.2851</v>
          </cell>
          <cell r="G2487">
            <v>114.07299999999999</v>
          </cell>
          <cell r="H2487">
            <v>38134</v>
          </cell>
          <cell r="I2487">
            <v>38135</v>
          </cell>
          <cell r="J2487" t="str">
            <v>News</v>
          </cell>
          <cell r="K2487">
            <v>18</v>
          </cell>
          <cell r="L2487">
            <v>0</v>
          </cell>
          <cell r="M2487" t="str">
            <v>Dam/Levy, break or release</v>
          </cell>
          <cell r="N2487">
            <v>1</v>
          </cell>
        </row>
        <row r="2488">
          <cell r="A2488">
            <v>2488</v>
          </cell>
          <cell r="B2488">
            <v>0</v>
          </cell>
          <cell r="C2488" t="str">
            <v>USA</v>
          </cell>
          <cell r="D2488">
            <v>0</v>
          </cell>
          <cell r="E2488">
            <v>-83.840699999999998</v>
          </cell>
          <cell r="F2488">
            <v>37.880099999999999</v>
          </cell>
          <cell r="G2488">
            <v>59887.68</v>
          </cell>
          <cell r="H2488">
            <v>38134</v>
          </cell>
          <cell r="I2488">
            <v>38139</v>
          </cell>
          <cell r="J2488" t="str">
            <v>News</v>
          </cell>
          <cell r="K2488">
            <v>3</v>
          </cell>
          <cell r="L2488">
            <v>0</v>
          </cell>
          <cell r="M2488" t="str">
            <v>Heavy rain</v>
          </cell>
          <cell r="N2488">
            <v>1</v>
          </cell>
        </row>
        <row r="2489">
          <cell r="A2489">
            <v>2489</v>
          </cell>
          <cell r="B2489">
            <v>0</v>
          </cell>
          <cell r="C2489" t="str">
            <v>China</v>
          </cell>
          <cell r="D2489">
            <v>0</v>
          </cell>
          <cell r="E2489">
            <v>86.258899999999997</v>
          </cell>
          <cell r="F2489">
            <v>47.863700000000001</v>
          </cell>
          <cell r="G2489">
            <v>2442.19</v>
          </cell>
          <cell r="H2489">
            <v>38138</v>
          </cell>
          <cell r="I2489">
            <v>38139</v>
          </cell>
          <cell r="J2489" t="str">
            <v>News</v>
          </cell>
          <cell r="K2489">
            <v>4</v>
          </cell>
          <cell r="L2489">
            <v>0</v>
          </cell>
          <cell r="M2489" t="str">
            <v>Brief torrential rain</v>
          </cell>
          <cell r="N2489">
            <v>1</v>
          </cell>
        </row>
        <row r="2490">
          <cell r="A2490">
            <v>2490</v>
          </cell>
          <cell r="B2490">
            <v>0</v>
          </cell>
          <cell r="C2490" t="str">
            <v>Brazil</v>
          </cell>
          <cell r="D2490">
            <v>0</v>
          </cell>
          <cell r="E2490">
            <v>-35.769799999999996</v>
          </cell>
          <cell r="F2490">
            <v>-9.6817899999999995</v>
          </cell>
          <cell r="G2490">
            <v>149.54</v>
          </cell>
          <cell r="H2490">
            <v>38139</v>
          </cell>
          <cell r="I2490">
            <v>38140</v>
          </cell>
          <cell r="J2490" t="str">
            <v>News</v>
          </cell>
          <cell r="K2490">
            <v>22</v>
          </cell>
          <cell r="L2490">
            <v>2250</v>
          </cell>
          <cell r="M2490" t="str">
            <v>Heavy rain</v>
          </cell>
          <cell r="N2490">
            <v>1</v>
          </cell>
        </row>
        <row r="2491">
          <cell r="A2491">
            <v>2491</v>
          </cell>
          <cell r="B2491">
            <v>0</v>
          </cell>
          <cell r="C2491" t="str">
            <v>USA</v>
          </cell>
          <cell r="D2491">
            <v>0</v>
          </cell>
          <cell r="E2491">
            <v>-121.357</v>
          </cell>
          <cell r="F2491">
            <v>37.952599999999997</v>
          </cell>
          <cell r="G2491">
            <v>607.755</v>
          </cell>
          <cell r="H2491">
            <v>38141</v>
          </cell>
          <cell r="I2491">
            <v>38271</v>
          </cell>
          <cell r="J2491" t="str">
            <v>News</v>
          </cell>
          <cell r="K2491">
            <v>0</v>
          </cell>
          <cell r="L2491">
            <v>300</v>
          </cell>
          <cell r="M2491" t="str">
            <v>Dam/Levy, break or release</v>
          </cell>
          <cell r="N2491">
            <v>1</v>
          </cell>
        </row>
        <row r="2492">
          <cell r="A2492">
            <v>2492</v>
          </cell>
          <cell r="B2492">
            <v>0</v>
          </cell>
          <cell r="C2492" t="str">
            <v>Macedonia</v>
          </cell>
          <cell r="D2492">
            <v>0</v>
          </cell>
          <cell r="E2492">
            <v>21.2685</v>
          </cell>
          <cell r="F2492">
            <v>42.011699999999998</v>
          </cell>
          <cell r="G2492">
            <v>14374.15</v>
          </cell>
          <cell r="H2492">
            <v>38142</v>
          </cell>
          <cell r="I2492">
            <v>38145</v>
          </cell>
          <cell r="J2492" t="str">
            <v>News</v>
          </cell>
          <cell r="K2492">
            <v>0</v>
          </cell>
          <cell r="L2492">
            <v>2400</v>
          </cell>
          <cell r="M2492" t="str">
            <v>Heavy rain</v>
          </cell>
          <cell r="N2492">
            <v>1</v>
          </cell>
        </row>
        <row r="2493">
          <cell r="A2493">
            <v>2493</v>
          </cell>
          <cell r="B2493">
            <v>0</v>
          </cell>
          <cell r="C2493" t="str">
            <v>China</v>
          </cell>
          <cell r="D2493">
            <v>0</v>
          </cell>
          <cell r="E2493">
            <v>106.88800000000001</v>
          </cell>
          <cell r="F2493">
            <v>25.975100000000001</v>
          </cell>
          <cell r="G2493">
            <v>9845.0300000000007</v>
          </cell>
          <cell r="H2493">
            <v>38143</v>
          </cell>
          <cell r="I2493">
            <v>38144</v>
          </cell>
          <cell r="J2493" t="str">
            <v>News</v>
          </cell>
          <cell r="K2493">
            <v>3</v>
          </cell>
          <cell r="L2493">
            <v>0</v>
          </cell>
          <cell r="M2493" t="str">
            <v>Brief torrential rain</v>
          </cell>
          <cell r="N2493">
            <v>1</v>
          </cell>
        </row>
        <row r="2494">
          <cell r="A2494">
            <v>2494</v>
          </cell>
          <cell r="B2494">
            <v>0</v>
          </cell>
          <cell r="C2494" t="str">
            <v>USA</v>
          </cell>
          <cell r="D2494">
            <v>0</v>
          </cell>
          <cell r="E2494">
            <v>-97.290999999999997</v>
          </cell>
          <cell r="F2494">
            <v>31.040500000000002</v>
          </cell>
          <cell r="G2494">
            <v>114505.27</v>
          </cell>
          <cell r="H2494">
            <v>38143</v>
          </cell>
          <cell r="I2494">
            <v>38148</v>
          </cell>
          <cell r="J2494" t="str">
            <v>News</v>
          </cell>
          <cell r="K2494">
            <v>0</v>
          </cell>
          <cell r="L2494">
            <v>200</v>
          </cell>
          <cell r="M2494" t="str">
            <v>Heavy rain</v>
          </cell>
          <cell r="N2494">
            <v>1</v>
          </cell>
        </row>
        <row r="2495">
          <cell r="A2495">
            <v>2495</v>
          </cell>
          <cell r="B2495">
            <v>0</v>
          </cell>
          <cell r="C2495" t="str">
            <v>Venezuela</v>
          </cell>
          <cell r="D2495">
            <v>0</v>
          </cell>
          <cell r="E2495">
            <v>-67.795299999999997</v>
          </cell>
          <cell r="F2495">
            <v>7.22966</v>
          </cell>
          <cell r="G2495">
            <v>90256.29</v>
          </cell>
          <cell r="H2495">
            <v>38146</v>
          </cell>
          <cell r="I2495">
            <v>38261</v>
          </cell>
          <cell r="J2495" t="str">
            <v>News</v>
          </cell>
          <cell r="K2495">
            <v>0</v>
          </cell>
          <cell r="L2495">
            <v>2500</v>
          </cell>
          <cell r="M2495" t="str">
            <v>Heavy rain</v>
          </cell>
          <cell r="N2495">
            <v>1</v>
          </cell>
        </row>
        <row r="2496">
          <cell r="A2496">
            <v>2496</v>
          </cell>
          <cell r="B2496">
            <v>0</v>
          </cell>
          <cell r="C2496" t="str">
            <v>India</v>
          </cell>
          <cell r="D2496">
            <v>0</v>
          </cell>
          <cell r="E2496">
            <v>75.474699999999999</v>
          </cell>
          <cell r="F2496">
            <v>12.1226</v>
          </cell>
          <cell r="G2496">
            <v>8999.41</v>
          </cell>
          <cell r="H2496">
            <v>38147</v>
          </cell>
          <cell r="I2496">
            <v>38149</v>
          </cell>
          <cell r="J2496" t="str">
            <v>News</v>
          </cell>
          <cell r="K2496">
            <v>45</v>
          </cell>
          <cell r="L2496">
            <v>1000</v>
          </cell>
          <cell r="M2496" t="str">
            <v>Monsoonal rain</v>
          </cell>
          <cell r="N2496">
            <v>1</v>
          </cell>
        </row>
        <row r="2497">
          <cell r="A2497">
            <v>2497</v>
          </cell>
          <cell r="B2497">
            <v>0</v>
          </cell>
          <cell r="C2497" t="str">
            <v>Georgia</v>
          </cell>
          <cell r="D2497">
            <v>0</v>
          </cell>
          <cell r="E2497">
            <v>42.410800000000002</v>
          </cell>
          <cell r="F2497">
            <v>42.349400000000003</v>
          </cell>
          <cell r="G2497">
            <v>45909.97</v>
          </cell>
          <cell r="H2497">
            <v>38147</v>
          </cell>
          <cell r="I2497">
            <v>38150</v>
          </cell>
          <cell r="J2497" t="str">
            <v>News</v>
          </cell>
          <cell r="K2497">
            <v>0</v>
          </cell>
          <cell r="L2497">
            <v>0</v>
          </cell>
          <cell r="M2497" t="str">
            <v>Heavy rain</v>
          </cell>
          <cell r="N2497">
            <v>2</v>
          </cell>
        </row>
        <row r="2498">
          <cell r="A2498">
            <v>2498</v>
          </cell>
          <cell r="B2498">
            <v>0</v>
          </cell>
          <cell r="C2498" t="str">
            <v>USA</v>
          </cell>
          <cell r="D2498">
            <v>0</v>
          </cell>
          <cell r="E2498">
            <v>-88.719499999999996</v>
          </cell>
          <cell r="F2498">
            <v>43.475200000000001</v>
          </cell>
          <cell r="G2498">
            <v>28979.14</v>
          </cell>
          <cell r="H2498">
            <v>38148</v>
          </cell>
          <cell r="I2498">
            <v>38159</v>
          </cell>
          <cell r="J2498" t="str">
            <v>News</v>
          </cell>
          <cell r="K2498">
            <v>0</v>
          </cell>
          <cell r="L2498">
            <v>500</v>
          </cell>
          <cell r="M2498" t="str">
            <v>Heavy rain</v>
          </cell>
          <cell r="N2498">
            <v>2</v>
          </cell>
        </row>
        <row r="2499">
          <cell r="A2499">
            <v>2499</v>
          </cell>
          <cell r="B2499">
            <v>0</v>
          </cell>
          <cell r="C2499" t="str">
            <v>Mexico</v>
          </cell>
          <cell r="D2499">
            <v>0</v>
          </cell>
          <cell r="E2499">
            <v>-86.889700000000005</v>
          </cell>
          <cell r="F2499">
            <v>20.428599999999999</v>
          </cell>
          <cell r="G2499">
            <v>420.29899999999998</v>
          </cell>
          <cell r="H2499">
            <v>38150</v>
          </cell>
          <cell r="I2499">
            <v>38153</v>
          </cell>
          <cell r="J2499" t="str">
            <v>News</v>
          </cell>
          <cell r="K2499">
            <v>1</v>
          </cell>
          <cell r="L2499">
            <v>350</v>
          </cell>
          <cell r="M2499" t="str">
            <v>Heavy rain</v>
          </cell>
          <cell r="N2499">
            <v>1</v>
          </cell>
        </row>
        <row r="2500">
          <cell r="A2500">
            <v>2500</v>
          </cell>
          <cell r="B2500">
            <v>0</v>
          </cell>
          <cell r="C2500" t="str">
            <v>Russia</v>
          </cell>
          <cell r="D2500">
            <v>0</v>
          </cell>
          <cell r="E2500">
            <v>112.63200000000001</v>
          </cell>
          <cell r="F2500">
            <v>59.1447</v>
          </cell>
          <cell r="G2500">
            <v>136392.44</v>
          </cell>
          <cell r="H2500">
            <v>38150</v>
          </cell>
          <cell r="I2500">
            <v>38161</v>
          </cell>
          <cell r="J2500" t="str">
            <v>News</v>
          </cell>
          <cell r="K2500">
            <v>0</v>
          </cell>
          <cell r="L2500">
            <v>500</v>
          </cell>
          <cell r="M2500" t="str">
            <v>Rain and snowmelt</v>
          </cell>
          <cell r="N2500">
            <v>1</v>
          </cell>
        </row>
        <row r="2501">
          <cell r="A2501">
            <v>2501</v>
          </cell>
          <cell r="B2501">
            <v>0</v>
          </cell>
          <cell r="C2501" t="str">
            <v>Romania</v>
          </cell>
          <cell r="D2501">
            <v>0</v>
          </cell>
          <cell r="E2501">
            <v>27.036899999999999</v>
          </cell>
          <cell r="F2501">
            <v>46.740699999999997</v>
          </cell>
          <cell r="G2501">
            <v>26644.5</v>
          </cell>
          <cell r="H2501">
            <v>38151</v>
          </cell>
          <cell r="I2501">
            <v>38153</v>
          </cell>
          <cell r="J2501" t="str">
            <v>News</v>
          </cell>
          <cell r="K2501">
            <v>1</v>
          </cell>
          <cell r="L2501">
            <v>0</v>
          </cell>
          <cell r="M2501" t="str">
            <v>Heavy rain</v>
          </cell>
          <cell r="N2501">
            <v>1</v>
          </cell>
        </row>
        <row r="2502">
          <cell r="A2502">
            <v>2502</v>
          </cell>
          <cell r="B2502">
            <v>0</v>
          </cell>
          <cell r="C2502" t="str">
            <v>China</v>
          </cell>
          <cell r="D2502">
            <v>0</v>
          </cell>
          <cell r="E2502">
            <v>106.151</v>
          </cell>
          <cell r="F2502">
            <v>27.1983</v>
          </cell>
          <cell r="G2502">
            <v>47477.59</v>
          </cell>
          <cell r="H2502">
            <v>38152</v>
          </cell>
          <cell r="I2502">
            <v>38154</v>
          </cell>
          <cell r="J2502" t="str">
            <v>News</v>
          </cell>
          <cell r="K2502">
            <v>2</v>
          </cell>
          <cell r="L2502">
            <v>0</v>
          </cell>
          <cell r="M2502" t="str">
            <v>Heavy rain</v>
          </cell>
          <cell r="N2502">
            <v>1</v>
          </cell>
        </row>
        <row r="2503">
          <cell r="A2503">
            <v>2503</v>
          </cell>
          <cell r="B2503">
            <v>0</v>
          </cell>
          <cell r="C2503" t="str">
            <v>Nigeria</v>
          </cell>
          <cell r="D2503">
            <v>0</v>
          </cell>
          <cell r="E2503">
            <v>3.4864099999999998</v>
          </cell>
          <cell r="F2503">
            <v>6.4901</v>
          </cell>
          <cell r="G2503">
            <v>337.173</v>
          </cell>
          <cell r="H2503">
            <v>38155</v>
          </cell>
          <cell r="I2503">
            <v>38156</v>
          </cell>
          <cell r="J2503" t="str">
            <v>News</v>
          </cell>
          <cell r="K2503">
            <v>0</v>
          </cell>
          <cell r="L2503">
            <v>0</v>
          </cell>
          <cell r="M2503" t="str">
            <v>Heavy rain</v>
          </cell>
          <cell r="N2503">
            <v>1</v>
          </cell>
        </row>
        <row r="2504">
          <cell r="A2504">
            <v>2504</v>
          </cell>
          <cell r="B2504">
            <v>0</v>
          </cell>
          <cell r="C2504" t="str">
            <v>Brazil</v>
          </cell>
          <cell r="D2504">
            <v>0</v>
          </cell>
          <cell r="E2504">
            <v>-35.589799999999997</v>
          </cell>
          <cell r="F2504">
            <v>-7.0464200000000003</v>
          </cell>
          <cell r="G2504">
            <v>153.02099999999999</v>
          </cell>
          <cell r="H2504">
            <v>38155</v>
          </cell>
          <cell r="I2504">
            <v>38156</v>
          </cell>
          <cell r="J2504" t="str">
            <v>News</v>
          </cell>
          <cell r="K2504">
            <v>7</v>
          </cell>
          <cell r="L2504">
            <v>3000</v>
          </cell>
          <cell r="M2504" t="str">
            <v>Dam/Levy, break or release</v>
          </cell>
          <cell r="N2504">
            <v>1</v>
          </cell>
        </row>
        <row r="2505">
          <cell r="A2505">
            <v>2505</v>
          </cell>
          <cell r="B2505">
            <v>0</v>
          </cell>
          <cell r="C2505" t="str">
            <v>Thailand</v>
          </cell>
          <cell r="D2505">
            <v>0</v>
          </cell>
          <cell r="E2505">
            <v>100.16800000000001</v>
          </cell>
          <cell r="F2505">
            <v>17.1066</v>
          </cell>
          <cell r="G2505">
            <v>62813.66</v>
          </cell>
          <cell r="H2505">
            <v>38142</v>
          </cell>
          <cell r="I2505">
            <v>38159</v>
          </cell>
          <cell r="J2505" t="str">
            <v>News</v>
          </cell>
          <cell r="K2505">
            <v>1</v>
          </cell>
          <cell r="L2505">
            <v>4000</v>
          </cell>
          <cell r="M2505" t="str">
            <v>Monsoonal rain</v>
          </cell>
          <cell r="N2505">
            <v>1</v>
          </cell>
        </row>
        <row r="2506">
          <cell r="A2506">
            <v>2506</v>
          </cell>
          <cell r="B2506">
            <v>0</v>
          </cell>
          <cell r="C2506" t="str">
            <v>Slovakia</v>
          </cell>
          <cell r="D2506">
            <v>0</v>
          </cell>
          <cell r="E2506">
            <v>18.0672</v>
          </cell>
          <cell r="F2506">
            <v>48.905799999999999</v>
          </cell>
          <cell r="G2506">
            <v>750.02300000000002</v>
          </cell>
          <cell r="H2506">
            <v>38157</v>
          </cell>
          <cell r="I2506">
            <v>38158</v>
          </cell>
          <cell r="J2506" t="str">
            <v>News</v>
          </cell>
          <cell r="K2506">
            <v>0</v>
          </cell>
          <cell r="L2506">
            <v>0</v>
          </cell>
          <cell r="M2506" t="str">
            <v>Heavy rain</v>
          </cell>
          <cell r="N2506">
            <v>2</v>
          </cell>
        </row>
        <row r="2507">
          <cell r="A2507">
            <v>2507</v>
          </cell>
          <cell r="B2507">
            <v>0</v>
          </cell>
          <cell r="C2507" t="str">
            <v>India</v>
          </cell>
          <cell r="D2507" t="str">
            <v>Bangladesh</v>
          </cell>
          <cell r="E2507">
            <v>85.891800000000003</v>
          </cell>
          <cell r="F2507">
            <v>25.498899999999999</v>
          </cell>
          <cell r="G2507">
            <v>1162598.06</v>
          </cell>
          <cell r="H2507">
            <v>38158</v>
          </cell>
          <cell r="I2507">
            <v>38267</v>
          </cell>
          <cell r="J2507" t="str">
            <v>News</v>
          </cell>
          <cell r="K2507">
            <v>3000</v>
          </cell>
          <cell r="L2507">
            <v>40000000</v>
          </cell>
          <cell r="M2507" t="str">
            <v>Monsoonal rain</v>
          </cell>
          <cell r="N2507">
            <v>2</v>
          </cell>
        </row>
        <row r="2508">
          <cell r="A2508">
            <v>2508</v>
          </cell>
          <cell r="B2508">
            <v>0</v>
          </cell>
          <cell r="C2508" t="str">
            <v>China</v>
          </cell>
          <cell r="D2508">
            <v>0</v>
          </cell>
          <cell r="E2508">
            <v>111.68300000000001</v>
          </cell>
          <cell r="F2508">
            <v>28.089400000000001</v>
          </cell>
          <cell r="G2508">
            <v>92247.56</v>
          </cell>
          <cell r="H2508">
            <v>38158</v>
          </cell>
          <cell r="I2508">
            <v>38163</v>
          </cell>
          <cell r="J2508" t="str">
            <v>News</v>
          </cell>
          <cell r="K2508">
            <v>27</v>
          </cell>
          <cell r="L2508">
            <v>168000</v>
          </cell>
          <cell r="M2508" t="str">
            <v>Heavy rain</v>
          </cell>
          <cell r="N2508">
            <v>1</v>
          </cell>
        </row>
        <row r="2509">
          <cell r="A2509">
            <v>2509</v>
          </cell>
          <cell r="B2509">
            <v>0</v>
          </cell>
          <cell r="C2509" t="str">
            <v>Nigeria</v>
          </cell>
          <cell r="D2509">
            <v>0</v>
          </cell>
          <cell r="E2509">
            <v>9.7251700000000003</v>
          </cell>
          <cell r="F2509">
            <v>12.411799999999999</v>
          </cell>
          <cell r="G2509">
            <v>8716.0400000000009</v>
          </cell>
          <cell r="H2509">
            <v>38160</v>
          </cell>
          <cell r="I2509">
            <v>38163</v>
          </cell>
          <cell r="J2509" t="str">
            <v>News</v>
          </cell>
          <cell r="K2509">
            <v>0</v>
          </cell>
          <cell r="L2509">
            <v>300</v>
          </cell>
          <cell r="M2509" t="str">
            <v>Heavy rain</v>
          </cell>
          <cell r="N2509">
            <v>1</v>
          </cell>
        </row>
        <row r="2510">
          <cell r="A2510">
            <v>2510</v>
          </cell>
          <cell r="B2510">
            <v>0</v>
          </cell>
          <cell r="C2510" t="str">
            <v>Nicaragua</v>
          </cell>
          <cell r="D2510">
            <v>0</v>
          </cell>
          <cell r="E2510">
            <v>-84.892700000000005</v>
          </cell>
          <cell r="F2510">
            <v>13.113300000000001</v>
          </cell>
          <cell r="G2510">
            <v>26962.05</v>
          </cell>
          <cell r="H2510">
            <v>38162</v>
          </cell>
          <cell r="I2510">
            <v>38188</v>
          </cell>
          <cell r="J2510" t="str">
            <v>News</v>
          </cell>
          <cell r="K2510">
            <v>25</v>
          </cell>
          <cell r="L2510">
            <v>18000</v>
          </cell>
          <cell r="M2510" t="str">
            <v>Heavy rain</v>
          </cell>
          <cell r="N2510">
            <v>1</v>
          </cell>
        </row>
        <row r="2511">
          <cell r="A2511">
            <v>2511</v>
          </cell>
          <cell r="B2511">
            <v>0</v>
          </cell>
          <cell r="C2511" t="str">
            <v>Russia</v>
          </cell>
          <cell r="D2511">
            <v>0</v>
          </cell>
          <cell r="E2511">
            <v>134.04900000000001</v>
          </cell>
          <cell r="F2511">
            <v>67.419899999999998</v>
          </cell>
          <cell r="G2511">
            <v>157042.18</v>
          </cell>
          <cell r="H2511">
            <v>38161</v>
          </cell>
          <cell r="I2511">
            <v>38189</v>
          </cell>
          <cell r="J2511" t="str">
            <v>News</v>
          </cell>
          <cell r="K2511">
            <v>0</v>
          </cell>
          <cell r="L2511">
            <v>700</v>
          </cell>
          <cell r="M2511" t="str">
            <v>Heavy rain</v>
          </cell>
          <cell r="N2511">
            <v>1</v>
          </cell>
        </row>
        <row r="2512">
          <cell r="A2512">
            <v>2512</v>
          </cell>
          <cell r="B2512">
            <v>0</v>
          </cell>
          <cell r="C2512" t="str">
            <v>Russia</v>
          </cell>
          <cell r="D2512">
            <v>0</v>
          </cell>
          <cell r="E2512">
            <v>41.045000000000002</v>
          </cell>
          <cell r="F2512">
            <v>44.571199999999997</v>
          </cell>
          <cell r="G2512">
            <v>18008.27</v>
          </cell>
          <cell r="H2512">
            <v>38164</v>
          </cell>
          <cell r="I2512">
            <v>38169</v>
          </cell>
          <cell r="J2512" t="str">
            <v>News</v>
          </cell>
          <cell r="K2512">
            <v>0</v>
          </cell>
          <cell r="L2512">
            <v>500</v>
          </cell>
          <cell r="M2512" t="str">
            <v>Heavy rain</v>
          </cell>
          <cell r="N2512">
            <v>1</v>
          </cell>
        </row>
        <row r="2513">
          <cell r="A2513">
            <v>2513</v>
          </cell>
          <cell r="B2513">
            <v>0</v>
          </cell>
          <cell r="C2513" t="str">
            <v>Guam</v>
          </cell>
          <cell r="D2513">
            <v>0</v>
          </cell>
          <cell r="E2513">
            <v>144.72200000000001</v>
          </cell>
          <cell r="F2513">
            <v>13.4405</v>
          </cell>
          <cell r="G2513">
            <v>646.88599999999997</v>
          </cell>
          <cell r="H2513">
            <v>38165</v>
          </cell>
          <cell r="I2513">
            <v>38166</v>
          </cell>
          <cell r="J2513" t="str">
            <v>News</v>
          </cell>
          <cell r="K2513">
            <v>4</v>
          </cell>
          <cell r="L2513">
            <v>500</v>
          </cell>
          <cell r="M2513" t="str">
            <v>Tropical cyclone</v>
          </cell>
          <cell r="N2513">
            <v>1</v>
          </cell>
        </row>
        <row r="2514">
          <cell r="A2514">
            <v>2514</v>
          </cell>
          <cell r="B2514">
            <v>0</v>
          </cell>
          <cell r="C2514" t="str">
            <v>Philippines</v>
          </cell>
          <cell r="D2514">
            <v>0</v>
          </cell>
          <cell r="E2514">
            <v>124.57599999999999</v>
          </cell>
          <cell r="F2514">
            <v>7.3771500000000003</v>
          </cell>
          <cell r="G2514">
            <v>2079.62</v>
          </cell>
          <cell r="H2514">
            <v>38166</v>
          </cell>
          <cell r="I2514">
            <v>38168</v>
          </cell>
          <cell r="J2514" t="str">
            <v>News</v>
          </cell>
          <cell r="K2514">
            <v>5</v>
          </cell>
          <cell r="L2514">
            <v>1200</v>
          </cell>
          <cell r="M2514" t="str">
            <v>Heavy rain</v>
          </cell>
          <cell r="N2514">
            <v>1</v>
          </cell>
        </row>
        <row r="2515">
          <cell r="A2515">
            <v>2515</v>
          </cell>
          <cell r="B2515">
            <v>0</v>
          </cell>
          <cell r="C2515" t="str">
            <v>China</v>
          </cell>
          <cell r="D2515">
            <v>0</v>
          </cell>
          <cell r="E2515">
            <v>104.834</v>
          </cell>
          <cell r="F2515">
            <v>28.863700000000001</v>
          </cell>
          <cell r="G2515">
            <v>14994.27</v>
          </cell>
          <cell r="H2515">
            <v>38166</v>
          </cell>
          <cell r="I2515">
            <v>38168</v>
          </cell>
          <cell r="J2515" t="str">
            <v>News</v>
          </cell>
          <cell r="K2515">
            <v>15</v>
          </cell>
          <cell r="L2515">
            <v>0</v>
          </cell>
          <cell r="M2515" t="str">
            <v>Heavy rain</v>
          </cell>
          <cell r="N2515">
            <v>1</v>
          </cell>
        </row>
        <row r="2516">
          <cell r="A2516">
            <v>2516</v>
          </cell>
          <cell r="B2516">
            <v>0</v>
          </cell>
          <cell r="C2516" t="str">
            <v>Philippines</v>
          </cell>
          <cell r="D2516" t="str">
            <v>Taiwan</v>
          </cell>
          <cell r="E2516">
            <v>121.41</v>
          </cell>
          <cell r="F2516">
            <v>17.503299999999999</v>
          </cell>
          <cell r="G2516">
            <v>84821.82</v>
          </cell>
          <cell r="H2516">
            <v>38167</v>
          </cell>
          <cell r="I2516">
            <v>38181</v>
          </cell>
          <cell r="J2516" t="str">
            <v>News</v>
          </cell>
          <cell r="K2516">
            <v>54</v>
          </cell>
          <cell r="L2516">
            <v>385000</v>
          </cell>
          <cell r="M2516" t="str">
            <v>Tropical cyclone</v>
          </cell>
          <cell r="N2516">
            <v>2</v>
          </cell>
        </row>
        <row r="2517">
          <cell r="A2517">
            <v>2517</v>
          </cell>
          <cell r="B2517">
            <v>0</v>
          </cell>
          <cell r="C2517" t="str">
            <v>Chile</v>
          </cell>
          <cell r="D2517">
            <v>0</v>
          </cell>
          <cell r="E2517">
            <v>-72.713700000000003</v>
          </cell>
          <cell r="F2517">
            <v>-39.644500000000001</v>
          </cell>
          <cell r="G2517">
            <v>4606.95</v>
          </cell>
          <cell r="H2517">
            <v>38168</v>
          </cell>
          <cell r="I2517">
            <v>38169</v>
          </cell>
          <cell r="J2517" t="str">
            <v>News</v>
          </cell>
          <cell r="K2517">
            <v>3</v>
          </cell>
          <cell r="L2517">
            <v>9000</v>
          </cell>
          <cell r="M2517" t="str">
            <v>Heavy rain</v>
          </cell>
          <cell r="N2517">
            <v>1</v>
          </cell>
        </row>
        <row r="2518">
          <cell r="A2518">
            <v>2518</v>
          </cell>
          <cell r="B2518">
            <v>0</v>
          </cell>
          <cell r="C2518" t="str">
            <v>China</v>
          </cell>
          <cell r="D2518">
            <v>0</v>
          </cell>
          <cell r="E2518">
            <v>98.889899999999997</v>
          </cell>
          <cell r="F2518">
            <v>26.124500000000001</v>
          </cell>
          <cell r="G2518">
            <v>44796.52</v>
          </cell>
          <cell r="H2518">
            <v>38172</v>
          </cell>
          <cell r="I2518">
            <v>38191</v>
          </cell>
          <cell r="J2518" t="str">
            <v>News</v>
          </cell>
          <cell r="K2518">
            <v>35</v>
          </cell>
          <cell r="L2518">
            <v>26000</v>
          </cell>
          <cell r="M2518" t="str">
            <v>Heavy rain</v>
          </cell>
          <cell r="N2518">
            <v>1</v>
          </cell>
        </row>
        <row r="2519">
          <cell r="A2519">
            <v>2519</v>
          </cell>
          <cell r="B2519">
            <v>0</v>
          </cell>
          <cell r="C2519" t="str">
            <v>Nepal</v>
          </cell>
          <cell r="D2519" t="str">
            <v>Bhutan</v>
          </cell>
          <cell r="E2519">
            <v>86.252499999999998</v>
          </cell>
          <cell r="F2519">
            <v>27.086400000000001</v>
          </cell>
          <cell r="G2519">
            <v>65222.23</v>
          </cell>
          <cell r="H2519">
            <v>38173</v>
          </cell>
          <cell r="I2519">
            <v>38210</v>
          </cell>
          <cell r="J2519" t="str">
            <v>News</v>
          </cell>
          <cell r="K2519">
            <v>185</v>
          </cell>
          <cell r="L2519">
            <v>100000</v>
          </cell>
          <cell r="M2519" t="str">
            <v>Monsoonal rain</v>
          </cell>
          <cell r="N2519">
            <v>1</v>
          </cell>
        </row>
        <row r="2520">
          <cell r="A2520">
            <v>2520</v>
          </cell>
          <cell r="B2520">
            <v>0</v>
          </cell>
          <cell r="C2520" t="str">
            <v>USA</v>
          </cell>
          <cell r="D2520">
            <v>0</v>
          </cell>
          <cell r="E2520">
            <v>-74.621899999999997</v>
          </cell>
          <cell r="F2520">
            <v>39.796700000000001</v>
          </cell>
          <cell r="G2520">
            <v>2441.81</v>
          </cell>
          <cell r="H2520">
            <v>38180</v>
          </cell>
          <cell r="I2520">
            <v>38183</v>
          </cell>
          <cell r="J2520" t="str">
            <v>News</v>
          </cell>
          <cell r="K2520">
            <v>0</v>
          </cell>
          <cell r="L2520">
            <v>500</v>
          </cell>
          <cell r="M2520" t="str">
            <v>Heavy rain</v>
          </cell>
          <cell r="N2520">
            <v>2</v>
          </cell>
        </row>
        <row r="2521">
          <cell r="A2521">
            <v>2521</v>
          </cell>
          <cell r="B2521">
            <v>0</v>
          </cell>
          <cell r="C2521" t="str">
            <v>Japan</v>
          </cell>
          <cell r="D2521">
            <v>0</v>
          </cell>
          <cell r="E2521">
            <v>139.18799999999999</v>
          </cell>
          <cell r="F2521">
            <v>37.625799999999998</v>
          </cell>
          <cell r="G2521">
            <v>25357.78</v>
          </cell>
          <cell r="H2521">
            <v>38181</v>
          </cell>
          <cell r="I2521">
            <v>38186</v>
          </cell>
          <cell r="J2521" t="str">
            <v>News</v>
          </cell>
          <cell r="K2521">
            <v>18</v>
          </cell>
          <cell r="L2521">
            <v>5800</v>
          </cell>
          <cell r="M2521" t="str">
            <v>Heavy rain</v>
          </cell>
          <cell r="N2521">
            <v>1</v>
          </cell>
        </row>
        <row r="2522">
          <cell r="A2522">
            <v>2522</v>
          </cell>
          <cell r="B2522">
            <v>0</v>
          </cell>
          <cell r="C2522" t="str">
            <v>China</v>
          </cell>
          <cell r="D2522">
            <v>0</v>
          </cell>
          <cell r="E2522">
            <v>110.43300000000001</v>
          </cell>
          <cell r="F2522">
            <v>24.0014</v>
          </cell>
          <cell r="G2522">
            <v>156995.57999999999</v>
          </cell>
          <cell r="H2522">
            <v>38182</v>
          </cell>
          <cell r="I2522">
            <v>38195</v>
          </cell>
          <cell r="J2522" t="str">
            <v>News</v>
          </cell>
          <cell r="K2522">
            <v>24</v>
          </cell>
          <cell r="L2522">
            <v>82000</v>
          </cell>
          <cell r="M2522" t="str">
            <v>Heavy rain</v>
          </cell>
          <cell r="N2522">
            <v>1</v>
          </cell>
        </row>
        <row r="2523">
          <cell r="A2523">
            <v>2523</v>
          </cell>
          <cell r="B2523">
            <v>0</v>
          </cell>
          <cell r="C2523" t="str">
            <v>Canada</v>
          </cell>
          <cell r="D2523">
            <v>0</v>
          </cell>
          <cell r="E2523">
            <v>-78.330500000000001</v>
          </cell>
          <cell r="F2523">
            <v>44.308500000000002</v>
          </cell>
          <cell r="G2523">
            <v>509.14400000000001</v>
          </cell>
          <cell r="H2523">
            <v>38183</v>
          </cell>
          <cell r="I2523">
            <v>38185</v>
          </cell>
          <cell r="J2523" t="str">
            <v>News</v>
          </cell>
          <cell r="K2523">
            <v>0</v>
          </cell>
          <cell r="L2523">
            <v>250</v>
          </cell>
          <cell r="M2523" t="str">
            <v>Brief torrential rain</v>
          </cell>
          <cell r="N2523">
            <v>2</v>
          </cell>
        </row>
        <row r="2524">
          <cell r="A2524">
            <v>2524</v>
          </cell>
          <cell r="B2524">
            <v>0</v>
          </cell>
          <cell r="C2524" t="str">
            <v>South Korea</v>
          </cell>
          <cell r="D2524" t="str">
            <v>North Korea</v>
          </cell>
          <cell r="E2524">
            <v>127.262</v>
          </cell>
          <cell r="F2524">
            <v>36.715000000000003</v>
          </cell>
          <cell r="G2524">
            <v>102889.49</v>
          </cell>
          <cell r="H2524">
            <v>38183</v>
          </cell>
          <cell r="I2524">
            <v>38193</v>
          </cell>
          <cell r="J2524" t="str">
            <v>News</v>
          </cell>
          <cell r="K2524">
            <v>34</v>
          </cell>
          <cell r="L2524">
            <v>160000</v>
          </cell>
          <cell r="M2524" t="str">
            <v>Monsoonal rain</v>
          </cell>
          <cell r="N2524">
            <v>1</v>
          </cell>
        </row>
        <row r="2525">
          <cell r="A2525">
            <v>2525</v>
          </cell>
          <cell r="B2525">
            <v>0</v>
          </cell>
          <cell r="C2525" t="str">
            <v>China</v>
          </cell>
          <cell r="D2525">
            <v>0</v>
          </cell>
          <cell r="E2525">
            <v>114.77</v>
          </cell>
          <cell r="F2525">
            <v>33.421900000000001</v>
          </cell>
          <cell r="G2525">
            <v>52796.91</v>
          </cell>
          <cell r="H2525">
            <v>38184</v>
          </cell>
          <cell r="I2525">
            <v>38198</v>
          </cell>
          <cell r="J2525" t="str">
            <v>News</v>
          </cell>
          <cell r="K2525">
            <v>0</v>
          </cell>
          <cell r="L2525">
            <v>150000</v>
          </cell>
          <cell r="M2525" t="str">
            <v>Heavy rain</v>
          </cell>
          <cell r="N2525">
            <v>1</v>
          </cell>
        </row>
        <row r="2526">
          <cell r="A2526">
            <v>2526</v>
          </cell>
          <cell r="B2526">
            <v>0</v>
          </cell>
          <cell r="C2526" t="str">
            <v>Afghanistan</v>
          </cell>
          <cell r="D2526">
            <v>0</v>
          </cell>
          <cell r="E2526">
            <v>69.284599999999998</v>
          </cell>
          <cell r="F2526">
            <v>36.486199999999997</v>
          </cell>
          <cell r="G2526">
            <v>78938.759999999995</v>
          </cell>
          <cell r="H2526">
            <v>38184</v>
          </cell>
          <cell r="I2526">
            <v>38187</v>
          </cell>
          <cell r="J2526" t="str">
            <v>News</v>
          </cell>
          <cell r="K2526">
            <v>16</v>
          </cell>
          <cell r="L2526">
            <v>300</v>
          </cell>
          <cell r="M2526" t="str">
            <v>Monsoonal rain</v>
          </cell>
          <cell r="N2526">
            <v>1</v>
          </cell>
        </row>
        <row r="2527">
          <cell r="A2527">
            <v>2527</v>
          </cell>
          <cell r="B2527">
            <v>0</v>
          </cell>
          <cell r="C2527" t="str">
            <v>China</v>
          </cell>
          <cell r="D2527">
            <v>0</v>
          </cell>
          <cell r="E2527">
            <v>110.82899999999999</v>
          </cell>
          <cell r="F2527">
            <v>27.875800000000002</v>
          </cell>
          <cell r="G2527">
            <v>86023.99</v>
          </cell>
          <cell r="H2527">
            <v>38185</v>
          </cell>
          <cell r="I2527">
            <v>38198</v>
          </cell>
          <cell r="J2527" t="str">
            <v>News</v>
          </cell>
          <cell r="K2527">
            <v>2</v>
          </cell>
          <cell r="L2527">
            <v>135000</v>
          </cell>
          <cell r="M2527" t="str">
            <v>Heavy rain</v>
          </cell>
          <cell r="N2527">
            <v>2</v>
          </cell>
        </row>
        <row r="2528">
          <cell r="A2528">
            <v>2528</v>
          </cell>
          <cell r="B2528">
            <v>0</v>
          </cell>
          <cell r="C2528" t="str">
            <v>New Zealand</v>
          </cell>
          <cell r="D2528">
            <v>0</v>
          </cell>
          <cell r="E2528">
            <v>176.898</v>
          </cell>
          <cell r="F2528">
            <v>-38.392600000000002</v>
          </cell>
          <cell r="G2528">
            <v>6966.13</v>
          </cell>
          <cell r="H2528">
            <v>38186</v>
          </cell>
          <cell r="I2528">
            <v>38197</v>
          </cell>
          <cell r="J2528" t="str">
            <v>News</v>
          </cell>
          <cell r="K2528">
            <v>2</v>
          </cell>
          <cell r="L2528">
            <v>2850</v>
          </cell>
          <cell r="M2528" t="str">
            <v>Heavy rain</v>
          </cell>
          <cell r="N2528">
            <v>2</v>
          </cell>
        </row>
        <row r="2529">
          <cell r="A2529">
            <v>2529</v>
          </cell>
          <cell r="B2529">
            <v>0</v>
          </cell>
          <cell r="C2529" t="str">
            <v>Georgia</v>
          </cell>
          <cell r="D2529">
            <v>0</v>
          </cell>
          <cell r="E2529">
            <v>42.640599999999999</v>
          </cell>
          <cell r="F2529">
            <v>42.947800000000001</v>
          </cell>
          <cell r="G2529">
            <v>2163.87</v>
          </cell>
          <cell r="H2529">
            <v>38183</v>
          </cell>
          <cell r="I2529">
            <v>38188</v>
          </cell>
          <cell r="J2529" t="str">
            <v>News</v>
          </cell>
          <cell r="K2529">
            <v>1</v>
          </cell>
          <cell r="L2529">
            <v>0</v>
          </cell>
          <cell r="M2529" t="str">
            <v>Heavy rain</v>
          </cell>
          <cell r="N2529">
            <v>1</v>
          </cell>
        </row>
        <row r="2530">
          <cell r="A2530">
            <v>2530</v>
          </cell>
          <cell r="B2530">
            <v>0</v>
          </cell>
          <cell r="C2530" t="str">
            <v>Vietnam</v>
          </cell>
          <cell r="D2530">
            <v>0</v>
          </cell>
          <cell r="E2530">
            <v>105.869</v>
          </cell>
          <cell r="F2530">
            <v>22.5609</v>
          </cell>
          <cell r="G2530">
            <v>12017.51</v>
          </cell>
          <cell r="H2530">
            <v>38186</v>
          </cell>
          <cell r="I2530">
            <v>38196</v>
          </cell>
          <cell r="J2530" t="str">
            <v>News</v>
          </cell>
          <cell r="K2530">
            <v>36</v>
          </cell>
          <cell r="L2530">
            <v>0</v>
          </cell>
          <cell r="M2530" t="str">
            <v>Heavy rain</v>
          </cell>
          <cell r="N2530">
            <v>1</v>
          </cell>
        </row>
        <row r="2531">
          <cell r="A2531">
            <v>2531</v>
          </cell>
          <cell r="B2531">
            <v>0</v>
          </cell>
          <cell r="C2531" t="str">
            <v>Azerbaijan</v>
          </cell>
          <cell r="D2531">
            <v>0</v>
          </cell>
          <cell r="E2531">
            <v>46.652999999999999</v>
          </cell>
          <cell r="F2531">
            <v>40.776400000000002</v>
          </cell>
          <cell r="G2531">
            <v>17243.62</v>
          </cell>
          <cell r="H2531">
            <v>38190</v>
          </cell>
          <cell r="I2531">
            <v>38198</v>
          </cell>
          <cell r="J2531" t="str">
            <v>News</v>
          </cell>
          <cell r="K2531">
            <v>4</v>
          </cell>
          <cell r="L2531">
            <v>0</v>
          </cell>
          <cell r="M2531" t="str">
            <v>Heavy rain</v>
          </cell>
          <cell r="N2531">
            <v>1</v>
          </cell>
        </row>
        <row r="2532">
          <cell r="A2532">
            <v>2532</v>
          </cell>
          <cell r="B2532">
            <v>0</v>
          </cell>
          <cell r="C2532" t="str">
            <v>Romania</v>
          </cell>
          <cell r="D2532">
            <v>0</v>
          </cell>
          <cell r="E2532">
            <v>26.528600000000001</v>
          </cell>
          <cell r="F2532">
            <v>46.3703</v>
          </cell>
          <cell r="G2532">
            <v>17939.349999999999</v>
          </cell>
          <cell r="H2532">
            <v>38196</v>
          </cell>
          <cell r="I2532">
            <v>38201</v>
          </cell>
          <cell r="J2532" t="str">
            <v>News</v>
          </cell>
          <cell r="K2532">
            <v>8</v>
          </cell>
          <cell r="L2532">
            <v>2000</v>
          </cell>
          <cell r="M2532" t="str">
            <v>Heavy rain</v>
          </cell>
          <cell r="N2532">
            <v>2</v>
          </cell>
        </row>
        <row r="2533">
          <cell r="A2533">
            <v>2533</v>
          </cell>
          <cell r="B2533">
            <v>0</v>
          </cell>
          <cell r="C2533" t="str">
            <v>China</v>
          </cell>
          <cell r="D2533">
            <v>0</v>
          </cell>
          <cell r="E2533">
            <v>123.994</v>
          </cell>
          <cell r="F2533">
            <v>42.970300000000002</v>
          </cell>
          <cell r="G2533">
            <v>106552.73</v>
          </cell>
          <cell r="H2533">
            <v>38180</v>
          </cell>
          <cell r="I2533">
            <v>38198</v>
          </cell>
          <cell r="J2533" t="str">
            <v>News</v>
          </cell>
          <cell r="K2533">
            <v>11</v>
          </cell>
          <cell r="L2533">
            <v>0</v>
          </cell>
          <cell r="M2533" t="str">
            <v>Heavy rain</v>
          </cell>
          <cell r="N2533">
            <v>1</v>
          </cell>
        </row>
        <row r="2534">
          <cell r="A2534">
            <v>2534</v>
          </cell>
          <cell r="B2534">
            <v>0</v>
          </cell>
          <cell r="C2534" t="str">
            <v>Slovakia</v>
          </cell>
          <cell r="D2534" t="str">
            <v>Poland</v>
          </cell>
          <cell r="E2534">
            <v>21.158000000000001</v>
          </cell>
          <cell r="F2534">
            <v>48.9664</v>
          </cell>
          <cell r="G2534">
            <v>16222.47</v>
          </cell>
          <cell r="H2534">
            <v>38195</v>
          </cell>
          <cell r="I2534">
            <v>38209</v>
          </cell>
          <cell r="J2534" t="str">
            <v>News</v>
          </cell>
          <cell r="K2534">
            <v>2</v>
          </cell>
          <cell r="L2534">
            <v>1175</v>
          </cell>
          <cell r="M2534" t="str">
            <v>Heavy rain</v>
          </cell>
          <cell r="N2534">
            <v>2</v>
          </cell>
        </row>
        <row r="2535">
          <cell r="A2535">
            <v>2535</v>
          </cell>
          <cell r="B2535">
            <v>0</v>
          </cell>
          <cell r="C2535" t="str">
            <v>USA</v>
          </cell>
          <cell r="D2535">
            <v>0</v>
          </cell>
          <cell r="E2535">
            <v>-97.13</v>
          </cell>
          <cell r="F2535">
            <v>32.652799999999999</v>
          </cell>
          <cell r="G2535">
            <v>21194.51</v>
          </cell>
          <cell r="H2535">
            <v>38196</v>
          </cell>
          <cell r="I2535">
            <v>38199</v>
          </cell>
          <cell r="J2535" t="str">
            <v>News</v>
          </cell>
          <cell r="K2535">
            <v>3</v>
          </cell>
          <cell r="L2535">
            <v>0</v>
          </cell>
          <cell r="M2535" t="str">
            <v>Heavy rain</v>
          </cell>
          <cell r="N2535">
            <v>2</v>
          </cell>
        </row>
        <row r="2536">
          <cell r="A2536">
            <v>2536</v>
          </cell>
          <cell r="B2536">
            <v>0</v>
          </cell>
          <cell r="C2536" t="str">
            <v>Thailand</v>
          </cell>
          <cell r="D2536">
            <v>0</v>
          </cell>
          <cell r="E2536">
            <v>103.937</v>
          </cell>
          <cell r="F2536">
            <v>15.848000000000001</v>
          </cell>
          <cell r="G2536">
            <v>17191.919999999998</v>
          </cell>
          <cell r="H2536">
            <v>38195</v>
          </cell>
          <cell r="I2536">
            <v>38201</v>
          </cell>
          <cell r="J2536" t="str">
            <v>News</v>
          </cell>
          <cell r="K2536">
            <v>3</v>
          </cell>
          <cell r="L2536">
            <v>0</v>
          </cell>
          <cell r="M2536" t="str">
            <v>Heavy rain</v>
          </cell>
          <cell r="N2536">
            <v>1</v>
          </cell>
        </row>
        <row r="2537">
          <cell r="A2537">
            <v>2537</v>
          </cell>
          <cell r="B2537">
            <v>0</v>
          </cell>
          <cell r="C2537" t="str">
            <v>USA</v>
          </cell>
          <cell r="D2537">
            <v>0</v>
          </cell>
          <cell r="E2537">
            <v>-82.347099999999998</v>
          </cell>
          <cell r="F2537">
            <v>34.7498</v>
          </cell>
          <cell r="G2537">
            <v>274.971</v>
          </cell>
          <cell r="H2537">
            <v>38197</v>
          </cell>
          <cell r="I2537">
            <v>38198</v>
          </cell>
          <cell r="J2537" t="str">
            <v>News</v>
          </cell>
          <cell r="K2537">
            <v>0</v>
          </cell>
          <cell r="L2537">
            <v>60</v>
          </cell>
          <cell r="M2537" t="str">
            <v>Brief torrential rain</v>
          </cell>
          <cell r="N2537">
            <v>2</v>
          </cell>
        </row>
        <row r="2538">
          <cell r="A2538">
            <v>2538</v>
          </cell>
          <cell r="B2538">
            <v>0</v>
          </cell>
          <cell r="C2538" t="str">
            <v>Japan</v>
          </cell>
          <cell r="D2538">
            <v>0</v>
          </cell>
          <cell r="E2538">
            <v>133.5</v>
          </cell>
          <cell r="F2538">
            <v>33.634300000000003</v>
          </cell>
          <cell r="G2538">
            <v>13375.18</v>
          </cell>
          <cell r="H2538">
            <v>38200</v>
          </cell>
          <cell r="I2538">
            <v>38201</v>
          </cell>
          <cell r="J2538" t="str">
            <v>News</v>
          </cell>
          <cell r="K2538">
            <v>1</v>
          </cell>
          <cell r="L2538">
            <v>0</v>
          </cell>
          <cell r="M2538" t="str">
            <v>Heavy rain</v>
          </cell>
          <cell r="N2538">
            <v>1</v>
          </cell>
        </row>
        <row r="2539">
          <cell r="A2539">
            <v>2539</v>
          </cell>
          <cell r="B2539">
            <v>0</v>
          </cell>
          <cell r="C2539" t="str">
            <v>Philippines</v>
          </cell>
          <cell r="D2539">
            <v>0</v>
          </cell>
          <cell r="E2539">
            <v>124.577</v>
          </cell>
          <cell r="F2539">
            <v>7.0210699999999999</v>
          </cell>
          <cell r="G2539">
            <v>2439.38</v>
          </cell>
          <cell r="H2539">
            <v>38199</v>
          </cell>
          <cell r="I2539">
            <v>38212</v>
          </cell>
          <cell r="J2539" t="str">
            <v>News</v>
          </cell>
          <cell r="K2539">
            <v>0</v>
          </cell>
          <cell r="L2539">
            <v>80000</v>
          </cell>
          <cell r="M2539" t="str">
            <v>Heavy rain</v>
          </cell>
          <cell r="N2539">
            <v>1</v>
          </cell>
        </row>
        <row r="2540">
          <cell r="A2540">
            <v>2540</v>
          </cell>
          <cell r="B2540">
            <v>0</v>
          </cell>
          <cell r="C2540" t="str">
            <v>China</v>
          </cell>
          <cell r="D2540">
            <v>0</v>
          </cell>
          <cell r="E2540">
            <v>107.649</v>
          </cell>
          <cell r="F2540">
            <v>41.176000000000002</v>
          </cell>
          <cell r="G2540">
            <v>19410.64</v>
          </cell>
          <cell r="H2540">
            <v>38201</v>
          </cell>
          <cell r="I2540">
            <v>38202</v>
          </cell>
          <cell r="J2540" t="str">
            <v>News</v>
          </cell>
          <cell r="K2540">
            <v>8</v>
          </cell>
          <cell r="L2540">
            <v>0</v>
          </cell>
          <cell r="M2540" t="str">
            <v>Brief torrential rain</v>
          </cell>
          <cell r="N2540">
            <v>1</v>
          </cell>
        </row>
        <row r="2541">
          <cell r="A2541">
            <v>2541</v>
          </cell>
          <cell r="B2541">
            <v>0</v>
          </cell>
          <cell r="C2541" t="str">
            <v>India</v>
          </cell>
          <cell r="D2541" t="str">
            <v>Pakistan</v>
          </cell>
          <cell r="E2541">
            <v>73.764099999999999</v>
          </cell>
          <cell r="F2541">
            <v>21.024699999999999</v>
          </cell>
          <cell r="G2541">
            <v>638379.86</v>
          </cell>
          <cell r="H2541">
            <v>38200</v>
          </cell>
          <cell r="I2541">
            <v>38238</v>
          </cell>
          <cell r="J2541" t="str">
            <v>News</v>
          </cell>
          <cell r="K2541">
            <v>210</v>
          </cell>
          <cell r="L2541">
            <v>100000</v>
          </cell>
          <cell r="M2541" t="str">
            <v>Monsoonal rain</v>
          </cell>
          <cell r="N2541">
            <v>1</v>
          </cell>
        </row>
        <row r="2542">
          <cell r="A2542">
            <v>2542</v>
          </cell>
          <cell r="B2542">
            <v>0</v>
          </cell>
          <cell r="C2542" t="str">
            <v>Saudi Arabia</v>
          </cell>
          <cell r="D2542">
            <v>0</v>
          </cell>
          <cell r="E2542">
            <v>42.489899999999999</v>
          </cell>
          <cell r="F2542">
            <v>17.386600000000001</v>
          </cell>
          <cell r="G2542">
            <v>4070.77</v>
          </cell>
          <cell r="H2542">
            <v>38202</v>
          </cell>
          <cell r="I2542">
            <v>38203</v>
          </cell>
          <cell r="J2542" t="str">
            <v>News</v>
          </cell>
          <cell r="K2542">
            <v>8</v>
          </cell>
          <cell r="L2542">
            <v>0</v>
          </cell>
          <cell r="M2542" t="str">
            <v>Heavy rain</v>
          </cell>
          <cell r="N2542">
            <v>2</v>
          </cell>
        </row>
        <row r="2543">
          <cell r="A2543">
            <v>2543</v>
          </cell>
          <cell r="B2543">
            <v>0</v>
          </cell>
          <cell r="C2543" t="str">
            <v>Thailand</v>
          </cell>
          <cell r="D2543">
            <v>0</v>
          </cell>
          <cell r="E2543">
            <v>103.07299999999999</v>
          </cell>
          <cell r="F2543">
            <v>15.3973</v>
          </cell>
          <cell r="G2543">
            <v>378045.12</v>
          </cell>
          <cell r="H2543">
            <v>38205</v>
          </cell>
          <cell r="I2543">
            <v>38263</v>
          </cell>
          <cell r="J2543" t="str">
            <v>News</v>
          </cell>
          <cell r="K2543">
            <v>11</v>
          </cell>
          <cell r="L2543">
            <v>60000</v>
          </cell>
          <cell r="M2543" t="str">
            <v>Monsoonal rain</v>
          </cell>
          <cell r="N2543">
            <v>2</v>
          </cell>
        </row>
        <row r="2544">
          <cell r="A2544">
            <v>2544</v>
          </cell>
          <cell r="B2544">
            <v>0</v>
          </cell>
          <cell r="C2544" t="str">
            <v>South Africa</v>
          </cell>
          <cell r="D2544">
            <v>0</v>
          </cell>
          <cell r="E2544">
            <v>18.573599999999999</v>
          </cell>
          <cell r="F2544">
            <v>-34.0107</v>
          </cell>
          <cell r="G2544">
            <v>199.00399999999999</v>
          </cell>
          <cell r="H2544">
            <v>38206</v>
          </cell>
          <cell r="I2544">
            <v>38208</v>
          </cell>
          <cell r="J2544" t="str">
            <v>News</v>
          </cell>
          <cell r="K2544">
            <v>0</v>
          </cell>
          <cell r="L2544">
            <v>15000</v>
          </cell>
          <cell r="M2544" t="str">
            <v>Heavy rain</v>
          </cell>
          <cell r="N2544">
            <v>1</v>
          </cell>
        </row>
        <row r="2545">
          <cell r="A2545">
            <v>2545</v>
          </cell>
          <cell r="B2545">
            <v>0</v>
          </cell>
          <cell r="C2545" t="str">
            <v>Nigeria</v>
          </cell>
          <cell r="D2545">
            <v>0</v>
          </cell>
          <cell r="E2545">
            <v>6.0063899999999997</v>
          </cell>
          <cell r="F2545">
            <v>5.5144000000000002</v>
          </cell>
          <cell r="G2545">
            <v>517.87099999999998</v>
          </cell>
          <cell r="H2545">
            <v>38207</v>
          </cell>
          <cell r="I2545">
            <v>38209</v>
          </cell>
          <cell r="J2545" t="str">
            <v>News</v>
          </cell>
          <cell r="K2545">
            <v>0</v>
          </cell>
          <cell r="L2545">
            <v>15000</v>
          </cell>
          <cell r="M2545" t="str">
            <v>Heavy rain</v>
          </cell>
          <cell r="N2545">
            <v>1</v>
          </cell>
        </row>
        <row r="2546">
          <cell r="A2546">
            <v>2546</v>
          </cell>
          <cell r="B2546">
            <v>0</v>
          </cell>
          <cell r="C2546" t="str">
            <v>Nigeria</v>
          </cell>
          <cell r="D2546">
            <v>0</v>
          </cell>
          <cell r="E2546">
            <v>12.7303</v>
          </cell>
          <cell r="F2546">
            <v>10.055199999999999</v>
          </cell>
          <cell r="G2546">
            <v>5488.44</v>
          </cell>
          <cell r="H2546">
            <v>38207</v>
          </cell>
          <cell r="I2546">
            <v>38211</v>
          </cell>
          <cell r="J2546" t="str">
            <v>News</v>
          </cell>
          <cell r="K2546">
            <v>65</v>
          </cell>
          <cell r="L2546">
            <v>2500</v>
          </cell>
          <cell r="M2546" t="str">
            <v>Heavy rain</v>
          </cell>
          <cell r="N2546">
            <v>1</v>
          </cell>
        </row>
        <row r="2547">
          <cell r="A2547">
            <v>2547</v>
          </cell>
          <cell r="B2547">
            <v>0</v>
          </cell>
          <cell r="C2547" t="str">
            <v>China</v>
          </cell>
          <cell r="D2547">
            <v>0</v>
          </cell>
          <cell r="E2547">
            <v>120.833</v>
          </cell>
          <cell r="F2547">
            <v>28.417999999999999</v>
          </cell>
          <cell r="G2547">
            <v>16657.32</v>
          </cell>
          <cell r="H2547">
            <v>38211</v>
          </cell>
          <cell r="I2547">
            <v>38214</v>
          </cell>
          <cell r="J2547" t="str">
            <v>News</v>
          </cell>
          <cell r="K2547">
            <v>164</v>
          </cell>
          <cell r="L2547">
            <v>30000</v>
          </cell>
          <cell r="M2547" t="str">
            <v>Tropical cyclone</v>
          </cell>
          <cell r="N2547">
            <v>1</v>
          </cell>
        </row>
        <row r="2548">
          <cell r="A2548">
            <v>2548</v>
          </cell>
          <cell r="B2548">
            <v>0</v>
          </cell>
          <cell r="C2548" t="str">
            <v>Canada</v>
          </cell>
          <cell r="D2548">
            <v>0</v>
          </cell>
          <cell r="E2548">
            <v>-68.242199999999997</v>
          </cell>
          <cell r="F2548">
            <v>47.3018</v>
          </cell>
          <cell r="G2548">
            <v>1448.63</v>
          </cell>
          <cell r="H2548">
            <v>38212</v>
          </cell>
          <cell r="I2548">
            <v>38214</v>
          </cell>
          <cell r="J2548" t="str">
            <v>News</v>
          </cell>
          <cell r="K2548">
            <v>1</v>
          </cell>
          <cell r="L2548">
            <v>0</v>
          </cell>
          <cell r="M2548" t="str">
            <v>Heavy rain</v>
          </cell>
          <cell r="N2548">
            <v>1</v>
          </cell>
        </row>
        <row r="2549">
          <cell r="A2549">
            <v>2549</v>
          </cell>
          <cell r="B2549">
            <v>0</v>
          </cell>
          <cell r="C2549" t="str">
            <v>UK</v>
          </cell>
          <cell r="D2549">
            <v>0</v>
          </cell>
          <cell r="E2549">
            <v>-4.6738299999999997</v>
          </cell>
          <cell r="F2549">
            <v>50.68</v>
          </cell>
          <cell r="G2549">
            <v>140.96199999999999</v>
          </cell>
          <cell r="H2549">
            <v>38215</v>
          </cell>
          <cell r="I2549">
            <v>38216</v>
          </cell>
          <cell r="J2549" t="str">
            <v>News</v>
          </cell>
          <cell r="K2549">
            <v>0</v>
          </cell>
          <cell r="L2549">
            <v>150</v>
          </cell>
          <cell r="M2549" t="str">
            <v>Heavy rain</v>
          </cell>
          <cell r="N2549">
            <v>2</v>
          </cell>
        </row>
        <row r="2550">
          <cell r="A2550">
            <v>2550</v>
          </cell>
          <cell r="B2550">
            <v>0</v>
          </cell>
          <cell r="C2550" t="str">
            <v>USA</v>
          </cell>
          <cell r="D2550">
            <v>0</v>
          </cell>
          <cell r="E2550">
            <v>-116.759</v>
          </cell>
          <cell r="F2550">
            <v>36.392800000000001</v>
          </cell>
          <cell r="G2550">
            <v>582.04999999999995</v>
          </cell>
          <cell r="H2550">
            <v>38214</v>
          </cell>
          <cell r="I2550">
            <v>38215</v>
          </cell>
          <cell r="J2550" t="str">
            <v>News</v>
          </cell>
          <cell r="K2550">
            <v>2</v>
          </cell>
          <cell r="L2550">
            <v>0</v>
          </cell>
          <cell r="M2550" t="str">
            <v>Brief torrential rain</v>
          </cell>
          <cell r="N2550">
            <v>1</v>
          </cell>
        </row>
        <row r="2551">
          <cell r="A2551">
            <v>2551</v>
          </cell>
          <cell r="B2551">
            <v>0</v>
          </cell>
          <cell r="C2551" t="str">
            <v>Japan</v>
          </cell>
          <cell r="D2551" t="str">
            <v>South Korea</v>
          </cell>
          <cell r="E2551">
            <v>133.488</v>
          </cell>
          <cell r="F2551">
            <v>33.806800000000003</v>
          </cell>
          <cell r="G2551">
            <v>16535.64</v>
          </cell>
          <cell r="H2551">
            <v>38215</v>
          </cell>
          <cell r="I2551">
            <v>38218</v>
          </cell>
          <cell r="J2551" t="str">
            <v>News</v>
          </cell>
          <cell r="K2551">
            <v>15</v>
          </cell>
          <cell r="L2551">
            <v>2400</v>
          </cell>
          <cell r="M2551" t="str">
            <v>Tropical cyclone</v>
          </cell>
          <cell r="N2551">
            <v>1</v>
          </cell>
        </row>
        <row r="2552">
          <cell r="A2552">
            <v>2552</v>
          </cell>
          <cell r="B2552">
            <v>0</v>
          </cell>
          <cell r="C2552" t="str">
            <v>Turkey</v>
          </cell>
          <cell r="D2552">
            <v>0</v>
          </cell>
          <cell r="E2552">
            <v>32.0379</v>
          </cell>
          <cell r="F2552">
            <v>41.227200000000003</v>
          </cell>
          <cell r="G2552">
            <v>16748.57</v>
          </cell>
          <cell r="H2552">
            <v>38215</v>
          </cell>
          <cell r="I2552">
            <v>38216</v>
          </cell>
          <cell r="J2552" t="str">
            <v>News</v>
          </cell>
          <cell r="K2552">
            <v>2</v>
          </cell>
          <cell r="L2552">
            <v>100</v>
          </cell>
          <cell r="M2552" t="str">
            <v>Brief torrential rain</v>
          </cell>
          <cell r="N2552">
            <v>1</v>
          </cell>
        </row>
        <row r="2553">
          <cell r="A2553">
            <v>2553</v>
          </cell>
          <cell r="B2553">
            <v>0</v>
          </cell>
          <cell r="C2553" t="str">
            <v>Nigeria</v>
          </cell>
          <cell r="D2553">
            <v>0</v>
          </cell>
          <cell r="E2553">
            <v>11.1989</v>
          </cell>
          <cell r="F2553">
            <v>10.4041</v>
          </cell>
          <cell r="G2553">
            <v>20780.32</v>
          </cell>
          <cell r="H2553">
            <v>38220</v>
          </cell>
          <cell r="I2553">
            <v>38222</v>
          </cell>
          <cell r="J2553" t="str">
            <v>News</v>
          </cell>
          <cell r="K2553">
            <v>25</v>
          </cell>
          <cell r="L2553">
            <v>3000</v>
          </cell>
          <cell r="M2553" t="str">
            <v>Heavy rain</v>
          </cell>
          <cell r="N2553">
            <v>1</v>
          </cell>
        </row>
        <row r="2554">
          <cell r="A2554">
            <v>2554</v>
          </cell>
          <cell r="B2554">
            <v>0</v>
          </cell>
          <cell r="C2554" t="str">
            <v>Philippines</v>
          </cell>
          <cell r="D2554" t="str">
            <v>Taiwan</v>
          </cell>
          <cell r="E2554">
            <v>120.754</v>
          </cell>
          <cell r="F2554">
            <v>15.5474</v>
          </cell>
          <cell r="G2554">
            <v>38781.5</v>
          </cell>
          <cell r="H2554">
            <v>38223</v>
          </cell>
          <cell r="I2554">
            <v>38242</v>
          </cell>
          <cell r="J2554" t="str">
            <v>News</v>
          </cell>
          <cell r="K2554">
            <v>67</v>
          </cell>
          <cell r="L2554">
            <v>1058849</v>
          </cell>
          <cell r="M2554" t="str">
            <v>Tropical cyclone</v>
          </cell>
          <cell r="N2554">
            <v>2</v>
          </cell>
        </row>
        <row r="2555">
          <cell r="A2555">
            <v>2555</v>
          </cell>
          <cell r="B2555">
            <v>0</v>
          </cell>
          <cell r="C2555" t="str">
            <v>Vietnam</v>
          </cell>
          <cell r="D2555" t="str">
            <v>Cambodia</v>
          </cell>
          <cell r="E2555">
            <v>105.824</v>
          </cell>
          <cell r="F2555">
            <v>10.3179</v>
          </cell>
          <cell r="G2555">
            <v>47461.89</v>
          </cell>
          <cell r="H2555">
            <v>38223</v>
          </cell>
          <cell r="I2555">
            <v>38281</v>
          </cell>
          <cell r="J2555" t="str">
            <v>News</v>
          </cell>
          <cell r="K2555">
            <v>34</v>
          </cell>
          <cell r="L2555">
            <v>30000</v>
          </cell>
          <cell r="M2555" t="str">
            <v>Monsoonal rain</v>
          </cell>
          <cell r="N2555">
            <v>1</v>
          </cell>
        </row>
        <row r="2556">
          <cell r="A2556">
            <v>2556</v>
          </cell>
          <cell r="B2556">
            <v>0</v>
          </cell>
          <cell r="C2556" t="str">
            <v>Japan</v>
          </cell>
          <cell r="D2556">
            <v>0</v>
          </cell>
          <cell r="E2556">
            <v>132.60599999999999</v>
          </cell>
          <cell r="F2556">
            <v>34.712699999999998</v>
          </cell>
          <cell r="G2556">
            <v>42655.12</v>
          </cell>
          <cell r="H2556">
            <v>38229</v>
          </cell>
          <cell r="I2556">
            <v>38230</v>
          </cell>
          <cell r="J2556" t="str">
            <v>News</v>
          </cell>
          <cell r="K2556">
            <v>13</v>
          </cell>
          <cell r="L2556">
            <v>5900</v>
          </cell>
          <cell r="M2556" t="str">
            <v>Tropical cyclone</v>
          </cell>
          <cell r="N2556">
            <v>1</v>
          </cell>
        </row>
        <row r="2557">
          <cell r="A2557">
            <v>2557</v>
          </cell>
          <cell r="B2557">
            <v>0</v>
          </cell>
          <cell r="C2557" t="str">
            <v>USA</v>
          </cell>
          <cell r="D2557">
            <v>0</v>
          </cell>
          <cell r="E2557">
            <v>-77.628399999999999</v>
          </cell>
          <cell r="F2557">
            <v>37.368400000000001</v>
          </cell>
          <cell r="G2557">
            <v>10713.94</v>
          </cell>
          <cell r="H2557">
            <v>38229</v>
          </cell>
          <cell r="I2557">
            <v>38231</v>
          </cell>
          <cell r="J2557" t="str">
            <v>News</v>
          </cell>
          <cell r="K2557">
            <v>7</v>
          </cell>
          <cell r="L2557">
            <v>0</v>
          </cell>
          <cell r="M2557" t="str">
            <v>Tropical cyclone</v>
          </cell>
          <cell r="N2557">
            <v>1</v>
          </cell>
        </row>
        <row r="2558">
          <cell r="A2558">
            <v>2558</v>
          </cell>
          <cell r="B2558">
            <v>0</v>
          </cell>
          <cell r="C2558" t="str">
            <v>Russia</v>
          </cell>
          <cell r="D2558">
            <v>0</v>
          </cell>
          <cell r="E2558">
            <v>40.776899999999998</v>
          </cell>
          <cell r="F2558">
            <v>44.496200000000002</v>
          </cell>
          <cell r="G2558">
            <v>831.46799999999996</v>
          </cell>
          <cell r="H2558">
            <v>38230</v>
          </cell>
          <cell r="I2558">
            <v>38231</v>
          </cell>
          <cell r="J2558" t="str">
            <v>News</v>
          </cell>
          <cell r="K2558">
            <v>0</v>
          </cell>
          <cell r="L2558">
            <v>500</v>
          </cell>
          <cell r="M2558" t="str">
            <v>Brief torrential rain</v>
          </cell>
          <cell r="N2558">
            <v>1</v>
          </cell>
        </row>
        <row r="2559">
          <cell r="A2559">
            <v>2559</v>
          </cell>
          <cell r="B2559">
            <v>0</v>
          </cell>
          <cell r="C2559" t="str">
            <v>China</v>
          </cell>
          <cell r="D2559">
            <v>0</v>
          </cell>
          <cell r="E2559">
            <v>108.196</v>
          </cell>
          <cell r="F2559">
            <v>30.573599999999999</v>
          </cell>
          <cell r="G2559">
            <v>72283.7</v>
          </cell>
          <cell r="H2559">
            <v>38233</v>
          </cell>
          <cell r="I2559">
            <v>38239</v>
          </cell>
          <cell r="J2559" t="str">
            <v>News</v>
          </cell>
          <cell r="K2559">
            <v>196</v>
          </cell>
          <cell r="L2559">
            <v>500000</v>
          </cell>
          <cell r="M2559" t="str">
            <v>Heavy rain</v>
          </cell>
          <cell r="N2559">
            <v>2</v>
          </cell>
        </row>
        <row r="2560">
          <cell r="A2560">
            <v>2560</v>
          </cell>
          <cell r="B2560">
            <v>0</v>
          </cell>
          <cell r="C2560" t="str">
            <v>USA</v>
          </cell>
          <cell r="D2560" t="str">
            <v>Bahamas</v>
          </cell>
          <cell r="E2560">
            <v>-81.439300000000003</v>
          </cell>
          <cell r="F2560">
            <v>27.6084</v>
          </cell>
          <cell r="G2560">
            <v>308986.37</v>
          </cell>
          <cell r="H2560">
            <v>38235</v>
          </cell>
          <cell r="I2560">
            <v>38244</v>
          </cell>
          <cell r="J2560" t="str">
            <v>News</v>
          </cell>
          <cell r="K2560">
            <v>16</v>
          </cell>
          <cell r="L2560">
            <v>300</v>
          </cell>
          <cell r="M2560" t="str">
            <v>Tropical cyclone</v>
          </cell>
          <cell r="N2560">
            <v>1</v>
          </cell>
        </row>
        <row r="2561">
          <cell r="A2561">
            <v>2561</v>
          </cell>
          <cell r="B2561">
            <v>0</v>
          </cell>
          <cell r="C2561" t="str">
            <v>Spain</v>
          </cell>
          <cell r="D2561">
            <v>0</v>
          </cell>
          <cell r="E2561">
            <v>-7.7419999999999998E-3</v>
          </cell>
          <cell r="F2561">
            <v>41.350200000000001</v>
          </cell>
          <cell r="G2561">
            <v>38945.07</v>
          </cell>
          <cell r="H2561">
            <v>38237</v>
          </cell>
          <cell r="I2561">
            <v>38238</v>
          </cell>
          <cell r="J2561" t="str">
            <v>News</v>
          </cell>
          <cell r="K2561">
            <v>3</v>
          </cell>
          <cell r="L2561">
            <v>0</v>
          </cell>
          <cell r="M2561" t="str">
            <v>Heavy rain</v>
          </cell>
          <cell r="N2561">
            <v>1</v>
          </cell>
        </row>
        <row r="2562">
          <cell r="A2562">
            <v>2562</v>
          </cell>
          <cell r="B2562">
            <v>0</v>
          </cell>
          <cell r="C2562" t="str">
            <v>Cuba</v>
          </cell>
          <cell r="D2562" t="str">
            <v>USA</v>
          </cell>
          <cell r="E2562">
            <v>-83.234700000000004</v>
          </cell>
          <cell r="F2562">
            <v>34.617199999999997</v>
          </cell>
          <cell r="G2562">
            <v>363510.71</v>
          </cell>
          <cell r="H2562">
            <v>38238</v>
          </cell>
          <cell r="I2562">
            <v>38251</v>
          </cell>
          <cell r="J2562" t="str">
            <v>News</v>
          </cell>
          <cell r="K2562">
            <v>100</v>
          </cell>
          <cell r="L2562">
            <v>20000</v>
          </cell>
          <cell r="M2562" t="str">
            <v>Tropical cyclone</v>
          </cell>
          <cell r="N2562">
            <v>2</v>
          </cell>
        </row>
        <row r="2563">
          <cell r="A2563">
            <v>2563</v>
          </cell>
          <cell r="B2563">
            <v>0</v>
          </cell>
          <cell r="C2563" t="str">
            <v>Taiwan</v>
          </cell>
          <cell r="D2563">
            <v>0</v>
          </cell>
          <cell r="E2563">
            <v>121.18600000000001</v>
          </cell>
          <cell r="F2563">
            <v>24.489599999999999</v>
          </cell>
          <cell r="G2563">
            <v>10780.74</v>
          </cell>
          <cell r="H2563">
            <v>38241</v>
          </cell>
          <cell r="I2563">
            <v>38244</v>
          </cell>
          <cell r="J2563" t="str">
            <v>News</v>
          </cell>
          <cell r="K2563">
            <v>9</v>
          </cell>
          <cell r="L2563">
            <v>0</v>
          </cell>
          <cell r="M2563" t="str">
            <v>Tropical cyclone</v>
          </cell>
          <cell r="N2563">
            <v>1</v>
          </cell>
        </row>
        <row r="2564">
          <cell r="A2564">
            <v>2564</v>
          </cell>
          <cell r="B2564">
            <v>0</v>
          </cell>
          <cell r="C2564" t="str">
            <v>North Korea</v>
          </cell>
          <cell r="D2564" t="str">
            <v>South Korea</v>
          </cell>
          <cell r="E2564">
            <v>125.899</v>
          </cell>
          <cell r="F2564">
            <v>38.489600000000003</v>
          </cell>
          <cell r="G2564">
            <v>19689.71</v>
          </cell>
          <cell r="H2564">
            <v>38241</v>
          </cell>
          <cell r="I2564">
            <v>38243</v>
          </cell>
          <cell r="J2564" t="str">
            <v>News</v>
          </cell>
          <cell r="K2564">
            <v>0</v>
          </cell>
          <cell r="L2564">
            <v>0</v>
          </cell>
          <cell r="M2564" t="str">
            <v>Heavy rain</v>
          </cell>
          <cell r="N2564">
            <v>1</v>
          </cell>
        </row>
        <row r="2565">
          <cell r="A2565">
            <v>2565</v>
          </cell>
          <cell r="B2565">
            <v>0</v>
          </cell>
          <cell r="C2565" t="str">
            <v>USA</v>
          </cell>
          <cell r="D2565">
            <v>0</v>
          </cell>
          <cell r="E2565">
            <v>-92.899799999999999</v>
          </cell>
          <cell r="F2565">
            <v>43.372599999999998</v>
          </cell>
          <cell r="G2565">
            <v>15942.11</v>
          </cell>
          <cell r="H2565">
            <v>38245</v>
          </cell>
          <cell r="I2565">
            <v>38249</v>
          </cell>
          <cell r="J2565" t="str">
            <v>News</v>
          </cell>
          <cell r="K2565">
            <v>1</v>
          </cell>
          <cell r="L2565">
            <v>0</v>
          </cell>
          <cell r="M2565" t="str">
            <v>Heavy rain</v>
          </cell>
          <cell r="N2565">
            <v>1</v>
          </cell>
        </row>
        <row r="2566">
          <cell r="A2566">
            <v>2566</v>
          </cell>
          <cell r="B2566">
            <v>0</v>
          </cell>
          <cell r="C2566" t="str">
            <v>Haiti</v>
          </cell>
          <cell r="D2566">
            <v>0</v>
          </cell>
          <cell r="E2566">
            <v>-81.966399999999993</v>
          </cell>
          <cell r="F2566">
            <v>28.800599999999999</v>
          </cell>
          <cell r="G2566">
            <v>109541.01</v>
          </cell>
          <cell r="H2566">
            <v>38245</v>
          </cell>
          <cell r="I2566">
            <v>38261</v>
          </cell>
          <cell r="J2566" t="str">
            <v>News</v>
          </cell>
          <cell r="K2566">
            <v>3006</v>
          </cell>
          <cell r="L2566">
            <v>280000</v>
          </cell>
          <cell r="M2566" t="str">
            <v>Tropical cyclone</v>
          </cell>
          <cell r="N2566">
            <v>1</v>
          </cell>
        </row>
        <row r="2567">
          <cell r="A2567">
            <v>2567</v>
          </cell>
          <cell r="B2567">
            <v>0</v>
          </cell>
          <cell r="C2567" t="str">
            <v>Panama</v>
          </cell>
          <cell r="D2567">
            <v>0</v>
          </cell>
          <cell r="E2567">
            <v>-79.516099999999994</v>
          </cell>
          <cell r="F2567">
            <v>9.0110299999999999</v>
          </cell>
          <cell r="G2567">
            <v>81.7624</v>
          </cell>
          <cell r="H2567">
            <v>38247</v>
          </cell>
          <cell r="I2567">
            <v>38249</v>
          </cell>
          <cell r="J2567" t="str">
            <v>News</v>
          </cell>
          <cell r="K2567">
            <v>13</v>
          </cell>
          <cell r="L2567">
            <v>11700</v>
          </cell>
          <cell r="M2567" t="str">
            <v>Heavy rain</v>
          </cell>
          <cell r="N2567">
            <v>1</v>
          </cell>
        </row>
        <row r="2568">
          <cell r="A2568">
            <v>2568</v>
          </cell>
          <cell r="B2568">
            <v>0</v>
          </cell>
          <cell r="C2568" t="str">
            <v>Indonesia</v>
          </cell>
          <cell r="D2568">
            <v>0</v>
          </cell>
          <cell r="E2568">
            <v>95.962100000000007</v>
          </cell>
          <cell r="F2568">
            <v>4.3634700000000004</v>
          </cell>
          <cell r="G2568">
            <v>5575.89</v>
          </cell>
          <cell r="H2568">
            <v>38256</v>
          </cell>
          <cell r="I2568">
            <v>38263</v>
          </cell>
          <cell r="J2568" t="str">
            <v>News</v>
          </cell>
          <cell r="K2568">
            <v>0</v>
          </cell>
          <cell r="L2568">
            <v>3000</v>
          </cell>
          <cell r="M2568" t="str">
            <v>Heavy rain</v>
          </cell>
          <cell r="N2568">
            <v>1</v>
          </cell>
        </row>
        <row r="2569">
          <cell r="A2569">
            <v>2569</v>
          </cell>
          <cell r="B2569">
            <v>0</v>
          </cell>
          <cell r="C2569" t="str">
            <v>Japan</v>
          </cell>
          <cell r="D2569">
            <v>0</v>
          </cell>
          <cell r="E2569">
            <v>136.36799999999999</v>
          </cell>
          <cell r="F2569">
            <v>34.314599999999999</v>
          </cell>
          <cell r="G2569">
            <v>3022.27</v>
          </cell>
          <cell r="H2569">
            <v>38256</v>
          </cell>
          <cell r="I2569">
            <v>38260</v>
          </cell>
          <cell r="J2569" t="str">
            <v>News</v>
          </cell>
          <cell r="K2569">
            <v>19</v>
          </cell>
          <cell r="L2569">
            <v>10000</v>
          </cell>
          <cell r="M2569" t="str">
            <v>Tropical cyclone</v>
          </cell>
          <cell r="N2569">
            <v>1</v>
          </cell>
        </row>
        <row r="2570">
          <cell r="A2570">
            <v>2570</v>
          </cell>
          <cell r="B2570">
            <v>0</v>
          </cell>
          <cell r="C2570" t="str">
            <v>India</v>
          </cell>
          <cell r="D2570" t="str">
            <v>Bangladesh</v>
          </cell>
          <cell r="E2570">
            <v>89.400199999999998</v>
          </cell>
          <cell r="F2570">
            <v>24.686199999999999</v>
          </cell>
          <cell r="G2570">
            <v>161739.65</v>
          </cell>
          <cell r="H2570">
            <v>38267</v>
          </cell>
          <cell r="I2570">
            <v>38278</v>
          </cell>
          <cell r="J2570" t="str">
            <v>News</v>
          </cell>
          <cell r="K2570">
            <v>210</v>
          </cell>
          <cell r="L2570">
            <v>100000</v>
          </cell>
          <cell r="M2570" t="str">
            <v>Heavy rain</v>
          </cell>
          <cell r="N2570">
            <v>1</v>
          </cell>
        </row>
        <row r="2571">
          <cell r="A2571">
            <v>2571</v>
          </cell>
          <cell r="B2571">
            <v>0</v>
          </cell>
          <cell r="C2571" t="str">
            <v>Australia</v>
          </cell>
          <cell r="D2571">
            <v>0</v>
          </cell>
          <cell r="E2571">
            <v>152.89699999999999</v>
          </cell>
          <cell r="F2571">
            <v>-30.376000000000001</v>
          </cell>
          <cell r="G2571">
            <v>1824.12</v>
          </cell>
          <cell r="H2571">
            <v>38279</v>
          </cell>
          <cell r="I2571">
            <v>38282</v>
          </cell>
          <cell r="J2571" t="str">
            <v>News</v>
          </cell>
          <cell r="K2571">
            <v>0</v>
          </cell>
          <cell r="L2571">
            <v>100</v>
          </cell>
          <cell r="M2571" t="str">
            <v>Heavy rain</v>
          </cell>
          <cell r="N2571">
            <v>1</v>
          </cell>
        </row>
        <row r="2572">
          <cell r="A2572">
            <v>2572</v>
          </cell>
          <cell r="B2572">
            <v>0</v>
          </cell>
          <cell r="C2572" t="str">
            <v>Japan</v>
          </cell>
          <cell r="D2572">
            <v>0</v>
          </cell>
          <cell r="E2572">
            <v>135.51599999999999</v>
          </cell>
          <cell r="F2572">
            <v>35.0456</v>
          </cell>
          <cell r="G2572">
            <v>31214.58</v>
          </cell>
          <cell r="H2572">
            <v>38280</v>
          </cell>
          <cell r="I2572">
            <v>38284</v>
          </cell>
          <cell r="J2572" t="str">
            <v>News</v>
          </cell>
          <cell r="K2572">
            <v>83</v>
          </cell>
          <cell r="L2572">
            <v>42000</v>
          </cell>
          <cell r="M2572" t="str">
            <v>Tropical cyclone</v>
          </cell>
          <cell r="N2572">
            <v>1</v>
          </cell>
        </row>
        <row r="2573">
          <cell r="A2573">
            <v>2573</v>
          </cell>
          <cell r="B2573">
            <v>0</v>
          </cell>
          <cell r="C2573" t="str">
            <v>Uganda</v>
          </cell>
          <cell r="D2573">
            <v>0</v>
          </cell>
          <cell r="E2573">
            <v>30.15</v>
          </cell>
          <cell r="F2573">
            <v>0.31295400000000001</v>
          </cell>
          <cell r="G2573">
            <v>1127.99</v>
          </cell>
          <cell r="H2573">
            <v>38278</v>
          </cell>
          <cell r="I2573">
            <v>38280</v>
          </cell>
          <cell r="J2573" t="str">
            <v>News</v>
          </cell>
          <cell r="K2573">
            <v>0</v>
          </cell>
          <cell r="L2573">
            <v>1500</v>
          </cell>
          <cell r="M2573" t="str">
            <v>Heavy rain</v>
          </cell>
          <cell r="N2573">
            <v>1</v>
          </cell>
        </row>
        <row r="2574">
          <cell r="A2574">
            <v>2574</v>
          </cell>
          <cell r="B2574">
            <v>0</v>
          </cell>
          <cell r="C2574" t="str">
            <v>Colombia</v>
          </cell>
          <cell r="D2574">
            <v>0</v>
          </cell>
          <cell r="E2574">
            <v>-73.784999999999997</v>
          </cell>
          <cell r="F2574">
            <v>9.1502400000000002</v>
          </cell>
          <cell r="G2574">
            <v>159581.94</v>
          </cell>
          <cell r="H2574">
            <v>38271</v>
          </cell>
          <cell r="I2574">
            <v>38321</v>
          </cell>
          <cell r="J2574" t="str">
            <v>News</v>
          </cell>
          <cell r="K2574">
            <v>30</v>
          </cell>
          <cell r="L2574">
            <v>300000</v>
          </cell>
          <cell r="M2574" t="str">
            <v>Heavy rain</v>
          </cell>
          <cell r="N2574">
            <v>1</v>
          </cell>
        </row>
        <row r="2575">
          <cell r="A2575">
            <v>2575</v>
          </cell>
          <cell r="B2575">
            <v>0</v>
          </cell>
          <cell r="C2575" t="str">
            <v>Taiwan</v>
          </cell>
          <cell r="D2575">
            <v>0</v>
          </cell>
          <cell r="E2575">
            <v>121.607</v>
          </cell>
          <cell r="F2575">
            <v>24.9787</v>
          </cell>
          <cell r="G2575">
            <v>2490.36</v>
          </cell>
          <cell r="H2575">
            <v>38285</v>
          </cell>
          <cell r="I2575">
            <v>38287</v>
          </cell>
          <cell r="J2575" t="str">
            <v>News</v>
          </cell>
          <cell r="K2575">
            <v>7</v>
          </cell>
          <cell r="L2575">
            <v>0</v>
          </cell>
          <cell r="M2575" t="str">
            <v>Tropical cyclone</v>
          </cell>
          <cell r="N2575">
            <v>1</v>
          </cell>
        </row>
        <row r="2576">
          <cell r="A2576">
            <v>2576</v>
          </cell>
          <cell r="B2576">
            <v>0</v>
          </cell>
          <cell r="C2576" t="str">
            <v>Togo</v>
          </cell>
          <cell r="D2576">
            <v>0</v>
          </cell>
          <cell r="E2576">
            <v>1.2237800000000001</v>
          </cell>
          <cell r="F2576">
            <v>6.1482000000000001</v>
          </cell>
          <cell r="G2576">
            <v>110.21</v>
          </cell>
          <cell r="H2576">
            <v>38267</v>
          </cell>
          <cell r="I2576">
            <v>38295</v>
          </cell>
          <cell r="J2576" t="str">
            <v>News</v>
          </cell>
          <cell r="K2576">
            <v>0</v>
          </cell>
          <cell r="L2576">
            <v>300</v>
          </cell>
          <cell r="M2576" t="str">
            <v>Heavy rain</v>
          </cell>
          <cell r="N2576">
            <v>2</v>
          </cell>
        </row>
        <row r="2577">
          <cell r="A2577">
            <v>2577</v>
          </cell>
          <cell r="B2577">
            <v>0</v>
          </cell>
          <cell r="C2577" t="str">
            <v>Central African Republic</v>
          </cell>
          <cell r="D2577">
            <v>0</v>
          </cell>
          <cell r="E2577">
            <v>18.5304</v>
          </cell>
          <cell r="F2577">
            <v>4.4087100000000001</v>
          </cell>
          <cell r="G2577">
            <v>1515.96</v>
          </cell>
          <cell r="H2577">
            <v>38284</v>
          </cell>
          <cell r="I2577">
            <v>38293</v>
          </cell>
          <cell r="J2577" t="str">
            <v>News</v>
          </cell>
          <cell r="K2577">
            <v>1</v>
          </cell>
          <cell r="L2577">
            <v>1410</v>
          </cell>
          <cell r="M2577" t="str">
            <v>Heavy rain</v>
          </cell>
          <cell r="N2577">
            <v>1</v>
          </cell>
        </row>
        <row r="2578">
          <cell r="A2578">
            <v>2578</v>
          </cell>
          <cell r="B2578">
            <v>0</v>
          </cell>
          <cell r="C2578" t="str">
            <v>Somalia</v>
          </cell>
          <cell r="D2578">
            <v>0</v>
          </cell>
          <cell r="E2578">
            <v>44.930100000000003</v>
          </cell>
          <cell r="F2578">
            <v>3.0369899999999999</v>
          </cell>
          <cell r="G2578">
            <v>52232.639999999999</v>
          </cell>
          <cell r="H2578">
            <v>38286</v>
          </cell>
          <cell r="I2578">
            <v>38318</v>
          </cell>
          <cell r="J2578" t="str">
            <v>News</v>
          </cell>
          <cell r="K2578">
            <v>0</v>
          </cell>
          <cell r="L2578">
            <v>1000</v>
          </cell>
          <cell r="M2578" t="str">
            <v>Heavy rain</v>
          </cell>
          <cell r="N2578">
            <v>1</v>
          </cell>
        </row>
        <row r="2579">
          <cell r="A2579">
            <v>2579</v>
          </cell>
          <cell r="B2579">
            <v>0</v>
          </cell>
          <cell r="C2579" t="str">
            <v>Ireland</v>
          </cell>
          <cell r="D2579">
            <v>0</v>
          </cell>
          <cell r="E2579">
            <v>-7.82118</v>
          </cell>
          <cell r="F2579">
            <v>52.154800000000002</v>
          </cell>
          <cell r="G2579">
            <v>6532.21</v>
          </cell>
          <cell r="H2579">
            <v>38287</v>
          </cell>
          <cell r="I2579">
            <v>38291</v>
          </cell>
          <cell r="J2579" t="str">
            <v>News</v>
          </cell>
          <cell r="K2579">
            <v>0</v>
          </cell>
          <cell r="L2579">
            <v>200</v>
          </cell>
          <cell r="M2579" t="str">
            <v>Heavy rain</v>
          </cell>
          <cell r="N2579">
            <v>2</v>
          </cell>
        </row>
        <row r="2580">
          <cell r="A2580">
            <v>2580</v>
          </cell>
          <cell r="B2580">
            <v>0</v>
          </cell>
          <cell r="C2580" t="str">
            <v>Indonesia</v>
          </cell>
          <cell r="D2580">
            <v>0</v>
          </cell>
          <cell r="E2580">
            <v>101.398</v>
          </cell>
          <cell r="F2580">
            <v>-2.0430999999999999</v>
          </cell>
          <cell r="G2580">
            <v>230.99</v>
          </cell>
          <cell r="H2580">
            <v>38294</v>
          </cell>
          <cell r="I2580">
            <v>38295</v>
          </cell>
          <cell r="J2580" t="str">
            <v>News</v>
          </cell>
          <cell r="K2580">
            <v>1</v>
          </cell>
          <cell r="L2580">
            <v>150</v>
          </cell>
          <cell r="M2580" t="str">
            <v>Heavy rain</v>
          </cell>
          <cell r="N2580">
            <v>1</v>
          </cell>
        </row>
        <row r="2581">
          <cell r="A2581">
            <v>2581</v>
          </cell>
          <cell r="B2581">
            <v>0</v>
          </cell>
          <cell r="C2581" t="str">
            <v>Guatemala</v>
          </cell>
          <cell r="D2581">
            <v>0</v>
          </cell>
          <cell r="E2581">
            <v>-89.311400000000006</v>
          </cell>
          <cell r="F2581">
            <v>15.5327</v>
          </cell>
          <cell r="G2581">
            <v>13464.18</v>
          </cell>
          <cell r="H2581">
            <v>38297</v>
          </cell>
          <cell r="I2581">
            <v>38302</v>
          </cell>
          <cell r="J2581" t="str">
            <v>News</v>
          </cell>
          <cell r="K2581">
            <v>1</v>
          </cell>
          <cell r="L2581">
            <v>650</v>
          </cell>
          <cell r="M2581" t="str">
            <v>Heavy rain</v>
          </cell>
          <cell r="N2581">
            <v>1</v>
          </cell>
        </row>
        <row r="2582">
          <cell r="A2582">
            <v>2582</v>
          </cell>
          <cell r="B2582">
            <v>0</v>
          </cell>
          <cell r="C2582" t="str">
            <v>Australia</v>
          </cell>
          <cell r="D2582">
            <v>0</v>
          </cell>
          <cell r="E2582">
            <v>153.05500000000001</v>
          </cell>
          <cell r="F2582">
            <v>-27.292999999999999</v>
          </cell>
          <cell r="G2582">
            <v>10515.15</v>
          </cell>
          <cell r="H2582">
            <v>38297</v>
          </cell>
          <cell r="I2582">
            <v>38301</v>
          </cell>
          <cell r="J2582" t="str">
            <v>News</v>
          </cell>
          <cell r="K2582">
            <v>2</v>
          </cell>
          <cell r="L2582">
            <v>0</v>
          </cell>
          <cell r="M2582" t="str">
            <v>Heavy rain</v>
          </cell>
          <cell r="N2582">
            <v>1</v>
          </cell>
        </row>
        <row r="2583">
          <cell r="A2583">
            <v>2583</v>
          </cell>
          <cell r="B2583">
            <v>0</v>
          </cell>
          <cell r="C2583" t="str">
            <v>Uganda</v>
          </cell>
          <cell r="D2583">
            <v>0</v>
          </cell>
          <cell r="E2583">
            <v>31.499600000000001</v>
          </cell>
          <cell r="F2583">
            <v>2.4693800000000001</v>
          </cell>
          <cell r="G2583">
            <v>299.29500000000002</v>
          </cell>
          <cell r="H2583">
            <v>38299</v>
          </cell>
          <cell r="I2583">
            <v>38301</v>
          </cell>
          <cell r="J2583" t="str">
            <v>News</v>
          </cell>
          <cell r="K2583">
            <v>0</v>
          </cell>
          <cell r="L2583">
            <v>10000</v>
          </cell>
          <cell r="M2583" t="str">
            <v>Heavy rain</v>
          </cell>
          <cell r="N2583">
            <v>1</v>
          </cell>
        </row>
        <row r="2584">
          <cell r="A2584">
            <v>2584</v>
          </cell>
          <cell r="B2584">
            <v>0</v>
          </cell>
          <cell r="C2584" t="str">
            <v>USA</v>
          </cell>
          <cell r="D2584">
            <v>0</v>
          </cell>
          <cell r="E2584">
            <v>-97.481800000000007</v>
          </cell>
          <cell r="F2584">
            <v>29.9969</v>
          </cell>
          <cell r="G2584">
            <v>107063.03999999999</v>
          </cell>
          <cell r="H2584">
            <v>38306</v>
          </cell>
          <cell r="I2584">
            <v>38320</v>
          </cell>
          <cell r="J2584" t="str">
            <v>News</v>
          </cell>
          <cell r="K2584">
            <v>3</v>
          </cell>
          <cell r="L2584">
            <v>600</v>
          </cell>
          <cell r="M2584" t="str">
            <v>Heavy rain</v>
          </cell>
          <cell r="N2584">
            <v>1</v>
          </cell>
        </row>
        <row r="2585">
          <cell r="A2585">
            <v>2585</v>
          </cell>
          <cell r="B2585">
            <v>0</v>
          </cell>
          <cell r="C2585" t="str">
            <v>Venezuela</v>
          </cell>
          <cell r="D2585">
            <v>0</v>
          </cell>
          <cell r="E2585">
            <v>-68.866</v>
          </cell>
          <cell r="F2585">
            <v>10.881</v>
          </cell>
          <cell r="G2585">
            <v>13177.33</v>
          </cell>
          <cell r="H2585">
            <v>38308</v>
          </cell>
          <cell r="I2585">
            <v>38316</v>
          </cell>
          <cell r="J2585" t="str">
            <v>News</v>
          </cell>
          <cell r="K2585">
            <v>11</v>
          </cell>
          <cell r="L2585">
            <v>0</v>
          </cell>
          <cell r="M2585" t="str">
            <v>Heavy rain</v>
          </cell>
          <cell r="N2585">
            <v>1</v>
          </cell>
        </row>
        <row r="2586">
          <cell r="A2586">
            <v>2586</v>
          </cell>
          <cell r="B2586">
            <v>0</v>
          </cell>
          <cell r="C2586" t="str">
            <v>Paraguay</v>
          </cell>
          <cell r="D2586" t="str">
            <v>Argentina</v>
          </cell>
          <cell r="E2586">
            <v>-57.505899999999997</v>
          </cell>
          <cell r="F2586">
            <v>-26.543500000000002</v>
          </cell>
          <cell r="G2586">
            <v>127493.44</v>
          </cell>
          <cell r="H2586">
            <v>38298</v>
          </cell>
          <cell r="I2586">
            <v>38336</v>
          </cell>
          <cell r="J2586" t="str">
            <v>News</v>
          </cell>
          <cell r="K2586">
            <v>0</v>
          </cell>
          <cell r="L2586">
            <v>0</v>
          </cell>
          <cell r="M2586" t="str">
            <v>Heavy rain</v>
          </cell>
          <cell r="N2586">
            <v>1</v>
          </cell>
        </row>
        <row r="2587">
          <cell r="A2587">
            <v>2587</v>
          </cell>
          <cell r="B2587">
            <v>0</v>
          </cell>
          <cell r="C2587" t="str">
            <v>Philippines</v>
          </cell>
          <cell r="D2587">
            <v>0</v>
          </cell>
          <cell r="E2587">
            <v>123.387</v>
          </cell>
          <cell r="F2587">
            <v>13.4313</v>
          </cell>
          <cell r="G2587">
            <v>14671.98</v>
          </cell>
          <cell r="H2587">
            <v>38310</v>
          </cell>
          <cell r="I2587">
            <v>38320</v>
          </cell>
          <cell r="J2587" t="str">
            <v>News</v>
          </cell>
          <cell r="K2587">
            <v>61</v>
          </cell>
          <cell r="L2587">
            <v>35000</v>
          </cell>
          <cell r="M2587" t="str">
            <v>Tropical cyclone</v>
          </cell>
          <cell r="N2587">
            <v>1</v>
          </cell>
        </row>
        <row r="2588">
          <cell r="A2588">
            <v>2588</v>
          </cell>
          <cell r="B2588">
            <v>0</v>
          </cell>
          <cell r="C2588" t="str">
            <v>Venezulea</v>
          </cell>
          <cell r="D2588">
            <v>0</v>
          </cell>
          <cell r="E2588">
            <v>-72.364900000000006</v>
          </cell>
          <cell r="F2588">
            <v>8.9144500000000004</v>
          </cell>
          <cell r="G2588">
            <v>7328.19</v>
          </cell>
          <cell r="H2588">
            <v>38311</v>
          </cell>
          <cell r="I2588">
            <v>38318</v>
          </cell>
          <cell r="J2588" t="str">
            <v>News</v>
          </cell>
          <cell r="K2588">
            <v>0</v>
          </cell>
          <cell r="L2588">
            <v>0</v>
          </cell>
          <cell r="M2588" t="str">
            <v>Heavy rain</v>
          </cell>
          <cell r="N2588">
            <v>1</v>
          </cell>
        </row>
        <row r="2589">
          <cell r="A2589">
            <v>2589</v>
          </cell>
          <cell r="B2589">
            <v>0</v>
          </cell>
          <cell r="C2589" t="str">
            <v>Philippines</v>
          </cell>
          <cell r="D2589">
            <v>0</v>
          </cell>
          <cell r="E2589">
            <v>121.706</v>
          </cell>
          <cell r="F2589">
            <v>16.3889</v>
          </cell>
          <cell r="G2589">
            <v>21572.62</v>
          </cell>
          <cell r="H2589">
            <v>38314</v>
          </cell>
          <cell r="I2589">
            <v>38319</v>
          </cell>
          <cell r="J2589" t="str">
            <v>News</v>
          </cell>
          <cell r="K2589">
            <v>26</v>
          </cell>
          <cell r="L2589">
            <v>8000</v>
          </cell>
          <cell r="M2589" t="str">
            <v>Tropical cyclone</v>
          </cell>
          <cell r="N2589">
            <v>1</v>
          </cell>
        </row>
        <row r="2590">
          <cell r="A2590">
            <v>2590</v>
          </cell>
          <cell r="B2590">
            <v>0</v>
          </cell>
          <cell r="C2590" t="str">
            <v>Panama</v>
          </cell>
          <cell r="D2590">
            <v>0</v>
          </cell>
          <cell r="E2590">
            <v>-77.857799999999997</v>
          </cell>
          <cell r="F2590">
            <v>8.4393700000000003</v>
          </cell>
          <cell r="G2590">
            <v>5108.2</v>
          </cell>
          <cell r="H2590">
            <v>38314</v>
          </cell>
          <cell r="I2590">
            <v>38317</v>
          </cell>
          <cell r="J2590" t="str">
            <v>News</v>
          </cell>
          <cell r="K2590">
            <v>0</v>
          </cell>
          <cell r="L2590">
            <v>6500</v>
          </cell>
          <cell r="M2590" t="str">
            <v>Heavy rain</v>
          </cell>
          <cell r="N2590">
            <v>2</v>
          </cell>
        </row>
        <row r="2591">
          <cell r="A2591">
            <v>2591</v>
          </cell>
          <cell r="B2591">
            <v>0</v>
          </cell>
          <cell r="C2591" t="str">
            <v>Vietnam</v>
          </cell>
          <cell r="D2591">
            <v>0</v>
          </cell>
          <cell r="E2591">
            <v>107.437</v>
          </cell>
          <cell r="F2591">
            <v>16.197299999999998</v>
          </cell>
          <cell r="G2591">
            <v>23734.89</v>
          </cell>
          <cell r="H2591">
            <v>38317</v>
          </cell>
          <cell r="I2591">
            <v>38321</v>
          </cell>
          <cell r="J2591" t="str">
            <v>News</v>
          </cell>
          <cell r="K2591">
            <v>56</v>
          </cell>
          <cell r="L2591">
            <v>500000</v>
          </cell>
          <cell r="M2591" t="str">
            <v>Heavy rain</v>
          </cell>
          <cell r="N2591">
            <v>1</v>
          </cell>
        </row>
        <row r="2592">
          <cell r="A2592">
            <v>2592</v>
          </cell>
          <cell r="B2592">
            <v>0</v>
          </cell>
          <cell r="C2592" t="str">
            <v>Philippines</v>
          </cell>
          <cell r="D2592">
            <v>0</v>
          </cell>
          <cell r="E2592">
            <v>121.24299999999999</v>
          </cell>
          <cell r="F2592">
            <v>15.178800000000001</v>
          </cell>
          <cell r="G2592">
            <v>39971.51</v>
          </cell>
          <cell r="H2592">
            <v>38320</v>
          </cell>
          <cell r="I2592">
            <v>38343</v>
          </cell>
          <cell r="J2592" t="str">
            <v>News</v>
          </cell>
          <cell r="K2592">
            <v>939</v>
          </cell>
          <cell r="L2592">
            <v>432000</v>
          </cell>
          <cell r="M2592" t="str">
            <v>Heavy rain</v>
          </cell>
          <cell r="N2592">
            <v>1</v>
          </cell>
        </row>
        <row r="2593">
          <cell r="A2593">
            <v>2593</v>
          </cell>
          <cell r="B2593">
            <v>0</v>
          </cell>
          <cell r="C2593" t="str">
            <v>Indonesia</v>
          </cell>
          <cell r="D2593">
            <v>0</v>
          </cell>
          <cell r="E2593">
            <v>112.175</v>
          </cell>
          <cell r="F2593">
            <v>-8.0444800000000001</v>
          </cell>
          <cell r="G2593">
            <v>3782.68</v>
          </cell>
          <cell r="H2593">
            <v>38323</v>
          </cell>
          <cell r="I2593">
            <v>38327</v>
          </cell>
          <cell r="J2593" t="str">
            <v>News</v>
          </cell>
          <cell r="K2593">
            <v>15</v>
          </cell>
          <cell r="L2593">
            <v>20000</v>
          </cell>
          <cell r="M2593" t="str">
            <v>Heavy rain</v>
          </cell>
          <cell r="N2593">
            <v>2</v>
          </cell>
        </row>
        <row r="2594">
          <cell r="A2594">
            <v>2594</v>
          </cell>
          <cell r="B2594">
            <v>0</v>
          </cell>
          <cell r="C2594" t="str">
            <v>Albania</v>
          </cell>
          <cell r="D2594">
            <v>0</v>
          </cell>
          <cell r="E2594">
            <v>19.548500000000001</v>
          </cell>
          <cell r="F2594">
            <v>42.04</v>
          </cell>
          <cell r="G2594">
            <v>426.44799999999998</v>
          </cell>
          <cell r="H2594">
            <v>38325</v>
          </cell>
          <cell r="I2594">
            <v>38329</v>
          </cell>
          <cell r="J2594" t="str">
            <v>News</v>
          </cell>
          <cell r="K2594">
            <v>0</v>
          </cell>
          <cell r="L2594">
            <v>0</v>
          </cell>
          <cell r="M2594" t="str">
            <v>Heavy rain</v>
          </cell>
          <cell r="N2594">
            <v>1</v>
          </cell>
        </row>
        <row r="2595">
          <cell r="A2595">
            <v>2595</v>
          </cell>
          <cell r="B2595">
            <v>0</v>
          </cell>
          <cell r="C2595" t="str">
            <v>Russia</v>
          </cell>
          <cell r="D2595">
            <v>0</v>
          </cell>
          <cell r="E2595">
            <v>40.895600000000002</v>
          </cell>
          <cell r="F2595">
            <v>44.520600000000002</v>
          </cell>
          <cell r="G2595">
            <v>4281.58</v>
          </cell>
          <cell r="H2595">
            <v>38324</v>
          </cell>
          <cell r="I2595">
            <v>38328</v>
          </cell>
          <cell r="J2595" t="str">
            <v>News</v>
          </cell>
          <cell r="K2595">
            <v>0</v>
          </cell>
          <cell r="L2595">
            <v>150</v>
          </cell>
          <cell r="M2595" t="str">
            <v>Snowmelt</v>
          </cell>
          <cell r="N2595">
            <v>1</v>
          </cell>
        </row>
        <row r="2596">
          <cell r="A2596">
            <v>2596</v>
          </cell>
          <cell r="B2596">
            <v>0</v>
          </cell>
          <cell r="C2596" t="str">
            <v>Argentina</v>
          </cell>
          <cell r="D2596">
            <v>0</v>
          </cell>
          <cell r="E2596">
            <v>-60.665999999999997</v>
          </cell>
          <cell r="F2596">
            <v>-27.180800000000001</v>
          </cell>
          <cell r="G2596">
            <v>3232.17</v>
          </cell>
          <cell r="H2596">
            <v>38327</v>
          </cell>
          <cell r="I2596">
            <v>38331</v>
          </cell>
          <cell r="J2596" t="str">
            <v>News</v>
          </cell>
          <cell r="K2596">
            <v>0</v>
          </cell>
          <cell r="L2596">
            <v>5000</v>
          </cell>
          <cell r="M2596" t="str">
            <v>Heavy rain</v>
          </cell>
          <cell r="N2596">
            <v>1</v>
          </cell>
        </row>
        <row r="2597">
          <cell r="A2597">
            <v>2597</v>
          </cell>
          <cell r="B2597">
            <v>0</v>
          </cell>
          <cell r="C2597" t="str">
            <v>USA</v>
          </cell>
          <cell r="D2597">
            <v>0</v>
          </cell>
          <cell r="E2597">
            <v>-89.570300000000003</v>
          </cell>
          <cell r="F2597">
            <v>33.963000000000001</v>
          </cell>
          <cell r="G2597">
            <v>263934.24</v>
          </cell>
          <cell r="H2597">
            <v>38328</v>
          </cell>
          <cell r="I2597">
            <v>38341</v>
          </cell>
          <cell r="J2597" t="str">
            <v>News</v>
          </cell>
          <cell r="K2597">
            <v>0</v>
          </cell>
          <cell r="L2597">
            <v>0</v>
          </cell>
          <cell r="M2597" t="str">
            <v>Heavy rain</v>
          </cell>
          <cell r="N2597">
            <v>1</v>
          </cell>
        </row>
        <row r="2598">
          <cell r="A2598">
            <v>2598</v>
          </cell>
          <cell r="B2598">
            <v>0</v>
          </cell>
          <cell r="C2598" t="str">
            <v>Australia</v>
          </cell>
          <cell r="D2598">
            <v>0</v>
          </cell>
          <cell r="E2598">
            <v>150.13</v>
          </cell>
          <cell r="F2598">
            <v>-29.136800000000001</v>
          </cell>
          <cell r="G2598">
            <v>80551.759999999995</v>
          </cell>
          <cell r="H2598">
            <v>38329</v>
          </cell>
          <cell r="I2598">
            <v>38343</v>
          </cell>
          <cell r="J2598" t="str">
            <v>News</v>
          </cell>
          <cell r="K2598">
            <v>3</v>
          </cell>
          <cell r="L2598">
            <v>150</v>
          </cell>
          <cell r="M2598" t="str">
            <v>Heavy rain</v>
          </cell>
          <cell r="N2598">
            <v>1</v>
          </cell>
        </row>
        <row r="2599">
          <cell r="A2599">
            <v>2599</v>
          </cell>
          <cell r="B2599">
            <v>0</v>
          </cell>
          <cell r="C2599" t="str">
            <v>Iran</v>
          </cell>
          <cell r="D2599">
            <v>0</v>
          </cell>
          <cell r="E2599">
            <v>51.701099999999997</v>
          </cell>
          <cell r="F2599">
            <v>28.426100000000002</v>
          </cell>
          <cell r="G2599">
            <v>436702.62</v>
          </cell>
          <cell r="H2599">
            <v>38330</v>
          </cell>
          <cell r="I2599">
            <v>38353</v>
          </cell>
          <cell r="J2599" t="str">
            <v>News</v>
          </cell>
          <cell r="K2599">
            <v>54</v>
          </cell>
          <cell r="L2599">
            <v>4000</v>
          </cell>
          <cell r="M2599" t="str">
            <v>Heavy rain</v>
          </cell>
          <cell r="N2599">
            <v>1</v>
          </cell>
        </row>
        <row r="2600">
          <cell r="A2600">
            <v>2600</v>
          </cell>
          <cell r="B2600">
            <v>0</v>
          </cell>
          <cell r="C2600" t="str">
            <v>Malaysia</v>
          </cell>
          <cell r="D2600" t="str">
            <v>Thailand</v>
          </cell>
          <cell r="E2600">
            <v>101.592</v>
          </cell>
          <cell r="F2600">
            <v>6.27156</v>
          </cell>
          <cell r="G2600">
            <v>43430.02</v>
          </cell>
          <cell r="H2600">
            <v>38331</v>
          </cell>
          <cell r="I2600">
            <v>38339</v>
          </cell>
          <cell r="J2600" t="str">
            <v>News</v>
          </cell>
          <cell r="K2600">
            <v>15</v>
          </cell>
          <cell r="L2600">
            <v>20000</v>
          </cell>
          <cell r="M2600" t="str">
            <v>Monsoonal rain</v>
          </cell>
          <cell r="N2600">
            <v>2</v>
          </cell>
        </row>
        <row r="2601">
          <cell r="A2601">
            <v>2601</v>
          </cell>
          <cell r="B2601">
            <v>0</v>
          </cell>
          <cell r="C2601" t="str">
            <v>Sri Lanka</v>
          </cell>
          <cell r="D2601">
            <v>0</v>
          </cell>
          <cell r="E2601">
            <v>81.314700000000002</v>
          </cell>
          <cell r="F2601">
            <v>7.93818</v>
          </cell>
          <cell r="G2601">
            <v>23455.77</v>
          </cell>
          <cell r="H2601">
            <v>38332</v>
          </cell>
          <cell r="I2601">
            <v>38344</v>
          </cell>
          <cell r="J2601" t="str">
            <v>News</v>
          </cell>
          <cell r="K2601">
            <v>6</v>
          </cell>
          <cell r="L2601">
            <v>200000</v>
          </cell>
          <cell r="M2601" t="str">
            <v>Monsoonal rain</v>
          </cell>
          <cell r="N2601">
            <v>1</v>
          </cell>
        </row>
        <row r="2602">
          <cell r="A2602">
            <v>2602</v>
          </cell>
          <cell r="B2602">
            <v>0</v>
          </cell>
          <cell r="C2602" t="str">
            <v>Angola</v>
          </cell>
          <cell r="D2602">
            <v>0</v>
          </cell>
          <cell r="E2602">
            <v>14.648999999999999</v>
          </cell>
          <cell r="F2602">
            <v>-9.6854899999999997</v>
          </cell>
          <cell r="G2602">
            <v>2662.82</v>
          </cell>
          <cell r="H2602">
            <v>38339</v>
          </cell>
          <cell r="I2602">
            <v>38340</v>
          </cell>
          <cell r="J2602" t="str">
            <v>News</v>
          </cell>
          <cell r="K2602">
            <v>1</v>
          </cell>
          <cell r="L2602">
            <v>2000</v>
          </cell>
          <cell r="M2602" t="str">
            <v>Heavy rain</v>
          </cell>
          <cell r="N2602">
            <v>1</v>
          </cell>
        </row>
        <row r="2603">
          <cell r="A2603">
            <v>2603</v>
          </cell>
          <cell r="B2603">
            <v>0</v>
          </cell>
          <cell r="C2603" t="str">
            <v>South Africa</v>
          </cell>
          <cell r="D2603">
            <v>0</v>
          </cell>
          <cell r="E2603">
            <v>21.974</v>
          </cell>
          <cell r="F2603">
            <v>-33.619999999999997</v>
          </cell>
          <cell r="G2603">
            <v>44767.86</v>
          </cell>
          <cell r="H2603">
            <v>38343</v>
          </cell>
          <cell r="I2603">
            <v>38345</v>
          </cell>
          <cell r="J2603" t="str">
            <v>News</v>
          </cell>
          <cell r="K2603">
            <v>0</v>
          </cell>
          <cell r="L2603">
            <v>0</v>
          </cell>
          <cell r="M2603" t="str">
            <v>Heavy rain</v>
          </cell>
          <cell r="N2603">
            <v>1</v>
          </cell>
        </row>
        <row r="2604">
          <cell r="A2604">
            <v>2604</v>
          </cell>
          <cell r="B2604">
            <v>0</v>
          </cell>
          <cell r="C2604" t="str">
            <v>Thailand</v>
          </cell>
          <cell r="D2604">
            <v>0</v>
          </cell>
          <cell r="E2604">
            <v>98.883799999999994</v>
          </cell>
          <cell r="F2604">
            <v>8.1835100000000001</v>
          </cell>
          <cell r="G2604">
            <v>55444.5</v>
          </cell>
          <cell r="H2604">
            <v>38347</v>
          </cell>
          <cell r="I2604">
            <v>38350</v>
          </cell>
          <cell r="J2604" t="str">
            <v>News</v>
          </cell>
          <cell r="K2604">
            <v>160000</v>
          </cell>
          <cell r="L2604">
            <v>5000000</v>
          </cell>
          <cell r="M2604" t="str">
            <v>Tidal surge</v>
          </cell>
          <cell r="N2604">
            <v>2</v>
          </cell>
        </row>
        <row r="2605">
          <cell r="A2605">
            <v>2605</v>
          </cell>
          <cell r="B2605">
            <v>0</v>
          </cell>
          <cell r="C2605" t="str">
            <v>Italy</v>
          </cell>
          <cell r="D2605">
            <v>0</v>
          </cell>
          <cell r="E2605">
            <v>14.617900000000001</v>
          </cell>
          <cell r="F2605">
            <v>40.776000000000003</v>
          </cell>
          <cell r="G2605">
            <v>215.291</v>
          </cell>
          <cell r="H2605">
            <v>38346</v>
          </cell>
          <cell r="I2605">
            <v>38349</v>
          </cell>
          <cell r="J2605" t="str">
            <v>News</v>
          </cell>
          <cell r="K2605">
            <v>0</v>
          </cell>
          <cell r="L2605">
            <v>0</v>
          </cell>
          <cell r="M2605" t="str">
            <v>Heavy rain</v>
          </cell>
          <cell r="N2605">
            <v>1</v>
          </cell>
        </row>
        <row r="2606">
          <cell r="A2606">
            <v>2606</v>
          </cell>
          <cell r="B2606">
            <v>0</v>
          </cell>
          <cell r="C2606" t="str">
            <v>USA</v>
          </cell>
          <cell r="D2606">
            <v>0</v>
          </cell>
          <cell r="E2606">
            <v>-85.352400000000003</v>
          </cell>
          <cell r="F2606">
            <v>38.210599999999999</v>
          </cell>
          <cell r="G2606">
            <v>285908.88</v>
          </cell>
          <cell r="H2606">
            <v>38357</v>
          </cell>
          <cell r="I2606">
            <v>38384</v>
          </cell>
          <cell r="J2606" t="str">
            <v>News</v>
          </cell>
          <cell r="K2606">
            <v>3</v>
          </cell>
          <cell r="L2606">
            <v>4000</v>
          </cell>
          <cell r="M2606" t="str">
            <v>Heavy rain</v>
          </cell>
          <cell r="N2606">
            <v>2</v>
          </cell>
        </row>
        <row r="2607">
          <cell r="A2607">
            <v>2607</v>
          </cell>
          <cell r="B2607">
            <v>0</v>
          </cell>
          <cell r="C2607" t="str">
            <v>New Zealand</v>
          </cell>
          <cell r="D2607">
            <v>0</v>
          </cell>
          <cell r="E2607">
            <v>174.97499999999999</v>
          </cell>
          <cell r="F2607">
            <v>-40.956099999999999</v>
          </cell>
          <cell r="G2607">
            <v>1559.24</v>
          </cell>
          <cell r="H2607">
            <v>38359</v>
          </cell>
          <cell r="I2607">
            <v>38362</v>
          </cell>
          <cell r="J2607" t="str">
            <v>News</v>
          </cell>
          <cell r="K2607">
            <v>0</v>
          </cell>
          <cell r="L2607">
            <v>0</v>
          </cell>
          <cell r="M2607" t="str">
            <v>Heavy rain</v>
          </cell>
          <cell r="N2607">
            <v>1</v>
          </cell>
        </row>
        <row r="2608">
          <cell r="A2608">
            <v>2608</v>
          </cell>
          <cell r="B2608">
            <v>0</v>
          </cell>
          <cell r="C2608" t="str">
            <v>USA</v>
          </cell>
          <cell r="D2608">
            <v>0</v>
          </cell>
          <cell r="E2608">
            <v>-118.09399999999999</v>
          </cell>
          <cell r="F2608">
            <v>34.0959</v>
          </cell>
          <cell r="G2608">
            <v>11751.45</v>
          </cell>
          <cell r="H2608">
            <v>38360</v>
          </cell>
          <cell r="I2608">
            <v>38363</v>
          </cell>
          <cell r="J2608" t="str">
            <v>News</v>
          </cell>
          <cell r="K2608">
            <v>4</v>
          </cell>
          <cell r="L2608">
            <v>500</v>
          </cell>
          <cell r="M2608" t="str">
            <v>Heavy rain</v>
          </cell>
          <cell r="N2608">
            <v>1</v>
          </cell>
        </row>
        <row r="2609">
          <cell r="A2609">
            <v>2609</v>
          </cell>
          <cell r="B2609">
            <v>0</v>
          </cell>
          <cell r="C2609" t="str">
            <v>UK</v>
          </cell>
          <cell r="D2609">
            <v>0</v>
          </cell>
          <cell r="E2609">
            <v>-2.7264300000000001</v>
          </cell>
          <cell r="F2609">
            <v>55.183100000000003</v>
          </cell>
          <cell r="G2609">
            <v>4747.18</v>
          </cell>
          <cell r="H2609">
            <v>38360</v>
          </cell>
          <cell r="I2609">
            <v>38362</v>
          </cell>
          <cell r="J2609" t="str">
            <v>News</v>
          </cell>
          <cell r="K2609">
            <v>3</v>
          </cell>
          <cell r="L2609">
            <v>3000</v>
          </cell>
          <cell r="M2609" t="str">
            <v>Heavy rain</v>
          </cell>
          <cell r="N2609">
            <v>2</v>
          </cell>
        </row>
        <row r="2610">
          <cell r="A2610">
            <v>2610</v>
          </cell>
          <cell r="B2610">
            <v>0</v>
          </cell>
          <cell r="C2610" t="str">
            <v>USA</v>
          </cell>
          <cell r="D2610">
            <v>0</v>
          </cell>
          <cell r="E2610">
            <v>-113.736</v>
          </cell>
          <cell r="F2610">
            <v>37.2699</v>
          </cell>
          <cell r="G2610">
            <v>71018.19</v>
          </cell>
          <cell r="H2610">
            <v>38362</v>
          </cell>
          <cell r="I2610">
            <v>38365</v>
          </cell>
          <cell r="J2610" t="str">
            <v>News</v>
          </cell>
          <cell r="K2610">
            <v>1</v>
          </cell>
          <cell r="L2610">
            <v>850</v>
          </cell>
          <cell r="M2610" t="str">
            <v>Heavy rain</v>
          </cell>
          <cell r="N2610">
            <v>2</v>
          </cell>
        </row>
        <row r="2611">
          <cell r="A2611">
            <v>2611</v>
          </cell>
          <cell r="B2611">
            <v>0</v>
          </cell>
          <cell r="C2611" t="str">
            <v>Costa Rica</v>
          </cell>
          <cell r="D2611" t="str">
            <v>Panama</v>
          </cell>
          <cell r="E2611">
            <v>-83.129000000000005</v>
          </cell>
          <cell r="F2611">
            <v>9.8763000000000005</v>
          </cell>
          <cell r="G2611">
            <v>7580.22</v>
          </cell>
          <cell r="H2611">
            <v>38363</v>
          </cell>
          <cell r="I2611">
            <v>38370</v>
          </cell>
          <cell r="J2611" t="str">
            <v>News</v>
          </cell>
          <cell r="K2611">
            <v>4</v>
          </cell>
          <cell r="L2611">
            <v>15000</v>
          </cell>
          <cell r="M2611" t="str">
            <v>Heavy rain</v>
          </cell>
          <cell r="N2611">
            <v>1</v>
          </cell>
        </row>
        <row r="2612">
          <cell r="A2612">
            <v>2612</v>
          </cell>
          <cell r="B2612">
            <v>0</v>
          </cell>
          <cell r="C2612" t="str">
            <v>Indonesia</v>
          </cell>
          <cell r="D2612">
            <v>0</v>
          </cell>
          <cell r="E2612">
            <v>104.432</v>
          </cell>
          <cell r="F2612">
            <v>-3.90354</v>
          </cell>
          <cell r="G2612">
            <v>78150.97</v>
          </cell>
          <cell r="H2612">
            <v>38363</v>
          </cell>
          <cell r="I2612">
            <v>38393</v>
          </cell>
          <cell r="J2612" t="str">
            <v>News</v>
          </cell>
          <cell r="K2612">
            <v>9</v>
          </cell>
          <cell r="L2612">
            <v>0</v>
          </cell>
          <cell r="M2612" t="str">
            <v>Heavy rain</v>
          </cell>
          <cell r="N2612">
            <v>1</v>
          </cell>
        </row>
        <row r="2613">
          <cell r="A2613">
            <v>2613</v>
          </cell>
          <cell r="B2613">
            <v>0</v>
          </cell>
          <cell r="C2613" t="str">
            <v>Guyana</v>
          </cell>
          <cell r="D2613">
            <v>0</v>
          </cell>
          <cell r="E2613">
            <v>-58.0383</v>
          </cell>
          <cell r="F2613">
            <v>6.6078400000000004</v>
          </cell>
          <cell r="G2613">
            <v>2339.48</v>
          </cell>
          <cell r="H2613">
            <v>38367</v>
          </cell>
          <cell r="I2613">
            <v>38408</v>
          </cell>
          <cell r="J2613" t="str">
            <v>News</v>
          </cell>
          <cell r="K2613">
            <v>31</v>
          </cell>
          <cell r="L2613">
            <v>375000</v>
          </cell>
          <cell r="M2613" t="str">
            <v>Heavy rain</v>
          </cell>
          <cell r="N2613">
            <v>2</v>
          </cell>
        </row>
        <row r="2614">
          <cell r="A2614">
            <v>2614</v>
          </cell>
          <cell r="B2614">
            <v>0</v>
          </cell>
          <cell r="C2614" t="str">
            <v>Saudi Arabia</v>
          </cell>
          <cell r="D2614">
            <v>0</v>
          </cell>
          <cell r="E2614">
            <v>40.620199999999997</v>
          </cell>
          <cell r="F2614">
            <v>24.787600000000001</v>
          </cell>
          <cell r="G2614">
            <v>22757.65</v>
          </cell>
          <cell r="H2614">
            <v>38374</v>
          </cell>
          <cell r="I2614">
            <v>38379</v>
          </cell>
          <cell r="J2614" t="str">
            <v>News</v>
          </cell>
          <cell r="K2614">
            <v>29</v>
          </cell>
          <cell r="L2614">
            <v>50</v>
          </cell>
          <cell r="M2614" t="str">
            <v>Heavy rain</v>
          </cell>
          <cell r="N2614">
            <v>1</v>
          </cell>
        </row>
        <row r="2615">
          <cell r="A2615">
            <v>2615</v>
          </cell>
          <cell r="B2615">
            <v>0</v>
          </cell>
          <cell r="C2615" t="str">
            <v>Australia</v>
          </cell>
          <cell r="D2615">
            <v>0</v>
          </cell>
          <cell r="E2615">
            <v>143.4</v>
          </cell>
          <cell r="F2615">
            <v>-21.4038</v>
          </cell>
          <cell r="G2615">
            <v>618243.18999999994</v>
          </cell>
          <cell r="H2615">
            <v>38375</v>
          </cell>
          <cell r="I2615">
            <v>38380</v>
          </cell>
          <cell r="J2615" t="str">
            <v>News</v>
          </cell>
          <cell r="K2615">
            <v>2</v>
          </cell>
          <cell r="L2615">
            <v>0</v>
          </cell>
          <cell r="M2615" t="str">
            <v>Monsoonal rain</v>
          </cell>
          <cell r="N2615">
            <v>1</v>
          </cell>
        </row>
        <row r="2616">
          <cell r="A2616">
            <v>2616</v>
          </cell>
          <cell r="B2616">
            <v>0</v>
          </cell>
          <cell r="C2616" t="str">
            <v>Australia</v>
          </cell>
          <cell r="D2616">
            <v>0</v>
          </cell>
          <cell r="E2616">
            <v>144.20099999999999</v>
          </cell>
          <cell r="F2616">
            <v>-38.082299999999996</v>
          </cell>
          <cell r="G2616">
            <v>1121.74</v>
          </cell>
          <cell r="H2616">
            <v>38378</v>
          </cell>
          <cell r="I2616">
            <v>38380</v>
          </cell>
          <cell r="J2616" t="str">
            <v>News</v>
          </cell>
          <cell r="K2616">
            <v>0</v>
          </cell>
          <cell r="L2616">
            <v>0</v>
          </cell>
          <cell r="M2616" t="str">
            <v>Heavy rain</v>
          </cell>
          <cell r="N2616">
            <v>2</v>
          </cell>
        </row>
        <row r="2617">
          <cell r="A2617">
            <v>2617</v>
          </cell>
          <cell r="B2617">
            <v>0</v>
          </cell>
          <cell r="C2617" t="str">
            <v>Mozambique</v>
          </cell>
          <cell r="D2617">
            <v>0</v>
          </cell>
          <cell r="E2617">
            <v>35.7074</v>
          </cell>
          <cell r="F2617">
            <v>-18.154</v>
          </cell>
          <cell r="G2617">
            <v>24295.58</v>
          </cell>
          <cell r="H2617">
            <v>38377</v>
          </cell>
          <cell r="I2617">
            <v>38392</v>
          </cell>
          <cell r="J2617" t="str">
            <v>News</v>
          </cell>
          <cell r="K2617">
            <v>0</v>
          </cell>
          <cell r="L2617">
            <v>0</v>
          </cell>
          <cell r="M2617" t="str">
            <v>Heavy rain</v>
          </cell>
          <cell r="N2617">
            <v>1</v>
          </cell>
        </row>
        <row r="2618">
          <cell r="A2618">
            <v>2618</v>
          </cell>
          <cell r="B2618">
            <v>0</v>
          </cell>
          <cell r="C2618" t="str">
            <v>Brazil</v>
          </cell>
          <cell r="D2618">
            <v>0</v>
          </cell>
          <cell r="E2618">
            <v>-49.347099999999998</v>
          </cell>
          <cell r="F2618">
            <v>-22.132899999999999</v>
          </cell>
          <cell r="G2618">
            <v>127862.24</v>
          </cell>
          <cell r="H2618">
            <v>38381</v>
          </cell>
          <cell r="I2618">
            <v>38383</v>
          </cell>
          <cell r="J2618" t="str">
            <v>News</v>
          </cell>
          <cell r="K2618">
            <v>10</v>
          </cell>
          <cell r="L2618">
            <v>0</v>
          </cell>
          <cell r="M2618" t="str">
            <v>Heavy rain</v>
          </cell>
          <cell r="N2618">
            <v>1</v>
          </cell>
        </row>
        <row r="2619">
          <cell r="A2619">
            <v>2619</v>
          </cell>
          <cell r="B2619">
            <v>0</v>
          </cell>
          <cell r="C2619" t="str">
            <v>Madagascar</v>
          </cell>
          <cell r="D2619">
            <v>0</v>
          </cell>
          <cell r="E2619">
            <v>44.566899999999997</v>
          </cell>
          <cell r="F2619">
            <v>-25.048300000000001</v>
          </cell>
          <cell r="G2619">
            <v>6747.27</v>
          </cell>
          <cell r="H2619">
            <v>38375</v>
          </cell>
          <cell r="I2619">
            <v>38385</v>
          </cell>
          <cell r="J2619" t="str">
            <v>News</v>
          </cell>
          <cell r="K2619">
            <v>17</v>
          </cell>
          <cell r="L2619">
            <v>8000</v>
          </cell>
          <cell r="M2619" t="str">
            <v>Tropical cyclone</v>
          </cell>
          <cell r="N2619">
            <v>1</v>
          </cell>
        </row>
        <row r="2620">
          <cell r="A2620">
            <v>2620</v>
          </cell>
          <cell r="B2620">
            <v>0</v>
          </cell>
          <cell r="C2620" t="str">
            <v>Angola</v>
          </cell>
          <cell r="D2620">
            <v>0</v>
          </cell>
          <cell r="E2620">
            <v>17.166699999999999</v>
          </cell>
          <cell r="F2620">
            <v>-10.734</v>
          </cell>
          <cell r="G2620">
            <v>118198.38</v>
          </cell>
          <cell r="H2620">
            <v>38379</v>
          </cell>
          <cell r="I2620">
            <v>38439</v>
          </cell>
          <cell r="J2620" t="str">
            <v>News</v>
          </cell>
          <cell r="K2620">
            <v>0</v>
          </cell>
          <cell r="L2620">
            <v>10000</v>
          </cell>
          <cell r="M2620" t="str">
            <v>Heavy rain</v>
          </cell>
          <cell r="N2620">
            <v>1</v>
          </cell>
        </row>
        <row r="2621">
          <cell r="A2621">
            <v>2621</v>
          </cell>
          <cell r="B2621">
            <v>0</v>
          </cell>
          <cell r="C2621" t="str">
            <v>Brazil</v>
          </cell>
          <cell r="D2621">
            <v>0</v>
          </cell>
          <cell r="E2621">
            <v>-45.999000000000002</v>
          </cell>
          <cell r="F2621">
            <v>-16.3459</v>
          </cell>
          <cell r="G2621">
            <v>56393.19</v>
          </cell>
          <cell r="H2621">
            <v>38384</v>
          </cell>
          <cell r="I2621">
            <v>38394</v>
          </cell>
          <cell r="J2621" t="str">
            <v>News</v>
          </cell>
          <cell r="K2621">
            <v>9</v>
          </cell>
          <cell r="L2621">
            <v>9000</v>
          </cell>
          <cell r="M2621" t="str">
            <v>Heavy rain</v>
          </cell>
          <cell r="N2621">
            <v>1</v>
          </cell>
        </row>
        <row r="2622">
          <cell r="A2622">
            <v>2622</v>
          </cell>
          <cell r="B2622">
            <v>0</v>
          </cell>
          <cell r="C2622" t="str">
            <v>Australia</v>
          </cell>
          <cell r="D2622">
            <v>0</v>
          </cell>
          <cell r="E2622">
            <v>145.578</v>
          </cell>
          <cell r="F2622">
            <v>-38.197600000000001</v>
          </cell>
          <cell r="G2622">
            <v>35239.65</v>
          </cell>
          <cell r="H2622">
            <v>38386</v>
          </cell>
          <cell r="I2622">
            <v>38390</v>
          </cell>
          <cell r="J2622" t="str">
            <v>News</v>
          </cell>
          <cell r="K2622">
            <v>0</v>
          </cell>
          <cell r="L2622">
            <v>0</v>
          </cell>
          <cell r="M2622" t="str">
            <v>Heavy rain</v>
          </cell>
          <cell r="N2622">
            <v>1</v>
          </cell>
        </row>
        <row r="2623">
          <cell r="A2623">
            <v>2623</v>
          </cell>
          <cell r="B2623">
            <v>0</v>
          </cell>
          <cell r="C2623" t="str">
            <v>Venezuela</v>
          </cell>
          <cell r="D2623">
            <v>0</v>
          </cell>
          <cell r="E2623">
            <v>-68.407399999999996</v>
          </cell>
          <cell r="F2623">
            <v>10.773099999999999</v>
          </cell>
          <cell r="G2623">
            <v>11963.02</v>
          </cell>
          <cell r="H2623">
            <v>38390</v>
          </cell>
          <cell r="I2623">
            <v>38397</v>
          </cell>
          <cell r="J2623" t="str">
            <v>News</v>
          </cell>
          <cell r="K2623">
            <v>19</v>
          </cell>
          <cell r="L2623">
            <v>26000</v>
          </cell>
          <cell r="M2623" t="str">
            <v>Heavy rain</v>
          </cell>
          <cell r="N2623">
            <v>1</v>
          </cell>
        </row>
        <row r="2624">
          <cell r="A2624">
            <v>2624</v>
          </cell>
          <cell r="B2624">
            <v>0</v>
          </cell>
          <cell r="C2624" t="str">
            <v>Pakistan</v>
          </cell>
          <cell r="D2624">
            <v>0</v>
          </cell>
          <cell r="E2624">
            <v>64.380600000000001</v>
          </cell>
          <cell r="F2624">
            <v>26.154699999999998</v>
          </cell>
          <cell r="G2624">
            <v>123212.59</v>
          </cell>
          <cell r="H2624">
            <v>38392</v>
          </cell>
          <cell r="I2624">
            <v>38399</v>
          </cell>
          <cell r="J2624" t="str">
            <v>News</v>
          </cell>
          <cell r="K2624">
            <v>300</v>
          </cell>
          <cell r="L2624">
            <v>40000</v>
          </cell>
          <cell r="M2624" t="str">
            <v>Heavy rain</v>
          </cell>
          <cell r="N2624">
            <v>1</v>
          </cell>
        </row>
        <row r="2625">
          <cell r="A2625">
            <v>2625</v>
          </cell>
          <cell r="B2625">
            <v>0</v>
          </cell>
          <cell r="C2625" t="str">
            <v>Colombia</v>
          </cell>
          <cell r="D2625" t="str">
            <v>Venezuela</v>
          </cell>
          <cell r="E2625">
            <v>-72.964600000000004</v>
          </cell>
          <cell r="F2625">
            <v>7.5883399999999996</v>
          </cell>
          <cell r="G2625">
            <v>43716.57</v>
          </cell>
          <cell r="H2625">
            <v>38394</v>
          </cell>
          <cell r="I2625">
            <v>38409</v>
          </cell>
          <cell r="J2625" t="str">
            <v>News</v>
          </cell>
          <cell r="K2625">
            <v>95</v>
          </cell>
          <cell r="L2625">
            <v>70000</v>
          </cell>
          <cell r="M2625" t="str">
            <v>Heavy rain</v>
          </cell>
          <cell r="N2625">
            <v>1</v>
          </cell>
        </row>
        <row r="2626">
          <cell r="A2626">
            <v>2626</v>
          </cell>
          <cell r="B2626">
            <v>0</v>
          </cell>
          <cell r="C2626" t="str">
            <v>Greece</v>
          </cell>
          <cell r="D2626" t="str">
            <v>Bulgaria</v>
          </cell>
          <cell r="E2626">
            <v>26.418700000000001</v>
          </cell>
          <cell r="F2626">
            <v>41.428199999999997</v>
          </cell>
          <cell r="G2626">
            <v>7609.48</v>
          </cell>
          <cell r="H2626">
            <v>38400</v>
          </cell>
          <cell r="I2626">
            <v>38435</v>
          </cell>
          <cell r="J2626" t="str">
            <v>News</v>
          </cell>
          <cell r="K2626">
            <v>0</v>
          </cell>
          <cell r="L2626">
            <v>300</v>
          </cell>
          <cell r="M2626" t="str">
            <v>Heavy rain</v>
          </cell>
          <cell r="N2626">
            <v>2</v>
          </cell>
        </row>
        <row r="2627">
          <cell r="A2627">
            <v>2627</v>
          </cell>
          <cell r="B2627">
            <v>0</v>
          </cell>
          <cell r="C2627" t="str">
            <v>Indonesia</v>
          </cell>
          <cell r="D2627">
            <v>0</v>
          </cell>
          <cell r="E2627">
            <v>107.60299999999999</v>
          </cell>
          <cell r="F2627">
            <v>-6.9589600000000003</v>
          </cell>
          <cell r="G2627">
            <v>892.05</v>
          </cell>
          <cell r="H2627">
            <v>38402</v>
          </cell>
          <cell r="I2627">
            <v>38408</v>
          </cell>
          <cell r="J2627" t="str">
            <v>News</v>
          </cell>
          <cell r="K2627">
            <v>0</v>
          </cell>
          <cell r="L2627">
            <v>50000</v>
          </cell>
          <cell r="M2627" t="str">
            <v>Heavy rain</v>
          </cell>
          <cell r="N2627">
            <v>1</v>
          </cell>
        </row>
        <row r="2628">
          <cell r="A2628">
            <v>2628</v>
          </cell>
          <cell r="B2628">
            <v>0</v>
          </cell>
          <cell r="C2628" t="str">
            <v>Bolivia</v>
          </cell>
          <cell r="D2628">
            <v>0</v>
          </cell>
          <cell r="E2628">
            <v>-62.869700000000002</v>
          </cell>
          <cell r="F2628">
            <v>-17.634</v>
          </cell>
          <cell r="G2628">
            <v>10544.88</v>
          </cell>
          <cell r="H2628">
            <v>38402</v>
          </cell>
          <cell r="I2628">
            <v>38405</v>
          </cell>
          <cell r="J2628" t="str">
            <v>News</v>
          </cell>
          <cell r="K2628">
            <v>0</v>
          </cell>
          <cell r="L2628">
            <v>0</v>
          </cell>
          <cell r="M2628" t="str">
            <v>Heavy rain</v>
          </cell>
          <cell r="N2628">
            <v>1</v>
          </cell>
        </row>
        <row r="2629">
          <cell r="A2629">
            <v>2629</v>
          </cell>
          <cell r="B2629">
            <v>0</v>
          </cell>
          <cell r="C2629" t="str">
            <v>Kazakhstan</v>
          </cell>
          <cell r="D2629" t="str">
            <v>Uzbekistan</v>
          </cell>
          <cell r="E2629">
            <v>66.981800000000007</v>
          </cell>
          <cell r="F2629">
            <v>43.595399999999998</v>
          </cell>
          <cell r="G2629">
            <v>135417.73000000001</v>
          </cell>
          <cell r="H2629">
            <v>38407</v>
          </cell>
          <cell r="I2629">
            <v>38434</v>
          </cell>
          <cell r="J2629" t="str">
            <v>News</v>
          </cell>
          <cell r="K2629">
            <v>0</v>
          </cell>
          <cell r="L2629">
            <v>30000</v>
          </cell>
          <cell r="M2629" t="str">
            <v>Dam/Levy, break or release</v>
          </cell>
          <cell r="N2629">
            <v>1</v>
          </cell>
        </row>
        <row r="2630">
          <cell r="A2630">
            <v>2630</v>
          </cell>
          <cell r="B2630">
            <v>0</v>
          </cell>
          <cell r="C2630" t="str">
            <v>Saudi Arabia</v>
          </cell>
          <cell r="D2630" t="str">
            <v>Oman</v>
          </cell>
          <cell r="E2630">
            <v>48.567999999999998</v>
          </cell>
          <cell r="F2630">
            <v>24.392800000000001</v>
          </cell>
          <cell r="G2630">
            <v>488992.8</v>
          </cell>
          <cell r="H2630">
            <v>38412</v>
          </cell>
          <cell r="I2630">
            <v>38434</v>
          </cell>
          <cell r="J2630" t="str">
            <v>News</v>
          </cell>
          <cell r="K2630">
            <v>7</v>
          </cell>
          <cell r="L2630">
            <v>700</v>
          </cell>
          <cell r="M2630" t="str">
            <v>Heavy rain</v>
          </cell>
          <cell r="N2630">
            <v>1</v>
          </cell>
        </row>
        <row r="2631">
          <cell r="A2631">
            <v>2631</v>
          </cell>
          <cell r="B2631">
            <v>0</v>
          </cell>
          <cell r="C2631" t="str">
            <v>Pakistan</v>
          </cell>
          <cell r="D2631">
            <v>0</v>
          </cell>
          <cell r="E2631">
            <v>66.930300000000003</v>
          </cell>
          <cell r="F2631">
            <v>30.718399999999999</v>
          </cell>
          <cell r="G2631">
            <v>104031.03</v>
          </cell>
          <cell r="H2631">
            <v>38413</v>
          </cell>
          <cell r="I2631">
            <v>38419</v>
          </cell>
          <cell r="J2631" t="str">
            <v>News</v>
          </cell>
          <cell r="K2631">
            <v>15</v>
          </cell>
          <cell r="L2631">
            <v>5000</v>
          </cell>
          <cell r="M2631" t="str">
            <v>Heavy rain</v>
          </cell>
          <cell r="N2631">
            <v>1</v>
          </cell>
        </row>
        <row r="2632">
          <cell r="A2632">
            <v>2632</v>
          </cell>
          <cell r="B2632">
            <v>0</v>
          </cell>
          <cell r="C2632" t="str">
            <v>Afghanistan</v>
          </cell>
          <cell r="D2632">
            <v>0</v>
          </cell>
          <cell r="E2632">
            <v>61.854599999999998</v>
          </cell>
          <cell r="F2632">
            <v>30.738399999999999</v>
          </cell>
          <cell r="G2632">
            <v>275339.78000000003</v>
          </cell>
          <cell r="H2632">
            <v>38416</v>
          </cell>
          <cell r="I2632">
            <v>38447</v>
          </cell>
          <cell r="J2632" t="str">
            <v>News</v>
          </cell>
          <cell r="K2632">
            <v>26</v>
          </cell>
          <cell r="L2632">
            <v>5000</v>
          </cell>
          <cell r="M2632" t="str">
            <v>Heavy rain</v>
          </cell>
          <cell r="N2632">
            <v>1</v>
          </cell>
        </row>
        <row r="2633">
          <cell r="A2633">
            <v>2633</v>
          </cell>
          <cell r="B2633">
            <v>0</v>
          </cell>
          <cell r="C2633" t="str">
            <v>Madagascar</v>
          </cell>
          <cell r="D2633">
            <v>0</v>
          </cell>
          <cell r="E2633">
            <v>48.2834</v>
          </cell>
          <cell r="F2633">
            <v>-17.759799999999998</v>
          </cell>
          <cell r="G2633">
            <v>16367.39</v>
          </cell>
          <cell r="H2633">
            <v>38413</v>
          </cell>
          <cell r="I2633">
            <v>38426</v>
          </cell>
          <cell r="J2633" t="str">
            <v>News</v>
          </cell>
          <cell r="K2633">
            <v>25</v>
          </cell>
          <cell r="L2633">
            <v>8300</v>
          </cell>
          <cell r="M2633" t="str">
            <v>Heavy rain</v>
          </cell>
          <cell r="N2633">
            <v>1</v>
          </cell>
        </row>
        <row r="2634">
          <cell r="A2634">
            <v>2634</v>
          </cell>
          <cell r="B2634">
            <v>0</v>
          </cell>
          <cell r="C2634" t="str">
            <v>Algeria</v>
          </cell>
          <cell r="D2634">
            <v>0</v>
          </cell>
          <cell r="E2634">
            <v>3.9534400000000001</v>
          </cell>
          <cell r="F2634">
            <v>24.212</v>
          </cell>
          <cell r="G2634">
            <v>436815.44</v>
          </cell>
          <cell r="H2634">
            <v>38417</v>
          </cell>
          <cell r="I2634">
            <v>38420</v>
          </cell>
          <cell r="J2634" t="str">
            <v>News</v>
          </cell>
          <cell r="K2634">
            <v>3</v>
          </cell>
          <cell r="L2634">
            <v>0</v>
          </cell>
          <cell r="M2634" t="str">
            <v>Heavy rain</v>
          </cell>
          <cell r="N2634">
            <v>1</v>
          </cell>
        </row>
        <row r="2635">
          <cell r="A2635">
            <v>2635</v>
          </cell>
          <cell r="B2635">
            <v>0</v>
          </cell>
          <cell r="C2635" t="str">
            <v>Iran</v>
          </cell>
          <cell r="D2635">
            <v>0</v>
          </cell>
          <cell r="E2635">
            <v>48.8491</v>
          </cell>
          <cell r="F2635">
            <v>33.765599999999999</v>
          </cell>
          <cell r="G2635">
            <v>23040.13</v>
          </cell>
          <cell r="H2635">
            <v>38422</v>
          </cell>
          <cell r="I2635">
            <v>38423</v>
          </cell>
          <cell r="J2635" t="str">
            <v>News</v>
          </cell>
          <cell r="K2635">
            <v>3</v>
          </cell>
          <cell r="L2635">
            <v>3000</v>
          </cell>
          <cell r="M2635" t="str">
            <v>Heavy rain</v>
          </cell>
          <cell r="N2635">
            <v>1</v>
          </cell>
        </row>
        <row r="2636">
          <cell r="A2636">
            <v>2636</v>
          </cell>
          <cell r="B2636">
            <v>0</v>
          </cell>
          <cell r="C2636" t="str">
            <v>China</v>
          </cell>
          <cell r="D2636" t="str">
            <v>Kazahkistan</v>
          </cell>
          <cell r="E2636">
            <v>78.833200000000005</v>
          </cell>
          <cell r="F2636">
            <v>44.831899999999997</v>
          </cell>
          <cell r="G2636">
            <v>220943.44</v>
          </cell>
          <cell r="H2636">
            <v>38422</v>
          </cell>
          <cell r="I2636">
            <v>38433</v>
          </cell>
          <cell r="J2636" t="str">
            <v>News</v>
          </cell>
          <cell r="K2636">
            <v>1</v>
          </cell>
          <cell r="L2636">
            <v>3000</v>
          </cell>
          <cell r="M2636" t="str">
            <v>Heavy rain</v>
          </cell>
          <cell r="N2636">
            <v>1</v>
          </cell>
        </row>
        <row r="2637">
          <cell r="A2637">
            <v>2637</v>
          </cell>
          <cell r="B2637">
            <v>0</v>
          </cell>
          <cell r="C2637" t="str">
            <v>Iraq</v>
          </cell>
          <cell r="D2637">
            <v>0</v>
          </cell>
          <cell r="E2637">
            <v>46.293999999999997</v>
          </cell>
          <cell r="F2637">
            <v>32.9589</v>
          </cell>
          <cell r="G2637">
            <v>260716.36</v>
          </cell>
          <cell r="H2637">
            <v>38424</v>
          </cell>
          <cell r="I2637">
            <v>38436</v>
          </cell>
          <cell r="J2637" t="str">
            <v>News</v>
          </cell>
          <cell r="K2637">
            <v>0</v>
          </cell>
          <cell r="L2637">
            <v>0</v>
          </cell>
          <cell r="M2637" t="str">
            <v>Heavy rain</v>
          </cell>
          <cell r="N2637">
            <v>1</v>
          </cell>
        </row>
        <row r="2638">
          <cell r="A2638">
            <v>2638</v>
          </cell>
          <cell r="B2638">
            <v>0</v>
          </cell>
          <cell r="C2638" t="str">
            <v>Zambia</v>
          </cell>
          <cell r="D2638">
            <v>0</v>
          </cell>
          <cell r="E2638">
            <v>31.114599999999999</v>
          </cell>
          <cell r="F2638">
            <v>-10.5871</v>
          </cell>
          <cell r="G2638">
            <v>122632.43</v>
          </cell>
          <cell r="H2638">
            <v>38412</v>
          </cell>
          <cell r="I2638">
            <v>38443</v>
          </cell>
          <cell r="J2638" t="str">
            <v>News</v>
          </cell>
          <cell r="K2638">
            <v>0</v>
          </cell>
          <cell r="L2638">
            <v>300</v>
          </cell>
          <cell r="M2638" t="str">
            <v>Heavy rain</v>
          </cell>
          <cell r="N2638">
            <v>1</v>
          </cell>
        </row>
        <row r="2639">
          <cell r="A2639">
            <v>2639</v>
          </cell>
          <cell r="B2639">
            <v>0</v>
          </cell>
          <cell r="C2639" t="str">
            <v>Afghanistan</v>
          </cell>
          <cell r="D2639">
            <v>0</v>
          </cell>
          <cell r="E2639">
            <v>66.114900000000006</v>
          </cell>
          <cell r="F2639">
            <v>36.483499999999999</v>
          </cell>
          <cell r="G2639">
            <v>89539.22</v>
          </cell>
          <cell r="H2639">
            <v>38426</v>
          </cell>
          <cell r="I2639">
            <v>38429</v>
          </cell>
          <cell r="J2639" t="str">
            <v>News</v>
          </cell>
          <cell r="K2639">
            <v>2</v>
          </cell>
          <cell r="L2639">
            <v>0</v>
          </cell>
          <cell r="M2639" t="str">
            <v>Heavy rain</v>
          </cell>
          <cell r="N2639">
            <v>1</v>
          </cell>
        </row>
        <row r="2640">
          <cell r="A2640">
            <v>2640</v>
          </cell>
          <cell r="B2640">
            <v>0</v>
          </cell>
          <cell r="C2640" t="str">
            <v>Poland</v>
          </cell>
          <cell r="D2640" t="str">
            <v>Romania</v>
          </cell>
          <cell r="E2640">
            <v>21.6586</v>
          </cell>
          <cell r="F2640">
            <v>50.511099999999999</v>
          </cell>
          <cell r="G2640">
            <v>673469.24</v>
          </cell>
          <cell r="H2640">
            <v>38428</v>
          </cell>
          <cell r="I2640">
            <v>38450</v>
          </cell>
          <cell r="J2640" t="str">
            <v>News</v>
          </cell>
          <cell r="K2640">
            <v>4</v>
          </cell>
          <cell r="L2640">
            <v>1000</v>
          </cell>
          <cell r="M2640" t="str">
            <v>Snowmelt</v>
          </cell>
          <cell r="N2640">
            <v>1</v>
          </cell>
        </row>
        <row r="2641">
          <cell r="A2641">
            <v>2641</v>
          </cell>
          <cell r="B2641">
            <v>0</v>
          </cell>
          <cell r="C2641" t="str">
            <v>Pakistan</v>
          </cell>
          <cell r="D2641">
            <v>0</v>
          </cell>
          <cell r="E2641">
            <v>68.372399999999999</v>
          </cell>
          <cell r="F2641">
            <v>29.5182</v>
          </cell>
          <cell r="G2641">
            <v>75648.02</v>
          </cell>
          <cell r="H2641">
            <v>38431</v>
          </cell>
          <cell r="I2641">
            <v>38435</v>
          </cell>
          <cell r="J2641" t="str">
            <v>News</v>
          </cell>
          <cell r="K2641">
            <v>20</v>
          </cell>
          <cell r="L2641">
            <v>3500</v>
          </cell>
          <cell r="M2641" t="str">
            <v>Heavy rain</v>
          </cell>
          <cell r="N2641">
            <v>1</v>
          </cell>
        </row>
        <row r="2642">
          <cell r="A2642">
            <v>2642</v>
          </cell>
          <cell r="B2642">
            <v>0</v>
          </cell>
          <cell r="C2642" t="str">
            <v>Madagascar</v>
          </cell>
          <cell r="D2642">
            <v>0</v>
          </cell>
          <cell r="E2642">
            <v>46.976900000000001</v>
          </cell>
          <cell r="F2642">
            <v>-25.005700000000001</v>
          </cell>
          <cell r="G2642">
            <v>150.55099999999999</v>
          </cell>
          <cell r="H2642">
            <v>38435</v>
          </cell>
          <cell r="I2642">
            <v>38437</v>
          </cell>
          <cell r="J2642" t="str">
            <v>News</v>
          </cell>
          <cell r="K2642">
            <v>0</v>
          </cell>
          <cell r="L2642">
            <v>900</v>
          </cell>
          <cell r="M2642" t="str">
            <v>Heavy rain</v>
          </cell>
          <cell r="N2642">
            <v>1</v>
          </cell>
        </row>
        <row r="2643">
          <cell r="A2643">
            <v>2643</v>
          </cell>
          <cell r="B2643">
            <v>0</v>
          </cell>
          <cell r="C2643" t="str">
            <v>New Zealand</v>
          </cell>
          <cell r="D2643">
            <v>0</v>
          </cell>
          <cell r="E2643">
            <v>173</v>
          </cell>
          <cell r="F2643">
            <v>-41.373100000000001</v>
          </cell>
          <cell r="G2643">
            <v>2455.69</v>
          </cell>
          <cell r="H2643">
            <v>38436</v>
          </cell>
          <cell r="I2643">
            <v>38437</v>
          </cell>
          <cell r="J2643" t="str">
            <v>News</v>
          </cell>
          <cell r="K2643">
            <v>0</v>
          </cell>
          <cell r="L2643">
            <v>0</v>
          </cell>
          <cell r="M2643" t="str">
            <v>Heavy rain</v>
          </cell>
          <cell r="N2643">
            <v>1</v>
          </cell>
        </row>
        <row r="2644">
          <cell r="A2644">
            <v>2644</v>
          </cell>
          <cell r="B2644">
            <v>0</v>
          </cell>
          <cell r="C2644" t="str">
            <v>Afghanistan</v>
          </cell>
          <cell r="D2644">
            <v>0</v>
          </cell>
          <cell r="E2644">
            <v>68.450900000000004</v>
          </cell>
          <cell r="F2644">
            <v>33.5306</v>
          </cell>
          <cell r="G2644">
            <v>1437.55</v>
          </cell>
          <cell r="H2644">
            <v>38440</v>
          </cell>
          <cell r="I2644">
            <v>38441</v>
          </cell>
          <cell r="J2644" t="str">
            <v>News</v>
          </cell>
          <cell r="K2644">
            <v>6</v>
          </cell>
          <cell r="L2644">
            <v>0</v>
          </cell>
          <cell r="M2644" t="str">
            <v>Heavy rain</v>
          </cell>
          <cell r="N2644">
            <v>1</v>
          </cell>
        </row>
        <row r="2645">
          <cell r="A2645">
            <v>2645</v>
          </cell>
          <cell r="B2645">
            <v>0</v>
          </cell>
          <cell r="C2645" t="str">
            <v>USA</v>
          </cell>
          <cell r="D2645">
            <v>0</v>
          </cell>
          <cell r="E2645">
            <v>-74.734800000000007</v>
          </cell>
          <cell r="F2645">
            <v>42.219000000000001</v>
          </cell>
          <cell r="G2645">
            <v>130491.54</v>
          </cell>
          <cell r="H2645">
            <v>38443</v>
          </cell>
          <cell r="I2645">
            <v>38448</v>
          </cell>
          <cell r="J2645" t="str">
            <v>News</v>
          </cell>
          <cell r="K2645">
            <v>2</v>
          </cell>
          <cell r="L2645">
            <v>11000</v>
          </cell>
          <cell r="M2645" t="str">
            <v>Heavy rain</v>
          </cell>
          <cell r="N2645">
            <v>2</v>
          </cell>
        </row>
        <row r="2646">
          <cell r="A2646">
            <v>2646</v>
          </cell>
          <cell r="B2646">
            <v>0</v>
          </cell>
          <cell r="C2646" t="str">
            <v>Colombia</v>
          </cell>
          <cell r="D2646">
            <v>0</v>
          </cell>
          <cell r="E2646">
            <v>-74.322299999999998</v>
          </cell>
          <cell r="F2646">
            <v>6.3532299999999999</v>
          </cell>
          <cell r="G2646">
            <v>34532.06</v>
          </cell>
          <cell r="H2646">
            <v>38453</v>
          </cell>
          <cell r="I2646">
            <v>38456</v>
          </cell>
          <cell r="J2646" t="str">
            <v>News</v>
          </cell>
          <cell r="K2646">
            <v>11</v>
          </cell>
          <cell r="L2646">
            <v>0</v>
          </cell>
          <cell r="M2646" t="str">
            <v>Heavy rain</v>
          </cell>
          <cell r="N2646">
            <v>1</v>
          </cell>
        </row>
        <row r="2647">
          <cell r="A2647">
            <v>2647</v>
          </cell>
          <cell r="B2647">
            <v>0</v>
          </cell>
          <cell r="C2647" t="str">
            <v>Tanzania</v>
          </cell>
          <cell r="D2647">
            <v>0</v>
          </cell>
          <cell r="E2647">
            <v>39.295499999999997</v>
          </cell>
          <cell r="F2647">
            <v>-6.12967</v>
          </cell>
          <cell r="G2647">
            <v>507.01100000000002</v>
          </cell>
          <cell r="H2647">
            <v>38458</v>
          </cell>
          <cell r="I2647">
            <v>38460</v>
          </cell>
          <cell r="J2647" t="str">
            <v>News</v>
          </cell>
          <cell r="K2647">
            <v>1</v>
          </cell>
          <cell r="L2647">
            <v>300</v>
          </cell>
          <cell r="M2647" t="str">
            <v>Heavy rain</v>
          </cell>
          <cell r="N2647">
            <v>1</v>
          </cell>
        </row>
        <row r="2648">
          <cell r="A2648">
            <v>2648</v>
          </cell>
          <cell r="B2648">
            <v>0</v>
          </cell>
          <cell r="C2648" t="str">
            <v>Romania</v>
          </cell>
          <cell r="D2648" t="str">
            <v>Serbia</v>
          </cell>
          <cell r="E2648">
            <v>21.212900000000001</v>
          </cell>
          <cell r="F2648">
            <v>45.6965</v>
          </cell>
          <cell r="G2648">
            <v>58909.96</v>
          </cell>
          <cell r="H2648">
            <v>38460</v>
          </cell>
          <cell r="I2648">
            <v>38507</v>
          </cell>
          <cell r="J2648" t="str">
            <v>News</v>
          </cell>
          <cell r="K2648">
            <v>4</v>
          </cell>
          <cell r="L2648">
            <v>7000</v>
          </cell>
          <cell r="M2648" t="str">
            <v>Heavy rain</v>
          </cell>
          <cell r="N2648">
            <v>2</v>
          </cell>
        </row>
        <row r="2649">
          <cell r="A2649">
            <v>2649</v>
          </cell>
          <cell r="B2649">
            <v>0</v>
          </cell>
          <cell r="C2649" t="str">
            <v>Ethiopia</v>
          </cell>
          <cell r="D2649" t="str">
            <v>Somalia</v>
          </cell>
          <cell r="E2649">
            <v>43.286099999999998</v>
          </cell>
          <cell r="F2649">
            <v>6.2723000000000004</v>
          </cell>
          <cell r="G2649">
            <v>336115.19</v>
          </cell>
          <cell r="H2649">
            <v>38465</v>
          </cell>
          <cell r="I2649">
            <v>38517</v>
          </cell>
          <cell r="J2649" t="str">
            <v>News</v>
          </cell>
          <cell r="K2649">
            <v>177</v>
          </cell>
          <cell r="L2649">
            <v>260000</v>
          </cell>
          <cell r="M2649" t="str">
            <v>Heavy rain</v>
          </cell>
          <cell r="N2649">
            <v>2</v>
          </cell>
        </row>
        <row r="2650">
          <cell r="A2650">
            <v>2650</v>
          </cell>
          <cell r="B2650">
            <v>0</v>
          </cell>
          <cell r="C2650" t="str">
            <v>Georgia</v>
          </cell>
          <cell r="D2650" t="str">
            <v>Russia</v>
          </cell>
          <cell r="E2650">
            <v>41.552199999999999</v>
          </cell>
          <cell r="F2650">
            <v>42.648699999999998</v>
          </cell>
          <cell r="G2650">
            <v>1515482.22</v>
          </cell>
          <cell r="H2650">
            <v>38467</v>
          </cell>
          <cell r="I2650">
            <v>38502</v>
          </cell>
          <cell r="J2650" t="str">
            <v>News</v>
          </cell>
          <cell r="K2650">
            <v>0</v>
          </cell>
          <cell r="L2650">
            <v>6000</v>
          </cell>
          <cell r="M2650" t="str">
            <v>Heavy rain</v>
          </cell>
          <cell r="N2650">
            <v>1</v>
          </cell>
        </row>
        <row r="2651">
          <cell r="A2651">
            <v>2651</v>
          </cell>
          <cell r="B2651">
            <v>0</v>
          </cell>
          <cell r="C2651" t="str">
            <v>Indonesia</v>
          </cell>
          <cell r="D2651">
            <v>0</v>
          </cell>
          <cell r="E2651">
            <v>97.662199999999999</v>
          </cell>
          <cell r="F2651">
            <v>3.69543</v>
          </cell>
          <cell r="G2651">
            <v>1727.34</v>
          </cell>
          <cell r="H2651">
            <v>38468</v>
          </cell>
          <cell r="I2651">
            <v>38469</v>
          </cell>
          <cell r="J2651" t="str">
            <v>News</v>
          </cell>
          <cell r="K2651">
            <v>20</v>
          </cell>
          <cell r="L2651">
            <v>750</v>
          </cell>
          <cell r="M2651" t="str">
            <v>Heavy rain</v>
          </cell>
          <cell r="N2651">
            <v>1</v>
          </cell>
        </row>
        <row r="2652">
          <cell r="A2652">
            <v>2652</v>
          </cell>
          <cell r="B2652">
            <v>0</v>
          </cell>
          <cell r="C2652" t="str">
            <v>Kenya</v>
          </cell>
          <cell r="D2652" t="str">
            <v>Uganda</v>
          </cell>
          <cell r="E2652">
            <v>37.238399999999999</v>
          </cell>
          <cell r="F2652">
            <v>0.79588300000000001</v>
          </cell>
          <cell r="G2652">
            <v>443212.08</v>
          </cell>
          <cell r="H2652">
            <v>38475</v>
          </cell>
          <cell r="I2652">
            <v>38506</v>
          </cell>
          <cell r="J2652" t="str">
            <v>News</v>
          </cell>
          <cell r="K2652">
            <v>4</v>
          </cell>
          <cell r="L2652">
            <v>40000</v>
          </cell>
          <cell r="M2652" t="str">
            <v>Heavy rain</v>
          </cell>
          <cell r="N2652">
            <v>2</v>
          </cell>
        </row>
        <row r="2653">
          <cell r="A2653">
            <v>2653</v>
          </cell>
          <cell r="B2653">
            <v>0</v>
          </cell>
          <cell r="C2653" t="str">
            <v>Afghanistan</v>
          </cell>
          <cell r="D2653">
            <v>0</v>
          </cell>
          <cell r="E2653">
            <v>64.767099999999999</v>
          </cell>
          <cell r="F2653">
            <v>33.708199999999998</v>
          </cell>
          <cell r="G2653">
            <v>82363.91</v>
          </cell>
          <cell r="H2653">
            <v>38476</v>
          </cell>
          <cell r="I2653">
            <v>38480</v>
          </cell>
          <cell r="J2653" t="str">
            <v>News</v>
          </cell>
          <cell r="K2653">
            <v>14</v>
          </cell>
          <cell r="L2653">
            <v>0</v>
          </cell>
          <cell r="M2653" t="str">
            <v>Snowmelt</v>
          </cell>
          <cell r="N2653">
            <v>1</v>
          </cell>
        </row>
        <row r="2654">
          <cell r="A2654">
            <v>2654</v>
          </cell>
          <cell r="B2654">
            <v>0</v>
          </cell>
          <cell r="C2654" t="str">
            <v>Tajikistan</v>
          </cell>
          <cell r="D2654">
            <v>0</v>
          </cell>
          <cell r="E2654">
            <v>69.250600000000006</v>
          </cell>
          <cell r="F2654">
            <v>37.968899999999998</v>
          </cell>
          <cell r="G2654">
            <v>26479.81</v>
          </cell>
          <cell r="H2654">
            <v>38479</v>
          </cell>
          <cell r="I2654">
            <v>38490</v>
          </cell>
          <cell r="J2654" t="str">
            <v>News</v>
          </cell>
          <cell r="K2654">
            <v>1</v>
          </cell>
          <cell r="L2654">
            <v>0</v>
          </cell>
          <cell r="M2654" t="str">
            <v>Heavy rain</v>
          </cell>
          <cell r="N2654">
            <v>1</v>
          </cell>
        </row>
        <row r="2655">
          <cell r="A2655">
            <v>2655</v>
          </cell>
          <cell r="B2655">
            <v>0</v>
          </cell>
          <cell r="C2655" t="str">
            <v>New Zealand</v>
          </cell>
          <cell r="D2655">
            <v>0</v>
          </cell>
          <cell r="E2655">
            <v>176.11799999999999</v>
          </cell>
          <cell r="F2655">
            <v>-37.664900000000003</v>
          </cell>
          <cell r="G2655">
            <v>628.48299999999995</v>
          </cell>
          <cell r="H2655">
            <v>38490</v>
          </cell>
          <cell r="I2655">
            <v>38493</v>
          </cell>
          <cell r="J2655" t="str">
            <v>News</v>
          </cell>
          <cell r="K2655">
            <v>0</v>
          </cell>
          <cell r="L2655">
            <v>290</v>
          </cell>
          <cell r="M2655" t="str">
            <v>Heavy rain</v>
          </cell>
          <cell r="N2655">
            <v>2</v>
          </cell>
        </row>
        <row r="2656">
          <cell r="A2656">
            <v>2656</v>
          </cell>
          <cell r="B2656">
            <v>0</v>
          </cell>
          <cell r="C2656" t="str">
            <v>Brazil</v>
          </cell>
          <cell r="D2656">
            <v>0</v>
          </cell>
          <cell r="E2656">
            <v>-46.614899999999999</v>
          </cell>
          <cell r="F2656">
            <v>-23.526900000000001</v>
          </cell>
          <cell r="G2656">
            <v>928.54399999999998</v>
          </cell>
          <cell r="H2656">
            <v>38496</v>
          </cell>
          <cell r="I2656">
            <v>38499</v>
          </cell>
          <cell r="J2656" t="str">
            <v>News</v>
          </cell>
          <cell r="K2656">
            <v>5</v>
          </cell>
          <cell r="L2656">
            <v>0</v>
          </cell>
          <cell r="M2656" t="str">
            <v>Brief torrential rain</v>
          </cell>
          <cell r="N2656">
            <v>1</v>
          </cell>
        </row>
        <row r="2657">
          <cell r="A2657">
            <v>2657</v>
          </cell>
          <cell r="B2657">
            <v>0</v>
          </cell>
          <cell r="C2657" t="str">
            <v>Bangladesh</v>
          </cell>
          <cell r="D2657">
            <v>0</v>
          </cell>
          <cell r="E2657">
            <v>91.642399999999995</v>
          </cell>
          <cell r="F2657">
            <v>24.597999999999999</v>
          </cell>
          <cell r="G2657">
            <v>12730.18</v>
          </cell>
          <cell r="H2657">
            <v>38497</v>
          </cell>
          <cell r="I2657">
            <v>38500</v>
          </cell>
          <cell r="J2657" t="str">
            <v>News</v>
          </cell>
          <cell r="K2657">
            <v>13</v>
          </cell>
          <cell r="L2657">
            <v>50000</v>
          </cell>
          <cell r="M2657" t="str">
            <v>Heavy rain</v>
          </cell>
          <cell r="N2657">
            <v>1</v>
          </cell>
        </row>
        <row r="2658">
          <cell r="A2658">
            <v>2658</v>
          </cell>
          <cell r="B2658">
            <v>0</v>
          </cell>
          <cell r="C2658" t="str">
            <v>Finland</v>
          </cell>
          <cell r="D2658">
            <v>0</v>
          </cell>
          <cell r="E2658">
            <v>26.366199999999999</v>
          </cell>
          <cell r="F2658">
            <v>67.474299999999999</v>
          </cell>
          <cell r="G2658">
            <v>24898.89</v>
          </cell>
          <cell r="H2658">
            <v>38497</v>
          </cell>
          <cell r="I2658">
            <v>38503</v>
          </cell>
          <cell r="J2658" t="str">
            <v>News</v>
          </cell>
          <cell r="K2658">
            <v>0</v>
          </cell>
          <cell r="L2658">
            <v>400</v>
          </cell>
          <cell r="M2658" t="str">
            <v>Snowmelt</v>
          </cell>
          <cell r="N2658">
            <v>1</v>
          </cell>
        </row>
        <row r="2659">
          <cell r="A2659">
            <v>2659</v>
          </cell>
          <cell r="B2659">
            <v>0</v>
          </cell>
          <cell r="C2659" t="str">
            <v>Russia</v>
          </cell>
          <cell r="D2659">
            <v>0</v>
          </cell>
          <cell r="E2659">
            <v>135.15700000000001</v>
          </cell>
          <cell r="F2659">
            <v>47.935299999999998</v>
          </cell>
          <cell r="G2659">
            <v>379339.74</v>
          </cell>
          <cell r="H2659">
            <v>38483</v>
          </cell>
          <cell r="I2659">
            <v>38510</v>
          </cell>
          <cell r="J2659" t="str">
            <v>News</v>
          </cell>
          <cell r="K2659">
            <v>1</v>
          </cell>
          <cell r="L2659">
            <v>50</v>
          </cell>
          <cell r="M2659" t="str">
            <v>Heavy rain</v>
          </cell>
          <cell r="N2659">
            <v>2</v>
          </cell>
        </row>
        <row r="2660">
          <cell r="A2660">
            <v>2660</v>
          </cell>
          <cell r="B2660">
            <v>0</v>
          </cell>
          <cell r="C2660" t="str">
            <v>Bulgaria</v>
          </cell>
          <cell r="D2660">
            <v>0</v>
          </cell>
          <cell r="E2660">
            <v>25.269100000000002</v>
          </cell>
          <cell r="F2660">
            <v>43.130699999999997</v>
          </cell>
          <cell r="G2660">
            <v>71253.3</v>
          </cell>
          <cell r="H2660">
            <v>38498</v>
          </cell>
          <cell r="I2660">
            <v>38516</v>
          </cell>
          <cell r="J2660" t="str">
            <v>News</v>
          </cell>
          <cell r="K2660">
            <v>6</v>
          </cell>
          <cell r="L2660">
            <v>0</v>
          </cell>
          <cell r="M2660" t="str">
            <v>Heavy rain</v>
          </cell>
          <cell r="N2660">
            <v>1</v>
          </cell>
        </row>
        <row r="2661">
          <cell r="A2661">
            <v>2661</v>
          </cell>
          <cell r="B2661">
            <v>0</v>
          </cell>
          <cell r="C2661" t="str">
            <v>China</v>
          </cell>
          <cell r="D2661">
            <v>0</v>
          </cell>
          <cell r="E2661">
            <v>104.121</v>
          </cell>
          <cell r="F2661">
            <v>34.413600000000002</v>
          </cell>
          <cell r="G2661">
            <v>2020.76</v>
          </cell>
          <cell r="H2661">
            <v>38500</v>
          </cell>
          <cell r="I2661">
            <v>38501</v>
          </cell>
          <cell r="J2661" t="str">
            <v>News</v>
          </cell>
          <cell r="K2661">
            <v>8</v>
          </cell>
          <cell r="L2661">
            <v>0</v>
          </cell>
          <cell r="M2661" t="str">
            <v>Brief torrential rain</v>
          </cell>
          <cell r="N2661">
            <v>1</v>
          </cell>
        </row>
        <row r="2662">
          <cell r="A2662">
            <v>2662</v>
          </cell>
          <cell r="B2662">
            <v>0</v>
          </cell>
          <cell r="C2662" t="str">
            <v>Ukraine</v>
          </cell>
          <cell r="D2662">
            <v>0</v>
          </cell>
          <cell r="E2662">
            <v>35.8842</v>
          </cell>
          <cell r="F2662">
            <v>47.051499999999997</v>
          </cell>
          <cell r="G2662">
            <v>8129.39</v>
          </cell>
          <cell r="H2662">
            <v>38500</v>
          </cell>
          <cell r="I2662">
            <v>38502</v>
          </cell>
          <cell r="J2662" t="str">
            <v>News</v>
          </cell>
          <cell r="K2662">
            <v>0</v>
          </cell>
          <cell r="L2662">
            <v>50</v>
          </cell>
          <cell r="M2662" t="str">
            <v>Heavy rain</v>
          </cell>
          <cell r="N2662">
            <v>1</v>
          </cell>
        </row>
        <row r="2663">
          <cell r="A2663">
            <v>2663</v>
          </cell>
          <cell r="B2663">
            <v>0</v>
          </cell>
          <cell r="C2663" t="str">
            <v>China</v>
          </cell>
          <cell r="D2663">
            <v>0</v>
          </cell>
          <cell r="E2663">
            <v>108.10299999999999</v>
          </cell>
          <cell r="F2663">
            <v>28.7151</v>
          </cell>
          <cell r="G2663">
            <v>679663.6</v>
          </cell>
          <cell r="H2663">
            <v>38502</v>
          </cell>
          <cell r="I2663">
            <v>38513</v>
          </cell>
          <cell r="J2663" t="str">
            <v>News</v>
          </cell>
          <cell r="K2663">
            <v>160</v>
          </cell>
          <cell r="L2663">
            <v>300000</v>
          </cell>
          <cell r="M2663" t="str">
            <v>Heavy rain</v>
          </cell>
          <cell r="N2663">
            <v>1</v>
          </cell>
        </row>
        <row r="2664">
          <cell r="A2664">
            <v>2664</v>
          </cell>
          <cell r="B2664">
            <v>0</v>
          </cell>
          <cell r="C2664" t="str">
            <v>Brazil</v>
          </cell>
          <cell r="D2664">
            <v>0</v>
          </cell>
          <cell r="E2664">
            <v>-35.371099999999998</v>
          </cell>
          <cell r="F2664">
            <v>-8.0243199999999995</v>
          </cell>
          <cell r="G2664">
            <v>6052.27</v>
          </cell>
          <cell r="H2664">
            <v>38504</v>
          </cell>
          <cell r="I2664">
            <v>38507</v>
          </cell>
          <cell r="J2664" t="str">
            <v>News</v>
          </cell>
          <cell r="K2664">
            <v>28</v>
          </cell>
          <cell r="L2664">
            <v>31000</v>
          </cell>
          <cell r="M2664" t="str">
            <v>Heavy rain</v>
          </cell>
          <cell r="N2664">
            <v>1</v>
          </cell>
        </row>
        <row r="2665">
          <cell r="A2665">
            <v>2665</v>
          </cell>
          <cell r="B2665">
            <v>0</v>
          </cell>
          <cell r="C2665" t="str">
            <v>Georgia</v>
          </cell>
          <cell r="D2665">
            <v>0</v>
          </cell>
          <cell r="E2665">
            <v>45.324300000000001</v>
          </cell>
          <cell r="F2665">
            <v>42.048900000000003</v>
          </cell>
          <cell r="G2665">
            <v>14901.1</v>
          </cell>
          <cell r="H2665">
            <v>38508</v>
          </cell>
          <cell r="I2665">
            <v>38520</v>
          </cell>
          <cell r="J2665" t="str">
            <v>News</v>
          </cell>
          <cell r="K2665">
            <v>1</v>
          </cell>
          <cell r="L2665">
            <v>50</v>
          </cell>
          <cell r="M2665" t="str">
            <v>Heavy rain</v>
          </cell>
          <cell r="N2665">
            <v>1</v>
          </cell>
        </row>
        <row r="2666">
          <cell r="A2666">
            <v>2666</v>
          </cell>
          <cell r="B2666">
            <v>0</v>
          </cell>
          <cell r="C2666" t="str">
            <v>Canada</v>
          </cell>
          <cell r="D2666">
            <v>0</v>
          </cell>
          <cell r="E2666">
            <v>-114.42400000000001</v>
          </cell>
          <cell r="F2666">
            <v>50.843699999999998</v>
          </cell>
          <cell r="G2666">
            <v>86681.01</v>
          </cell>
          <cell r="H2666">
            <v>38510</v>
          </cell>
          <cell r="I2666">
            <v>38534</v>
          </cell>
          <cell r="J2666" t="str">
            <v>News</v>
          </cell>
          <cell r="K2666">
            <v>4</v>
          </cell>
          <cell r="L2666">
            <v>5000</v>
          </cell>
          <cell r="M2666" t="str">
            <v>Heavy rain</v>
          </cell>
          <cell r="N2666">
            <v>2</v>
          </cell>
        </row>
        <row r="2667">
          <cell r="A2667">
            <v>2667</v>
          </cell>
          <cell r="B2667">
            <v>0</v>
          </cell>
          <cell r="C2667" t="str">
            <v>Tajikistan</v>
          </cell>
          <cell r="D2667">
            <v>0</v>
          </cell>
          <cell r="E2667">
            <v>68.1036</v>
          </cell>
          <cell r="F2667">
            <v>39.472299999999997</v>
          </cell>
          <cell r="G2667">
            <v>5936.26</v>
          </cell>
          <cell r="H2667">
            <v>38511</v>
          </cell>
          <cell r="I2667">
            <v>38513</v>
          </cell>
          <cell r="J2667" t="str">
            <v>News</v>
          </cell>
          <cell r="K2667">
            <v>6</v>
          </cell>
          <cell r="L2667">
            <v>2000</v>
          </cell>
          <cell r="M2667" t="str">
            <v>Heavy rain</v>
          </cell>
          <cell r="N2667">
            <v>1</v>
          </cell>
        </row>
        <row r="2668">
          <cell r="A2668">
            <v>2668</v>
          </cell>
          <cell r="B2668">
            <v>0</v>
          </cell>
          <cell r="C2668" t="str">
            <v>China</v>
          </cell>
          <cell r="D2668">
            <v>0</v>
          </cell>
          <cell r="E2668">
            <v>129.26599999999999</v>
          </cell>
          <cell r="F2668">
            <v>44.319600000000001</v>
          </cell>
          <cell r="G2668">
            <v>2332.12</v>
          </cell>
          <cell r="H2668">
            <v>38513</v>
          </cell>
          <cell r="I2668">
            <v>38515</v>
          </cell>
          <cell r="J2668" t="str">
            <v>News</v>
          </cell>
          <cell r="K2668">
            <v>117</v>
          </cell>
          <cell r="L2668">
            <v>400</v>
          </cell>
          <cell r="M2668" t="str">
            <v>Brief torrential rain</v>
          </cell>
          <cell r="N2668">
            <v>2</v>
          </cell>
        </row>
        <row r="2669">
          <cell r="A2669">
            <v>2669</v>
          </cell>
          <cell r="B2669">
            <v>0</v>
          </cell>
          <cell r="C2669" t="str">
            <v>Taiwan</v>
          </cell>
          <cell r="D2669">
            <v>0</v>
          </cell>
          <cell r="E2669">
            <v>120.345</v>
          </cell>
          <cell r="F2669">
            <v>22.802700000000002</v>
          </cell>
          <cell r="G2669">
            <v>3446.4</v>
          </cell>
          <cell r="H2669">
            <v>38514</v>
          </cell>
          <cell r="I2669">
            <v>38520</v>
          </cell>
          <cell r="J2669" t="str">
            <v>News</v>
          </cell>
          <cell r="K2669">
            <v>16</v>
          </cell>
          <cell r="L2669">
            <v>2700</v>
          </cell>
          <cell r="M2669" t="str">
            <v>Heavy rain</v>
          </cell>
          <cell r="N2669">
            <v>2</v>
          </cell>
        </row>
        <row r="2670">
          <cell r="A2670">
            <v>2670</v>
          </cell>
          <cell r="B2670">
            <v>0</v>
          </cell>
          <cell r="C2670" t="str">
            <v>Tajikistan</v>
          </cell>
          <cell r="D2670" t="str">
            <v>Afghanistan</v>
          </cell>
          <cell r="E2670">
            <v>70.799099999999996</v>
          </cell>
          <cell r="F2670">
            <v>37.18</v>
          </cell>
          <cell r="G2670">
            <v>102998.37</v>
          </cell>
          <cell r="H2670">
            <v>38518</v>
          </cell>
          <cell r="I2670">
            <v>38554</v>
          </cell>
          <cell r="J2670" t="str">
            <v>News</v>
          </cell>
          <cell r="K2670">
            <v>39</v>
          </cell>
          <cell r="L2670">
            <v>11000</v>
          </cell>
          <cell r="M2670" t="str">
            <v>Heavy rain</v>
          </cell>
          <cell r="N2670">
            <v>1</v>
          </cell>
        </row>
        <row r="2671">
          <cell r="A2671">
            <v>2671</v>
          </cell>
          <cell r="B2671">
            <v>0</v>
          </cell>
          <cell r="C2671" t="str">
            <v>China</v>
          </cell>
          <cell r="D2671">
            <v>0</v>
          </cell>
          <cell r="E2671">
            <v>117.773</v>
          </cell>
          <cell r="F2671">
            <v>26.691400000000002</v>
          </cell>
          <cell r="G2671">
            <v>93628.71</v>
          </cell>
          <cell r="H2671">
            <v>38520</v>
          </cell>
          <cell r="I2671">
            <v>38528</v>
          </cell>
          <cell r="J2671" t="str">
            <v>News</v>
          </cell>
          <cell r="K2671">
            <v>19</v>
          </cell>
          <cell r="L2671">
            <v>210000</v>
          </cell>
          <cell r="M2671" t="str">
            <v>Heavy rain</v>
          </cell>
          <cell r="N2671">
            <v>2</v>
          </cell>
        </row>
        <row r="2672">
          <cell r="A2672">
            <v>2672</v>
          </cell>
          <cell r="B2672">
            <v>0</v>
          </cell>
          <cell r="C2672" t="str">
            <v>Kenya</v>
          </cell>
          <cell r="D2672">
            <v>0</v>
          </cell>
          <cell r="E2672">
            <v>34.2361</v>
          </cell>
          <cell r="F2672">
            <v>0.54204200000000002</v>
          </cell>
          <cell r="G2672">
            <v>3517.31</v>
          </cell>
          <cell r="H2672">
            <v>38520</v>
          </cell>
          <cell r="I2672">
            <v>38523</v>
          </cell>
          <cell r="J2672" t="str">
            <v>News</v>
          </cell>
          <cell r="K2672">
            <v>20</v>
          </cell>
          <cell r="L2672">
            <v>1200</v>
          </cell>
          <cell r="M2672" t="str">
            <v>Heavy rain</v>
          </cell>
          <cell r="N2672">
            <v>1</v>
          </cell>
        </row>
        <row r="2673">
          <cell r="A2673">
            <v>2673</v>
          </cell>
          <cell r="B2673">
            <v>0</v>
          </cell>
          <cell r="C2673" t="str">
            <v>UK</v>
          </cell>
          <cell r="D2673">
            <v>0</v>
          </cell>
          <cell r="E2673">
            <v>-1.0233399999999999</v>
          </cell>
          <cell r="F2673">
            <v>54.258800000000001</v>
          </cell>
          <cell r="G2673">
            <v>1055.4100000000001</v>
          </cell>
          <cell r="H2673">
            <v>38522</v>
          </cell>
          <cell r="I2673">
            <v>38523</v>
          </cell>
          <cell r="J2673" t="str">
            <v>News</v>
          </cell>
          <cell r="K2673">
            <v>0</v>
          </cell>
          <cell r="L2673">
            <v>0</v>
          </cell>
          <cell r="M2673" t="str">
            <v>Brief torrential rain</v>
          </cell>
          <cell r="N2673">
            <v>2</v>
          </cell>
        </row>
        <row r="2674">
          <cell r="A2674">
            <v>2674</v>
          </cell>
          <cell r="B2674">
            <v>0</v>
          </cell>
          <cell r="C2674" t="str">
            <v>China</v>
          </cell>
          <cell r="D2674">
            <v>0</v>
          </cell>
          <cell r="E2674">
            <v>111.322</v>
          </cell>
          <cell r="F2674">
            <v>23.544899999999998</v>
          </cell>
          <cell r="G2674">
            <v>226558.27</v>
          </cell>
          <cell r="H2674">
            <v>38522</v>
          </cell>
          <cell r="I2674">
            <v>38533</v>
          </cell>
          <cell r="J2674" t="str">
            <v>News</v>
          </cell>
          <cell r="K2674">
            <v>200</v>
          </cell>
          <cell r="L2674">
            <v>1500000</v>
          </cell>
          <cell r="M2674" t="str">
            <v>Heavy rain</v>
          </cell>
          <cell r="N2674">
            <v>2</v>
          </cell>
        </row>
        <row r="2675">
          <cell r="A2675">
            <v>2675</v>
          </cell>
          <cell r="B2675">
            <v>0</v>
          </cell>
          <cell r="C2675" t="str">
            <v>Pakistan</v>
          </cell>
          <cell r="D2675" t="str">
            <v>Afghanistan</v>
          </cell>
          <cell r="E2675">
            <v>71.507599999999996</v>
          </cell>
          <cell r="F2675">
            <v>34.271999999999998</v>
          </cell>
          <cell r="G2675">
            <v>28630.77</v>
          </cell>
          <cell r="H2675">
            <v>38524</v>
          </cell>
          <cell r="I2675">
            <v>38569</v>
          </cell>
          <cell r="J2675" t="str">
            <v>News</v>
          </cell>
          <cell r="K2675">
            <v>5</v>
          </cell>
          <cell r="L2675">
            <v>50000</v>
          </cell>
          <cell r="M2675" t="str">
            <v>Snowmelt</v>
          </cell>
          <cell r="N2675">
            <v>2</v>
          </cell>
        </row>
        <row r="2676">
          <cell r="A2676">
            <v>2676</v>
          </cell>
          <cell r="B2676">
            <v>0</v>
          </cell>
          <cell r="C2676" t="str">
            <v>Bangladesh</v>
          </cell>
          <cell r="D2676">
            <v>0</v>
          </cell>
          <cell r="E2676">
            <v>89.114500000000007</v>
          </cell>
          <cell r="F2676">
            <v>25.961400000000001</v>
          </cell>
          <cell r="G2676">
            <v>15321.96</v>
          </cell>
          <cell r="H2676">
            <v>38526</v>
          </cell>
          <cell r="I2676">
            <v>38533</v>
          </cell>
          <cell r="J2676" t="str">
            <v>News</v>
          </cell>
          <cell r="K2676">
            <v>5</v>
          </cell>
          <cell r="L2676">
            <v>70000</v>
          </cell>
          <cell r="M2676" t="str">
            <v>Monsoonal rain</v>
          </cell>
          <cell r="N2676">
            <v>1</v>
          </cell>
        </row>
        <row r="2677">
          <cell r="A2677">
            <v>2677</v>
          </cell>
          <cell r="B2677">
            <v>0</v>
          </cell>
          <cell r="C2677" t="str">
            <v>El Salvador</v>
          </cell>
          <cell r="D2677" t="str">
            <v>Honduras</v>
          </cell>
          <cell r="E2677">
            <v>-88.1982</v>
          </cell>
          <cell r="F2677">
            <v>13.9466</v>
          </cell>
          <cell r="G2677">
            <v>35359.18</v>
          </cell>
          <cell r="H2677">
            <v>38527</v>
          </cell>
          <cell r="I2677">
            <v>38530</v>
          </cell>
          <cell r="J2677" t="str">
            <v>News</v>
          </cell>
          <cell r="K2677">
            <v>41</v>
          </cell>
          <cell r="L2677">
            <v>1500</v>
          </cell>
          <cell r="M2677" t="str">
            <v>Heavy rain</v>
          </cell>
          <cell r="N2677">
            <v>1</v>
          </cell>
        </row>
        <row r="2678">
          <cell r="A2678">
            <v>2678</v>
          </cell>
          <cell r="B2678">
            <v>0</v>
          </cell>
          <cell r="C2678" t="str">
            <v>India</v>
          </cell>
          <cell r="D2678">
            <v>0</v>
          </cell>
          <cell r="E2678">
            <v>78.442300000000003</v>
          </cell>
          <cell r="F2678">
            <v>31.671800000000001</v>
          </cell>
          <cell r="G2678">
            <v>6530.74</v>
          </cell>
          <cell r="H2678">
            <v>38529</v>
          </cell>
          <cell r="I2678">
            <v>38532</v>
          </cell>
          <cell r="J2678" t="str">
            <v>News</v>
          </cell>
          <cell r="K2678">
            <v>6</v>
          </cell>
          <cell r="L2678">
            <v>5000</v>
          </cell>
          <cell r="M2678" t="str">
            <v>Heavy rain</v>
          </cell>
          <cell r="N2678">
            <v>1</v>
          </cell>
        </row>
        <row r="2679">
          <cell r="A2679">
            <v>2679</v>
          </cell>
          <cell r="B2679">
            <v>0</v>
          </cell>
          <cell r="C2679" t="str">
            <v>Chile</v>
          </cell>
          <cell r="D2679">
            <v>0</v>
          </cell>
          <cell r="E2679">
            <v>-72.760000000000005</v>
          </cell>
          <cell r="F2679">
            <v>-36.957500000000003</v>
          </cell>
          <cell r="G2679">
            <v>12209.92</v>
          </cell>
          <cell r="H2679">
            <v>38529</v>
          </cell>
          <cell r="I2679">
            <v>38531</v>
          </cell>
          <cell r="J2679" t="str">
            <v>News</v>
          </cell>
          <cell r="K2679">
            <v>5</v>
          </cell>
          <cell r="L2679">
            <v>800</v>
          </cell>
          <cell r="M2679" t="str">
            <v>Heavy rain</v>
          </cell>
          <cell r="N2679">
            <v>1</v>
          </cell>
        </row>
        <row r="2680">
          <cell r="A2680">
            <v>2680</v>
          </cell>
          <cell r="B2680">
            <v>0</v>
          </cell>
          <cell r="C2680" t="str">
            <v>India</v>
          </cell>
          <cell r="D2680">
            <v>0</v>
          </cell>
          <cell r="E2680">
            <v>73.073899999999995</v>
          </cell>
          <cell r="F2680">
            <v>21.433</v>
          </cell>
          <cell r="G2680">
            <v>73780.97</v>
          </cell>
          <cell r="H2680">
            <v>38531</v>
          </cell>
          <cell r="I2680">
            <v>38548</v>
          </cell>
          <cell r="J2680" t="str">
            <v>News</v>
          </cell>
          <cell r="K2680">
            <v>202</v>
          </cell>
          <cell r="L2680">
            <v>500000</v>
          </cell>
          <cell r="M2680" t="str">
            <v>Monsoonal rain</v>
          </cell>
          <cell r="N2680">
            <v>2</v>
          </cell>
        </row>
        <row r="2681">
          <cell r="A2681">
            <v>2681</v>
          </cell>
          <cell r="B2681">
            <v>0</v>
          </cell>
          <cell r="C2681" t="str">
            <v>Mexico</v>
          </cell>
          <cell r="D2681">
            <v>0</v>
          </cell>
          <cell r="E2681">
            <v>-97.65</v>
          </cell>
          <cell r="F2681">
            <v>21.353400000000001</v>
          </cell>
          <cell r="G2681">
            <v>968.76</v>
          </cell>
          <cell r="H2681">
            <v>38532</v>
          </cell>
          <cell r="I2681">
            <v>38533</v>
          </cell>
          <cell r="J2681" t="str">
            <v>News</v>
          </cell>
          <cell r="K2681">
            <v>2</v>
          </cell>
          <cell r="L2681">
            <v>0</v>
          </cell>
          <cell r="M2681" t="str">
            <v>Heavy rain</v>
          </cell>
          <cell r="N2681">
            <v>1</v>
          </cell>
        </row>
        <row r="2682">
          <cell r="A2682">
            <v>2682</v>
          </cell>
          <cell r="B2682">
            <v>0</v>
          </cell>
          <cell r="C2682" t="str">
            <v>India</v>
          </cell>
          <cell r="D2682">
            <v>0</v>
          </cell>
          <cell r="E2682">
            <v>86.430499999999995</v>
          </cell>
          <cell r="F2682">
            <v>20.976500000000001</v>
          </cell>
          <cell r="G2682">
            <v>6802.76</v>
          </cell>
          <cell r="H2682">
            <v>38532</v>
          </cell>
          <cell r="I2682">
            <v>38536</v>
          </cell>
          <cell r="J2682" t="str">
            <v>News</v>
          </cell>
          <cell r="K2682">
            <v>1</v>
          </cell>
          <cell r="L2682">
            <v>140000</v>
          </cell>
          <cell r="M2682" t="str">
            <v>Monsoonal rain</v>
          </cell>
          <cell r="N2682">
            <v>1</v>
          </cell>
        </row>
        <row r="2683">
          <cell r="A2683">
            <v>2683</v>
          </cell>
          <cell r="B2683">
            <v>0</v>
          </cell>
          <cell r="C2683" t="str">
            <v>Australia</v>
          </cell>
          <cell r="D2683">
            <v>0</v>
          </cell>
          <cell r="E2683">
            <v>153.28899999999999</v>
          </cell>
          <cell r="F2683">
            <v>-28.519500000000001</v>
          </cell>
          <cell r="G2683">
            <v>7891.31</v>
          </cell>
          <cell r="H2683">
            <v>38533</v>
          </cell>
          <cell r="I2683">
            <v>38536</v>
          </cell>
          <cell r="J2683" t="str">
            <v>News</v>
          </cell>
          <cell r="K2683">
            <v>3</v>
          </cell>
          <cell r="L2683">
            <v>3000</v>
          </cell>
          <cell r="M2683" t="str">
            <v>Heavy rain</v>
          </cell>
          <cell r="N2683">
            <v>1</v>
          </cell>
        </row>
        <row r="2684">
          <cell r="A2684">
            <v>2684</v>
          </cell>
          <cell r="B2684">
            <v>0</v>
          </cell>
          <cell r="C2684" t="str">
            <v>China</v>
          </cell>
          <cell r="D2684">
            <v>0</v>
          </cell>
          <cell r="E2684">
            <v>103.51900000000001</v>
          </cell>
          <cell r="F2684">
            <v>30.676600000000001</v>
          </cell>
          <cell r="G2684">
            <v>69402.58</v>
          </cell>
          <cell r="H2684">
            <v>38531</v>
          </cell>
          <cell r="I2684">
            <v>38552</v>
          </cell>
          <cell r="J2684" t="str">
            <v>News</v>
          </cell>
          <cell r="K2684">
            <v>65</v>
          </cell>
          <cell r="L2684">
            <v>428000</v>
          </cell>
          <cell r="M2684" t="str">
            <v>Heavy rain</v>
          </cell>
          <cell r="N2684">
            <v>1</v>
          </cell>
        </row>
        <row r="2685">
          <cell r="A2685">
            <v>2685</v>
          </cell>
          <cell r="B2685">
            <v>0</v>
          </cell>
          <cell r="C2685" t="str">
            <v>North Korea</v>
          </cell>
          <cell r="D2685">
            <v>0</v>
          </cell>
          <cell r="E2685">
            <v>126.499</v>
          </cell>
          <cell r="F2685">
            <v>39.728200000000001</v>
          </cell>
          <cell r="G2685">
            <v>2586.86</v>
          </cell>
          <cell r="H2685">
            <v>38533</v>
          </cell>
          <cell r="I2685">
            <v>38535</v>
          </cell>
          <cell r="J2685" t="str">
            <v>News</v>
          </cell>
          <cell r="K2685">
            <v>88</v>
          </cell>
          <cell r="L2685">
            <v>16000</v>
          </cell>
          <cell r="M2685" t="str">
            <v>Monsoonal rain</v>
          </cell>
          <cell r="N2685">
            <v>1</v>
          </cell>
        </row>
        <row r="2686">
          <cell r="A2686">
            <v>2686</v>
          </cell>
          <cell r="B2686">
            <v>0</v>
          </cell>
          <cell r="C2686" t="str">
            <v>India</v>
          </cell>
          <cell r="D2686">
            <v>0</v>
          </cell>
          <cell r="E2686">
            <v>80.1999</v>
          </cell>
          <cell r="F2686">
            <v>24.128799999999998</v>
          </cell>
          <cell r="G2686">
            <v>55740.23</v>
          </cell>
          <cell r="H2686">
            <v>38535</v>
          </cell>
          <cell r="I2686">
            <v>38548</v>
          </cell>
          <cell r="J2686" t="str">
            <v>News</v>
          </cell>
          <cell r="K2686">
            <v>62</v>
          </cell>
          <cell r="L2686">
            <v>49000</v>
          </cell>
          <cell r="M2686" t="str">
            <v>Monsoonal rain</v>
          </cell>
          <cell r="N2686">
            <v>1</v>
          </cell>
        </row>
        <row r="2687">
          <cell r="A2687">
            <v>2687</v>
          </cell>
          <cell r="B2687">
            <v>0</v>
          </cell>
          <cell r="C2687" t="str">
            <v>Romania</v>
          </cell>
          <cell r="D2687" t="str">
            <v>Bulgaria</v>
          </cell>
          <cell r="E2687">
            <v>26.329000000000001</v>
          </cell>
          <cell r="F2687">
            <v>43.853499999999997</v>
          </cell>
          <cell r="G2687">
            <v>72209.36</v>
          </cell>
          <cell r="H2687">
            <v>38535</v>
          </cell>
          <cell r="I2687">
            <v>38549</v>
          </cell>
          <cell r="J2687" t="str">
            <v>News</v>
          </cell>
          <cell r="K2687">
            <v>23</v>
          </cell>
          <cell r="L2687">
            <v>7000</v>
          </cell>
          <cell r="M2687" t="str">
            <v>Heavy rain</v>
          </cell>
          <cell r="N2687">
            <v>1</v>
          </cell>
        </row>
        <row r="2688">
          <cell r="A2688">
            <v>2688</v>
          </cell>
          <cell r="B2688">
            <v>0</v>
          </cell>
          <cell r="C2688" t="str">
            <v>China</v>
          </cell>
          <cell r="D2688">
            <v>0</v>
          </cell>
          <cell r="E2688">
            <v>125.501</v>
          </cell>
          <cell r="F2688">
            <v>44.5627</v>
          </cell>
          <cell r="G2688">
            <v>275029.31</v>
          </cell>
          <cell r="H2688">
            <v>38534</v>
          </cell>
          <cell r="I2688">
            <v>38576</v>
          </cell>
          <cell r="J2688" t="str">
            <v>News</v>
          </cell>
          <cell r="K2688">
            <v>5</v>
          </cell>
          <cell r="L2688">
            <v>1500</v>
          </cell>
          <cell r="M2688" t="str">
            <v>Heavy rain</v>
          </cell>
          <cell r="N2688">
            <v>1</v>
          </cell>
        </row>
        <row r="2689">
          <cell r="A2689">
            <v>2689</v>
          </cell>
          <cell r="B2689">
            <v>0</v>
          </cell>
          <cell r="C2689" t="str">
            <v>Pakistan</v>
          </cell>
          <cell r="D2689" t="str">
            <v>India</v>
          </cell>
          <cell r="E2689">
            <v>73.563699999999997</v>
          </cell>
          <cell r="F2689">
            <v>30.922999999999998</v>
          </cell>
          <cell r="G2689">
            <v>433454.63</v>
          </cell>
          <cell r="H2689">
            <v>38538</v>
          </cell>
          <cell r="I2689">
            <v>38578</v>
          </cell>
          <cell r="J2689" t="str">
            <v>News</v>
          </cell>
          <cell r="K2689">
            <v>40</v>
          </cell>
          <cell r="L2689">
            <v>452000</v>
          </cell>
          <cell r="M2689" t="str">
            <v>Monsoonal rain</v>
          </cell>
          <cell r="N2689">
            <v>1</v>
          </cell>
        </row>
        <row r="2690">
          <cell r="A2690">
            <v>2690</v>
          </cell>
          <cell r="B2690">
            <v>0</v>
          </cell>
          <cell r="C2690" t="str">
            <v>India</v>
          </cell>
          <cell r="D2690" t="str">
            <v>Bangladesh</v>
          </cell>
          <cell r="E2690">
            <v>87.012600000000006</v>
          </cell>
          <cell r="F2690">
            <v>27.436299999999999</v>
          </cell>
          <cell r="G2690">
            <v>823461.88</v>
          </cell>
          <cell r="H2690">
            <v>38540</v>
          </cell>
          <cell r="I2690">
            <v>38560</v>
          </cell>
          <cell r="J2690" t="str">
            <v>News</v>
          </cell>
          <cell r="K2690">
            <v>40</v>
          </cell>
          <cell r="L2690">
            <v>3000000</v>
          </cell>
          <cell r="M2690" t="str">
            <v>Monsoonal rain</v>
          </cell>
          <cell r="N2690">
            <v>1</v>
          </cell>
        </row>
        <row r="2691">
          <cell r="A2691">
            <v>2691</v>
          </cell>
          <cell r="B2691">
            <v>0</v>
          </cell>
          <cell r="C2691" t="str">
            <v>Japan</v>
          </cell>
          <cell r="D2691">
            <v>0</v>
          </cell>
          <cell r="E2691">
            <v>130.95500000000001</v>
          </cell>
          <cell r="F2691">
            <v>32.955399999999997</v>
          </cell>
          <cell r="G2691">
            <v>23384.41</v>
          </cell>
          <cell r="H2691">
            <v>38543</v>
          </cell>
          <cell r="I2691">
            <v>38544</v>
          </cell>
          <cell r="J2691" t="str">
            <v>News</v>
          </cell>
          <cell r="K2691">
            <v>4</v>
          </cell>
          <cell r="L2691">
            <v>600</v>
          </cell>
          <cell r="M2691" t="str">
            <v>Heavy rain</v>
          </cell>
          <cell r="N2691">
            <v>1</v>
          </cell>
        </row>
        <row r="2692">
          <cell r="A2692">
            <v>2692</v>
          </cell>
          <cell r="B2692">
            <v>0</v>
          </cell>
          <cell r="C2692" t="str">
            <v>Romania</v>
          </cell>
          <cell r="D2692">
            <v>0</v>
          </cell>
          <cell r="E2692">
            <v>27.8629</v>
          </cell>
          <cell r="F2692">
            <v>45.764800000000001</v>
          </cell>
          <cell r="G2692">
            <v>40036.82</v>
          </cell>
          <cell r="H2692">
            <v>38545</v>
          </cell>
          <cell r="I2692">
            <v>38561</v>
          </cell>
          <cell r="J2692" t="str">
            <v>News</v>
          </cell>
          <cell r="K2692">
            <v>23</v>
          </cell>
          <cell r="L2692">
            <v>13000</v>
          </cell>
          <cell r="M2692" t="str">
            <v>Heavy rain</v>
          </cell>
          <cell r="N2692">
            <v>2</v>
          </cell>
        </row>
        <row r="2693">
          <cell r="A2693">
            <v>2693</v>
          </cell>
          <cell r="B2693">
            <v>0</v>
          </cell>
          <cell r="C2693" t="str">
            <v>China</v>
          </cell>
          <cell r="D2693">
            <v>0</v>
          </cell>
          <cell r="E2693">
            <v>115.76</v>
          </cell>
          <cell r="F2693">
            <v>32.605499999999999</v>
          </cell>
          <cell r="G2693">
            <v>101854.32</v>
          </cell>
          <cell r="H2693">
            <v>38543</v>
          </cell>
          <cell r="I2693">
            <v>38551</v>
          </cell>
          <cell r="J2693" t="str">
            <v>News</v>
          </cell>
          <cell r="K2693">
            <v>0</v>
          </cell>
          <cell r="L2693">
            <v>0</v>
          </cell>
          <cell r="M2693" t="str">
            <v>Heavy rain</v>
          </cell>
          <cell r="N2693">
            <v>1</v>
          </cell>
        </row>
        <row r="2694">
          <cell r="A2694">
            <v>2694</v>
          </cell>
          <cell r="B2694">
            <v>0</v>
          </cell>
          <cell r="C2694" t="str">
            <v>Taiwan</v>
          </cell>
          <cell r="D2694" t="str">
            <v>China</v>
          </cell>
          <cell r="E2694">
            <v>120.85599999999999</v>
          </cell>
          <cell r="F2694">
            <v>28.1203</v>
          </cell>
          <cell r="G2694">
            <v>12148.26</v>
          </cell>
          <cell r="H2694">
            <v>38549</v>
          </cell>
          <cell r="I2694">
            <v>38553</v>
          </cell>
          <cell r="J2694" t="str">
            <v>News</v>
          </cell>
          <cell r="K2694">
            <v>17</v>
          </cell>
          <cell r="L2694">
            <v>0</v>
          </cell>
          <cell r="M2694" t="str">
            <v>Tropical cyclone</v>
          </cell>
          <cell r="N2694">
            <v>1</v>
          </cell>
        </row>
        <row r="2695">
          <cell r="A2695">
            <v>2695</v>
          </cell>
          <cell r="B2695">
            <v>0</v>
          </cell>
          <cell r="C2695" t="str">
            <v>Malaysia</v>
          </cell>
          <cell r="D2695">
            <v>0</v>
          </cell>
          <cell r="E2695">
            <v>116.224</v>
          </cell>
          <cell r="F2695">
            <v>6.0547700000000004</v>
          </cell>
          <cell r="G2695">
            <v>1468.81</v>
          </cell>
          <cell r="H2695">
            <v>38550</v>
          </cell>
          <cell r="I2695">
            <v>38552</v>
          </cell>
          <cell r="J2695" t="str">
            <v>News</v>
          </cell>
          <cell r="K2695">
            <v>4</v>
          </cell>
          <cell r="L2695">
            <v>600</v>
          </cell>
          <cell r="M2695" t="str">
            <v>Brief torrential rain</v>
          </cell>
          <cell r="N2695">
            <v>2</v>
          </cell>
        </row>
        <row r="2696">
          <cell r="A2696">
            <v>2696</v>
          </cell>
          <cell r="B2696">
            <v>0</v>
          </cell>
          <cell r="C2696" t="str">
            <v>China</v>
          </cell>
          <cell r="D2696">
            <v>0</v>
          </cell>
          <cell r="E2696">
            <v>104.262</v>
          </cell>
          <cell r="F2696">
            <v>27.702300000000001</v>
          </cell>
          <cell r="G2696">
            <v>395.80700000000002</v>
          </cell>
          <cell r="H2696">
            <v>38554</v>
          </cell>
          <cell r="I2696">
            <v>38555</v>
          </cell>
          <cell r="J2696" t="str">
            <v>News</v>
          </cell>
          <cell r="K2696">
            <v>16</v>
          </cell>
          <cell r="L2696">
            <v>0</v>
          </cell>
          <cell r="M2696" t="str">
            <v>Dam/Levy, break or release</v>
          </cell>
          <cell r="N2696">
            <v>1</v>
          </cell>
        </row>
        <row r="2697">
          <cell r="A2697">
            <v>2697</v>
          </cell>
          <cell r="B2697">
            <v>0</v>
          </cell>
          <cell r="C2697" t="str">
            <v>India</v>
          </cell>
          <cell r="D2697">
            <v>0</v>
          </cell>
          <cell r="E2697">
            <v>73.435000000000002</v>
          </cell>
          <cell r="F2697">
            <v>17.983599999999999</v>
          </cell>
          <cell r="G2697">
            <v>35551.57</v>
          </cell>
          <cell r="H2697">
            <v>38557</v>
          </cell>
          <cell r="I2697">
            <v>38569</v>
          </cell>
          <cell r="J2697" t="str">
            <v>News</v>
          </cell>
          <cell r="K2697">
            <v>987</v>
          </cell>
          <cell r="L2697">
            <v>160000</v>
          </cell>
          <cell r="M2697" t="str">
            <v>Monsoonal rain</v>
          </cell>
          <cell r="N2697">
            <v>1</v>
          </cell>
        </row>
        <row r="2698">
          <cell r="A2698">
            <v>2698</v>
          </cell>
          <cell r="B2698">
            <v>0</v>
          </cell>
          <cell r="C2698" t="str">
            <v>India</v>
          </cell>
          <cell r="D2698">
            <v>0</v>
          </cell>
          <cell r="E2698">
            <v>79.965400000000002</v>
          </cell>
          <cell r="F2698">
            <v>16.9772</v>
          </cell>
          <cell r="G2698">
            <v>619197.81999999995</v>
          </cell>
          <cell r="H2698">
            <v>38556</v>
          </cell>
          <cell r="I2698">
            <v>38580</v>
          </cell>
          <cell r="J2698" t="str">
            <v>News</v>
          </cell>
          <cell r="K2698">
            <v>126</v>
          </cell>
          <cell r="L2698">
            <v>100000</v>
          </cell>
          <cell r="M2698" t="str">
            <v>Monsoonal rain</v>
          </cell>
          <cell r="N2698">
            <v>1</v>
          </cell>
        </row>
        <row r="2699">
          <cell r="A2699">
            <v>2699</v>
          </cell>
          <cell r="B2699">
            <v>0</v>
          </cell>
          <cell r="C2699" t="str">
            <v>Philippines</v>
          </cell>
          <cell r="D2699">
            <v>0</v>
          </cell>
          <cell r="E2699">
            <v>122.905</v>
          </cell>
          <cell r="F2699">
            <v>10.409700000000001</v>
          </cell>
          <cell r="G2699">
            <v>1058.18</v>
          </cell>
          <cell r="H2699">
            <v>38560</v>
          </cell>
          <cell r="I2699">
            <v>38563</v>
          </cell>
          <cell r="J2699" t="str">
            <v>News</v>
          </cell>
          <cell r="K2699">
            <v>3</v>
          </cell>
          <cell r="L2699">
            <v>32782</v>
          </cell>
          <cell r="M2699" t="str">
            <v>Monsoonal rain</v>
          </cell>
          <cell r="N2699">
            <v>1</v>
          </cell>
        </row>
        <row r="2700">
          <cell r="A2700">
            <v>2700</v>
          </cell>
          <cell r="B2700">
            <v>0</v>
          </cell>
          <cell r="C2700" t="str">
            <v>India</v>
          </cell>
          <cell r="D2700">
            <v>0</v>
          </cell>
          <cell r="E2700">
            <v>86.275899999999993</v>
          </cell>
          <cell r="F2700">
            <v>20.991499999999998</v>
          </cell>
          <cell r="G2700">
            <v>11721.28</v>
          </cell>
          <cell r="H2700">
            <v>38563</v>
          </cell>
          <cell r="I2700">
            <v>38567</v>
          </cell>
          <cell r="J2700" t="str">
            <v>News</v>
          </cell>
          <cell r="K2700">
            <v>8</v>
          </cell>
          <cell r="L2700">
            <v>344857</v>
          </cell>
          <cell r="M2700" t="str">
            <v>Monsoonal rain</v>
          </cell>
          <cell r="N2700">
            <v>1</v>
          </cell>
        </row>
        <row r="2701">
          <cell r="A2701">
            <v>2701</v>
          </cell>
          <cell r="B2701">
            <v>0</v>
          </cell>
          <cell r="C2701" t="str">
            <v>Iran</v>
          </cell>
          <cell r="D2701">
            <v>0</v>
          </cell>
          <cell r="E2701">
            <v>55.793100000000003</v>
          </cell>
          <cell r="F2701">
            <v>37.680500000000002</v>
          </cell>
          <cell r="G2701">
            <v>4580.5</v>
          </cell>
          <cell r="H2701">
            <v>38564</v>
          </cell>
          <cell r="I2701">
            <v>38565</v>
          </cell>
          <cell r="J2701" t="str">
            <v>News</v>
          </cell>
          <cell r="K2701">
            <v>27</v>
          </cell>
          <cell r="L2701">
            <v>0</v>
          </cell>
          <cell r="M2701" t="str">
            <v>Heavy rain</v>
          </cell>
          <cell r="N2701">
            <v>1</v>
          </cell>
        </row>
        <row r="2702">
          <cell r="A2702">
            <v>2702</v>
          </cell>
          <cell r="B2702">
            <v>0</v>
          </cell>
          <cell r="C2702" t="str">
            <v>Turkey</v>
          </cell>
          <cell r="D2702">
            <v>0</v>
          </cell>
          <cell r="E2702">
            <v>40.386200000000002</v>
          </cell>
          <cell r="F2702">
            <v>40.827500000000001</v>
          </cell>
          <cell r="G2702">
            <v>1667.49</v>
          </cell>
          <cell r="H2702">
            <v>38566</v>
          </cell>
          <cell r="I2702">
            <v>38567</v>
          </cell>
          <cell r="J2702" t="str">
            <v>News</v>
          </cell>
          <cell r="K2702">
            <v>7</v>
          </cell>
          <cell r="L2702">
            <v>0</v>
          </cell>
          <cell r="M2702" t="str">
            <v>Heavy rain</v>
          </cell>
          <cell r="N2702">
            <v>1</v>
          </cell>
        </row>
        <row r="2703">
          <cell r="A2703">
            <v>2703</v>
          </cell>
          <cell r="B2703">
            <v>0</v>
          </cell>
          <cell r="C2703" t="str">
            <v>South Korea</v>
          </cell>
          <cell r="D2703">
            <v>0</v>
          </cell>
          <cell r="E2703">
            <v>127.456</v>
          </cell>
          <cell r="F2703">
            <v>35.6995</v>
          </cell>
          <cell r="G2703">
            <v>9965.14</v>
          </cell>
          <cell r="H2703">
            <v>38566</v>
          </cell>
          <cell r="I2703">
            <v>38568</v>
          </cell>
          <cell r="J2703" t="str">
            <v>News</v>
          </cell>
          <cell r="K2703">
            <v>11</v>
          </cell>
          <cell r="L2703">
            <v>1500</v>
          </cell>
          <cell r="M2703" t="str">
            <v>Monsoonal rain</v>
          </cell>
          <cell r="N2703">
            <v>1</v>
          </cell>
        </row>
        <row r="2704">
          <cell r="A2704">
            <v>2704</v>
          </cell>
          <cell r="B2704">
            <v>0</v>
          </cell>
          <cell r="C2704" t="str">
            <v>Sudan</v>
          </cell>
          <cell r="D2704">
            <v>0</v>
          </cell>
          <cell r="E2704">
            <v>24.736699999999999</v>
          </cell>
          <cell r="F2704">
            <v>13.0351</v>
          </cell>
          <cell r="G2704">
            <v>163360.92000000001</v>
          </cell>
          <cell r="H2704">
            <v>38567</v>
          </cell>
          <cell r="I2704">
            <v>38583</v>
          </cell>
          <cell r="J2704" t="str">
            <v>News</v>
          </cell>
          <cell r="K2704">
            <v>8</v>
          </cell>
          <cell r="L2704">
            <v>8000</v>
          </cell>
          <cell r="M2704" t="str">
            <v>Heavy rain</v>
          </cell>
          <cell r="N2704">
            <v>1</v>
          </cell>
        </row>
        <row r="2705">
          <cell r="A2705">
            <v>2705</v>
          </cell>
          <cell r="B2705">
            <v>0</v>
          </cell>
          <cell r="C2705" t="str">
            <v>Bulgaria</v>
          </cell>
          <cell r="D2705">
            <v>0</v>
          </cell>
          <cell r="E2705">
            <v>24.464400000000001</v>
          </cell>
          <cell r="F2705">
            <v>42.267099999999999</v>
          </cell>
          <cell r="G2705">
            <v>44209.120000000003</v>
          </cell>
          <cell r="H2705">
            <v>38568</v>
          </cell>
          <cell r="I2705">
            <v>38575</v>
          </cell>
          <cell r="J2705" t="str">
            <v>News</v>
          </cell>
          <cell r="K2705">
            <v>7</v>
          </cell>
          <cell r="L2705">
            <v>12000</v>
          </cell>
          <cell r="M2705" t="str">
            <v>Heavy rain</v>
          </cell>
          <cell r="N2705">
            <v>1</v>
          </cell>
        </row>
        <row r="2706">
          <cell r="A2706">
            <v>2706</v>
          </cell>
          <cell r="B2706">
            <v>0</v>
          </cell>
          <cell r="C2706" t="str">
            <v>China</v>
          </cell>
          <cell r="D2706">
            <v>0</v>
          </cell>
          <cell r="E2706">
            <v>81.864500000000007</v>
          </cell>
          <cell r="F2706">
            <v>39.885800000000003</v>
          </cell>
          <cell r="G2706">
            <v>855819.77</v>
          </cell>
          <cell r="H2706">
            <v>38569</v>
          </cell>
          <cell r="I2706">
            <v>38578</v>
          </cell>
          <cell r="J2706" t="str">
            <v>News</v>
          </cell>
          <cell r="K2706">
            <v>7</v>
          </cell>
          <cell r="L2706">
            <v>230000</v>
          </cell>
          <cell r="M2706" t="str">
            <v>Heavy rain</v>
          </cell>
          <cell r="N2706">
            <v>1</v>
          </cell>
        </row>
        <row r="2707">
          <cell r="A2707">
            <v>2707</v>
          </cell>
          <cell r="B2707">
            <v>0</v>
          </cell>
          <cell r="C2707" t="str">
            <v>Central African Republic</v>
          </cell>
          <cell r="D2707">
            <v>0</v>
          </cell>
          <cell r="E2707">
            <v>18.489799999999999</v>
          </cell>
          <cell r="F2707">
            <v>4.4050700000000003</v>
          </cell>
          <cell r="G2707">
            <v>65654.14</v>
          </cell>
          <cell r="H2707">
            <v>38572</v>
          </cell>
          <cell r="I2707">
            <v>38589</v>
          </cell>
          <cell r="J2707" t="str">
            <v>News</v>
          </cell>
          <cell r="K2707">
            <v>1</v>
          </cell>
          <cell r="L2707">
            <v>22500</v>
          </cell>
          <cell r="M2707" t="str">
            <v>Heavy rain</v>
          </cell>
          <cell r="N2707">
            <v>1</v>
          </cell>
        </row>
        <row r="2708">
          <cell r="A2708">
            <v>2708</v>
          </cell>
          <cell r="B2708">
            <v>0</v>
          </cell>
          <cell r="C2708" t="str">
            <v>Iran</v>
          </cell>
          <cell r="D2708">
            <v>0</v>
          </cell>
          <cell r="E2708">
            <v>55.816699999999997</v>
          </cell>
          <cell r="F2708">
            <v>37.6813</v>
          </cell>
          <cell r="G2708">
            <v>4899.6499999999996</v>
          </cell>
          <cell r="H2708">
            <v>38573</v>
          </cell>
          <cell r="I2708">
            <v>38575</v>
          </cell>
          <cell r="J2708" t="str">
            <v>News</v>
          </cell>
          <cell r="K2708">
            <v>43</v>
          </cell>
          <cell r="L2708">
            <v>0</v>
          </cell>
          <cell r="M2708" t="str">
            <v>Heavy rain</v>
          </cell>
          <cell r="N2708">
            <v>1</v>
          </cell>
        </row>
        <row r="2709">
          <cell r="A2709">
            <v>2709</v>
          </cell>
          <cell r="B2709">
            <v>0</v>
          </cell>
          <cell r="C2709" t="str">
            <v>Thailand</v>
          </cell>
          <cell r="D2709">
            <v>0</v>
          </cell>
          <cell r="E2709">
            <v>99.369100000000003</v>
          </cell>
          <cell r="F2709">
            <v>19.0685</v>
          </cell>
          <cell r="G2709">
            <v>134287.4</v>
          </cell>
          <cell r="H2709">
            <v>38577</v>
          </cell>
          <cell r="I2709">
            <v>38621</v>
          </cell>
          <cell r="J2709" t="str">
            <v>News</v>
          </cell>
          <cell r="K2709">
            <v>11</v>
          </cell>
          <cell r="L2709">
            <v>119270</v>
          </cell>
          <cell r="M2709" t="str">
            <v>Monsoonal rain</v>
          </cell>
          <cell r="N2709">
            <v>2</v>
          </cell>
        </row>
        <row r="2710">
          <cell r="A2710">
            <v>2710</v>
          </cell>
          <cell r="B2710">
            <v>0</v>
          </cell>
          <cell r="C2710" t="str">
            <v>Vietnam</v>
          </cell>
          <cell r="D2710">
            <v>0</v>
          </cell>
          <cell r="E2710">
            <v>104.857</v>
          </cell>
          <cell r="F2710">
            <v>19.169899999999998</v>
          </cell>
          <cell r="G2710">
            <v>14785.95</v>
          </cell>
          <cell r="H2710">
            <v>38577</v>
          </cell>
          <cell r="I2710">
            <v>38580</v>
          </cell>
          <cell r="J2710" t="str">
            <v>News</v>
          </cell>
          <cell r="K2710">
            <v>13</v>
          </cell>
          <cell r="L2710">
            <v>0</v>
          </cell>
          <cell r="M2710" t="str">
            <v>Heavy rain</v>
          </cell>
          <cell r="N2710">
            <v>1</v>
          </cell>
        </row>
        <row r="2711">
          <cell r="A2711">
            <v>2711</v>
          </cell>
          <cell r="B2711">
            <v>0</v>
          </cell>
          <cell r="C2711" t="str">
            <v>China</v>
          </cell>
          <cell r="D2711">
            <v>0</v>
          </cell>
          <cell r="E2711">
            <v>123.07</v>
          </cell>
          <cell r="F2711">
            <v>41.8583</v>
          </cell>
          <cell r="G2711">
            <v>85856.94</v>
          </cell>
          <cell r="H2711">
            <v>38577</v>
          </cell>
          <cell r="I2711">
            <v>38584</v>
          </cell>
          <cell r="J2711" t="str">
            <v>News</v>
          </cell>
          <cell r="K2711">
            <v>15</v>
          </cell>
          <cell r="L2711">
            <v>206000</v>
          </cell>
          <cell r="M2711" t="str">
            <v>Heavy rain</v>
          </cell>
          <cell r="N2711">
            <v>1</v>
          </cell>
        </row>
        <row r="2712">
          <cell r="A2712">
            <v>2712</v>
          </cell>
          <cell r="B2712">
            <v>0</v>
          </cell>
          <cell r="C2712" t="str">
            <v>China</v>
          </cell>
          <cell r="D2712">
            <v>0</v>
          </cell>
          <cell r="E2712">
            <v>112.26300000000001</v>
          </cell>
          <cell r="F2712">
            <v>32.058500000000002</v>
          </cell>
          <cell r="G2712">
            <v>43676.36</v>
          </cell>
          <cell r="H2712">
            <v>38578</v>
          </cell>
          <cell r="I2712">
            <v>38600</v>
          </cell>
          <cell r="J2712" t="str">
            <v>News</v>
          </cell>
          <cell r="K2712">
            <v>28</v>
          </cell>
          <cell r="L2712">
            <v>14500</v>
          </cell>
          <cell r="M2712" t="str">
            <v>Heavy rain</v>
          </cell>
          <cell r="N2712">
            <v>1</v>
          </cell>
        </row>
        <row r="2713">
          <cell r="A2713">
            <v>2713</v>
          </cell>
          <cell r="B2713">
            <v>0</v>
          </cell>
          <cell r="C2713" t="str">
            <v>Sierra Leone</v>
          </cell>
          <cell r="D2713">
            <v>0</v>
          </cell>
          <cell r="E2713">
            <v>-11.6876</v>
          </cell>
          <cell r="F2713">
            <v>7.4185600000000003</v>
          </cell>
          <cell r="G2713">
            <v>7725.62</v>
          </cell>
          <cell r="H2713">
            <v>38578</v>
          </cell>
          <cell r="I2713">
            <v>38580</v>
          </cell>
          <cell r="J2713" t="str">
            <v>News</v>
          </cell>
          <cell r="K2713">
            <v>20</v>
          </cell>
          <cell r="L2713">
            <v>15000</v>
          </cell>
          <cell r="M2713" t="str">
            <v>Heavy rain</v>
          </cell>
          <cell r="N2713">
            <v>2</v>
          </cell>
        </row>
        <row r="2714">
          <cell r="A2714">
            <v>2714</v>
          </cell>
          <cell r="B2714">
            <v>0</v>
          </cell>
          <cell r="C2714" t="str">
            <v>Romania</v>
          </cell>
          <cell r="D2714" t="str">
            <v>Moldava</v>
          </cell>
          <cell r="E2714">
            <v>25.042200000000001</v>
          </cell>
          <cell r="F2714">
            <v>46.898000000000003</v>
          </cell>
          <cell r="G2714">
            <v>68754.86</v>
          </cell>
          <cell r="H2714">
            <v>38578</v>
          </cell>
          <cell r="I2714">
            <v>38597</v>
          </cell>
          <cell r="J2714" t="str">
            <v>News</v>
          </cell>
          <cell r="K2714">
            <v>34</v>
          </cell>
          <cell r="L2714">
            <v>2000</v>
          </cell>
          <cell r="M2714" t="str">
            <v>Heavy rain</v>
          </cell>
          <cell r="N2714">
            <v>1</v>
          </cell>
        </row>
        <row r="2715">
          <cell r="A2715">
            <v>2715</v>
          </cell>
          <cell r="B2715">
            <v>0</v>
          </cell>
          <cell r="C2715" t="str">
            <v>Ethiopia</v>
          </cell>
          <cell r="D2715">
            <v>0</v>
          </cell>
          <cell r="E2715">
            <v>38.728999999999999</v>
          </cell>
          <cell r="F2715">
            <v>7.3522400000000001</v>
          </cell>
          <cell r="G2715">
            <v>52560.03</v>
          </cell>
          <cell r="H2715">
            <v>38584</v>
          </cell>
          <cell r="I2715">
            <v>38602</v>
          </cell>
          <cell r="J2715" t="str">
            <v>News</v>
          </cell>
          <cell r="K2715">
            <v>3</v>
          </cell>
          <cell r="L2715">
            <v>7000</v>
          </cell>
          <cell r="M2715" t="str">
            <v>Heavy rain</v>
          </cell>
          <cell r="N2715">
            <v>1</v>
          </cell>
        </row>
        <row r="2716">
          <cell r="A2716">
            <v>2716</v>
          </cell>
          <cell r="B2716">
            <v>0</v>
          </cell>
          <cell r="C2716" t="str">
            <v>Switzerland</v>
          </cell>
          <cell r="D2716" t="str">
            <v>Austria</v>
          </cell>
          <cell r="E2716">
            <v>9.5780600000000007</v>
          </cell>
          <cell r="F2716">
            <v>47.486499999999999</v>
          </cell>
          <cell r="G2716">
            <v>44952.69</v>
          </cell>
          <cell r="H2716">
            <v>38585</v>
          </cell>
          <cell r="I2716">
            <v>38590</v>
          </cell>
          <cell r="J2716" t="str">
            <v>News</v>
          </cell>
          <cell r="K2716">
            <v>12</v>
          </cell>
          <cell r="L2716">
            <v>2500</v>
          </cell>
          <cell r="M2716" t="str">
            <v>Heavy rain</v>
          </cell>
          <cell r="N2716">
            <v>2</v>
          </cell>
        </row>
        <row r="2717">
          <cell r="A2717">
            <v>2717</v>
          </cell>
          <cell r="B2717">
            <v>0</v>
          </cell>
          <cell r="C2717" t="str">
            <v>Mexico</v>
          </cell>
          <cell r="D2717">
            <v>0</v>
          </cell>
          <cell r="E2717">
            <v>-98.657799999999995</v>
          </cell>
          <cell r="F2717">
            <v>18.811599999999999</v>
          </cell>
          <cell r="G2717">
            <v>242699.51</v>
          </cell>
          <cell r="H2717">
            <v>38585</v>
          </cell>
          <cell r="I2717">
            <v>38594</v>
          </cell>
          <cell r="J2717" t="str">
            <v>News</v>
          </cell>
          <cell r="K2717">
            <v>30</v>
          </cell>
          <cell r="L2717">
            <v>10000</v>
          </cell>
          <cell r="M2717" t="str">
            <v>Heavy rain</v>
          </cell>
          <cell r="N2717">
            <v>1</v>
          </cell>
        </row>
        <row r="2718">
          <cell r="A2718">
            <v>2718</v>
          </cell>
          <cell r="B2718">
            <v>0</v>
          </cell>
          <cell r="C2718" t="str">
            <v>India</v>
          </cell>
          <cell r="D2718">
            <v>0</v>
          </cell>
          <cell r="E2718">
            <v>83.211500000000001</v>
          </cell>
          <cell r="F2718">
            <v>25.885999999999999</v>
          </cell>
          <cell r="G2718">
            <v>12677.59</v>
          </cell>
          <cell r="H2718">
            <v>38590</v>
          </cell>
          <cell r="I2718">
            <v>38594</v>
          </cell>
          <cell r="J2718" t="str">
            <v>News</v>
          </cell>
          <cell r="K2718">
            <v>21</v>
          </cell>
          <cell r="L2718">
            <v>0</v>
          </cell>
          <cell r="M2718" t="str">
            <v>Heavy rain</v>
          </cell>
          <cell r="N2718">
            <v>1</v>
          </cell>
        </row>
        <row r="2719">
          <cell r="A2719">
            <v>2719</v>
          </cell>
          <cell r="B2719">
            <v>0</v>
          </cell>
          <cell r="C2719" t="str">
            <v>USA</v>
          </cell>
          <cell r="D2719">
            <v>0</v>
          </cell>
          <cell r="E2719">
            <v>-90.320099999999996</v>
          </cell>
          <cell r="F2719">
            <v>30.190999999999999</v>
          </cell>
          <cell r="G2719">
            <v>50377.42</v>
          </cell>
          <cell r="H2719">
            <v>38593</v>
          </cell>
          <cell r="I2719">
            <v>38614</v>
          </cell>
          <cell r="J2719" t="str">
            <v>News</v>
          </cell>
          <cell r="K2719">
            <v>1053</v>
          </cell>
          <cell r="L2719">
            <v>500000</v>
          </cell>
          <cell r="M2719" t="str">
            <v>Tropical cyclone</v>
          </cell>
          <cell r="N2719">
            <v>2</v>
          </cell>
        </row>
        <row r="2720">
          <cell r="A2720">
            <v>2720</v>
          </cell>
          <cell r="B2720">
            <v>0</v>
          </cell>
          <cell r="C2720" t="str">
            <v>Australia</v>
          </cell>
          <cell r="D2720">
            <v>0</v>
          </cell>
          <cell r="E2720">
            <v>147.095</v>
          </cell>
          <cell r="F2720">
            <v>-41.553600000000003</v>
          </cell>
          <cell r="G2720">
            <v>8209.31</v>
          </cell>
          <cell r="H2720">
            <v>38594</v>
          </cell>
          <cell r="I2720">
            <v>38598</v>
          </cell>
          <cell r="J2720" t="str">
            <v>News</v>
          </cell>
          <cell r="K2720">
            <v>0</v>
          </cell>
          <cell r="L2720">
            <v>0</v>
          </cell>
          <cell r="M2720" t="str">
            <v>Heavy rain</v>
          </cell>
          <cell r="N2720">
            <v>1</v>
          </cell>
        </row>
        <row r="2721">
          <cell r="A2721">
            <v>2721</v>
          </cell>
          <cell r="B2721">
            <v>0</v>
          </cell>
          <cell r="C2721" t="str">
            <v>Nigeria</v>
          </cell>
          <cell r="D2721">
            <v>0</v>
          </cell>
          <cell r="E2721">
            <v>10.9053</v>
          </cell>
          <cell r="F2721">
            <v>10.6656</v>
          </cell>
          <cell r="G2721">
            <v>159497.37</v>
          </cell>
          <cell r="H2721">
            <v>38571</v>
          </cell>
          <cell r="I2721">
            <v>38611</v>
          </cell>
          <cell r="J2721" t="str">
            <v>News</v>
          </cell>
          <cell r="K2721">
            <v>3</v>
          </cell>
          <cell r="L2721">
            <v>7</v>
          </cell>
          <cell r="M2721" t="str">
            <v>Heavy rain</v>
          </cell>
          <cell r="N2721">
            <v>1</v>
          </cell>
        </row>
        <row r="2722">
          <cell r="A2722">
            <v>2722</v>
          </cell>
          <cell r="B2722">
            <v>0</v>
          </cell>
          <cell r="C2722" t="str">
            <v>Taiwan</v>
          </cell>
          <cell r="D2722" t="str">
            <v>China</v>
          </cell>
          <cell r="E2722">
            <v>118.554</v>
          </cell>
          <cell r="F2722">
            <v>28.5839</v>
          </cell>
          <cell r="G2722">
            <v>188694.05</v>
          </cell>
          <cell r="H2722">
            <v>38596</v>
          </cell>
          <cell r="I2722">
            <v>38599</v>
          </cell>
          <cell r="J2722" t="str">
            <v>News</v>
          </cell>
          <cell r="K2722">
            <v>129</v>
          </cell>
          <cell r="L2722">
            <v>1840000</v>
          </cell>
          <cell r="M2722" t="str">
            <v>Tropical cyclone</v>
          </cell>
          <cell r="N2722">
            <v>1</v>
          </cell>
        </row>
        <row r="2723">
          <cell r="A2723">
            <v>2723</v>
          </cell>
          <cell r="B2723">
            <v>0</v>
          </cell>
          <cell r="C2723" t="str">
            <v>Japan</v>
          </cell>
          <cell r="D2723" t="str">
            <v>South Korea</v>
          </cell>
          <cell r="E2723">
            <v>131.316</v>
          </cell>
          <cell r="F2723">
            <v>32.351900000000001</v>
          </cell>
          <cell r="G2723">
            <v>36825.480000000003</v>
          </cell>
          <cell r="H2723">
            <v>38599</v>
          </cell>
          <cell r="I2723">
            <v>38604</v>
          </cell>
          <cell r="J2723" t="str">
            <v>News</v>
          </cell>
          <cell r="K2723">
            <v>22</v>
          </cell>
          <cell r="L2723">
            <v>301000</v>
          </cell>
          <cell r="M2723" t="str">
            <v>Tropical cyclone</v>
          </cell>
          <cell r="N2723">
            <v>1</v>
          </cell>
        </row>
        <row r="2724">
          <cell r="A2724">
            <v>2724</v>
          </cell>
          <cell r="B2724">
            <v>0</v>
          </cell>
          <cell r="C2724" t="str">
            <v>France</v>
          </cell>
          <cell r="D2724">
            <v>0</v>
          </cell>
          <cell r="E2724">
            <v>4.1861899999999999</v>
          </cell>
          <cell r="F2724">
            <v>44.057099999999998</v>
          </cell>
          <cell r="G2724">
            <v>9814.17</v>
          </cell>
          <cell r="H2724">
            <v>38602</v>
          </cell>
          <cell r="I2724">
            <v>38604</v>
          </cell>
          <cell r="J2724" t="str">
            <v>News</v>
          </cell>
          <cell r="K2724">
            <v>0</v>
          </cell>
          <cell r="L2724">
            <v>3000</v>
          </cell>
          <cell r="M2724" t="str">
            <v>Heavy rain</v>
          </cell>
          <cell r="N2724">
            <v>1</v>
          </cell>
        </row>
        <row r="2725">
          <cell r="A2725">
            <v>2725</v>
          </cell>
          <cell r="B2725">
            <v>0</v>
          </cell>
          <cell r="C2725" t="str">
            <v>Vietnam</v>
          </cell>
          <cell r="D2725" t="str">
            <v>Cambodia</v>
          </cell>
          <cell r="E2725">
            <v>105.735</v>
          </cell>
          <cell r="F2725">
            <v>10.707100000000001</v>
          </cell>
          <cell r="G2725">
            <v>154793.76999999999</v>
          </cell>
          <cell r="H2725">
            <v>38603</v>
          </cell>
          <cell r="I2725">
            <v>38657</v>
          </cell>
          <cell r="J2725" t="str">
            <v>News</v>
          </cell>
          <cell r="K2725">
            <v>69</v>
          </cell>
          <cell r="L2725">
            <v>30000</v>
          </cell>
          <cell r="M2725" t="str">
            <v>Monsoonal rain</v>
          </cell>
          <cell r="N2725">
            <v>1</v>
          </cell>
        </row>
        <row r="2726">
          <cell r="A2726">
            <v>2726</v>
          </cell>
          <cell r="B2726">
            <v>0</v>
          </cell>
          <cell r="C2726" t="str">
            <v>China</v>
          </cell>
          <cell r="D2726">
            <v>0</v>
          </cell>
          <cell r="E2726">
            <v>120.242</v>
          </cell>
          <cell r="F2726">
            <v>30.368099999999998</v>
          </cell>
          <cell r="G2726">
            <v>84372.28</v>
          </cell>
          <cell r="H2726">
            <v>38606</v>
          </cell>
          <cell r="I2726">
            <v>38608</v>
          </cell>
          <cell r="J2726" t="str">
            <v>News</v>
          </cell>
          <cell r="K2726">
            <v>16</v>
          </cell>
          <cell r="L2726">
            <v>1350000</v>
          </cell>
          <cell r="M2726" t="str">
            <v>Tropical cyclone</v>
          </cell>
          <cell r="N2726">
            <v>1</v>
          </cell>
        </row>
        <row r="2727">
          <cell r="A2727">
            <v>2727</v>
          </cell>
          <cell r="B2727">
            <v>0</v>
          </cell>
          <cell r="C2727" t="str">
            <v>Afghanistan</v>
          </cell>
          <cell r="D2727">
            <v>0</v>
          </cell>
          <cell r="E2727">
            <v>71.084900000000005</v>
          </cell>
          <cell r="F2727">
            <v>34.930500000000002</v>
          </cell>
          <cell r="G2727">
            <v>3208.66</v>
          </cell>
          <cell r="H2727">
            <v>38606</v>
          </cell>
          <cell r="I2727">
            <v>38607</v>
          </cell>
          <cell r="J2727" t="str">
            <v>News</v>
          </cell>
          <cell r="K2727">
            <v>12</v>
          </cell>
          <cell r="L2727">
            <v>0</v>
          </cell>
          <cell r="M2727" t="str">
            <v>Heavy rain</v>
          </cell>
          <cell r="N2727">
            <v>1</v>
          </cell>
        </row>
        <row r="2728">
          <cell r="A2728">
            <v>2728</v>
          </cell>
          <cell r="B2728">
            <v>0</v>
          </cell>
          <cell r="C2728" t="str">
            <v>India</v>
          </cell>
          <cell r="D2728">
            <v>0</v>
          </cell>
          <cell r="E2728">
            <v>82.538899999999998</v>
          </cell>
          <cell r="F2728">
            <v>21.113900000000001</v>
          </cell>
          <cell r="G2728">
            <v>374448.85</v>
          </cell>
          <cell r="H2728">
            <v>38609</v>
          </cell>
          <cell r="I2728">
            <v>38625</v>
          </cell>
          <cell r="J2728" t="str">
            <v>News</v>
          </cell>
          <cell r="K2728">
            <v>89</v>
          </cell>
          <cell r="L2728">
            <v>550000</v>
          </cell>
          <cell r="M2728" t="str">
            <v>Heavy rain</v>
          </cell>
          <cell r="N2728">
            <v>1</v>
          </cell>
        </row>
        <row r="2729">
          <cell r="A2729">
            <v>2729</v>
          </cell>
          <cell r="B2729">
            <v>0</v>
          </cell>
          <cell r="C2729" t="str">
            <v>Senegal</v>
          </cell>
          <cell r="D2729">
            <v>0</v>
          </cell>
          <cell r="E2729">
            <v>-17.373699999999999</v>
          </cell>
          <cell r="F2729">
            <v>14.755800000000001</v>
          </cell>
          <cell r="G2729">
            <v>333.20699999999999</v>
          </cell>
          <cell r="H2729">
            <v>38584</v>
          </cell>
          <cell r="I2729">
            <v>38605</v>
          </cell>
          <cell r="J2729" t="str">
            <v>News</v>
          </cell>
          <cell r="K2729">
            <v>0</v>
          </cell>
          <cell r="L2729">
            <v>5600</v>
          </cell>
          <cell r="M2729" t="str">
            <v>Heavy rain</v>
          </cell>
          <cell r="N2729">
            <v>1</v>
          </cell>
        </row>
        <row r="2730">
          <cell r="A2730">
            <v>2730</v>
          </cell>
          <cell r="B2730">
            <v>0</v>
          </cell>
          <cell r="C2730" t="str">
            <v>Philippines</v>
          </cell>
          <cell r="D2730">
            <v>0</v>
          </cell>
          <cell r="E2730">
            <v>120.983</v>
          </cell>
          <cell r="F2730">
            <v>15.301</v>
          </cell>
          <cell r="G2730">
            <v>12975.73</v>
          </cell>
          <cell r="H2730">
            <v>38610</v>
          </cell>
          <cell r="I2730">
            <v>38622</v>
          </cell>
          <cell r="J2730" t="str">
            <v>News</v>
          </cell>
          <cell r="K2730">
            <v>16</v>
          </cell>
          <cell r="L2730">
            <v>8000</v>
          </cell>
          <cell r="M2730" t="str">
            <v>Monsoonal rain</v>
          </cell>
          <cell r="N2730">
            <v>1</v>
          </cell>
        </row>
        <row r="2731">
          <cell r="A2731">
            <v>2731</v>
          </cell>
          <cell r="B2731">
            <v>0</v>
          </cell>
          <cell r="C2731" t="str">
            <v>India</v>
          </cell>
          <cell r="D2731">
            <v>0</v>
          </cell>
          <cell r="E2731">
            <v>79.373400000000004</v>
          </cell>
          <cell r="F2731">
            <v>28.197299999999998</v>
          </cell>
          <cell r="G2731">
            <v>308728.71999999997</v>
          </cell>
          <cell r="H2731">
            <v>38611</v>
          </cell>
          <cell r="I2731">
            <v>38630</v>
          </cell>
          <cell r="J2731" t="str">
            <v>News</v>
          </cell>
          <cell r="K2731">
            <v>23</v>
          </cell>
          <cell r="L2731">
            <v>0</v>
          </cell>
          <cell r="M2731" t="str">
            <v>Monsoonal rain</v>
          </cell>
          <cell r="N2731">
            <v>1</v>
          </cell>
        </row>
        <row r="2732">
          <cell r="A2732">
            <v>2732</v>
          </cell>
          <cell r="B2732">
            <v>0</v>
          </cell>
          <cell r="C2732" t="str">
            <v>Vietnam</v>
          </cell>
          <cell r="D2732">
            <v>0</v>
          </cell>
          <cell r="E2732">
            <v>105.55</v>
          </cell>
          <cell r="F2732">
            <v>18.760100000000001</v>
          </cell>
          <cell r="G2732">
            <v>10778.8</v>
          </cell>
          <cell r="H2732">
            <v>38613</v>
          </cell>
          <cell r="I2732">
            <v>38619</v>
          </cell>
          <cell r="J2732" t="str">
            <v>News</v>
          </cell>
          <cell r="K2732">
            <v>8</v>
          </cell>
          <cell r="L2732">
            <v>8500</v>
          </cell>
          <cell r="M2732" t="str">
            <v>Tropical cyclone</v>
          </cell>
          <cell r="N2732">
            <v>1</v>
          </cell>
        </row>
        <row r="2733">
          <cell r="A2733">
            <v>2733</v>
          </cell>
          <cell r="B2733">
            <v>0</v>
          </cell>
          <cell r="C2733" t="str">
            <v>Romania</v>
          </cell>
          <cell r="D2733" t="str">
            <v>Bulgaria</v>
          </cell>
          <cell r="E2733">
            <v>27.383299999999998</v>
          </cell>
          <cell r="F2733">
            <v>44.584800000000001</v>
          </cell>
          <cell r="G2733">
            <v>29372.7</v>
          </cell>
          <cell r="H2733">
            <v>38616</v>
          </cell>
          <cell r="I2733">
            <v>38634</v>
          </cell>
          <cell r="J2733" t="str">
            <v>News</v>
          </cell>
          <cell r="K2733">
            <v>10</v>
          </cell>
          <cell r="L2733">
            <v>0</v>
          </cell>
          <cell r="M2733" t="str">
            <v>Heavy rain</v>
          </cell>
          <cell r="N2733">
            <v>1</v>
          </cell>
        </row>
        <row r="2734">
          <cell r="A2734">
            <v>2734</v>
          </cell>
          <cell r="B2734">
            <v>0</v>
          </cell>
          <cell r="C2734" t="str">
            <v>India</v>
          </cell>
          <cell r="D2734">
            <v>0</v>
          </cell>
          <cell r="E2734">
            <v>73.473299999999995</v>
          </cell>
          <cell r="F2734">
            <v>21.713899999999999</v>
          </cell>
          <cell r="G2734">
            <v>53194.83</v>
          </cell>
          <cell r="H2734">
            <v>38617</v>
          </cell>
          <cell r="I2734">
            <v>38636</v>
          </cell>
          <cell r="J2734" t="str">
            <v>News</v>
          </cell>
          <cell r="K2734">
            <v>15</v>
          </cell>
          <cell r="L2734">
            <v>0</v>
          </cell>
          <cell r="M2734" t="str">
            <v>Heavy rain</v>
          </cell>
          <cell r="N2734">
            <v>1</v>
          </cell>
        </row>
        <row r="2735">
          <cell r="A2735">
            <v>2735</v>
          </cell>
          <cell r="B2735">
            <v>0</v>
          </cell>
          <cell r="C2735" t="str">
            <v>USA</v>
          </cell>
          <cell r="D2735">
            <v>0</v>
          </cell>
          <cell r="E2735">
            <v>-92.997900000000001</v>
          </cell>
          <cell r="F2735">
            <v>29.9816</v>
          </cell>
          <cell r="G2735">
            <v>33402.879999999997</v>
          </cell>
          <cell r="H2735">
            <v>38618</v>
          </cell>
          <cell r="I2735">
            <v>38626</v>
          </cell>
          <cell r="J2735" t="str">
            <v>News</v>
          </cell>
          <cell r="K2735">
            <v>0</v>
          </cell>
          <cell r="L2735">
            <v>0</v>
          </cell>
          <cell r="M2735" t="str">
            <v>Tropical cyclone</v>
          </cell>
          <cell r="N2735">
            <v>1</v>
          </cell>
        </row>
        <row r="2736">
          <cell r="A2736">
            <v>2736</v>
          </cell>
          <cell r="B2736">
            <v>0</v>
          </cell>
          <cell r="C2736" t="str">
            <v>China</v>
          </cell>
          <cell r="D2736" t="str">
            <v>Vietnam</v>
          </cell>
          <cell r="E2736">
            <v>110.083</v>
          </cell>
          <cell r="F2736">
            <v>19.240200000000002</v>
          </cell>
          <cell r="G2736">
            <v>491950.15</v>
          </cell>
          <cell r="H2736">
            <v>38621</v>
          </cell>
          <cell r="I2736">
            <v>38631</v>
          </cell>
          <cell r="J2736" t="str">
            <v>News</v>
          </cell>
          <cell r="K2736">
            <v>104</v>
          </cell>
          <cell r="L2736">
            <v>470000</v>
          </cell>
          <cell r="M2736" t="str">
            <v>Tropical cyclone</v>
          </cell>
          <cell r="N2736">
            <v>2</v>
          </cell>
        </row>
        <row r="2737">
          <cell r="A2737">
            <v>2737</v>
          </cell>
          <cell r="B2737">
            <v>0</v>
          </cell>
          <cell r="C2737" t="str">
            <v>Nepal</v>
          </cell>
          <cell r="D2737">
            <v>0</v>
          </cell>
          <cell r="E2737">
            <v>80.547600000000003</v>
          </cell>
          <cell r="F2737">
            <v>29.293800000000001</v>
          </cell>
          <cell r="G2737">
            <v>8032.65</v>
          </cell>
          <cell r="H2737">
            <v>38620</v>
          </cell>
          <cell r="I2737">
            <v>38627</v>
          </cell>
          <cell r="J2737" t="str">
            <v>News</v>
          </cell>
          <cell r="K2737">
            <v>51</v>
          </cell>
          <cell r="L2737">
            <v>1600</v>
          </cell>
          <cell r="M2737" t="str">
            <v>Monsoonal rain</v>
          </cell>
          <cell r="N2737">
            <v>1</v>
          </cell>
        </row>
        <row r="2738">
          <cell r="A2738">
            <v>2738</v>
          </cell>
          <cell r="B2738">
            <v>0</v>
          </cell>
          <cell r="C2738" t="str">
            <v>Sudan</v>
          </cell>
          <cell r="D2738">
            <v>0</v>
          </cell>
          <cell r="E2738">
            <v>37.372999999999998</v>
          </cell>
          <cell r="F2738">
            <v>18.964300000000001</v>
          </cell>
          <cell r="G2738">
            <v>40658.76</v>
          </cell>
          <cell r="H2738">
            <v>38593</v>
          </cell>
          <cell r="I2738">
            <v>38601</v>
          </cell>
          <cell r="J2738" t="str">
            <v>News</v>
          </cell>
          <cell r="K2738">
            <v>5</v>
          </cell>
          <cell r="L2738">
            <v>9000</v>
          </cell>
          <cell r="M2738" t="str">
            <v>Heavy rain</v>
          </cell>
          <cell r="N2738">
            <v>1</v>
          </cell>
        </row>
        <row r="2739">
          <cell r="A2739">
            <v>2739</v>
          </cell>
          <cell r="B2739">
            <v>0</v>
          </cell>
          <cell r="C2739" t="str">
            <v>Nigeria</v>
          </cell>
          <cell r="D2739">
            <v>0</v>
          </cell>
          <cell r="E2739">
            <v>10.4374</v>
          </cell>
          <cell r="F2739">
            <v>12.570600000000001</v>
          </cell>
          <cell r="G2739">
            <v>11553.11</v>
          </cell>
          <cell r="H2739">
            <v>38621</v>
          </cell>
          <cell r="I2739">
            <v>38624</v>
          </cell>
          <cell r="J2739" t="str">
            <v>News</v>
          </cell>
          <cell r="K2739">
            <v>0</v>
          </cell>
          <cell r="L2739">
            <v>1500</v>
          </cell>
          <cell r="M2739" t="str">
            <v>Heavy rain</v>
          </cell>
          <cell r="N2739">
            <v>1</v>
          </cell>
        </row>
        <row r="2740">
          <cell r="A2740">
            <v>2740</v>
          </cell>
          <cell r="B2740">
            <v>0</v>
          </cell>
          <cell r="C2740" t="str">
            <v>Mexico</v>
          </cell>
          <cell r="D2740">
            <v>0</v>
          </cell>
          <cell r="E2740">
            <v>-93.268299999999996</v>
          </cell>
          <cell r="F2740">
            <v>15.978300000000001</v>
          </cell>
          <cell r="G2740">
            <v>62548.04</v>
          </cell>
          <cell r="H2740">
            <v>38621</v>
          </cell>
          <cell r="I2740">
            <v>38624</v>
          </cell>
          <cell r="J2740" t="str">
            <v>News</v>
          </cell>
          <cell r="K2740">
            <v>3</v>
          </cell>
          <cell r="L2740">
            <v>3000</v>
          </cell>
          <cell r="M2740" t="str">
            <v>Heavy rain</v>
          </cell>
          <cell r="N2740">
            <v>1</v>
          </cell>
        </row>
        <row r="2741">
          <cell r="A2741">
            <v>2741</v>
          </cell>
          <cell r="B2741">
            <v>0</v>
          </cell>
          <cell r="C2741" t="str">
            <v>Canada</v>
          </cell>
          <cell r="D2741">
            <v>0</v>
          </cell>
          <cell r="E2741">
            <v>-58.465299999999999</v>
          </cell>
          <cell r="F2741">
            <v>48.571300000000001</v>
          </cell>
          <cell r="G2741">
            <v>332.483</v>
          </cell>
          <cell r="H2741">
            <v>38622</v>
          </cell>
          <cell r="I2741">
            <v>38624</v>
          </cell>
          <cell r="J2741" t="str">
            <v>News</v>
          </cell>
          <cell r="K2741">
            <v>0</v>
          </cell>
          <cell r="L2741">
            <v>200</v>
          </cell>
          <cell r="M2741" t="str">
            <v>Heavy rain</v>
          </cell>
          <cell r="N2741">
            <v>1</v>
          </cell>
        </row>
        <row r="2742">
          <cell r="A2742">
            <v>2742</v>
          </cell>
          <cell r="B2742">
            <v>0</v>
          </cell>
          <cell r="C2742" t="str">
            <v>Mauritania</v>
          </cell>
          <cell r="D2742">
            <v>0</v>
          </cell>
          <cell r="E2742">
            <v>-11.9832</v>
          </cell>
          <cell r="F2742">
            <v>17.046399999999998</v>
          </cell>
          <cell r="G2742">
            <v>147088.34</v>
          </cell>
          <cell r="H2742">
            <v>38622</v>
          </cell>
          <cell r="I2742">
            <v>38632</v>
          </cell>
          <cell r="J2742" t="str">
            <v>News</v>
          </cell>
          <cell r="K2742">
            <v>0</v>
          </cell>
          <cell r="L2742">
            <v>3000</v>
          </cell>
          <cell r="M2742" t="str">
            <v>Heavy rain</v>
          </cell>
          <cell r="N2742">
            <v>2</v>
          </cell>
        </row>
        <row r="2743">
          <cell r="A2743">
            <v>2743</v>
          </cell>
          <cell r="B2743">
            <v>0</v>
          </cell>
          <cell r="C2743" t="str">
            <v>China</v>
          </cell>
          <cell r="D2743">
            <v>0</v>
          </cell>
          <cell r="E2743">
            <v>109.423</v>
          </cell>
          <cell r="F2743">
            <v>32.868600000000001</v>
          </cell>
          <cell r="G2743">
            <v>29516.959999999999</v>
          </cell>
          <cell r="H2743">
            <v>38624</v>
          </cell>
          <cell r="I2743">
            <v>38631</v>
          </cell>
          <cell r="J2743" t="str">
            <v>News</v>
          </cell>
          <cell r="K2743">
            <v>2</v>
          </cell>
          <cell r="L2743">
            <v>24000</v>
          </cell>
          <cell r="M2743" t="str">
            <v>Heavy rain</v>
          </cell>
          <cell r="N2743">
            <v>1</v>
          </cell>
        </row>
        <row r="2744">
          <cell r="A2744">
            <v>2744</v>
          </cell>
          <cell r="B2744">
            <v>0</v>
          </cell>
          <cell r="C2744" t="str">
            <v>El Salvador</v>
          </cell>
          <cell r="D2744" t="str">
            <v>Guatamala</v>
          </cell>
          <cell r="E2744">
            <v>-89.595100000000002</v>
          </cell>
          <cell r="F2744">
            <v>13.979699999999999</v>
          </cell>
          <cell r="G2744">
            <v>211256.78</v>
          </cell>
          <cell r="H2744">
            <v>38626</v>
          </cell>
          <cell r="I2744">
            <v>38641</v>
          </cell>
          <cell r="J2744" t="str">
            <v>News</v>
          </cell>
          <cell r="K2744">
            <v>2000</v>
          </cell>
          <cell r="L2744">
            <v>250000</v>
          </cell>
          <cell r="M2744" t="str">
            <v>Tropical cyclone</v>
          </cell>
          <cell r="N2744">
            <v>2</v>
          </cell>
        </row>
        <row r="2745">
          <cell r="A2745">
            <v>2745</v>
          </cell>
          <cell r="B2745">
            <v>0</v>
          </cell>
          <cell r="C2745" t="str">
            <v>China</v>
          </cell>
          <cell r="D2745">
            <v>0</v>
          </cell>
          <cell r="E2745">
            <v>119.21</v>
          </cell>
          <cell r="F2745">
            <v>25.956099999999999</v>
          </cell>
          <cell r="G2745">
            <v>13902.97</v>
          </cell>
          <cell r="H2745">
            <v>38627</v>
          </cell>
          <cell r="I2745">
            <v>38631</v>
          </cell>
          <cell r="J2745" t="str">
            <v>News</v>
          </cell>
          <cell r="K2745">
            <v>95</v>
          </cell>
          <cell r="L2745">
            <v>0</v>
          </cell>
          <cell r="M2745" t="str">
            <v>Tropical cyclone</v>
          </cell>
          <cell r="N2745">
            <v>1</v>
          </cell>
        </row>
        <row r="2746">
          <cell r="A2746">
            <v>2746</v>
          </cell>
          <cell r="B2746">
            <v>0</v>
          </cell>
          <cell r="C2746" t="str">
            <v>China</v>
          </cell>
          <cell r="D2746">
            <v>0</v>
          </cell>
          <cell r="E2746">
            <v>109.084</v>
          </cell>
          <cell r="F2746">
            <v>34.507300000000001</v>
          </cell>
          <cell r="G2746">
            <v>12375.93</v>
          </cell>
          <cell r="H2746">
            <v>38628</v>
          </cell>
          <cell r="I2746">
            <v>38631</v>
          </cell>
          <cell r="J2746" t="str">
            <v>News</v>
          </cell>
          <cell r="K2746">
            <v>16</v>
          </cell>
          <cell r="L2746">
            <v>359000</v>
          </cell>
          <cell r="M2746" t="str">
            <v>Heavy rain</v>
          </cell>
          <cell r="N2746">
            <v>1</v>
          </cell>
        </row>
        <row r="2747">
          <cell r="A2747">
            <v>2747</v>
          </cell>
          <cell r="B2747">
            <v>0</v>
          </cell>
          <cell r="C2747" t="str">
            <v>Bangladesh</v>
          </cell>
          <cell r="D2747">
            <v>0</v>
          </cell>
          <cell r="E2747">
            <v>88.977000000000004</v>
          </cell>
          <cell r="F2747">
            <v>25.640599999999999</v>
          </cell>
          <cell r="G2747">
            <v>22573.98</v>
          </cell>
          <cell r="H2747">
            <v>38628</v>
          </cell>
          <cell r="I2747">
            <v>38647</v>
          </cell>
          <cell r="J2747" t="str">
            <v>News</v>
          </cell>
          <cell r="K2747">
            <v>19</v>
          </cell>
          <cell r="L2747">
            <v>100000</v>
          </cell>
          <cell r="M2747" t="str">
            <v>Heavy rain</v>
          </cell>
          <cell r="N2747">
            <v>1</v>
          </cell>
        </row>
        <row r="2748">
          <cell r="A2748">
            <v>2748</v>
          </cell>
          <cell r="B2748">
            <v>0</v>
          </cell>
          <cell r="C2748" t="str">
            <v>Vietnam</v>
          </cell>
          <cell r="D2748">
            <v>0</v>
          </cell>
          <cell r="E2748">
            <v>106.82</v>
          </cell>
          <cell r="F2748">
            <v>17.125699999999998</v>
          </cell>
          <cell r="G2748">
            <v>8374.0300000000007</v>
          </cell>
          <cell r="H2748">
            <v>38632</v>
          </cell>
          <cell r="I2748">
            <v>38636</v>
          </cell>
          <cell r="J2748" t="str">
            <v>News</v>
          </cell>
          <cell r="K2748">
            <v>17</v>
          </cell>
          <cell r="L2748">
            <v>10000</v>
          </cell>
          <cell r="M2748" t="str">
            <v>Heavy rain</v>
          </cell>
          <cell r="N2748">
            <v>1</v>
          </cell>
        </row>
        <row r="2749">
          <cell r="A2749">
            <v>2749</v>
          </cell>
          <cell r="B2749">
            <v>0</v>
          </cell>
          <cell r="C2749" t="str">
            <v>USA</v>
          </cell>
          <cell r="D2749">
            <v>0</v>
          </cell>
          <cell r="E2749">
            <v>-72.313999999999993</v>
          </cell>
          <cell r="F2749">
            <v>43.079799999999999</v>
          </cell>
          <cell r="G2749">
            <v>38291.769999999997</v>
          </cell>
          <cell r="H2749">
            <v>38633</v>
          </cell>
          <cell r="I2749">
            <v>38642</v>
          </cell>
          <cell r="J2749" t="str">
            <v>News</v>
          </cell>
          <cell r="K2749">
            <v>11</v>
          </cell>
          <cell r="L2749">
            <v>3000</v>
          </cell>
          <cell r="M2749" t="str">
            <v>Heavy rain</v>
          </cell>
          <cell r="N2749">
            <v>2</v>
          </cell>
        </row>
        <row r="2750">
          <cell r="A2750">
            <v>2750</v>
          </cell>
          <cell r="B2750">
            <v>0</v>
          </cell>
          <cell r="C2750" t="str">
            <v>UK</v>
          </cell>
          <cell r="D2750">
            <v>0</v>
          </cell>
          <cell r="E2750">
            <v>-2.8979400000000002</v>
          </cell>
          <cell r="F2750">
            <v>55.511400000000002</v>
          </cell>
          <cell r="G2750">
            <v>8925.77</v>
          </cell>
          <cell r="H2750">
            <v>38637</v>
          </cell>
          <cell r="I2750">
            <v>38639</v>
          </cell>
          <cell r="J2750" t="str">
            <v>News</v>
          </cell>
          <cell r="K2750">
            <v>2</v>
          </cell>
          <cell r="L2750">
            <v>0</v>
          </cell>
          <cell r="M2750" t="str">
            <v>Heavy rain</v>
          </cell>
          <cell r="N2750">
            <v>1</v>
          </cell>
        </row>
        <row r="2751">
          <cell r="A2751">
            <v>2751</v>
          </cell>
          <cell r="B2751">
            <v>0</v>
          </cell>
          <cell r="C2751" t="str">
            <v>Spain</v>
          </cell>
          <cell r="D2751">
            <v>0</v>
          </cell>
          <cell r="E2751">
            <v>2.6969799999999999</v>
          </cell>
          <cell r="F2751">
            <v>41.897799999999997</v>
          </cell>
          <cell r="G2751">
            <v>4080.57</v>
          </cell>
          <cell r="H2751">
            <v>38638</v>
          </cell>
          <cell r="I2751">
            <v>38640</v>
          </cell>
          <cell r="J2751" t="str">
            <v>News</v>
          </cell>
          <cell r="K2751">
            <v>4</v>
          </cell>
          <cell r="L2751">
            <v>0</v>
          </cell>
          <cell r="M2751" t="str">
            <v>Heavy rain</v>
          </cell>
          <cell r="N2751">
            <v>1</v>
          </cell>
        </row>
        <row r="2752">
          <cell r="A2752">
            <v>2752</v>
          </cell>
          <cell r="B2752">
            <v>0</v>
          </cell>
          <cell r="C2752" t="str">
            <v>Indonesia</v>
          </cell>
          <cell r="D2752">
            <v>0</v>
          </cell>
          <cell r="E2752">
            <v>97.753799999999998</v>
          </cell>
          <cell r="F2752">
            <v>3.5051700000000001</v>
          </cell>
          <cell r="G2752">
            <v>2463.6</v>
          </cell>
          <cell r="H2752">
            <v>38643</v>
          </cell>
          <cell r="I2752">
            <v>38644</v>
          </cell>
          <cell r="J2752" t="str">
            <v>News</v>
          </cell>
          <cell r="K2752">
            <v>28</v>
          </cell>
          <cell r="L2752">
            <v>12000</v>
          </cell>
          <cell r="M2752" t="str">
            <v>Heavy rain</v>
          </cell>
          <cell r="N2752">
            <v>1</v>
          </cell>
        </row>
        <row r="2753">
          <cell r="A2753">
            <v>2753</v>
          </cell>
          <cell r="B2753">
            <v>0</v>
          </cell>
          <cell r="C2753" t="str">
            <v>Jamaica</v>
          </cell>
          <cell r="D2753" t="str">
            <v>Haiti</v>
          </cell>
          <cell r="E2753">
            <v>-83.328400000000002</v>
          </cell>
          <cell r="F2753">
            <v>22.4834</v>
          </cell>
          <cell r="G2753">
            <v>47853.29</v>
          </cell>
          <cell r="H2753">
            <v>38644</v>
          </cell>
          <cell r="I2753">
            <v>38650</v>
          </cell>
          <cell r="J2753" t="str">
            <v>News</v>
          </cell>
          <cell r="K2753">
            <v>24</v>
          </cell>
          <cell r="L2753">
            <v>100000</v>
          </cell>
          <cell r="M2753" t="str">
            <v>Tropical cyclone</v>
          </cell>
          <cell r="N2753">
            <v>1</v>
          </cell>
        </row>
        <row r="2754">
          <cell r="A2754">
            <v>2754</v>
          </cell>
          <cell r="B2754">
            <v>0</v>
          </cell>
          <cell r="C2754" t="str">
            <v>India</v>
          </cell>
          <cell r="D2754">
            <v>0</v>
          </cell>
          <cell r="E2754">
            <v>87.934700000000007</v>
          </cell>
          <cell r="F2754">
            <v>21.940899999999999</v>
          </cell>
          <cell r="G2754">
            <v>29111.38</v>
          </cell>
          <cell r="H2754">
            <v>38646</v>
          </cell>
          <cell r="I2754">
            <v>38653</v>
          </cell>
          <cell r="J2754" t="str">
            <v>News</v>
          </cell>
          <cell r="K2754">
            <v>13</v>
          </cell>
          <cell r="L2754">
            <v>3000000</v>
          </cell>
          <cell r="M2754" t="str">
            <v>Heavy rain</v>
          </cell>
          <cell r="N2754">
            <v>1</v>
          </cell>
        </row>
        <row r="2755">
          <cell r="A2755">
            <v>2755</v>
          </cell>
          <cell r="B2755">
            <v>0</v>
          </cell>
          <cell r="C2755" t="str">
            <v>Italy</v>
          </cell>
          <cell r="D2755">
            <v>0</v>
          </cell>
          <cell r="E2755">
            <v>16.843499999999999</v>
          </cell>
          <cell r="F2755">
            <v>41.053199999999997</v>
          </cell>
          <cell r="G2755">
            <v>1199.3</v>
          </cell>
          <cell r="H2755">
            <v>38648</v>
          </cell>
          <cell r="I2755">
            <v>38649</v>
          </cell>
          <cell r="J2755" t="str">
            <v>News</v>
          </cell>
          <cell r="K2755">
            <v>6</v>
          </cell>
          <cell r="L2755">
            <v>0</v>
          </cell>
          <cell r="M2755" t="str">
            <v>Heavy rain</v>
          </cell>
          <cell r="N2755">
            <v>1</v>
          </cell>
        </row>
        <row r="2756">
          <cell r="A2756">
            <v>2756</v>
          </cell>
          <cell r="B2756">
            <v>0</v>
          </cell>
          <cell r="C2756" t="str">
            <v>Haiti</v>
          </cell>
          <cell r="D2756" t="str">
            <v>Dominican Republic</v>
          </cell>
          <cell r="E2756">
            <v>-72.4696</v>
          </cell>
          <cell r="F2756">
            <v>18.965800000000002</v>
          </cell>
          <cell r="G2756">
            <v>12264.27</v>
          </cell>
          <cell r="H2756">
            <v>38648</v>
          </cell>
          <cell r="I2756">
            <v>38651</v>
          </cell>
          <cell r="J2756" t="str">
            <v>News</v>
          </cell>
          <cell r="K2756">
            <v>26</v>
          </cell>
          <cell r="L2756">
            <v>1500</v>
          </cell>
          <cell r="M2756" t="str">
            <v>Tropical cyclone</v>
          </cell>
          <cell r="N2756">
            <v>1</v>
          </cell>
        </row>
        <row r="2757">
          <cell r="A2757">
            <v>2757</v>
          </cell>
          <cell r="B2757">
            <v>0</v>
          </cell>
          <cell r="C2757" t="str">
            <v>Vietnam</v>
          </cell>
          <cell r="D2757">
            <v>0</v>
          </cell>
          <cell r="E2757">
            <v>109.071</v>
          </cell>
          <cell r="F2757">
            <v>12.7525</v>
          </cell>
          <cell r="G2757">
            <v>28847.57</v>
          </cell>
          <cell r="H2757">
            <v>38645</v>
          </cell>
          <cell r="I2757">
            <v>38653</v>
          </cell>
          <cell r="J2757" t="str">
            <v>News</v>
          </cell>
          <cell r="K2757">
            <v>67</v>
          </cell>
          <cell r="L2757">
            <v>1500</v>
          </cell>
          <cell r="M2757" t="str">
            <v>Heavy rain</v>
          </cell>
          <cell r="N2757">
            <v>1</v>
          </cell>
        </row>
        <row r="2758">
          <cell r="A2758">
            <v>2758</v>
          </cell>
          <cell r="B2758">
            <v>0</v>
          </cell>
          <cell r="C2758" t="str">
            <v>India</v>
          </cell>
          <cell r="D2758">
            <v>0</v>
          </cell>
          <cell r="E2758">
            <v>78.731700000000004</v>
          </cell>
          <cell r="F2758">
            <v>11.7804</v>
          </cell>
          <cell r="G2758">
            <v>131307.99</v>
          </cell>
          <cell r="H2758">
            <v>38648</v>
          </cell>
          <cell r="I2758">
            <v>38695</v>
          </cell>
          <cell r="J2758" t="str">
            <v>News</v>
          </cell>
          <cell r="K2758">
            <v>279</v>
          </cell>
          <cell r="L2758">
            <v>300000</v>
          </cell>
          <cell r="M2758" t="str">
            <v>Monsoonal rain</v>
          </cell>
          <cell r="N2758">
            <v>1</v>
          </cell>
        </row>
        <row r="2759">
          <cell r="A2759">
            <v>2759</v>
          </cell>
          <cell r="B2759">
            <v>0</v>
          </cell>
          <cell r="C2759" t="str">
            <v>Nicaragua</v>
          </cell>
          <cell r="D2759" t="str">
            <v>Honduras</v>
          </cell>
          <cell r="E2759">
            <v>-83.633600000000001</v>
          </cell>
          <cell r="F2759">
            <v>14.1106</v>
          </cell>
          <cell r="G2759">
            <v>57711.98</v>
          </cell>
          <cell r="H2759">
            <v>38655</v>
          </cell>
          <cell r="I2759">
            <v>38671</v>
          </cell>
          <cell r="J2759" t="str">
            <v>News</v>
          </cell>
          <cell r="K2759">
            <v>2000</v>
          </cell>
          <cell r="L2759">
            <v>20000</v>
          </cell>
          <cell r="M2759" t="str">
            <v>Tropical cyclone</v>
          </cell>
          <cell r="N2759">
            <v>1</v>
          </cell>
        </row>
        <row r="2760">
          <cell r="A2760">
            <v>2760</v>
          </cell>
          <cell r="B2760">
            <v>0</v>
          </cell>
          <cell r="C2760" t="str">
            <v>Vietnam</v>
          </cell>
          <cell r="D2760">
            <v>0</v>
          </cell>
          <cell r="E2760">
            <v>108.217</v>
          </cell>
          <cell r="F2760">
            <v>15.648400000000001</v>
          </cell>
          <cell r="G2760">
            <v>16656.849999999999</v>
          </cell>
          <cell r="H2760">
            <v>38658</v>
          </cell>
          <cell r="I2760">
            <v>38660</v>
          </cell>
          <cell r="J2760" t="str">
            <v>News</v>
          </cell>
          <cell r="K2760">
            <v>20</v>
          </cell>
          <cell r="L2760">
            <v>15000</v>
          </cell>
          <cell r="M2760" t="str">
            <v>Tropical cyclone</v>
          </cell>
          <cell r="N2760">
            <v>1</v>
          </cell>
        </row>
        <row r="2761">
          <cell r="A2761">
            <v>2761</v>
          </cell>
          <cell r="B2761">
            <v>0</v>
          </cell>
          <cell r="C2761" t="str">
            <v>Colombia</v>
          </cell>
          <cell r="D2761">
            <v>0</v>
          </cell>
          <cell r="E2761">
            <v>-75.311000000000007</v>
          </cell>
          <cell r="F2761">
            <v>8.5211600000000001</v>
          </cell>
          <cell r="G2761">
            <v>115246.52</v>
          </cell>
          <cell r="H2761">
            <v>38610</v>
          </cell>
          <cell r="I2761">
            <v>38702</v>
          </cell>
          <cell r="J2761" t="str">
            <v>News</v>
          </cell>
          <cell r="K2761">
            <v>95</v>
          </cell>
          <cell r="L2761">
            <v>100000</v>
          </cell>
          <cell r="M2761" t="str">
            <v>Heavy rain</v>
          </cell>
          <cell r="N2761">
            <v>1</v>
          </cell>
        </row>
        <row r="2762">
          <cell r="A2762">
            <v>2762</v>
          </cell>
          <cell r="B2762">
            <v>0</v>
          </cell>
          <cell r="C2762" t="str">
            <v>Australia</v>
          </cell>
          <cell r="D2762">
            <v>0</v>
          </cell>
          <cell r="E2762">
            <v>143.11699999999999</v>
          </cell>
          <cell r="F2762">
            <v>-33.579500000000003</v>
          </cell>
          <cell r="G2762">
            <v>204295.58</v>
          </cell>
          <cell r="H2762">
            <v>38664</v>
          </cell>
          <cell r="I2762">
            <v>38669</v>
          </cell>
          <cell r="J2762" t="str">
            <v>News</v>
          </cell>
          <cell r="K2762">
            <v>1</v>
          </cell>
          <cell r="L2762">
            <v>1000</v>
          </cell>
          <cell r="M2762" t="str">
            <v>Heavy rain</v>
          </cell>
          <cell r="N2762">
            <v>1</v>
          </cell>
        </row>
        <row r="2763">
          <cell r="A2763">
            <v>2763</v>
          </cell>
          <cell r="B2763">
            <v>0</v>
          </cell>
          <cell r="C2763" t="str">
            <v>France</v>
          </cell>
          <cell r="D2763">
            <v>0</v>
          </cell>
          <cell r="E2763">
            <v>3.0063599999999999</v>
          </cell>
          <cell r="F2763">
            <v>42.947800000000001</v>
          </cell>
          <cell r="G2763">
            <v>1981.92</v>
          </cell>
          <cell r="H2763">
            <v>38671</v>
          </cell>
          <cell r="I2763">
            <v>38673</v>
          </cell>
          <cell r="J2763" t="str">
            <v>News</v>
          </cell>
          <cell r="K2763">
            <v>2</v>
          </cell>
          <cell r="L2763">
            <v>1000</v>
          </cell>
          <cell r="M2763" t="str">
            <v>Heavy rain</v>
          </cell>
          <cell r="N2763">
            <v>1</v>
          </cell>
        </row>
        <row r="2764">
          <cell r="A2764">
            <v>2764</v>
          </cell>
          <cell r="B2764">
            <v>0</v>
          </cell>
          <cell r="C2764" t="str">
            <v>UK</v>
          </cell>
          <cell r="D2764">
            <v>0</v>
          </cell>
          <cell r="E2764">
            <v>-4.3009700000000004</v>
          </cell>
          <cell r="F2764">
            <v>51.915100000000002</v>
          </cell>
          <cell r="G2764">
            <v>213.26900000000001</v>
          </cell>
          <cell r="H2764">
            <v>38667</v>
          </cell>
          <cell r="I2764">
            <v>38667</v>
          </cell>
          <cell r="J2764" t="str">
            <v>News</v>
          </cell>
          <cell r="K2764">
            <v>0</v>
          </cell>
          <cell r="L2764">
            <v>0</v>
          </cell>
          <cell r="M2764" t="str">
            <v>Heavy rain</v>
          </cell>
          <cell r="N2764">
            <v>2</v>
          </cell>
        </row>
        <row r="2765">
          <cell r="A2765">
            <v>2765</v>
          </cell>
          <cell r="B2765">
            <v>0</v>
          </cell>
          <cell r="C2765" t="str">
            <v>Jamaica</v>
          </cell>
          <cell r="D2765">
            <v>0</v>
          </cell>
          <cell r="E2765">
            <v>-76.936999999999998</v>
          </cell>
          <cell r="F2765">
            <v>18.1724</v>
          </cell>
          <cell r="G2765">
            <v>761.61199999999997</v>
          </cell>
          <cell r="H2765">
            <v>38671</v>
          </cell>
          <cell r="I2765">
            <v>38673</v>
          </cell>
          <cell r="J2765" t="str">
            <v>News</v>
          </cell>
          <cell r="K2765">
            <v>3</v>
          </cell>
          <cell r="L2765">
            <v>0</v>
          </cell>
          <cell r="M2765" t="str">
            <v>Heavy rain</v>
          </cell>
          <cell r="N2765">
            <v>1</v>
          </cell>
        </row>
        <row r="2766">
          <cell r="A2766">
            <v>2766</v>
          </cell>
          <cell r="B2766">
            <v>0</v>
          </cell>
          <cell r="C2766" t="str">
            <v>Vietnam</v>
          </cell>
          <cell r="D2766">
            <v>0</v>
          </cell>
          <cell r="E2766">
            <v>108.104</v>
          </cell>
          <cell r="F2766">
            <v>15.5251</v>
          </cell>
          <cell r="G2766">
            <v>16015.58</v>
          </cell>
          <cell r="H2766">
            <v>38674</v>
          </cell>
          <cell r="I2766">
            <v>38677</v>
          </cell>
          <cell r="J2766" t="str">
            <v>News</v>
          </cell>
          <cell r="K2766">
            <v>5</v>
          </cell>
          <cell r="L2766">
            <v>3000</v>
          </cell>
          <cell r="M2766" t="str">
            <v>Heavy rain</v>
          </cell>
          <cell r="N2766">
            <v>1</v>
          </cell>
        </row>
        <row r="2767">
          <cell r="A2767">
            <v>2767</v>
          </cell>
          <cell r="B2767">
            <v>0</v>
          </cell>
          <cell r="C2767" t="str">
            <v>Sri Lanka</v>
          </cell>
          <cell r="D2767">
            <v>0</v>
          </cell>
          <cell r="E2767">
            <v>79.947299999999998</v>
          </cell>
          <cell r="F2767">
            <v>7.9095899999999997</v>
          </cell>
          <cell r="G2767">
            <v>30135.72</v>
          </cell>
          <cell r="H2767">
            <v>38677</v>
          </cell>
          <cell r="I2767">
            <v>38679</v>
          </cell>
          <cell r="J2767" t="str">
            <v>News</v>
          </cell>
          <cell r="K2767">
            <v>6</v>
          </cell>
          <cell r="L2767">
            <v>8000</v>
          </cell>
          <cell r="M2767" t="str">
            <v>Heavy rain</v>
          </cell>
          <cell r="N2767">
            <v>1</v>
          </cell>
        </row>
        <row r="2768">
          <cell r="A2768">
            <v>2768</v>
          </cell>
          <cell r="B2768">
            <v>0</v>
          </cell>
          <cell r="C2768" t="str">
            <v>Thailand</v>
          </cell>
          <cell r="D2768" t="str">
            <v>Malaysia</v>
          </cell>
          <cell r="E2768">
            <v>100.124</v>
          </cell>
          <cell r="F2768">
            <v>7.2046700000000001</v>
          </cell>
          <cell r="G2768">
            <v>70520.88</v>
          </cell>
          <cell r="H2768">
            <v>38679</v>
          </cell>
          <cell r="I2768">
            <v>38729</v>
          </cell>
          <cell r="J2768" t="str">
            <v>News</v>
          </cell>
          <cell r="K2768">
            <v>69</v>
          </cell>
          <cell r="L2768">
            <v>700000</v>
          </cell>
          <cell r="M2768" t="str">
            <v>Monsoonal rain</v>
          </cell>
          <cell r="N2768">
            <v>2</v>
          </cell>
        </row>
        <row r="2769">
          <cell r="A2769">
            <v>2769</v>
          </cell>
          <cell r="B2769">
            <v>0</v>
          </cell>
          <cell r="C2769" t="str">
            <v>Albania</v>
          </cell>
          <cell r="D2769">
            <v>0</v>
          </cell>
          <cell r="E2769">
            <v>20.206399999999999</v>
          </cell>
          <cell r="F2769">
            <v>40.474499999999999</v>
          </cell>
          <cell r="G2769">
            <v>10408.030000000001</v>
          </cell>
          <cell r="H2769">
            <v>38686</v>
          </cell>
          <cell r="I2769">
            <v>38689</v>
          </cell>
          <cell r="J2769" t="str">
            <v>News</v>
          </cell>
          <cell r="K2769">
            <v>3</v>
          </cell>
          <cell r="L2769">
            <v>0</v>
          </cell>
          <cell r="M2769" t="str">
            <v>Heavy rain</v>
          </cell>
          <cell r="N2769">
            <v>1</v>
          </cell>
        </row>
        <row r="2770">
          <cell r="A2770">
            <v>2770</v>
          </cell>
          <cell r="B2770">
            <v>0</v>
          </cell>
          <cell r="C2770" t="str">
            <v>Vietnam</v>
          </cell>
          <cell r="D2770">
            <v>0</v>
          </cell>
          <cell r="E2770">
            <v>108.583</v>
          </cell>
          <cell r="F2770">
            <v>13.606999999999999</v>
          </cell>
          <cell r="G2770">
            <v>63089.06</v>
          </cell>
          <cell r="H2770">
            <v>38690</v>
          </cell>
          <cell r="I2770">
            <v>38710</v>
          </cell>
          <cell r="J2770" t="str">
            <v>News</v>
          </cell>
          <cell r="K2770">
            <v>62</v>
          </cell>
          <cell r="L2770">
            <v>20000</v>
          </cell>
          <cell r="M2770" t="str">
            <v>Heavy rain</v>
          </cell>
          <cell r="N2770">
            <v>1</v>
          </cell>
        </row>
        <row r="2771">
          <cell r="A2771">
            <v>2771</v>
          </cell>
          <cell r="B2771">
            <v>0</v>
          </cell>
          <cell r="C2771" t="str">
            <v>Canada</v>
          </cell>
          <cell r="D2771">
            <v>0</v>
          </cell>
          <cell r="E2771">
            <v>-98.248999999999995</v>
          </cell>
          <cell r="F2771">
            <v>51.845500000000001</v>
          </cell>
          <cell r="G2771">
            <v>1834.71</v>
          </cell>
          <cell r="H2771">
            <v>38691</v>
          </cell>
          <cell r="I2771">
            <v>38702</v>
          </cell>
          <cell r="J2771" t="str">
            <v>News</v>
          </cell>
          <cell r="K2771">
            <v>0</v>
          </cell>
          <cell r="L2771">
            <v>56</v>
          </cell>
          <cell r="M2771" t="str">
            <v>Ice jam/break-up</v>
          </cell>
          <cell r="N2771">
            <v>2</v>
          </cell>
        </row>
        <row r="2772">
          <cell r="A2772">
            <v>2772</v>
          </cell>
          <cell r="B2772">
            <v>0</v>
          </cell>
          <cell r="C2772" t="str">
            <v>Phillipines</v>
          </cell>
          <cell r="D2772">
            <v>0</v>
          </cell>
          <cell r="E2772">
            <v>119.17100000000001</v>
          </cell>
          <cell r="F2772">
            <v>10.091699999999999</v>
          </cell>
          <cell r="G2772">
            <v>4629.7</v>
          </cell>
          <cell r="H2772">
            <v>38691</v>
          </cell>
          <cell r="I2772">
            <v>38715</v>
          </cell>
          <cell r="J2772" t="str">
            <v>News</v>
          </cell>
          <cell r="K2772">
            <v>9</v>
          </cell>
          <cell r="L2772">
            <v>60000</v>
          </cell>
          <cell r="M2772" t="str">
            <v>Monsoonal rain</v>
          </cell>
          <cell r="N2772">
            <v>1</v>
          </cell>
        </row>
        <row r="2773">
          <cell r="A2773">
            <v>2773</v>
          </cell>
          <cell r="B2773">
            <v>0</v>
          </cell>
          <cell r="C2773" t="str">
            <v>Malawi</v>
          </cell>
          <cell r="D2773" t="str">
            <v>Mozambique</v>
          </cell>
          <cell r="E2773">
            <v>37.168900000000001</v>
          </cell>
          <cell r="F2773">
            <v>-17.236499999999999</v>
          </cell>
          <cell r="G2773">
            <v>224148.16</v>
          </cell>
          <cell r="H2773">
            <v>38708</v>
          </cell>
          <cell r="I2773">
            <v>38755</v>
          </cell>
          <cell r="J2773" t="str">
            <v>News</v>
          </cell>
          <cell r="K2773">
            <v>23</v>
          </cell>
          <cell r="L2773">
            <v>50000</v>
          </cell>
          <cell r="M2773" t="str">
            <v>Heavy rain</v>
          </cell>
          <cell r="N2773">
            <v>2</v>
          </cell>
        </row>
        <row r="2774">
          <cell r="A2774">
            <v>2774</v>
          </cell>
          <cell r="B2774">
            <v>0</v>
          </cell>
          <cell r="C2774" t="str">
            <v>Western Sahara</v>
          </cell>
          <cell r="D2774">
            <v>0</v>
          </cell>
          <cell r="E2774">
            <v>-10.8789</v>
          </cell>
          <cell r="F2774">
            <v>27.1188</v>
          </cell>
          <cell r="G2774">
            <v>114098.67</v>
          </cell>
          <cell r="H2774">
            <v>38708</v>
          </cell>
          <cell r="I2774">
            <v>38712</v>
          </cell>
          <cell r="J2774" t="str">
            <v>News</v>
          </cell>
          <cell r="K2774">
            <v>0</v>
          </cell>
          <cell r="L2774">
            <v>3000</v>
          </cell>
          <cell r="M2774" t="str">
            <v>Heavy rain</v>
          </cell>
          <cell r="N2774">
            <v>2</v>
          </cell>
        </row>
        <row r="2775">
          <cell r="A2775">
            <v>2775</v>
          </cell>
          <cell r="B2775">
            <v>0</v>
          </cell>
          <cell r="C2775" t="str">
            <v>Congo Republic</v>
          </cell>
          <cell r="D2775">
            <v>0</v>
          </cell>
          <cell r="E2775">
            <v>15.213100000000001</v>
          </cell>
          <cell r="F2775">
            <v>-4.1327600000000002</v>
          </cell>
          <cell r="G2775">
            <v>1102.97</v>
          </cell>
          <cell r="H2775">
            <v>38710</v>
          </cell>
          <cell r="I2775">
            <v>38714</v>
          </cell>
          <cell r="J2775" t="str">
            <v>News</v>
          </cell>
          <cell r="K2775">
            <v>1</v>
          </cell>
          <cell r="L2775">
            <v>0</v>
          </cell>
          <cell r="M2775" t="str">
            <v>Heavy rain</v>
          </cell>
          <cell r="N2775">
            <v>1</v>
          </cell>
        </row>
        <row r="2776">
          <cell r="A2776">
            <v>2776</v>
          </cell>
          <cell r="B2776">
            <v>0</v>
          </cell>
          <cell r="C2776" t="str">
            <v>USA</v>
          </cell>
          <cell r="D2776">
            <v>0</v>
          </cell>
          <cell r="E2776">
            <v>-121.099</v>
          </cell>
          <cell r="F2776">
            <v>39.494</v>
          </cell>
          <cell r="G2776">
            <v>140515.03</v>
          </cell>
          <cell r="H2776">
            <v>38717</v>
          </cell>
          <cell r="I2776">
            <v>38735</v>
          </cell>
          <cell r="J2776" t="str">
            <v>News</v>
          </cell>
          <cell r="K2776">
            <v>0</v>
          </cell>
          <cell r="L2776">
            <v>4000</v>
          </cell>
          <cell r="M2776" t="str">
            <v>Heavy rain</v>
          </cell>
          <cell r="N2776">
            <v>1</v>
          </cell>
        </row>
        <row r="2777">
          <cell r="A2777">
            <v>2777</v>
          </cell>
          <cell r="B2777" t="str">
            <v>FL-2006-000001-IDN</v>
          </cell>
          <cell r="C2777" t="str">
            <v>Indonesia</v>
          </cell>
          <cell r="D2777">
            <v>0</v>
          </cell>
          <cell r="E2777">
            <v>113.342</v>
          </cell>
          <cell r="F2777">
            <v>-8.0227199999999996</v>
          </cell>
          <cell r="G2777">
            <v>2550.79</v>
          </cell>
          <cell r="H2777">
            <v>38718</v>
          </cell>
          <cell r="I2777">
            <v>38721</v>
          </cell>
          <cell r="J2777" t="str">
            <v>News</v>
          </cell>
          <cell r="K2777">
            <v>125</v>
          </cell>
          <cell r="L2777">
            <v>7781</v>
          </cell>
          <cell r="M2777" t="str">
            <v>Monsoonal rain</v>
          </cell>
          <cell r="N2777">
            <v>1</v>
          </cell>
        </row>
        <row r="2778">
          <cell r="A2778">
            <v>2778</v>
          </cell>
          <cell r="B2778">
            <v>0</v>
          </cell>
          <cell r="C2778" t="str">
            <v>Hungary</v>
          </cell>
          <cell r="D2778">
            <v>0</v>
          </cell>
          <cell r="E2778">
            <v>19.583400000000001</v>
          </cell>
          <cell r="F2778">
            <v>47.717100000000002</v>
          </cell>
          <cell r="G2778">
            <v>45838.45</v>
          </cell>
          <cell r="H2778">
            <v>38720</v>
          </cell>
          <cell r="I2778">
            <v>38728</v>
          </cell>
          <cell r="J2778" t="str">
            <v>News</v>
          </cell>
          <cell r="K2778">
            <v>0</v>
          </cell>
          <cell r="L2778">
            <v>0</v>
          </cell>
          <cell r="M2778" t="str">
            <v>Heavy rain</v>
          </cell>
          <cell r="N2778">
            <v>1</v>
          </cell>
        </row>
        <row r="2779">
          <cell r="A2779">
            <v>2779</v>
          </cell>
          <cell r="B2779">
            <v>0</v>
          </cell>
          <cell r="C2779" t="str">
            <v>Indonesia</v>
          </cell>
          <cell r="D2779">
            <v>0</v>
          </cell>
          <cell r="E2779">
            <v>108.215</v>
          </cell>
          <cell r="F2779">
            <v>-6.3813399999999998</v>
          </cell>
          <cell r="G2779">
            <v>912.76400000000001</v>
          </cell>
          <cell r="H2779">
            <v>38725</v>
          </cell>
          <cell r="I2779">
            <v>38729</v>
          </cell>
          <cell r="J2779" t="str">
            <v>News</v>
          </cell>
          <cell r="K2779">
            <v>0</v>
          </cell>
          <cell r="L2779">
            <v>6000</v>
          </cell>
          <cell r="M2779" t="str">
            <v>Heavy rain</v>
          </cell>
          <cell r="N2779">
            <v>1</v>
          </cell>
        </row>
        <row r="2780">
          <cell r="A2780">
            <v>2780</v>
          </cell>
          <cell r="B2780">
            <v>0</v>
          </cell>
          <cell r="C2780" t="str">
            <v>Australia</v>
          </cell>
          <cell r="D2780">
            <v>0</v>
          </cell>
          <cell r="E2780">
            <v>116.93600000000001</v>
          </cell>
          <cell r="F2780">
            <v>-23.260300000000001</v>
          </cell>
          <cell r="G2780">
            <v>808059.61</v>
          </cell>
          <cell r="H2780">
            <v>38726</v>
          </cell>
          <cell r="I2780">
            <v>38748</v>
          </cell>
          <cell r="J2780" t="str">
            <v>News</v>
          </cell>
          <cell r="K2780">
            <v>0</v>
          </cell>
          <cell r="L2780">
            <v>1500</v>
          </cell>
          <cell r="M2780" t="str">
            <v>Tropical Cyclone</v>
          </cell>
          <cell r="N2780">
            <v>2</v>
          </cell>
        </row>
        <row r="2781">
          <cell r="A2781">
            <v>2781</v>
          </cell>
          <cell r="B2781">
            <v>0</v>
          </cell>
          <cell r="C2781" t="str">
            <v>Trinidad</v>
          </cell>
          <cell r="D2781">
            <v>0</v>
          </cell>
          <cell r="E2781">
            <v>-61.2393</v>
          </cell>
          <cell r="F2781">
            <v>10.3192</v>
          </cell>
          <cell r="G2781">
            <v>2252.4899999999998</v>
          </cell>
          <cell r="H2781">
            <v>38731</v>
          </cell>
          <cell r="I2781">
            <v>38734</v>
          </cell>
          <cell r="J2781" t="str">
            <v>News</v>
          </cell>
          <cell r="K2781">
            <v>0</v>
          </cell>
          <cell r="L2781">
            <v>600</v>
          </cell>
          <cell r="M2781" t="str">
            <v>Heavy rain</v>
          </cell>
          <cell r="N2781">
            <v>2</v>
          </cell>
        </row>
        <row r="2782">
          <cell r="A2782">
            <v>2782</v>
          </cell>
          <cell r="B2782" t="str">
            <v>FL-2006-000009-GUY</v>
          </cell>
          <cell r="C2782" t="str">
            <v>Guyana</v>
          </cell>
          <cell r="D2782">
            <v>0</v>
          </cell>
          <cell r="E2782">
            <v>-58.662700000000001</v>
          </cell>
          <cell r="F2782">
            <v>6.8918200000000001</v>
          </cell>
          <cell r="G2782">
            <v>24216.560000000001</v>
          </cell>
          <cell r="H2782">
            <v>38725</v>
          </cell>
          <cell r="I2782">
            <v>38762</v>
          </cell>
          <cell r="J2782" t="str">
            <v>News</v>
          </cell>
          <cell r="K2782">
            <v>20</v>
          </cell>
          <cell r="L2782">
            <v>5000</v>
          </cell>
          <cell r="M2782" t="str">
            <v>Heavy rain</v>
          </cell>
          <cell r="N2782">
            <v>1</v>
          </cell>
        </row>
        <row r="2783">
          <cell r="A2783">
            <v>2783</v>
          </cell>
          <cell r="B2783">
            <v>0</v>
          </cell>
          <cell r="C2783" t="str">
            <v>Namibia</v>
          </cell>
          <cell r="D2783">
            <v>0</v>
          </cell>
          <cell r="E2783">
            <v>15.7126</v>
          </cell>
          <cell r="F2783">
            <v>-25.477499999999999</v>
          </cell>
          <cell r="G2783">
            <v>1297.55</v>
          </cell>
          <cell r="H2783">
            <v>38735</v>
          </cell>
          <cell r="I2783">
            <v>38735</v>
          </cell>
          <cell r="J2783" t="str">
            <v>News</v>
          </cell>
          <cell r="K2783">
            <v>0</v>
          </cell>
          <cell r="L2783">
            <v>0</v>
          </cell>
          <cell r="M2783" t="str">
            <v>Heavy rain</v>
          </cell>
          <cell r="N2783">
            <v>1</v>
          </cell>
        </row>
        <row r="2784">
          <cell r="A2784">
            <v>2784</v>
          </cell>
          <cell r="B2784">
            <v>0</v>
          </cell>
          <cell r="C2784" t="str">
            <v>Greece</v>
          </cell>
          <cell r="D2784" t="str">
            <v>Bulgaria</v>
          </cell>
          <cell r="E2784">
            <v>26.4726</v>
          </cell>
          <cell r="F2784">
            <v>41.552100000000003</v>
          </cell>
          <cell r="G2784">
            <v>4583.43</v>
          </cell>
          <cell r="H2784">
            <v>38719</v>
          </cell>
          <cell r="I2784">
            <v>38737</v>
          </cell>
          <cell r="J2784" t="str">
            <v>News</v>
          </cell>
          <cell r="K2784">
            <v>0</v>
          </cell>
          <cell r="L2784">
            <v>0</v>
          </cell>
          <cell r="M2784" t="str">
            <v>Snowmelt</v>
          </cell>
          <cell r="N2784">
            <v>1</v>
          </cell>
        </row>
        <row r="2785">
          <cell r="A2785">
            <v>2785</v>
          </cell>
          <cell r="B2785">
            <v>0</v>
          </cell>
          <cell r="C2785" t="str">
            <v>Philippines</v>
          </cell>
          <cell r="D2785">
            <v>0</v>
          </cell>
          <cell r="E2785">
            <v>121.81699999999999</v>
          </cell>
          <cell r="F2785">
            <v>17.017299999999999</v>
          </cell>
          <cell r="G2785">
            <v>63468.41</v>
          </cell>
          <cell r="H2785">
            <v>38743</v>
          </cell>
          <cell r="I2785">
            <v>38753</v>
          </cell>
          <cell r="J2785" t="str">
            <v>News</v>
          </cell>
          <cell r="K2785">
            <v>4</v>
          </cell>
          <cell r="L2785">
            <v>256641</v>
          </cell>
          <cell r="M2785" t="str">
            <v>Heavy rain</v>
          </cell>
          <cell r="N2785">
            <v>1</v>
          </cell>
        </row>
        <row r="2786">
          <cell r="A2786">
            <v>2786</v>
          </cell>
          <cell r="B2786" t="str">
            <v>FL-2006-000010-BOL</v>
          </cell>
          <cell r="C2786" t="str">
            <v>Bolivia</v>
          </cell>
          <cell r="D2786">
            <v>0</v>
          </cell>
          <cell r="E2786">
            <v>-63.425600000000003</v>
          </cell>
          <cell r="F2786">
            <v>-16.0334</v>
          </cell>
          <cell r="G2786">
            <v>955843.2</v>
          </cell>
          <cell r="H2786">
            <v>38742</v>
          </cell>
          <cell r="I2786">
            <v>38824</v>
          </cell>
          <cell r="J2786" t="str">
            <v>News</v>
          </cell>
          <cell r="K2786">
            <v>23</v>
          </cell>
          <cell r="L2786">
            <v>100000</v>
          </cell>
          <cell r="M2786" t="str">
            <v>Heavy rain</v>
          </cell>
          <cell r="N2786">
            <v>1</v>
          </cell>
        </row>
        <row r="2787">
          <cell r="A2787">
            <v>2787</v>
          </cell>
          <cell r="B2787" t="str">
            <v>FL-2006-000017-BRA</v>
          </cell>
          <cell r="C2787" t="str">
            <v>Brazil</v>
          </cell>
          <cell r="D2787">
            <v>0</v>
          </cell>
          <cell r="E2787">
            <v>-43.356900000000003</v>
          </cell>
          <cell r="F2787">
            <v>-22.557400000000001</v>
          </cell>
          <cell r="G2787">
            <v>9335.39</v>
          </cell>
          <cell r="H2787">
            <v>38744</v>
          </cell>
          <cell r="I2787">
            <v>38747</v>
          </cell>
          <cell r="J2787" t="str">
            <v>News</v>
          </cell>
          <cell r="K2787">
            <v>12</v>
          </cell>
          <cell r="L2787">
            <v>0</v>
          </cell>
          <cell r="M2787" t="str">
            <v>Brief torrential rain</v>
          </cell>
          <cell r="N2787">
            <v>1</v>
          </cell>
        </row>
        <row r="2788">
          <cell r="A2788">
            <v>2788</v>
          </cell>
          <cell r="B2788">
            <v>0</v>
          </cell>
          <cell r="C2788" t="str">
            <v>Indonesia</v>
          </cell>
          <cell r="D2788">
            <v>0</v>
          </cell>
          <cell r="E2788">
            <v>117.291</v>
          </cell>
          <cell r="F2788">
            <v>-8.4413099999999996</v>
          </cell>
          <cell r="G2788">
            <v>47810.17</v>
          </cell>
          <cell r="H2788">
            <v>38739</v>
          </cell>
          <cell r="I2788">
            <v>38744</v>
          </cell>
          <cell r="J2788" t="str">
            <v>News</v>
          </cell>
          <cell r="K2788">
            <v>11</v>
          </cell>
          <cell r="L2788">
            <v>3000</v>
          </cell>
          <cell r="M2788" t="str">
            <v>Monsoonal rain</v>
          </cell>
          <cell r="N2788">
            <v>1</v>
          </cell>
        </row>
        <row r="2789">
          <cell r="A2789">
            <v>2789</v>
          </cell>
          <cell r="B2789">
            <v>0</v>
          </cell>
          <cell r="C2789" t="str">
            <v>Indonesia</v>
          </cell>
          <cell r="D2789">
            <v>0</v>
          </cell>
          <cell r="E2789">
            <v>108.593</v>
          </cell>
          <cell r="F2789">
            <v>-6.8528000000000002</v>
          </cell>
          <cell r="G2789">
            <v>73074.39</v>
          </cell>
          <cell r="H2789">
            <v>38743</v>
          </cell>
          <cell r="I2789">
            <v>38762</v>
          </cell>
          <cell r="J2789" t="str">
            <v>News</v>
          </cell>
          <cell r="K2789">
            <v>19</v>
          </cell>
          <cell r="L2789">
            <v>10000</v>
          </cell>
          <cell r="M2789" t="str">
            <v>Monsoonal rain</v>
          </cell>
          <cell r="N2789">
            <v>1</v>
          </cell>
        </row>
        <row r="2790">
          <cell r="A2790">
            <v>2790</v>
          </cell>
          <cell r="B2790">
            <v>0</v>
          </cell>
          <cell r="C2790" t="str">
            <v>Norway</v>
          </cell>
          <cell r="D2790">
            <v>0</v>
          </cell>
          <cell r="E2790">
            <v>11.931800000000001</v>
          </cell>
          <cell r="F2790">
            <v>64.150099999999995</v>
          </cell>
          <cell r="G2790">
            <v>41523.050000000003</v>
          </cell>
          <cell r="H2790">
            <v>38747</v>
          </cell>
          <cell r="I2790">
            <v>38752</v>
          </cell>
          <cell r="J2790" t="str">
            <v>News</v>
          </cell>
          <cell r="K2790">
            <v>1</v>
          </cell>
          <cell r="L2790">
            <v>200</v>
          </cell>
          <cell r="M2790" t="str">
            <v>Heavy rain</v>
          </cell>
          <cell r="N2790">
            <v>2</v>
          </cell>
        </row>
        <row r="2791">
          <cell r="A2791">
            <v>2791</v>
          </cell>
          <cell r="B2791">
            <v>0</v>
          </cell>
          <cell r="C2791" t="str">
            <v>Fiji</v>
          </cell>
          <cell r="D2791">
            <v>0</v>
          </cell>
          <cell r="E2791">
            <v>177.68</v>
          </cell>
          <cell r="F2791">
            <v>-17.819400000000002</v>
          </cell>
          <cell r="G2791">
            <v>6258.01</v>
          </cell>
          <cell r="H2791">
            <v>38746</v>
          </cell>
          <cell r="I2791">
            <v>38754</v>
          </cell>
          <cell r="J2791" t="str">
            <v>News</v>
          </cell>
          <cell r="K2791">
            <v>0</v>
          </cell>
          <cell r="L2791">
            <v>168</v>
          </cell>
          <cell r="M2791" t="str">
            <v>Tropical Cyclone</v>
          </cell>
          <cell r="N2791">
            <v>1</v>
          </cell>
        </row>
        <row r="2792">
          <cell r="A2792">
            <v>2792</v>
          </cell>
          <cell r="B2792">
            <v>0</v>
          </cell>
          <cell r="C2792" t="str">
            <v>Saudi Arabia</v>
          </cell>
          <cell r="D2792" t="str">
            <v>Jordan</v>
          </cell>
          <cell r="E2792">
            <v>35.581099999999999</v>
          </cell>
          <cell r="F2792">
            <v>29.733799999999999</v>
          </cell>
          <cell r="G2792">
            <v>22619.33</v>
          </cell>
          <cell r="H2792">
            <v>38749</v>
          </cell>
          <cell r="I2792">
            <v>38754</v>
          </cell>
          <cell r="J2792" t="str">
            <v>News</v>
          </cell>
          <cell r="K2792">
            <v>6</v>
          </cell>
          <cell r="L2792">
            <v>0</v>
          </cell>
          <cell r="M2792" t="str">
            <v>Heavy rain</v>
          </cell>
          <cell r="N2792">
            <v>1</v>
          </cell>
        </row>
        <row r="2793">
          <cell r="A2793">
            <v>2793</v>
          </cell>
          <cell r="B2793">
            <v>0</v>
          </cell>
          <cell r="C2793" t="str">
            <v>Tanzania</v>
          </cell>
          <cell r="D2793">
            <v>0</v>
          </cell>
          <cell r="E2793">
            <v>32.523000000000003</v>
          </cell>
          <cell r="F2793">
            <v>-5.32376</v>
          </cell>
          <cell r="G2793">
            <v>75937.070000000007</v>
          </cell>
          <cell r="H2793">
            <v>38751</v>
          </cell>
          <cell r="I2793">
            <v>38760</v>
          </cell>
          <cell r="J2793" t="str">
            <v>News</v>
          </cell>
          <cell r="K2793">
            <v>1</v>
          </cell>
          <cell r="L2793">
            <v>938</v>
          </cell>
          <cell r="M2793" t="str">
            <v>Heavy rain</v>
          </cell>
          <cell r="N2793">
            <v>1</v>
          </cell>
        </row>
        <row r="2794">
          <cell r="A2794">
            <v>2794</v>
          </cell>
          <cell r="B2794">
            <v>0</v>
          </cell>
          <cell r="C2794" t="str">
            <v>Fiji</v>
          </cell>
          <cell r="D2794">
            <v>0</v>
          </cell>
          <cell r="E2794">
            <v>179.65100000000001</v>
          </cell>
          <cell r="F2794">
            <v>-16.451799999999999</v>
          </cell>
          <cell r="G2794">
            <v>2372.59</v>
          </cell>
          <cell r="H2794">
            <v>38752</v>
          </cell>
          <cell r="I2794">
            <v>38757</v>
          </cell>
          <cell r="J2794" t="str">
            <v>News</v>
          </cell>
          <cell r="K2794">
            <v>4</v>
          </cell>
          <cell r="L2794">
            <v>224</v>
          </cell>
          <cell r="M2794" t="str">
            <v>Heavy rain</v>
          </cell>
          <cell r="N2794">
            <v>1</v>
          </cell>
        </row>
        <row r="2795">
          <cell r="A2795">
            <v>2795</v>
          </cell>
          <cell r="B2795" t="str">
            <v>FL-2006-000025-PNG</v>
          </cell>
          <cell r="C2795" t="str">
            <v>Papua New Guinea</v>
          </cell>
          <cell r="D2795">
            <v>0</v>
          </cell>
          <cell r="E2795">
            <v>147.27500000000001</v>
          </cell>
          <cell r="F2795">
            <v>-9.0699100000000001</v>
          </cell>
          <cell r="G2795">
            <v>34451.65</v>
          </cell>
          <cell r="H2795">
            <v>38751</v>
          </cell>
          <cell r="I2795">
            <v>38767</v>
          </cell>
          <cell r="J2795" t="str">
            <v>News</v>
          </cell>
          <cell r="K2795">
            <v>1</v>
          </cell>
          <cell r="L2795">
            <v>12000</v>
          </cell>
          <cell r="M2795" t="str">
            <v>Heavy rain</v>
          </cell>
          <cell r="N2795">
            <v>2</v>
          </cell>
        </row>
        <row r="2796">
          <cell r="A2796">
            <v>2796</v>
          </cell>
          <cell r="B2796">
            <v>0</v>
          </cell>
          <cell r="C2796" t="str">
            <v>Indonesia</v>
          </cell>
          <cell r="D2796">
            <v>0</v>
          </cell>
          <cell r="E2796">
            <v>102.23</v>
          </cell>
          <cell r="F2796">
            <v>-1.81545</v>
          </cell>
          <cell r="G2796">
            <v>29003.72</v>
          </cell>
          <cell r="H2796">
            <v>38755</v>
          </cell>
          <cell r="I2796">
            <v>38761</v>
          </cell>
          <cell r="J2796" t="str">
            <v>News</v>
          </cell>
          <cell r="K2796">
            <v>0</v>
          </cell>
          <cell r="L2796">
            <v>300</v>
          </cell>
          <cell r="M2796" t="str">
            <v>Heavy rain</v>
          </cell>
          <cell r="N2796">
            <v>1</v>
          </cell>
        </row>
        <row r="2797">
          <cell r="A2797">
            <v>2797</v>
          </cell>
          <cell r="B2797" t="str">
            <v>FL-2006-000018-IRQ</v>
          </cell>
          <cell r="C2797" t="str">
            <v>Iraq</v>
          </cell>
          <cell r="D2797">
            <v>0</v>
          </cell>
          <cell r="E2797">
            <v>45.485900000000001</v>
          </cell>
          <cell r="F2797">
            <v>34.210500000000003</v>
          </cell>
          <cell r="G2797">
            <v>77638.16</v>
          </cell>
          <cell r="H2797">
            <v>38752</v>
          </cell>
          <cell r="I2797">
            <v>38760</v>
          </cell>
          <cell r="J2797" t="str">
            <v>News</v>
          </cell>
          <cell r="K2797">
            <v>0</v>
          </cell>
          <cell r="L2797">
            <v>28000</v>
          </cell>
          <cell r="M2797" t="str">
            <v>Heavy rain</v>
          </cell>
          <cell r="N2797">
            <v>1</v>
          </cell>
        </row>
        <row r="2798">
          <cell r="A2798">
            <v>2798</v>
          </cell>
          <cell r="B2798">
            <v>0</v>
          </cell>
          <cell r="C2798" t="str">
            <v>Malaysia</v>
          </cell>
          <cell r="D2798" t="str">
            <v>Thailand</v>
          </cell>
          <cell r="E2798">
            <v>102.536</v>
          </cell>
          <cell r="F2798">
            <v>4.3262099999999997</v>
          </cell>
          <cell r="G2798">
            <v>85479.98</v>
          </cell>
          <cell r="H2798">
            <v>38758</v>
          </cell>
          <cell r="I2798">
            <v>38766</v>
          </cell>
          <cell r="J2798" t="str">
            <v>News</v>
          </cell>
          <cell r="K2798">
            <v>3</v>
          </cell>
          <cell r="L2798">
            <v>7000</v>
          </cell>
          <cell r="M2798" t="str">
            <v>Heavy rain</v>
          </cell>
          <cell r="N2798">
            <v>1</v>
          </cell>
        </row>
        <row r="2799">
          <cell r="A2799">
            <v>2799</v>
          </cell>
          <cell r="B2799" t="str">
            <v>FL-2006-000023-DZA</v>
          </cell>
          <cell r="C2799" t="str">
            <v>Algeria</v>
          </cell>
          <cell r="D2799">
            <v>0</v>
          </cell>
          <cell r="E2799">
            <v>-5.907</v>
          </cell>
          <cell r="F2799">
            <v>27.669599999999999</v>
          </cell>
          <cell r="G2799">
            <v>180478.52</v>
          </cell>
          <cell r="H2799">
            <v>38758</v>
          </cell>
          <cell r="I2799">
            <v>38763</v>
          </cell>
          <cell r="J2799" t="str">
            <v>News</v>
          </cell>
          <cell r="K2799">
            <v>1</v>
          </cell>
          <cell r="L2799">
            <v>60000</v>
          </cell>
          <cell r="M2799" t="str">
            <v>Heavy rain</v>
          </cell>
          <cell r="N2799">
            <v>1</v>
          </cell>
        </row>
        <row r="2800">
          <cell r="A2800">
            <v>2800</v>
          </cell>
          <cell r="B2800">
            <v>0</v>
          </cell>
          <cell r="C2800" t="str">
            <v>Philippines</v>
          </cell>
          <cell r="D2800">
            <v>0</v>
          </cell>
          <cell r="E2800">
            <v>125.11499999999999</v>
          </cell>
          <cell r="F2800">
            <v>8.1573200000000003</v>
          </cell>
          <cell r="G2800">
            <v>78789.89</v>
          </cell>
          <cell r="H2800">
            <v>38758</v>
          </cell>
          <cell r="I2800">
            <v>38766</v>
          </cell>
          <cell r="J2800" t="str">
            <v>News</v>
          </cell>
          <cell r="K2800">
            <v>20</v>
          </cell>
          <cell r="L2800">
            <v>30000</v>
          </cell>
          <cell r="M2800" t="str">
            <v>Monsoonal rain</v>
          </cell>
          <cell r="N2800">
            <v>1</v>
          </cell>
        </row>
        <row r="2801">
          <cell r="A2801">
            <v>2801</v>
          </cell>
          <cell r="B2801">
            <v>0</v>
          </cell>
          <cell r="C2801" t="str">
            <v>Lesotho</v>
          </cell>
          <cell r="D2801">
            <v>0</v>
          </cell>
          <cell r="E2801">
            <v>28.241599999999998</v>
          </cell>
          <cell r="F2801">
            <v>-29.669499999999999</v>
          </cell>
          <cell r="G2801">
            <v>30123.57</v>
          </cell>
          <cell r="H2801">
            <v>38763</v>
          </cell>
          <cell r="I2801">
            <v>38771</v>
          </cell>
          <cell r="J2801" t="str">
            <v>News</v>
          </cell>
          <cell r="K2801">
            <v>9</v>
          </cell>
          <cell r="L2801">
            <v>3000</v>
          </cell>
          <cell r="M2801" t="str">
            <v>Heavy rain</v>
          </cell>
          <cell r="N2801">
            <v>2</v>
          </cell>
        </row>
        <row r="2802">
          <cell r="A2802">
            <v>2802</v>
          </cell>
          <cell r="B2802" t="str">
            <v>FL-2006-000034-ECU</v>
          </cell>
          <cell r="C2802" t="str">
            <v>Ecuador</v>
          </cell>
          <cell r="D2802">
            <v>0</v>
          </cell>
          <cell r="E2802">
            <v>-79.980699999999999</v>
          </cell>
          <cell r="F2802">
            <v>-2.23169</v>
          </cell>
          <cell r="G2802">
            <v>61414.58</v>
          </cell>
          <cell r="H2802">
            <v>38764</v>
          </cell>
          <cell r="I2802">
            <v>38843</v>
          </cell>
          <cell r="J2802" t="str">
            <v>News</v>
          </cell>
          <cell r="K2802">
            <v>17</v>
          </cell>
          <cell r="L2802">
            <v>55000</v>
          </cell>
          <cell r="M2802" t="str">
            <v>Heavy rain</v>
          </cell>
          <cell r="N2802">
            <v>1</v>
          </cell>
        </row>
        <row r="2803">
          <cell r="A2803">
            <v>2803</v>
          </cell>
          <cell r="B2803">
            <v>0</v>
          </cell>
          <cell r="C2803" t="str">
            <v>China</v>
          </cell>
          <cell r="D2803">
            <v>0</v>
          </cell>
          <cell r="E2803">
            <v>87.211799999999997</v>
          </cell>
          <cell r="F2803">
            <v>40.658000000000001</v>
          </cell>
          <cell r="G2803">
            <v>76506.600000000006</v>
          </cell>
          <cell r="H2803">
            <v>38764</v>
          </cell>
          <cell r="I2803">
            <v>38771</v>
          </cell>
          <cell r="J2803" t="str">
            <v>News</v>
          </cell>
          <cell r="K2803">
            <v>0</v>
          </cell>
          <cell r="L2803">
            <v>3000</v>
          </cell>
          <cell r="M2803" t="str">
            <v>Snowmelt</v>
          </cell>
          <cell r="N2803">
            <v>1</v>
          </cell>
        </row>
        <row r="2804">
          <cell r="A2804">
            <v>2804</v>
          </cell>
          <cell r="B2804" t="str">
            <v>FF-2006-000039-YEM</v>
          </cell>
          <cell r="C2804" t="str">
            <v>Yemen</v>
          </cell>
          <cell r="D2804">
            <v>0</v>
          </cell>
          <cell r="E2804">
            <v>44.177700000000002</v>
          </cell>
          <cell r="F2804">
            <v>14.536799999999999</v>
          </cell>
          <cell r="G2804">
            <v>10706.76</v>
          </cell>
          <cell r="H2804">
            <v>38768</v>
          </cell>
          <cell r="I2804">
            <v>38771</v>
          </cell>
          <cell r="J2804" t="str">
            <v>News</v>
          </cell>
          <cell r="K2804">
            <v>5</v>
          </cell>
          <cell r="L2804">
            <v>2000</v>
          </cell>
          <cell r="M2804" t="str">
            <v>Heavy rain</v>
          </cell>
          <cell r="N2804">
            <v>1</v>
          </cell>
        </row>
        <row r="2805">
          <cell r="A2805">
            <v>2805</v>
          </cell>
          <cell r="B2805">
            <v>0</v>
          </cell>
          <cell r="C2805" t="str">
            <v>Vietnam</v>
          </cell>
          <cell r="D2805">
            <v>0</v>
          </cell>
          <cell r="E2805">
            <v>106.928</v>
          </cell>
          <cell r="F2805">
            <v>17.0428</v>
          </cell>
          <cell r="G2805">
            <v>17541.13</v>
          </cell>
          <cell r="H2805">
            <v>38762</v>
          </cell>
          <cell r="I2805">
            <v>38769</v>
          </cell>
          <cell r="J2805" t="str">
            <v>News</v>
          </cell>
          <cell r="K2805">
            <v>0</v>
          </cell>
          <cell r="L2805">
            <v>500</v>
          </cell>
          <cell r="M2805" t="str">
            <v>Heavy rain</v>
          </cell>
          <cell r="N2805">
            <v>2</v>
          </cell>
        </row>
        <row r="2806">
          <cell r="A2806">
            <v>2806</v>
          </cell>
          <cell r="B2806">
            <v>0</v>
          </cell>
          <cell r="C2806" t="str">
            <v>Brazil</v>
          </cell>
          <cell r="D2806">
            <v>0</v>
          </cell>
          <cell r="E2806">
            <v>-70.296800000000005</v>
          </cell>
          <cell r="F2806">
            <v>-9.1463699999999992</v>
          </cell>
          <cell r="G2806">
            <v>149086.15</v>
          </cell>
          <cell r="H2806">
            <v>38761</v>
          </cell>
          <cell r="I2806">
            <v>38796</v>
          </cell>
          <cell r="J2806" t="str">
            <v>News</v>
          </cell>
          <cell r="K2806">
            <v>3</v>
          </cell>
          <cell r="L2806">
            <v>33000</v>
          </cell>
          <cell r="M2806" t="str">
            <v>Heavy rain</v>
          </cell>
          <cell r="N2806">
            <v>1</v>
          </cell>
        </row>
        <row r="2807">
          <cell r="A2807">
            <v>2807</v>
          </cell>
          <cell r="B2807" t="str">
            <v>FL-2006-000027-IDN</v>
          </cell>
          <cell r="C2807" t="str">
            <v>Indonesia</v>
          </cell>
          <cell r="D2807">
            <v>0</v>
          </cell>
          <cell r="E2807">
            <v>124.664</v>
          </cell>
          <cell r="F2807">
            <v>1.07274</v>
          </cell>
          <cell r="G2807">
            <v>33830.6</v>
          </cell>
          <cell r="H2807">
            <v>38761</v>
          </cell>
          <cell r="I2807">
            <v>38771</v>
          </cell>
          <cell r="J2807" t="str">
            <v>News</v>
          </cell>
          <cell r="K2807">
            <v>33</v>
          </cell>
          <cell r="L2807">
            <v>17500</v>
          </cell>
          <cell r="M2807" t="str">
            <v>Monsoonal rain</v>
          </cell>
          <cell r="N2807">
            <v>1</v>
          </cell>
        </row>
        <row r="2808">
          <cell r="A2808">
            <v>2808</v>
          </cell>
          <cell r="B2808">
            <v>0</v>
          </cell>
          <cell r="C2808" t="str">
            <v>USA</v>
          </cell>
          <cell r="D2808">
            <v>0</v>
          </cell>
          <cell r="E2808">
            <v>-157.97</v>
          </cell>
          <cell r="F2808">
            <v>21.494</v>
          </cell>
          <cell r="G2808">
            <v>3020.97</v>
          </cell>
          <cell r="H2808">
            <v>38769</v>
          </cell>
          <cell r="I2808">
            <v>38782</v>
          </cell>
          <cell r="J2808" t="str">
            <v>News</v>
          </cell>
          <cell r="K2808">
            <v>0</v>
          </cell>
          <cell r="L2808">
            <v>0</v>
          </cell>
          <cell r="M2808" t="str">
            <v>Heavy rain</v>
          </cell>
          <cell r="N2808">
            <v>1</v>
          </cell>
        </row>
        <row r="2809">
          <cell r="A2809">
            <v>2809</v>
          </cell>
          <cell r="B2809" t="str">
            <v>FL-2006-000041-SRB</v>
          </cell>
          <cell r="C2809" t="str">
            <v>Serbia</v>
          </cell>
          <cell r="D2809" t="str">
            <v>Montenegro</v>
          </cell>
          <cell r="E2809">
            <v>20.825800000000001</v>
          </cell>
          <cell r="F2809">
            <v>42.603299999999997</v>
          </cell>
          <cell r="G2809">
            <v>10087.24</v>
          </cell>
          <cell r="H2809">
            <v>38769</v>
          </cell>
          <cell r="I2809">
            <v>38777</v>
          </cell>
          <cell r="J2809" t="str">
            <v>News</v>
          </cell>
          <cell r="K2809">
            <v>0</v>
          </cell>
          <cell r="L2809">
            <v>1200</v>
          </cell>
          <cell r="M2809" t="str">
            <v>Rain and snowmelt</v>
          </cell>
          <cell r="N2809">
            <v>1</v>
          </cell>
        </row>
        <row r="2810">
          <cell r="A2810">
            <v>2810</v>
          </cell>
          <cell r="B2810" t="str">
            <v>FL-2006-000029-NAM</v>
          </cell>
          <cell r="C2810" t="str">
            <v>Namibia</v>
          </cell>
          <cell r="D2810">
            <v>0</v>
          </cell>
          <cell r="E2810">
            <v>17.9801</v>
          </cell>
          <cell r="F2810">
            <v>-24.5303</v>
          </cell>
          <cell r="G2810">
            <v>16107.27</v>
          </cell>
          <cell r="H2810">
            <v>38772</v>
          </cell>
          <cell r="I2810">
            <v>38776</v>
          </cell>
          <cell r="J2810" t="str">
            <v>News</v>
          </cell>
          <cell r="K2810">
            <v>5</v>
          </cell>
          <cell r="L2810">
            <v>2100</v>
          </cell>
          <cell r="M2810" t="str">
            <v>Dam/Levy, break or release</v>
          </cell>
          <cell r="N2810">
            <v>2</v>
          </cell>
        </row>
        <row r="2811">
          <cell r="A2811">
            <v>2811</v>
          </cell>
          <cell r="B2811">
            <v>0</v>
          </cell>
          <cell r="C2811" t="str">
            <v>Malaysia</v>
          </cell>
          <cell r="D2811">
            <v>0</v>
          </cell>
          <cell r="E2811">
            <v>101.65300000000001</v>
          </cell>
          <cell r="F2811">
            <v>3.11572</v>
          </cell>
          <cell r="G2811">
            <v>1175.07</v>
          </cell>
          <cell r="H2811">
            <v>38774</v>
          </cell>
          <cell r="I2811">
            <v>38774</v>
          </cell>
          <cell r="J2811" t="str">
            <v>News</v>
          </cell>
          <cell r="K2811">
            <v>0</v>
          </cell>
          <cell r="L2811">
            <v>9000</v>
          </cell>
          <cell r="M2811" t="str">
            <v>Brief torrential rain</v>
          </cell>
          <cell r="N2811">
            <v>1</v>
          </cell>
        </row>
        <row r="2812">
          <cell r="A2812">
            <v>2812</v>
          </cell>
          <cell r="B2812">
            <v>0</v>
          </cell>
          <cell r="C2812" t="str">
            <v>Papua New Guinea</v>
          </cell>
          <cell r="D2812">
            <v>0</v>
          </cell>
          <cell r="E2812">
            <v>144.381</v>
          </cell>
          <cell r="F2812">
            <v>-5.7994599999999998</v>
          </cell>
          <cell r="G2812">
            <v>7506.79</v>
          </cell>
          <cell r="H2812">
            <v>38766</v>
          </cell>
          <cell r="I2812">
            <v>38772</v>
          </cell>
          <cell r="J2812" t="str">
            <v>News</v>
          </cell>
          <cell r="K2812">
            <v>6</v>
          </cell>
          <cell r="L2812">
            <v>5000</v>
          </cell>
          <cell r="M2812" t="str">
            <v>Heavy rain</v>
          </cell>
          <cell r="N2812">
            <v>1</v>
          </cell>
        </row>
        <row r="2813">
          <cell r="A2813">
            <v>2813</v>
          </cell>
          <cell r="B2813">
            <v>0</v>
          </cell>
          <cell r="C2813" t="str">
            <v>Australia</v>
          </cell>
          <cell r="D2813">
            <v>0</v>
          </cell>
          <cell r="E2813">
            <v>152.62100000000001</v>
          </cell>
          <cell r="F2813">
            <v>-30.2302</v>
          </cell>
          <cell r="G2813">
            <v>33679.300000000003</v>
          </cell>
          <cell r="H2813">
            <v>38777</v>
          </cell>
          <cell r="I2813">
            <v>38784</v>
          </cell>
          <cell r="J2813" t="str">
            <v>News</v>
          </cell>
          <cell r="K2813">
            <v>0</v>
          </cell>
          <cell r="L2813">
            <v>0</v>
          </cell>
          <cell r="M2813" t="str">
            <v>Heavy rain</v>
          </cell>
          <cell r="N2813">
            <v>1</v>
          </cell>
        </row>
        <row r="2814">
          <cell r="A2814">
            <v>2814</v>
          </cell>
          <cell r="B2814">
            <v>0</v>
          </cell>
          <cell r="C2814" t="str">
            <v>Philippines</v>
          </cell>
          <cell r="D2814">
            <v>0</v>
          </cell>
          <cell r="E2814">
            <v>125.565</v>
          </cell>
          <cell r="F2814">
            <v>7.1719400000000002</v>
          </cell>
          <cell r="G2814">
            <v>628.61099999999999</v>
          </cell>
          <cell r="H2814">
            <v>38780</v>
          </cell>
          <cell r="I2814">
            <v>38782</v>
          </cell>
          <cell r="J2814" t="str">
            <v>News</v>
          </cell>
          <cell r="K2814">
            <v>1</v>
          </cell>
          <cell r="L2814">
            <v>1000</v>
          </cell>
          <cell r="M2814" t="str">
            <v>Heavy rain</v>
          </cell>
          <cell r="N2814">
            <v>1</v>
          </cell>
        </row>
        <row r="2815">
          <cell r="A2815">
            <v>2815</v>
          </cell>
          <cell r="B2815">
            <v>0</v>
          </cell>
          <cell r="C2815" t="str">
            <v>Australia</v>
          </cell>
          <cell r="D2815">
            <v>0</v>
          </cell>
          <cell r="E2815">
            <v>114.989</v>
          </cell>
          <cell r="F2815">
            <v>-27.41</v>
          </cell>
          <cell r="G2815">
            <v>37924.86</v>
          </cell>
          <cell r="H2815">
            <v>38779</v>
          </cell>
          <cell r="I2815">
            <v>38799</v>
          </cell>
          <cell r="J2815" t="str">
            <v>News</v>
          </cell>
          <cell r="K2815">
            <v>0</v>
          </cell>
          <cell r="L2815">
            <v>0</v>
          </cell>
          <cell r="M2815" t="str">
            <v>Tropical Cyclone</v>
          </cell>
          <cell r="N2815">
            <v>2</v>
          </cell>
        </row>
        <row r="2816">
          <cell r="A2816">
            <v>2816</v>
          </cell>
          <cell r="B2816">
            <v>0</v>
          </cell>
          <cell r="C2816" t="str">
            <v>Malawi</v>
          </cell>
          <cell r="D2816">
            <v>0</v>
          </cell>
          <cell r="E2816">
            <v>35.118899999999996</v>
          </cell>
          <cell r="F2816">
            <v>-14.5915</v>
          </cell>
          <cell r="G2816">
            <v>64885.47</v>
          </cell>
          <cell r="H2816">
            <v>38783</v>
          </cell>
          <cell r="I2816">
            <v>38790</v>
          </cell>
          <cell r="J2816" t="str">
            <v>News</v>
          </cell>
          <cell r="K2816">
            <v>3</v>
          </cell>
          <cell r="L2816">
            <v>8000</v>
          </cell>
          <cell r="M2816" t="str">
            <v>Heavy rain</v>
          </cell>
          <cell r="N2816">
            <v>2</v>
          </cell>
        </row>
        <row r="2817">
          <cell r="A2817">
            <v>2817</v>
          </cell>
          <cell r="B2817">
            <v>0</v>
          </cell>
          <cell r="C2817" t="str">
            <v>Greece</v>
          </cell>
          <cell r="D2817" t="str">
            <v>Turkey</v>
          </cell>
          <cell r="E2817">
            <v>25.565799999999999</v>
          </cell>
          <cell r="F2817">
            <v>40.895899999999997</v>
          </cell>
          <cell r="G2817">
            <v>19592.43</v>
          </cell>
          <cell r="H2817">
            <v>38785</v>
          </cell>
          <cell r="I2817">
            <v>38801</v>
          </cell>
          <cell r="J2817" t="str">
            <v>News</v>
          </cell>
          <cell r="K2817">
            <v>0</v>
          </cell>
          <cell r="L2817">
            <v>0</v>
          </cell>
          <cell r="M2817" t="str">
            <v>Rain and snowmelt</v>
          </cell>
          <cell r="N2817">
            <v>1</v>
          </cell>
        </row>
        <row r="2818">
          <cell r="A2818">
            <v>2818</v>
          </cell>
          <cell r="B2818">
            <v>0</v>
          </cell>
          <cell r="C2818" t="str">
            <v>USA</v>
          </cell>
          <cell r="D2818">
            <v>0</v>
          </cell>
          <cell r="E2818">
            <v>-86.419700000000006</v>
          </cell>
          <cell r="F2818">
            <v>38.253999999999998</v>
          </cell>
          <cell r="G2818">
            <v>6790.16</v>
          </cell>
          <cell r="H2818">
            <v>38788</v>
          </cell>
          <cell r="I2818">
            <v>38798</v>
          </cell>
          <cell r="J2818" t="str">
            <v>News</v>
          </cell>
          <cell r="K2818">
            <v>2</v>
          </cell>
          <cell r="L2818">
            <v>0</v>
          </cell>
          <cell r="M2818" t="str">
            <v>Heavy rain</v>
          </cell>
          <cell r="N2818">
            <v>1</v>
          </cell>
        </row>
        <row r="2819">
          <cell r="A2819">
            <v>2819</v>
          </cell>
          <cell r="B2819">
            <v>0</v>
          </cell>
          <cell r="C2819" t="str">
            <v>Romania</v>
          </cell>
          <cell r="D2819">
            <v>0</v>
          </cell>
          <cell r="E2819">
            <v>23.374199999999998</v>
          </cell>
          <cell r="F2819">
            <v>44.251300000000001</v>
          </cell>
          <cell r="G2819">
            <v>143715.07999999999</v>
          </cell>
          <cell r="H2819">
            <v>38789</v>
          </cell>
          <cell r="I2819">
            <v>38799</v>
          </cell>
          <cell r="J2819" t="str">
            <v>News</v>
          </cell>
          <cell r="K2819">
            <v>0</v>
          </cell>
          <cell r="L2819">
            <v>10000</v>
          </cell>
          <cell r="M2819" t="str">
            <v>Snowmelt</v>
          </cell>
          <cell r="N2819">
            <v>2</v>
          </cell>
        </row>
        <row r="2820">
          <cell r="A2820">
            <v>2820</v>
          </cell>
          <cell r="B2820">
            <v>0</v>
          </cell>
          <cell r="C2820" t="str">
            <v>USA</v>
          </cell>
          <cell r="D2820">
            <v>0</v>
          </cell>
          <cell r="E2820">
            <v>-159.5</v>
          </cell>
          <cell r="F2820">
            <v>22.148099999999999</v>
          </cell>
          <cell r="G2820">
            <v>585.62199999999996</v>
          </cell>
          <cell r="H2820">
            <v>38790</v>
          </cell>
          <cell r="I2820">
            <v>38799</v>
          </cell>
          <cell r="J2820" t="str">
            <v>News</v>
          </cell>
          <cell r="K2820">
            <v>7</v>
          </cell>
          <cell r="L2820">
            <v>0</v>
          </cell>
          <cell r="M2820" t="str">
            <v>Dam/Levy, break or release</v>
          </cell>
          <cell r="N2820">
            <v>1</v>
          </cell>
        </row>
        <row r="2821">
          <cell r="A2821">
            <v>2821</v>
          </cell>
          <cell r="B2821">
            <v>0</v>
          </cell>
          <cell r="C2821" t="str">
            <v>Australia</v>
          </cell>
          <cell r="D2821">
            <v>0</v>
          </cell>
          <cell r="E2821">
            <v>145.536</v>
          </cell>
          <cell r="F2821">
            <v>-17.9086</v>
          </cell>
          <cell r="G2821">
            <v>464470.79</v>
          </cell>
          <cell r="H2821">
            <v>38796</v>
          </cell>
          <cell r="I2821">
            <v>38824</v>
          </cell>
          <cell r="J2821" t="str">
            <v>News</v>
          </cell>
          <cell r="K2821">
            <v>0</v>
          </cell>
          <cell r="L2821">
            <v>7000</v>
          </cell>
          <cell r="M2821" t="str">
            <v>Tropical Cyclone</v>
          </cell>
          <cell r="N2821">
            <v>2</v>
          </cell>
        </row>
        <row r="2822">
          <cell r="A2822">
            <v>2822</v>
          </cell>
          <cell r="B2822">
            <v>0</v>
          </cell>
          <cell r="C2822" t="str">
            <v>USA</v>
          </cell>
          <cell r="D2822">
            <v>0</v>
          </cell>
          <cell r="E2822">
            <v>-96.970100000000002</v>
          </cell>
          <cell r="F2822">
            <v>33.144500000000001</v>
          </cell>
          <cell r="G2822">
            <v>16205.26</v>
          </cell>
          <cell r="H2822">
            <v>38794</v>
          </cell>
          <cell r="I2822">
            <v>38801</v>
          </cell>
          <cell r="J2822" t="str">
            <v>News</v>
          </cell>
          <cell r="K2822">
            <v>1</v>
          </cell>
          <cell r="L2822">
            <v>0</v>
          </cell>
          <cell r="M2822" t="str">
            <v>Heavy rain</v>
          </cell>
          <cell r="N2822">
            <v>1</v>
          </cell>
        </row>
        <row r="2823">
          <cell r="A2823">
            <v>2823</v>
          </cell>
          <cell r="B2823" t="str">
            <v>FL-2006-000042-COL</v>
          </cell>
          <cell r="C2823" t="str">
            <v>Colombia</v>
          </cell>
          <cell r="D2823">
            <v>0</v>
          </cell>
          <cell r="E2823">
            <v>-75.597499999999997</v>
          </cell>
          <cell r="F2823">
            <v>5.4347700000000003</v>
          </cell>
          <cell r="G2823">
            <v>157985.09</v>
          </cell>
          <cell r="H2823">
            <v>38798</v>
          </cell>
          <cell r="I2823">
            <v>38870</v>
          </cell>
          <cell r="J2823" t="str">
            <v>News</v>
          </cell>
          <cell r="K2823">
            <v>130</v>
          </cell>
          <cell r="L2823">
            <v>60000</v>
          </cell>
          <cell r="M2823" t="str">
            <v>Heavy rain</v>
          </cell>
          <cell r="N2823">
            <v>1</v>
          </cell>
        </row>
        <row r="2824">
          <cell r="A2824">
            <v>2824</v>
          </cell>
          <cell r="B2824">
            <v>0</v>
          </cell>
          <cell r="C2824" t="str">
            <v>Australia</v>
          </cell>
          <cell r="D2824">
            <v>0</v>
          </cell>
          <cell r="E2824">
            <v>137.66200000000001</v>
          </cell>
          <cell r="F2824">
            <v>-33.972099999999998</v>
          </cell>
          <cell r="G2824">
            <v>57624.36</v>
          </cell>
          <cell r="H2824">
            <v>38803</v>
          </cell>
          <cell r="I2824">
            <v>38805</v>
          </cell>
          <cell r="J2824" t="str">
            <v>News</v>
          </cell>
          <cell r="K2824">
            <v>0</v>
          </cell>
          <cell r="L2824">
            <v>0</v>
          </cell>
          <cell r="M2824" t="str">
            <v>Brief torrential rain</v>
          </cell>
          <cell r="N2824">
            <v>2</v>
          </cell>
        </row>
        <row r="2825">
          <cell r="A2825">
            <v>2825</v>
          </cell>
          <cell r="B2825">
            <v>0</v>
          </cell>
          <cell r="C2825" t="str">
            <v>South Africa</v>
          </cell>
          <cell r="D2825">
            <v>0</v>
          </cell>
          <cell r="E2825">
            <v>24.826799999999999</v>
          </cell>
          <cell r="F2825">
            <v>-27.439699999999998</v>
          </cell>
          <cell r="G2825">
            <v>2497.4299999999998</v>
          </cell>
          <cell r="H2825">
            <v>38802</v>
          </cell>
          <cell r="I2825">
            <v>38806</v>
          </cell>
          <cell r="J2825" t="str">
            <v>News</v>
          </cell>
          <cell r="K2825">
            <v>6</v>
          </cell>
          <cell r="L2825">
            <v>4160</v>
          </cell>
          <cell r="M2825" t="str">
            <v>Heavy rain</v>
          </cell>
          <cell r="N2825">
            <v>1</v>
          </cell>
        </row>
        <row r="2826">
          <cell r="A2826">
            <v>2826</v>
          </cell>
          <cell r="B2826" t="str">
            <v>FL-2006-000045-CZE</v>
          </cell>
          <cell r="C2826" t="str">
            <v>Czech Republic</v>
          </cell>
          <cell r="D2826" t="str">
            <v>Germany</v>
          </cell>
          <cell r="E2826">
            <v>16.094200000000001</v>
          </cell>
          <cell r="F2826">
            <v>49.862000000000002</v>
          </cell>
          <cell r="G2826">
            <v>196114.53</v>
          </cell>
          <cell r="H2826">
            <v>38804</v>
          </cell>
          <cell r="I2826">
            <v>38824</v>
          </cell>
          <cell r="J2826" t="str">
            <v>News</v>
          </cell>
          <cell r="K2826">
            <v>9</v>
          </cell>
          <cell r="L2826">
            <v>11000</v>
          </cell>
          <cell r="M2826" t="str">
            <v>Rain and snowmelt</v>
          </cell>
          <cell r="N2826">
            <v>2</v>
          </cell>
        </row>
        <row r="2827">
          <cell r="A2827">
            <v>2827</v>
          </cell>
          <cell r="B2827" t="str">
            <v>FL-2006-000045-HUN</v>
          </cell>
          <cell r="C2827" t="str">
            <v>Slovakia</v>
          </cell>
          <cell r="D2827" t="str">
            <v>Hungary</v>
          </cell>
          <cell r="E2827">
            <v>19.084399999999999</v>
          </cell>
          <cell r="F2827">
            <v>48.666400000000003</v>
          </cell>
          <cell r="G2827">
            <v>73291.88</v>
          </cell>
          <cell r="H2827">
            <v>38804</v>
          </cell>
          <cell r="I2827">
            <v>38846</v>
          </cell>
          <cell r="J2827" t="str">
            <v>News</v>
          </cell>
          <cell r="K2827">
            <v>3</v>
          </cell>
          <cell r="L2827">
            <v>6020</v>
          </cell>
          <cell r="M2827" t="str">
            <v>Snowmelt</v>
          </cell>
          <cell r="N2827">
            <v>2</v>
          </cell>
        </row>
        <row r="2828">
          <cell r="A2828">
            <v>2828</v>
          </cell>
          <cell r="B2828">
            <v>0</v>
          </cell>
          <cell r="C2828" t="str">
            <v>Australia</v>
          </cell>
          <cell r="D2828">
            <v>0</v>
          </cell>
          <cell r="E2828">
            <v>115.125</v>
          </cell>
          <cell r="F2828">
            <v>-25.677</v>
          </cell>
          <cell r="G2828">
            <v>191822.7</v>
          </cell>
          <cell r="H2828">
            <v>38806</v>
          </cell>
          <cell r="I2828">
            <v>38812</v>
          </cell>
          <cell r="J2828" t="str">
            <v>News</v>
          </cell>
          <cell r="K2828">
            <v>0</v>
          </cell>
          <cell r="L2828">
            <v>500</v>
          </cell>
          <cell r="M2828" t="str">
            <v>Tropical Cyclone</v>
          </cell>
          <cell r="N2828">
            <v>1</v>
          </cell>
        </row>
        <row r="2829">
          <cell r="A2829">
            <v>2829</v>
          </cell>
          <cell r="B2829">
            <v>0</v>
          </cell>
          <cell r="C2829" t="str">
            <v>USA</v>
          </cell>
          <cell r="D2829">
            <v>0</v>
          </cell>
          <cell r="E2829">
            <v>-96.893600000000006</v>
          </cell>
          <cell r="F2829">
            <v>47.003500000000003</v>
          </cell>
          <cell r="G2829">
            <v>15349.57</v>
          </cell>
          <cell r="H2829">
            <v>38806</v>
          </cell>
          <cell r="I2829">
            <v>38832</v>
          </cell>
          <cell r="J2829" t="str">
            <v>News</v>
          </cell>
          <cell r="K2829">
            <v>1</v>
          </cell>
          <cell r="L2829">
            <v>0</v>
          </cell>
          <cell r="M2829" t="str">
            <v>Rain and snowmelt</v>
          </cell>
          <cell r="N2829">
            <v>1</v>
          </cell>
        </row>
        <row r="2830">
          <cell r="A2830">
            <v>2830</v>
          </cell>
          <cell r="B2830">
            <v>0</v>
          </cell>
          <cell r="C2830" t="str">
            <v>Israel</v>
          </cell>
          <cell r="D2830">
            <v>0</v>
          </cell>
          <cell r="E2830">
            <v>35.071399999999997</v>
          </cell>
          <cell r="F2830">
            <v>32.235500000000002</v>
          </cell>
          <cell r="G2830">
            <v>11509.73</v>
          </cell>
          <cell r="H2830">
            <v>38809</v>
          </cell>
          <cell r="I2830">
            <v>38810</v>
          </cell>
          <cell r="J2830" t="str">
            <v>News</v>
          </cell>
          <cell r="K2830">
            <v>5</v>
          </cell>
          <cell r="L2830">
            <v>0</v>
          </cell>
          <cell r="M2830" t="str">
            <v>Brief torrential rain</v>
          </cell>
          <cell r="N2830">
            <v>1</v>
          </cell>
        </row>
        <row r="2831">
          <cell r="A2831">
            <v>2831</v>
          </cell>
          <cell r="B2831">
            <v>0</v>
          </cell>
          <cell r="C2831" t="str">
            <v>USA</v>
          </cell>
          <cell r="D2831">
            <v>0</v>
          </cell>
          <cell r="E2831">
            <v>-157.84700000000001</v>
          </cell>
          <cell r="F2831">
            <v>21.3538</v>
          </cell>
          <cell r="G2831">
            <v>529.71500000000003</v>
          </cell>
          <cell r="H2831">
            <v>38807</v>
          </cell>
          <cell r="I2831">
            <v>38810</v>
          </cell>
          <cell r="J2831" t="str">
            <v>News</v>
          </cell>
          <cell r="K2831">
            <v>0</v>
          </cell>
          <cell r="L2831">
            <v>0</v>
          </cell>
          <cell r="M2831" t="str">
            <v>Heavy rain</v>
          </cell>
          <cell r="N2831">
            <v>1</v>
          </cell>
        </row>
        <row r="2832">
          <cell r="A2832">
            <v>2832</v>
          </cell>
          <cell r="B2832" t="str">
            <v>FL-2006-000045-SRB</v>
          </cell>
          <cell r="C2832" t="str">
            <v>Serbia-Montenegro</v>
          </cell>
          <cell r="D2832" t="str">
            <v>Croatia</v>
          </cell>
          <cell r="E2832">
            <v>20.749300000000002</v>
          </cell>
          <cell r="F2832">
            <v>45.262099999999997</v>
          </cell>
          <cell r="G2832">
            <v>40531.480000000003</v>
          </cell>
          <cell r="H2832">
            <v>38811</v>
          </cell>
          <cell r="I2832">
            <v>38848</v>
          </cell>
          <cell r="J2832" t="str">
            <v>News</v>
          </cell>
          <cell r="K2832">
            <v>0</v>
          </cell>
          <cell r="L2832">
            <v>1500</v>
          </cell>
          <cell r="M2832" t="str">
            <v>Snowmelt</v>
          </cell>
          <cell r="N2832">
            <v>2</v>
          </cell>
        </row>
        <row r="2833">
          <cell r="A2833">
            <v>2833</v>
          </cell>
          <cell r="B2833" t="str">
            <v>FL-2006-000074-YEM</v>
          </cell>
          <cell r="C2833" t="str">
            <v>Yemen</v>
          </cell>
          <cell r="D2833">
            <v>0</v>
          </cell>
          <cell r="E2833">
            <v>43.876100000000001</v>
          </cell>
          <cell r="F2833">
            <v>15.0975</v>
          </cell>
          <cell r="G2833">
            <v>91481.44</v>
          </cell>
          <cell r="H2833">
            <v>38810</v>
          </cell>
          <cell r="I2833">
            <v>38813</v>
          </cell>
          <cell r="J2833" t="str">
            <v>News</v>
          </cell>
          <cell r="K2833">
            <v>25</v>
          </cell>
          <cell r="L2833">
            <v>0</v>
          </cell>
          <cell r="M2833" t="str">
            <v>Heavy rain</v>
          </cell>
          <cell r="N2833">
            <v>1</v>
          </cell>
        </row>
        <row r="2834">
          <cell r="A2834">
            <v>2834</v>
          </cell>
          <cell r="B2834">
            <v>0</v>
          </cell>
          <cell r="C2834" t="str">
            <v>USA</v>
          </cell>
          <cell r="D2834">
            <v>0</v>
          </cell>
          <cell r="E2834">
            <v>-120.675</v>
          </cell>
          <cell r="F2834">
            <v>37.691099999999999</v>
          </cell>
          <cell r="G2834">
            <v>44107.11</v>
          </cell>
          <cell r="H2834">
            <v>38811</v>
          </cell>
          <cell r="I2834">
            <v>38824</v>
          </cell>
          <cell r="J2834" t="str">
            <v>News</v>
          </cell>
          <cell r="K2834">
            <v>1</v>
          </cell>
          <cell r="L2834">
            <v>600</v>
          </cell>
          <cell r="M2834" t="str">
            <v>Heavy rain</v>
          </cell>
          <cell r="N2834">
            <v>1</v>
          </cell>
        </row>
        <row r="2835">
          <cell r="A2835">
            <v>2835</v>
          </cell>
          <cell r="B2835">
            <v>0</v>
          </cell>
          <cell r="C2835" t="str">
            <v>Israel</v>
          </cell>
          <cell r="D2835">
            <v>0</v>
          </cell>
          <cell r="E2835">
            <v>35.230600000000003</v>
          </cell>
          <cell r="F2835">
            <v>32.477600000000002</v>
          </cell>
          <cell r="G2835">
            <v>2497.52</v>
          </cell>
          <cell r="H2835">
            <v>38812</v>
          </cell>
          <cell r="I2835">
            <v>38814</v>
          </cell>
          <cell r="J2835" t="str">
            <v>News</v>
          </cell>
          <cell r="K2835">
            <v>0</v>
          </cell>
          <cell r="L2835">
            <v>0</v>
          </cell>
          <cell r="M2835" t="str">
            <v>Brief torrential rain</v>
          </cell>
          <cell r="N2835">
            <v>2</v>
          </cell>
        </row>
        <row r="2836">
          <cell r="A2836">
            <v>2836</v>
          </cell>
          <cell r="B2836">
            <v>0</v>
          </cell>
          <cell r="C2836" t="str">
            <v>Australia</v>
          </cell>
          <cell r="D2836">
            <v>0</v>
          </cell>
          <cell r="E2836">
            <v>132.387</v>
          </cell>
          <cell r="F2836">
            <v>-14.1837</v>
          </cell>
          <cell r="G2836">
            <v>39365.97</v>
          </cell>
          <cell r="H2836">
            <v>38812</v>
          </cell>
          <cell r="I2836">
            <v>38817</v>
          </cell>
          <cell r="J2836" t="str">
            <v>News</v>
          </cell>
          <cell r="K2836">
            <v>0</v>
          </cell>
          <cell r="L2836">
            <v>1100</v>
          </cell>
          <cell r="M2836" t="str">
            <v>Monsoonal rain</v>
          </cell>
          <cell r="N2836">
            <v>1</v>
          </cell>
        </row>
        <row r="2837">
          <cell r="A2837">
            <v>2837</v>
          </cell>
          <cell r="B2837" t="str">
            <v>FF-2006-000046-KEN</v>
          </cell>
          <cell r="C2837" t="str">
            <v>Kenya</v>
          </cell>
          <cell r="D2837">
            <v>0</v>
          </cell>
          <cell r="E2837">
            <v>37.534799999999997</v>
          </cell>
          <cell r="F2837">
            <v>2.2535099999999999</v>
          </cell>
          <cell r="G2837">
            <v>538045.66</v>
          </cell>
          <cell r="H2837">
            <v>38811</v>
          </cell>
          <cell r="I2837">
            <v>38859</v>
          </cell>
          <cell r="J2837" t="str">
            <v>News</v>
          </cell>
          <cell r="K2837">
            <v>60</v>
          </cell>
          <cell r="L2837">
            <v>17300</v>
          </cell>
          <cell r="M2837" t="str">
            <v>Heavy rain</v>
          </cell>
          <cell r="N2837">
            <v>1</v>
          </cell>
        </row>
        <row r="2838">
          <cell r="A2838">
            <v>2838</v>
          </cell>
          <cell r="B2838" t="str">
            <v>FL-2006-000047-COD</v>
          </cell>
          <cell r="C2838" t="str">
            <v>Democratic Republic of Congo</v>
          </cell>
          <cell r="D2838">
            <v>0</v>
          </cell>
          <cell r="E2838">
            <v>16.1707</v>
          </cell>
          <cell r="F2838">
            <v>-4.3638599999999999</v>
          </cell>
          <cell r="G2838">
            <v>45525.91</v>
          </cell>
          <cell r="H2838">
            <v>38815</v>
          </cell>
          <cell r="I2838">
            <v>38834</v>
          </cell>
          <cell r="J2838" t="str">
            <v>News</v>
          </cell>
          <cell r="K2838">
            <v>6</v>
          </cell>
          <cell r="L2838">
            <v>0</v>
          </cell>
          <cell r="M2838" t="str">
            <v>Heavy rain</v>
          </cell>
          <cell r="N2838">
            <v>1</v>
          </cell>
        </row>
        <row r="2839">
          <cell r="A2839">
            <v>2839</v>
          </cell>
          <cell r="B2839" t="str">
            <v>FL-2006-000045-ROM</v>
          </cell>
          <cell r="C2839" t="str">
            <v>Romania</v>
          </cell>
          <cell r="D2839" t="str">
            <v>Bulgaria</v>
          </cell>
          <cell r="E2839">
            <v>23.866900000000001</v>
          </cell>
          <cell r="F2839">
            <v>44.497599999999998</v>
          </cell>
          <cell r="G2839">
            <v>144631.5</v>
          </cell>
          <cell r="H2839">
            <v>38814</v>
          </cell>
          <cell r="I2839">
            <v>38861</v>
          </cell>
          <cell r="J2839" t="str">
            <v>News</v>
          </cell>
          <cell r="K2839">
            <v>0</v>
          </cell>
          <cell r="L2839">
            <v>17000</v>
          </cell>
          <cell r="M2839" t="str">
            <v>Rain and snowmelt</v>
          </cell>
          <cell r="N2839">
            <v>2</v>
          </cell>
        </row>
        <row r="2840">
          <cell r="A2840">
            <v>2840</v>
          </cell>
          <cell r="B2840">
            <v>0</v>
          </cell>
          <cell r="C2840" t="str">
            <v>Dominican Republic</v>
          </cell>
          <cell r="D2840">
            <v>0</v>
          </cell>
          <cell r="E2840">
            <v>-70.691800000000001</v>
          </cell>
          <cell r="F2840">
            <v>19.463799999999999</v>
          </cell>
          <cell r="G2840">
            <v>15650.91</v>
          </cell>
          <cell r="H2840">
            <v>38818</v>
          </cell>
          <cell r="I2840">
            <v>38822</v>
          </cell>
          <cell r="J2840" t="str">
            <v>News</v>
          </cell>
          <cell r="K2840">
            <v>1</v>
          </cell>
          <cell r="L2840">
            <v>0</v>
          </cell>
          <cell r="M2840" t="str">
            <v>Heavy rain</v>
          </cell>
          <cell r="N2840">
            <v>1</v>
          </cell>
        </row>
        <row r="2841">
          <cell r="A2841">
            <v>2841</v>
          </cell>
          <cell r="B2841">
            <v>0</v>
          </cell>
          <cell r="C2841" t="str">
            <v>Canada</v>
          </cell>
          <cell r="D2841">
            <v>0</v>
          </cell>
          <cell r="E2841">
            <v>-96.953100000000006</v>
          </cell>
          <cell r="F2841">
            <v>49.849299999999999</v>
          </cell>
          <cell r="G2841">
            <v>9215.51</v>
          </cell>
          <cell r="H2841">
            <v>38818</v>
          </cell>
          <cell r="I2841">
            <v>38846</v>
          </cell>
          <cell r="J2841" t="str">
            <v>News</v>
          </cell>
          <cell r="K2841">
            <v>0</v>
          </cell>
          <cell r="L2841">
            <v>40</v>
          </cell>
          <cell r="M2841" t="str">
            <v>Rain and snowmelt</v>
          </cell>
          <cell r="N2841">
            <v>1</v>
          </cell>
        </row>
        <row r="2842">
          <cell r="A2842">
            <v>2842</v>
          </cell>
          <cell r="B2842">
            <v>0</v>
          </cell>
          <cell r="C2842" t="str">
            <v>Brazil</v>
          </cell>
          <cell r="D2842">
            <v>0</v>
          </cell>
          <cell r="E2842">
            <v>-52.287999999999997</v>
          </cell>
          <cell r="F2842">
            <v>-2.8093300000000001</v>
          </cell>
          <cell r="G2842">
            <v>1164021.58</v>
          </cell>
          <cell r="H2842">
            <v>38801</v>
          </cell>
          <cell r="I2842">
            <v>38830</v>
          </cell>
          <cell r="J2842" t="str">
            <v>News</v>
          </cell>
          <cell r="K2842">
            <v>8</v>
          </cell>
          <cell r="L2842">
            <v>116000</v>
          </cell>
          <cell r="M2842" t="str">
            <v>Heavy rain</v>
          </cell>
          <cell r="N2842">
            <v>1</v>
          </cell>
        </row>
        <row r="2843">
          <cell r="A2843">
            <v>2843</v>
          </cell>
          <cell r="B2843">
            <v>0</v>
          </cell>
          <cell r="C2843" t="str">
            <v>Georgia</v>
          </cell>
          <cell r="D2843">
            <v>0</v>
          </cell>
          <cell r="E2843">
            <v>42.831299999999999</v>
          </cell>
          <cell r="F2843">
            <v>42.267699999999998</v>
          </cell>
          <cell r="G2843">
            <v>29216.79</v>
          </cell>
          <cell r="H2843">
            <v>38822</v>
          </cell>
          <cell r="I2843">
            <v>38831</v>
          </cell>
          <cell r="J2843" t="str">
            <v>News</v>
          </cell>
          <cell r="K2843">
            <v>0</v>
          </cell>
          <cell r="L2843">
            <v>600</v>
          </cell>
          <cell r="M2843" t="str">
            <v>Dam/Levy, break or release</v>
          </cell>
          <cell r="N2843">
            <v>1</v>
          </cell>
        </row>
        <row r="2844">
          <cell r="A2844">
            <v>2844</v>
          </cell>
          <cell r="B2844">
            <v>0</v>
          </cell>
          <cell r="C2844" t="str">
            <v>India</v>
          </cell>
          <cell r="D2844">
            <v>0</v>
          </cell>
          <cell r="E2844">
            <v>82.811499999999995</v>
          </cell>
          <cell r="F2844">
            <v>17.433499999999999</v>
          </cell>
          <cell r="G2844">
            <v>190869.85</v>
          </cell>
          <cell r="H2844">
            <v>38822</v>
          </cell>
          <cell r="I2844">
            <v>38825</v>
          </cell>
          <cell r="J2844" t="str">
            <v>News</v>
          </cell>
          <cell r="K2844">
            <v>20</v>
          </cell>
          <cell r="L2844">
            <v>0</v>
          </cell>
          <cell r="M2844" t="str">
            <v>Heavy rain</v>
          </cell>
          <cell r="N2844">
            <v>1</v>
          </cell>
        </row>
        <row r="2845">
          <cell r="A2845">
            <v>2845</v>
          </cell>
          <cell r="B2845">
            <v>0</v>
          </cell>
          <cell r="C2845" t="str">
            <v>Canada</v>
          </cell>
          <cell r="D2845">
            <v>0</v>
          </cell>
          <cell r="E2845">
            <v>-103.358</v>
          </cell>
          <cell r="F2845">
            <v>53.536000000000001</v>
          </cell>
          <cell r="G2845">
            <v>63265.46</v>
          </cell>
          <cell r="H2845">
            <v>38819</v>
          </cell>
          <cell r="I2845">
            <v>38831</v>
          </cell>
          <cell r="J2845" t="str">
            <v>News</v>
          </cell>
          <cell r="K2845">
            <v>0</v>
          </cell>
          <cell r="L2845">
            <v>1000</v>
          </cell>
          <cell r="M2845" t="str">
            <v>Heavy rain</v>
          </cell>
          <cell r="N2845">
            <v>2</v>
          </cell>
        </row>
        <row r="2846">
          <cell r="A2846">
            <v>2846</v>
          </cell>
          <cell r="B2846">
            <v>0</v>
          </cell>
          <cell r="C2846" t="str">
            <v>Papua New Guinea</v>
          </cell>
          <cell r="D2846">
            <v>0</v>
          </cell>
          <cell r="E2846">
            <v>143.21700000000001</v>
          </cell>
          <cell r="F2846">
            <v>-4.2619199999999999</v>
          </cell>
          <cell r="G2846">
            <v>41563.97</v>
          </cell>
          <cell r="H2846">
            <v>38819</v>
          </cell>
          <cell r="I2846">
            <v>38825</v>
          </cell>
          <cell r="J2846" t="str">
            <v>News</v>
          </cell>
          <cell r="K2846">
            <v>0</v>
          </cell>
          <cell r="L2846">
            <v>400</v>
          </cell>
          <cell r="M2846" t="str">
            <v>Heavy rain</v>
          </cell>
          <cell r="N2846">
            <v>1</v>
          </cell>
        </row>
        <row r="2847">
          <cell r="A2847">
            <v>2847</v>
          </cell>
          <cell r="B2847">
            <v>0</v>
          </cell>
          <cell r="C2847" t="str">
            <v>Ethiopia</v>
          </cell>
          <cell r="D2847">
            <v>0</v>
          </cell>
          <cell r="E2847">
            <v>41.629300000000001</v>
          </cell>
          <cell r="F2847">
            <v>10.9861</v>
          </cell>
          <cell r="G2847">
            <v>83386.69</v>
          </cell>
          <cell r="H2847">
            <v>38816</v>
          </cell>
          <cell r="I2847">
            <v>38832</v>
          </cell>
          <cell r="J2847" t="str">
            <v>News</v>
          </cell>
          <cell r="K2847">
            <v>0</v>
          </cell>
          <cell r="L2847">
            <v>10000</v>
          </cell>
          <cell r="M2847" t="str">
            <v>Heavy rain</v>
          </cell>
          <cell r="N2847">
            <v>1</v>
          </cell>
        </row>
        <row r="2848">
          <cell r="A2848">
            <v>2848</v>
          </cell>
          <cell r="B2848" t="str">
            <v>FF-2006-000049-IDN</v>
          </cell>
          <cell r="C2848" t="str">
            <v>Indonesia</v>
          </cell>
          <cell r="D2848">
            <v>0</v>
          </cell>
          <cell r="E2848">
            <v>111.863</v>
          </cell>
          <cell r="F2848">
            <v>-7.83819</v>
          </cell>
          <cell r="G2848">
            <v>19039.099999999999</v>
          </cell>
          <cell r="H2848">
            <v>38826</v>
          </cell>
          <cell r="I2848">
            <v>38830</v>
          </cell>
          <cell r="J2848" t="str">
            <v>News</v>
          </cell>
          <cell r="K2848">
            <v>23</v>
          </cell>
          <cell r="L2848">
            <v>240</v>
          </cell>
          <cell r="M2848" t="str">
            <v>Heavy rain</v>
          </cell>
          <cell r="N2848">
            <v>1</v>
          </cell>
        </row>
        <row r="2849">
          <cell r="A2849">
            <v>2849</v>
          </cell>
          <cell r="B2849">
            <v>0</v>
          </cell>
          <cell r="C2849" t="str">
            <v>Canada</v>
          </cell>
          <cell r="D2849">
            <v>0</v>
          </cell>
          <cell r="E2849">
            <v>-56.046900000000001</v>
          </cell>
          <cell r="F2849">
            <v>49.719700000000003</v>
          </cell>
          <cell r="G2849">
            <v>726.15099999999995</v>
          </cell>
          <cell r="H2849">
            <v>38825</v>
          </cell>
          <cell r="I2849">
            <v>38831</v>
          </cell>
          <cell r="J2849" t="str">
            <v>News</v>
          </cell>
          <cell r="K2849">
            <v>0</v>
          </cell>
          <cell r="L2849">
            <v>200</v>
          </cell>
          <cell r="M2849" t="str">
            <v>Heavy rain</v>
          </cell>
          <cell r="N2849">
            <v>1</v>
          </cell>
        </row>
        <row r="2850">
          <cell r="A2850">
            <v>2850</v>
          </cell>
          <cell r="B2850">
            <v>0</v>
          </cell>
          <cell r="C2850" t="str">
            <v>Malaysia</v>
          </cell>
          <cell r="D2850">
            <v>0</v>
          </cell>
          <cell r="E2850">
            <v>102.15</v>
          </cell>
          <cell r="F2850">
            <v>5.2733699999999999</v>
          </cell>
          <cell r="G2850">
            <v>2585.88</v>
          </cell>
          <cell r="H2850">
            <v>38827</v>
          </cell>
          <cell r="I2850">
            <v>38828</v>
          </cell>
          <cell r="J2850" t="str">
            <v>News</v>
          </cell>
          <cell r="K2850">
            <v>0</v>
          </cell>
          <cell r="L2850">
            <v>500</v>
          </cell>
          <cell r="M2850" t="str">
            <v>Heavy rain</v>
          </cell>
          <cell r="N2850">
            <v>2</v>
          </cell>
        </row>
        <row r="2851">
          <cell r="A2851">
            <v>2851</v>
          </cell>
          <cell r="B2851">
            <v>0</v>
          </cell>
          <cell r="C2851" t="str">
            <v>Russia</v>
          </cell>
          <cell r="D2851">
            <v>0</v>
          </cell>
          <cell r="E2851">
            <v>87.143799999999999</v>
          </cell>
          <cell r="F2851">
            <v>50.775199999999998</v>
          </cell>
          <cell r="G2851">
            <v>144912.1</v>
          </cell>
          <cell r="H2851">
            <v>38828</v>
          </cell>
          <cell r="I2851">
            <v>38868</v>
          </cell>
          <cell r="J2851" t="str">
            <v>News</v>
          </cell>
          <cell r="K2851">
            <v>0</v>
          </cell>
          <cell r="L2851">
            <v>420</v>
          </cell>
          <cell r="M2851" t="str">
            <v>Snowmelt</v>
          </cell>
          <cell r="N2851">
            <v>1</v>
          </cell>
        </row>
        <row r="2852">
          <cell r="A2852">
            <v>2852</v>
          </cell>
          <cell r="B2852">
            <v>0</v>
          </cell>
          <cell r="C2852" t="str">
            <v>Canada</v>
          </cell>
          <cell r="D2852">
            <v>0</v>
          </cell>
          <cell r="E2852">
            <v>-82.087400000000002</v>
          </cell>
          <cell r="F2852">
            <v>52.5336</v>
          </cell>
          <cell r="G2852">
            <v>7029.42</v>
          </cell>
          <cell r="H2852">
            <v>38829</v>
          </cell>
          <cell r="I2852">
            <v>38868</v>
          </cell>
          <cell r="J2852" t="str">
            <v>News</v>
          </cell>
          <cell r="K2852">
            <v>0</v>
          </cell>
          <cell r="L2852">
            <v>2000</v>
          </cell>
          <cell r="M2852" t="str">
            <v>Snowmelt</v>
          </cell>
          <cell r="N2852">
            <v>2</v>
          </cell>
        </row>
        <row r="2853">
          <cell r="A2853">
            <v>2853</v>
          </cell>
          <cell r="B2853">
            <v>0</v>
          </cell>
          <cell r="C2853" t="str">
            <v>New Zealand</v>
          </cell>
          <cell r="D2853">
            <v>0</v>
          </cell>
          <cell r="E2853">
            <v>170.375</v>
          </cell>
          <cell r="F2853">
            <v>-45.6905</v>
          </cell>
          <cell r="G2853">
            <v>4629.99</v>
          </cell>
          <cell r="H2853">
            <v>38833</v>
          </cell>
          <cell r="I2853">
            <v>38835</v>
          </cell>
          <cell r="J2853" t="str">
            <v>News</v>
          </cell>
          <cell r="K2853">
            <v>0</v>
          </cell>
          <cell r="L2853">
            <v>1200</v>
          </cell>
          <cell r="M2853" t="str">
            <v>Brief torrential rain</v>
          </cell>
          <cell r="N2853">
            <v>2</v>
          </cell>
        </row>
        <row r="2854">
          <cell r="A2854">
            <v>2854</v>
          </cell>
          <cell r="B2854">
            <v>0</v>
          </cell>
          <cell r="C2854" t="str">
            <v>Papua New Guinea</v>
          </cell>
          <cell r="D2854">
            <v>0</v>
          </cell>
          <cell r="E2854">
            <v>143.697</v>
          </cell>
          <cell r="F2854">
            <v>-6.1562400000000004</v>
          </cell>
          <cell r="G2854">
            <v>4698.6099999999997</v>
          </cell>
          <cell r="H2854">
            <v>38834</v>
          </cell>
          <cell r="I2854">
            <v>38837</v>
          </cell>
          <cell r="J2854" t="str">
            <v>News</v>
          </cell>
          <cell r="K2854">
            <v>1</v>
          </cell>
          <cell r="L2854">
            <v>300</v>
          </cell>
          <cell r="M2854" t="str">
            <v>see notes</v>
          </cell>
          <cell r="N2854">
            <v>1</v>
          </cell>
        </row>
        <row r="2855">
          <cell r="A2855">
            <v>2855</v>
          </cell>
          <cell r="B2855" t="str">
            <v>FL-2006-000076-AFG</v>
          </cell>
          <cell r="C2855" t="str">
            <v>Afghanistan</v>
          </cell>
          <cell r="D2855">
            <v>0</v>
          </cell>
          <cell r="E2855">
            <v>66.832999999999998</v>
          </cell>
          <cell r="F2855">
            <v>35.671599999999998</v>
          </cell>
          <cell r="G2855">
            <v>58309.39</v>
          </cell>
          <cell r="H2855">
            <v>38836</v>
          </cell>
          <cell r="I2855">
            <v>38838</v>
          </cell>
          <cell r="J2855" t="str">
            <v>News</v>
          </cell>
          <cell r="K2855">
            <v>9</v>
          </cell>
          <cell r="L2855">
            <v>400</v>
          </cell>
          <cell r="M2855" t="str">
            <v>Brief torrential rain</v>
          </cell>
          <cell r="N2855">
            <v>1</v>
          </cell>
        </row>
        <row r="2856">
          <cell r="A2856">
            <v>2856</v>
          </cell>
          <cell r="B2856">
            <v>0</v>
          </cell>
          <cell r="C2856" t="str">
            <v>Algeria</v>
          </cell>
          <cell r="D2856">
            <v>0</v>
          </cell>
          <cell r="E2856">
            <v>3.0718700000000001</v>
          </cell>
          <cell r="F2856">
            <v>36.087899999999998</v>
          </cell>
          <cell r="G2856">
            <v>55687.42</v>
          </cell>
          <cell r="H2856">
            <v>38840</v>
          </cell>
          <cell r="I2856">
            <v>38845</v>
          </cell>
          <cell r="J2856" t="str">
            <v>News</v>
          </cell>
          <cell r="K2856">
            <v>6</v>
          </cell>
          <cell r="L2856">
            <v>0</v>
          </cell>
          <cell r="M2856" t="str">
            <v>Heavy rain</v>
          </cell>
          <cell r="N2856">
            <v>1</v>
          </cell>
        </row>
        <row r="2857">
          <cell r="A2857">
            <v>2857</v>
          </cell>
          <cell r="B2857">
            <v>0</v>
          </cell>
          <cell r="C2857" t="str">
            <v>Nepal</v>
          </cell>
          <cell r="D2857">
            <v>0</v>
          </cell>
          <cell r="E2857">
            <v>83.529300000000006</v>
          </cell>
          <cell r="F2857">
            <v>28.2515</v>
          </cell>
          <cell r="G2857">
            <v>1833.14</v>
          </cell>
          <cell r="H2857">
            <v>38843</v>
          </cell>
          <cell r="I2857">
            <v>38844</v>
          </cell>
          <cell r="J2857" t="str">
            <v>News</v>
          </cell>
          <cell r="K2857">
            <v>7</v>
          </cell>
          <cell r="L2857">
            <v>0</v>
          </cell>
          <cell r="M2857" t="str">
            <v>Heavy rain</v>
          </cell>
          <cell r="N2857">
            <v>1</v>
          </cell>
        </row>
        <row r="2858">
          <cell r="A2858">
            <v>2858</v>
          </cell>
          <cell r="B2858" t="str">
            <v>FL-2006-000057-SUR</v>
          </cell>
          <cell r="C2858" t="str">
            <v>Suriname</v>
          </cell>
          <cell r="D2858">
            <v>0</v>
          </cell>
          <cell r="E2858">
            <v>-56.484400000000001</v>
          </cell>
          <cell r="F2858">
            <v>3.4172799999999999</v>
          </cell>
          <cell r="G2858">
            <v>62043.81</v>
          </cell>
          <cell r="H2858">
            <v>38844</v>
          </cell>
          <cell r="I2858">
            <v>38866</v>
          </cell>
          <cell r="J2858" t="str">
            <v>News</v>
          </cell>
          <cell r="K2858">
            <v>3</v>
          </cell>
          <cell r="L2858">
            <v>22000</v>
          </cell>
          <cell r="M2858" t="str">
            <v>Heavy rain</v>
          </cell>
          <cell r="N2858">
            <v>2</v>
          </cell>
        </row>
        <row r="2859">
          <cell r="A2859">
            <v>2859</v>
          </cell>
          <cell r="B2859">
            <v>0</v>
          </cell>
          <cell r="C2859" t="str">
            <v>Burma</v>
          </cell>
          <cell r="D2859">
            <v>0</v>
          </cell>
          <cell r="E2859">
            <v>94.945700000000002</v>
          </cell>
          <cell r="F2859">
            <v>18.367899999999999</v>
          </cell>
          <cell r="G2859">
            <v>77888.81</v>
          </cell>
          <cell r="H2859">
            <v>38836</v>
          </cell>
          <cell r="I2859">
            <v>38842</v>
          </cell>
          <cell r="J2859" t="str">
            <v>News</v>
          </cell>
          <cell r="K2859">
            <v>21</v>
          </cell>
          <cell r="L2859">
            <v>800</v>
          </cell>
          <cell r="M2859" t="str">
            <v>Tropical Cyclone</v>
          </cell>
          <cell r="N2859">
            <v>1</v>
          </cell>
        </row>
        <row r="2860">
          <cell r="A2860">
            <v>2860</v>
          </cell>
          <cell r="B2860">
            <v>0</v>
          </cell>
          <cell r="C2860" t="str">
            <v>Iran</v>
          </cell>
          <cell r="D2860">
            <v>0</v>
          </cell>
          <cell r="E2860">
            <v>47.881399999999999</v>
          </cell>
          <cell r="F2860">
            <v>38.687199999999997</v>
          </cell>
          <cell r="G2860">
            <v>18313.13</v>
          </cell>
          <cell r="H2860">
            <v>38845</v>
          </cell>
          <cell r="I2860">
            <v>38850</v>
          </cell>
          <cell r="J2860" t="str">
            <v>News</v>
          </cell>
          <cell r="K2860">
            <v>14</v>
          </cell>
          <cell r="L2860">
            <v>2800</v>
          </cell>
          <cell r="M2860" t="str">
            <v>Heavy rain</v>
          </cell>
          <cell r="N2860">
            <v>1</v>
          </cell>
        </row>
        <row r="2861">
          <cell r="A2861">
            <v>2861</v>
          </cell>
          <cell r="B2861">
            <v>0</v>
          </cell>
          <cell r="C2861" t="str">
            <v>China</v>
          </cell>
          <cell r="D2861">
            <v>0</v>
          </cell>
          <cell r="E2861">
            <v>106.58</v>
          </cell>
          <cell r="F2861">
            <v>26.9221</v>
          </cell>
          <cell r="G2861">
            <v>175249.12</v>
          </cell>
          <cell r="H2861">
            <v>38828</v>
          </cell>
          <cell r="I2861">
            <v>38852</v>
          </cell>
          <cell r="J2861" t="str">
            <v>News</v>
          </cell>
          <cell r="K2861">
            <v>22</v>
          </cell>
          <cell r="L2861">
            <v>36900</v>
          </cell>
          <cell r="M2861" t="str">
            <v>Heavy rain</v>
          </cell>
          <cell r="N2861">
            <v>1</v>
          </cell>
        </row>
        <row r="2862">
          <cell r="A2862">
            <v>2862</v>
          </cell>
          <cell r="B2862">
            <v>0</v>
          </cell>
          <cell r="C2862" t="str">
            <v>Philippines</v>
          </cell>
          <cell r="D2862">
            <v>0</v>
          </cell>
          <cell r="E2862">
            <v>124.86</v>
          </cell>
          <cell r="F2862">
            <v>11.2409</v>
          </cell>
          <cell r="G2862">
            <v>24930.1</v>
          </cell>
          <cell r="H2862">
            <v>38848</v>
          </cell>
          <cell r="I2862">
            <v>38851</v>
          </cell>
          <cell r="J2862" t="str">
            <v>News</v>
          </cell>
          <cell r="K2862">
            <v>41</v>
          </cell>
          <cell r="L2862">
            <v>42000</v>
          </cell>
          <cell r="M2862" t="str">
            <v>Tropical Cyclone</v>
          </cell>
          <cell r="N2862">
            <v>1</v>
          </cell>
        </row>
        <row r="2863">
          <cell r="A2863">
            <v>2863</v>
          </cell>
          <cell r="B2863" t="str">
            <v>FL-2006-000065-TZA</v>
          </cell>
          <cell r="C2863" t="str">
            <v>Tanzania</v>
          </cell>
          <cell r="D2863">
            <v>0</v>
          </cell>
          <cell r="E2863">
            <v>37.220500000000001</v>
          </cell>
          <cell r="F2863">
            <v>-3.3275000000000001</v>
          </cell>
          <cell r="G2863">
            <v>12433.37</v>
          </cell>
          <cell r="H2863">
            <v>38846</v>
          </cell>
          <cell r="I2863">
            <v>38854</v>
          </cell>
          <cell r="J2863" t="str">
            <v>News</v>
          </cell>
          <cell r="K2863">
            <v>0</v>
          </cell>
          <cell r="L2863">
            <v>19000</v>
          </cell>
          <cell r="M2863" t="str">
            <v>Heavy rain</v>
          </cell>
          <cell r="N2863">
            <v>1</v>
          </cell>
        </row>
        <row r="2864">
          <cell r="A2864">
            <v>2864</v>
          </cell>
          <cell r="B2864">
            <v>0</v>
          </cell>
          <cell r="C2864" t="str">
            <v>USA</v>
          </cell>
          <cell r="D2864">
            <v>0</v>
          </cell>
          <cell r="E2864">
            <v>-70.789500000000004</v>
          </cell>
          <cell r="F2864">
            <v>43.163899999999998</v>
          </cell>
          <cell r="G2864">
            <v>42910.99</v>
          </cell>
          <cell r="H2864">
            <v>38848</v>
          </cell>
          <cell r="I2864">
            <v>38859</v>
          </cell>
          <cell r="J2864" t="str">
            <v>News</v>
          </cell>
          <cell r="K2864">
            <v>1</v>
          </cell>
          <cell r="L2864">
            <v>2500</v>
          </cell>
          <cell r="M2864" t="str">
            <v>Heavy rain</v>
          </cell>
          <cell r="N2864">
            <v>2</v>
          </cell>
        </row>
        <row r="2865">
          <cell r="A2865">
            <v>2865</v>
          </cell>
          <cell r="B2865">
            <v>0</v>
          </cell>
          <cell r="C2865" t="str">
            <v>China</v>
          </cell>
          <cell r="D2865">
            <v>0</v>
          </cell>
          <cell r="E2865">
            <v>118.77</v>
          </cell>
          <cell r="F2865">
            <v>25.970700000000001</v>
          </cell>
          <cell r="G2865">
            <v>141404.26999999999</v>
          </cell>
          <cell r="H2865">
            <v>38855</v>
          </cell>
          <cell r="I2865">
            <v>38859</v>
          </cell>
          <cell r="J2865" t="str">
            <v>News</v>
          </cell>
          <cell r="K2865">
            <v>23</v>
          </cell>
          <cell r="L2865">
            <v>1030000</v>
          </cell>
          <cell r="M2865" t="str">
            <v>Tropical Cyclone</v>
          </cell>
          <cell r="N2865">
            <v>1</v>
          </cell>
        </row>
        <row r="2866">
          <cell r="A2866">
            <v>2866</v>
          </cell>
          <cell r="B2866">
            <v>0</v>
          </cell>
          <cell r="C2866" t="str">
            <v>Afghanistan</v>
          </cell>
          <cell r="D2866">
            <v>0</v>
          </cell>
          <cell r="E2866">
            <v>65.558800000000005</v>
          </cell>
          <cell r="F2866">
            <v>34.516300000000001</v>
          </cell>
          <cell r="G2866">
            <v>21480.76</v>
          </cell>
          <cell r="H2866">
            <v>38856</v>
          </cell>
          <cell r="I2866">
            <v>38860</v>
          </cell>
          <cell r="J2866" t="str">
            <v>News</v>
          </cell>
          <cell r="K2866">
            <v>9</v>
          </cell>
          <cell r="L2866">
            <v>800</v>
          </cell>
          <cell r="M2866" t="str">
            <v>Heavy rain</v>
          </cell>
          <cell r="N2866">
            <v>1</v>
          </cell>
        </row>
        <row r="2867">
          <cell r="A2867">
            <v>2867</v>
          </cell>
          <cell r="B2867" t="str">
            <v>FL-2006-000062-THA</v>
          </cell>
          <cell r="C2867" t="str">
            <v>Thailand</v>
          </cell>
          <cell r="D2867">
            <v>0</v>
          </cell>
          <cell r="E2867">
            <v>100.149</v>
          </cell>
          <cell r="F2867">
            <v>18.181000000000001</v>
          </cell>
          <cell r="G2867">
            <v>78277.05</v>
          </cell>
          <cell r="H2867">
            <v>38859</v>
          </cell>
          <cell r="I2867">
            <v>38879</v>
          </cell>
          <cell r="J2867" t="str">
            <v>News</v>
          </cell>
          <cell r="K2867">
            <v>79</v>
          </cell>
          <cell r="L2867">
            <v>2000</v>
          </cell>
          <cell r="M2867" t="str">
            <v>Monsoonal rain</v>
          </cell>
          <cell r="N2867">
            <v>2</v>
          </cell>
        </row>
        <row r="2868">
          <cell r="A2868">
            <v>2868</v>
          </cell>
          <cell r="B2868">
            <v>0</v>
          </cell>
          <cell r="C2868" t="str">
            <v>Canada</v>
          </cell>
          <cell r="D2868">
            <v>0</v>
          </cell>
          <cell r="E2868">
            <v>-118.997</v>
          </cell>
          <cell r="F2868">
            <v>50.129600000000003</v>
          </cell>
          <cell r="G2868">
            <v>69157.08</v>
          </cell>
          <cell r="H2868">
            <v>38857</v>
          </cell>
          <cell r="I2868">
            <v>38865</v>
          </cell>
          <cell r="J2868" t="str">
            <v>News</v>
          </cell>
          <cell r="K2868">
            <v>1</v>
          </cell>
          <cell r="L2868">
            <v>400</v>
          </cell>
          <cell r="M2868" t="str">
            <v>Rain and snowmelt</v>
          </cell>
          <cell r="N2868">
            <v>1</v>
          </cell>
        </row>
        <row r="2869">
          <cell r="A2869">
            <v>2869</v>
          </cell>
          <cell r="B2869">
            <v>0</v>
          </cell>
          <cell r="C2869" t="str">
            <v>Burundi</v>
          </cell>
          <cell r="D2869">
            <v>0</v>
          </cell>
          <cell r="E2869">
            <v>29.672999999999998</v>
          </cell>
          <cell r="F2869">
            <v>-3.86267</v>
          </cell>
          <cell r="G2869">
            <v>2695.04</v>
          </cell>
          <cell r="H2869">
            <v>38854</v>
          </cell>
          <cell r="I2869">
            <v>38865</v>
          </cell>
          <cell r="J2869" t="str">
            <v>News</v>
          </cell>
          <cell r="K2869">
            <v>1</v>
          </cell>
          <cell r="L2869">
            <v>5000</v>
          </cell>
          <cell r="M2869" t="str">
            <v>Heavy rain</v>
          </cell>
          <cell r="N2869">
            <v>1</v>
          </cell>
        </row>
        <row r="2870">
          <cell r="A2870">
            <v>2870</v>
          </cell>
          <cell r="B2870">
            <v>0</v>
          </cell>
          <cell r="C2870" t="str">
            <v>Cuba</v>
          </cell>
          <cell r="D2870">
            <v>0</v>
          </cell>
          <cell r="E2870">
            <v>-82.320999999999998</v>
          </cell>
          <cell r="F2870">
            <v>23.0443</v>
          </cell>
          <cell r="G2870">
            <v>1943.12</v>
          </cell>
          <cell r="H2870">
            <v>38860</v>
          </cell>
          <cell r="I2870">
            <v>38864</v>
          </cell>
          <cell r="J2870" t="str">
            <v>News</v>
          </cell>
          <cell r="K2870">
            <v>7</v>
          </cell>
          <cell r="L2870">
            <v>0</v>
          </cell>
          <cell r="M2870" t="str">
            <v>Heavy rain</v>
          </cell>
          <cell r="N2870">
            <v>1</v>
          </cell>
        </row>
        <row r="2871">
          <cell r="A2871">
            <v>2871</v>
          </cell>
          <cell r="B2871">
            <v>0</v>
          </cell>
          <cell r="C2871" t="str">
            <v>USA</v>
          </cell>
          <cell r="D2871">
            <v>0</v>
          </cell>
          <cell r="E2871">
            <v>-88.585800000000006</v>
          </cell>
          <cell r="F2871">
            <v>36.962800000000001</v>
          </cell>
          <cell r="G2871">
            <v>17035.91</v>
          </cell>
          <cell r="H2871">
            <v>38862</v>
          </cell>
          <cell r="I2871">
            <v>38865</v>
          </cell>
          <cell r="J2871" t="str">
            <v>News</v>
          </cell>
          <cell r="K2871">
            <v>6</v>
          </cell>
          <cell r="L2871">
            <v>0</v>
          </cell>
          <cell r="M2871" t="str">
            <v>Brief torrential rain</v>
          </cell>
          <cell r="N2871">
            <v>1</v>
          </cell>
        </row>
        <row r="2872">
          <cell r="A2872">
            <v>2872</v>
          </cell>
          <cell r="B2872">
            <v>0</v>
          </cell>
          <cell r="C2872" t="str">
            <v>Morocco</v>
          </cell>
          <cell r="D2872">
            <v>0</v>
          </cell>
          <cell r="E2872">
            <v>-4.0466800000000003</v>
          </cell>
          <cell r="F2872">
            <v>32.146299999999997</v>
          </cell>
          <cell r="G2872">
            <v>33213.17</v>
          </cell>
          <cell r="H2872">
            <v>38863</v>
          </cell>
          <cell r="I2872">
            <v>38865</v>
          </cell>
          <cell r="J2872" t="str">
            <v>News</v>
          </cell>
          <cell r="K2872">
            <v>6</v>
          </cell>
          <cell r="L2872">
            <v>1100</v>
          </cell>
          <cell r="M2872" t="str">
            <v>Heavy rain</v>
          </cell>
          <cell r="N2872">
            <v>2</v>
          </cell>
        </row>
        <row r="2873">
          <cell r="A2873">
            <v>2873</v>
          </cell>
          <cell r="B2873">
            <v>0</v>
          </cell>
          <cell r="C2873" t="str">
            <v>China</v>
          </cell>
          <cell r="D2873">
            <v>0</v>
          </cell>
          <cell r="E2873">
            <v>112.9</v>
          </cell>
          <cell r="F2873">
            <v>30.923100000000002</v>
          </cell>
          <cell r="G2873">
            <v>107431.15</v>
          </cell>
          <cell r="H2873">
            <v>38861</v>
          </cell>
          <cell r="I2873">
            <v>38868</v>
          </cell>
          <cell r="J2873" t="str">
            <v>News</v>
          </cell>
          <cell r="K2873">
            <v>3</v>
          </cell>
          <cell r="L2873">
            <v>350000</v>
          </cell>
          <cell r="M2873" t="str">
            <v>Heavy rain</v>
          </cell>
          <cell r="N2873">
            <v>1</v>
          </cell>
        </row>
        <row r="2874">
          <cell r="A2874">
            <v>2874</v>
          </cell>
          <cell r="B2874">
            <v>0</v>
          </cell>
          <cell r="C2874" t="str">
            <v>USA</v>
          </cell>
          <cell r="D2874">
            <v>0</v>
          </cell>
          <cell r="E2874">
            <v>-94.727500000000006</v>
          </cell>
          <cell r="F2874">
            <v>30.167100000000001</v>
          </cell>
          <cell r="G2874">
            <v>39986.1</v>
          </cell>
          <cell r="H2874">
            <v>38865</v>
          </cell>
          <cell r="I2874">
            <v>38870</v>
          </cell>
          <cell r="J2874" t="str">
            <v>News</v>
          </cell>
          <cell r="K2874">
            <v>0</v>
          </cell>
          <cell r="L2874">
            <v>0</v>
          </cell>
          <cell r="M2874" t="str">
            <v>Heavy rain</v>
          </cell>
          <cell r="N2874">
            <v>2</v>
          </cell>
        </row>
        <row r="2875">
          <cell r="A2875">
            <v>2875</v>
          </cell>
          <cell r="B2875">
            <v>0</v>
          </cell>
          <cell r="C2875" t="str">
            <v>Thailand</v>
          </cell>
          <cell r="D2875">
            <v>0</v>
          </cell>
          <cell r="E2875">
            <v>100.914</v>
          </cell>
          <cell r="F2875">
            <v>15.1272</v>
          </cell>
          <cell r="G2875">
            <v>5871.7</v>
          </cell>
          <cell r="H2875">
            <v>38868</v>
          </cell>
          <cell r="I2875">
            <v>38868</v>
          </cell>
          <cell r="J2875" t="str">
            <v>News</v>
          </cell>
          <cell r="K2875">
            <v>0</v>
          </cell>
          <cell r="L2875">
            <v>0</v>
          </cell>
          <cell r="M2875" t="str">
            <v>Monsoonal rain</v>
          </cell>
          <cell r="N2875">
            <v>2</v>
          </cell>
        </row>
        <row r="2876">
          <cell r="A2876">
            <v>2876</v>
          </cell>
          <cell r="B2876">
            <v>0</v>
          </cell>
          <cell r="C2876" t="str">
            <v>India</v>
          </cell>
          <cell r="D2876">
            <v>0</v>
          </cell>
          <cell r="E2876">
            <v>75.234300000000005</v>
          </cell>
          <cell r="F2876">
            <v>18.7332</v>
          </cell>
          <cell r="G2876">
            <v>394010.74</v>
          </cell>
          <cell r="H2876">
            <v>38868</v>
          </cell>
          <cell r="I2876">
            <v>38872</v>
          </cell>
          <cell r="J2876" t="str">
            <v>News</v>
          </cell>
          <cell r="K2876">
            <v>41</v>
          </cell>
          <cell r="L2876">
            <v>0</v>
          </cell>
          <cell r="M2876" t="str">
            <v>Monsoonal rain</v>
          </cell>
          <cell r="N2876">
            <v>1</v>
          </cell>
        </row>
        <row r="2877">
          <cell r="A2877">
            <v>2877</v>
          </cell>
          <cell r="B2877">
            <v>0</v>
          </cell>
          <cell r="C2877" t="str">
            <v>China</v>
          </cell>
          <cell r="D2877">
            <v>0</v>
          </cell>
          <cell r="E2877">
            <v>118.574</v>
          </cell>
          <cell r="F2877">
            <v>26.752199999999998</v>
          </cell>
          <cell r="G2877">
            <v>76601.149999999994</v>
          </cell>
          <cell r="H2877">
            <v>38867</v>
          </cell>
          <cell r="I2877">
            <v>38877</v>
          </cell>
          <cell r="J2877" t="str">
            <v>News</v>
          </cell>
          <cell r="K2877">
            <v>57</v>
          </cell>
          <cell r="L2877">
            <v>356000</v>
          </cell>
          <cell r="M2877" t="str">
            <v>Monsoonal rain</v>
          </cell>
          <cell r="N2877">
            <v>2</v>
          </cell>
        </row>
        <row r="2878">
          <cell r="A2878">
            <v>2878</v>
          </cell>
          <cell r="B2878">
            <v>0</v>
          </cell>
          <cell r="C2878" t="str">
            <v>India</v>
          </cell>
          <cell r="D2878">
            <v>0</v>
          </cell>
          <cell r="E2878">
            <v>76.049800000000005</v>
          </cell>
          <cell r="F2878">
            <v>10.5443</v>
          </cell>
          <cell r="G2878">
            <v>42686.92</v>
          </cell>
          <cell r="H2878">
            <v>38862</v>
          </cell>
          <cell r="I2878">
            <v>38870</v>
          </cell>
          <cell r="J2878" t="str">
            <v>News</v>
          </cell>
          <cell r="K2878">
            <v>32</v>
          </cell>
          <cell r="L2878">
            <v>10800</v>
          </cell>
          <cell r="M2878" t="str">
            <v>Monsoonal rain</v>
          </cell>
          <cell r="N2878">
            <v>2</v>
          </cell>
        </row>
        <row r="2879">
          <cell r="A2879">
            <v>2879</v>
          </cell>
          <cell r="B2879" t="str">
            <v>FF-2006-000082-IND</v>
          </cell>
          <cell r="C2879" t="str">
            <v>India</v>
          </cell>
          <cell r="D2879" t="str">
            <v>Bangladesh</v>
          </cell>
          <cell r="E2879">
            <v>94.024500000000003</v>
          </cell>
          <cell r="F2879">
            <v>26.599299999999999</v>
          </cell>
          <cell r="G2879">
            <v>185348.84</v>
          </cell>
          <cell r="H2879">
            <v>38868</v>
          </cell>
          <cell r="I2879">
            <v>38922</v>
          </cell>
          <cell r="J2879" t="str">
            <v>News</v>
          </cell>
          <cell r="K2879">
            <v>21</v>
          </cell>
          <cell r="L2879">
            <v>600000</v>
          </cell>
          <cell r="M2879" t="str">
            <v>Monsoonal rain</v>
          </cell>
          <cell r="N2879">
            <v>1</v>
          </cell>
        </row>
        <row r="2880">
          <cell r="A2880">
            <v>2880</v>
          </cell>
          <cell r="B2880">
            <v>0</v>
          </cell>
          <cell r="C2880" t="str">
            <v>Canada</v>
          </cell>
          <cell r="D2880">
            <v>0</v>
          </cell>
          <cell r="E2880">
            <v>-134.80500000000001</v>
          </cell>
          <cell r="F2880">
            <v>67.9345</v>
          </cell>
          <cell r="G2880">
            <v>3213.02</v>
          </cell>
          <cell r="H2880">
            <v>38863</v>
          </cell>
          <cell r="I2880">
            <v>38870</v>
          </cell>
          <cell r="J2880" t="str">
            <v>News</v>
          </cell>
          <cell r="K2880">
            <v>0</v>
          </cell>
          <cell r="L2880">
            <v>300</v>
          </cell>
          <cell r="M2880" t="str">
            <v>Snowmelt</v>
          </cell>
          <cell r="N2880">
            <v>1</v>
          </cell>
        </row>
        <row r="2881">
          <cell r="A2881">
            <v>2881</v>
          </cell>
          <cell r="B2881">
            <v>0</v>
          </cell>
          <cell r="C2881" t="str">
            <v>USA</v>
          </cell>
          <cell r="D2881">
            <v>0</v>
          </cell>
          <cell r="E2881">
            <v>-117.21899999999999</v>
          </cell>
          <cell r="F2881">
            <v>40.833100000000002</v>
          </cell>
          <cell r="G2881">
            <v>85035.01</v>
          </cell>
          <cell r="H2881">
            <v>38814</v>
          </cell>
          <cell r="I2881">
            <v>38871</v>
          </cell>
          <cell r="J2881" t="str">
            <v>News</v>
          </cell>
          <cell r="K2881">
            <v>0</v>
          </cell>
          <cell r="L2881">
            <v>0</v>
          </cell>
          <cell r="M2881" t="str">
            <v>Heavy rain</v>
          </cell>
          <cell r="N2881">
            <v>1</v>
          </cell>
        </row>
        <row r="2882">
          <cell r="A2882">
            <v>2882</v>
          </cell>
          <cell r="B2882">
            <v>0</v>
          </cell>
          <cell r="C2882" t="str">
            <v>USA</v>
          </cell>
          <cell r="D2882">
            <v>0</v>
          </cell>
          <cell r="E2882">
            <v>-159.327</v>
          </cell>
          <cell r="F2882">
            <v>63.294400000000003</v>
          </cell>
          <cell r="G2882">
            <v>86843.55</v>
          </cell>
          <cell r="H2882">
            <v>38859</v>
          </cell>
          <cell r="I2882">
            <v>38866</v>
          </cell>
          <cell r="J2882" t="str">
            <v>News</v>
          </cell>
          <cell r="K2882">
            <v>0</v>
          </cell>
          <cell r="L2882">
            <v>0</v>
          </cell>
          <cell r="M2882" t="str">
            <v>Ice jam/break-up</v>
          </cell>
          <cell r="N2882">
            <v>1</v>
          </cell>
        </row>
        <row r="2883">
          <cell r="A2883">
            <v>2883</v>
          </cell>
          <cell r="B2883">
            <v>0</v>
          </cell>
          <cell r="C2883" t="str">
            <v>Russia</v>
          </cell>
          <cell r="D2883">
            <v>0</v>
          </cell>
          <cell r="E2883">
            <v>114.578</v>
          </cell>
          <cell r="F2883">
            <v>58.332500000000003</v>
          </cell>
          <cell r="G2883">
            <v>274771.44</v>
          </cell>
          <cell r="H2883">
            <v>38872</v>
          </cell>
          <cell r="I2883">
            <v>38880</v>
          </cell>
          <cell r="J2883" t="str">
            <v>News</v>
          </cell>
          <cell r="K2883">
            <v>0</v>
          </cell>
          <cell r="L2883">
            <v>1300</v>
          </cell>
          <cell r="M2883" t="str">
            <v>Rain and snowmelt</v>
          </cell>
          <cell r="N2883">
            <v>1</v>
          </cell>
        </row>
        <row r="2884">
          <cell r="A2884">
            <v>2884</v>
          </cell>
          <cell r="B2884">
            <v>0</v>
          </cell>
          <cell r="C2884" t="str">
            <v>Poland</v>
          </cell>
          <cell r="D2884" t="str">
            <v>Slovakia</v>
          </cell>
          <cell r="E2884">
            <v>20.9315</v>
          </cell>
          <cell r="F2884">
            <v>49.504899999999999</v>
          </cell>
          <cell r="G2884">
            <v>27577.82</v>
          </cell>
          <cell r="H2884">
            <v>38872</v>
          </cell>
          <cell r="I2884">
            <v>38874</v>
          </cell>
          <cell r="J2884" t="str">
            <v>News</v>
          </cell>
          <cell r="K2884">
            <v>0</v>
          </cell>
          <cell r="L2884">
            <v>600</v>
          </cell>
          <cell r="M2884" t="str">
            <v>Heavy rain</v>
          </cell>
          <cell r="N2884">
            <v>1</v>
          </cell>
        </row>
        <row r="2885">
          <cell r="A2885">
            <v>2885</v>
          </cell>
          <cell r="B2885" t="str">
            <v>FL-2006-000068-CHN</v>
          </cell>
          <cell r="C2885" t="str">
            <v>China</v>
          </cell>
          <cell r="D2885">
            <v>0</v>
          </cell>
          <cell r="E2885">
            <v>111.38</v>
          </cell>
          <cell r="F2885">
            <v>23.420500000000001</v>
          </cell>
          <cell r="G2885">
            <v>4210.0600000000004</v>
          </cell>
          <cell r="H2885">
            <v>38876</v>
          </cell>
          <cell r="I2885">
            <v>38883</v>
          </cell>
          <cell r="J2885" t="str">
            <v>News</v>
          </cell>
          <cell r="K2885">
            <v>21</v>
          </cell>
          <cell r="L2885">
            <v>195500</v>
          </cell>
          <cell r="M2885" t="str">
            <v>Heavy rain</v>
          </cell>
          <cell r="N2885">
            <v>1</v>
          </cell>
        </row>
        <row r="2886">
          <cell r="A2886">
            <v>2886</v>
          </cell>
          <cell r="B2886">
            <v>0</v>
          </cell>
          <cell r="C2886" t="str">
            <v>Taiwan</v>
          </cell>
          <cell r="D2886">
            <v>0</v>
          </cell>
          <cell r="E2886">
            <v>120.786</v>
          </cell>
          <cell r="F2886">
            <v>24.0687</v>
          </cell>
          <cell r="G2886">
            <v>14311.41</v>
          </cell>
          <cell r="H2886">
            <v>38878</v>
          </cell>
          <cell r="I2886">
            <v>38881</v>
          </cell>
          <cell r="J2886" t="str">
            <v>News</v>
          </cell>
          <cell r="K2886">
            <v>1</v>
          </cell>
          <cell r="L2886">
            <v>300</v>
          </cell>
          <cell r="M2886" t="str">
            <v>Heavy rain</v>
          </cell>
          <cell r="N2886">
            <v>1</v>
          </cell>
        </row>
        <row r="2887">
          <cell r="A2887">
            <v>2887</v>
          </cell>
          <cell r="B2887" t="str">
            <v>FL-2006-000068-CHN</v>
          </cell>
          <cell r="C2887" t="str">
            <v>China</v>
          </cell>
          <cell r="D2887">
            <v>0</v>
          </cell>
          <cell r="E2887">
            <v>106.512</v>
          </cell>
          <cell r="F2887">
            <v>25.506</v>
          </cell>
          <cell r="G2887">
            <v>11678.75</v>
          </cell>
          <cell r="H2887">
            <v>38880</v>
          </cell>
          <cell r="I2887">
            <v>38884</v>
          </cell>
          <cell r="J2887" t="str">
            <v>News</v>
          </cell>
          <cell r="K2887">
            <v>52</v>
          </cell>
          <cell r="L2887">
            <v>5900</v>
          </cell>
          <cell r="M2887" t="str">
            <v>Heavy rain</v>
          </cell>
          <cell r="N2887">
            <v>1</v>
          </cell>
        </row>
        <row r="2888">
          <cell r="A2888">
            <v>2888</v>
          </cell>
          <cell r="B2888" t="str">
            <v>FL-2006-000068-CHN</v>
          </cell>
          <cell r="C2888" t="str">
            <v>China</v>
          </cell>
          <cell r="D2888">
            <v>0</v>
          </cell>
          <cell r="E2888">
            <v>112.754</v>
          </cell>
          <cell r="F2888">
            <v>26.196300000000001</v>
          </cell>
          <cell r="G2888">
            <v>58065.33</v>
          </cell>
          <cell r="H2888">
            <v>38881</v>
          </cell>
          <cell r="I2888">
            <v>38884</v>
          </cell>
          <cell r="J2888" t="str">
            <v>News</v>
          </cell>
          <cell r="K2888">
            <v>2</v>
          </cell>
          <cell r="L2888">
            <v>50000</v>
          </cell>
          <cell r="M2888" t="str">
            <v>Heavy rain</v>
          </cell>
          <cell r="N2888">
            <v>1</v>
          </cell>
        </row>
        <row r="2889">
          <cell r="A2889">
            <v>2889</v>
          </cell>
          <cell r="B2889" t="str">
            <v>FL-2006-000068-CHN</v>
          </cell>
          <cell r="C2889" t="str">
            <v>China</v>
          </cell>
          <cell r="D2889">
            <v>0</v>
          </cell>
          <cell r="E2889">
            <v>116.866</v>
          </cell>
          <cell r="F2889">
            <v>24.7288</v>
          </cell>
          <cell r="G2889">
            <v>7858.76</v>
          </cell>
          <cell r="H2889">
            <v>38885</v>
          </cell>
          <cell r="I2889">
            <v>38887</v>
          </cell>
          <cell r="J2889" t="str">
            <v>News</v>
          </cell>
          <cell r="K2889">
            <v>2</v>
          </cell>
          <cell r="L2889">
            <v>5000</v>
          </cell>
          <cell r="M2889" t="str">
            <v>Heavy rain</v>
          </cell>
          <cell r="N2889">
            <v>1</v>
          </cell>
        </row>
        <row r="2890">
          <cell r="A2890">
            <v>2890</v>
          </cell>
          <cell r="B2890" t="str">
            <v>FF-2006-000069-IDN</v>
          </cell>
          <cell r="C2890" t="str">
            <v>Indonesia</v>
          </cell>
          <cell r="D2890">
            <v>0</v>
          </cell>
          <cell r="E2890">
            <v>120.107</v>
          </cell>
          <cell r="F2890">
            <v>-5.1666600000000003</v>
          </cell>
          <cell r="G2890">
            <v>3091.85</v>
          </cell>
          <cell r="H2890">
            <v>38887</v>
          </cell>
          <cell r="I2890">
            <v>38891</v>
          </cell>
          <cell r="J2890" t="str">
            <v>News</v>
          </cell>
          <cell r="K2890">
            <v>291</v>
          </cell>
          <cell r="L2890">
            <v>7580</v>
          </cell>
          <cell r="M2890" t="str">
            <v>Heavy rain</v>
          </cell>
          <cell r="N2890">
            <v>1</v>
          </cell>
        </row>
        <row r="2891">
          <cell r="A2891">
            <v>2891</v>
          </cell>
          <cell r="B2891">
            <v>0</v>
          </cell>
          <cell r="C2891" t="str">
            <v>Romania</v>
          </cell>
          <cell r="D2891">
            <v>0</v>
          </cell>
          <cell r="E2891">
            <v>24.153700000000001</v>
          </cell>
          <cell r="F2891">
            <v>47.4559</v>
          </cell>
          <cell r="G2891">
            <v>5536.22</v>
          </cell>
          <cell r="H2891">
            <v>38888</v>
          </cell>
          <cell r="I2891">
            <v>38894</v>
          </cell>
          <cell r="J2891" t="str">
            <v>News</v>
          </cell>
          <cell r="K2891">
            <v>12</v>
          </cell>
          <cell r="L2891">
            <v>626</v>
          </cell>
          <cell r="M2891" t="str">
            <v>Heavy rain</v>
          </cell>
          <cell r="N2891">
            <v>1</v>
          </cell>
        </row>
        <row r="2892">
          <cell r="A2892">
            <v>2892</v>
          </cell>
          <cell r="B2892">
            <v>0</v>
          </cell>
          <cell r="C2892" t="str">
            <v>USA</v>
          </cell>
          <cell r="D2892">
            <v>0</v>
          </cell>
          <cell r="E2892">
            <v>-86.911000000000001</v>
          </cell>
          <cell r="F2892">
            <v>41.412700000000001</v>
          </cell>
          <cell r="G2892">
            <v>6787.66</v>
          </cell>
          <cell r="H2892">
            <v>38890</v>
          </cell>
          <cell r="I2892">
            <v>38893</v>
          </cell>
          <cell r="J2892" t="str">
            <v>News</v>
          </cell>
          <cell r="K2892">
            <v>2</v>
          </cell>
          <cell r="L2892">
            <v>0</v>
          </cell>
          <cell r="M2892" t="str">
            <v>Heavy rain</v>
          </cell>
          <cell r="N2892">
            <v>1</v>
          </cell>
        </row>
        <row r="2893">
          <cell r="A2893">
            <v>2893</v>
          </cell>
          <cell r="B2893">
            <v>0</v>
          </cell>
          <cell r="C2893" t="str">
            <v>Indonesia</v>
          </cell>
          <cell r="D2893">
            <v>0</v>
          </cell>
          <cell r="E2893">
            <v>123.009</v>
          </cell>
          <cell r="F2893">
            <v>0.54500999999999999</v>
          </cell>
          <cell r="G2893">
            <v>890.87800000000004</v>
          </cell>
          <cell r="H2893">
            <v>38891</v>
          </cell>
          <cell r="I2893">
            <v>38895</v>
          </cell>
          <cell r="J2893" t="str">
            <v>News</v>
          </cell>
          <cell r="K2893">
            <v>0</v>
          </cell>
          <cell r="L2893">
            <v>5000</v>
          </cell>
          <cell r="M2893" t="str">
            <v>Heavy rain</v>
          </cell>
          <cell r="N2893">
            <v>1</v>
          </cell>
        </row>
        <row r="2894">
          <cell r="A2894">
            <v>2894</v>
          </cell>
          <cell r="B2894" t="str">
            <v>FL-2006-000096-IND</v>
          </cell>
          <cell r="C2894" t="str">
            <v>India</v>
          </cell>
          <cell r="D2894" t="str">
            <v>Nepal</v>
          </cell>
          <cell r="E2894">
            <v>83.671300000000002</v>
          </cell>
          <cell r="F2894">
            <v>25.615100000000002</v>
          </cell>
          <cell r="G2894">
            <v>506577.31</v>
          </cell>
          <cell r="H2894">
            <v>38892</v>
          </cell>
          <cell r="I2894">
            <v>38932</v>
          </cell>
          <cell r="J2894" t="str">
            <v>News</v>
          </cell>
          <cell r="K2894">
            <v>160</v>
          </cell>
          <cell r="L2894">
            <v>0</v>
          </cell>
          <cell r="M2894" t="str">
            <v>Monsoonal rain</v>
          </cell>
          <cell r="N2894">
            <v>1</v>
          </cell>
        </row>
        <row r="2895">
          <cell r="A2895">
            <v>2895</v>
          </cell>
          <cell r="B2895" t="str">
            <v>FL-2006-000093-USA</v>
          </cell>
          <cell r="C2895" t="str">
            <v>USA</v>
          </cell>
          <cell r="D2895">
            <v>0</v>
          </cell>
          <cell r="E2895">
            <v>-75.783199999999994</v>
          </cell>
          <cell r="F2895">
            <v>40.4133</v>
          </cell>
          <cell r="G2895">
            <v>122594.39</v>
          </cell>
          <cell r="H2895">
            <v>38893</v>
          </cell>
          <cell r="I2895">
            <v>38899</v>
          </cell>
          <cell r="J2895" t="str">
            <v>News</v>
          </cell>
          <cell r="K2895">
            <v>11</v>
          </cell>
          <cell r="L2895">
            <v>65000</v>
          </cell>
          <cell r="M2895" t="str">
            <v>Heavy rain</v>
          </cell>
          <cell r="N2895">
            <v>2</v>
          </cell>
        </row>
        <row r="2896">
          <cell r="A2896">
            <v>2896</v>
          </cell>
          <cell r="B2896">
            <v>0</v>
          </cell>
          <cell r="C2896" t="str">
            <v>Indonesia</v>
          </cell>
          <cell r="D2896">
            <v>0</v>
          </cell>
          <cell r="E2896">
            <v>115.49</v>
          </cell>
          <cell r="F2896">
            <v>-3.2857699999999999</v>
          </cell>
          <cell r="G2896">
            <v>23710.14</v>
          </cell>
          <cell r="H2896">
            <v>38893</v>
          </cell>
          <cell r="I2896">
            <v>38897</v>
          </cell>
          <cell r="J2896" t="str">
            <v>News</v>
          </cell>
          <cell r="K2896">
            <v>26</v>
          </cell>
          <cell r="L2896">
            <v>3000</v>
          </cell>
          <cell r="M2896" t="str">
            <v>Heavy rain</v>
          </cell>
          <cell r="N2896">
            <v>1</v>
          </cell>
        </row>
        <row r="2897">
          <cell r="A2897">
            <v>2897</v>
          </cell>
          <cell r="B2897">
            <v>0</v>
          </cell>
          <cell r="C2897" t="str">
            <v>China</v>
          </cell>
          <cell r="D2897">
            <v>0</v>
          </cell>
          <cell r="E2897">
            <v>111.06</v>
          </cell>
          <cell r="F2897">
            <v>27.060600000000001</v>
          </cell>
          <cell r="G2897">
            <v>34991.370000000003</v>
          </cell>
          <cell r="H2897">
            <v>38893</v>
          </cell>
          <cell r="I2897">
            <v>38894</v>
          </cell>
          <cell r="J2897" t="str">
            <v>News</v>
          </cell>
          <cell r="K2897">
            <v>25</v>
          </cell>
          <cell r="L2897">
            <v>123000</v>
          </cell>
          <cell r="M2897" t="str">
            <v>Heavy rain</v>
          </cell>
          <cell r="N2897">
            <v>1</v>
          </cell>
        </row>
        <row r="2898">
          <cell r="A2898">
            <v>2898</v>
          </cell>
          <cell r="B2898">
            <v>0</v>
          </cell>
          <cell r="C2898" t="str">
            <v>China</v>
          </cell>
          <cell r="D2898">
            <v>0</v>
          </cell>
          <cell r="E2898">
            <v>108.449</v>
          </cell>
          <cell r="F2898">
            <v>26.013300000000001</v>
          </cell>
          <cell r="G2898">
            <v>11362.69</v>
          </cell>
          <cell r="H2898">
            <v>38893</v>
          </cell>
          <cell r="I2898">
            <v>38894</v>
          </cell>
          <cell r="J2898" t="str">
            <v>News</v>
          </cell>
          <cell r="K2898">
            <v>4</v>
          </cell>
          <cell r="L2898">
            <v>5000</v>
          </cell>
          <cell r="M2898" t="str">
            <v>Heavy rain</v>
          </cell>
          <cell r="N2898">
            <v>1</v>
          </cell>
        </row>
        <row r="2899">
          <cell r="A2899">
            <v>2899</v>
          </cell>
          <cell r="B2899">
            <v>0</v>
          </cell>
          <cell r="C2899" t="str">
            <v>Honduras</v>
          </cell>
          <cell r="D2899">
            <v>0</v>
          </cell>
          <cell r="E2899">
            <v>-88.066800000000001</v>
          </cell>
          <cell r="F2899">
            <v>14.8995</v>
          </cell>
          <cell r="G2899">
            <v>9984.92</v>
          </cell>
          <cell r="H2899">
            <v>38893</v>
          </cell>
          <cell r="I2899">
            <v>38899</v>
          </cell>
          <cell r="J2899" t="str">
            <v>News</v>
          </cell>
          <cell r="K2899">
            <v>4</v>
          </cell>
          <cell r="L2899">
            <v>1500</v>
          </cell>
          <cell r="M2899" t="str">
            <v>Heavy rain</v>
          </cell>
          <cell r="N2899">
            <v>1</v>
          </cell>
        </row>
        <row r="2900">
          <cell r="A2900">
            <v>2900</v>
          </cell>
          <cell r="B2900">
            <v>0</v>
          </cell>
          <cell r="C2900" t="str">
            <v>China</v>
          </cell>
          <cell r="D2900">
            <v>0</v>
          </cell>
          <cell r="E2900">
            <v>105.73</v>
          </cell>
          <cell r="F2900">
            <v>28.470800000000001</v>
          </cell>
          <cell r="G2900">
            <v>109599.76</v>
          </cell>
          <cell r="H2900">
            <v>38896</v>
          </cell>
          <cell r="I2900">
            <v>38906</v>
          </cell>
          <cell r="J2900" t="str">
            <v>News</v>
          </cell>
          <cell r="K2900">
            <v>50</v>
          </cell>
          <cell r="L2900">
            <v>10000</v>
          </cell>
          <cell r="M2900" t="str">
            <v>Heavy rain</v>
          </cell>
          <cell r="N2900">
            <v>1</v>
          </cell>
        </row>
        <row r="2901">
          <cell r="A2901">
            <v>2901</v>
          </cell>
          <cell r="B2901" t="str">
            <v>FL-2006-000095-CHN</v>
          </cell>
          <cell r="C2901" t="str">
            <v>China</v>
          </cell>
          <cell r="D2901">
            <v>0</v>
          </cell>
          <cell r="E2901">
            <v>117.03400000000001</v>
          </cell>
          <cell r="F2901">
            <v>34.040100000000002</v>
          </cell>
          <cell r="G2901">
            <v>43706.28</v>
          </cell>
          <cell r="H2901">
            <v>38896</v>
          </cell>
          <cell r="I2901">
            <v>38904</v>
          </cell>
          <cell r="J2901" t="str">
            <v>News</v>
          </cell>
          <cell r="K2901">
            <v>30</v>
          </cell>
          <cell r="L2901">
            <v>44400</v>
          </cell>
          <cell r="M2901" t="str">
            <v>Heavy rain</v>
          </cell>
          <cell r="N2901">
            <v>1</v>
          </cell>
        </row>
        <row r="2902">
          <cell r="A2902">
            <v>2902</v>
          </cell>
          <cell r="B2902" t="str">
            <v>FL-2006-000071-ROM</v>
          </cell>
          <cell r="C2902" t="str">
            <v>Romania</v>
          </cell>
          <cell r="D2902">
            <v>0</v>
          </cell>
          <cell r="E2902">
            <v>25.949000000000002</v>
          </cell>
          <cell r="F2902">
            <v>47.804200000000002</v>
          </cell>
          <cell r="G2902">
            <v>1119.1300000000001</v>
          </cell>
          <cell r="H2902">
            <v>38898</v>
          </cell>
          <cell r="I2902">
            <v>38901</v>
          </cell>
          <cell r="J2902" t="str">
            <v>News</v>
          </cell>
          <cell r="K2902">
            <v>21</v>
          </cell>
          <cell r="L2902">
            <v>600</v>
          </cell>
          <cell r="M2902" t="str">
            <v>Heavy rain</v>
          </cell>
          <cell r="N2902">
            <v>1</v>
          </cell>
        </row>
        <row r="2903">
          <cell r="A2903">
            <v>2903</v>
          </cell>
          <cell r="B2903">
            <v>0</v>
          </cell>
          <cell r="C2903" t="str">
            <v>China</v>
          </cell>
          <cell r="D2903">
            <v>0</v>
          </cell>
          <cell r="E2903">
            <v>120.959</v>
          </cell>
          <cell r="F2903">
            <v>40.704900000000002</v>
          </cell>
          <cell r="G2903">
            <v>32.963099999999997</v>
          </cell>
          <cell r="H2903">
            <v>38898</v>
          </cell>
          <cell r="I2903">
            <v>38899</v>
          </cell>
          <cell r="J2903" t="str">
            <v>News</v>
          </cell>
          <cell r="K2903">
            <v>8</v>
          </cell>
          <cell r="L2903">
            <v>0</v>
          </cell>
          <cell r="M2903" t="str">
            <v>Heavy rain</v>
          </cell>
          <cell r="N2903">
            <v>1</v>
          </cell>
        </row>
        <row r="2904">
          <cell r="A2904">
            <v>2904</v>
          </cell>
          <cell r="B2904">
            <v>0</v>
          </cell>
          <cell r="C2904" t="str">
            <v>Turkey</v>
          </cell>
          <cell r="D2904">
            <v>0</v>
          </cell>
          <cell r="E2904">
            <v>41.097000000000001</v>
          </cell>
          <cell r="F2904">
            <v>39.738</v>
          </cell>
          <cell r="G2904">
            <v>69641.37</v>
          </cell>
          <cell r="H2904">
            <v>38899</v>
          </cell>
          <cell r="I2904">
            <v>38901</v>
          </cell>
          <cell r="J2904" t="str">
            <v>News</v>
          </cell>
          <cell r="K2904">
            <v>9</v>
          </cell>
          <cell r="L2904">
            <v>0</v>
          </cell>
          <cell r="M2904" t="str">
            <v>Heavy rain</v>
          </cell>
          <cell r="N2904">
            <v>1</v>
          </cell>
        </row>
        <row r="2905">
          <cell r="A2905">
            <v>2905</v>
          </cell>
          <cell r="B2905" t="str">
            <v>FL-2006-000085-UKR</v>
          </cell>
          <cell r="C2905" t="str">
            <v>Ukraine</v>
          </cell>
          <cell r="D2905">
            <v>0</v>
          </cell>
          <cell r="E2905">
            <v>34.615699999999997</v>
          </cell>
          <cell r="F2905">
            <v>45.087299999999999</v>
          </cell>
          <cell r="G2905">
            <v>599.60299999999995</v>
          </cell>
          <cell r="H2905">
            <v>38900</v>
          </cell>
          <cell r="I2905">
            <v>38901</v>
          </cell>
          <cell r="J2905" t="str">
            <v>News</v>
          </cell>
          <cell r="K2905">
            <v>2</v>
          </cell>
          <cell r="L2905">
            <v>0</v>
          </cell>
          <cell r="M2905" t="str">
            <v>Heavy rain</v>
          </cell>
          <cell r="N2905">
            <v>1</v>
          </cell>
        </row>
        <row r="2906">
          <cell r="A2906">
            <v>2906</v>
          </cell>
          <cell r="B2906">
            <v>0</v>
          </cell>
          <cell r="C2906" t="str">
            <v>China</v>
          </cell>
          <cell r="D2906">
            <v>0</v>
          </cell>
          <cell r="E2906">
            <v>83.767499999999998</v>
          </cell>
          <cell r="F2906">
            <v>43.317500000000003</v>
          </cell>
          <cell r="G2906">
            <v>138195.35999999999</v>
          </cell>
          <cell r="H2906">
            <v>38900</v>
          </cell>
          <cell r="I2906">
            <v>38903</v>
          </cell>
          <cell r="J2906" t="str">
            <v>News</v>
          </cell>
          <cell r="K2906">
            <v>20</v>
          </cell>
          <cell r="L2906">
            <v>16</v>
          </cell>
          <cell r="M2906" t="str">
            <v>Heavy rain</v>
          </cell>
          <cell r="N2906">
            <v>1</v>
          </cell>
        </row>
        <row r="2907">
          <cell r="A2907">
            <v>2907</v>
          </cell>
          <cell r="B2907">
            <v>0</v>
          </cell>
          <cell r="C2907" t="str">
            <v>Afghanistan</v>
          </cell>
          <cell r="D2907">
            <v>0</v>
          </cell>
          <cell r="E2907">
            <v>69.126499999999993</v>
          </cell>
          <cell r="F2907">
            <v>35.952500000000001</v>
          </cell>
          <cell r="G2907">
            <v>1570.85</v>
          </cell>
          <cell r="H2907">
            <v>38901</v>
          </cell>
          <cell r="I2907">
            <v>38902</v>
          </cell>
          <cell r="J2907" t="str">
            <v>News</v>
          </cell>
          <cell r="K2907">
            <v>7</v>
          </cell>
          <cell r="L2907">
            <v>0</v>
          </cell>
          <cell r="M2907" t="str">
            <v>Heavy rain</v>
          </cell>
          <cell r="N2907">
            <v>1</v>
          </cell>
        </row>
        <row r="2908">
          <cell r="A2908">
            <v>2908</v>
          </cell>
          <cell r="B2908">
            <v>0</v>
          </cell>
          <cell r="C2908" t="str">
            <v>Pakistan</v>
          </cell>
          <cell r="D2908">
            <v>0</v>
          </cell>
          <cell r="E2908">
            <v>72.617900000000006</v>
          </cell>
          <cell r="F2908">
            <v>35.3523</v>
          </cell>
          <cell r="G2908">
            <v>1429.8</v>
          </cell>
          <cell r="H2908">
            <v>38901</v>
          </cell>
          <cell r="I2908">
            <v>38902</v>
          </cell>
          <cell r="J2908" t="str">
            <v>News</v>
          </cell>
          <cell r="K2908">
            <v>22</v>
          </cell>
          <cell r="L2908">
            <v>0</v>
          </cell>
          <cell r="M2908" t="str">
            <v>Heavy rain</v>
          </cell>
          <cell r="N2908">
            <v>1</v>
          </cell>
        </row>
        <row r="2909">
          <cell r="A2909">
            <v>2909</v>
          </cell>
          <cell r="B2909">
            <v>0</v>
          </cell>
          <cell r="C2909" t="str">
            <v>India</v>
          </cell>
          <cell r="D2909">
            <v>0</v>
          </cell>
          <cell r="E2909">
            <v>83.6477</v>
          </cell>
          <cell r="F2909">
            <v>19.171900000000001</v>
          </cell>
          <cell r="G2909">
            <v>31360.94</v>
          </cell>
          <cell r="H2909">
            <v>38901</v>
          </cell>
          <cell r="I2909">
            <v>38906</v>
          </cell>
          <cell r="J2909" t="str">
            <v>News</v>
          </cell>
          <cell r="K2909">
            <v>33</v>
          </cell>
          <cell r="L2909">
            <v>0</v>
          </cell>
          <cell r="M2909" t="str">
            <v>Monsoonal rain</v>
          </cell>
          <cell r="N2909">
            <v>1</v>
          </cell>
        </row>
        <row r="2910">
          <cell r="A2910">
            <v>2910</v>
          </cell>
          <cell r="B2910" t="str">
            <v>FL-2006-000094-IND</v>
          </cell>
          <cell r="C2910" t="str">
            <v>India</v>
          </cell>
          <cell r="D2910">
            <v>0</v>
          </cell>
          <cell r="E2910">
            <v>72.881600000000006</v>
          </cell>
          <cell r="F2910">
            <v>19.102799999999998</v>
          </cell>
          <cell r="G2910">
            <v>393.774</v>
          </cell>
          <cell r="H2910">
            <v>38901</v>
          </cell>
          <cell r="I2910">
            <v>38904</v>
          </cell>
          <cell r="J2910" t="str">
            <v>News</v>
          </cell>
          <cell r="K2910">
            <v>9</v>
          </cell>
          <cell r="L2910">
            <v>0</v>
          </cell>
          <cell r="M2910" t="str">
            <v>Monsoonal rain</v>
          </cell>
          <cell r="N2910">
            <v>1</v>
          </cell>
        </row>
        <row r="2911">
          <cell r="A2911">
            <v>2911</v>
          </cell>
          <cell r="B2911">
            <v>0</v>
          </cell>
          <cell r="C2911" t="str">
            <v>India</v>
          </cell>
          <cell r="D2911">
            <v>0</v>
          </cell>
          <cell r="E2911">
            <v>71.309700000000007</v>
          </cell>
          <cell r="F2911">
            <v>22.4114</v>
          </cell>
          <cell r="G2911">
            <v>170055.89</v>
          </cell>
          <cell r="H2911">
            <v>38902</v>
          </cell>
          <cell r="I2911">
            <v>38905</v>
          </cell>
          <cell r="J2911" t="str">
            <v>News</v>
          </cell>
          <cell r="K2911">
            <v>24</v>
          </cell>
          <cell r="L2911">
            <v>8400</v>
          </cell>
          <cell r="M2911" t="str">
            <v>Heavy rain</v>
          </cell>
          <cell r="N2911">
            <v>1</v>
          </cell>
        </row>
        <row r="2912">
          <cell r="A2912">
            <v>2912</v>
          </cell>
          <cell r="B2912">
            <v>0</v>
          </cell>
          <cell r="C2912" t="str">
            <v>China</v>
          </cell>
          <cell r="D2912">
            <v>0</v>
          </cell>
          <cell r="E2912">
            <v>99.125200000000007</v>
          </cell>
          <cell r="F2912">
            <v>39.432600000000001</v>
          </cell>
          <cell r="G2912">
            <v>16831.95</v>
          </cell>
          <cell r="H2912">
            <v>38904</v>
          </cell>
          <cell r="I2912">
            <v>38915</v>
          </cell>
          <cell r="J2912" t="str">
            <v>News</v>
          </cell>
          <cell r="K2912">
            <v>24</v>
          </cell>
          <cell r="L2912">
            <v>50</v>
          </cell>
          <cell r="M2912" t="str">
            <v>Heavy rain</v>
          </cell>
          <cell r="N2912">
            <v>1</v>
          </cell>
        </row>
        <row r="2913">
          <cell r="A2913">
            <v>2913</v>
          </cell>
          <cell r="B2913">
            <v>0</v>
          </cell>
          <cell r="C2913" t="str">
            <v>Cambodia</v>
          </cell>
          <cell r="D2913">
            <v>0</v>
          </cell>
          <cell r="E2913">
            <v>103.53</v>
          </cell>
          <cell r="F2913">
            <v>11.432</v>
          </cell>
          <cell r="G2913">
            <v>11616.12</v>
          </cell>
          <cell r="H2913">
            <v>38904</v>
          </cell>
          <cell r="I2913">
            <v>38905</v>
          </cell>
          <cell r="J2913" t="str">
            <v>News</v>
          </cell>
          <cell r="K2913">
            <v>0</v>
          </cell>
          <cell r="L2913">
            <v>5000</v>
          </cell>
          <cell r="M2913" t="str">
            <v>Monsoonal rain</v>
          </cell>
          <cell r="N2913">
            <v>1</v>
          </cell>
        </row>
        <row r="2914">
          <cell r="A2914">
            <v>2914</v>
          </cell>
          <cell r="B2914">
            <v>0</v>
          </cell>
          <cell r="C2914" t="str">
            <v>China</v>
          </cell>
          <cell r="D2914">
            <v>0</v>
          </cell>
          <cell r="E2914">
            <v>109.4</v>
          </cell>
          <cell r="F2914">
            <v>22.3477</v>
          </cell>
          <cell r="G2914">
            <v>20117.68</v>
          </cell>
          <cell r="H2914">
            <v>38905</v>
          </cell>
          <cell r="I2914">
            <v>38909</v>
          </cell>
          <cell r="J2914" t="str">
            <v>News</v>
          </cell>
          <cell r="K2914">
            <v>8</v>
          </cell>
          <cell r="L2914">
            <v>130000</v>
          </cell>
          <cell r="M2914" t="str">
            <v>Monsoonal rain</v>
          </cell>
          <cell r="N2914">
            <v>1</v>
          </cell>
        </row>
        <row r="2915">
          <cell r="A2915">
            <v>2915</v>
          </cell>
          <cell r="B2915">
            <v>0</v>
          </cell>
          <cell r="C2915" t="str">
            <v>Vietnam</v>
          </cell>
          <cell r="D2915">
            <v>0</v>
          </cell>
          <cell r="E2915">
            <v>105.32599999999999</v>
          </cell>
          <cell r="F2915">
            <v>22.712700000000002</v>
          </cell>
          <cell r="G2915">
            <v>634.80999999999995</v>
          </cell>
          <cell r="H2915">
            <v>38907</v>
          </cell>
          <cell r="I2915">
            <v>38909</v>
          </cell>
          <cell r="J2915" t="str">
            <v>News</v>
          </cell>
          <cell r="K2915">
            <v>4</v>
          </cell>
          <cell r="L2915">
            <v>100</v>
          </cell>
          <cell r="M2915" t="str">
            <v>Heavy rain</v>
          </cell>
          <cell r="N2915">
            <v>1</v>
          </cell>
        </row>
        <row r="2916">
          <cell r="A2916">
            <v>2916</v>
          </cell>
          <cell r="B2916">
            <v>0</v>
          </cell>
          <cell r="C2916" t="str">
            <v>Pakistan</v>
          </cell>
          <cell r="D2916" t="str">
            <v>Afghanistan</v>
          </cell>
          <cell r="E2916">
            <v>69.948599999999999</v>
          </cell>
          <cell r="F2916">
            <v>33.056199999999997</v>
          </cell>
          <cell r="G2916">
            <v>6984.07</v>
          </cell>
          <cell r="H2916">
            <v>38907</v>
          </cell>
          <cell r="I2916">
            <v>38911</v>
          </cell>
          <cell r="J2916" t="str">
            <v>News</v>
          </cell>
          <cell r="K2916">
            <v>23</v>
          </cell>
          <cell r="L2916">
            <v>50</v>
          </cell>
          <cell r="M2916" t="str">
            <v>Heavy rain</v>
          </cell>
          <cell r="N2916">
            <v>1</v>
          </cell>
        </row>
        <row r="2917">
          <cell r="A2917">
            <v>2917</v>
          </cell>
          <cell r="B2917">
            <v>0</v>
          </cell>
          <cell r="C2917" t="str">
            <v>Pakistan</v>
          </cell>
          <cell r="D2917">
            <v>0</v>
          </cell>
          <cell r="E2917">
            <v>74.157799999999995</v>
          </cell>
          <cell r="F2917">
            <v>35.267899999999997</v>
          </cell>
          <cell r="G2917">
            <v>456.85700000000003</v>
          </cell>
          <cell r="H2917">
            <v>38909</v>
          </cell>
          <cell r="I2917">
            <v>38910</v>
          </cell>
          <cell r="J2917" t="str">
            <v>News</v>
          </cell>
          <cell r="K2917">
            <v>4</v>
          </cell>
          <cell r="L2917">
            <v>0</v>
          </cell>
          <cell r="M2917" t="str">
            <v>Heavy rain</v>
          </cell>
          <cell r="N2917">
            <v>1</v>
          </cell>
        </row>
        <row r="2918">
          <cell r="A2918">
            <v>2918</v>
          </cell>
          <cell r="B2918">
            <v>0</v>
          </cell>
          <cell r="C2918" t="str">
            <v>Burma</v>
          </cell>
          <cell r="D2918">
            <v>0</v>
          </cell>
          <cell r="E2918">
            <v>95.048100000000005</v>
          </cell>
          <cell r="F2918">
            <v>18.226500000000001</v>
          </cell>
          <cell r="G2918">
            <v>154656.47</v>
          </cell>
          <cell r="H2918">
            <v>38901</v>
          </cell>
          <cell r="I2918">
            <v>38910</v>
          </cell>
          <cell r="J2918" t="str">
            <v>News</v>
          </cell>
          <cell r="K2918">
            <v>1</v>
          </cell>
          <cell r="L2918">
            <v>0</v>
          </cell>
          <cell r="M2918" t="str">
            <v>Monsoonal rain</v>
          </cell>
          <cell r="N2918">
            <v>1</v>
          </cell>
        </row>
        <row r="2919">
          <cell r="A2919">
            <v>2919</v>
          </cell>
          <cell r="B2919">
            <v>0</v>
          </cell>
          <cell r="C2919" t="str">
            <v>China</v>
          </cell>
          <cell r="D2919">
            <v>0</v>
          </cell>
          <cell r="E2919">
            <v>128.90100000000001</v>
          </cell>
          <cell r="F2919">
            <v>47.733400000000003</v>
          </cell>
          <cell r="G2919">
            <v>1391.75</v>
          </cell>
          <cell r="H2919">
            <v>38909</v>
          </cell>
          <cell r="I2919">
            <v>38911</v>
          </cell>
          <cell r="J2919" t="str">
            <v>News</v>
          </cell>
          <cell r="K2919">
            <v>0</v>
          </cell>
          <cell r="L2919">
            <v>4000</v>
          </cell>
          <cell r="M2919" t="str">
            <v>Heavy rain</v>
          </cell>
          <cell r="N2919">
            <v>1</v>
          </cell>
        </row>
        <row r="2920">
          <cell r="A2920">
            <v>2920</v>
          </cell>
          <cell r="B2920">
            <v>0</v>
          </cell>
          <cell r="C2920" t="str">
            <v>Chile</v>
          </cell>
          <cell r="D2920">
            <v>0</v>
          </cell>
          <cell r="E2920">
            <v>-72.641999999999996</v>
          </cell>
          <cell r="F2920">
            <v>-37.258800000000001</v>
          </cell>
          <cell r="G2920">
            <v>5035.05</v>
          </cell>
          <cell r="H2920">
            <v>38909</v>
          </cell>
          <cell r="I2920">
            <v>38915</v>
          </cell>
          <cell r="J2920" t="str">
            <v>News</v>
          </cell>
          <cell r="K2920">
            <v>15</v>
          </cell>
          <cell r="L2920">
            <v>30000</v>
          </cell>
          <cell r="M2920" t="str">
            <v>Heavy rain</v>
          </cell>
          <cell r="N2920">
            <v>1</v>
          </cell>
        </row>
        <row r="2921">
          <cell r="A2921">
            <v>2921</v>
          </cell>
          <cell r="B2921" t="str">
            <v>FL-2006-000098-PHI</v>
          </cell>
          <cell r="C2921" t="str">
            <v>Philippines</v>
          </cell>
          <cell r="D2921" t="str">
            <v>China</v>
          </cell>
          <cell r="E2921">
            <v>112.108</v>
          </cell>
          <cell r="F2921">
            <v>24.003499999999999</v>
          </cell>
          <cell r="G2921">
            <v>612225.68000000005</v>
          </cell>
          <cell r="H2921">
            <v>38909</v>
          </cell>
          <cell r="I2921">
            <v>38917</v>
          </cell>
          <cell r="J2921" t="str">
            <v>News</v>
          </cell>
          <cell r="K2921">
            <v>629</v>
          </cell>
          <cell r="L2921">
            <v>2450000</v>
          </cell>
          <cell r="M2921" t="str">
            <v>Tropical Cyclone</v>
          </cell>
          <cell r="N2921">
            <v>2</v>
          </cell>
        </row>
        <row r="2922">
          <cell r="A2922">
            <v>2922</v>
          </cell>
          <cell r="B2922" t="str">
            <v>FL-2006-000092-KOR</v>
          </cell>
          <cell r="C2922" t="str">
            <v>South Korea</v>
          </cell>
          <cell r="D2922" t="str">
            <v>North Korea</v>
          </cell>
          <cell r="E2922">
            <v>127.17</v>
          </cell>
          <cell r="F2922">
            <v>37.563099999999999</v>
          </cell>
          <cell r="G2922">
            <v>55624.82</v>
          </cell>
          <cell r="H2922">
            <v>38910</v>
          </cell>
          <cell r="I2922">
            <v>38918</v>
          </cell>
          <cell r="J2922" t="str">
            <v>News</v>
          </cell>
          <cell r="K2922">
            <v>575</v>
          </cell>
          <cell r="L2922">
            <v>65000</v>
          </cell>
          <cell r="M2922" t="str">
            <v>Monsoonal rain</v>
          </cell>
          <cell r="N2922">
            <v>1</v>
          </cell>
        </row>
        <row r="2923">
          <cell r="A2923">
            <v>2923</v>
          </cell>
          <cell r="B2923">
            <v>0</v>
          </cell>
          <cell r="C2923" t="str">
            <v>Russia</v>
          </cell>
          <cell r="D2923">
            <v>0</v>
          </cell>
          <cell r="E2923">
            <v>106.52500000000001</v>
          </cell>
          <cell r="F2923">
            <v>50.791200000000003</v>
          </cell>
          <cell r="G2923">
            <v>22757.9</v>
          </cell>
          <cell r="H2923">
            <v>38910</v>
          </cell>
          <cell r="I2923">
            <v>38912</v>
          </cell>
          <cell r="J2923" t="str">
            <v>News</v>
          </cell>
          <cell r="K2923">
            <v>0</v>
          </cell>
          <cell r="L2923">
            <v>6000</v>
          </cell>
          <cell r="M2923" t="str">
            <v>Heavy rain</v>
          </cell>
          <cell r="N2923">
            <v>1</v>
          </cell>
        </row>
        <row r="2924">
          <cell r="A2924">
            <v>2924</v>
          </cell>
          <cell r="B2924">
            <v>0</v>
          </cell>
          <cell r="C2924" t="str">
            <v>China</v>
          </cell>
          <cell r="D2924">
            <v>0</v>
          </cell>
          <cell r="E2924">
            <v>106.58799999999999</v>
          </cell>
          <cell r="F2924">
            <v>39.035499999999999</v>
          </cell>
          <cell r="G2924">
            <v>1726.33</v>
          </cell>
          <cell r="H2924">
            <v>38912</v>
          </cell>
          <cell r="I2924">
            <v>38915</v>
          </cell>
          <cell r="J2924" t="str">
            <v>News</v>
          </cell>
          <cell r="K2924">
            <v>1</v>
          </cell>
          <cell r="L2924">
            <v>1200</v>
          </cell>
          <cell r="M2924" t="str">
            <v>Monsoonal rain</v>
          </cell>
          <cell r="N2924">
            <v>1</v>
          </cell>
        </row>
        <row r="2925">
          <cell r="A2925">
            <v>2925</v>
          </cell>
          <cell r="B2925">
            <v>0</v>
          </cell>
          <cell r="C2925" t="str">
            <v>Nigeria</v>
          </cell>
          <cell r="D2925">
            <v>0</v>
          </cell>
          <cell r="E2925">
            <v>6.3487</v>
          </cell>
          <cell r="F2925">
            <v>6.9447000000000001</v>
          </cell>
          <cell r="G2925">
            <v>724.35199999999998</v>
          </cell>
          <cell r="H2925">
            <v>38913</v>
          </cell>
          <cell r="I2925">
            <v>38915</v>
          </cell>
          <cell r="J2925" t="str">
            <v>News</v>
          </cell>
          <cell r="K2925">
            <v>0</v>
          </cell>
          <cell r="L2925">
            <v>2000</v>
          </cell>
          <cell r="M2925" t="str">
            <v>Heavy rain</v>
          </cell>
          <cell r="N2925">
            <v>1</v>
          </cell>
        </row>
        <row r="2926">
          <cell r="A2926">
            <v>2926</v>
          </cell>
          <cell r="B2926" t="str">
            <v>FL-2006-000102-JPN</v>
          </cell>
          <cell r="C2926" t="str">
            <v>Japan</v>
          </cell>
          <cell r="D2926">
            <v>0</v>
          </cell>
          <cell r="E2926">
            <v>136.21799999999999</v>
          </cell>
          <cell r="F2926">
            <v>35.340299999999999</v>
          </cell>
          <cell r="G2926">
            <v>47887.9</v>
          </cell>
          <cell r="H2926">
            <v>38917</v>
          </cell>
          <cell r="I2926">
            <v>38918</v>
          </cell>
          <cell r="J2926" t="str">
            <v>News</v>
          </cell>
          <cell r="K2926">
            <v>24</v>
          </cell>
          <cell r="L2926">
            <v>6200</v>
          </cell>
          <cell r="M2926" t="str">
            <v>Heavy rain</v>
          </cell>
          <cell r="N2926">
            <v>1</v>
          </cell>
        </row>
        <row r="2927">
          <cell r="A2927">
            <v>2927</v>
          </cell>
          <cell r="B2927">
            <v>0</v>
          </cell>
          <cell r="C2927" t="str">
            <v>China</v>
          </cell>
          <cell r="D2927">
            <v>0</v>
          </cell>
          <cell r="E2927">
            <v>102.175</v>
          </cell>
          <cell r="F2927">
            <v>24.662500000000001</v>
          </cell>
          <cell r="G2927">
            <v>1666.24</v>
          </cell>
          <cell r="H2927">
            <v>38918</v>
          </cell>
          <cell r="I2927">
            <v>38919</v>
          </cell>
          <cell r="J2927" t="str">
            <v>News</v>
          </cell>
          <cell r="K2927">
            <v>18</v>
          </cell>
          <cell r="L2927">
            <v>0</v>
          </cell>
          <cell r="M2927" t="str">
            <v>Heavy rain</v>
          </cell>
          <cell r="N2927">
            <v>1</v>
          </cell>
        </row>
        <row r="2928">
          <cell r="A2928">
            <v>2928</v>
          </cell>
          <cell r="B2928">
            <v>0</v>
          </cell>
          <cell r="C2928" t="str">
            <v>Nigeria</v>
          </cell>
          <cell r="D2928">
            <v>0</v>
          </cell>
          <cell r="E2928">
            <v>7.17056</v>
          </cell>
          <cell r="F2928">
            <v>9.0811200000000003</v>
          </cell>
          <cell r="G2928">
            <v>1851.09</v>
          </cell>
          <cell r="H2928">
            <v>38916</v>
          </cell>
          <cell r="I2928">
            <v>38918</v>
          </cell>
          <cell r="J2928" t="str">
            <v>News</v>
          </cell>
          <cell r="K2928">
            <v>4</v>
          </cell>
          <cell r="L2928">
            <v>40</v>
          </cell>
          <cell r="M2928" t="str">
            <v>Heavy rain</v>
          </cell>
          <cell r="N2928">
            <v>1</v>
          </cell>
        </row>
        <row r="2929">
          <cell r="A2929">
            <v>2929</v>
          </cell>
          <cell r="B2929" t="str">
            <v>FL-2006-000106-MRT</v>
          </cell>
          <cell r="C2929" t="str">
            <v>Mauritania</v>
          </cell>
          <cell r="D2929">
            <v>0</v>
          </cell>
          <cell r="E2929">
            <v>-15.004799999999999</v>
          </cell>
          <cell r="F2929">
            <v>17.7499</v>
          </cell>
          <cell r="G2929">
            <v>218.833</v>
          </cell>
          <cell r="H2929">
            <v>38920</v>
          </cell>
          <cell r="I2929">
            <v>38922</v>
          </cell>
          <cell r="J2929" t="str">
            <v>News</v>
          </cell>
          <cell r="K2929">
            <v>7</v>
          </cell>
          <cell r="L2929">
            <v>1200</v>
          </cell>
          <cell r="M2929" t="str">
            <v>Heavy rain</v>
          </cell>
          <cell r="N2929">
            <v>1</v>
          </cell>
        </row>
        <row r="2930">
          <cell r="A2930">
            <v>2930</v>
          </cell>
          <cell r="B2930">
            <v>0</v>
          </cell>
          <cell r="C2930" t="str">
            <v>Japan</v>
          </cell>
          <cell r="D2930">
            <v>0</v>
          </cell>
          <cell r="E2930">
            <v>130.989</v>
          </cell>
          <cell r="F2930">
            <v>31.539000000000001</v>
          </cell>
          <cell r="G2930">
            <v>6128.86</v>
          </cell>
          <cell r="H2930">
            <v>38920</v>
          </cell>
          <cell r="I2930">
            <v>38924</v>
          </cell>
          <cell r="J2930" t="str">
            <v>News</v>
          </cell>
          <cell r="K2930">
            <v>4</v>
          </cell>
          <cell r="L2930">
            <v>4300</v>
          </cell>
          <cell r="M2930" t="str">
            <v>Heavy rain</v>
          </cell>
          <cell r="N2930">
            <v>1</v>
          </cell>
        </row>
        <row r="2931">
          <cell r="A2931">
            <v>2931</v>
          </cell>
          <cell r="B2931">
            <v>0</v>
          </cell>
          <cell r="C2931" t="str">
            <v>Pakistan</v>
          </cell>
          <cell r="D2931" t="str">
            <v>India</v>
          </cell>
          <cell r="E2931">
            <v>73.199799999999996</v>
          </cell>
          <cell r="F2931">
            <v>34.6098</v>
          </cell>
          <cell r="G2931">
            <v>182706.86</v>
          </cell>
          <cell r="H2931">
            <v>38922</v>
          </cell>
          <cell r="I2931">
            <v>38951</v>
          </cell>
          <cell r="J2931" t="str">
            <v>News</v>
          </cell>
          <cell r="K2931">
            <v>248</v>
          </cell>
          <cell r="L2931">
            <v>0</v>
          </cell>
          <cell r="M2931" t="str">
            <v>Monsoonal rain</v>
          </cell>
          <cell r="N2931">
            <v>1</v>
          </cell>
        </row>
        <row r="2932">
          <cell r="A2932">
            <v>2932</v>
          </cell>
          <cell r="B2932" t="str">
            <v>TC-2006-000105-CHN</v>
          </cell>
          <cell r="C2932" t="str">
            <v>Philippines</v>
          </cell>
          <cell r="D2932" t="str">
            <v>China</v>
          </cell>
          <cell r="E2932">
            <v>117.28400000000001</v>
          </cell>
          <cell r="F2932">
            <v>26.393999999999998</v>
          </cell>
          <cell r="G2932">
            <v>350925.23</v>
          </cell>
          <cell r="H2932">
            <v>38922</v>
          </cell>
          <cell r="I2932">
            <v>38926</v>
          </cell>
          <cell r="J2932" t="str">
            <v>News</v>
          </cell>
          <cell r="K2932">
            <v>36</v>
          </cell>
          <cell r="L2932">
            <v>1500000</v>
          </cell>
          <cell r="M2932" t="str">
            <v>Tropical Cyclone</v>
          </cell>
          <cell r="N2932">
            <v>1</v>
          </cell>
        </row>
        <row r="2933">
          <cell r="A2933">
            <v>2933</v>
          </cell>
          <cell r="B2933">
            <v>0</v>
          </cell>
          <cell r="C2933" t="str">
            <v>Switzerland</v>
          </cell>
          <cell r="D2933">
            <v>0</v>
          </cell>
          <cell r="E2933">
            <v>7.3914200000000001</v>
          </cell>
          <cell r="F2933">
            <v>46.041499999999999</v>
          </cell>
          <cell r="G2933">
            <v>363.57299999999998</v>
          </cell>
          <cell r="H2933">
            <v>38924</v>
          </cell>
          <cell r="I2933">
            <v>38925</v>
          </cell>
          <cell r="J2933" t="str">
            <v>News</v>
          </cell>
          <cell r="K2933">
            <v>0</v>
          </cell>
          <cell r="L2933">
            <v>3000</v>
          </cell>
          <cell r="M2933" t="str">
            <v>Heavy rain</v>
          </cell>
          <cell r="N2933">
            <v>1</v>
          </cell>
        </row>
        <row r="2934">
          <cell r="A2934">
            <v>2934</v>
          </cell>
          <cell r="B2934">
            <v>0</v>
          </cell>
          <cell r="C2934" t="str">
            <v>USA</v>
          </cell>
          <cell r="D2934">
            <v>0</v>
          </cell>
          <cell r="E2934">
            <v>-81.092500000000001</v>
          </cell>
          <cell r="F2934">
            <v>41.519100000000002</v>
          </cell>
          <cell r="G2934">
            <v>4721.6099999999997</v>
          </cell>
          <cell r="H2934">
            <v>38925</v>
          </cell>
          <cell r="I2934">
            <v>38928</v>
          </cell>
          <cell r="J2934" t="str">
            <v>News</v>
          </cell>
          <cell r="K2934">
            <v>1</v>
          </cell>
          <cell r="L2934">
            <v>600</v>
          </cell>
          <cell r="M2934" t="str">
            <v>Heavy rain</v>
          </cell>
          <cell r="N2934">
            <v>1</v>
          </cell>
        </row>
        <row r="2935">
          <cell r="A2935">
            <v>2935</v>
          </cell>
          <cell r="B2935" t="str">
            <v>FL-2006-000137-IND</v>
          </cell>
          <cell r="C2935" t="str">
            <v>India</v>
          </cell>
          <cell r="D2935" t="str">
            <v>Pakistan</v>
          </cell>
          <cell r="E2935">
            <v>73.824200000000005</v>
          </cell>
          <cell r="F2935">
            <v>20.194299999999998</v>
          </cell>
          <cell r="G2935">
            <v>681019.56</v>
          </cell>
          <cell r="H2935">
            <v>38926</v>
          </cell>
          <cell r="I2935">
            <v>38972</v>
          </cell>
          <cell r="J2935" t="str">
            <v>News</v>
          </cell>
          <cell r="K2935">
            <v>457</v>
          </cell>
          <cell r="L2935">
            <v>140000</v>
          </cell>
          <cell r="M2935" t="str">
            <v>Monsoonal rain</v>
          </cell>
          <cell r="N2935">
            <v>2</v>
          </cell>
        </row>
        <row r="2936">
          <cell r="A2936">
            <v>2936</v>
          </cell>
          <cell r="B2936" t="str">
            <v>FL-2006-000128-AFG</v>
          </cell>
          <cell r="C2936" t="str">
            <v>Afghanistan</v>
          </cell>
          <cell r="D2936">
            <v>0</v>
          </cell>
          <cell r="E2936">
            <v>69.746700000000004</v>
          </cell>
          <cell r="F2936">
            <v>34.078899999999997</v>
          </cell>
          <cell r="G2936">
            <v>63167.25</v>
          </cell>
          <cell r="H2936">
            <v>38928</v>
          </cell>
          <cell r="I2936">
            <v>38938</v>
          </cell>
          <cell r="J2936" t="str">
            <v>News</v>
          </cell>
          <cell r="K2936">
            <v>35</v>
          </cell>
          <cell r="L2936">
            <v>0</v>
          </cell>
          <cell r="M2936" t="str">
            <v>Heavy rain</v>
          </cell>
          <cell r="N2936">
            <v>1</v>
          </cell>
        </row>
        <row r="2937">
          <cell r="A2937">
            <v>2937</v>
          </cell>
          <cell r="B2937">
            <v>0</v>
          </cell>
          <cell r="C2937" t="str">
            <v>Philippines</v>
          </cell>
          <cell r="D2937">
            <v>0</v>
          </cell>
          <cell r="E2937">
            <v>120.74</v>
          </cell>
          <cell r="F2937">
            <v>15.862</v>
          </cell>
          <cell r="G2937">
            <v>2751.41</v>
          </cell>
          <cell r="H2937">
            <v>38928</v>
          </cell>
          <cell r="I2937">
            <v>38931</v>
          </cell>
          <cell r="J2937" t="str">
            <v>News</v>
          </cell>
          <cell r="K2937">
            <v>8</v>
          </cell>
          <cell r="L2937">
            <v>476027</v>
          </cell>
          <cell r="M2937" t="str">
            <v>Tropical Cyclone</v>
          </cell>
          <cell r="N2937">
            <v>1</v>
          </cell>
        </row>
        <row r="2938">
          <cell r="A2938">
            <v>2938</v>
          </cell>
          <cell r="B2938">
            <v>0</v>
          </cell>
          <cell r="C2938" t="str">
            <v>Pakistan</v>
          </cell>
          <cell r="D2938">
            <v>0</v>
          </cell>
          <cell r="E2938">
            <v>67.121799999999993</v>
          </cell>
          <cell r="F2938">
            <v>25.027799999999999</v>
          </cell>
          <cell r="G2938">
            <v>2748.04</v>
          </cell>
          <cell r="H2938">
            <v>38930</v>
          </cell>
          <cell r="I2938">
            <v>38930</v>
          </cell>
          <cell r="J2938" t="str">
            <v>News</v>
          </cell>
          <cell r="K2938">
            <v>12</v>
          </cell>
          <cell r="L2938">
            <v>0</v>
          </cell>
          <cell r="M2938" t="str">
            <v>Monsoonal rain</v>
          </cell>
          <cell r="N2938">
            <v>1</v>
          </cell>
        </row>
        <row r="2939">
          <cell r="A2939">
            <v>2939</v>
          </cell>
          <cell r="B2939">
            <v>0</v>
          </cell>
          <cell r="C2939" t="str">
            <v>USA</v>
          </cell>
          <cell r="D2939" t="str">
            <v>Mexico</v>
          </cell>
          <cell r="E2939">
            <v>-106.39100000000001</v>
          </cell>
          <cell r="F2939">
            <v>31.755600000000001</v>
          </cell>
          <cell r="G2939">
            <v>3609.62</v>
          </cell>
          <cell r="H2939">
            <v>38925</v>
          </cell>
          <cell r="I2939">
            <v>38936</v>
          </cell>
          <cell r="J2939" t="str">
            <v>News</v>
          </cell>
          <cell r="K2939">
            <v>1</v>
          </cell>
          <cell r="L2939">
            <v>5000</v>
          </cell>
          <cell r="M2939" t="str">
            <v>Heavy rain</v>
          </cell>
          <cell r="N2939">
            <v>1</v>
          </cell>
        </row>
        <row r="2940">
          <cell r="A2940">
            <v>2940</v>
          </cell>
          <cell r="B2940" t="str">
            <v>FL-2006-000117-IND</v>
          </cell>
          <cell r="C2940" t="str">
            <v>India</v>
          </cell>
          <cell r="D2940">
            <v>0</v>
          </cell>
          <cell r="E2940">
            <v>81.528800000000004</v>
          </cell>
          <cell r="F2940">
            <v>18.104600000000001</v>
          </cell>
          <cell r="G2940">
            <v>302774.27</v>
          </cell>
          <cell r="H2940">
            <v>38930</v>
          </cell>
          <cell r="I2940">
            <v>38970</v>
          </cell>
          <cell r="J2940" t="str">
            <v>News</v>
          </cell>
          <cell r="K2940">
            <v>185</v>
          </cell>
          <cell r="L2940">
            <v>2000000</v>
          </cell>
          <cell r="M2940" t="str">
            <v>Monsoonal rain</v>
          </cell>
          <cell r="N2940">
            <v>1</v>
          </cell>
        </row>
        <row r="2941">
          <cell r="A2941">
            <v>2941</v>
          </cell>
          <cell r="B2941" t="str">
            <v>TC-2006-000116-CHN</v>
          </cell>
          <cell r="C2941" t="str">
            <v>Philippines</v>
          </cell>
          <cell r="D2941" t="str">
            <v>China</v>
          </cell>
          <cell r="E2941">
            <v>110.113</v>
          </cell>
          <cell r="F2941">
            <v>21.111699999999999</v>
          </cell>
          <cell r="G2941">
            <v>162839.51999999999</v>
          </cell>
          <cell r="H2941">
            <v>38931</v>
          </cell>
          <cell r="I2941">
            <v>38935</v>
          </cell>
          <cell r="J2941" t="str">
            <v>News</v>
          </cell>
          <cell r="K2941">
            <v>87</v>
          </cell>
          <cell r="L2941">
            <v>840000</v>
          </cell>
          <cell r="M2941" t="str">
            <v>Tropical Cyclone</v>
          </cell>
          <cell r="N2941">
            <v>1</v>
          </cell>
        </row>
        <row r="2942">
          <cell r="A2942">
            <v>2942</v>
          </cell>
          <cell r="B2942">
            <v>0</v>
          </cell>
          <cell r="C2942" t="str">
            <v>South Africa</v>
          </cell>
          <cell r="D2942">
            <v>0</v>
          </cell>
          <cell r="E2942">
            <v>26.294499999999999</v>
          </cell>
          <cell r="F2942">
            <v>-33.537799999999997</v>
          </cell>
          <cell r="G2942">
            <v>21839.56</v>
          </cell>
          <cell r="H2942">
            <v>38931</v>
          </cell>
          <cell r="I2942">
            <v>38933</v>
          </cell>
          <cell r="J2942" t="str">
            <v>News</v>
          </cell>
          <cell r="K2942">
            <v>6</v>
          </cell>
          <cell r="L2942">
            <v>3000</v>
          </cell>
          <cell r="M2942" t="str">
            <v>Heavy rain</v>
          </cell>
          <cell r="N2942">
            <v>1</v>
          </cell>
        </row>
        <row r="2943">
          <cell r="A2943">
            <v>2943</v>
          </cell>
          <cell r="B2943" t="str">
            <v>FL-2006-000112-ETH</v>
          </cell>
          <cell r="C2943" t="str">
            <v>Ethiopia</v>
          </cell>
          <cell r="D2943">
            <v>0</v>
          </cell>
          <cell r="E2943">
            <v>42.185699999999997</v>
          </cell>
          <cell r="F2943">
            <v>9.6736199999999997</v>
          </cell>
          <cell r="G2943">
            <v>4225.43</v>
          </cell>
          <cell r="H2943">
            <v>38934</v>
          </cell>
          <cell r="I2943">
            <v>38937</v>
          </cell>
          <cell r="J2943" t="str">
            <v>News</v>
          </cell>
          <cell r="K2943">
            <v>256</v>
          </cell>
          <cell r="L2943">
            <v>10000</v>
          </cell>
          <cell r="M2943" t="str">
            <v>Heavy rain</v>
          </cell>
          <cell r="N2943">
            <v>1</v>
          </cell>
        </row>
        <row r="2944">
          <cell r="A2944">
            <v>2944</v>
          </cell>
          <cell r="B2944">
            <v>0</v>
          </cell>
          <cell r="C2944" t="str">
            <v>Somalia</v>
          </cell>
          <cell r="D2944">
            <v>0</v>
          </cell>
          <cell r="E2944">
            <v>45.445</v>
          </cell>
          <cell r="F2944">
            <v>2.6651099999999999</v>
          </cell>
          <cell r="G2944">
            <v>3845.15</v>
          </cell>
          <cell r="H2944">
            <v>38933</v>
          </cell>
          <cell r="I2944">
            <v>38938</v>
          </cell>
          <cell r="J2944" t="str">
            <v>News</v>
          </cell>
          <cell r="K2944">
            <v>0</v>
          </cell>
          <cell r="L2944">
            <v>400</v>
          </cell>
          <cell r="M2944" t="str">
            <v>Heavy rain</v>
          </cell>
          <cell r="N2944">
            <v>1</v>
          </cell>
        </row>
        <row r="2945">
          <cell r="A2945">
            <v>2945</v>
          </cell>
          <cell r="B2945" t="str">
            <v>TC-2006-000114-CHN</v>
          </cell>
          <cell r="C2945" t="str">
            <v>China</v>
          </cell>
          <cell r="D2945">
            <v>0</v>
          </cell>
          <cell r="E2945">
            <v>118.55800000000001</v>
          </cell>
          <cell r="F2945">
            <v>26.2746</v>
          </cell>
          <cell r="G2945">
            <v>191443.8</v>
          </cell>
          <cell r="H2945">
            <v>38938</v>
          </cell>
          <cell r="I2945">
            <v>38941</v>
          </cell>
          <cell r="J2945" t="str">
            <v>News</v>
          </cell>
          <cell r="K2945">
            <v>441</v>
          </cell>
          <cell r="L2945">
            <v>1600000</v>
          </cell>
          <cell r="M2945" t="str">
            <v>Tropical Cyclone</v>
          </cell>
          <cell r="N2945">
            <v>1</v>
          </cell>
        </row>
        <row r="2946">
          <cell r="A2946">
            <v>2946</v>
          </cell>
          <cell r="B2946" t="str">
            <v>FL-2006-000122-ETH</v>
          </cell>
          <cell r="C2946" t="str">
            <v>Ethiopia</v>
          </cell>
          <cell r="D2946">
            <v>0</v>
          </cell>
          <cell r="E2946">
            <v>36.214599999999997</v>
          </cell>
          <cell r="F2946">
            <v>5.23956</v>
          </cell>
          <cell r="G2946">
            <v>15925.76</v>
          </cell>
          <cell r="H2946">
            <v>38942</v>
          </cell>
          <cell r="I2946">
            <v>38971</v>
          </cell>
          <cell r="J2946" t="str">
            <v>News</v>
          </cell>
          <cell r="K2946">
            <v>364</v>
          </cell>
          <cell r="L2946">
            <v>20000</v>
          </cell>
          <cell r="M2946" t="str">
            <v>Heavy rain</v>
          </cell>
          <cell r="N2946">
            <v>1</v>
          </cell>
        </row>
        <row r="2947">
          <cell r="A2947">
            <v>2947</v>
          </cell>
          <cell r="B2947" t="str">
            <v>FL-2006-000120-BFA</v>
          </cell>
          <cell r="C2947" t="str">
            <v>Burkina Faso</v>
          </cell>
          <cell r="D2947" t="str">
            <v>Niger</v>
          </cell>
          <cell r="E2947">
            <v>-1.0213399999999999</v>
          </cell>
          <cell r="F2947">
            <v>14.421799999999999</v>
          </cell>
          <cell r="G2947">
            <v>2109010.65</v>
          </cell>
          <cell r="H2947">
            <v>38932</v>
          </cell>
          <cell r="I2947">
            <v>39001</v>
          </cell>
          <cell r="J2947" t="str">
            <v>News</v>
          </cell>
          <cell r="K2947">
            <v>4</v>
          </cell>
          <cell r="L2947">
            <v>70000</v>
          </cell>
          <cell r="M2947" t="str">
            <v>Heavy rain</v>
          </cell>
          <cell r="N2947">
            <v>1</v>
          </cell>
        </row>
        <row r="2948">
          <cell r="A2948">
            <v>2948</v>
          </cell>
          <cell r="B2948" t="str">
            <v>FL-2006-000136-VNM</v>
          </cell>
          <cell r="C2948" t="str">
            <v>Vietnam</v>
          </cell>
          <cell r="D2948">
            <v>0</v>
          </cell>
          <cell r="E2948">
            <v>106.149</v>
          </cell>
          <cell r="F2948">
            <v>17.764199999999999</v>
          </cell>
          <cell r="G2948">
            <v>124537.13</v>
          </cell>
          <cell r="H2948">
            <v>38941</v>
          </cell>
          <cell r="I2948">
            <v>38962</v>
          </cell>
          <cell r="J2948" t="str">
            <v>News</v>
          </cell>
          <cell r="K2948">
            <v>42</v>
          </cell>
          <cell r="L2948">
            <v>50000</v>
          </cell>
          <cell r="M2948" t="str">
            <v>Heavy rain</v>
          </cell>
          <cell r="N2948">
            <v>1</v>
          </cell>
        </row>
        <row r="2949">
          <cell r="A2949">
            <v>2949</v>
          </cell>
          <cell r="B2949" t="str">
            <v>FL-2006-000130-KHM</v>
          </cell>
          <cell r="C2949" t="str">
            <v>Cambodia</v>
          </cell>
          <cell r="D2949" t="str">
            <v>Vietnam</v>
          </cell>
          <cell r="E2949">
            <v>104.675</v>
          </cell>
          <cell r="F2949">
            <v>11.0618</v>
          </cell>
          <cell r="G2949">
            <v>143296.13</v>
          </cell>
          <cell r="H2949">
            <v>38939</v>
          </cell>
          <cell r="I2949">
            <v>39022</v>
          </cell>
          <cell r="J2949" t="str">
            <v>News</v>
          </cell>
          <cell r="K2949">
            <v>68</v>
          </cell>
          <cell r="L2949">
            <v>33000</v>
          </cell>
          <cell r="M2949" t="str">
            <v>Monsoonal rain</v>
          </cell>
          <cell r="N2949">
            <v>1</v>
          </cell>
        </row>
        <row r="2950">
          <cell r="A2950">
            <v>2950</v>
          </cell>
          <cell r="B2950" t="str">
            <v>FL-2006-000123-SDN</v>
          </cell>
          <cell r="C2950" t="str">
            <v>Sudan</v>
          </cell>
          <cell r="D2950" t="str">
            <v>Ethiopia</v>
          </cell>
          <cell r="E2950">
            <v>34.763800000000003</v>
          </cell>
          <cell r="F2950">
            <v>13.212899999999999</v>
          </cell>
          <cell r="G2950">
            <v>1485582.82</v>
          </cell>
          <cell r="H2950">
            <v>38942</v>
          </cell>
          <cell r="I2950">
            <v>38986</v>
          </cell>
          <cell r="J2950" t="str">
            <v>News</v>
          </cell>
          <cell r="K2950">
            <v>40</v>
          </cell>
          <cell r="L2950">
            <v>150000</v>
          </cell>
          <cell r="M2950" t="str">
            <v>Heavy rain</v>
          </cell>
          <cell r="N2950">
            <v>1</v>
          </cell>
        </row>
        <row r="2951">
          <cell r="A2951">
            <v>2951</v>
          </cell>
          <cell r="B2951" t="str">
            <v>FL-2006-000125-THA</v>
          </cell>
          <cell r="C2951" t="str">
            <v>Thailand</v>
          </cell>
          <cell r="D2951">
            <v>0</v>
          </cell>
          <cell r="E2951">
            <v>100.017</v>
          </cell>
          <cell r="F2951">
            <v>18.764500000000002</v>
          </cell>
          <cell r="G2951">
            <v>213081.28</v>
          </cell>
          <cell r="H2951">
            <v>38949</v>
          </cell>
          <cell r="I2951">
            <v>39064</v>
          </cell>
          <cell r="J2951" t="str">
            <v>News</v>
          </cell>
          <cell r="K2951">
            <v>195</v>
          </cell>
          <cell r="L2951">
            <v>2000000</v>
          </cell>
          <cell r="M2951" t="str">
            <v>Monsoonal rain</v>
          </cell>
          <cell r="N2951">
            <v>2</v>
          </cell>
        </row>
        <row r="2952">
          <cell r="A2952">
            <v>2952</v>
          </cell>
          <cell r="B2952" t="str">
            <v>FL-2006-000124-UGA</v>
          </cell>
          <cell r="C2952" t="str">
            <v>Uganda</v>
          </cell>
          <cell r="D2952">
            <v>0</v>
          </cell>
          <cell r="E2952">
            <v>34.275799999999997</v>
          </cell>
          <cell r="F2952">
            <v>1.38446</v>
          </cell>
          <cell r="G2952">
            <v>4902.34</v>
          </cell>
          <cell r="H2952">
            <v>38941</v>
          </cell>
          <cell r="I2952">
            <v>38950</v>
          </cell>
          <cell r="J2952" t="str">
            <v>News</v>
          </cell>
          <cell r="K2952">
            <v>3</v>
          </cell>
          <cell r="L2952">
            <v>1680</v>
          </cell>
          <cell r="M2952" t="str">
            <v>Heavy rain</v>
          </cell>
          <cell r="N2952">
            <v>1</v>
          </cell>
        </row>
        <row r="2953">
          <cell r="A2953">
            <v>2953</v>
          </cell>
          <cell r="B2953">
            <v>0</v>
          </cell>
          <cell r="C2953" t="str">
            <v>USA</v>
          </cell>
          <cell r="D2953">
            <v>0</v>
          </cell>
          <cell r="E2953">
            <v>-147.01599999999999</v>
          </cell>
          <cell r="F2953">
            <v>62.447400000000002</v>
          </cell>
          <cell r="G2953">
            <v>123353.8</v>
          </cell>
          <cell r="H2953">
            <v>38948</v>
          </cell>
          <cell r="I2953">
            <v>38953</v>
          </cell>
          <cell r="J2953" t="str">
            <v>News</v>
          </cell>
          <cell r="K2953">
            <v>0</v>
          </cell>
          <cell r="L2953">
            <v>150</v>
          </cell>
          <cell r="M2953" t="str">
            <v>Heavy rain</v>
          </cell>
          <cell r="N2953">
            <v>1</v>
          </cell>
        </row>
        <row r="2954">
          <cell r="A2954">
            <v>2954</v>
          </cell>
          <cell r="B2954" t="str">
            <v>FL-2006-000127-NPL</v>
          </cell>
          <cell r="C2954" t="str">
            <v>Nepal</v>
          </cell>
          <cell r="D2954">
            <v>0</v>
          </cell>
          <cell r="E2954">
            <v>81.305999999999997</v>
          </cell>
          <cell r="F2954">
            <v>28.694099999999999</v>
          </cell>
          <cell r="G2954">
            <v>14865.98</v>
          </cell>
          <cell r="H2954">
            <v>38955</v>
          </cell>
          <cell r="I2954">
            <v>38973</v>
          </cell>
          <cell r="J2954" t="str">
            <v>News</v>
          </cell>
          <cell r="K2954">
            <v>60</v>
          </cell>
          <cell r="L2954">
            <v>80000</v>
          </cell>
          <cell r="M2954" t="str">
            <v>Monsoonal rain</v>
          </cell>
          <cell r="N2954">
            <v>2</v>
          </cell>
        </row>
        <row r="2955">
          <cell r="A2955">
            <v>2955</v>
          </cell>
          <cell r="B2955">
            <v>0</v>
          </cell>
          <cell r="C2955" t="str">
            <v>Somalia</v>
          </cell>
          <cell r="D2955">
            <v>0</v>
          </cell>
          <cell r="E2955">
            <v>45.444400000000002</v>
          </cell>
          <cell r="F2955">
            <v>3.1043599999999998</v>
          </cell>
          <cell r="G2955">
            <v>37381.730000000003</v>
          </cell>
          <cell r="H2955">
            <v>38953</v>
          </cell>
          <cell r="I2955">
            <v>39000</v>
          </cell>
          <cell r="J2955" t="str">
            <v>News</v>
          </cell>
          <cell r="K2955">
            <v>5</v>
          </cell>
          <cell r="L2955">
            <v>0</v>
          </cell>
          <cell r="M2955" t="str">
            <v>Monsoonal rain</v>
          </cell>
          <cell r="N2955">
            <v>1</v>
          </cell>
        </row>
        <row r="2956">
          <cell r="A2956">
            <v>2956</v>
          </cell>
          <cell r="B2956">
            <v>0</v>
          </cell>
          <cell r="C2956" t="str">
            <v>India</v>
          </cell>
          <cell r="D2956">
            <v>0</v>
          </cell>
          <cell r="E2956">
            <v>81.517399999999995</v>
          </cell>
          <cell r="F2956">
            <v>27.5853</v>
          </cell>
          <cell r="G2956">
            <v>32712.75</v>
          </cell>
          <cell r="H2956">
            <v>38958</v>
          </cell>
          <cell r="I2956">
            <v>38964</v>
          </cell>
          <cell r="J2956" t="str">
            <v>News</v>
          </cell>
          <cell r="K2956">
            <v>42</v>
          </cell>
          <cell r="L2956">
            <v>50000</v>
          </cell>
          <cell r="M2956" t="str">
            <v>Monsoonal rain</v>
          </cell>
          <cell r="N2956">
            <v>1</v>
          </cell>
        </row>
        <row r="2957">
          <cell r="A2957">
            <v>2957</v>
          </cell>
          <cell r="B2957">
            <v>0</v>
          </cell>
          <cell r="C2957" t="str">
            <v>China</v>
          </cell>
          <cell r="D2957">
            <v>0</v>
          </cell>
          <cell r="E2957">
            <v>102.682</v>
          </cell>
          <cell r="F2957">
            <v>34.695500000000003</v>
          </cell>
          <cell r="G2957">
            <v>16922.14</v>
          </cell>
          <cell r="H2957">
            <v>38959</v>
          </cell>
          <cell r="I2957">
            <v>38960</v>
          </cell>
          <cell r="J2957" t="str">
            <v>News</v>
          </cell>
          <cell r="K2957">
            <v>15</v>
          </cell>
          <cell r="L2957">
            <v>0</v>
          </cell>
          <cell r="M2957" t="str">
            <v>Brief torrential rain</v>
          </cell>
          <cell r="N2957">
            <v>1</v>
          </cell>
        </row>
        <row r="2958">
          <cell r="A2958">
            <v>2958</v>
          </cell>
          <cell r="B2958">
            <v>0</v>
          </cell>
          <cell r="C2958" t="str">
            <v>India</v>
          </cell>
          <cell r="D2958" t="str">
            <v>Pakistan</v>
          </cell>
          <cell r="E2958">
            <v>73.884200000000007</v>
          </cell>
          <cell r="F2958">
            <v>32.886400000000002</v>
          </cell>
          <cell r="G2958">
            <v>141449.13</v>
          </cell>
          <cell r="H2958">
            <v>38960</v>
          </cell>
          <cell r="I2958">
            <v>38971</v>
          </cell>
          <cell r="J2958" t="str">
            <v>News</v>
          </cell>
          <cell r="K2958">
            <v>39</v>
          </cell>
          <cell r="L2958">
            <v>3000</v>
          </cell>
          <cell r="M2958" t="str">
            <v>Monsoonal rain</v>
          </cell>
          <cell r="N2958">
            <v>1</v>
          </cell>
        </row>
        <row r="2959">
          <cell r="A2959">
            <v>2959</v>
          </cell>
          <cell r="B2959">
            <v>0</v>
          </cell>
          <cell r="C2959" t="str">
            <v>USA</v>
          </cell>
          <cell r="D2959">
            <v>0</v>
          </cell>
          <cell r="E2959">
            <v>-77.870699999999999</v>
          </cell>
          <cell r="F2959">
            <v>34.744</v>
          </cell>
          <cell r="G2959">
            <v>4560.17</v>
          </cell>
          <cell r="H2959">
            <v>38962</v>
          </cell>
          <cell r="I2959">
            <v>38967</v>
          </cell>
          <cell r="J2959" t="str">
            <v>News</v>
          </cell>
          <cell r="K2959">
            <v>0</v>
          </cell>
          <cell r="L2959">
            <v>140</v>
          </cell>
          <cell r="M2959" t="str">
            <v>Tropical Cyclone</v>
          </cell>
          <cell r="N2959">
            <v>1</v>
          </cell>
        </row>
        <row r="2960">
          <cell r="A2960">
            <v>2960</v>
          </cell>
          <cell r="B2960" t="str">
            <v>TC-2006-000132-MEX</v>
          </cell>
          <cell r="C2960" t="str">
            <v>Mexico</v>
          </cell>
          <cell r="D2960">
            <v>0</v>
          </cell>
          <cell r="E2960">
            <v>-111.809</v>
          </cell>
          <cell r="F2960">
            <v>25.354399999999998</v>
          </cell>
          <cell r="G2960">
            <v>25147.77</v>
          </cell>
          <cell r="H2960">
            <v>38962</v>
          </cell>
          <cell r="I2960">
            <v>38964</v>
          </cell>
          <cell r="J2960" t="str">
            <v>News</v>
          </cell>
          <cell r="K2960">
            <v>5</v>
          </cell>
          <cell r="L2960">
            <v>10000</v>
          </cell>
          <cell r="M2960" t="str">
            <v>Tropical Cyclone</v>
          </cell>
          <cell r="N2960">
            <v>1</v>
          </cell>
        </row>
        <row r="2961">
          <cell r="A2961">
            <v>2961</v>
          </cell>
          <cell r="B2961" t="str">
            <v>FL-2006-000131-BGD</v>
          </cell>
          <cell r="C2961" t="str">
            <v>Bangladesh</v>
          </cell>
          <cell r="D2961">
            <v>0</v>
          </cell>
          <cell r="E2961">
            <v>89.2727</v>
          </cell>
          <cell r="F2961">
            <v>23.229500000000002</v>
          </cell>
          <cell r="G2961">
            <v>28078.51</v>
          </cell>
          <cell r="H2961">
            <v>38953</v>
          </cell>
          <cell r="I2961">
            <v>38980</v>
          </cell>
          <cell r="J2961" t="str">
            <v>News</v>
          </cell>
          <cell r="K2961">
            <v>0</v>
          </cell>
          <cell r="L2961">
            <v>0</v>
          </cell>
          <cell r="M2961" t="str">
            <v>Monsoonal rain</v>
          </cell>
          <cell r="N2961">
            <v>1</v>
          </cell>
        </row>
        <row r="2962">
          <cell r="A2962">
            <v>2962</v>
          </cell>
          <cell r="B2962" t="str">
            <v>FL-2006-000139-TCD</v>
          </cell>
          <cell r="C2962" t="str">
            <v>Chad</v>
          </cell>
          <cell r="D2962" t="str">
            <v>Nigeria</v>
          </cell>
          <cell r="E2962">
            <v>15.3253</v>
          </cell>
          <cell r="F2962">
            <v>10.325900000000001</v>
          </cell>
          <cell r="G2962">
            <v>768805.99</v>
          </cell>
          <cell r="H2962">
            <v>38965</v>
          </cell>
          <cell r="I2962">
            <v>39007</v>
          </cell>
          <cell r="J2962" t="str">
            <v>News</v>
          </cell>
          <cell r="K2962">
            <v>52</v>
          </cell>
          <cell r="L2962">
            <v>20000</v>
          </cell>
          <cell r="M2962" t="str">
            <v>Heavy rain</v>
          </cell>
          <cell r="N2962">
            <v>1</v>
          </cell>
        </row>
        <row r="2963">
          <cell r="A2963">
            <v>2963</v>
          </cell>
          <cell r="B2963" t="str">
            <v>TC-2006-000138-MEX</v>
          </cell>
          <cell r="C2963" t="str">
            <v>Mexico</v>
          </cell>
          <cell r="D2963">
            <v>0</v>
          </cell>
          <cell r="E2963">
            <v>-107.039</v>
          </cell>
          <cell r="F2963">
            <v>24.466200000000001</v>
          </cell>
          <cell r="G2963">
            <v>44308.65</v>
          </cell>
          <cell r="H2963">
            <v>38976</v>
          </cell>
          <cell r="I2963">
            <v>38978</v>
          </cell>
          <cell r="J2963" t="str">
            <v>News</v>
          </cell>
          <cell r="K2963">
            <v>4</v>
          </cell>
          <cell r="L2963">
            <v>7000</v>
          </cell>
          <cell r="M2963" t="str">
            <v>Monsoonal rain</v>
          </cell>
          <cell r="N2963">
            <v>1</v>
          </cell>
        </row>
        <row r="2964">
          <cell r="A2964">
            <v>2964</v>
          </cell>
          <cell r="B2964">
            <v>0</v>
          </cell>
          <cell r="C2964" t="str">
            <v>Vietnam</v>
          </cell>
          <cell r="D2964">
            <v>0</v>
          </cell>
          <cell r="E2964">
            <v>108.108</v>
          </cell>
          <cell r="F2964">
            <v>11.8653</v>
          </cell>
          <cell r="G2964">
            <v>34788.839999999997</v>
          </cell>
          <cell r="H2964">
            <v>38977</v>
          </cell>
          <cell r="I2964">
            <v>38981</v>
          </cell>
          <cell r="J2964" t="str">
            <v>News</v>
          </cell>
          <cell r="K2964">
            <v>4</v>
          </cell>
          <cell r="L2964">
            <v>16000</v>
          </cell>
          <cell r="M2964" t="str">
            <v>Heavy rain</v>
          </cell>
          <cell r="N2964">
            <v>1</v>
          </cell>
        </row>
        <row r="2965">
          <cell r="A2965">
            <v>2965</v>
          </cell>
          <cell r="B2965">
            <v>0</v>
          </cell>
          <cell r="C2965" t="str">
            <v>India</v>
          </cell>
          <cell r="D2965" t="str">
            <v>Bangladesh</v>
          </cell>
          <cell r="E2965">
            <v>83.746600000000001</v>
          </cell>
          <cell r="F2965">
            <v>19.73</v>
          </cell>
          <cell r="G2965">
            <v>606979.94999999995</v>
          </cell>
          <cell r="H2965">
            <v>38978</v>
          </cell>
          <cell r="I2965">
            <v>38995</v>
          </cell>
          <cell r="J2965" t="str">
            <v>News</v>
          </cell>
          <cell r="K2965">
            <v>250</v>
          </cell>
          <cell r="L2965">
            <v>50000</v>
          </cell>
          <cell r="M2965" t="str">
            <v>Monsoonal rain</v>
          </cell>
          <cell r="N2965">
            <v>1</v>
          </cell>
        </row>
        <row r="2966">
          <cell r="A2966">
            <v>2966</v>
          </cell>
          <cell r="B2966">
            <v>0</v>
          </cell>
          <cell r="C2966" t="str">
            <v>USA</v>
          </cell>
          <cell r="D2966">
            <v>0</v>
          </cell>
          <cell r="E2966">
            <v>-87.616200000000006</v>
          </cell>
          <cell r="F2966">
            <v>37.210900000000002</v>
          </cell>
          <cell r="G2966">
            <v>146006.29999999999</v>
          </cell>
          <cell r="H2966">
            <v>38982</v>
          </cell>
          <cell r="I2966">
            <v>38986</v>
          </cell>
          <cell r="J2966" t="str">
            <v>News</v>
          </cell>
          <cell r="K2966">
            <v>13</v>
          </cell>
          <cell r="L2966">
            <v>600</v>
          </cell>
          <cell r="M2966" t="str">
            <v>Heavy rain</v>
          </cell>
          <cell r="N2966">
            <v>1</v>
          </cell>
        </row>
        <row r="2967">
          <cell r="A2967">
            <v>2967</v>
          </cell>
          <cell r="B2967">
            <v>0</v>
          </cell>
          <cell r="C2967" t="str">
            <v>Nigeria</v>
          </cell>
          <cell r="D2967">
            <v>0</v>
          </cell>
          <cell r="E2967">
            <v>5.3461699999999999</v>
          </cell>
          <cell r="F2967">
            <v>8.1623099999999997</v>
          </cell>
          <cell r="G2967">
            <v>869.89</v>
          </cell>
          <cell r="H2967">
            <v>38972</v>
          </cell>
          <cell r="I2967">
            <v>38973</v>
          </cell>
          <cell r="J2967" t="str">
            <v>News</v>
          </cell>
          <cell r="K2967">
            <v>20</v>
          </cell>
          <cell r="L2967">
            <v>0</v>
          </cell>
          <cell r="M2967" t="str">
            <v>Brief torrential rain</v>
          </cell>
          <cell r="N2967">
            <v>1</v>
          </cell>
        </row>
        <row r="2968">
          <cell r="A2968">
            <v>2968</v>
          </cell>
          <cell r="B2968">
            <v>0</v>
          </cell>
          <cell r="C2968" t="str">
            <v>Nepal</v>
          </cell>
          <cell r="D2968">
            <v>0</v>
          </cell>
          <cell r="E2968">
            <v>85.943700000000007</v>
          </cell>
          <cell r="F2968">
            <v>27.257300000000001</v>
          </cell>
          <cell r="G2968">
            <v>26240.05</v>
          </cell>
          <cell r="H2968">
            <v>38985</v>
          </cell>
          <cell r="I2968">
            <v>38988</v>
          </cell>
          <cell r="J2968" t="str">
            <v>News</v>
          </cell>
          <cell r="K2968">
            <v>4</v>
          </cell>
          <cell r="L2968">
            <v>0</v>
          </cell>
          <cell r="M2968" t="str">
            <v>Monsoonal rain</v>
          </cell>
          <cell r="N2968">
            <v>1</v>
          </cell>
        </row>
        <row r="2969">
          <cell r="A2969">
            <v>2969</v>
          </cell>
          <cell r="B2969" t="str">
            <v>TC-2006-000144-PHL</v>
          </cell>
          <cell r="C2969" t="str">
            <v>Philippines</v>
          </cell>
          <cell r="D2969" t="str">
            <v>Vietnam</v>
          </cell>
          <cell r="E2969">
            <v>107.206</v>
          </cell>
          <cell r="F2969">
            <v>16.678799999999999</v>
          </cell>
          <cell r="G2969">
            <v>69819.97</v>
          </cell>
          <cell r="H2969">
            <v>38987</v>
          </cell>
          <cell r="I2969">
            <v>38996</v>
          </cell>
          <cell r="J2969" t="str">
            <v>News</v>
          </cell>
          <cell r="K2969">
            <v>260</v>
          </cell>
          <cell r="L2969">
            <v>250000</v>
          </cell>
          <cell r="M2969" t="str">
            <v>Heavy rain</v>
          </cell>
          <cell r="N2969">
            <v>1</v>
          </cell>
        </row>
        <row r="2970">
          <cell r="A2970">
            <v>2970</v>
          </cell>
          <cell r="B2970" t="str">
            <v>FL-2006-000147-MMR</v>
          </cell>
          <cell r="C2970" t="str">
            <v>Burma</v>
          </cell>
          <cell r="D2970">
            <v>0</v>
          </cell>
          <cell r="E2970">
            <v>95.447800000000001</v>
          </cell>
          <cell r="F2970">
            <v>19.812200000000001</v>
          </cell>
          <cell r="G2970">
            <v>187993.81</v>
          </cell>
          <cell r="H2970">
            <v>38975</v>
          </cell>
          <cell r="I2970">
            <v>39009</v>
          </cell>
          <cell r="J2970" t="str">
            <v>News</v>
          </cell>
          <cell r="K2970">
            <v>25</v>
          </cell>
          <cell r="L2970">
            <v>10000</v>
          </cell>
          <cell r="M2970" t="str">
            <v>Monsoonal rain</v>
          </cell>
          <cell r="N2970">
            <v>1</v>
          </cell>
        </row>
        <row r="2971">
          <cell r="A2971">
            <v>2971</v>
          </cell>
          <cell r="B2971">
            <v>0</v>
          </cell>
          <cell r="C2971" t="str">
            <v>China</v>
          </cell>
          <cell r="D2971">
            <v>0</v>
          </cell>
          <cell r="E2971">
            <v>102.64400000000001</v>
          </cell>
          <cell r="F2971">
            <v>23.340599999999998</v>
          </cell>
          <cell r="G2971">
            <v>24766.33</v>
          </cell>
          <cell r="H2971">
            <v>38996</v>
          </cell>
          <cell r="I2971">
            <v>39002</v>
          </cell>
          <cell r="J2971" t="str">
            <v>News</v>
          </cell>
          <cell r="K2971">
            <v>16</v>
          </cell>
          <cell r="L2971">
            <v>20000</v>
          </cell>
          <cell r="M2971" t="str">
            <v>Heavy rain</v>
          </cell>
          <cell r="N2971">
            <v>1</v>
          </cell>
        </row>
        <row r="2972">
          <cell r="A2972">
            <v>2972</v>
          </cell>
          <cell r="B2972">
            <v>0</v>
          </cell>
          <cell r="C2972" t="str">
            <v>Greece</v>
          </cell>
          <cell r="D2972">
            <v>0</v>
          </cell>
          <cell r="E2972">
            <v>23.652000000000001</v>
          </cell>
          <cell r="F2972">
            <v>40.763800000000003</v>
          </cell>
          <cell r="G2972">
            <v>17966.86</v>
          </cell>
          <cell r="H2972">
            <v>38998</v>
          </cell>
          <cell r="I2972">
            <v>39002</v>
          </cell>
          <cell r="J2972" t="str">
            <v>News</v>
          </cell>
          <cell r="K2972">
            <v>0</v>
          </cell>
          <cell r="L2972">
            <v>3000</v>
          </cell>
          <cell r="M2972" t="str">
            <v>Heavy rain</v>
          </cell>
          <cell r="N2972">
            <v>2</v>
          </cell>
        </row>
        <row r="2973">
          <cell r="A2973">
            <v>2973</v>
          </cell>
          <cell r="B2973">
            <v>0</v>
          </cell>
          <cell r="C2973" t="str">
            <v>USA</v>
          </cell>
          <cell r="D2973">
            <v>0</v>
          </cell>
          <cell r="E2973">
            <v>-145.994</v>
          </cell>
          <cell r="F2973">
            <v>60.8752</v>
          </cell>
          <cell r="G2973">
            <v>51559.62</v>
          </cell>
          <cell r="H2973">
            <v>38999</v>
          </cell>
          <cell r="I2973">
            <v>39004</v>
          </cell>
          <cell r="J2973" t="str">
            <v>News</v>
          </cell>
          <cell r="K2973">
            <v>0</v>
          </cell>
          <cell r="L2973">
            <v>100</v>
          </cell>
          <cell r="M2973" t="str">
            <v>Heavy rain</v>
          </cell>
          <cell r="N2973">
            <v>1</v>
          </cell>
        </row>
        <row r="2974">
          <cell r="A2974">
            <v>2974</v>
          </cell>
          <cell r="B2974" t="str">
            <v>FL-2006-000147-THA</v>
          </cell>
          <cell r="C2974" t="str">
            <v>Thailand</v>
          </cell>
          <cell r="D2974">
            <v>0</v>
          </cell>
          <cell r="E2974">
            <v>103.60899999999999</v>
          </cell>
          <cell r="F2974">
            <v>16.137699999999999</v>
          </cell>
          <cell r="G2974">
            <v>174277.88</v>
          </cell>
          <cell r="H2974">
            <v>39000</v>
          </cell>
          <cell r="I2974">
            <v>39025</v>
          </cell>
          <cell r="J2974" t="str">
            <v>News</v>
          </cell>
          <cell r="K2974">
            <v>0</v>
          </cell>
          <cell r="L2974">
            <v>0</v>
          </cell>
          <cell r="M2974" t="str">
            <v>Monsoonal rain</v>
          </cell>
          <cell r="N2974">
            <v>1</v>
          </cell>
        </row>
        <row r="2975">
          <cell r="A2975">
            <v>2975</v>
          </cell>
          <cell r="B2975">
            <v>0</v>
          </cell>
          <cell r="C2975" t="str">
            <v>USA</v>
          </cell>
          <cell r="D2975">
            <v>0</v>
          </cell>
          <cell r="E2975">
            <v>-95.291700000000006</v>
          </cell>
          <cell r="F2975">
            <v>29.7836</v>
          </cell>
          <cell r="G2975">
            <v>35644.75</v>
          </cell>
          <cell r="H2975">
            <v>39005</v>
          </cell>
          <cell r="I2975">
            <v>39022</v>
          </cell>
          <cell r="J2975" t="str">
            <v>News</v>
          </cell>
          <cell r="K2975">
            <v>4</v>
          </cell>
          <cell r="L2975">
            <v>0</v>
          </cell>
          <cell r="M2975" t="str">
            <v>Heavy rain</v>
          </cell>
          <cell r="N2975">
            <v>1</v>
          </cell>
        </row>
        <row r="2976">
          <cell r="A2976">
            <v>2976</v>
          </cell>
          <cell r="B2976" t="str">
            <v>FL-2006-000159-KEN</v>
          </cell>
          <cell r="C2976" t="str">
            <v>Kenya</v>
          </cell>
          <cell r="D2976">
            <v>0</v>
          </cell>
          <cell r="E2976">
            <v>40.005000000000003</v>
          </cell>
          <cell r="F2976">
            <v>-3.23915</v>
          </cell>
          <cell r="G2976">
            <v>12731.58</v>
          </cell>
          <cell r="H2976">
            <v>39005</v>
          </cell>
          <cell r="I2976">
            <v>39016</v>
          </cell>
          <cell r="J2976" t="str">
            <v>News</v>
          </cell>
          <cell r="K2976">
            <v>6</v>
          </cell>
          <cell r="L2976">
            <v>2000</v>
          </cell>
          <cell r="M2976" t="str">
            <v>Heavy rain</v>
          </cell>
          <cell r="N2976">
            <v>1</v>
          </cell>
        </row>
        <row r="2977">
          <cell r="A2977">
            <v>2977</v>
          </cell>
          <cell r="B2977">
            <v>0</v>
          </cell>
          <cell r="C2977" t="str">
            <v>Canada</v>
          </cell>
          <cell r="D2977">
            <v>0</v>
          </cell>
          <cell r="E2977">
            <v>-71.332999999999998</v>
          </cell>
          <cell r="F2977">
            <v>45.812800000000003</v>
          </cell>
          <cell r="G2977">
            <v>16765.77</v>
          </cell>
          <cell r="H2977">
            <v>39011</v>
          </cell>
          <cell r="I2977">
            <v>39014</v>
          </cell>
          <cell r="J2977" t="str">
            <v>News</v>
          </cell>
          <cell r="K2977">
            <v>0</v>
          </cell>
          <cell r="L2977">
            <v>500</v>
          </cell>
          <cell r="M2977" t="str">
            <v>Heavy rain</v>
          </cell>
          <cell r="N2977">
            <v>1</v>
          </cell>
        </row>
        <row r="2978">
          <cell r="A2978">
            <v>2978</v>
          </cell>
          <cell r="B2978">
            <v>0</v>
          </cell>
          <cell r="C2978" t="str">
            <v>Spain</v>
          </cell>
          <cell r="D2978" t="str">
            <v>Portugal</v>
          </cell>
          <cell r="E2978">
            <v>-7.8677000000000001</v>
          </cell>
          <cell r="F2978">
            <v>41.650599999999997</v>
          </cell>
          <cell r="G2978">
            <v>155288.1</v>
          </cell>
          <cell r="H2978">
            <v>39012</v>
          </cell>
          <cell r="I2978">
            <v>39029</v>
          </cell>
          <cell r="J2978" t="str">
            <v>News</v>
          </cell>
          <cell r="K2978">
            <v>4</v>
          </cell>
          <cell r="L2978">
            <v>300</v>
          </cell>
          <cell r="M2978" t="str">
            <v>Heavy rain</v>
          </cell>
          <cell r="N2978">
            <v>1</v>
          </cell>
        </row>
        <row r="2979">
          <cell r="A2979">
            <v>2979</v>
          </cell>
          <cell r="B2979" t="str">
            <v>FL-2006-000161-SOM</v>
          </cell>
          <cell r="C2979" t="str">
            <v>Kenya</v>
          </cell>
          <cell r="D2979" t="str">
            <v>Somalia</v>
          </cell>
          <cell r="E2979">
            <v>39.7224</v>
          </cell>
          <cell r="F2979">
            <v>0.78178199999999998</v>
          </cell>
          <cell r="G2979">
            <v>950041.45</v>
          </cell>
          <cell r="H2979">
            <v>39013</v>
          </cell>
          <cell r="I2979">
            <v>39086</v>
          </cell>
          <cell r="J2979" t="str">
            <v>News</v>
          </cell>
          <cell r="K2979">
            <v>150</v>
          </cell>
          <cell r="L2979">
            <v>700000</v>
          </cell>
          <cell r="M2979" t="str">
            <v>Heavy rain</v>
          </cell>
          <cell r="N2979">
            <v>1</v>
          </cell>
        </row>
        <row r="2980">
          <cell r="A2980">
            <v>2980</v>
          </cell>
          <cell r="B2980">
            <v>0</v>
          </cell>
          <cell r="C2980" t="str">
            <v>Malaysia</v>
          </cell>
          <cell r="D2980">
            <v>0</v>
          </cell>
          <cell r="E2980">
            <v>100.514</v>
          </cell>
          <cell r="F2980">
            <v>5.7717700000000001</v>
          </cell>
          <cell r="G2980">
            <v>16296.15</v>
          </cell>
          <cell r="H2980">
            <v>39010</v>
          </cell>
          <cell r="I2980">
            <v>39022</v>
          </cell>
          <cell r="J2980" t="str">
            <v>News</v>
          </cell>
          <cell r="K2980">
            <v>1</v>
          </cell>
          <cell r="L2980">
            <v>1500</v>
          </cell>
          <cell r="M2980" t="str">
            <v>Heavy rain</v>
          </cell>
          <cell r="N2980">
            <v>1</v>
          </cell>
        </row>
        <row r="2981">
          <cell r="A2981">
            <v>2981</v>
          </cell>
          <cell r="B2981">
            <v>0</v>
          </cell>
          <cell r="C2981" t="str">
            <v>Philippines</v>
          </cell>
          <cell r="D2981">
            <v>0</v>
          </cell>
          <cell r="E2981">
            <v>125.834</v>
          </cell>
          <cell r="F2981">
            <v>7.6104599999999998</v>
          </cell>
          <cell r="G2981">
            <v>3683.47</v>
          </cell>
          <cell r="H2981">
            <v>39011</v>
          </cell>
          <cell r="I2981">
            <v>39017</v>
          </cell>
          <cell r="J2981" t="str">
            <v>News</v>
          </cell>
          <cell r="K2981">
            <v>1</v>
          </cell>
          <cell r="L2981">
            <v>40000</v>
          </cell>
          <cell r="M2981" t="str">
            <v>Heavy rain</v>
          </cell>
          <cell r="N2981">
            <v>1</v>
          </cell>
        </row>
        <row r="2982">
          <cell r="A2982">
            <v>2982</v>
          </cell>
          <cell r="B2982">
            <v>0</v>
          </cell>
          <cell r="C2982" t="str">
            <v>Mexico</v>
          </cell>
          <cell r="D2982">
            <v>0</v>
          </cell>
          <cell r="E2982">
            <v>-107.535</v>
          </cell>
          <cell r="F2982">
            <v>24.925999999999998</v>
          </cell>
          <cell r="G2982">
            <v>54978.54</v>
          </cell>
          <cell r="H2982">
            <v>39015</v>
          </cell>
          <cell r="I2982">
            <v>39018</v>
          </cell>
          <cell r="J2982" t="str">
            <v>News</v>
          </cell>
          <cell r="K2982">
            <v>0</v>
          </cell>
          <cell r="L2982">
            <v>20000</v>
          </cell>
          <cell r="M2982" t="str">
            <v>Heavy rain</v>
          </cell>
          <cell r="N2982">
            <v>1</v>
          </cell>
        </row>
        <row r="2983">
          <cell r="A2983">
            <v>2983</v>
          </cell>
          <cell r="B2983">
            <v>0</v>
          </cell>
          <cell r="C2983" t="str">
            <v>UK</v>
          </cell>
          <cell r="D2983">
            <v>0</v>
          </cell>
          <cell r="E2983">
            <v>-4.1824300000000001</v>
          </cell>
          <cell r="F2983">
            <v>57.7042</v>
          </cell>
          <cell r="G2983">
            <v>2299.58</v>
          </cell>
          <cell r="H2983">
            <v>39016</v>
          </cell>
          <cell r="I2983">
            <v>39018</v>
          </cell>
          <cell r="J2983" t="str">
            <v>News</v>
          </cell>
          <cell r="K2983">
            <v>1</v>
          </cell>
          <cell r="L2983">
            <v>300</v>
          </cell>
          <cell r="M2983" t="str">
            <v>Heavy rain</v>
          </cell>
          <cell r="N2983">
            <v>2</v>
          </cell>
        </row>
        <row r="2984">
          <cell r="A2984">
            <v>2984</v>
          </cell>
          <cell r="B2984" t="str">
            <v>FL-2006-000155-LKA</v>
          </cell>
          <cell r="C2984" t="str">
            <v>Sri Lanka</v>
          </cell>
          <cell r="D2984">
            <v>0</v>
          </cell>
          <cell r="E2984">
            <v>80.031300000000002</v>
          </cell>
          <cell r="F2984">
            <v>7.3236400000000001</v>
          </cell>
          <cell r="G2984">
            <v>6983.94</v>
          </cell>
          <cell r="H2984">
            <v>39016</v>
          </cell>
          <cell r="I2984">
            <v>39041</v>
          </cell>
          <cell r="J2984" t="str">
            <v>News</v>
          </cell>
          <cell r="K2984">
            <v>52</v>
          </cell>
          <cell r="L2984">
            <v>88000</v>
          </cell>
          <cell r="M2984" t="str">
            <v>Monsoonal rain</v>
          </cell>
          <cell r="N2984">
            <v>1</v>
          </cell>
        </row>
        <row r="2985">
          <cell r="A2985">
            <v>2985</v>
          </cell>
          <cell r="B2985">
            <v>0</v>
          </cell>
          <cell r="C2985" t="str">
            <v>India</v>
          </cell>
          <cell r="D2985">
            <v>0</v>
          </cell>
          <cell r="E2985">
            <v>79.932400000000001</v>
          </cell>
          <cell r="F2985">
            <v>14.1349</v>
          </cell>
          <cell r="G2985">
            <v>40094.93</v>
          </cell>
          <cell r="H2985">
            <v>39016</v>
          </cell>
          <cell r="I2985">
            <v>39025</v>
          </cell>
          <cell r="J2985" t="str">
            <v>News</v>
          </cell>
          <cell r="K2985">
            <v>47</v>
          </cell>
          <cell r="L2985">
            <v>225000</v>
          </cell>
          <cell r="M2985" t="str">
            <v>Monsoonal rain</v>
          </cell>
          <cell r="N2985">
            <v>1</v>
          </cell>
        </row>
        <row r="2986">
          <cell r="A2986">
            <v>2986</v>
          </cell>
          <cell r="B2986" t="str">
            <v>FL-2006-000157-ETH</v>
          </cell>
          <cell r="C2986" t="str">
            <v>Ethiopia</v>
          </cell>
          <cell r="D2986" t="str">
            <v>Somalia</v>
          </cell>
          <cell r="E2986">
            <v>44.604300000000002</v>
          </cell>
          <cell r="F2986">
            <v>4.6350600000000002</v>
          </cell>
          <cell r="G2986">
            <v>504018.95</v>
          </cell>
          <cell r="H2986">
            <v>39017</v>
          </cell>
          <cell r="I2986">
            <v>39076</v>
          </cell>
          <cell r="J2986" t="str">
            <v>News</v>
          </cell>
          <cell r="K2986">
            <v>132</v>
          </cell>
          <cell r="L2986">
            <v>410000</v>
          </cell>
          <cell r="M2986" t="str">
            <v>Heavy rain</v>
          </cell>
          <cell r="N2986">
            <v>2</v>
          </cell>
        </row>
        <row r="2987">
          <cell r="A2987">
            <v>2987</v>
          </cell>
          <cell r="B2987" t="str">
            <v>FL-2006-000156-TUR</v>
          </cell>
          <cell r="C2987" t="str">
            <v>Turkey</v>
          </cell>
          <cell r="D2987" t="str">
            <v>Syria</v>
          </cell>
          <cell r="E2987">
            <v>39.6462</v>
          </cell>
          <cell r="F2987">
            <v>37.643000000000001</v>
          </cell>
          <cell r="G2987">
            <v>122344.52</v>
          </cell>
          <cell r="H2987">
            <v>39017</v>
          </cell>
          <cell r="I2987">
            <v>39028</v>
          </cell>
          <cell r="J2987" t="str">
            <v>News</v>
          </cell>
          <cell r="K2987">
            <v>46</v>
          </cell>
          <cell r="L2987">
            <v>63000</v>
          </cell>
          <cell r="M2987" t="str">
            <v>Heavy rain</v>
          </cell>
          <cell r="N2987">
            <v>2</v>
          </cell>
        </row>
        <row r="2988">
          <cell r="A2988">
            <v>2988</v>
          </cell>
          <cell r="B2988" t="str">
            <v>TC-2006-000153-PHL</v>
          </cell>
          <cell r="C2988" t="str">
            <v>Philippines</v>
          </cell>
          <cell r="D2988">
            <v>0</v>
          </cell>
          <cell r="E2988">
            <v>121.80500000000001</v>
          </cell>
          <cell r="F2988">
            <v>17.262</v>
          </cell>
          <cell r="G2988">
            <v>23984.7</v>
          </cell>
          <cell r="H2988">
            <v>39020</v>
          </cell>
          <cell r="I2988">
            <v>39022</v>
          </cell>
          <cell r="J2988" t="str">
            <v>News</v>
          </cell>
          <cell r="K2988">
            <v>19</v>
          </cell>
          <cell r="L2988">
            <v>300000</v>
          </cell>
          <cell r="M2988" t="str">
            <v>Heavy rain</v>
          </cell>
          <cell r="N2988">
            <v>1</v>
          </cell>
        </row>
        <row r="2989">
          <cell r="A2989">
            <v>2989</v>
          </cell>
          <cell r="B2989">
            <v>0</v>
          </cell>
          <cell r="C2989" t="str">
            <v>Iraq</v>
          </cell>
          <cell r="D2989">
            <v>0</v>
          </cell>
          <cell r="E2989">
            <v>44.8108</v>
          </cell>
          <cell r="F2989">
            <v>36.233600000000003</v>
          </cell>
          <cell r="G2989">
            <v>19956.32</v>
          </cell>
          <cell r="H2989">
            <v>39026</v>
          </cell>
          <cell r="I2989">
            <v>39028</v>
          </cell>
          <cell r="J2989" t="str">
            <v>News</v>
          </cell>
          <cell r="K2989">
            <v>20</v>
          </cell>
          <cell r="L2989">
            <v>18000</v>
          </cell>
          <cell r="M2989" t="str">
            <v>Heavy rain</v>
          </cell>
          <cell r="N2989">
            <v>1</v>
          </cell>
        </row>
        <row r="2990">
          <cell r="A2990">
            <v>2990</v>
          </cell>
          <cell r="B2990">
            <v>0</v>
          </cell>
          <cell r="C2990" t="str">
            <v>USA</v>
          </cell>
          <cell r="D2990">
            <v>0</v>
          </cell>
          <cell r="E2990">
            <v>-122.149</v>
          </cell>
          <cell r="F2990">
            <v>47.855400000000003</v>
          </cell>
          <cell r="G2990">
            <v>57886.05</v>
          </cell>
          <cell r="H2990">
            <v>39026</v>
          </cell>
          <cell r="I2990">
            <v>39031</v>
          </cell>
          <cell r="J2990" t="str">
            <v>News</v>
          </cell>
          <cell r="K2990">
            <v>2</v>
          </cell>
          <cell r="L2990">
            <v>1500</v>
          </cell>
          <cell r="M2990" t="str">
            <v>Heavy rain</v>
          </cell>
          <cell r="N2990">
            <v>1</v>
          </cell>
        </row>
        <row r="2991">
          <cell r="A2991">
            <v>2991</v>
          </cell>
          <cell r="B2991">
            <v>0</v>
          </cell>
          <cell r="C2991" t="str">
            <v>Congo Republic</v>
          </cell>
          <cell r="D2991">
            <v>0</v>
          </cell>
          <cell r="E2991">
            <v>15.430099999999999</v>
          </cell>
          <cell r="F2991">
            <v>-4.2357399999999998</v>
          </cell>
          <cell r="G2991">
            <v>1223.99</v>
          </cell>
          <cell r="H2991">
            <v>39025</v>
          </cell>
          <cell r="I2991">
            <v>39039</v>
          </cell>
          <cell r="J2991" t="str">
            <v>News</v>
          </cell>
          <cell r="K2991">
            <v>7</v>
          </cell>
          <cell r="L2991">
            <v>6000</v>
          </cell>
          <cell r="M2991" t="str">
            <v>Heavy rain</v>
          </cell>
          <cell r="N2991">
            <v>1</v>
          </cell>
        </row>
        <row r="2992">
          <cell r="A2992">
            <v>2992</v>
          </cell>
          <cell r="B2992" t="str">
            <v>FF-2006-000163-AFG</v>
          </cell>
          <cell r="C2992" t="str">
            <v>Afghanistan</v>
          </cell>
          <cell r="D2992">
            <v>0</v>
          </cell>
          <cell r="E2992">
            <v>70.790899999999993</v>
          </cell>
          <cell r="F2992">
            <v>34.219900000000003</v>
          </cell>
          <cell r="G2992">
            <v>1385.12</v>
          </cell>
          <cell r="H2992">
            <v>39031</v>
          </cell>
          <cell r="I2992">
            <v>39033</v>
          </cell>
          <cell r="J2992" t="str">
            <v>News</v>
          </cell>
          <cell r="K2992">
            <v>9</v>
          </cell>
          <cell r="L2992">
            <v>0</v>
          </cell>
          <cell r="M2992" t="str">
            <v>Heavy rain</v>
          </cell>
          <cell r="N2992">
            <v>1</v>
          </cell>
        </row>
        <row r="2993">
          <cell r="A2993">
            <v>2993</v>
          </cell>
          <cell r="B2993">
            <v>0</v>
          </cell>
          <cell r="C2993" t="str">
            <v>DR Congo</v>
          </cell>
          <cell r="D2993">
            <v>0</v>
          </cell>
          <cell r="E2993">
            <v>27.0595</v>
          </cell>
          <cell r="F2993">
            <v>-7.0678099999999997</v>
          </cell>
          <cell r="G2993">
            <v>1071.67</v>
          </cell>
          <cell r="H2993">
            <v>39036</v>
          </cell>
          <cell r="I2993">
            <v>39039</v>
          </cell>
          <cell r="J2993" t="str">
            <v>News</v>
          </cell>
          <cell r="K2993">
            <v>8</v>
          </cell>
          <cell r="L2993">
            <v>0</v>
          </cell>
          <cell r="M2993" t="str">
            <v>Heavy rain</v>
          </cell>
          <cell r="N2993">
            <v>1</v>
          </cell>
        </row>
        <row r="2994">
          <cell r="A2994">
            <v>2994</v>
          </cell>
          <cell r="B2994" t="str">
            <v>FF-2006-000168-AFG</v>
          </cell>
          <cell r="C2994" t="str">
            <v>Afghanistan</v>
          </cell>
          <cell r="D2994">
            <v>0</v>
          </cell>
          <cell r="E2994">
            <v>63.543999999999997</v>
          </cell>
          <cell r="F2994">
            <v>35.621299999999998</v>
          </cell>
          <cell r="G2994">
            <v>4953.7</v>
          </cell>
          <cell r="H2994">
            <v>39037</v>
          </cell>
          <cell r="I2994">
            <v>39041</v>
          </cell>
          <cell r="J2994" t="str">
            <v>News</v>
          </cell>
          <cell r="K2994">
            <v>66</v>
          </cell>
          <cell r="L2994">
            <v>4500</v>
          </cell>
          <cell r="M2994" t="str">
            <v>Heavy rain</v>
          </cell>
          <cell r="N2994">
            <v>1</v>
          </cell>
        </row>
        <row r="2995">
          <cell r="A2995">
            <v>2995</v>
          </cell>
          <cell r="B2995">
            <v>0</v>
          </cell>
          <cell r="C2995" t="str">
            <v>Afghanistan</v>
          </cell>
          <cell r="D2995">
            <v>0</v>
          </cell>
          <cell r="E2995">
            <v>66.125299999999996</v>
          </cell>
          <cell r="F2995">
            <v>32.7423</v>
          </cell>
          <cell r="G2995">
            <v>21502.28</v>
          </cell>
          <cell r="H2995">
            <v>39040</v>
          </cell>
          <cell r="I2995">
            <v>39042</v>
          </cell>
          <cell r="J2995" t="str">
            <v>News</v>
          </cell>
          <cell r="K2995">
            <v>50</v>
          </cell>
          <cell r="L2995">
            <v>0</v>
          </cell>
          <cell r="M2995" t="str">
            <v>Heavy rain</v>
          </cell>
          <cell r="N2995">
            <v>1</v>
          </cell>
        </row>
        <row r="2996">
          <cell r="A2996">
            <v>2996</v>
          </cell>
          <cell r="B2996">
            <v>0</v>
          </cell>
          <cell r="C2996" t="str">
            <v>Afghanistan</v>
          </cell>
          <cell r="D2996">
            <v>0</v>
          </cell>
          <cell r="E2996">
            <v>63.856900000000003</v>
          </cell>
          <cell r="F2996">
            <v>33.1462</v>
          </cell>
          <cell r="G2996">
            <v>565.03499999999997</v>
          </cell>
          <cell r="H2996">
            <v>39040</v>
          </cell>
          <cell r="I2996">
            <v>39042</v>
          </cell>
          <cell r="J2996" t="str">
            <v>News</v>
          </cell>
          <cell r="K2996">
            <v>18</v>
          </cell>
          <cell r="L2996">
            <v>0</v>
          </cell>
          <cell r="M2996" t="str">
            <v>Heavy rain</v>
          </cell>
          <cell r="N2996">
            <v>1</v>
          </cell>
        </row>
        <row r="2997">
          <cell r="A2997">
            <v>2997</v>
          </cell>
          <cell r="B2997" t="str">
            <v>FL-2006-000174-PAN</v>
          </cell>
          <cell r="C2997" t="str">
            <v>Panama</v>
          </cell>
          <cell r="D2997">
            <v>0</v>
          </cell>
          <cell r="E2997">
            <v>-78.709999999999994</v>
          </cell>
          <cell r="F2997">
            <v>8.9047300000000007</v>
          </cell>
          <cell r="G2997">
            <v>17734.740000000002</v>
          </cell>
          <cell r="H2997">
            <v>39042</v>
          </cell>
          <cell r="I2997">
            <v>39051</v>
          </cell>
          <cell r="J2997" t="str">
            <v>News</v>
          </cell>
          <cell r="K2997">
            <v>11</v>
          </cell>
          <cell r="L2997">
            <v>1290</v>
          </cell>
          <cell r="M2997" t="str">
            <v>Heavy rain</v>
          </cell>
          <cell r="N2997">
            <v>1</v>
          </cell>
        </row>
        <row r="2998">
          <cell r="A2998">
            <v>2998</v>
          </cell>
          <cell r="B2998">
            <v>0</v>
          </cell>
          <cell r="C2998" t="str">
            <v>DR Congo</v>
          </cell>
          <cell r="D2998">
            <v>0</v>
          </cell>
          <cell r="E2998">
            <v>24.3386</v>
          </cell>
          <cell r="F2998">
            <v>0.80744499999999997</v>
          </cell>
          <cell r="G2998">
            <v>126509.25</v>
          </cell>
          <cell r="H2998">
            <v>39045</v>
          </cell>
          <cell r="I2998">
            <v>39066</v>
          </cell>
          <cell r="J2998" t="str">
            <v>News</v>
          </cell>
          <cell r="K2998">
            <v>0</v>
          </cell>
          <cell r="L2998">
            <v>26000</v>
          </cell>
          <cell r="M2998" t="str">
            <v>Heavy rain</v>
          </cell>
          <cell r="N2998">
            <v>1</v>
          </cell>
        </row>
        <row r="2999">
          <cell r="A2999">
            <v>2999</v>
          </cell>
          <cell r="B2999">
            <v>0</v>
          </cell>
          <cell r="C2999" t="str">
            <v>Malawi</v>
          </cell>
          <cell r="D2999">
            <v>0</v>
          </cell>
          <cell r="E2999">
            <v>34.508200000000002</v>
          </cell>
          <cell r="F2999">
            <v>-15.9567</v>
          </cell>
          <cell r="G2999">
            <v>2766.81</v>
          </cell>
          <cell r="H2999">
            <v>39048</v>
          </cell>
          <cell r="I2999">
            <v>39050</v>
          </cell>
          <cell r="J2999" t="str">
            <v>News</v>
          </cell>
          <cell r="K2999">
            <v>5</v>
          </cell>
          <cell r="L2999">
            <v>8000</v>
          </cell>
          <cell r="M2999" t="str">
            <v>Heavy rain</v>
          </cell>
          <cell r="N2999">
            <v>1</v>
          </cell>
        </row>
        <row r="3000">
          <cell r="A3000">
            <v>3000</v>
          </cell>
          <cell r="B3000" t="str">
            <v>FL-2006-000171-HTI</v>
          </cell>
          <cell r="C3000" t="str">
            <v>Haiti</v>
          </cell>
          <cell r="D3000">
            <v>0</v>
          </cell>
          <cell r="E3000">
            <v>-73.481800000000007</v>
          </cell>
          <cell r="F3000">
            <v>18.497199999999999</v>
          </cell>
          <cell r="G3000">
            <v>6318.74</v>
          </cell>
          <cell r="H3000">
            <v>39049</v>
          </cell>
          <cell r="I3000">
            <v>39052</v>
          </cell>
          <cell r="J3000" t="str">
            <v>News</v>
          </cell>
          <cell r="K3000">
            <v>7</v>
          </cell>
          <cell r="L3000">
            <v>1500</v>
          </cell>
          <cell r="M3000" t="str">
            <v>Heavy rain</v>
          </cell>
          <cell r="N3000">
            <v>1</v>
          </cell>
        </row>
        <row r="3001">
          <cell r="A3001">
            <v>3001</v>
          </cell>
          <cell r="B3001">
            <v>0</v>
          </cell>
          <cell r="C3001" t="str">
            <v>Rwanda</v>
          </cell>
          <cell r="D3001">
            <v>0</v>
          </cell>
          <cell r="E3001">
            <v>29.944299999999998</v>
          </cell>
          <cell r="F3001">
            <v>-1.79098</v>
          </cell>
          <cell r="G3001">
            <v>840.31500000000005</v>
          </cell>
          <cell r="H3001">
            <v>39049</v>
          </cell>
          <cell r="I3001">
            <v>39066</v>
          </cell>
          <cell r="J3001" t="str">
            <v>News</v>
          </cell>
          <cell r="K3001">
            <v>24</v>
          </cell>
          <cell r="L3001">
            <v>2000</v>
          </cell>
          <cell r="M3001" t="str">
            <v>Heavy rain</v>
          </cell>
          <cell r="N3001">
            <v>1</v>
          </cell>
        </row>
        <row r="3002">
          <cell r="A3002">
            <v>3002</v>
          </cell>
          <cell r="B3002" t="str">
            <v>TC-2006-000175-PHL</v>
          </cell>
          <cell r="C3002" t="str">
            <v>Philippines</v>
          </cell>
          <cell r="D3002" t="str">
            <v>Vietnam</v>
          </cell>
          <cell r="E3002">
            <v>106.736</v>
          </cell>
          <cell r="F3002">
            <v>10.329700000000001</v>
          </cell>
          <cell r="G3002">
            <v>45657.96</v>
          </cell>
          <cell r="H3002">
            <v>39051</v>
          </cell>
          <cell r="I3002">
            <v>39059</v>
          </cell>
          <cell r="J3002" t="str">
            <v>News</v>
          </cell>
          <cell r="K3002">
            <v>526</v>
          </cell>
          <cell r="L3002">
            <v>82915</v>
          </cell>
          <cell r="M3002" t="str">
            <v>Heavy rain</v>
          </cell>
          <cell r="N3002">
            <v>1</v>
          </cell>
        </row>
        <row r="3003">
          <cell r="A3003">
            <v>3003</v>
          </cell>
          <cell r="B3003">
            <v>0</v>
          </cell>
          <cell r="C3003" t="str">
            <v>Pakistan</v>
          </cell>
          <cell r="D3003">
            <v>0</v>
          </cell>
          <cell r="E3003">
            <v>66.5167</v>
          </cell>
          <cell r="F3003">
            <v>28.036300000000001</v>
          </cell>
          <cell r="G3003">
            <v>28938.65</v>
          </cell>
          <cell r="H3003">
            <v>39055</v>
          </cell>
          <cell r="I3003">
            <v>39057</v>
          </cell>
          <cell r="J3003" t="str">
            <v>News</v>
          </cell>
          <cell r="K3003">
            <v>5</v>
          </cell>
          <cell r="L3003">
            <v>0</v>
          </cell>
          <cell r="M3003" t="str">
            <v>Heavy rain</v>
          </cell>
          <cell r="N3003">
            <v>1</v>
          </cell>
        </row>
        <row r="3004">
          <cell r="A3004">
            <v>3004</v>
          </cell>
          <cell r="B3004" t="str">
            <v>FL-2006-000191-LKA</v>
          </cell>
          <cell r="C3004" t="str">
            <v>Sri Lanka</v>
          </cell>
          <cell r="D3004">
            <v>0</v>
          </cell>
          <cell r="E3004">
            <v>81.662300000000002</v>
          </cell>
          <cell r="F3004">
            <v>6.8445499999999999</v>
          </cell>
          <cell r="G3004">
            <v>6833.39</v>
          </cell>
          <cell r="H3004">
            <v>39068</v>
          </cell>
          <cell r="I3004">
            <v>39071</v>
          </cell>
          <cell r="J3004" t="str">
            <v>News</v>
          </cell>
          <cell r="K3004">
            <v>0</v>
          </cell>
          <cell r="L3004">
            <v>40000</v>
          </cell>
          <cell r="M3004" t="str">
            <v>Heavy rain</v>
          </cell>
          <cell r="N3004">
            <v>1</v>
          </cell>
        </row>
        <row r="3005">
          <cell r="A3005">
            <v>3005</v>
          </cell>
          <cell r="B3005" t="str">
            <v>FL-2006-000189-MYS</v>
          </cell>
          <cell r="C3005" t="str">
            <v>Malaysia</v>
          </cell>
          <cell r="D3005">
            <v>0</v>
          </cell>
          <cell r="E3005">
            <v>103.223</v>
          </cell>
          <cell r="F3005">
            <v>1.87378</v>
          </cell>
          <cell r="G3005">
            <v>18297.71</v>
          </cell>
          <cell r="H3005">
            <v>39070</v>
          </cell>
          <cell r="I3005">
            <v>39092</v>
          </cell>
          <cell r="J3005" t="str">
            <v>News</v>
          </cell>
          <cell r="K3005">
            <v>16</v>
          </cell>
          <cell r="L3005">
            <v>90000</v>
          </cell>
          <cell r="M3005" t="str">
            <v>Heavy rain</v>
          </cell>
          <cell r="N3005">
            <v>2</v>
          </cell>
        </row>
        <row r="3006">
          <cell r="A3006">
            <v>3006</v>
          </cell>
          <cell r="B3006" t="str">
            <v>FL-2006-000192-IDN</v>
          </cell>
          <cell r="C3006" t="str">
            <v>Indonesia</v>
          </cell>
          <cell r="D3006">
            <v>0</v>
          </cell>
          <cell r="E3006">
            <v>97.504800000000003</v>
          </cell>
          <cell r="F3006">
            <v>4.4745799999999996</v>
          </cell>
          <cell r="G3006">
            <v>16206.35</v>
          </cell>
          <cell r="H3006">
            <v>39073</v>
          </cell>
          <cell r="I3006">
            <v>39086</v>
          </cell>
          <cell r="J3006" t="str">
            <v>News</v>
          </cell>
          <cell r="K3006">
            <v>193</v>
          </cell>
          <cell r="L3006">
            <v>400000</v>
          </cell>
          <cell r="M3006" t="str">
            <v>Heavy rain</v>
          </cell>
          <cell r="N3006">
            <v>1</v>
          </cell>
        </row>
        <row r="3007">
          <cell r="A3007">
            <v>3007</v>
          </cell>
          <cell r="B3007">
            <v>0</v>
          </cell>
          <cell r="C3007" t="str">
            <v>Peru</v>
          </cell>
          <cell r="D3007">
            <v>0</v>
          </cell>
          <cell r="E3007">
            <v>-75.990300000000005</v>
          </cell>
          <cell r="F3007">
            <v>-9.1848700000000001</v>
          </cell>
          <cell r="G3007">
            <v>134599.04999999999</v>
          </cell>
          <cell r="H3007">
            <v>39077</v>
          </cell>
          <cell r="I3007">
            <v>39115</v>
          </cell>
          <cell r="J3007" t="str">
            <v>News</v>
          </cell>
          <cell r="K3007">
            <v>6</v>
          </cell>
          <cell r="L3007">
            <v>46000</v>
          </cell>
          <cell r="M3007" t="str">
            <v>Heavy rain</v>
          </cell>
          <cell r="N3007">
            <v>1</v>
          </cell>
        </row>
        <row r="3008">
          <cell r="A3008">
            <v>3008</v>
          </cell>
          <cell r="B3008" t="str">
            <v>FL-2007-000003-PHL</v>
          </cell>
          <cell r="C3008" t="str">
            <v>Philippines</v>
          </cell>
          <cell r="D3008">
            <v>0</v>
          </cell>
          <cell r="E3008">
            <v>124.771</v>
          </cell>
          <cell r="F3008">
            <v>12.444699999999999</v>
          </cell>
          <cell r="G3008">
            <v>1618.27</v>
          </cell>
          <cell r="H3008">
            <v>39080</v>
          </cell>
          <cell r="I3008">
            <v>39097</v>
          </cell>
          <cell r="J3008" t="str">
            <v>News</v>
          </cell>
          <cell r="K3008">
            <v>12</v>
          </cell>
          <cell r="L3008">
            <v>50000</v>
          </cell>
          <cell r="M3008" t="str">
            <v>Heavy rain</v>
          </cell>
          <cell r="N3008">
            <v>1</v>
          </cell>
        </row>
        <row r="3009">
          <cell r="A3009">
            <v>3009</v>
          </cell>
          <cell r="B3009">
            <v>0</v>
          </cell>
          <cell r="C3009" t="str">
            <v>Yemen</v>
          </cell>
          <cell r="D3009">
            <v>0</v>
          </cell>
          <cell r="E3009">
            <v>43.876100000000001</v>
          </cell>
          <cell r="F3009">
            <v>15.0975</v>
          </cell>
          <cell r="G3009">
            <v>25391.02</v>
          </cell>
          <cell r="H3009">
            <v>39083</v>
          </cell>
          <cell r="I3009">
            <v>39086</v>
          </cell>
          <cell r="J3009" t="str">
            <v>News</v>
          </cell>
          <cell r="K3009">
            <v>7</v>
          </cell>
          <cell r="L3009">
            <v>2000</v>
          </cell>
          <cell r="M3009" t="str">
            <v>Heavy rain</v>
          </cell>
          <cell r="N3009">
            <v>1</v>
          </cell>
        </row>
        <row r="3010">
          <cell r="A3010">
            <v>3010</v>
          </cell>
          <cell r="B3010" t="str">
            <v>MS-2007-000004-BRA</v>
          </cell>
          <cell r="C3010" t="str">
            <v>Brazil</v>
          </cell>
          <cell r="D3010">
            <v>0</v>
          </cell>
          <cell r="E3010">
            <v>-44.0032</v>
          </cell>
          <cell r="F3010">
            <v>-22.415500000000002</v>
          </cell>
          <cell r="G3010">
            <v>210595.93</v>
          </cell>
          <cell r="H3010">
            <v>39083</v>
          </cell>
          <cell r="I3010">
            <v>39094</v>
          </cell>
          <cell r="J3010" t="str">
            <v>News</v>
          </cell>
          <cell r="K3010">
            <v>59</v>
          </cell>
          <cell r="L3010">
            <v>17000</v>
          </cell>
          <cell r="M3010" t="str">
            <v>Heavy rain</v>
          </cell>
          <cell r="N3010">
            <v>1</v>
          </cell>
        </row>
        <row r="3011">
          <cell r="A3011">
            <v>3011</v>
          </cell>
          <cell r="B3011" t="str">
            <v>FL-2007-000018-MWI</v>
          </cell>
          <cell r="C3011" t="str">
            <v>Mozambique</v>
          </cell>
          <cell r="E3011">
            <v>35.146299999999997</v>
          </cell>
          <cell r="F3011">
            <v>-17.466699999999999</v>
          </cell>
          <cell r="G3011">
            <v>243408.04</v>
          </cell>
          <cell r="H3011">
            <v>39085</v>
          </cell>
          <cell r="I3011">
            <v>39151</v>
          </cell>
          <cell r="J3011" t="str">
            <v>News</v>
          </cell>
          <cell r="K3011">
            <v>46</v>
          </cell>
          <cell r="L3011">
            <v>165000</v>
          </cell>
          <cell r="M3011" t="str">
            <v>Heavy rain</v>
          </cell>
          <cell r="N3011">
            <v>1</v>
          </cell>
        </row>
        <row r="3012">
          <cell r="A3012">
            <v>3012</v>
          </cell>
          <cell r="B3012">
            <v>0</v>
          </cell>
          <cell r="C3012" t="str">
            <v>Malaysia</v>
          </cell>
          <cell r="E3012">
            <v>115.907</v>
          </cell>
          <cell r="F3012">
            <v>4.9679799999999998</v>
          </cell>
          <cell r="G3012">
            <v>61718.44</v>
          </cell>
          <cell r="H3012">
            <v>39086</v>
          </cell>
          <cell r="I3012">
            <v>39104</v>
          </cell>
          <cell r="J3012" t="str">
            <v>News</v>
          </cell>
          <cell r="K3012">
            <v>1</v>
          </cell>
          <cell r="L3012">
            <v>3532</v>
          </cell>
          <cell r="M3012" t="str">
            <v>Monsoonal rain</v>
          </cell>
          <cell r="N3012">
            <v>1</v>
          </cell>
        </row>
        <row r="3013">
          <cell r="A3013">
            <v>3013</v>
          </cell>
          <cell r="B3013" t="str">
            <v>FL-2007-000017-BDI</v>
          </cell>
          <cell r="C3013" t="str">
            <v>Burundi</v>
          </cell>
          <cell r="E3013">
            <v>30.3995</v>
          </cell>
          <cell r="F3013">
            <v>-3.13897</v>
          </cell>
          <cell r="G3013">
            <v>293439.40999999997</v>
          </cell>
          <cell r="H3013">
            <v>39083</v>
          </cell>
          <cell r="I3013">
            <v>39142</v>
          </cell>
          <cell r="J3013" t="str">
            <v>News</v>
          </cell>
          <cell r="K3013">
            <v>4</v>
          </cell>
          <cell r="L3013">
            <v>23000</v>
          </cell>
          <cell r="M3013" t="str">
            <v>Heavy rain</v>
          </cell>
          <cell r="N3013">
            <v>1</v>
          </cell>
        </row>
        <row r="3014">
          <cell r="A3014">
            <v>3014</v>
          </cell>
          <cell r="B3014">
            <v>0</v>
          </cell>
          <cell r="C3014" t="str">
            <v>Philippines</v>
          </cell>
          <cell r="D3014">
            <v>0</v>
          </cell>
          <cell r="E3014">
            <v>125.217</v>
          </cell>
          <cell r="F3014">
            <v>7.71183</v>
          </cell>
          <cell r="G3014">
            <v>44621.63</v>
          </cell>
          <cell r="H3014">
            <v>39092</v>
          </cell>
          <cell r="I3014">
            <v>39106</v>
          </cell>
          <cell r="J3014" t="str">
            <v>News</v>
          </cell>
          <cell r="K3014">
            <v>6</v>
          </cell>
          <cell r="L3014">
            <v>24508</v>
          </cell>
          <cell r="M3014" t="str">
            <v>Heavy rain</v>
          </cell>
          <cell r="N3014">
            <v>1</v>
          </cell>
        </row>
        <row r="3015">
          <cell r="A3015">
            <v>3015</v>
          </cell>
          <cell r="B3015">
            <v>0</v>
          </cell>
          <cell r="C3015" t="str">
            <v>Indonesia</v>
          </cell>
          <cell r="D3015">
            <v>0</v>
          </cell>
          <cell r="E3015">
            <v>125.54</v>
          </cell>
          <cell r="F3015">
            <v>3.5574599999999998</v>
          </cell>
          <cell r="G3015">
            <v>378.37200000000001</v>
          </cell>
          <cell r="H3015">
            <v>39094</v>
          </cell>
          <cell r="I3015">
            <v>39096</v>
          </cell>
          <cell r="J3015" t="str">
            <v>News</v>
          </cell>
          <cell r="K3015">
            <v>26</v>
          </cell>
          <cell r="L3015">
            <v>3990</v>
          </cell>
          <cell r="M3015" t="str">
            <v>Monsoonal rain</v>
          </cell>
          <cell r="N3015">
            <v>1</v>
          </cell>
        </row>
        <row r="3016">
          <cell r="A3016">
            <v>3016</v>
          </cell>
          <cell r="B3016" t="str">
            <v>FF-2007-000008-LKA</v>
          </cell>
          <cell r="C3016" t="str">
            <v>Sri Lanka</v>
          </cell>
          <cell r="D3016">
            <v>0</v>
          </cell>
          <cell r="E3016">
            <v>80.946600000000004</v>
          </cell>
          <cell r="F3016">
            <v>6.7061299999999999</v>
          </cell>
          <cell r="G3016">
            <v>10964.12</v>
          </cell>
          <cell r="H3016">
            <v>39094</v>
          </cell>
          <cell r="I3016">
            <v>39098</v>
          </cell>
          <cell r="J3016" t="str">
            <v>News</v>
          </cell>
          <cell r="K3016">
            <v>18</v>
          </cell>
          <cell r="L3016">
            <v>61281</v>
          </cell>
          <cell r="M3016" t="str">
            <v>Monsoonal rain</v>
          </cell>
          <cell r="N3016">
            <v>1</v>
          </cell>
        </row>
        <row r="3017">
          <cell r="A3017">
            <v>3017</v>
          </cell>
          <cell r="B3017" t="str">
            <v>FL-2007-000016-MYS</v>
          </cell>
          <cell r="C3017" t="str">
            <v>Malaysia</v>
          </cell>
          <cell r="D3017">
            <v>0</v>
          </cell>
          <cell r="E3017">
            <v>103.36799999999999</v>
          </cell>
          <cell r="F3017">
            <v>2.19171</v>
          </cell>
          <cell r="G3017">
            <v>26378.46</v>
          </cell>
          <cell r="H3017">
            <v>39093</v>
          </cell>
          <cell r="I3017">
            <v>39114</v>
          </cell>
          <cell r="J3017" t="str">
            <v>News</v>
          </cell>
          <cell r="K3017">
            <v>2</v>
          </cell>
          <cell r="L3017">
            <v>148000</v>
          </cell>
          <cell r="M3017" t="str">
            <v>Monsoonal rain</v>
          </cell>
          <cell r="N3017">
            <v>1.5</v>
          </cell>
        </row>
        <row r="3018">
          <cell r="A3018">
            <v>3018</v>
          </cell>
          <cell r="B3018" t="str">
            <v>FL-2007-000030-NAM</v>
          </cell>
          <cell r="C3018" t="str">
            <v>Zambia</v>
          </cell>
          <cell r="E3018">
            <v>24.3703</v>
          </cell>
          <cell r="F3018">
            <v>-12.9526</v>
          </cell>
          <cell r="G3018">
            <v>719319.21</v>
          </cell>
          <cell r="H3018">
            <v>39092</v>
          </cell>
          <cell r="I3018">
            <v>39212</v>
          </cell>
          <cell r="J3018" t="str">
            <v>News</v>
          </cell>
          <cell r="K3018">
            <v>11</v>
          </cell>
          <cell r="L3018">
            <v>250000</v>
          </cell>
          <cell r="M3018" t="str">
            <v>Heavy rain</v>
          </cell>
          <cell r="N3018">
            <v>1</v>
          </cell>
        </row>
        <row r="3019">
          <cell r="A3019">
            <v>3019</v>
          </cell>
          <cell r="B3019" t="str">
            <v>FL-2007-000012-BOL</v>
          </cell>
          <cell r="C3019" t="str">
            <v>Bolivia</v>
          </cell>
          <cell r="D3019">
            <v>0</v>
          </cell>
          <cell r="E3019">
            <v>-61.9602</v>
          </cell>
          <cell r="F3019">
            <v>-16.973800000000001</v>
          </cell>
          <cell r="G3019">
            <v>801034.98</v>
          </cell>
          <cell r="H3019">
            <v>39092</v>
          </cell>
          <cell r="I3019">
            <v>39203</v>
          </cell>
          <cell r="J3019" t="str">
            <v>News</v>
          </cell>
          <cell r="K3019">
            <v>41</v>
          </cell>
          <cell r="L3019">
            <v>62687</v>
          </cell>
          <cell r="M3019" t="str">
            <v>Heavy rain</v>
          </cell>
          <cell r="N3019">
            <v>1.5</v>
          </cell>
        </row>
        <row r="3020">
          <cell r="A3020">
            <v>3020</v>
          </cell>
          <cell r="B3020">
            <v>0</v>
          </cell>
          <cell r="C3020" t="str">
            <v>USA</v>
          </cell>
          <cell r="D3020">
            <v>0</v>
          </cell>
          <cell r="E3020">
            <v>-90.065899999999999</v>
          </cell>
          <cell r="F3020">
            <v>34.878</v>
          </cell>
          <cell r="G3020">
            <v>434387.22</v>
          </cell>
          <cell r="H3020">
            <v>39097</v>
          </cell>
          <cell r="I3020">
            <v>39116</v>
          </cell>
          <cell r="J3020" t="str">
            <v>News</v>
          </cell>
          <cell r="K3020">
            <v>24</v>
          </cell>
          <cell r="L3020">
            <v>0</v>
          </cell>
          <cell r="M3020" t="str">
            <v>Heavy rain</v>
          </cell>
          <cell r="N3020">
            <v>1</v>
          </cell>
        </row>
        <row r="3021">
          <cell r="A3021">
            <v>3021</v>
          </cell>
          <cell r="B3021">
            <v>0</v>
          </cell>
          <cell r="C3021" t="str">
            <v>Australia</v>
          </cell>
          <cell r="D3021">
            <v>0</v>
          </cell>
          <cell r="E3021">
            <v>138.489</v>
          </cell>
          <cell r="F3021">
            <v>-31.359100000000002</v>
          </cell>
          <cell r="G3021">
            <v>661938.51</v>
          </cell>
          <cell r="H3021">
            <v>39101</v>
          </cell>
          <cell r="I3021">
            <v>39105</v>
          </cell>
          <cell r="J3021" t="str">
            <v>News</v>
          </cell>
          <cell r="K3021">
            <v>0</v>
          </cell>
          <cell r="L3021">
            <v>0</v>
          </cell>
          <cell r="M3021" t="str">
            <v>Monsoonal rain</v>
          </cell>
          <cell r="N3021">
            <v>1.5</v>
          </cell>
        </row>
        <row r="3022">
          <cell r="A3022">
            <v>3022</v>
          </cell>
          <cell r="B3022" t="str">
            <v>FF-2007-000020-AGO</v>
          </cell>
          <cell r="C3022" t="str">
            <v>Angola</v>
          </cell>
          <cell r="D3022">
            <v>0</v>
          </cell>
          <cell r="E3022">
            <v>13.3551</v>
          </cell>
          <cell r="F3022">
            <v>-8.8742099999999997</v>
          </cell>
          <cell r="G3022">
            <v>1596.31</v>
          </cell>
          <cell r="H3022">
            <v>39099</v>
          </cell>
          <cell r="I3022">
            <v>39108</v>
          </cell>
          <cell r="J3022" t="str">
            <v>News</v>
          </cell>
          <cell r="K3022">
            <v>81</v>
          </cell>
          <cell r="L3022">
            <v>40000</v>
          </cell>
          <cell r="M3022" t="str">
            <v>Heavy rain</v>
          </cell>
          <cell r="N3022">
            <v>1</v>
          </cell>
        </row>
        <row r="3023">
          <cell r="A3023">
            <v>3023</v>
          </cell>
          <cell r="B3023">
            <v>0</v>
          </cell>
          <cell r="C3023" t="str">
            <v>Malawi</v>
          </cell>
          <cell r="E3023">
            <v>32.591299999999997</v>
          </cell>
          <cell r="F3023">
            <v>-10.623100000000001</v>
          </cell>
          <cell r="G3023">
            <v>259566.5</v>
          </cell>
          <cell r="H3023">
            <v>39102</v>
          </cell>
          <cell r="I3023">
            <v>39151</v>
          </cell>
          <cell r="J3023" t="str">
            <v>News</v>
          </cell>
          <cell r="K3023">
            <v>2</v>
          </cell>
          <cell r="L3023">
            <v>10000</v>
          </cell>
          <cell r="M3023" t="str">
            <v>Heavy rain</v>
          </cell>
          <cell r="N3023">
            <v>1</v>
          </cell>
        </row>
        <row r="3024">
          <cell r="A3024">
            <v>3024</v>
          </cell>
          <cell r="B3024">
            <v>0</v>
          </cell>
          <cell r="C3024" t="str">
            <v>Peru</v>
          </cell>
          <cell r="D3024">
            <v>0</v>
          </cell>
          <cell r="E3024">
            <v>-74.460800000000006</v>
          </cell>
          <cell r="F3024">
            <v>-11.474500000000001</v>
          </cell>
          <cell r="G3024">
            <v>124921.44</v>
          </cell>
          <cell r="H3024">
            <v>39103</v>
          </cell>
          <cell r="I3024">
            <v>39123</v>
          </cell>
          <cell r="J3024" t="str">
            <v>News</v>
          </cell>
          <cell r="K3024">
            <v>38</v>
          </cell>
          <cell r="L3024">
            <v>5000</v>
          </cell>
          <cell r="M3024" t="str">
            <v>Heavy rain</v>
          </cell>
          <cell r="N3024">
            <v>1</v>
          </cell>
        </row>
        <row r="3025">
          <cell r="A3025">
            <v>3025</v>
          </cell>
          <cell r="B3025">
            <v>0</v>
          </cell>
          <cell r="C3025" t="str">
            <v>Australia</v>
          </cell>
          <cell r="D3025">
            <v>0</v>
          </cell>
          <cell r="E3025">
            <v>141.47399999999999</v>
          </cell>
          <cell r="F3025">
            <v>-24.507400000000001</v>
          </cell>
          <cell r="G3025">
            <v>1256487</v>
          </cell>
          <cell r="H3025">
            <v>39105</v>
          </cell>
          <cell r="I3025">
            <v>39128</v>
          </cell>
          <cell r="J3025" t="str">
            <v>News</v>
          </cell>
          <cell r="K3025">
            <v>0</v>
          </cell>
          <cell r="L3025">
            <v>0</v>
          </cell>
          <cell r="M3025" t="str">
            <v>Heavy rain</v>
          </cell>
          <cell r="N3025">
            <v>1</v>
          </cell>
        </row>
        <row r="3026">
          <cell r="A3026">
            <v>3026</v>
          </cell>
          <cell r="B3026" t="str">
            <v>FL-2007-000022-ARG</v>
          </cell>
          <cell r="C3026" t="str">
            <v>Argentina</v>
          </cell>
          <cell r="D3026">
            <v>0</v>
          </cell>
          <cell r="E3026">
            <v>-62.8825</v>
          </cell>
          <cell r="F3026">
            <v>-25.984200000000001</v>
          </cell>
          <cell r="G3026">
            <v>518021.47</v>
          </cell>
          <cell r="H3026">
            <v>39100</v>
          </cell>
          <cell r="I3026">
            <v>39161</v>
          </cell>
          <cell r="J3026" t="str">
            <v>News</v>
          </cell>
          <cell r="K3026">
            <v>5</v>
          </cell>
          <cell r="L3026">
            <v>5000</v>
          </cell>
          <cell r="M3026" t="str">
            <v>Heavy rain</v>
          </cell>
          <cell r="N3026">
            <v>1</v>
          </cell>
        </row>
        <row r="3027">
          <cell r="A3027">
            <v>3027</v>
          </cell>
          <cell r="B3027" t="str">
            <v>FL-2007-000023-IDN</v>
          </cell>
          <cell r="C3027" t="str">
            <v>Indonesia</v>
          </cell>
          <cell r="D3027">
            <v>0</v>
          </cell>
          <cell r="E3027">
            <v>106.828</v>
          </cell>
          <cell r="F3027">
            <v>-6.2248299999999999</v>
          </cell>
          <cell r="G3027">
            <v>4366.7</v>
          </cell>
          <cell r="H3027">
            <v>39113</v>
          </cell>
          <cell r="I3027">
            <v>39135</v>
          </cell>
          <cell r="J3027" t="str">
            <v>News</v>
          </cell>
          <cell r="K3027">
            <v>80</v>
          </cell>
          <cell r="L3027">
            <v>500000</v>
          </cell>
          <cell r="M3027" t="str">
            <v>Heavy rain</v>
          </cell>
          <cell r="N3027">
            <v>1.5</v>
          </cell>
        </row>
        <row r="3028">
          <cell r="A3028">
            <v>3028</v>
          </cell>
          <cell r="B3028">
            <v>0</v>
          </cell>
          <cell r="C3028" t="str">
            <v>Rwanda</v>
          </cell>
          <cell r="D3028">
            <v>0</v>
          </cell>
          <cell r="E3028">
            <v>29.478400000000001</v>
          </cell>
          <cell r="F3028">
            <v>-1.7336400000000001</v>
          </cell>
          <cell r="G3028">
            <v>1342.82</v>
          </cell>
          <cell r="H3028">
            <v>39115</v>
          </cell>
          <cell r="I3028">
            <v>39129</v>
          </cell>
          <cell r="J3028" t="str">
            <v>News</v>
          </cell>
          <cell r="K3028">
            <v>10</v>
          </cell>
          <cell r="L3028">
            <v>500</v>
          </cell>
          <cell r="M3028" t="str">
            <v>Heavy rain</v>
          </cell>
          <cell r="N3028">
            <v>1</v>
          </cell>
        </row>
        <row r="3029">
          <cell r="A3029">
            <v>3029</v>
          </cell>
          <cell r="B3029" t="str">
            <v>FL-2007-000025-FJI</v>
          </cell>
          <cell r="C3029" t="str">
            <v>Fiji</v>
          </cell>
          <cell r="D3029">
            <v>0</v>
          </cell>
          <cell r="E3029">
            <v>177.483</v>
          </cell>
          <cell r="F3029">
            <v>-17.7712</v>
          </cell>
          <cell r="G3029">
            <v>2552.4</v>
          </cell>
          <cell r="H3029">
            <v>39116</v>
          </cell>
          <cell r="I3029">
            <v>39133</v>
          </cell>
          <cell r="J3029" t="str">
            <v>News</v>
          </cell>
          <cell r="K3029">
            <v>1</v>
          </cell>
          <cell r="L3029">
            <v>900</v>
          </cell>
          <cell r="M3029" t="str">
            <v>Heavy rain</v>
          </cell>
          <cell r="N3029">
            <v>1</v>
          </cell>
        </row>
        <row r="3030">
          <cell r="A3030">
            <v>3030</v>
          </cell>
          <cell r="B3030" t="str">
            <v>TC-2007-000028-MDG</v>
          </cell>
          <cell r="C3030" t="str">
            <v>Madagascar</v>
          </cell>
          <cell r="D3030">
            <v>0</v>
          </cell>
          <cell r="E3030">
            <v>46.342500000000001</v>
          </cell>
          <cell r="F3030">
            <v>-18.489999999999998</v>
          </cell>
          <cell r="G3030">
            <v>438826.47</v>
          </cell>
          <cell r="H3030">
            <v>39121</v>
          </cell>
          <cell r="I3030">
            <v>39147</v>
          </cell>
          <cell r="J3030" t="str">
            <v>News</v>
          </cell>
          <cell r="K3030">
            <v>7</v>
          </cell>
          <cell r="L3030">
            <v>33000</v>
          </cell>
          <cell r="M3030" t="str">
            <v>Tropical cyclone</v>
          </cell>
          <cell r="N3030">
            <v>1</v>
          </cell>
        </row>
        <row r="3031">
          <cell r="A3031">
            <v>3031</v>
          </cell>
          <cell r="B3031" t="str">
            <v>LS-2007-000032-IDN</v>
          </cell>
          <cell r="C3031" t="str">
            <v>Indonesia</v>
          </cell>
          <cell r="D3031">
            <v>0</v>
          </cell>
          <cell r="E3031">
            <v>120.75700000000001</v>
          </cell>
          <cell r="F3031">
            <v>-8.5667399999999994</v>
          </cell>
          <cell r="G3031">
            <v>3222.43</v>
          </cell>
          <cell r="H3031">
            <v>39142</v>
          </cell>
          <cell r="I3031">
            <v>39151</v>
          </cell>
          <cell r="J3031" t="str">
            <v>News</v>
          </cell>
          <cell r="K3031">
            <v>43</v>
          </cell>
          <cell r="L3031">
            <v>11530</v>
          </cell>
          <cell r="M3031" t="str">
            <v>Heavy rain</v>
          </cell>
          <cell r="N3031">
            <v>1</v>
          </cell>
        </row>
        <row r="3032">
          <cell r="A3032">
            <v>3032</v>
          </cell>
          <cell r="B3032">
            <v>0</v>
          </cell>
          <cell r="C3032" t="str">
            <v>Australia</v>
          </cell>
          <cell r="D3032">
            <v>0</v>
          </cell>
          <cell r="E3032">
            <v>131.91900000000001</v>
          </cell>
          <cell r="F3032">
            <v>-13.671799999999999</v>
          </cell>
          <cell r="G3032">
            <v>184731.32</v>
          </cell>
          <cell r="H3032">
            <v>39143</v>
          </cell>
          <cell r="I3032">
            <v>39157</v>
          </cell>
          <cell r="J3032" t="str">
            <v>News</v>
          </cell>
          <cell r="K3032">
            <v>2</v>
          </cell>
          <cell r="L3032">
            <v>90</v>
          </cell>
          <cell r="M3032" t="str">
            <v>Tropical cyclone</v>
          </cell>
          <cell r="N3032">
            <v>1.5</v>
          </cell>
        </row>
        <row r="3033">
          <cell r="A3033">
            <v>3033</v>
          </cell>
          <cell r="B3033">
            <v>0</v>
          </cell>
          <cell r="C3033" t="str">
            <v>South Africa</v>
          </cell>
          <cell r="D3033">
            <v>0</v>
          </cell>
          <cell r="E3033">
            <v>28.259399999999999</v>
          </cell>
          <cell r="F3033">
            <v>-31.810600000000001</v>
          </cell>
          <cell r="G3033">
            <v>43137</v>
          </cell>
          <cell r="H3033">
            <v>39144</v>
          </cell>
          <cell r="I3033">
            <v>39146</v>
          </cell>
          <cell r="J3033" t="str">
            <v>News</v>
          </cell>
          <cell r="K3033">
            <v>5</v>
          </cell>
          <cell r="L3033">
            <v>0</v>
          </cell>
          <cell r="M3033" t="str">
            <v>Heavy rain</v>
          </cell>
          <cell r="N3033">
            <v>1</v>
          </cell>
        </row>
        <row r="3034">
          <cell r="A3034">
            <v>3034</v>
          </cell>
          <cell r="B3034">
            <v>0</v>
          </cell>
          <cell r="C3034" t="str">
            <v>Honduras</v>
          </cell>
          <cell r="D3034">
            <v>0</v>
          </cell>
          <cell r="E3034">
            <v>-86.535600000000002</v>
          </cell>
          <cell r="F3034">
            <v>15.5787</v>
          </cell>
          <cell r="G3034">
            <v>11383.97</v>
          </cell>
          <cell r="H3034">
            <v>39147</v>
          </cell>
          <cell r="I3034">
            <v>39151</v>
          </cell>
          <cell r="J3034" t="str">
            <v>News</v>
          </cell>
          <cell r="K3034">
            <v>0</v>
          </cell>
          <cell r="L3034">
            <v>3000</v>
          </cell>
          <cell r="M3034" t="str">
            <v>Heavy rain</v>
          </cell>
          <cell r="N3034">
            <v>1</v>
          </cell>
        </row>
        <row r="3035">
          <cell r="A3035">
            <v>3035</v>
          </cell>
          <cell r="B3035">
            <v>0</v>
          </cell>
          <cell r="C3035" t="str">
            <v>Algeria</v>
          </cell>
          <cell r="D3035">
            <v>0</v>
          </cell>
          <cell r="E3035">
            <v>3.37805</v>
          </cell>
          <cell r="F3035">
            <v>35.155900000000003</v>
          </cell>
          <cell r="G3035">
            <v>53227.22</v>
          </cell>
          <cell r="H3035">
            <v>39148</v>
          </cell>
          <cell r="I3035">
            <v>39152</v>
          </cell>
          <cell r="J3035" t="str">
            <v>News</v>
          </cell>
          <cell r="K3035">
            <v>3</v>
          </cell>
          <cell r="L3035">
            <v>0</v>
          </cell>
          <cell r="M3035" t="str">
            <v>Heavy rain</v>
          </cell>
          <cell r="N3035">
            <v>1</v>
          </cell>
        </row>
        <row r="3036">
          <cell r="A3036">
            <v>3036</v>
          </cell>
          <cell r="B3036" t="str">
            <v>FL-2007-000036-FJI</v>
          </cell>
          <cell r="C3036" t="str">
            <v>Fiji</v>
          </cell>
          <cell r="D3036">
            <v>0</v>
          </cell>
          <cell r="E3036">
            <v>177.483</v>
          </cell>
          <cell r="F3036">
            <v>-17.7712</v>
          </cell>
          <cell r="G3036">
            <v>2552.4</v>
          </cell>
          <cell r="H3036">
            <v>39150</v>
          </cell>
          <cell r="I3036">
            <v>39153</v>
          </cell>
          <cell r="J3036" t="str">
            <v>News</v>
          </cell>
          <cell r="K3036">
            <v>5</v>
          </cell>
          <cell r="L3036">
            <v>0</v>
          </cell>
          <cell r="M3036" t="str">
            <v>Heavy rain</v>
          </cell>
          <cell r="N3036">
            <v>1</v>
          </cell>
        </row>
        <row r="3037">
          <cell r="A3037">
            <v>3037</v>
          </cell>
          <cell r="B3037">
            <v>0</v>
          </cell>
          <cell r="C3037" t="str">
            <v>USA</v>
          </cell>
          <cell r="D3037">
            <v>0</v>
          </cell>
          <cell r="E3037">
            <v>-97.932400000000001</v>
          </cell>
          <cell r="F3037">
            <v>29.8672</v>
          </cell>
          <cell r="G3037">
            <v>11015.63</v>
          </cell>
          <cell r="H3037">
            <v>39152</v>
          </cell>
          <cell r="I3037">
            <v>39154</v>
          </cell>
          <cell r="J3037" t="str">
            <v>News</v>
          </cell>
          <cell r="K3037">
            <v>2</v>
          </cell>
          <cell r="L3037">
            <v>0</v>
          </cell>
          <cell r="M3037" t="str">
            <v>Heavy rain</v>
          </cell>
          <cell r="N3037">
            <v>1</v>
          </cell>
        </row>
        <row r="3038">
          <cell r="A3038">
            <v>3038</v>
          </cell>
          <cell r="B3038">
            <v>0</v>
          </cell>
          <cell r="C3038" t="str">
            <v>Madagascar</v>
          </cell>
          <cell r="D3038">
            <v>0</v>
          </cell>
          <cell r="E3038">
            <v>49.940899999999999</v>
          </cell>
          <cell r="F3038">
            <v>-14.8431</v>
          </cell>
          <cell r="G3038">
            <v>131716.70000000001</v>
          </cell>
          <cell r="H3038">
            <v>39156</v>
          </cell>
          <cell r="I3038">
            <v>39167</v>
          </cell>
          <cell r="J3038" t="str">
            <v>News</v>
          </cell>
          <cell r="K3038">
            <v>80</v>
          </cell>
          <cell r="L3038">
            <v>30000</v>
          </cell>
          <cell r="M3038" t="str">
            <v>Tropical cyclone</v>
          </cell>
          <cell r="N3038">
            <v>1.5</v>
          </cell>
        </row>
        <row r="3039">
          <cell r="A3039">
            <v>3039</v>
          </cell>
          <cell r="B3039">
            <v>0</v>
          </cell>
          <cell r="C3039" t="str">
            <v>Honduras</v>
          </cell>
          <cell r="D3039">
            <v>0</v>
          </cell>
          <cell r="E3039">
            <v>-86.600700000000003</v>
          </cell>
          <cell r="F3039">
            <v>13.925700000000001</v>
          </cell>
          <cell r="G3039">
            <v>5759.2</v>
          </cell>
          <cell r="H3039">
            <v>39158</v>
          </cell>
          <cell r="I3039">
            <v>39160</v>
          </cell>
          <cell r="J3039" t="str">
            <v>News</v>
          </cell>
          <cell r="K3039">
            <v>2</v>
          </cell>
          <cell r="L3039">
            <v>0</v>
          </cell>
          <cell r="M3039" t="str">
            <v>Heavy rain</v>
          </cell>
          <cell r="N3039">
            <v>1</v>
          </cell>
        </row>
        <row r="3040">
          <cell r="A3040">
            <v>3040</v>
          </cell>
          <cell r="B3040" t="str">
            <v>FL-2007-000045-AFG</v>
          </cell>
          <cell r="C3040" t="str">
            <v>Afghanistan</v>
          </cell>
          <cell r="D3040">
            <v>0</v>
          </cell>
          <cell r="E3040">
            <v>64.8947</v>
          </cell>
          <cell r="F3040">
            <v>33.245600000000003</v>
          </cell>
          <cell r="G3040">
            <v>656435.88</v>
          </cell>
          <cell r="H3040">
            <v>39159</v>
          </cell>
          <cell r="I3040">
            <v>39177</v>
          </cell>
          <cell r="J3040" t="str">
            <v>News</v>
          </cell>
          <cell r="K3040">
            <v>104</v>
          </cell>
          <cell r="L3040">
            <v>20000</v>
          </cell>
          <cell r="M3040" t="str">
            <v>Heavy rain</v>
          </cell>
          <cell r="N3040">
            <v>1</v>
          </cell>
        </row>
        <row r="3041">
          <cell r="A3041">
            <v>3041</v>
          </cell>
          <cell r="B3041">
            <v>0</v>
          </cell>
          <cell r="C3041" t="str">
            <v>Indonesia</v>
          </cell>
          <cell r="D3041">
            <v>0</v>
          </cell>
          <cell r="E3041">
            <v>124.71</v>
          </cell>
          <cell r="F3041">
            <v>-9.5371699999999997</v>
          </cell>
          <cell r="G3041">
            <v>1823.21</v>
          </cell>
          <cell r="H3041">
            <v>39158</v>
          </cell>
          <cell r="I3041">
            <v>39163</v>
          </cell>
          <cell r="J3041" t="str">
            <v>News</v>
          </cell>
          <cell r="K3041">
            <v>0</v>
          </cell>
          <cell r="L3041">
            <v>3000</v>
          </cell>
          <cell r="M3041" t="str">
            <v>Heavy rain</v>
          </cell>
          <cell r="N3041">
            <v>1</v>
          </cell>
        </row>
        <row r="3042">
          <cell r="A3042">
            <v>3042</v>
          </cell>
          <cell r="B3042" t="str">
            <v>LS-2007-000037-PAK</v>
          </cell>
          <cell r="C3042" t="str">
            <v>India</v>
          </cell>
          <cell r="E3042">
            <v>74.215599999999995</v>
          </cell>
          <cell r="F3042">
            <v>33.481900000000003</v>
          </cell>
          <cell r="G3042">
            <v>68107.39</v>
          </cell>
          <cell r="H3042">
            <v>39161</v>
          </cell>
          <cell r="I3042">
            <v>39172</v>
          </cell>
          <cell r="J3042" t="str">
            <v>News</v>
          </cell>
          <cell r="K3042">
            <v>12</v>
          </cell>
          <cell r="L3042">
            <v>2000</v>
          </cell>
          <cell r="M3042" t="str">
            <v>Heavy rain</v>
          </cell>
          <cell r="N3042">
            <v>1</v>
          </cell>
        </row>
        <row r="3043">
          <cell r="A3043">
            <v>3043</v>
          </cell>
          <cell r="B3043">
            <v>0</v>
          </cell>
          <cell r="C3043" t="str">
            <v>Yemen</v>
          </cell>
          <cell r="D3043">
            <v>0</v>
          </cell>
          <cell r="E3043">
            <v>49.134099999999997</v>
          </cell>
          <cell r="F3043">
            <v>16.572299999999998</v>
          </cell>
          <cell r="G3043">
            <v>59874.59</v>
          </cell>
          <cell r="H3043">
            <v>39164</v>
          </cell>
          <cell r="I3043">
            <v>39171</v>
          </cell>
          <cell r="J3043" t="str">
            <v>News</v>
          </cell>
          <cell r="K3043">
            <v>36</v>
          </cell>
          <cell r="L3043">
            <v>600</v>
          </cell>
          <cell r="M3043" t="str">
            <v>Heavy rain</v>
          </cell>
          <cell r="N3043">
            <v>1</v>
          </cell>
        </row>
        <row r="3044">
          <cell r="A3044">
            <v>3044</v>
          </cell>
          <cell r="B3044" t="str">
            <v>FL-2007-000044-ARG</v>
          </cell>
          <cell r="C3044" t="str">
            <v>Argentina</v>
          </cell>
          <cell r="E3044">
            <v>-59.120399999999997</v>
          </cell>
          <cell r="F3044">
            <v>-31.99</v>
          </cell>
          <cell r="G3044">
            <v>517032.24</v>
          </cell>
          <cell r="H3044">
            <v>39161</v>
          </cell>
          <cell r="I3044">
            <v>39199</v>
          </cell>
          <cell r="J3044" t="str">
            <v>News</v>
          </cell>
          <cell r="K3044">
            <v>12</v>
          </cell>
          <cell r="L3044">
            <v>65800</v>
          </cell>
          <cell r="M3044" t="str">
            <v>Heavy rain</v>
          </cell>
          <cell r="N3044">
            <v>1</v>
          </cell>
        </row>
        <row r="3045">
          <cell r="A3045">
            <v>3045</v>
          </cell>
          <cell r="B3045" t="str">
            <v>FL-2007-000040-HTI</v>
          </cell>
          <cell r="C3045" t="str">
            <v>Haiti</v>
          </cell>
          <cell r="E3045">
            <v>-71.781099999999995</v>
          </cell>
          <cell r="F3045">
            <v>19.413900000000002</v>
          </cell>
          <cell r="G3045">
            <v>4699.0600000000004</v>
          </cell>
          <cell r="H3045">
            <v>39161</v>
          </cell>
          <cell r="I3045">
            <v>39171</v>
          </cell>
          <cell r="J3045" t="str">
            <v>News</v>
          </cell>
          <cell r="K3045">
            <v>11</v>
          </cell>
          <cell r="L3045">
            <v>7800</v>
          </cell>
          <cell r="M3045" t="str">
            <v>Heavy rain</v>
          </cell>
          <cell r="N3045">
            <v>1</v>
          </cell>
        </row>
        <row r="3046">
          <cell r="A3046">
            <v>3046</v>
          </cell>
          <cell r="B3046">
            <v>0</v>
          </cell>
          <cell r="C3046" t="str">
            <v>New Zealand</v>
          </cell>
          <cell r="D3046">
            <v>0</v>
          </cell>
          <cell r="E3046">
            <v>173.98500000000001</v>
          </cell>
          <cell r="F3046">
            <v>-35.3521</v>
          </cell>
          <cell r="G3046">
            <v>4203.8</v>
          </cell>
          <cell r="H3046">
            <v>39170</v>
          </cell>
          <cell r="I3046">
            <v>39172</v>
          </cell>
          <cell r="J3046" t="str">
            <v>News</v>
          </cell>
          <cell r="K3046">
            <v>0</v>
          </cell>
          <cell r="L3046">
            <v>300</v>
          </cell>
          <cell r="M3046" t="str">
            <v>Tropical cyclone</v>
          </cell>
          <cell r="N3046">
            <v>1.5</v>
          </cell>
        </row>
        <row r="3047">
          <cell r="A3047">
            <v>3047</v>
          </cell>
          <cell r="B3047">
            <v>0</v>
          </cell>
          <cell r="C3047" t="str">
            <v>Spain</v>
          </cell>
          <cell r="D3047">
            <v>0</v>
          </cell>
          <cell r="E3047">
            <v>-0.64878000000000002</v>
          </cell>
          <cell r="F3047">
            <v>41.648600000000002</v>
          </cell>
          <cell r="G3047">
            <v>42036.42</v>
          </cell>
          <cell r="H3047">
            <v>39175</v>
          </cell>
          <cell r="I3047">
            <v>39180</v>
          </cell>
          <cell r="J3047" t="str">
            <v>News</v>
          </cell>
          <cell r="K3047">
            <v>1</v>
          </cell>
          <cell r="L3047">
            <v>280</v>
          </cell>
          <cell r="M3047" t="str">
            <v>Heavy rain</v>
          </cell>
          <cell r="N3047">
            <v>1</v>
          </cell>
        </row>
        <row r="3048">
          <cell r="A3048">
            <v>3048</v>
          </cell>
          <cell r="B3048">
            <v>0</v>
          </cell>
          <cell r="C3048" t="str">
            <v>Canada</v>
          </cell>
          <cell r="D3048">
            <v>0</v>
          </cell>
          <cell r="E3048">
            <v>-104.28100000000001</v>
          </cell>
          <cell r="F3048">
            <v>53.377800000000001</v>
          </cell>
          <cell r="G3048">
            <v>94680.09</v>
          </cell>
          <cell r="H3048">
            <v>39182</v>
          </cell>
          <cell r="I3048">
            <v>39210</v>
          </cell>
          <cell r="J3048" t="str">
            <v>News</v>
          </cell>
          <cell r="K3048">
            <v>0</v>
          </cell>
          <cell r="L3048">
            <v>700</v>
          </cell>
          <cell r="M3048" t="str">
            <v>Snowmelt</v>
          </cell>
          <cell r="N3048">
            <v>1.5</v>
          </cell>
        </row>
        <row r="3049">
          <cell r="A3049">
            <v>3049</v>
          </cell>
          <cell r="B3049" t="str">
            <v>FL-2007-000051-TUN</v>
          </cell>
          <cell r="C3049" t="str">
            <v>Algeria</v>
          </cell>
          <cell r="D3049">
            <v>0</v>
          </cell>
          <cell r="E3049">
            <v>4.2037000000000004</v>
          </cell>
          <cell r="F3049">
            <v>35.637599999999999</v>
          </cell>
          <cell r="G3049">
            <v>7109.82</v>
          </cell>
          <cell r="H3049">
            <v>39185</v>
          </cell>
          <cell r="I3049">
            <v>39187</v>
          </cell>
          <cell r="J3049" t="str">
            <v>News</v>
          </cell>
          <cell r="K3049">
            <v>15</v>
          </cell>
          <cell r="L3049">
            <v>0</v>
          </cell>
          <cell r="M3049" t="str">
            <v>Heavy rain</v>
          </cell>
          <cell r="N3049">
            <v>1</v>
          </cell>
        </row>
        <row r="3050">
          <cell r="A3050">
            <v>3050</v>
          </cell>
          <cell r="B3050" t="str">
            <v>FF-2007-000047-THA</v>
          </cell>
          <cell r="C3050" t="str">
            <v>Thailand</v>
          </cell>
          <cell r="D3050">
            <v>0</v>
          </cell>
          <cell r="E3050">
            <v>99.646100000000004</v>
          </cell>
          <cell r="F3050">
            <v>7.4441199999999998</v>
          </cell>
          <cell r="G3050">
            <v>290.12400000000002</v>
          </cell>
          <cell r="H3050">
            <v>39186</v>
          </cell>
          <cell r="I3050">
            <v>39187</v>
          </cell>
          <cell r="J3050" t="str">
            <v>News</v>
          </cell>
          <cell r="K3050">
            <v>38</v>
          </cell>
          <cell r="L3050">
            <v>0</v>
          </cell>
          <cell r="M3050" t="str">
            <v>Heavy rain</v>
          </cell>
          <cell r="N3050">
            <v>1</v>
          </cell>
        </row>
        <row r="3051">
          <cell r="A3051">
            <v>3051</v>
          </cell>
          <cell r="B3051">
            <v>0</v>
          </cell>
          <cell r="C3051" t="str">
            <v>Indonesia</v>
          </cell>
          <cell r="D3051">
            <v>0</v>
          </cell>
          <cell r="E3051">
            <v>117.444</v>
          </cell>
          <cell r="F3051">
            <v>-8.5783699999999996</v>
          </cell>
          <cell r="G3051">
            <v>863.93799999999999</v>
          </cell>
          <cell r="H3051">
            <v>39186</v>
          </cell>
          <cell r="I3051">
            <v>39190</v>
          </cell>
          <cell r="J3051" t="str">
            <v>News</v>
          </cell>
          <cell r="K3051">
            <v>0</v>
          </cell>
          <cell r="L3051">
            <v>0</v>
          </cell>
          <cell r="M3051" t="str">
            <v>Heavy rain</v>
          </cell>
          <cell r="N3051">
            <v>1</v>
          </cell>
        </row>
        <row r="3052">
          <cell r="A3052">
            <v>3052</v>
          </cell>
          <cell r="B3052">
            <v>0</v>
          </cell>
          <cell r="C3052" t="str">
            <v>USA</v>
          </cell>
          <cell r="D3052">
            <v>0</v>
          </cell>
          <cell r="E3052">
            <v>-72.188999999999993</v>
          </cell>
          <cell r="F3052">
            <v>42.342300000000002</v>
          </cell>
          <cell r="G3052">
            <v>109079.09</v>
          </cell>
          <cell r="H3052">
            <v>39187</v>
          </cell>
          <cell r="I3052">
            <v>39193</v>
          </cell>
          <cell r="J3052" t="str">
            <v>News</v>
          </cell>
          <cell r="K3052">
            <v>9</v>
          </cell>
          <cell r="L3052">
            <v>0</v>
          </cell>
          <cell r="M3052" t="str">
            <v>Heavy rain</v>
          </cell>
          <cell r="N3052">
            <v>1</v>
          </cell>
        </row>
        <row r="3053">
          <cell r="A3053">
            <v>3053</v>
          </cell>
          <cell r="B3053">
            <v>0</v>
          </cell>
          <cell r="C3053" t="str">
            <v>Indonesia</v>
          </cell>
          <cell r="D3053">
            <v>0</v>
          </cell>
          <cell r="E3053">
            <v>121.217</v>
          </cell>
          <cell r="F3053">
            <v>-1.9253899999999999</v>
          </cell>
          <cell r="G3053">
            <v>3192.6</v>
          </cell>
          <cell r="H3053">
            <v>39188</v>
          </cell>
          <cell r="I3053">
            <v>39205</v>
          </cell>
          <cell r="J3053" t="str">
            <v>News</v>
          </cell>
          <cell r="K3053">
            <v>0</v>
          </cell>
          <cell r="L3053">
            <v>0</v>
          </cell>
          <cell r="M3053" t="str">
            <v>Heavy rain</v>
          </cell>
          <cell r="N3053">
            <v>1</v>
          </cell>
        </row>
        <row r="3054">
          <cell r="A3054">
            <v>3054</v>
          </cell>
          <cell r="B3054" t="str">
            <v>FF-2007-000049-TJK</v>
          </cell>
          <cell r="C3054" t="str">
            <v>Tajikistan</v>
          </cell>
          <cell r="D3054">
            <v>0</v>
          </cell>
          <cell r="E3054">
            <v>69.459699999999998</v>
          </cell>
          <cell r="F3054">
            <v>39.348199999999999</v>
          </cell>
          <cell r="G3054">
            <v>66240.08</v>
          </cell>
          <cell r="H3054">
            <v>39188</v>
          </cell>
          <cell r="I3054">
            <v>39192</v>
          </cell>
          <cell r="J3054" t="str">
            <v>News</v>
          </cell>
          <cell r="K3054">
            <v>2</v>
          </cell>
          <cell r="L3054">
            <v>5000</v>
          </cell>
          <cell r="M3054" t="str">
            <v>Heavy rain</v>
          </cell>
          <cell r="N3054">
            <v>1</v>
          </cell>
        </row>
        <row r="3055">
          <cell r="A3055">
            <v>3055</v>
          </cell>
          <cell r="B3055">
            <v>0</v>
          </cell>
          <cell r="C3055" t="str">
            <v>Afghanistan</v>
          </cell>
          <cell r="D3055">
            <v>0</v>
          </cell>
          <cell r="E3055">
            <v>69.668199999999999</v>
          </cell>
          <cell r="F3055">
            <v>35.270200000000003</v>
          </cell>
          <cell r="G3055">
            <v>40765.629999999997</v>
          </cell>
          <cell r="H3055">
            <v>39189</v>
          </cell>
          <cell r="I3055">
            <v>39190</v>
          </cell>
          <cell r="J3055" t="str">
            <v>News</v>
          </cell>
          <cell r="K3055">
            <v>6</v>
          </cell>
          <cell r="L3055">
            <v>0</v>
          </cell>
          <cell r="M3055" t="str">
            <v>Heavy rain</v>
          </cell>
          <cell r="N3055">
            <v>1</v>
          </cell>
        </row>
        <row r="3056">
          <cell r="A3056">
            <v>3056</v>
          </cell>
          <cell r="B3056">
            <v>0</v>
          </cell>
          <cell r="C3056" t="str">
            <v>Indonesia</v>
          </cell>
          <cell r="D3056">
            <v>0</v>
          </cell>
          <cell r="E3056">
            <v>95.737399999999994</v>
          </cell>
          <cell r="F3056">
            <v>4.7251300000000001</v>
          </cell>
          <cell r="G3056">
            <v>822.02800000000002</v>
          </cell>
          <cell r="H3056">
            <v>39189</v>
          </cell>
          <cell r="I3056">
            <v>39192</v>
          </cell>
          <cell r="J3056" t="str">
            <v>News</v>
          </cell>
          <cell r="K3056">
            <v>0</v>
          </cell>
          <cell r="L3056">
            <v>0</v>
          </cell>
          <cell r="M3056" t="str">
            <v>Heavy rain</v>
          </cell>
          <cell r="N3056">
            <v>1</v>
          </cell>
        </row>
        <row r="3057">
          <cell r="A3057">
            <v>3057</v>
          </cell>
          <cell r="B3057">
            <v>0</v>
          </cell>
          <cell r="C3057" t="str">
            <v>Kyrgyzstan</v>
          </cell>
          <cell r="D3057">
            <v>0</v>
          </cell>
          <cell r="E3057">
            <v>73.829800000000006</v>
          </cell>
          <cell r="F3057">
            <v>40.630499999999998</v>
          </cell>
          <cell r="G3057">
            <v>17035.939999999999</v>
          </cell>
          <cell r="H3057">
            <v>39189</v>
          </cell>
          <cell r="I3057">
            <v>39197</v>
          </cell>
          <cell r="J3057" t="str">
            <v>News</v>
          </cell>
          <cell r="K3057">
            <v>0</v>
          </cell>
          <cell r="L3057">
            <v>0</v>
          </cell>
          <cell r="M3057" t="str">
            <v>Heavy rain</v>
          </cell>
          <cell r="N3057">
            <v>1</v>
          </cell>
        </row>
        <row r="3058">
          <cell r="A3058">
            <v>3058</v>
          </cell>
          <cell r="B3058">
            <v>0</v>
          </cell>
          <cell r="C3058" t="str">
            <v>China</v>
          </cell>
          <cell r="D3058">
            <v>0</v>
          </cell>
          <cell r="E3058">
            <v>99.8018</v>
          </cell>
          <cell r="F3058">
            <v>39.332799999999999</v>
          </cell>
          <cell r="G3058">
            <v>940.37800000000004</v>
          </cell>
          <cell r="H3058">
            <v>39191</v>
          </cell>
          <cell r="I3058">
            <v>39193</v>
          </cell>
          <cell r="J3058" t="str">
            <v>News</v>
          </cell>
          <cell r="K3058">
            <v>0</v>
          </cell>
          <cell r="L3058">
            <v>5500</v>
          </cell>
          <cell r="M3058" t="str">
            <v>Dam/Levy, break or release</v>
          </cell>
          <cell r="N3058">
            <v>1</v>
          </cell>
        </row>
        <row r="3059">
          <cell r="A3059">
            <v>3059</v>
          </cell>
          <cell r="B3059">
            <v>0</v>
          </cell>
          <cell r="C3059" t="str">
            <v>Kenya</v>
          </cell>
          <cell r="D3059">
            <v>0</v>
          </cell>
          <cell r="E3059">
            <v>34.174100000000003</v>
          </cell>
          <cell r="F3059">
            <v>0.42491099999999998</v>
          </cell>
          <cell r="G3059">
            <v>1102.54</v>
          </cell>
          <cell r="H3059">
            <v>39193</v>
          </cell>
          <cell r="I3059">
            <v>39202</v>
          </cell>
          <cell r="J3059" t="str">
            <v>News</v>
          </cell>
          <cell r="K3059">
            <v>0</v>
          </cell>
          <cell r="L3059">
            <v>2460</v>
          </cell>
          <cell r="M3059" t="str">
            <v>Heavy rain</v>
          </cell>
          <cell r="N3059">
            <v>1</v>
          </cell>
        </row>
        <row r="3060">
          <cell r="A3060">
            <v>3060</v>
          </cell>
          <cell r="B3060" t="str">
            <v>FL-2007-000051-TUN</v>
          </cell>
          <cell r="C3060" t="str">
            <v>Morocco</v>
          </cell>
          <cell r="D3060">
            <v>0</v>
          </cell>
          <cell r="E3060">
            <v>-2.9271099999999999</v>
          </cell>
          <cell r="F3060">
            <v>34.797899999999998</v>
          </cell>
          <cell r="G3060">
            <v>9451.39</v>
          </cell>
          <cell r="H3060">
            <v>39193</v>
          </cell>
          <cell r="I3060">
            <v>39194</v>
          </cell>
          <cell r="J3060" t="str">
            <v>News</v>
          </cell>
          <cell r="K3060">
            <v>4</v>
          </cell>
          <cell r="L3060">
            <v>0</v>
          </cell>
          <cell r="M3060" t="str">
            <v>Heavy rain</v>
          </cell>
          <cell r="N3060">
            <v>1</v>
          </cell>
        </row>
        <row r="3061">
          <cell r="A3061">
            <v>3061</v>
          </cell>
          <cell r="B3061">
            <v>0</v>
          </cell>
          <cell r="C3061" t="str">
            <v>Afghanistan</v>
          </cell>
          <cell r="D3061">
            <v>0</v>
          </cell>
          <cell r="E3061">
            <v>70.731499999999997</v>
          </cell>
          <cell r="F3061">
            <v>37.006300000000003</v>
          </cell>
          <cell r="G3061">
            <v>27490.25</v>
          </cell>
          <cell r="H3061">
            <v>39195</v>
          </cell>
          <cell r="I3061">
            <v>39206</v>
          </cell>
          <cell r="J3061" t="str">
            <v>News</v>
          </cell>
          <cell r="K3061">
            <v>36</v>
          </cell>
          <cell r="L3061">
            <v>0</v>
          </cell>
          <cell r="M3061" t="str">
            <v>Heavy rain</v>
          </cell>
          <cell r="N3061">
            <v>1</v>
          </cell>
        </row>
        <row r="3062">
          <cell r="A3062">
            <v>3062</v>
          </cell>
          <cell r="B3062">
            <v>0</v>
          </cell>
          <cell r="C3062" t="str">
            <v>Colombia</v>
          </cell>
          <cell r="D3062">
            <v>0</v>
          </cell>
          <cell r="E3062">
            <v>-75.211399999999998</v>
          </cell>
          <cell r="F3062">
            <v>4.5030799999999997</v>
          </cell>
          <cell r="G3062">
            <v>1940.49</v>
          </cell>
          <cell r="H3062">
            <v>39198</v>
          </cell>
          <cell r="I3062">
            <v>39204</v>
          </cell>
          <cell r="J3062" t="str">
            <v>News</v>
          </cell>
          <cell r="K3062">
            <v>17</v>
          </cell>
          <cell r="L3062">
            <v>2000</v>
          </cell>
          <cell r="M3062" t="str">
            <v>Heavy rain</v>
          </cell>
          <cell r="N3062">
            <v>1</v>
          </cell>
        </row>
        <row r="3063">
          <cell r="A3063">
            <v>3063</v>
          </cell>
          <cell r="B3063">
            <v>0</v>
          </cell>
          <cell r="C3063" t="str">
            <v>Turkey</v>
          </cell>
          <cell r="D3063">
            <v>0</v>
          </cell>
          <cell r="E3063">
            <v>42.052</v>
          </cell>
          <cell r="F3063">
            <v>37.3217</v>
          </cell>
          <cell r="G3063">
            <v>2902.47</v>
          </cell>
          <cell r="H3063">
            <v>39201</v>
          </cell>
          <cell r="I3063">
            <v>39203</v>
          </cell>
          <cell r="J3063" t="str">
            <v>News</v>
          </cell>
          <cell r="K3063">
            <v>2</v>
          </cell>
          <cell r="L3063">
            <v>0</v>
          </cell>
          <cell r="M3063" t="str">
            <v>Heavy rain</v>
          </cell>
          <cell r="N3063">
            <v>1</v>
          </cell>
        </row>
        <row r="3064">
          <cell r="A3064">
            <v>3064</v>
          </cell>
          <cell r="B3064">
            <v>0</v>
          </cell>
          <cell r="C3064" t="str">
            <v>Syria</v>
          </cell>
          <cell r="D3064">
            <v>0</v>
          </cell>
          <cell r="E3064">
            <v>38.3904</v>
          </cell>
          <cell r="F3064">
            <v>34.523699999999998</v>
          </cell>
          <cell r="G3064">
            <v>1918.98</v>
          </cell>
          <cell r="H3064">
            <v>39201</v>
          </cell>
          <cell r="I3064">
            <v>39203</v>
          </cell>
          <cell r="J3064" t="str">
            <v>News</v>
          </cell>
          <cell r="K3064">
            <v>3</v>
          </cell>
          <cell r="L3064">
            <v>0</v>
          </cell>
          <cell r="M3064" t="str">
            <v>Heavy rain</v>
          </cell>
          <cell r="N3064">
            <v>1</v>
          </cell>
        </row>
        <row r="3065">
          <cell r="A3065">
            <v>3065</v>
          </cell>
          <cell r="B3065">
            <v>0</v>
          </cell>
          <cell r="C3065" t="str">
            <v>Indonesia</v>
          </cell>
          <cell r="D3065">
            <v>0</v>
          </cell>
          <cell r="E3065">
            <v>114.779</v>
          </cell>
          <cell r="F3065">
            <v>-0.86007900000000004</v>
          </cell>
          <cell r="G3065">
            <v>40326.99</v>
          </cell>
          <cell r="H3065">
            <v>39203</v>
          </cell>
          <cell r="I3065">
            <v>39227</v>
          </cell>
          <cell r="J3065" t="str">
            <v>News</v>
          </cell>
          <cell r="K3065">
            <v>0</v>
          </cell>
          <cell r="L3065">
            <v>3000</v>
          </cell>
          <cell r="M3065" t="str">
            <v>Heavy rain</v>
          </cell>
          <cell r="N3065">
            <v>1</v>
          </cell>
        </row>
        <row r="3066">
          <cell r="A3066">
            <v>3066</v>
          </cell>
          <cell r="B3066">
            <v>0</v>
          </cell>
          <cell r="C3066" t="str">
            <v>Thailand</v>
          </cell>
          <cell r="D3066">
            <v>0</v>
          </cell>
          <cell r="E3066">
            <v>99.6143</v>
          </cell>
          <cell r="F3066">
            <v>11.6526</v>
          </cell>
          <cell r="G3066">
            <v>5387.26</v>
          </cell>
          <cell r="H3066">
            <v>39203</v>
          </cell>
          <cell r="I3066">
            <v>39209</v>
          </cell>
          <cell r="J3066" t="str">
            <v>News</v>
          </cell>
          <cell r="K3066">
            <v>1</v>
          </cell>
          <cell r="L3066">
            <v>1000</v>
          </cell>
          <cell r="M3066" t="str">
            <v>Heavy rain</v>
          </cell>
          <cell r="N3066">
            <v>1</v>
          </cell>
        </row>
        <row r="3067">
          <cell r="A3067">
            <v>3067</v>
          </cell>
          <cell r="B3067" t="str">
            <v>FL-2007-000052-LKA</v>
          </cell>
          <cell r="C3067" t="str">
            <v>Sri Lanka</v>
          </cell>
          <cell r="D3067">
            <v>0</v>
          </cell>
          <cell r="E3067">
            <v>80.0822</v>
          </cell>
          <cell r="F3067">
            <v>6.4946700000000002</v>
          </cell>
          <cell r="G3067">
            <v>3336.9</v>
          </cell>
          <cell r="H3067">
            <v>39204</v>
          </cell>
          <cell r="I3067">
            <v>39209</v>
          </cell>
          <cell r="J3067" t="str">
            <v>News</v>
          </cell>
          <cell r="K3067">
            <v>16</v>
          </cell>
          <cell r="L3067">
            <v>125000</v>
          </cell>
          <cell r="M3067" t="str">
            <v>Heavy rain</v>
          </cell>
          <cell r="N3067">
            <v>1</v>
          </cell>
        </row>
        <row r="3068">
          <cell r="A3068">
            <v>3068</v>
          </cell>
          <cell r="B3068" t="str">
            <v>FL-2007-000053-MMR</v>
          </cell>
          <cell r="C3068" t="str">
            <v>Burma</v>
          </cell>
          <cell r="D3068">
            <v>0</v>
          </cell>
          <cell r="E3068">
            <v>96.131299999999996</v>
          </cell>
          <cell r="F3068">
            <v>16.908899999999999</v>
          </cell>
          <cell r="G3068">
            <v>15666.7</v>
          </cell>
          <cell r="H3068">
            <v>39206</v>
          </cell>
          <cell r="I3068">
            <v>39211</v>
          </cell>
          <cell r="J3068" t="str">
            <v>News</v>
          </cell>
          <cell r="K3068">
            <v>5</v>
          </cell>
          <cell r="L3068">
            <v>0</v>
          </cell>
          <cell r="M3068" t="str">
            <v>Heavy rain</v>
          </cell>
          <cell r="N3068">
            <v>1</v>
          </cell>
        </row>
        <row r="3069">
          <cell r="A3069">
            <v>3069</v>
          </cell>
          <cell r="B3069" t="str">
            <v>FL-2007-000054-AFG</v>
          </cell>
          <cell r="C3069" t="str">
            <v>Afghanistan</v>
          </cell>
          <cell r="D3069">
            <v>0</v>
          </cell>
          <cell r="E3069">
            <v>68.851799999999997</v>
          </cell>
          <cell r="F3069">
            <v>36.294899999999998</v>
          </cell>
          <cell r="G3069">
            <v>25847.23</v>
          </cell>
          <cell r="H3069">
            <v>39207</v>
          </cell>
          <cell r="I3069">
            <v>39209</v>
          </cell>
          <cell r="J3069" t="str">
            <v>News</v>
          </cell>
          <cell r="K3069">
            <v>12</v>
          </cell>
          <cell r="L3069">
            <v>0</v>
          </cell>
          <cell r="M3069" t="str">
            <v>Heavy rain</v>
          </cell>
          <cell r="N3069">
            <v>1</v>
          </cell>
        </row>
        <row r="3070">
          <cell r="A3070">
            <v>3070</v>
          </cell>
          <cell r="B3070">
            <v>0</v>
          </cell>
          <cell r="C3070" t="str">
            <v>USA</v>
          </cell>
          <cell r="D3070">
            <v>0</v>
          </cell>
          <cell r="E3070">
            <v>-95.238200000000006</v>
          </cell>
          <cell r="F3070">
            <v>40.434199999999997</v>
          </cell>
          <cell r="G3070">
            <v>642775.91</v>
          </cell>
          <cell r="H3070">
            <v>39208</v>
          </cell>
          <cell r="I3070">
            <v>39220</v>
          </cell>
          <cell r="J3070" t="str">
            <v>News</v>
          </cell>
          <cell r="K3070">
            <v>2</v>
          </cell>
          <cell r="L3070">
            <v>1000</v>
          </cell>
          <cell r="M3070" t="str">
            <v>Heavy rain</v>
          </cell>
          <cell r="N3070">
            <v>1</v>
          </cell>
        </row>
        <row r="3071">
          <cell r="A3071">
            <v>3071</v>
          </cell>
          <cell r="B3071" t="str">
            <v>FL-2007-000057-URY</v>
          </cell>
          <cell r="C3071" t="str">
            <v>Uruguay</v>
          </cell>
          <cell r="D3071">
            <v>0</v>
          </cell>
          <cell r="E3071">
            <v>-55.802599999999998</v>
          </cell>
          <cell r="F3071">
            <v>-32.765900000000002</v>
          </cell>
          <cell r="G3071">
            <v>104127.85</v>
          </cell>
          <cell r="H3071">
            <v>39206</v>
          </cell>
          <cell r="I3071">
            <v>39227</v>
          </cell>
          <cell r="J3071" t="str">
            <v>News</v>
          </cell>
          <cell r="K3071">
            <v>2</v>
          </cell>
          <cell r="L3071">
            <v>12000</v>
          </cell>
          <cell r="M3071" t="str">
            <v>Heavy rain</v>
          </cell>
          <cell r="N3071">
            <v>1.5</v>
          </cell>
        </row>
        <row r="3072">
          <cell r="A3072">
            <v>3072</v>
          </cell>
          <cell r="B3072">
            <v>0</v>
          </cell>
          <cell r="C3072" t="str">
            <v>Indonesia</v>
          </cell>
          <cell r="D3072">
            <v>0</v>
          </cell>
          <cell r="E3072">
            <v>119.95399999999999</v>
          </cell>
          <cell r="F3072">
            <v>-1.07453</v>
          </cell>
          <cell r="G3072">
            <v>3358.16</v>
          </cell>
          <cell r="H3072">
            <v>39208</v>
          </cell>
          <cell r="I3072">
            <v>39214</v>
          </cell>
          <cell r="J3072" t="str">
            <v>News</v>
          </cell>
          <cell r="K3072">
            <v>2</v>
          </cell>
          <cell r="L3072">
            <v>14400</v>
          </cell>
          <cell r="M3072" t="str">
            <v>Heavy rain</v>
          </cell>
          <cell r="N3072">
            <v>1</v>
          </cell>
        </row>
        <row r="3073">
          <cell r="A3073">
            <v>3073</v>
          </cell>
          <cell r="B3073">
            <v>0</v>
          </cell>
          <cell r="C3073" t="str">
            <v>Thailand</v>
          </cell>
          <cell r="D3073">
            <v>0</v>
          </cell>
          <cell r="E3073">
            <v>100.339</v>
          </cell>
          <cell r="F3073">
            <v>17.211500000000001</v>
          </cell>
          <cell r="G3073">
            <v>38377.29</v>
          </cell>
          <cell r="H3073">
            <v>39213</v>
          </cell>
          <cell r="I3073">
            <v>39223</v>
          </cell>
          <cell r="J3073" t="str">
            <v>News</v>
          </cell>
          <cell r="K3073">
            <v>0</v>
          </cell>
          <cell r="L3073">
            <v>1000</v>
          </cell>
          <cell r="M3073" t="str">
            <v>Heavy rain</v>
          </cell>
          <cell r="N3073">
            <v>1</v>
          </cell>
        </row>
        <row r="3074">
          <cell r="A3074">
            <v>3074</v>
          </cell>
          <cell r="B3074">
            <v>0</v>
          </cell>
          <cell r="C3074" t="str">
            <v>Israel</v>
          </cell>
          <cell r="D3074">
            <v>0</v>
          </cell>
          <cell r="E3074">
            <v>35.404499999999999</v>
          </cell>
          <cell r="F3074">
            <v>31.7119</v>
          </cell>
          <cell r="G3074">
            <v>319.73399999999998</v>
          </cell>
          <cell r="H3074">
            <v>39214</v>
          </cell>
          <cell r="I3074">
            <v>39215</v>
          </cell>
          <cell r="J3074" t="str">
            <v>News</v>
          </cell>
          <cell r="K3074">
            <v>4</v>
          </cell>
          <cell r="L3074">
            <v>21</v>
          </cell>
          <cell r="M3074" t="str">
            <v>Heavy rain</v>
          </cell>
          <cell r="N3074">
            <v>1</v>
          </cell>
        </row>
        <row r="3075">
          <cell r="A3075">
            <v>3075</v>
          </cell>
          <cell r="B3075">
            <v>0</v>
          </cell>
          <cell r="C3075" t="str">
            <v>Russia</v>
          </cell>
          <cell r="D3075">
            <v>0</v>
          </cell>
          <cell r="E3075">
            <v>130.459</v>
          </cell>
          <cell r="F3075">
            <v>62.336399999999998</v>
          </cell>
          <cell r="G3075">
            <v>378031.54</v>
          </cell>
          <cell r="H3075">
            <v>39215</v>
          </cell>
          <cell r="I3075">
            <v>39246</v>
          </cell>
          <cell r="J3075" t="str">
            <v>News</v>
          </cell>
          <cell r="K3075">
            <v>0</v>
          </cell>
          <cell r="L3075">
            <v>7000</v>
          </cell>
          <cell r="M3075" t="str">
            <v>Snowmelt</v>
          </cell>
          <cell r="N3075">
            <v>1</v>
          </cell>
        </row>
        <row r="3076">
          <cell r="A3076">
            <v>3076</v>
          </cell>
          <cell r="B3076">
            <v>0</v>
          </cell>
          <cell r="C3076" t="str">
            <v>Russia</v>
          </cell>
          <cell r="D3076">
            <v>0</v>
          </cell>
          <cell r="E3076">
            <v>85.839399999999998</v>
          </cell>
          <cell r="F3076">
            <v>56.937199999999997</v>
          </cell>
          <cell r="G3076">
            <v>427668.3</v>
          </cell>
          <cell r="H3076">
            <v>39213</v>
          </cell>
          <cell r="I3076">
            <v>39246</v>
          </cell>
          <cell r="J3076" t="str">
            <v>News</v>
          </cell>
          <cell r="K3076">
            <v>0</v>
          </cell>
          <cell r="L3076">
            <v>640</v>
          </cell>
          <cell r="M3076" t="str">
            <v>Snowmelt</v>
          </cell>
          <cell r="N3076">
            <v>1</v>
          </cell>
        </row>
        <row r="3077">
          <cell r="A3077">
            <v>3077</v>
          </cell>
          <cell r="B3077">
            <v>0</v>
          </cell>
          <cell r="C3077" t="str">
            <v>Afghanistan</v>
          </cell>
          <cell r="D3077">
            <v>0</v>
          </cell>
          <cell r="E3077">
            <v>70.600099999999998</v>
          </cell>
          <cell r="F3077">
            <v>36.524700000000003</v>
          </cell>
          <cell r="G3077">
            <v>15491.94</v>
          </cell>
          <cell r="H3077">
            <v>39216</v>
          </cell>
          <cell r="I3077">
            <v>39220</v>
          </cell>
          <cell r="J3077" t="str">
            <v>News</v>
          </cell>
          <cell r="K3077">
            <v>34</v>
          </cell>
          <cell r="L3077">
            <v>0</v>
          </cell>
          <cell r="M3077" t="str">
            <v>Heavy rain</v>
          </cell>
          <cell r="N3077">
            <v>1</v>
          </cell>
        </row>
        <row r="3078">
          <cell r="A3078">
            <v>3078</v>
          </cell>
          <cell r="B3078" t="str">
            <v>FL-2007-000076-KEN</v>
          </cell>
          <cell r="C3078" t="str">
            <v>Kenya</v>
          </cell>
          <cell r="D3078">
            <v>0</v>
          </cell>
          <cell r="E3078">
            <v>39.762099999999997</v>
          </cell>
          <cell r="F3078">
            <v>-3.5939299999999998</v>
          </cell>
          <cell r="G3078">
            <v>13866.05</v>
          </cell>
          <cell r="H3078">
            <v>39217</v>
          </cell>
          <cell r="I3078">
            <v>39247</v>
          </cell>
          <cell r="J3078" t="str">
            <v>News</v>
          </cell>
          <cell r="K3078">
            <v>5</v>
          </cell>
          <cell r="L3078">
            <v>8500</v>
          </cell>
          <cell r="M3078" t="str">
            <v>Heavy rain</v>
          </cell>
          <cell r="N3078">
            <v>1</v>
          </cell>
        </row>
        <row r="3079">
          <cell r="A3079">
            <v>3079</v>
          </cell>
          <cell r="B3079">
            <v>0</v>
          </cell>
          <cell r="C3079" t="str">
            <v>China</v>
          </cell>
          <cell r="D3079">
            <v>0</v>
          </cell>
          <cell r="E3079">
            <v>105.414</v>
          </cell>
          <cell r="F3079">
            <v>26.870899999999999</v>
          </cell>
          <cell r="G3079">
            <v>3206.71</v>
          </cell>
          <cell r="H3079">
            <v>39222</v>
          </cell>
          <cell r="I3079">
            <v>39223</v>
          </cell>
          <cell r="J3079" t="str">
            <v>News</v>
          </cell>
          <cell r="K3079">
            <v>3</v>
          </cell>
          <cell r="L3079">
            <v>0</v>
          </cell>
          <cell r="M3079" t="str">
            <v>Heavy rain</v>
          </cell>
          <cell r="N3079">
            <v>1</v>
          </cell>
        </row>
        <row r="3080">
          <cell r="A3080">
            <v>3080</v>
          </cell>
          <cell r="B3080" t="str">
            <v>FL-2007-000068-COL</v>
          </cell>
          <cell r="C3080" t="str">
            <v>Colombia</v>
          </cell>
          <cell r="D3080">
            <v>0</v>
          </cell>
          <cell r="E3080">
            <v>-75.426100000000005</v>
          </cell>
          <cell r="F3080">
            <v>7.3783599999999998</v>
          </cell>
          <cell r="G3080">
            <v>29773.22</v>
          </cell>
          <cell r="H3080">
            <v>39221</v>
          </cell>
          <cell r="I3080">
            <v>39260</v>
          </cell>
          <cell r="J3080" t="str">
            <v>News</v>
          </cell>
          <cell r="K3080">
            <v>14</v>
          </cell>
          <cell r="L3080">
            <v>3000</v>
          </cell>
          <cell r="M3080" t="str">
            <v>Heavy rain</v>
          </cell>
          <cell r="N3080">
            <v>1</v>
          </cell>
        </row>
        <row r="3081">
          <cell r="A3081">
            <v>3081</v>
          </cell>
          <cell r="B3081">
            <v>0</v>
          </cell>
          <cell r="C3081" t="str">
            <v>Indonesia</v>
          </cell>
          <cell r="D3081">
            <v>0</v>
          </cell>
          <cell r="E3081">
            <v>116.92</v>
          </cell>
          <cell r="F3081">
            <v>-0.1883</v>
          </cell>
          <cell r="G3081">
            <v>34345.89</v>
          </cell>
          <cell r="H3081">
            <v>39217</v>
          </cell>
          <cell r="I3081">
            <v>39238</v>
          </cell>
          <cell r="J3081" t="str">
            <v>News</v>
          </cell>
          <cell r="K3081">
            <v>4</v>
          </cell>
          <cell r="L3081">
            <v>60000</v>
          </cell>
          <cell r="M3081" t="str">
            <v>Heavy rain</v>
          </cell>
          <cell r="N3081">
            <v>1</v>
          </cell>
        </row>
        <row r="3082">
          <cell r="A3082">
            <v>3082</v>
          </cell>
          <cell r="B3082">
            <v>0</v>
          </cell>
          <cell r="C3082" t="str">
            <v>Spain</v>
          </cell>
          <cell r="D3082">
            <v>0</v>
          </cell>
          <cell r="E3082">
            <v>-4.2159199999999997</v>
          </cell>
          <cell r="F3082">
            <v>39.894100000000002</v>
          </cell>
          <cell r="G3082">
            <v>212702.28</v>
          </cell>
          <cell r="H3082">
            <v>39225</v>
          </cell>
          <cell r="I3082">
            <v>39228</v>
          </cell>
          <cell r="J3082" t="str">
            <v>News</v>
          </cell>
          <cell r="K3082">
            <v>1</v>
          </cell>
          <cell r="L3082">
            <v>550</v>
          </cell>
          <cell r="M3082" t="str">
            <v>Heavy rain</v>
          </cell>
          <cell r="N3082">
            <v>1</v>
          </cell>
        </row>
        <row r="3083">
          <cell r="A3083">
            <v>3083</v>
          </cell>
          <cell r="B3083">
            <v>0</v>
          </cell>
          <cell r="C3083" t="str">
            <v>USA</v>
          </cell>
          <cell r="D3083">
            <v>0</v>
          </cell>
          <cell r="E3083">
            <v>-98.664500000000004</v>
          </cell>
          <cell r="F3083">
            <v>30.243400000000001</v>
          </cell>
          <cell r="G3083">
            <v>341278.41</v>
          </cell>
          <cell r="H3083">
            <v>39226</v>
          </cell>
          <cell r="I3083">
            <v>39231</v>
          </cell>
          <cell r="J3083" t="str">
            <v>News</v>
          </cell>
          <cell r="K3083">
            <v>6</v>
          </cell>
          <cell r="L3083">
            <v>100</v>
          </cell>
          <cell r="M3083" t="str">
            <v>Heavy rain</v>
          </cell>
          <cell r="N3083">
            <v>1</v>
          </cell>
        </row>
        <row r="3084">
          <cell r="A3084">
            <v>3084</v>
          </cell>
          <cell r="B3084" t="str">
            <v>FF-2007-000070-CHN</v>
          </cell>
          <cell r="C3084" t="str">
            <v>China</v>
          </cell>
          <cell r="D3084">
            <v>0</v>
          </cell>
          <cell r="E3084">
            <v>107.77800000000001</v>
          </cell>
          <cell r="F3084">
            <v>30.2821</v>
          </cell>
          <cell r="G3084">
            <v>43534.36</v>
          </cell>
          <cell r="H3084">
            <v>39226</v>
          </cell>
          <cell r="I3084">
            <v>39228</v>
          </cell>
          <cell r="J3084" t="str">
            <v>News</v>
          </cell>
          <cell r="K3084">
            <v>43</v>
          </cell>
          <cell r="L3084">
            <v>112000</v>
          </cell>
          <cell r="M3084" t="str">
            <v>Heavy rain</v>
          </cell>
          <cell r="N3084">
            <v>1</v>
          </cell>
        </row>
        <row r="3085">
          <cell r="A3085">
            <v>3085</v>
          </cell>
          <cell r="B3085">
            <v>0</v>
          </cell>
          <cell r="C3085" t="str">
            <v>Bulgaria</v>
          </cell>
          <cell r="D3085">
            <v>0</v>
          </cell>
          <cell r="E3085">
            <v>24.5016</v>
          </cell>
          <cell r="F3085">
            <v>42.523200000000003</v>
          </cell>
          <cell r="G3085">
            <v>34006.050000000003</v>
          </cell>
          <cell r="H3085">
            <v>39224</v>
          </cell>
          <cell r="I3085">
            <v>39239</v>
          </cell>
          <cell r="J3085" t="str">
            <v>News</v>
          </cell>
          <cell r="K3085">
            <v>2</v>
          </cell>
          <cell r="L3085">
            <v>0</v>
          </cell>
          <cell r="M3085" t="str">
            <v>Heavy rain</v>
          </cell>
          <cell r="N3085">
            <v>1</v>
          </cell>
        </row>
        <row r="3086">
          <cell r="A3086">
            <v>3086</v>
          </cell>
          <cell r="B3086">
            <v>0</v>
          </cell>
          <cell r="C3086" t="str">
            <v>France</v>
          </cell>
          <cell r="D3086">
            <v>0</v>
          </cell>
          <cell r="E3086">
            <v>-0.47212199999999999</v>
          </cell>
          <cell r="F3086">
            <v>43.2956</v>
          </cell>
          <cell r="G3086">
            <v>3174.16</v>
          </cell>
          <cell r="H3086">
            <v>39227</v>
          </cell>
          <cell r="I3086">
            <v>39229</v>
          </cell>
          <cell r="J3086" t="str">
            <v>News</v>
          </cell>
          <cell r="K3086">
            <v>1</v>
          </cell>
          <cell r="L3086">
            <v>500</v>
          </cell>
          <cell r="M3086" t="str">
            <v>Heavy rain</v>
          </cell>
          <cell r="N3086">
            <v>1</v>
          </cell>
        </row>
        <row r="3087">
          <cell r="A3087">
            <v>3087</v>
          </cell>
          <cell r="B3087">
            <v>0</v>
          </cell>
          <cell r="C3087" t="str">
            <v>Cuba</v>
          </cell>
          <cell r="D3087">
            <v>0</v>
          </cell>
          <cell r="E3087">
            <v>-76.928700000000006</v>
          </cell>
          <cell r="F3087">
            <v>21.3491</v>
          </cell>
          <cell r="G3087">
            <v>15430</v>
          </cell>
          <cell r="H3087">
            <v>39228</v>
          </cell>
          <cell r="I3087">
            <v>39230</v>
          </cell>
          <cell r="J3087" t="str">
            <v>News</v>
          </cell>
          <cell r="K3087">
            <v>2</v>
          </cell>
          <cell r="L3087">
            <v>3000</v>
          </cell>
          <cell r="M3087" t="str">
            <v>Heavy rain</v>
          </cell>
          <cell r="N3087">
            <v>1</v>
          </cell>
        </row>
        <row r="3088">
          <cell r="A3088">
            <v>3088</v>
          </cell>
          <cell r="B3088">
            <v>0</v>
          </cell>
          <cell r="C3088" t="str">
            <v>Turkey</v>
          </cell>
          <cell r="D3088">
            <v>0</v>
          </cell>
          <cell r="E3088">
            <v>43.801400000000001</v>
          </cell>
          <cell r="F3088">
            <v>39.401499999999999</v>
          </cell>
          <cell r="G3088">
            <v>38494.75</v>
          </cell>
          <cell r="H3088">
            <v>39229</v>
          </cell>
          <cell r="I3088">
            <v>39234</v>
          </cell>
          <cell r="J3088" t="str">
            <v>News</v>
          </cell>
          <cell r="K3088">
            <v>13</v>
          </cell>
          <cell r="L3088">
            <v>0</v>
          </cell>
          <cell r="M3088" t="str">
            <v>Heavy rain</v>
          </cell>
          <cell r="N3088">
            <v>1</v>
          </cell>
        </row>
        <row r="3089">
          <cell r="A3089">
            <v>3089</v>
          </cell>
          <cell r="B3089">
            <v>0</v>
          </cell>
          <cell r="C3089" t="str">
            <v>Dominican Republic</v>
          </cell>
          <cell r="E3089">
            <v>-71.053799999999995</v>
          </cell>
          <cell r="F3089">
            <v>19.547899999999998</v>
          </cell>
          <cell r="G3089">
            <v>13536.47</v>
          </cell>
          <cell r="H3089">
            <v>39232</v>
          </cell>
          <cell r="I3089">
            <v>39236</v>
          </cell>
          <cell r="J3089" t="str">
            <v>News</v>
          </cell>
          <cell r="K3089">
            <v>11</v>
          </cell>
          <cell r="L3089">
            <v>20000</v>
          </cell>
          <cell r="M3089" t="str">
            <v>Heavy rain</v>
          </cell>
          <cell r="N3089">
            <v>1</v>
          </cell>
        </row>
        <row r="3090">
          <cell r="A3090">
            <v>3090</v>
          </cell>
          <cell r="B3090">
            <v>0</v>
          </cell>
          <cell r="C3090" t="str">
            <v>El Salvador</v>
          </cell>
          <cell r="D3090">
            <v>0</v>
          </cell>
          <cell r="E3090">
            <v>-88.620500000000007</v>
          </cell>
          <cell r="F3090">
            <v>13.383599999999999</v>
          </cell>
          <cell r="G3090">
            <v>4514.95</v>
          </cell>
          <cell r="H3090">
            <v>39232</v>
          </cell>
          <cell r="I3090">
            <v>39233</v>
          </cell>
          <cell r="J3090" t="str">
            <v>News</v>
          </cell>
          <cell r="K3090">
            <v>4</v>
          </cell>
          <cell r="L3090">
            <v>0</v>
          </cell>
          <cell r="M3090" t="str">
            <v>Tropical cyclone</v>
          </cell>
          <cell r="N3090">
            <v>1</v>
          </cell>
        </row>
        <row r="3091">
          <cell r="A3091">
            <v>3091</v>
          </cell>
          <cell r="B3091">
            <v>0</v>
          </cell>
          <cell r="C3091" t="str">
            <v>China</v>
          </cell>
          <cell r="D3091">
            <v>0</v>
          </cell>
          <cell r="E3091">
            <v>116.143</v>
          </cell>
          <cell r="F3091">
            <v>27.197600000000001</v>
          </cell>
          <cell r="G3091">
            <v>168579.76</v>
          </cell>
          <cell r="H3091">
            <v>39234</v>
          </cell>
          <cell r="I3091">
            <v>39239</v>
          </cell>
          <cell r="J3091" t="str">
            <v>News</v>
          </cell>
          <cell r="K3091">
            <v>0</v>
          </cell>
          <cell r="L3091">
            <v>8000</v>
          </cell>
          <cell r="M3091" t="str">
            <v>Heavy rain</v>
          </cell>
          <cell r="N3091">
            <v>1</v>
          </cell>
        </row>
        <row r="3092">
          <cell r="A3092">
            <v>3092</v>
          </cell>
          <cell r="B3092">
            <v>0</v>
          </cell>
          <cell r="C3092" t="str">
            <v>Canada</v>
          </cell>
          <cell r="D3092">
            <v>0</v>
          </cell>
          <cell r="E3092">
            <v>-125.033</v>
          </cell>
          <cell r="F3092">
            <v>54.178899999999999</v>
          </cell>
          <cell r="G3092">
            <v>204993.53</v>
          </cell>
          <cell r="H3092">
            <v>39239</v>
          </cell>
          <cell r="I3092">
            <v>39247</v>
          </cell>
          <cell r="J3092" t="str">
            <v>News</v>
          </cell>
          <cell r="K3092">
            <v>0</v>
          </cell>
          <cell r="L3092">
            <v>500</v>
          </cell>
          <cell r="M3092" t="str">
            <v>Snowmelt</v>
          </cell>
          <cell r="N3092">
            <v>1.5</v>
          </cell>
        </row>
        <row r="3093">
          <cell r="A3093">
            <v>3093</v>
          </cell>
          <cell r="C3093" t="str">
            <v>Oman</v>
          </cell>
          <cell r="E3093">
            <v>57.933</v>
          </cell>
          <cell r="F3093">
            <v>28.5367</v>
          </cell>
          <cell r="G3093">
            <v>372988.5</v>
          </cell>
          <cell r="H3093">
            <v>39239</v>
          </cell>
          <cell r="I3093">
            <v>39245</v>
          </cell>
          <cell r="J3093" t="str">
            <v>News</v>
          </cell>
          <cell r="K3093">
            <v>61</v>
          </cell>
          <cell r="L3093">
            <v>60000</v>
          </cell>
          <cell r="M3093" t="str">
            <v>Tropical cyclone</v>
          </cell>
          <cell r="N3093">
            <v>1</v>
          </cell>
        </row>
        <row r="3094">
          <cell r="A3094">
            <v>3094</v>
          </cell>
          <cell r="B3094" t="str">
            <v>FL-2007-000077-CHN</v>
          </cell>
          <cell r="C3094" t="str">
            <v>China</v>
          </cell>
          <cell r="D3094">
            <v>0</v>
          </cell>
          <cell r="E3094">
            <v>112.355</v>
          </cell>
          <cell r="F3094">
            <v>26.2928</v>
          </cell>
          <cell r="G3094">
            <v>1916283.71</v>
          </cell>
          <cell r="H3094">
            <v>39239</v>
          </cell>
          <cell r="I3094">
            <v>39311</v>
          </cell>
          <cell r="J3094" t="str">
            <v>News</v>
          </cell>
          <cell r="K3094">
            <v>600</v>
          </cell>
          <cell r="L3094">
            <v>3170000</v>
          </cell>
          <cell r="M3094" t="str">
            <v>Heavy rain</v>
          </cell>
          <cell r="N3094">
            <v>1.5</v>
          </cell>
        </row>
        <row r="3095">
          <cell r="A3095">
            <v>3095</v>
          </cell>
          <cell r="B3095">
            <v>0</v>
          </cell>
          <cell r="C3095" t="str">
            <v>Australia</v>
          </cell>
          <cell r="D3095">
            <v>0</v>
          </cell>
          <cell r="E3095">
            <v>151.375</v>
          </cell>
          <cell r="F3095">
            <v>-32.865400000000001</v>
          </cell>
          <cell r="G3095">
            <v>11377.07</v>
          </cell>
          <cell r="H3095">
            <v>39241</v>
          </cell>
          <cell r="I3095">
            <v>39246</v>
          </cell>
          <cell r="J3095" t="str">
            <v>News</v>
          </cell>
          <cell r="K3095">
            <v>9</v>
          </cell>
          <cell r="L3095">
            <v>5000</v>
          </cell>
          <cell r="M3095" t="str">
            <v>Heavy rain</v>
          </cell>
          <cell r="N3095">
            <v>1.5</v>
          </cell>
        </row>
        <row r="3096">
          <cell r="A3096">
            <v>3096</v>
          </cell>
          <cell r="B3096">
            <v>0</v>
          </cell>
          <cell r="C3096" t="str">
            <v>Switzerland</v>
          </cell>
          <cell r="D3096">
            <v>0</v>
          </cell>
          <cell r="E3096">
            <v>7.7265600000000001</v>
          </cell>
          <cell r="F3096">
            <v>47.059899999999999</v>
          </cell>
          <cell r="G3096">
            <v>913.75800000000004</v>
          </cell>
          <cell r="H3096">
            <v>39242</v>
          </cell>
          <cell r="I3096">
            <v>39242</v>
          </cell>
          <cell r="J3096" t="str">
            <v>News</v>
          </cell>
          <cell r="K3096">
            <v>3</v>
          </cell>
          <cell r="L3096">
            <v>0</v>
          </cell>
          <cell r="M3096" t="str">
            <v>Brief torrential rain</v>
          </cell>
          <cell r="N3096">
            <v>1</v>
          </cell>
        </row>
        <row r="3097">
          <cell r="A3097">
            <v>3097</v>
          </cell>
          <cell r="B3097" t="str">
            <v>LS-2007-000080-BGD</v>
          </cell>
          <cell r="C3097" t="str">
            <v>Bangladesh</v>
          </cell>
          <cell r="E3097">
            <v>91.953500000000005</v>
          </cell>
          <cell r="F3097">
            <v>22.397500000000001</v>
          </cell>
          <cell r="G3097">
            <v>77805.48</v>
          </cell>
          <cell r="H3097">
            <v>39244</v>
          </cell>
          <cell r="I3097">
            <v>39257</v>
          </cell>
          <cell r="J3097" t="str">
            <v>News</v>
          </cell>
          <cell r="K3097">
            <v>126</v>
          </cell>
          <cell r="L3097">
            <v>80000</v>
          </cell>
          <cell r="M3097" t="str">
            <v>Monsoonal rain</v>
          </cell>
          <cell r="N3097">
            <v>1</v>
          </cell>
        </row>
        <row r="3098">
          <cell r="A3098">
            <v>3098</v>
          </cell>
          <cell r="B3098">
            <v>0</v>
          </cell>
          <cell r="C3098" t="str">
            <v>South Africa</v>
          </cell>
          <cell r="D3098">
            <v>0</v>
          </cell>
          <cell r="E3098">
            <v>18.578099999999999</v>
          </cell>
          <cell r="F3098">
            <v>-33.327300000000001</v>
          </cell>
          <cell r="G3098">
            <v>9088.14</v>
          </cell>
          <cell r="H3098">
            <v>39240</v>
          </cell>
          <cell r="I3098">
            <v>39249</v>
          </cell>
          <cell r="J3098" t="str">
            <v>News</v>
          </cell>
          <cell r="K3098">
            <v>0</v>
          </cell>
          <cell r="L3098">
            <v>6000</v>
          </cell>
          <cell r="M3098" t="str">
            <v>Heavy rain</v>
          </cell>
          <cell r="N3098">
            <v>1.5</v>
          </cell>
        </row>
        <row r="3099">
          <cell r="A3099">
            <v>3099</v>
          </cell>
          <cell r="B3099">
            <v>0</v>
          </cell>
          <cell r="C3099" t="str">
            <v>UK</v>
          </cell>
          <cell r="D3099">
            <v>0</v>
          </cell>
          <cell r="E3099">
            <v>-0.75920699999999997</v>
          </cell>
          <cell r="F3099">
            <v>52.523200000000003</v>
          </cell>
          <cell r="G3099">
            <v>23106.13</v>
          </cell>
          <cell r="H3099">
            <v>39248</v>
          </cell>
          <cell r="I3099">
            <v>39254</v>
          </cell>
          <cell r="J3099" t="str">
            <v>News</v>
          </cell>
          <cell r="K3099">
            <v>1</v>
          </cell>
          <cell r="L3099">
            <v>200</v>
          </cell>
          <cell r="M3099" t="str">
            <v>Heavy rain</v>
          </cell>
          <cell r="N3099">
            <v>1</v>
          </cell>
        </row>
        <row r="3100">
          <cell r="A3100">
            <v>3100</v>
          </cell>
          <cell r="B3100" t="str">
            <v>FF-2007-000081-NPL</v>
          </cell>
          <cell r="C3100" t="str">
            <v>Nepal</v>
          </cell>
          <cell r="D3100">
            <v>0</v>
          </cell>
          <cell r="E3100">
            <v>85.862700000000004</v>
          </cell>
          <cell r="F3100">
            <v>26.948499999999999</v>
          </cell>
          <cell r="G3100">
            <v>2704.51</v>
          </cell>
          <cell r="H3100">
            <v>39248</v>
          </cell>
          <cell r="I3100">
            <v>39251</v>
          </cell>
          <cell r="J3100" t="str">
            <v>News</v>
          </cell>
          <cell r="K3100">
            <v>0</v>
          </cell>
          <cell r="L3100">
            <v>400</v>
          </cell>
          <cell r="M3100" t="str">
            <v>Monsoonal rain</v>
          </cell>
          <cell r="N3100">
            <v>1</v>
          </cell>
        </row>
        <row r="3101">
          <cell r="A3101">
            <v>3101</v>
          </cell>
          <cell r="B3101" t="str">
            <v>FF-2007-000082-PAK</v>
          </cell>
          <cell r="C3101" t="str">
            <v>Pakistan</v>
          </cell>
          <cell r="D3101">
            <v>0</v>
          </cell>
          <cell r="E3101">
            <v>72.225800000000007</v>
          </cell>
          <cell r="F3101">
            <v>34.9758</v>
          </cell>
          <cell r="G3101">
            <v>12117.23</v>
          </cell>
          <cell r="H3101">
            <v>39249</v>
          </cell>
          <cell r="I3101">
            <v>39253</v>
          </cell>
          <cell r="J3101" t="str">
            <v>News</v>
          </cell>
          <cell r="K3101">
            <v>22</v>
          </cell>
          <cell r="L3101">
            <v>500</v>
          </cell>
          <cell r="M3101" t="str">
            <v>Brief torrential rain</v>
          </cell>
          <cell r="N3101">
            <v>1</v>
          </cell>
        </row>
        <row r="3102">
          <cell r="A3102">
            <v>3102</v>
          </cell>
          <cell r="B3102">
            <v>0</v>
          </cell>
          <cell r="C3102" t="str">
            <v>USA</v>
          </cell>
          <cell r="D3102">
            <v>0</v>
          </cell>
          <cell r="E3102">
            <v>-97.304699999999997</v>
          </cell>
          <cell r="F3102">
            <v>33.4497</v>
          </cell>
          <cell r="G3102">
            <v>34567.94</v>
          </cell>
          <cell r="H3102">
            <v>39250</v>
          </cell>
          <cell r="I3102">
            <v>39255</v>
          </cell>
          <cell r="J3102" t="str">
            <v>News</v>
          </cell>
          <cell r="K3102">
            <v>10</v>
          </cell>
          <cell r="L3102">
            <v>750</v>
          </cell>
          <cell r="M3102" t="str">
            <v>Heavy rain</v>
          </cell>
          <cell r="N3102">
            <v>1</v>
          </cell>
        </row>
        <row r="3103">
          <cell r="A3103">
            <v>3103</v>
          </cell>
          <cell r="B3103">
            <v>0</v>
          </cell>
          <cell r="C3103" t="str">
            <v>Indonesia</v>
          </cell>
          <cell r="D3103">
            <v>0</v>
          </cell>
          <cell r="E3103">
            <v>123.096</v>
          </cell>
          <cell r="F3103">
            <v>0.61759399999999998</v>
          </cell>
          <cell r="G3103">
            <v>1190.2</v>
          </cell>
          <cell r="H3103">
            <v>39249</v>
          </cell>
          <cell r="I3103">
            <v>39253</v>
          </cell>
          <cell r="J3103" t="str">
            <v>News</v>
          </cell>
          <cell r="K3103">
            <v>1</v>
          </cell>
          <cell r="L3103">
            <v>212</v>
          </cell>
          <cell r="M3103" t="str">
            <v>Heavy rain</v>
          </cell>
          <cell r="N3103">
            <v>1</v>
          </cell>
        </row>
        <row r="3104">
          <cell r="A3104">
            <v>3104</v>
          </cell>
          <cell r="B3104" t="str">
            <v>FF-2007-000083-IND</v>
          </cell>
          <cell r="C3104" t="str">
            <v>India</v>
          </cell>
          <cell r="D3104">
            <v>0</v>
          </cell>
          <cell r="E3104">
            <v>94.018900000000002</v>
          </cell>
          <cell r="F3104">
            <v>26.255800000000001</v>
          </cell>
          <cell r="G3104">
            <v>74887.520000000004</v>
          </cell>
          <cell r="H3104">
            <v>39251</v>
          </cell>
          <cell r="I3104">
            <v>39259</v>
          </cell>
          <cell r="J3104" t="str">
            <v>News</v>
          </cell>
          <cell r="K3104">
            <v>15</v>
          </cell>
          <cell r="L3104">
            <v>200000</v>
          </cell>
          <cell r="M3104" t="str">
            <v>Monsoonal rain</v>
          </cell>
          <cell r="N3104">
            <v>1</v>
          </cell>
        </row>
        <row r="3105">
          <cell r="A3105">
            <v>3105</v>
          </cell>
          <cell r="B3105">
            <v>0</v>
          </cell>
          <cell r="C3105" t="str">
            <v>Costa Rica</v>
          </cell>
          <cell r="D3105">
            <v>0</v>
          </cell>
          <cell r="E3105">
            <v>-84.069500000000005</v>
          </cell>
          <cell r="F3105">
            <v>9.9818300000000004</v>
          </cell>
          <cell r="G3105">
            <v>2850.65</v>
          </cell>
          <cell r="H3105">
            <v>39251</v>
          </cell>
          <cell r="I3105">
            <v>39253</v>
          </cell>
          <cell r="J3105" t="str">
            <v>News</v>
          </cell>
          <cell r="K3105">
            <v>0</v>
          </cell>
          <cell r="L3105">
            <v>0</v>
          </cell>
          <cell r="M3105" t="str">
            <v>Heavy rain</v>
          </cell>
          <cell r="N3105">
            <v>1</v>
          </cell>
        </row>
        <row r="3106">
          <cell r="A3106">
            <v>3106</v>
          </cell>
          <cell r="B3106">
            <v>0</v>
          </cell>
          <cell r="C3106" t="str">
            <v>USA</v>
          </cell>
          <cell r="D3106">
            <v>0</v>
          </cell>
          <cell r="E3106">
            <v>-74.954099999999997</v>
          </cell>
          <cell r="F3106">
            <v>42.2316</v>
          </cell>
          <cell r="G3106">
            <v>6498.35</v>
          </cell>
          <cell r="H3106">
            <v>39252</v>
          </cell>
          <cell r="I3106">
            <v>39253</v>
          </cell>
          <cell r="J3106" t="str">
            <v>News</v>
          </cell>
          <cell r="K3106">
            <v>2</v>
          </cell>
          <cell r="L3106">
            <v>120</v>
          </cell>
          <cell r="M3106" t="str">
            <v>Brief torrential rain</v>
          </cell>
          <cell r="N3106">
            <v>1</v>
          </cell>
        </row>
        <row r="3107">
          <cell r="A3107">
            <v>3107</v>
          </cell>
          <cell r="B3107" t="str">
            <v>TC-2007-000084-IND</v>
          </cell>
          <cell r="C3107" t="str">
            <v>India</v>
          </cell>
          <cell r="D3107">
            <v>0</v>
          </cell>
          <cell r="E3107">
            <v>78.161500000000004</v>
          </cell>
          <cell r="F3107">
            <v>14.945</v>
          </cell>
          <cell r="G3107">
            <v>450564.36</v>
          </cell>
          <cell r="H3107">
            <v>39255</v>
          </cell>
          <cell r="I3107">
            <v>39267</v>
          </cell>
          <cell r="J3107" t="str">
            <v>News</v>
          </cell>
          <cell r="K3107">
            <v>127</v>
          </cell>
          <cell r="L3107">
            <v>200000</v>
          </cell>
          <cell r="M3107" t="str">
            <v>Monsoonal rain</v>
          </cell>
          <cell r="N3107">
            <v>1</v>
          </cell>
        </row>
        <row r="3108">
          <cell r="A3108">
            <v>3108</v>
          </cell>
          <cell r="B3108" t="str">
            <v>TC-2007-000085-PAK</v>
          </cell>
          <cell r="C3108" t="str">
            <v>Pakistan</v>
          </cell>
          <cell r="D3108">
            <v>0</v>
          </cell>
          <cell r="E3108">
            <v>67.135099999999994</v>
          </cell>
          <cell r="F3108">
            <v>24.9939</v>
          </cell>
          <cell r="G3108">
            <v>2215.04</v>
          </cell>
          <cell r="H3108">
            <v>39256</v>
          </cell>
          <cell r="I3108">
            <v>39258</v>
          </cell>
          <cell r="J3108" t="str">
            <v>News</v>
          </cell>
          <cell r="K3108">
            <v>230</v>
          </cell>
          <cell r="L3108">
            <v>0</v>
          </cell>
          <cell r="M3108" t="str">
            <v>Monsoonal rain</v>
          </cell>
          <cell r="N3108">
            <v>1</v>
          </cell>
        </row>
        <row r="3109">
          <cell r="A3109">
            <v>3109</v>
          </cell>
          <cell r="B3109" t="str">
            <v>FF-2007-000091-AFG</v>
          </cell>
          <cell r="C3109" t="str">
            <v>Afghanistan</v>
          </cell>
          <cell r="D3109">
            <v>0</v>
          </cell>
          <cell r="E3109">
            <v>71.140699999999995</v>
          </cell>
          <cell r="F3109">
            <v>35.278199999999998</v>
          </cell>
          <cell r="G3109">
            <v>62335.91</v>
          </cell>
          <cell r="H3109">
            <v>39257</v>
          </cell>
          <cell r="I3109">
            <v>39266</v>
          </cell>
          <cell r="J3109" t="str">
            <v>News</v>
          </cell>
          <cell r="K3109">
            <v>113</v>
          </cell>
          <cell r="L3109">
            <v>4000</v>
          </cell>
          <cell r="M3109" t="str">
            <v>Heavy rain</v>
          </cell>
          <cell r="N3109">
            <v>1</v>
          </cell>
        </row>
        <row r="3110">
          <cell r="A3110">
            <v>3110</v>
          </cell>
          <cell r="B3110">
            <v>0</v>
          </cell>
          <cell r="C3110" t="str">
            <v>UK</v>
          </cell>
          <cell r="D3110">
            <v>0</v>
          </cell>
          <cell r="E3110">
            <v>-0.91369299999999998</v>
          </cell>
          <cell r="F3110">
            <v>53.881399999999999</v>
          </cell>
          <cell r="G3110">
            <v>27719.5</v>
          </cell>
          <cell r="H3110">
            <v>39258</v>
          </cell>
          <cell r="I3110">
            <v>39266</v>
          </cell>
          <cell r="J3110" t="str">
            <v>News</v>
          </cell>
          <cell r="K3110">
            <v>6</v>
          </cell>
          <cell r="L3110">
            <v>30000</v>
          </cell>
          <cell r="M3110" t="str">
            <v>Heavy rain</v>
          </cell>
          <cell r="N3110">
            <v>1.5</v>
          </cell>
        </row>
        <row r="3111">
          <cell r="A3111">
            <v>3111</v>
          </cell>
          <cell r="B3111">
            <v>0</v>
          </cell>
          <cell r="C3111" t="str">
            <v>Solomon Islands</v>
          </cell>
          <cell r="D3111">
            <v>0</v>
          </cell>
          <cell r="E3111">
            <v>160.48699999999999</v>
          </cell>
          <cell r="F3111">
            <v>-9.5525300000000009</v>
          </cell>
          <cell r="G3111">
            <v>262.57600000000002</v>
          </cell>
          <cell r="H3111">
            <v>39257</v>
          </cell>
          <cell r="I3111">
            <v>39261</v>
          </cell>
          <cell r="J3111" t="str">
            <v>News</v>
          </cell>
          <cell r="K3111">
            <v>0</v>
          </cell>
          <cell r="L3111">
            <v>3000</v>
          </cell>
          <cell r="M3111" t="str">
            <v>Heavy rain</v>
          </cell>
          <cell r="N3111">
            <v>1</v>
          </cell>
        </row>
        <row r="3112">
          <cell r="A3112">
            <v>3112</v>
          </cell>
          <cell r="B3112" t="str">
            <v>TC-2007-000084-PAK</v>
          </cell>
          <cell r="C3112" t="str">
            <v>Pakistan</v>
          </cell>
          <cell r="D3112">
            <v>0</v>
          </cell>
          <cell r="E3112">
            <v>67.902500000000003</v>
          </cell>
          <cell r="F3112">
            <v>25.2563</v>
          </cell>
          <cell r="G3112">
            <v>115766.52</v>
          </cell>
          <cell r="H3112">
            <v>39259</v>
          </cell>
          <cell r="I3112">
            <v>39283</v>
          </cell>
          <cell r="J3112" t="str">
            <v>News</v>
          </cell>
          <cell r="K3112">
            <v>280</v>
          </cell>
          <cell r="L3112">
            <v>400000</v>
          </cell>
          <cell r="M3112" t="str">
            <v>Tropical cyclone</v>
          </cell>
          <cell r="N3112">
            <v>1</v>
          </cell>
        </row>
        <row r="3113">
          <cell r="A3113">
            <v>3113</v>
          </cell>
          <cell r="B3113">
            <v>0</v>
          </cell>
          <cell r="C3113" t="str">
            <v>USA</v>
          </cell>
          <cell r="D3113">
            <v>0</v>
          </cell>
          <cell r="E3113">
            <v>-97.165700000000001</v>
          </cell>
          <cell r="F3113">
            <v>32.836599999999997</v>
          </cell>
          <cell r="G3113">
            <v>507778.21</v>
          </cell>
          <cell r="H3113">
            <v>39259</v>
          </cell>
          <cell r="I3113">
            <v>39286</v>
          </cell>
          <cell r="J3113" t="str">
            <v>News</v>
          </cell>
          <cell r="K3113">
            <v>8</v>
          </cell>
          <cell r="L3113">
            <v>5000</v>
          </cell>
          <cell r="M3113" t="str">
            <v>Heavy rain</v>
          </cell>
          <cell r="N3113">
            <v>1.5</v>
          </cell>
        </row>
        <row r="3114">
          <cell r="A3114">
            <v>3114</v>
          </cell>
          <cell r="B3114">
            <v>0</v>
          </cell>
          <cell r="C3114" t="str">
            <v>Australia</v>
          </cell>
          <cell r="D3114">
            <v>0</v>
          </cell>
          <cell r="E3114">
            <v>146.85599999999999</v>
          </cell>
          <cell r="F3114">
            <v>-37.936100000000003</v>
          </cell>
          <cell r="G3114">
            <v>40946.269999999997</v>
          </cell>
          <cell r="H3114">
            <v>39260</v>
          </cell>
          <cell r="I3114">
            <v>39267</v>
          </cell>
          <cell r="J3114" t="str">
            <v>News</v>
          </cell>
          <cell r="K3114">
            <v>1</v>
          </cell>
          <cell r="L3114">
            <v>300</v>
          </cell>
          <cell r="M3114" t="str">
            <v>Heavy rain</v>
          </cell>
          <cell r="N3114">
            <v>1.5</v>
          </cell>
        </row>
        <row r="3115">
          <cell r="A3115">
            <v>3115</v>
          </cell>
          <cell r="B3115">
            <v>0</v>
          </cell>
          <cell r="C3115" t="str">
            <v>Iran</v>
          </cell>
          <cell r="D3115">
            <v>0</v>
          </cell>
          <cell r="E3115">
            <v>52.201900000000002</v>
          </cell>
          <cell r="F3115">
            <v>33.753500000000003</v>
          </cell>
          <cell r="G3115">
            <v>10410.86</v>
          </cell>
          <cell r="H3115">
            <v>39260</v>
          </cell>
          <cell r="I3115">
            <v>39262</v>
          </cell>
          <cell r="J3115" t="str">
            <v>News</v>
          </cell>
          <cell r="K3115">
            <v>12</v>
          </cell>
          <cell r="L3115">
            <v>0</v>
          </cell>
          <cell r="M3115" t="str">
            <v>Brief torrential rain</v>
          </cell>
          <cell r="N3115">
            <v>1.5</v>
          </cell>
        </row>
        <row r="3116">
          <cell r="A3116">
            <v>3116</v>
          </cell>
          <cell r="B3116" t="str">
            <v>LS-2007-000098-PAK</v>
          </cell>
          <cell r="C3116" t="str">
            <v>Pakistan</v>
          </cell>
          <cell r="D3116">
            <v>0</v>
          </cell>
          <cell r="E3116">
            <v>71.869900000000001</v>
          </cell>
          <cell r="F3116">
            <v>34.274900000000002</v>
          </cell>
          <cell r="G3116">
            <v>29411.27</v>
          </cell>
          <cell r="H3116">
            <v>39261</v>
          </cell>
          <cell r="I3116">
            <v>39285</v>
          </cell>
          <cell r="J3116" t="str">
            <v>News</v>
          </cell>
          <cell r="K3116">
            <v>130</v>
          </cell>
          <cell r="L3116">
            <v>2000</v>
          </cell>
          <cell r="M3116" t="str">
            <v>Heavy rain</v>
          </cell>
          <cell r="N3116">
            <v>1</v>
          </cell>
        </row>
        <row r="3117">
          <cell r="A3117">
            <v>3117</v>
          </cell>
          <cell r="B3117">
            <v>0</v>
          </cell>
          <cell r="C3117" t="str">
            <v>Vietnam</v>
          </cell>
          <cell r="D3117">
            <v>0</v>
          </cell>
          <cell r="E3117">
            <v>107.17400000000001</v>
          </cell>
          <cell r="F3117">
            <v>21.240100000000002</v>
          </cell>
          <cell r="G3117">
            <v>4852.46</v>
          </cell>
          <cell r="H3117">
            <v>39263</v>
          </cell>
          <cell r="I3117">
            <v>39265</v>
          </cell>
          <cell r="J3117" t="str">
            <v>News</v>
          </cell>
          <cell r="K3117">
            <v>3</v>
          </cell>
          <cell r="L3117">
            <v>0</v>
          </cell>
          <cell r="M3117" t="str">
            <v>Heavy rain</v>
          </cell>
          <cell r="N3117">
            <v>1</v>
          </cell>
        </row>
        <row r="3118">
          <cell r="A3118">
            <v>3118</v>
          </cell>
          <cell r="B3118" t="str">
            <v>FL-2007-000096-IND</v>
          </cell>
          <cell r="C3118" t="str">
            <v>India</v>
          </cell>
          <cell r="D3118">
            <v>0</v>
          </cell>
          <cell r="E3118">
            <v>81.860100000000003</v>
          </cell>
          <cell r="F3118">
            <v>20.053899999999999</v>
          </cell>
          <cell r="G3118">
            <v>248438.85</v>
          </cell>
          <cell r="H3118">
            <v>39263</v>
          </cell>
          <cell r="I3118">
            <v>39276</v>
          </cell>
          <cell r="J3118" t="str">
            <v>News</v>
          </cell>
          <cell r="K3118">
            <v>29</v>
          </cell>
          <cell r="L3118">
            <v>50000</v>
          </cell>
          <cell r="M3118" t="str">
            <v>Monsoonal rain</v>
          </cell>
          <cell r="N3118">
            <v>1</v>
          </cell>
        </row>
        <row r="3119">
          <cell r="A3119">
            <v>3119</v>
          </cell>
          <cell r="B3119">
            <v>0</v>
          </cell>
          <cell r="C3119" t="str">
            <v>India</v>
          </cell>
          <cell r="D3119">
            <v>0</v>
          </cell>
          <cell r="E3119">
            <v>77.523700000000005</v>
          </cell>
          <cell r="F3119">
            <v>21.026299999999999</v>
          </cell>
          <cell r="G3119">
            <v>106578.44</v>
          </cell>
          <cell r="H3119">
            <v>39264</v>
          </cell>
          <cell r="I3119">
            <v>39269</v>
          </cell>
          <cell r="J3119" t="str">
            <v>News</v>
          </cell>
          <cell r="K3119">
            <v>62</v>
          </cell>
          <cell r="L3119">
            <v>10000</v>
          </cell>
          <cell r="M3119" t="str">
            <v>Monsoonal rain</v>
          </cell>
          <cell r="N3119">
            <v>1</v>
          </cell>
        </row>
        <row r="3120">
          <cell r="A3120">
            <v>3120</v>
          </cell>
          <cell r="B3120">
            <v>0</v>
          </cell>
          <cell r="C3120" t="str">
            <v>India</v>
          </cell>
          <cell r="D3120">
            <v>0</v>
          </cell>
          <cell r="E3120">
            <v>72.249499999999998</v>
          </cell>
          <cell r="F3120">
            <v>22.023099999999999</v>
          </cell>
          <cell r="G3120">
            <v>398939.17</v>
          </cell>
          <cell r="H3120">
            <v>39264</v>
          </cell>
          <cell r="I3120">
            <v>39276</v>
          </cell>
          <cell r="J3120" t="str">
            <v>News</v>
          </cell>
          <cell r="K3120">
            <v>225</v>
          </cell>
          <cell r="L3120">
            <v>63000</v>
          </cell>
          <cell r="M3120" t="str">
            <v>Monsoonal rain</v>
          </cell>
          <cell r="N3120">
            <v>1</v>
          </cell>
        </row>
        <row r="3121">
          <cell r="A3121">
            <v>3121</v>
          </cell>
          <cell r="B3121">
            <v>0</v>
          </cell>
          <cell r="C3121" t="str">
            <v>Colombia</v>
          </cell>
          <cell r="D3121">
            <v>0</v>
          </cell>
          <cell r="E3121">
            <v>-75.593299999999999</v>
          </cell>
          <cell r="F3121">
            <v>8.3752999999999993</v>
          </cell>
          <cell r="G3121">
            <v>69988.11</v>
          </cell>
          <cell r="H3121">
            <v>39260</v>
          </cell>
          <cell r="I3121">
            <v>39335</v>
          </cell>
          <cell r="J3121" t="str">
            <v>News</v>
          </cell>
          <cell r="K3121">
            <v>43</v>
          </cell>
          <cell r="L3121">
            <v>700000</v>
          </cell>
          <cell r="M3121" t="str">
            <v>Heavy rain</v>
          </cell>
          <cell r="N3121">
            <v>1</v>
          </cell>
        </row>
        <row r="3122">
          <cell r="A3122">
            <v>3122</v>
          </cell>
          <cell r="B3122" t="str">
            <v>FL-2007-000096-IND</v>
          </cell>
          <cell r="C3122" t="str">
            <v>India</v>
          </cell>
          <cell r="D3122">
            <v>0</v>
          </cell>
          <cell r="E3122">
            <v>88.487099999999998</v>
          </cell>
          <cell r="F3122">
            <v>22.631499999999999</v>
          </cell>
          <cell r="G3122">
            <v>517303.2</v>
          </cell>
          <cell r="H3122">
            <v>39266</v>
          </cell>
          <cell r="I3122">
            <v>39347</v>
          </cell>
          <cell r="J3122" t="str">
            <v>News</v>
          </cell>
          <cell r="K3122">
            <v>958</v>
          </cell>
          <cell r="L3122">
            <v>3000000</v>
          </cell>
          <cell r="M3122" t="str">
            <v>Monsoonal rain</v>
          </cell>
          <cell r="N3122">
            <v>1.5</v>
          </cell>
        </row>
        <row r="3123">
          <cell r="A3123">
            <v>3123</v>
          </cell>
          <cell r="B3123" t="str">
            <v>FL-2007-000093-SDN</v>
          </cell>
          <cell r="C3123" t="str">
            <v>Sudan</v>
          </cell>
          <cell r="D3123">
            <v>0</v>
          </cell>
          <cell r="E3123">
            <v>33.7714</v>
          </cell>
          <cell r="F3123">
            <v>12.9072</v>
          </cell>
          <cell r="G3123">
            <v>1590906.98</v>
          </cell>
          <cell r="H3123">
            <v>39266</v>
          </cell>
          <cell r="I3123">
            <v>39363</v>
          </cell>
          <cell r="J3123" t="str">
            <v>News</v>
          </cell>
          <cell r="K3123">
            <v>150</v>
          </cell>
          <cell r="L3123">
            <v>200000</v>
          </cell>
          <cell r="M3123" t="str">
            <v>Heavy rain</v>
          </cell>
          <cell r="N3123">
            <v>1</v>
          </cell>
        </row>
        <row r="3124">
          <cell r="A3124">
            <v>3124</v>
          </cell>
          <cell r="B3124" t="str">
            <v>FL-2007-000094-JPN</v>
          </cell>
          <cell r="C3124" t="str">
            <v>Japan</v>
          </cell>
          <cell r="D3124">
            <v>0</v>
          </cell>
          <cell r="E3124">
            <v>130.72900000000001</v>
          </cell>
          <cell r="F3124">
            <v>32.8583</v>
          </cell>
          <cell r="G3124">
            <v>2673.23</v>
          </cell>
          <cell r="H3124">
            <v>39267</v>
          </cell>
          <cell r="I3124">
            <v>39275</v>
          </cell>
          <cell r="J3124" t="str">
            <v>News</v>
          </cell>
          <cell r="K3124">
            <v>2</v>
          </cell>
          <cell r="L3124">
            <v>10000</v>
          </cell>
          <cell r="M3124" t="str">
            <v>Heavy rain</v>
          </cell>
          <cell r="N3124">
            <v>1</v>
          </cell>
        </row>
        <row r="3125">
          <cell r="A3125">
            <v>3125</v>
          </cell>
          <cell r="B3125">
            <v>0</v>
          </cell>
          <cell r="C3125" t="str">
            <v>Burma</v>
          </cell>
          <cell r="D3125">
            <v>0</v>
          </cell>
          <cell r="E3125">
            <v>95.317400000000006</v>
          </cell>
          <cell r="F3125">
            <v>18.5242</v>
          </cell>
          <cell r="G3125">
            <v>119073.57</v>
          </cell>
          <cell r="H3125">
            <v>39269</v>
          </cell>
          <cell r="I3125">
            <v>39295</v>
          </cell>
          <cell r="J3125" t="str">
            <v>News</v>
          </cell>
          <cell r="K3125">
            <v>0</v>
          </cell>
          <cell r="L3125">
            <v>3000</v>
          </cell>
          <cell r="M3125" t="str">
            <v>Monsoonal rain</v>
          </cell>
          <cell r="N3125">
            <v>1</v>
          </cell>
        </row>
        <row r="3126">
          <cell r="A3126">
            <v>3126</v>
          </cell>
          <cell r="B3126">
            <v>0</v>
          </cell>
          <cell r="C3126" t="str">
            <v>Ethiopia</v>
          </cell>
          <cell r="D3126">
            <v>0</v>
          </cell>
          <cell r="E3126">
            <v>37.115400000000001</v>
          </cell>
          <cell r="F3126">
            <v>5.4455499999999999</v>
          </cell>
          <cell r="G3126">
            <v>19512.28</v>
          </cell>
          <cell r="H3126">
            <v>39269</v>
          </cell>
          <cell r="I3126">
            <v>39274</v>
          </cell>
          <cell r="J3126" t="str">
            <v>News</v>
          </cell>
          <cell r="K3126">
            <v>0</v>
          </cell>
          <cell r="L3126">
            <v>5800</v>
          </cell>
          <cell r="M3126" t="str">
            <v>Heavy rain</v>
          </cell>
          <cell r="N3126">
            <v>1</v>
          </cell>
        </row>
        <row r="3127">
          <cell r="A3127">
            <v>3127</v>
          </cell>
          <cell r="B3127">
            <v>0</v>
          </cell>
          <cell r="C3127" t="str">
            <v>New Zealand</v>
          </cell>
          <cell r="D3127">
            <v>0</v>
          </cell>
          <cell r="E3127">
            <v>173.929</v>
          </cell>
          <cell r="F3127">
            <v>-35.805399999999999</v>
          </cell>
          <cell r="G3127">
            <v>13659.31</v>
          </cell>
          <cell r="H3127">
            <v>39273</v>
          </cell>
          <cell r="I3127">
            <v>39276</v>
          </cell>
          <cell r="J3127" t="str">
            <v>News</v>
          </cell>
          <cell r="K3127">
            <v>0</v>
          </cell>
          <cell r="L3127">
            <v>600</v>
          </cell>
          <cell r="M3127" t="str">
            <v>Heavy rain</v>
          </cell>
          <cell r="N3127">
            <v>1.5</v>
          </cell>
        </row>
        <row r="3128">
          <cell r="A3128">
            <v>3128</v>
          </cell>
          <cell r="B3128">
            <v>0</v>
          </cell>
          <cell r="C3128" t="str">
            <v>India</v>
          </cell>
          <cell r="D3128">
            <v>0</v>
          </cell>
          <cell r="E3128">
            <v>95.263000000000005</v>
          </cell>
          <cell r="F3128">
            <v>27.577300000000001</v>
          </cell>
          <cell r="G3128">
            <v>103551.73</v>
          </cell>
          <cell r="H3128">
            <v>39275</v>
          </cell>
          <cell r="I3128">
            <v>39365</v>
          </cell>
          <cell r="J3128" t="str">
            <v>News</v>
          </cell>
          <cell r="K3128">
            <v>96</v>
          </cell>
          <cell r="L3128">
            <v>11100000</v>
          </cell>
          <cell r="M3128" t="str">
            <v>Monsoonal rain</v>
          </cell>
          <cell r="N3128">
            <v>1</v>
          </cell>
        </row>
        <row r="3129">
          <cell r="A3129">
            <v>3129</v>
          </cell>
          <cell r="B3129">
            <v>0</v>
          </cell>
          <cell r="C3129" t="str">
            <v>Japan</v>
          </cell>
          <cell r="D3129">
            <v>0</v>
          </cell>
          <cell r="E3129">
            <v>130.89500000000001</v>
          </cell>
          <cell r="F3129">
            <v>31.686599999999999</v>
          </cell>
          <cell r="G3129">
            <v>37729.72</v>
          </cell>
          <cell r="H3129">
            <v>39276</v>
          </cell>
          <cell r="I3129">
            <v>39279</v>
          </cell>
          <cell r="J3129" t="str">
            <v>News</v>
          </cell>
          <cell r="K3129">
            <v>5</v>
          </cell>
          <cell r="L3129">
            <v>40000</v>
          </cell>
          <cell r="M3129" t="str">
            <v>Tropical cyclone</v>
          </cell>
          <cell r="N3129">
            <v>1</v>
          </cell>
        </row>
        <row r="3130">
          <cell r="A3130">
            <v>3130</v>
          </cell>
          <cell r="B3130">
            <v>0</v>
          </cell>
          <cell r="C3130" t="str">
            <v>Afghanistan</v>
          </cell>
          <cell r="D3130">
            <v>0</v>
          </cell>
          <cell r="E3130">
            <v>66.131399999999999</v>
          </cell>
          <cell r="F3130">
            <v>34.530299999999997</v>
          </cell>
          <cell r="G3130">
            <v>4112.5200000000004</v>
          </cell>
          <cell r="H3130">
            <v>39278</v>
          </cell>
          <cell r="I3130">
            <v>39280</v>
          </cell>
          <cell r="J3130" t="str">
            <v>News</v>
          </cell>
          <cell r="K3130">
            <v>9</v>
          </cell>
          <cell r="L3130">
            <v>0</v>
          </cell>
          <cell r="M3130" t="str">
            <v>Heavy rain</v>
          </cell>
          <cell r="N3130">
            <v>1</v>
          </cell>
        </row>
        <row r="3131">
          <cell r="A3131">
            <v>3131</v>
          </cell>
          <cell r="B3131">
            <v>0</v>
          </cell>
          <cell r="C3131" t="str">
            <v>India</v>
          </cell>
          <cell r="D3131">
            <v>0</v>
          </cell>
          <cell r="E3131">
            <v>76.311499999999995</v>
          </cell>
          <cell r="F3131">
            <v>10.390599999999999</v>
          </cell>
          <cell r="G3131">
            <v>24124.3</v>
          </cell>
          <cell r="H3131">
            <v>39279</v>
          </cell>
          <cell r="I3131">
            <v>39283</v>
          </cell>
          <cell r="J3131" t="str">
            <v>News</v>
          </cell>
          <cell r="K3131">
            <v>44</v>
          </cell>
          <cell r="L3131">
            <v>35000</v>
          </cell>
          <cell r="M3131" t="str">
            <v>Monsoonal rain</v>
          </cell>
          <cell r="N3131">
            <v>1</v>
          </cell>
        </row>
        <row r="3132">
          <cell r="A3132">
            <v>3132</v>
          </cell>
          <cell r="B3132" t="str">
            <v>FL-2007-000112-CHN</v>
          </cell>
          <cell r="C3132" t="str">
            <v>China</v>
          </cell>
          <cell r="D3132">
            <v>0</v>
          </cell>
          <cell r="E3132">
            <v>88.212000000000003</v>
          </cell>
          <cell r="F3132">
            <v>43.0901</v>
          </cell>
          <cell r="G3132">
            <v>812726.21</v>
          </cell>
          <cell r="H3132">
            <v>39277</v>
          </cell>
          <cell r="I3132">
            <v>39297</v>
          </cell>
          <cell r="J3132" t="str">
            <v>News</v>
          </cell>
          <cell r="K3132">
            <v>29</v>
          </cell>
          <cell r="L3132">
            <v>38500</v>
          </cell>
          <cell r="M3132" t="str">
            <v>Heavy rain</v>
          </cell>
          <cell r="N3132">
            <v>1</v>
          </cell>
        </row>
        <row r="3133">
          <cell r="A3133">
            <v>3133</v>
          </cell>
          <cell r="B3133">
            <v>0</v>
          </cell>
          <cell r="C3133" t="str">
            <v>China</v>
          </cell>
          <cell r="D3133">
            <v>0</v>
          </cell>
          <cell r="E3133">
            <v>119.22799999999999</v>
          </cell>
          <cell r="F3133">
            <v>36.684199999999997</v>
          </cell>
          <cell r="G3133">
            <v>96491.19</v>
          </cell>
          <cell r="H3133">
            <v>39281</v>
          </cell>
          <cell r="I3133">
            <v>39285</v>
          </cell>
          <cell r="J3133" t="str">
            <v>News</v>
          </cell>
          <cell r="K3133">
            <v>40</v>
          </cell>
          <cell r="L3133">
            <v>112600</v>
          </cell>
          <cell r="M3133" t="str">
            <v>Heavy rain</v>
          </cell>
          <cell r="N3133">
            <v>1</v>
          </cell>
        </row>
        <row r="3134">
          <cell r="A3134">
            <v>3134</v>
          </cell>
          <cell r="B3134">
            <v>0</v>
          </cell>
          <cell r="C3134" t="str">
            <v>China</v>
          </cell>
          <cell r="D3134">
            <v>0</v>
          </cell>
          <cell r="E3134">
            <v>100.164</v>
          </cell>
          <cell r="F3134">
            <v>24.098400000000002</v>
          </cell>
          <cell r="G3134">
            <v>165133.85</v>
          </cell>
          <cell r="H3134">
            <v>39281</v>
          </cell>
          <cell r="I3134">
            <v>39307</v>
          </cell>
          <cell r="J3134" t="str">
            <v>News</v>
          </cell>
          <cell r="K3134">
            <v>170</v>
          </cell>
          <cell r="L3134">
            <v>10000</v>
          </cell>
          <cell r="M3134" t="str">
            <v>Heavy rain</v>
          </cell>
          <cell r="N3134">
            <v>1</v>
          </cell>
        </row>
        <row r="3135">
          <cell r="A3135">
            <v>3135</v>
          </cell>
          <cell r="B3135" t="str">
            <v>FL-2007-000106-IDN</v>
          </cell>
          <cell r="C3135" t="str">
            <v>Indonesia</v>
          </cell>
          <cell r="D3135">
            <v>0</v>
          </cell>
          <cell r="E3135">
            <v>121.488</v>
          </cell>
          <cell r="F3135">
            <v>-1.73966</v>
          </cell>
          <cell r="G3135">
            <v>4610.17</v>
          </cell>
          <cell r="H3135">
            <v>39280</v>
          </cell>
          <cell r="I3135">
            <v>39293</v>
          </cell>
          <cell r="J3135" t="str">
            <v>News</v>
          </cell>
          <cell r="K3135">
            <v>107</v>
          </cell>
          <cell r="L3135">
            <v>20000</v>
          </cell>
          <cell r="M3135" t="str">
            <v>Heavy rain</v>
          </cell>
          <cell r="N3135">
            <v>1</v>
          </cell>
        </row>
        <row r="3136">
          <cell r="A3136">
            <v>3136</v>
          </cell>
          <cell r="B3136">
            <v>0</v>
          </cell>
          <cell r="C3136" t="str">
            <v>Bangladesh</v>
          </cell>
          <cell r="E3136">
            <v>91.233599999999996</v>
          </cell>
          <cell r="F3136">
            <v>23.916399999999999</v>
          </cell>
          <cell r="G3136">
            <v>150899.96</v>
          </cell>
          <cell r="H3136">
            <v>39284</v>
          </cell>
          <cell r="I3136">
            <v>39370</v>
          </cell>
          <cell r="J3136" t="str">
            <v>News</v>
          </cell>
          <cell r="K3136">
            <v>1071</v>
          </cell>
          <cell r="L3136">
            <v>5000000</v>
          </cell>
          <cell r="M3136" t="str">
            <v>Monsoonal rain</v>
          </cell>
          <cell r="N3136">
            <v>1</v>
          </cell>
        </row>
        <row r="3137">
          <cell r="A3137">
            <v>3137</v>
          </cell>
          <cell r="B3137" t="str">
            <v>FL-2007-000111-GBR</v>
          </cell>
          <cell r="C3137" t="str">
            <v>UK</v>
          </cell>
          <cell r="D3137">
            <v>0</v>
          </cell>
          <cell r="E3137">
            <v>-2.1019299999999999</v>
          </cell>
          <cell r="F3137">
            <v>52.072000000000003</v>
          </cell>
          <cell r="G3137">
            <v>24651.23</v>
          </cell>
          <cell r="H3137">
            <v>39284</v>
          </cell>
          <cell r="I3137">
            <v>39293</v>
          </cell>
          <cell r="J3137" t="str">
            <v>News</v>
          </cell>
          <cell r="K3137">
            <v>7</v>
          </cell>
          <cell r="L3137">
            <v>2100</v>
          </cell>
          <cell r="M3137" t="str">
            <v>Heavy rain</v>
          </cell>
          <cell r="N3137">
            <v>1.5</v>
          </cell>
        </row>
        <row r="3138">
          <cell r="A3138">
            <v>3138</v>
          </cell>
          <cell r="B3138" t="str">
            <v>FL-2007-000108-TJK</v>
          </cell>
          <cell r="C3138" t="str">
            <v>Tajikistan</v>
          </cell>
          <cell r="D3138">
            <v>0</v>
          </cell>
          <cell r="E3138">
            <v>70.441599999999994</v>
          </cell>
          <cell r="F3138">
            <v>40.748100000000001</v>
          </cell>
          <cell r="G3138">
            <v>2114.19</v>
          </cell>
          <cell r="H3138">
            <v>39285</v>
          </cell>
          <cell r="I3138">
            <v>39286</v>
          </cell>
          <cell r="J3138" t="str">
            <v>News</v>
          </cell>
          <cell r="K3138">
            <v>11</v>
          </cell>
          <cell r="L3138">
            <v>0</v>
          </cell>
          <cell r="M3138" t="str">
            <v>Heavy rain</v>
          </cell>
          <cell r="N3138">
            <v>1</v>
          </cell>
        </row>
        <row r="3139">
          <cell r="A3139">
            <v>3139</v>
          </cell>
          <cell r="B3139">
            <v>0</v>
          </cell>
          <cell r="C3139" t="str">
            <v>Indonesia</v>
          </cell>
          <cell r="D3139">
            <v>0</v>
          </cell>
          <cell r="E3139">
            <v>97.513900000000007</v>
          </cell>
          <cell r="F3139">
            <v>2.9613999999999998</v>
          </cell>
          <cell r="G3139">
            <v>7806.81</v>
          </cell>
          <cell r="H3139">
            <v>39285</v>
          </cell>
          <cell r="I3139">
            <v>39288</v>
          </cell>
          <cell r="J3139" t="str">
            <v>News</v>
          </cell>
          <cell r="K3139">
            <v>0</v>
          </cell>
          <cell r="L3139">
            <v>500</v>
          </cell>
          <cell r="M3139" t="str">
            <v>Heavy rain</v>
          </cell>
          <cell r="N3139">
            <v>1</v>
          </cell>
        </row>
        <row r="3140">
          <cell r="A3140">
            <v>3140</v>
          </cell>
          <cell r="B3140">
            <v>0</v>
          </cell>
          <cell r="C3140" t="str">
            <v>Haiti</v>
          </cell>
          <cell r="D3140">
            <v>0</v>
          </cell>
          <cell r="E3140">
            <v>-72.291799999999995</v>
          </cell>
          <cell r="F3140">
            <v>18.549900000000001</v>
          </cell>
          <cell r="G3140">
            <v>123.795</v>
          </cell>
          <cell r="H3140">
            <v>39286</v>
          </cell>
          <cell r="I3140">
            <v>39287</v>
          </cell>
          <cell r="J3140" t="str">
            <v>News</v>
          </cell>
          <cell r="K3140">
            <v>4</v>
          </cell>
          <cell r="L3140">
            <v>300</v>
          </cell>
          <cell r="M3140" t="str">
            <v>Heavy rain</v>
          </cell>
          <cell r="N3140">
            <v>1</v>
          </cell>
        </row>
        <row r="3141">
          <cell r="A3141">
            <v>3141</v>
          </cell>
          <cell r="B3141" t="str">
            <v>FL-2007-000106-IDN</v>
          </cell>
          <cell r="C3141" t="str">
            <v>Indonesia</v>
          </cell>
          <cell r="D3141">
            <v>0</v>
          </cell>
          <cell r="E3141">
            <v>120.19799999999999</v>
          </cell>
          <cell r="F3141">
            <v>-3.2795399999999999</v>
          </cell>
          <cell r="G3141">
            <v>2399.1</v>
          </cell>
          <cell r="H3141">
            <v>39288</v>
          </cell>
          <cell r="I3141">
            <v>39296</v>
          </cell>
          <cell r="J3141" t="str">
            <v>News</v>
          </cell>
          <cell r="K3141">
            <v>15</v>
          </cell>
          <cell r="L3141">
            <v>2000</v>
          </cell>
          <cell r="M3141" t="str">
            <v>Heavy rain</v>
          </cell>
          <cell r="N3141">
            <v>1</v>
          </cell>
        </row>
        <row r="3142">
          <cell r="A3142">
            <v>3142</v>
          </cell>
          <cell r="B3142" t="str">
            <v>FF-2007-000114-RUS</v>
          </cell>
          <cell r="C3142" t="str">
            <v>Russia</v>
          </cell>
          <cell r="D3142">
            <v>0</v>
          </cell>
          <cell r="E3142">
            <v>127.277</v>
          </cell>
          <cell r="F3142">
            <v>54.005000000000003</v>
          </cell>
          <cell r="G3142">
            <v>20811.95</v>
          </cell>
          <cell r="H3142">
            <v>39280</v>
          </cell>
          <cell r="I3142">
            <v>39304</v>
          </cell>
          <cell r="J3142" t="str">
            <v>News</v>
          </cell>
          <cell r="K3142">
            <v>0</v>
          </cell>
          <cell r="L3142">
            <v>500</v>
          </cell>
          <cell r="M3142" t="str">
            <v>Dam/Levy, break or release</v>
          </cell>
          <cell r="N3142">
            <v>1</v>
          </cell>
        </row>
        <row r="3143">
          <cell r="A3143">
            <v>3143</v>
          </cell>
          <cell r="B3143" t="str">
            <v>FF-2007-000117-NPL</v>
          </cell>
          <cell r="C3143" t="str">
            <v>Nepal</v>
          </cell>
          <cell r="D3143">
            <v>0</v>
          </cell>
          <cell r="E3143">
            <v>84.080100000000002</v>
          </cell>
          <cell r="F3143">
            <v>27.777200000000001</v>
          </cell>
          <cell r="G3143">
            <v>56920.81</v>
          </cell>
          <cell r="H3143">
            <v>39286</v>
          </cell>
          <cell r="I3143">
            <v>39357</v>
          </cell>
          <cell r="J3143" t="str">
            <v>News</v>
          </cell>
          <cell r="K3143">
            <v>185</v>
          </cell>
          <cell r="L3143">
            <v>86000</v>
          </cell>
          <cell r="M3143" t="str">
            <v>Monsoonal rain</v>
          </cell>
          <cell r="N3143">
            <v>1</v>
          </cell>
        </row>
        <row r="3144">
          <cell r="A3144">
            <v>3144</v>
          </cell>
          <cell r="B3144">
            <v>0</v>
          </cell>
          <cell r="C3144" t="str">
            <v>South Africa</v>
          </cell>
          <cell r="D3144">
            <v>0</v>
          </cell>
          <cell r="E3144">
            <v>19.575299999999999</v>
          </cell>
          <cell r="F3144">
            <v>-34.090600000000002</v>
          </cell>
          <cell r="G3144">
            <v>20096.5</v>
          </cell>
          <cell r="H3144">
            <v>39290</v>
          </cell>
          <cell r="I3144">
            <v>39296</v>
          </cell>
          <cell r="J3144" t="str">
            <v>News</v>
          </cell>
          <cell r="K3144">
            <v>0</v>
          </cell>
          <cell r="L3144">
            <v>38000</v>
          </cell>
          <cell r="M3144" t="str">
            <v>Heavy rain</v>
          </cell>
          <cell r="N3144">
            <v>1</v>
          </cell>
        </row>
        <row r="3145">
          <cell r="A3145">
            <v>3145</v>
          </cell>
          <cell r="B3145">
            <v>0</v>
          </cell>
          <cell r="C3145" t="str">
            <v>Burkina Faso</v>
          </cell>
          <cell r="D3145">
            <v>0</v>
          </cell>
          <cell r="E3145">
            <v>-4.3864700000000001</v>
          </cell>
          <cell r="F3145">
            <v>11.453200000000001</v>
          </cell>
          <cell r="G3145">
            <v>2435.09</v>
          </cell>
          <cell r="H3145">
            <v>39291</v>
          </cell>
          <cell r="I3145">
            <v>39295</v>
          </cell>
          <cell r="J3145" t="str">
            <v>News</v>
          </cell>
          <cell r="K3145">
            <v>0</v>
          </cell>
          <cell r="L3145">
            <v>2000</v>
          </cell>
          <cell r="M3145" t="str">
            <v>Heavy rain</v>
          </cell>
          <cell r="N3145">
            <v>1</v>
          </cell>
        </row>
        <row r="3146">
          <cell r="A3146">
            <v>3146</v>
          </cell>
          <cell r="B3146" t="str">
            <v>FL-2007-000145-ETH</v>
          </cell>
          <cell r="C3146" t="str">
            <v>Ethiopia</v>
          </cell>
          <cell r="D3146">
            <v>0</v>
          </cell>
          <cell r="E3146">
            <v>34.5</v>
          </cell>
          <cell r="F3146">
            <v>8.33141</v>
          </cell>
          <cell r="G3146">
            <v>714220.19</v>
          </cell>
          <cell r="H3146">
            <v>39292</v>
          </cell>
          <cell r="I3146">
            <v>39360</v>
          </cell>
          <cell r="J3146" t="str">
            <v>News</v>
          </cell>
          <cell r="K3146">
            <v>17</v>
          </cell>
          <cell r="L3146">
            <v>42000</v>
          </cell>
          <cell r="M3146" t="str">
            <v>Heavy rain</v>
          </cell>
          <cell r="N3146">
            <v>1</v>
          </cell>
        </row>
        <row r="3147">
          <cell r="A3147">
            <v>3147</v>
          </cell>
          <cell r="B3147">
            <v>0</v>
          </cell>
          <cell r="C3147" t="str">
            <v>Canada</v>
          </cell>
          <cell r="D3147">
            <v>0</v>
          </cell>
          <cell r="E3147">
            <v>-53.984299999999998</v>
          </cell>
          <cell r="F3147">
            <v>47.163600000000002</v>
          </cell>
          <cell r="G3147">
            <v>617.69100000000003</v>
          </cell>
          <cell r="H3147">
            <v>39295</v>
          </cell>
          <cell r="I3147">
            <v>39297</v>
          </cell>
          <cell r="J3147" t="str">
            <v>News</v>
          </cell>
          <cell r="K3147">
            <v>0</v>
          </cell>
          <cell r="L3147">
            <v>0</v>
          </cell>
          <cell r="M3147" t="str">
            <v>Heavy rain</v>
          </cell>
          <cell r="N3147">
            <v>1.5</v>
          </cell>
        </row>
        <row r="3148">
          <cell r="A3148">
            <v>3148</v>
          </cell>
          <cell r="B3148" t="str">
            <v>FL-2007-000123-NGA</v>
          </cell>
          <cell r="C3148" t="str">
            <v>Nigeria</v>
          </cell>
          <cell r="D3148">
            <v>0</v>
          </cell>
          <cell r="E3148">
            <v>3.2985799999999998</v>
          </cell>
          <cell r="F3148">
            <v>6.9580000000000002</v>
          </cell>
          <cell r="G3148">
            <v>5268.18</v>
          </cell>
          <cell r="H3148">
            <v>39295</v>
          </cell>
          <cell r="I3148">
            <v>39309</v>
          </cell>
          <cell r="J3148" t="str">
            <v>News</v>
          </cell>
          <cell r="K3148">
            <v>6</v>
          </cell>
          <cell r="L3148">
            <v>5000</v>
          </cell>
          <cell r="M3148" t="str">
            <v>Heavy rain</v>
          </cell>
          <cell r="N3148">
            <v>1</v>
          </cell>
        </row>
        <row r="3149">
          <cell r="A3149">
            <v>3149</v>
          </cell>
          <cell r="B3149" t="str">
            <v>FL-2007-000122-VNM</v>
          </cell>
          <cell r="C3149" t="str">
            <v>Vietnam</v>
          </cell>
          <cell r="D3149">
            <v>0</v>
          </cell>
          <cell r="E3149">
            <v>108.19799999999999</v>
          </cell>
          <cell r="F3149">
            <v>12.3429</v>
          </cell>
          <cell r="G3149">
            <v>98228.2</v>
          </cell>
          <cell r="H3149">
            <v>39297</v>
          </cell>
          <cell r="I3149">
            <v>39311</v>
          </cell>
          <cell r="J3149" t="str">
            <v>News</v>
          </cell>
          <cell r="K3149">
            <v>74</v>
          </cell>
          <cell r="L3149">
            <v>10000</v>
          </cell>
          <cell r="M3149" t="str">
            <v>Heavy rain</v>
          </cell>
          <cell r="N3149">
            <v>1.5</v>
          </cell>
        </row>
        <row r="3150">
          <cell r="A3150">
            <v>3150</v>
          </cell>
          <cell r="B3150">
            <v>0</v>
          </cell>
          <cell r="C3150" t="str">
            <v>India</v>
          </cell>
          <cell r="D3150">
            <v>0</v>
          </cell>
          <cell r="E3150">
            <v>86.197800000000001</v>
          </cell>
          <cell r="F3150">
            <v>20.452500000000001</v>
          </cell>
          <cell r="G3150">
            <v>15363.99</v>
          </cell>
          <cell r="H3150">
            <v>39297</v>
          </cell>
          <cell r="I3150">
            <v>39321</v>
          </cell>
          <cell r="J3150" t="str">
            <v>News</v>
          </cell>
          <cell r="K3150">
            <v>15</v>
          </cell>
          <cell r="L3150">
            <v>20000</v>
          </cell>
          <cell r="M3150" t="str">
            <v>Monsoonal rain</v>
          </cell>
          <cell r="N3150">
            <v>1</v>
          </cell>
        </row>
        <row r="3151">
          <cell r="A3151">
            <v>3151</v>
          </cell>
          <cell r="B3151" t="str">
            <v>FL-2007-000123-NGA</v>
          </cell>
          <cell r="C3151" t="str">
            <v>Nigeria</v>
          </cell>
          <cell r="D3151">
            <v>0</v>
          </cell>
          <cell r="E3151">
            <v>11.7484</v>
          </cell>
          <cell r="F3151">
            <v>10.2921</v>
          </cell>
          <cell r="G3151">
            <v>630120.85</v>
          </cell>
          <cell r="H3151">
            <v>39298</v>
          </cell>
          <cell r="I3151">
            <v>39376</v>
          </cell>
          <cell r="J3151" t="str">
            <v>News</v>
          </cell>
          <cell r="K3151">
            <v>101</v>
          </cell>
          <cell r="L3151">
            <v>140000</v>
          </cell>
          <cell r="M3151" t="str">
            <v>Heavy rain</v>
          </cell>
          <cell r="N3151">
            <v>1</v>
          </cell>
        </row>
        <row r="3152">
          <cell r="A3152">
            <v>3152</v>
          </cell>
          <cell r="B3152">
            <v>0</v>
          </cell>
          <cell r="C3152" t="str">
            <v>Bulgaria</v>
          </cell>
          <cell r="D3152">
            <v>0</v>
          </cell>
          <cell r="E3152">
            <v>26.583400000000001</v>
          </cell>
          <cell r="F3152">
            <v>43.5443</v>
          </cell>
          <cell r="G3152">
            <v>13953.52</v>
          </cell>
          <cell r="H3152">
            <v>39299</v>
          </cell>
          <cell r="I3152">
            <v>39302</v>
          </cell>
          <cell r="J3152" t="str">
            <v>News</v>
          </cell>
          <cell r="K3152">
            <v>8</v>
          </cell>
          <cell r="L3152">
            <v>0</v>
          </cell>
          <cell r="M3152" t="str">
            <v>Dam/Levy, break or release</v>
          </cell>
          <cell r="N3152">
            <v>1</v>
          </cell>
        </row>
        <row r="3153">
          <cell r="A3153">
            <v>3153</v>
          </cell>
          <cell r="B3153" t="str">
            <v>FL-2007-000127-MRT</v>
          </cell>
          <cell r="C3153" t="str">
            <v>Mauritania</v>
          </cell>
          <cell r="D3153">
            <v>0</v>
          </cell>
          <cell r="E3153">
            <v>-11.3224</v>
          </cell>
          <cell r="F3153">
            <v>16.546299999999999</v>
          </cell>
          <cell r="G3153">
            <v>9447.7199999999993</v>
          </cell>
          <cell r="H3153">
            <v>39301</v>
          </cell>
          <cell r="I3153">
            <v>39330</v>
          </cell>
          <cell r="J3153" t="str">
            <v>News</v>
          </cell>
          <cell r="K3153">
            <v>2</v>
          </cell>
          <cell r="L3153">
            <v>15820</v>
          </cell>
          <cell r="M3153" t="str">
            <v>Heavy rain</v>
          </cell>
          <cell r="N3153">
            <v>1</v>
          </cell>
        </row>
        <row r="3154">
          <cell r="A3154">
            <v>3154</v>
          </cell>
          <cell r="B3154">
            <v>0</v>
          </cell>
          <cell r="C3154" t="str">
            <v>Indonesia</v>
          </cell>
          <cell r="D3154">
            <v>0</v>
          </cell>
          <cell r="E3154">
            <v>128.14099999999999</v>
          </cell>
          <cell r="F3154">
            <v>-0.64149299999999998</v>
          </cell>
          <cell r="G3154">
            <v>1275.81</v>
          </cell>
          <cell r="H3154">
            <v>39291</v>
          </cell>
          <cell r="I3154">
            <v>39304</v>
          </cell>
          <cell r="J3154" t="str">
            <v>News</v>
          </cell>
          <cell r="K3154">
            <v>0</v>
          </cell>
          <cell r="L3154">
            <v>3000</v>
          </cell>
          <cell r="M3154" t="str">
            <v>Heavy rain</v>
          </cell>
          <cell r="N3154">
            <v>1</v>
          </cell>
        </row>
        <row r="3155">
          <cell r="A3155">
            <v>3155</v>
          </cell>
          <cell r="B3155">
            <v>0</v>
          </cell>
          <cell r="C3155" t="str">
            <v>Canada</v>
          </cell>
          <cell r="D3155">
            <v>0</v>
          </cell>
          <cell r="E3155">
            <v>-64.436099999999996</v>
          </cell>
          <cell r="F3155">
            <v>48.954900000000002</v>
          </cell>
          <cell r="G3155">
            <v>432.85899999999998</v>
          </cell>
          <cell r="H3155">
            <v>39302</v>
          </cell>
          <cell r="I3155">
            <v>39306</v>
          </cell>
          <cell r="J3155" t="str">
            <v>News</v>
          </cell>
          <cell r="K3155">
            <v>1</v>
          </cell>
          <cell r="L3155">
            <v>140</v>
          </cell>
          <cell r="M3155" t="str">
            <v>Heavy rain</v>
          </cell>
          <cell r="N3155">
            <v>1.5</v>
          </cell>
        </row>
        <row r="3156">
          <cell r="A3156">
            <v>3156</v>
          </cell>
          <cell r="B3156">
            <v>0</v>
          </cell>
          <cell r="C3156" t="str">
            <v>Germany</v>
          </cell>
          <cell r="E3156">
            <v>7.3776999999999999</v>
          </cell>
          <cell r="F3156">
            <v>47.722900000000003</v>
          </cell>
          <cell r="G3156">
            <v>30941.98</v>
          </cell>
          <cell r="H3156">
            <v>39302</v>
          </cell>
          <cell r="I3156">
            <v>39306</v>
          </cell>
          <cell r="J3156" t="str">
            <v>News</v>
          </cell>
          <cell r="K3156">
            <v>2</v>
          </cell>
          <cell r="L3156">
            <v>100</v>
          </cell>
          <cell r="M3156" t="str">
            <v>Heavy rain</v>
          </cell>
          <cell r="N3156">
            <v>1</v>
          </cell>
        </row>
        <row r="3157">
          <cell r="A3157">
            <v>3157</v>
          </cell>
          <cell r="B3157" t="str">
            <v>FL-2007-000125-PHL</v>
          </cell>
          <cell r="C3157" t="str">
            <v>Phillippines</v>
          </cell>
          <cell r="D3157">
            <v>0</v>
          </cell>
          <cell r="E3157">
            <v>121.09099999999999</v>
          </cell>
          <cell r="F3157">
            <v>14.672599999999999</v>
          </cell>
          <cell r="G3157">
            <v>4112.57</v>
          </cell>
          <cell r="H3157">
            <v>39302</v>
          </cell>
          <cell r="I3157">
            <v>39307</v>
          </cell>
          <cell r="J3157" t="str">
            <v>News</v>
          </cell>
          <cell r="K3157">
            <v>11</v>
          </cell>
          <cell r="L3157">
            <v>12000</v>
          </cell>
          <cell r="M3157" t="str">
            <v>Tropical cyclone</v>
          </cell>
          <cell r="N3157">
            <v>1</v>
          </cell>
        </row>
        <row r="3158">
          <cell r="A3158">
            <v>3158</v>
          </cell>
          <cell r="B3158">
            <v>0</v>
          </cell>
          <cell r="C3158" t="str">
            <v>Australia</v>
          </cell>
          <cell r="D3158">
            <v>0</v>
          </cell>
          <cell r="E3158">
            <v>147.398</v>
          </cell>
          <cell r="F3158">
            <v>-42.0045</v>
          </cell>
          <cell r="G3158">
            <v>22713.41</v>
          </cell>
          <cell r="H3158">
            <v>39303</v>
          </cell>
          <cell r="I3158">
            <v>39307</v>
          </cell>
          <cell r="J3158" t="str">
            <v>News</v>
          </cell>
          <cell r="K3158">
            <v>0</v>
          </cell>
          <cell r="L3158">
            <v>200</v>
          </cell>
          <cell r="M3158" t="str">
            <v>Heavy rain</v>
          </cell>
          <cell r="N3158">
            <v>1</v>
          </cell>
        </row>
        <row r="3159">
          <cell r="A3159">
            <v>3159</v>
          </cell>
          <cell r="B3159" t="str">
            <v>FL-2007-000126-PRK</v>
          </cell>
          <cell r="C3159" t="str">
            <v>North Korea</v>
          </cell>
          <cell r="D3159">
            <v>0</v>
          </cell>
          <cell r="E3159">
            <v>126.605</v>
          </cell>
          <cell r="F3159">
            <v>38.529899999999998</v>
          </cell>
          <cell r="G3159">
            <v>31599.74</v>
          </cell>
          <cell r="H3159">
            <v>39302</v>
          </cell>
          <cell r="I3159">
            <v>39319</v>
          </cell>
          <cell r="J3159" t="str">
            <v>News</v>
          </cell>
          <cell r="K3159">
            <v>454</v>
          </cell>
          <cell r="L3159">
            <v>170000</v>
          </cell>
          <cell r="M3159" t="str">
            <v>Heavy rain</v>
          </cell>
          <cell r="N3159">
            <v>1</v>
          </cell>
        </row>
        <row r="3160">
          <cell r="A3160">
            <v>3160</v>
          </cell>
          <cell r="B3160">
            <v>0</v>
          </cell>
          <cell r="C3160" t="str">
            <v>India</v>
          </cell>
          <cell r="D3160">
            <v>0</v>
          </cell>
          <cell r="E3160">
            <v>70.924999999999997</v>
          </cell>
          <cell r="F3160">
            <v>22.682400000000001</v>
          </cell>
          <cell r="G3160">
            <v>133805.70000000001</v>
          </cell>
          <cell r="H3160">
            <v>39302</v>
          </cell>
          <cell r="I3160">
            <v>39309</v>
          </cell>
          <cell r="J3160" t="str">
            <v>News</v>
          </cell>
          <cell r="K3160">
            <v>12</v>
          </cell>
          <cell r="L3160">
            <v>0</v>
          </cell>
          <cell r="M3160" t="str">
            <v>Monsoonal rain</v>
          </cell>
          <cell r="N3160">
            <v>1</v>
          </cell>
        </row>
        <row r="3161">
          <cell r="A3161">
            <v>3161</v>
          </cell>
          <cell r="B3161">
            <v>0</v>
          </cell>
          <cell r="C3161" t="str">
            <v>China</v>
          </cell>
          <cell r="D3161">
            <v>0</v>
          </cell>
          <cell r="E3161">
            <v>118.71899999999999</v>
          </cell>
          <cell r="F3161">
            <v>36.369300000000003</v>
          </cell>
          <cell r="G3161">
            <v>100076.79</v>
          </cell>
          <cell r="H3161">
            <v>39303</v>
          </cell>
          <cell r="I3161">
            <v>39306</v>
          </cell>
          <cell r="J3161" t="str">
            <v>News</v>
          </cell>
          <cell r="K3161">
            <v>26</v>
          </cell>
          <cell r="L3161">
            <v>70000</v>
          </cell>
          <cell r="M3161" t="str">
            <v>Heavy rain</v>
          </cell>
          <cell r="N3161">
            <v>1</v>
          </cell>
        </row>
        <row r="3162">
          <cell r="A3162">
            <v>3162</v>
          </cell>
          <cell r="B3162">
            <v>0</v>
          </cell>
          <cell r="C3162" t="str">
            <v>Pakistan</v>
          </cell>
          <cell r="D3162">
            <v>0</v>
          </cell>
          <cell r="E3162">
            <v>68.825699999999998</v>
          </cell>
          <cell r="F3162">
            <v>26.019200000000001</v>
          </cell>
          <cell r="G3162">
            <v>190121.71</v>
          </cell>
          <cell r="H3162">
            <v>39304</v>
          </cell>
          <cell r="I3162">
            <v>39307</v>
          </cell>
          <cell r="J3162" t="str">
            <v>News</v>
          </cell>
          <cell r="K3162">
            <v>35</v>
          </cell>
          <cell r="L3162">
            <v>0</v>
          </cell>
          <cell r="M3162" t="str">
            <v>Monsoonal rain</v>
          </cell>
          <cell r="N3162">
            <v>1</v>
          </cell>
        </row>
        <row r="3163">
          <cell r="A3163">
            <v>3163</v>
          </cell>
          <cell r="B3163">
            <v>0</v>
          </cell>
          <cell r="C3163" t="str">
            <v>Papua New Guinea</v>
          </cell>
          <cell r="D3163">
            <v>0</v>
          </cell>
          <cell r="E3163">
            <v>147.31700000000001</v>
          </cell>
          <cell r="F3163">
            <v>-6.6966200000000002</v>
          </cell>
          <cell r="G3163">
            <v>2710.34</v>
          </cell>
          <cell r="H3163">
            <v>39304</v>
          </cell>
          <cell r="I3163">
            <v>39315</v>
          </cell>
          <cell r="J3163" t="str">
            <v>News</v>
          </cell>
          <cell r="K3163">
            <v>2</v>
          </cell>
          <cell r="L3163">
            <v>5000</v>
          </cell>
          <cell r="M3163" t="str">
            <v>Heavy rain</v>
          </cell>
          <cell r="N3163">
            <v>1</v>
          </cell>
        </row>
        <row r="3164">
          <cell r="A3164">
            <v>3164</v>
          </cell>
          <cell r="B3164">
            <v>0</v>
          </cell>
          <cell r="C3164" t="str">
            <v>India</v>
          </cell>
          <cell r="D3164">
            <v>0</v>
          </cell>
          <cell r="E3164">
            <v>76.526799999999994</v>
          </cell>
          <cell r="F3164">
            <v>31.238800000000001</v>
          </cell>
          <cell r="G3164">
            <v>191449.95</v>
          </cell>
          <cell r="H3164">
            <v>39306</v>
          </cell>
          <cell r="I3164">
            <v>39311</v>
          </cell>
          <cell r="J3164" t="str">
            <v>News</v>
          </cell>
          <cell r="K3164">
            <v>76</v>
          </cell>
          <cell r="L3164">
            <v>15000</v>
          </cell>
          <cell r="M3164" t="str">
            <v>Monsoonal rain</v>
          </cell>
          <cell r="N3164">
            <v>1</v>
          </cell>
        </row>
        <row r="3165">
          <cell r="A3165">
            <v>3165</v>
          </cell>
          <cell r="B3165">
            <v>0</v>
          </cell>
          <cell r="C3165" t="str">
            <v>Pakistan</v>
          </cell>
          <cell r="D3165">
            <v>0</v>
          </cell>
          <cell r="E3165">
            <v>74.338200000000001</v>
          </cell>
          <cell r="F3165">
            <v>35.951300000000003</v>
          </cell>
          <cell r="G3165">
            <v>16541.18</v>
          </cell>
          <cell r="H3165">
            <v>39306</v>
          </cell>
          <cell r="I3165">
            <v>39308</v>
          </cell>
          <cell r="J3165" t="str">
            <v>News</v>
          </cell>
          <cell r="K3165">
            <v>22</v>
          </cell>
          <cell r="L3165">
            <v>0</v>
          </cell>
          <cell r="M3165" t="str">
            <v>Heavy rain</v>
          </cell>
          <cell r="N3165">
            <v>1</v>
          </cell>
        </row>
        <row r="3166">
          <cell r="A3166">
            <v>3166</v>
          </cell>
          <cell r="B3166" t="str">
            <v>FL-2007-000132-BFA</v>
          </cell>
          <cell r="C3166" t="str">
            <v>Ghana</v>
          </cell>
          <cell r="E3166">
            <v>0.61200500000000002</v>
          </cell>
          <cell r="F3166">
            <v>13.037699999999999</v>
          </cell>
          <cell r="G3166">
            <v>1695464.52</v>
          </cell>
          <cell r="H3166">
            <v>39289</v>
          </cell>
          <cell r="I3166">
            <v>39365</v>
          </cell>
          <cell r="J3166" t="str">
            <v>News</v>
          </cell>
          <cell r="K3166">
            <v>153</v>
          </cell>
          <cell r="L3166">
            <v>540000</v>
          </cell>
          <cell r="M3166" t="str">
            <v>Heavy rain</v>
          </cell>
          <cell r="N3166">
            <v>1.5</v>
          </cell>
        </row>
        <row r="3167">
          <cell r="A3167">
            <v>3167</v>
          </cell>
          <cell r="B3167">
            <v>0</v>
          </cell>
          <cell r="C3167" t="str">
            <v>Chad</v>
          </cell>
          <cell r="D3167">
            <v>0</v>
          </cell>
          <cell r="E3167">
            <v>15.1096</v>
          </cell>
          <cell r="F3167">
            <v>9.6446000000000005</v>
          </cell>
          <cell r="G3167">
            <v>23497.35</v>
          </cell>
          <cell r="H3167">
            <v>39303</v>
          </cell>
          <cell r="I3167">
            <v>39309</v>
          </cell>
          <cell r="J3167" t="str">
            <v>News</v>
          </cell>
          <cell r="K3167">
            <v>3</v>
          </cell>
          <cell r="L3167">
            <v>3000</v>
          </cell>
          <cell r="M3167" t="str">
            <v>Heavy rain</v>
          </cell>
          <cell r="N3167">
            <v>1</v>
          </cell>
        </row>
        <row r="3168">
          <cell r="A3168">
            <v>3168</v>
          </cell>
          <cell r="B3168">
            <v>0</v>
          </cell>
          <cell r="C3168" t="str">
            <v>Cambodia</v>
          </cell>
          <cell r="D3168">
            <v>0</v>
          </cell>
          <cell r="E3168">
            <v>105.88200000000001</v>
          </cell>
          <cell r="F3168">
            <v>13.2799</v>
          </cell>
          <cell r="G3168">
            <v>61577.29</v>
          </cell>
          <cell r="H3168">
            <v>39304</v>
          </cell>
          <cell r="I3168">
            <v>39318</v>
          </cell>
          <cell r="J3168" t="str">
            <v>News</v>
          </cell>
          <cell r="K3168">
            <v>2</v>
          </cell>
          <cell r="L3168">
            <v>19000</v>
          </cell>
          <cell r="M3168" t="str">
            <v>Monsoonal rain</v>
          </cell>
          <cell r="N3168">
            <v>1.5</v>
          </cell>
        </row>
        <row r="3169">
          <cell r="A3169">
            <v>3169</v>
          </cell>
          <cell r="B3169" t="str">
            <v>FL-2007-000146-MMR</v>
          </cell>
          <cell r="C3169" t="str">
            <v>Burma</v>
          </cell>
          <cell r="D3169">
            <v>0</v>
          </cell>
          <cell r="E3169">
            <v>95.172799999999995</v>
          </cell>
          <cell r="F3169">
            <v>16.962399999999999</v>
          </cell>
          <cell r="G3169">
            <v>257818.93</v>
          </cell>
          <cell r="H3169">
            <v>39308</v>
          </cell>
          <cell r="I3169">
            <v>39359</v>
          </cell>
          <cell r="J3169" t="str">
            <v>News</v>
          </cell>
          <cell r="K3169">
            <v>2</v>
          </cell>
          <cell r="L3169">
            <v>40000</v>
          </cell>
          <cell r="M3169" t="str">
            <v>Monsoonal rain</v>
          </cell>
          <cell r="N3169">
            <v>1</v>
          </cell>
        </row>
        <row r="3170">
          <cell r="A3170">
            <v>3170</v>
          </cell>
          <cell r="B3170" t="str">
            <v>FL-2007-000161-UGA</v>
          </cell>
          <cell r="C3170" t="str">
            <v>Uganda</v>
          </cell>
          <cell r="E3170">
            <v>34.2759</v>
          </cell>
          <cell r="F3170">
            <v>0.88127</v>
          </cell>
          <cell r="G3170">
            <v>107797.14</v>
          </cell>
          <cell r="H3170">
            <v>39309</v>
          </cell>
          <cell r="I3170">
            <v>39386</v>
          </cell>
          <cell r="J3170" t="str">
            <v>News</v>
          </cell>
          <cell r="K3170">
            <v>52</v>
          </cell>
          <cell r="L3170">
            <v>520000</v>
          </cell>
          <cell r="M3170" t="str">
            <v>Heavy rain</v>
          </cell>
          <cell r="N3170">
            <v>1.5</v>
          </cell>
        </row>
        <row r="3171">
          <cell r="A3171">
            <v>3171</v>
          </cell>
          <cell r="B3171">
            <v>0</v>
          </cell>
          <cell r="C3171" t="str">
            <v>USA</v>
          </cell>
          <cell r="D3171">
            <v>0</v>
          </cell>
          <cell r="E3171">
            <v>-94.637900000000002</v>
          </cell>
          <cell r="F3171">
            <v>36.862200000000001</v>
          </cell>
          <cell r="G3171">
            <v>1216616.2</v>
          </cell>
          <cell r="H3171">
            <v>39310</v>
          </cell>
          <cell r="I3171">
            <v>39321</v>
          </cell>
          <cell r="J3171" t="str">
            <v>News</v>
          </cell>
          <cell r="K3171">
            <v>26</v>
          </cell>
          <cell r="L3171">
            <v>2800</v>
          </cell>
          <cell r="M3171" t="str">
            <v>Heavy rain</v>
          </cell>
          <cell r="N3171">
            <v>1.5</v>
          </cell>
        </row>
        <row r="3172">
          <cell r="A3172">
            <v>3172</v>
          </cell>
          <cell r="B3172">
            <v>0</v>
          </cell>
          <cell r="C3172" t="str">
            <v>Martinique</v>
          </cell>
          <cell r="E3172">
            <v>-61.0242</v>
          </cell>
          <cell r="F3172">
            <v>14.641500000000001</v>
          </cell>
          <cell r="G3172">
            <v>2562.4299999999998</v>
          </cell>
          <cell r="H3172">
            <v>39311</v>
          </cell>
          <cell r="I3172">
            <v>39318</v>
          </cell>
          <cell r="J3172" t="str">
            <v>News</v>
          </cell>
          <cell r="K3172">
            <v>25</v>
          </cell>
          <cell r="L3172">
            <v>20000</v>
          </cell>
          <cell r="M3172" t="str">
            <v>Tropical cyclone</v>
          </cell>
          <cell r="N3172">
            <v>1</v>
          </cell>
        </row>
        <row r="3173">
          <cell r="A3173">
            <v>3173</v>
          </cell>
          <cell r="B3173">
            <v>0</v>
          </cell>
          <cell r="C3173" t="str">
            <v>Philippines</v>
          </cell>
          <cell r="E3173">
            <v>119.914</v>
          </cell>
          <cell r="F3173">
            <v>27.003900000000002</v>
          </cell>
          <cell r="G3173">
            <v>460403.43</v>
          </cell>
          <cell r="H3173">
            <v>39311</v>
          </cell>
          <cell r="I3173">
            <v>39318</v>
          </cell>
          <cell r="J3173" t="str">
            <v>News</v>
          </cell>
          <cell r="K3173">
            <v>42</v>
          </cell>
          <cell r="L3173">
            <v>600000</v>
          </cell>
          <cell r="M3173" t="str">
            <v>Tropical cyclone</v>
          </cell>
          <cell r="N3173">
            <v>1.5</v>
          </cell>
        </row>
        <row r="3174">
          <cell r="A3174">
            <v>3174</v>
          </cell>
          <cell r="B3174">
            <v>0</v>
          </cell>
          <cell r="C3174" t="str">
            <v>Thailand</v>
          </cell>
          <cell r="D3174">
            <v>0</v>
          </cell>
          <cell r="E3174">
            <v>98.981800000000007</v>
          </cell>
          <cell r="F3174">
            <v>8.9360499999999998</v>
          </cell>
          <cell r="G3174">
            <v>16270.5</v>
          </cell>
          <cell r="H3174">
            <v>39314</v>
          </cell>
          <cell r="I3174">
            <v>39318</v>
          </cell>
          <cell r="J3174" t="str">
            <v>News</v>
          </cell>
          <cell r="K3174">
            <v>0</v>
          </cell>
          <cell r="L3174">
            <v>3000</v>
          </cell>
          <cell r="M3174" t="str">
            <v>Heavy rain</v>
          </cell>
          <cell r="N3174">
            <v>1.5</v>
          </cell>
        </row>
        <row r="3175">
          <cell r="A3175">
            <v>3175</v>
          </cell>
          <cell r="B3175">
            <v>0</v>
          </cell>
          <cell r="C3175" t="str">
            <v>Yemen</v>
          </cell>
          <cell r="D3175">
            <v>0</v>
          </cell>
          <cell r="E3175">
            <v>45.727699999999999</v>
          </cell>
          <cell r="F3175">
            <v>15.0794</v>
          </cell>
          <cell r="G3175">
            <v>165109.47</v>
          </cell>
          <cell r="H3175">
            <v>39295</v>
          </cell>
          <cell r="I3175">
            <v>39321</v>
          </cell>
          <cell r="J3175" t="str">
            <v>News</v>
          </cell>
          <cell r="K3175">
            <v>50</v>
          </cell>
          <cell r="L3175">
            <v>0</v>
          </cell>
          <cell r="M3175" t="str">
            <v>Heavy rain</v>
          </cell>
          <cell r="N3175">
            <v>1</v>
          </cell>
        </row>
        <row r="3176">
          <cell r="A3176">
            <v>3176</v>
          </cell>
          <cell r="B3176">
            <v>0</v>
          </cell>
          <cell r="C3176" t="str">
            <v>China</v>
          </cell>
          <cell r="D3176">
            <v>0</v>
          </cell>
          <cell r="E3176">
            <v>104.066</v>
          </cell>
          <cell r="F3176">
            <v>27.719000000000001</v>
          </cell>
          <cell r="G3176">
            <v>32590.67</v>
          </cell>
          <cell r="H3176">
            <v>39316</v>
          </cell>
          <cell r="I3176">
            <v>39321</v>
          </cell>
          <cell r="J3176" t="str">
            <v>News</v>
          </cell>
          <cell r="K3176">
            <v>17</v>
          </cell>
          <cell r="L3176">
            <v>2309</v>
          </cell>
          <cell r="M3176" t="str">
            <v>Heavy rain</v>
          </cell>
          <cell r="N3176">
            <v>1</v>
          </cell>
        </row>
        <row r="3177">
          <cell r="A3177">
            <v>3177</v>
          </cell>
          <cell r="B3177" t="str">
            <v>FL-2007-000144-LBR</v>
          </cell>
          <cell r="C3177" t="str">
            <v>Liberia</v>
          </cell>
          <cell r="D3177">
            <v>0</v>
          </cell>
          <cell r="E3177">
            <v>-10.5823</v>
          </cell>
          <cell r="F3177">
            <v>6.5059800000000001</v>
          </cell>
          <cell r="G3177">
            <v>2336.59</v>
          </cell>
          <cell r="H3177">
            <v>39320</v>
          </cell>
          <cell r="I3177">
            <v>39324</v>
          </cell>
          <cell r="J3177" t="str">
            <v>News</v>
          </cell>
          <cell r="K3177">
            <v>0</v>
          </cell>
          <cell r="L3177">
            <v>17000</v>
          </cell>
          <cell r="M3177" t="str">
            <v>Heavy rain</v>
          </cell>
          <cell r="N3177">
            <v>1.5</v>
          </cell>
        </row>
        <row r="3178">
          <cell r="A3178">
            <v>3178</v>
          </cell>
          <cell r="B3178">
            <v>0</v>
          </cell>
          <cell r="C3178" t="str">
            <v>Romania</v>
          </cell>
          <cell r="D3178">
            <v>0</v>
          </cell>
          <cell r="E3178">
            <v>25.602499999999999</v>
          </cell>
          <cell r="F3178">
            <v>46.757800000000003</v>
          </cell>
          <cell r="G3178">
            <v>32267.84</v>
          </cell>
          <cell r="H3178">
            <v>39319</v>
          </cell>
          <cell r="I3178">
            <v>39321</v>
          </cell>
          <cell r="J3178" t="str">
            <v>News</v>
          </cell>
          <cell r="K3178">
            <v>2</v>
          </cell>
          <cell r="L3178">
            <v>0</v>
          </cell>
          <cell r="M3178" t="str">
            <v>Heavy rain</v>
          </cell>
          <cell r="N3178">
            <v>1</v>
          </cell>
        </row>
        <row r="3179">
          <cell r="A3179">
            <v>3179</v>
          </cell>
          <cell r="B3179" t="str">
            <v>FL-2007-000151-TCD</v>
          </cell>
          <cell r="C3179" t="str">
            <v>Chad</v>
          </cell>
          <cell r="D3179">
            <v>0</v>
          </cell>
          <cell r="E3179">
            <v>19.049399999999999</v>
          </cell>
          <cell r="F3179">
            <v>11.543799999999999</v>
          </cell>
          <cell r="G3179">
            <v>454774.59</v>
          </cell>
          <cell r="H3179">
            <v>39319</v>
          </cell>
          <cell r="I3179">
            <v>39356</v>
          </cell>
          <cell r="J3179" t="str">
            <v>News</v>
          </cell>
          <cell r="K3179">
            <v>12</v>
          </cell>
          <cell r="L3179">
            <v>170000</v>
          </cell>
          <cell r="M3179" t="str">
            <v>Heavy rain</v>
          </cell>
          <cell r="N3179">
            <v>1</v>
          </cell>
        </row>
        <row r="3180">
          <cell r="A3180">
            <v>3180</v>
          </cell>
          <cell r="B3180" t="str">
            <v>FL-2007-000131-SEN</v>
          </cell>
          <cell r="C3180" t="str">
            <v>Senegal</v>
          </cell>
          <cell r="E3180">
            <v>-13.9678</v>
          </cell>
          <cell r="F3180">
            <v>15.474500000000001</v>
          </cell>
          <cell r="G3180">
            <v>167997.63</v>
          </cell>
          <cell r="H3180">
            <v>39325</v>
          </cell>
          <cell r="I3180">
            <v>39345</v>
          </cell>
          <cell r="J3180" t="str">
            <v>News</v>
          </cell>
          <cell r="K3180">
            <v>1</v>
          </cell>
          <cell r="L3180">
            <v>0</v>
          </cell>
          <cell r="M3180" t="str">
            <v>Heavy rain</v>
          </cell>
          <cell r="N3180">
            <v>1</v>
          </cell>
        </row>
        <row r="3181">
          <cell r="A3181">
            <v>3181</v>
          </cell>
          <cell r="B3181">
            <v>0</v>
          </cell>
          <cell r="C3181" t="str">
            <v>China</v>
          </cell>
          <cell r="D3181">
            <v>0</v>
          </cell>
          <cell r="E3181">
            <v>108.872</v>
          </cell>
          <cell r="F3181">
            <v>32.782499999999999</v>
          </cell>
          <cell r="G3181">
            <v>4380.3500000000004</v>
          </cell>
          <cell r="H3181">
            <v>39325</v>
          </cell>
          <cell r="I3181">
            <v>39327</v>
          </cell>
          <cell r="J3181" t="str">
            <v>News</v>
          </cell>
          <cell r="K3181">
            <v>7</v>
          </cell>
          <cell r="L3181">
            <v>0</v>
          </cell>
          <cell r="M3181" t="str">
            <v>Heavy rain</v>
          </cell>
          <cell r="N3181">
            <v>1</v>
          </cell>
        </row>
        <row r="3182">
          <cell r="A3182">
            <v>3182</v>
          </cell>
          <cell r="B3182">
            <v>0</v>
          </cell>
          <cell r="C3182" t="str">
            <v>Indonesia</v>
          </cell>
          <cell r="D3182">
            <v>0</v>
          </cell>
          <cell r="E3182">
            <v>116.71599999999999</v>
          </cell>
          <cell r="F3182">
            <v>-1.0763400000000001</v>
          </cell>
          <cell r="G3182">
            <v>5688.89</v>
          </cell>
          <cell r="H3182">
            <v>39327</v>
          </cell>
          <cell r="I3182">
            <v>39329</v>
          </cell>
          <cell r="J3182" t="str">
            <v>News</v>
          </cell>
          <cell r="K3182">
            <v>4</v>
          </cell>
          <cell r="L3182">
            <v>0</v>
          </cell>
          <cell r="M3182" t="str">
            <v>Heavy rain</v>
          </cell>
          <cell r="N3182">
            <v>1</v>
          </cell>
        </row>
        <row r="3183">
          <cell r="A3183">
            <v>3183</v>
          </cell>
          <cell r="B3183">
            <v>0</v>
          </cell>
          <cell r="C3183" t="str">
            <v>Somalia</v>
          </cell>
          <cell r="D3183">
            <v>0</v>
          </cell>
          <cell r="E3183">
            <v>45.426900000000003</v>
          </cell>
          <cell r="F3183">
            <v>2.97811</v>
          </cell>
          <cell r="G3183">
            <v>13305.25</v>
          </cell>
          <cell r="H3183">
            <v>39326</v>
          </cell>
          <cell r="I3183">
            <v>39359</v>
          </cell>
          <cell r="J3183" t="str">
            <v>News</v>
          </cell>
          <cell r="K3183">
            <v>4</v>
          </cell>
          <cell r="L3183">
            <v>8000</v>
          </cell>
          <cell r="M3183" t="str">
            <v>Heavy rain</v>
          </cell>
          <cell r="N3183">
            <v>1</v>
          </cell>
        </row>
        <row r="3184">
          <cell r="A3184">
            <v>3184</v>
          </cell>
          <cell r="B3184">
            <v>0</v>
          </cell>
          <cell r="C3184" t="str">
            <v>Nicaragua</v>
          </cell>
          <cell r="E3184">
            <v>-98.494299999999996</v>
          </cell>
          <cell r="F3184">
            <v>21.8462</v>
          </cell>
          <cell r="G3184">
            <v>152397.91</v>
          </cell>
          <cell r="H3184">
            <v>39329</v>
          </cell>
          <cell r="I3184">
            <v>39337</v>
          </cell>
          <cell r="J3184" t="str">
            <v>News</v>
          </cell>
          <cell r="K3184">
            <v>102</v>
          </cell>
          <cell r="L3184">
            <v>90000</v>
          </cell>
          <cell r="M3184" t="str">
            <v>Tropical cyclone</v>
          </cell>
          <cell r="N3184">
            <v>1</v>
          </cell>
        </row>
        <row r="3185">
          <cell r="A3185">
            <v>3185</v>
          </cell>
          <cell r="B3185">
            <v>0</v>
          </cell>
          <cell r="C3185" t="str">
            <v>South Korea</v>
          </cell>
          <cell r="D3185">
            <v>0</v>
          </cell>
          <cell r="E3185">
            <v>126.721</v>
          </cell>
          <cell r="F3185">
            <v>33.398600000000002</v>
          </cell>
          <cell r="G3185">
            <v>932.66700000000003</v>
          </cell>
          <cell r="H3185">
            <v>39329</v>
          </cell>
          <cell r="I3185">
            <v>39332</v>
          </cell>
          <cell r="J3185" t="str">
            <v>News</v>
          </cell>
          <cell r="K3185">
            <v>3</v>
          </cell>
          <cell r="L3185">
            <v>0</v>
          </cell>
          <cell r="M3185" t="str">
            <v>Heavy rain</v>
          </cell>
          <cell r="N3185">
            <v>1</v>
          </cell>
        </row>
        <row r="3186">
          <cell r="A3186">
            <v>3186</v>
          </cell>
          <cell r="B3186" t="str">
            <v>FL-2007-000155-ROM</v>
          </cell>
          <cell r="C3186" t="str">
            <v>Romania</v>
          </cell>
          <cell r="D3186">
            <v>0</v>
          </cell>
          <cell r="E3186">
            <v>27.2393</v>
          </cell>
          <cell r="F3186">
            <v>45.822499999999998</v>
          </cell>
          <cell r="G3186">
            <v>26859.73</v>
          </cell>
          <cell r="H3186">
            <v>39330</v>
          </cell>
          <cell r="I3186">
            <v>39336</v>
          </cell>
          <cell r="J3186" t="str">
            <v>News</v>
          </cell>
          <cell r="K3186">
            <v>7</v>
          </cell>
          <cell r="L3186">
            <v>1400</v>
          </cell>
          <cell r="M3186" t="str">
            <v>Heavy rain</v>
          </cell>
          <cell r="N3186">
            <v>1</v>
          </cell>
        </row>
        <row r="3187">
          <cell r="A3187">
            <v>3187</v>
          </cell>
          <cell r="B3187">
            <v>0</v>
          </cell>
          <cell r="C3187" t="str">
            <v>Czech Republic</v>
          </cell>
          <cell r="D3187">
            <v>0</v>
          </cell>
          <cell r="E3187">
            <v>16.346</v>
          </cell>
          <cell r="F3187">
            <v>48.908099999999997</v>
          </cell>
          <cell r="G3187">
            <v>66614.41</v>
          </cell>
          <cell r="H3187">
            <v>39331</v>
          </cell>
          <cell r="I3187">
            <v>39335</v>
          </cell>
          <cell r="J3187" t="str">
            <v>News</v>
          </cell>
          <cell r="K3187">
            <v>0</v>
          </cell>
          <cell r="L3187">
            <v>300</v>
          </cell>
          <cell r="M3187" t="str">
            <v>Heavy rain</v>
          </cell>
          <cell r="N3187">
            <v>1.5</v>
          </cell>
        </row>
        <row r="3188">
          <cell r="A3188">
            <v>3188</v>
          </cell>
          <cell r="B3188" t="str">
            <v>FL-2007-000199-THA</v>
          </cell>
          <cell r="C3188" t="str">
            <v>Thailand</v>
          </cell>
          <cell r="D3188">
            <v>0</v>
          </cell>
          <cell r="E3188">
            <v>102.48</v>
          </cell>
          <cell r="F3188">
            <v>16.819800000000001</v>
          </cell>
          <cell r="G3188">
            <v>299972.46000000002</v>
          </cell>
          <cell r="H3188">
            <v>39330</v>
          </cell>
          <cell r="I3188">
            <v>39396</v>
          </cell>
          <cell r="J3188" t="str">
            <v>News</v>
          </cell>
          <cell r="K3188">
            <v>10</v>
          </cell>
          <cell r="L3188">
            <v>17000</v>
          </cell>
          <cell r="M3188" t="str">
            <v>Monsoonal rain</v>
          </cell>
          <cell r="N3188">
            <v>1</v>
          </cell>
        </row>
        <row r="3189">
          <cell r="A3189">
            <v>3189</v>
          </cell>
          <cell r="B3189" t="str">
            <v>FL-2007-000159-RWA</v>
          </cell>
          <cell r="C3189" t="str">
            <v>Rwanda</v>
          </cell>
          <cell r="D3189">
            <v>0</v>
          </cell>
          <cell r="E3189">
            <v>29.421500000000002</v>
          </cell>
          <cell r="F3189">
            <v>-1.6775800000000001</v>
          </cell>
          <cell r="G3189">
            <v>1163.19</v>
          </cell>
          <cell r="H3189">
            <v>39337</v>
          </cell>
          <cell r="I3189">
            <v>39345</v>
          </cell>
          <cell r="J3189" t="str">
            <v>News</v>
          </cell>
          <cell r="K3189">
            <v>20</v>
          </cell>
          <cell r="L3189">
            <v>4000</v>
          </cell>
          <cell r="M3189" t="str">
            <v>Heavy rain</v>
          </cell>
          <cell r="N3189">
            <v>1</v>
          </cell>
        </row>
        <row r="3190">
          <cell r="A3190">
            <v>3190</v>
          </cell>
          <cell r="B3190">
            <v>0</v>
          </cell>
          <cell r="C3190" t="str">
            <v>South Korea</v>
          </cell>
          <cell r="D3190">
            <v>0</v>
          </cell>
          <cell r="E3190">
            <v>126.58799999999999</v>
          </cell>
          <cell r="F3190">
            <v>34.778100000000002</v>
          </cell>
          <cell r="G3190">
            <v>7590.44</v>
          </cell>
          <cell r="H3190">
            <v>39341</v>
          </cell>
          <cell r="I3190">
            <v>39344</v>
          </cell>
          <cell r="J3190" t="str">
            <v>News</v>
          </cell>
          <cell r="K3190">
            <v>13</v>
          </cell>
          <cell r="L3190">
            <v>0</v>
          </cell>
          <cell r="M3190" t="str">
            <v>Tropical cyclone</v>
          </cell>
          <cell r="N3190">
            <v>1</v>
          </cell>
        </row>
        <row r="3191">
          <cell r="A3191">
            <v>3191</v>
          </cell>
          <cell r="B3191">
            <v>0</v>
          </cell>
          <cell r="C3191" t="str">
            <v>India</v>
          </cell>
          <cell r="D3191">
            <v>0</v>
          </cell>
          <cell r="E3191">
            <v>79.878</v>
          </cell>
          <cell r="F3191">
            <v>15.7067</v>
          </cell>
          <cell r="G3191">
            <v>90279.71</v>
          </cell>
          <cell r="H3191">
            <v>39341</v>
          </cell>
          <cell r="I3191">
            <v>39362</v>
          </cell>
          <cell r="J3191" t="str">
            <v>News</v>
          </cell>
          <cell r="K3191">
            <v>94</v>
          </cell>
          <cell r="L3191">
            <v>20000</v>
          </cell>
          <cell r="M3191" t="str">
            <v>Monsoonal rain</v>
          </cell>
          <cell r="N3191">
            <v>1</v>
          </cell>
        </row>
        <row r="3192">
          <cell r="A3192">
            <v>3192</v>
          </cell>
          <cell r="B3192">
            <v>0</v>
          </cell>
          <cell r="C3192" t="str">
            <v>Japan</v>
          </cell>
          <cell r="E3192">
            <v>125.83499999999999</v>
          </cell>
          <cell r="F3192">
            <v>38.5657</v>
          </cell>
          <cell r="G3192">
            <v>37903.17</v>
          </cell>
          <cell r="H3192">
            <v>39342</v>
          </cell>
          <cell r="I3192">
            <v>39350</v>
          </cell>
          <cell r="J3192" t="str">
            <v>News</v>
          </cell>
          <cell r="K3192">
            <v>4</v>
          </cell>
          <cell r="L3192">
            <v>24000</v>
          </cell>
          <cell r="M3192" t="str">
            <v>Tropical cyclone</v>
          </cell>
          <cell r="N3192">
            <v>1</v>
          </cell>
        </row>
        <row r="3193">
          <cell r="A3193">
            <v>3193</v>
          </cell>
          <cell r="B3193">
            <v>0</v>
          </cell>
          <cell r="C3193" t="str">
            <v>Slovenia</v>
          </cell>
          <cell r="D3193">
            <v>0</v>
          </cell>
          <cell r="E3193">
            <v>14.0326</v>
          </cell>
          <cell r="F3193">
            <v>46.2575</v>
          </cell>
          <cell r="G3193">
            <v>8410.4500000000007</v>
          </cell>
          <cell r="H3193">
            <v>39343</v>
          </cell>
          <cell r="I3193">
            <v>39345</v>
          </cell>
          <cell r="J3193" t="str">
            <v>News</v>
          </cell>
          <cell r="K3193">
            <v>6</v>
          </cell>
          <cell r="L3193">
            <v>0</v>
          </cell>
          <cell r="M3193" t="str">
            <v>Heavy rain</v>
          </cell>
          <cell r="N3193">
            <v>1</v>
          </cell>
        </row>
        <row r="3194">
          <cell r="A3194">
            <v>3194</v>
          </cell>
          <cell r="B3194">
            <v>0</v>
          </cell>
          <cell r="C3194" t="str">
            <v>Guatemala</v>
          </cell>
          <cell r="D3194">
            <v>0</v>
          </cell>
          <cell r="E3194">
            <v>-90.488699999999994</v>
          </cell>
          <cell r="F3194">
            <v>14.6007</v>
          </cell>
          <cell r="G3194">
            <v>2295.17</v>
          </cell>
          <cell r="H3194">
            <v>39347</v>
          </cell>
          <cell r="I3194">
            <v>39349</v>
          </cell>
          <cell r="J3194" t="str">
            <v>News</v>
          </cell>
          <cell r="K3194">
            <v>3</v>
          </cell>
          <cell r="L3194">
            <v>656</v>
          </cell>
          <cell r="M3194" t="str">
            <v>Heavy rain</v>
          </cell>
          <cell r="N3194">
            <v>1</v>
          </cell>
        </row>
        <row r="3195">
          <cell r="A3195">
            <v>3195</v>
          </cell>
          <cell r="B3195">
            <v>0</v>
          </cell>
          <cell r="C3195" t="str">
            <v>India</v>
          </cell>
          <cell r="D3195">
            <v>0</v>
          </cell>
          <cell r="E3195">
            <v>86.403300000000002</v>
          </cell>
          <cell r="F3195">
            <v>20.909600000000001</v>
          </cell>
          <cell r="G3195">
            <v>72007.740000000005</v>
          </cell>
          <cell r="H3195">
            <v>39347</v>
          </cell>
          <cell r="I3195">
            <v>39363</v>
          </cell>
          <cell r="J3195" t="str">
            <v>News</v>
          </cell>
          <cell r="K3195">
            <v>80</v>
          </cell>
          <cell r="L3195">
            <v>400000</v>
          </cell>
          <cell r="M3195" t="str">
            <v>Heavy rain</v>
          </cell>
          <cell r="N3195">
            <v>1</v>
          </cell>
        </row>
        <row r="3196">
          <cell r="A3196">
            <v>3196</v>
          </cell>
          <cell r="B3196" t="str">
            <v>FL-2007-000176-CRI</v>
          </cell>
          <cell r="C3196" t="str">
            <v>Costa Rica</v>
          </cell>
          <cell r="D3196">
            <v>0</v>
          </cell>
          <cell r="E3196">
            <v>-84.951899999999995</v>
          </cell>
          <cell r="F3196">
            <v>10.2653</v>
          </cell>
          <cell r="G3196">
            <v>11460.14</v>
          </cell>
          <cell r="H3196">
            <v>39345</v>
          </cell>
          <cell r="I3196">
            <v>39351</v>
          </cell>
          <cell r="J3196" t="str">
            <v>News</v>
          </cell>
          <cell r="K3196">
            <v>0</v>
          </cell>
          <cell r="L3196">
            <v>623</v>
          </cell>
          <cell r="M3196" t="str">
            <v>Heavy rain</v>
          </cell>
          <cell r="N3196">
            <v>1</v>
          </cell>
        </row>
        <row r="3197">
          <cell r="A3197">
            <v>3197</v>
          </cell>
          <cell r="B3197">
            <v>0</v>
          </cell>
          <cell r="C3197" t="str">
            <v>Algeria</v>
          </cell>
          <cell r="D3197">
            <v>0</v>
          </cell>
          <cell r="E3197">
            <v>5.7884900000000004</v>
          </cell>
          <cell r="F3197">
            <v>34.945500000000003</v>
          </cell>
          <cell r="G3197">
            <v>78593.539999999994</v>
          </cell>
          <cell r="H3197">
            <v>39346</v>
          </cell>
          <cell r="I3197">
            <v>39349</v>
          </cell>
          <cell r="J3197" t="str">
            <v>News</v>
          </cell>
          <cell r="K3197">
            <v>18</v>
          </cell>
          <cell r="L3197">
            <v>0</v>
          </cell>
          <cell r="M3197" t="str">
            <v>Heavy rain</v>
          </cell>
          <cell r="N3197">
            <v>1</v>
          </cell>
        </row>
        <row r="3198">
          <cell r="A3198">
            <v>3198</v>
          </cell>
          <cell r="B3198">
            <v>0</v>
          </cell>
          <cell r="C3198" t="str">
            <v>Brazil</v>
          </cell>
          <cell r="D3198">
            <v>0</v>
          </cell>
          <cell r="E3198">
            <v>-52.671399999999998</v>
          </cell>
          <cell r="F3198">
            <v>-30.2516</v>
          </cell>
          <cell r="G3198">
            <v>127363.09</v>
          </cell>
          <cell r="H3198">
            <v>39349</v>
          </cell>
          <cell r="I3198">
            <v>39357</v>
          </cell>
          <cell r="J3198" t="str">
            <v>News</v>
          </cell>
          <cell r="K3198">
            <v>4</v>
          </cell>
          <cell r="L3198">
            <v>4000</v>
          </cell>
          <cell r="M3198" t="str">
            <v>Heavy rain</v>
          </cell>
          <cell r="N3198">
            <v>1</v>
          </cell>
        </row>
        <row r="3199">
          <cell r="A3199">
            <v>3199</v>
          </cell>
          <cell r="B3199">
            <v>0</v>
          </cell>
          <cell r="C3199" t="str">
            <v>Mexico</v>
          </cell>
          <cell r="D3199">
            <v>0</v>
          </cell>
          <cell r="E3199">
            <v>-97.8506</v>
          </cell>
          <cell r="F3199">
            <v>20.9316</v>
          </cell>
          <cell r="G3199">
            <v>51992.31</v>
          </cell>
          <cell r="H3199">
            <v>39353</v>
          </cell>
          <cell r="I3199">
            <v>39356</v>
          </cell>
          <cell r="J3199" t="str">
            <v>News</v>
          </cell>
          <cell r="K3199">
            <v>5</v>
          </cell>
          <cell r="L3199">
            <v>33000</v>
          </cell>
          <cell r="M3199" t="str">
            <v>Tropical cyclone</v>
          </cell>
          <cell r="N3199">
            <v>1</v>
          </cell>
        </row>
        <row r="3200">
          <cell r="A3200">
            <v>3200</v>
          </cell>
          <cell r="B3200" t="str">
            <v>TC-2007-000178-VNM</v>
          </cell>
          <cell r="C3200" t="str">
            <v>Vietnam</v>
          </cell>
          <cell r="E3200">
            <v>106.90300000000001</v>
          </cell>
          <cell r="F3200">
            <v>17.0656</v>
          </cell>
          <cell r="G3200">
            <v>60980.7</v>
          </cell>
          <cell r="H3200">
            <v>39354</v>
          </cell>
          <cell r="I3200">
            <v>39367</v>
          </cell>
          <cell r="J3200" t="str">
            <v>News</v>
          </cell>
          <cell r="K3200">
            <v>96</v>
          </cell>
          <cell r="L3200">
            <v>30000</v>
          </cell>
          <cell r="M3200" t="str">
            <v>Tropical cyclone</v>
          </cell>
          <cell r="N3200">
            <v>1.5</v>
          </cell>
        </row>
        <row r="3201">
          <cell r="A3201">
            <v>3201</v>
          </cell>
          <cell r="B3201">
            <v>0</v>
          </cell>
          <cell r="C3201" t="str">
            <v>Algeria</v>
          </cell>
          <cell r="D3201">
            <v>0</v>
          </cell>
          <cell r="E3201">
            <v>2.29447</v>
          </cell>
          <cell r="F3201">
            <v>28.8398</v>
          </cell>
          <cell r="G3201">
            <v>360162.61</v>
          </cell>
          <cell r="H3201">
            <v>39358</v>
          </cell>
          <cell r="I3201">
            <v>39359</v>
          </cell>
          <cell r="J3201" t="str">
            <v>News</v>
          </cell>
          <cell r="K3201">
            <v>5</v>
          </cell>
          <cell r="L3201">
            <v>0</v>
          </cell>
          <cell r="M3201" t="str">
            <v>Heavy rain</v>
          </cell>
          <cell r="N3201">
            <v>1</v>
          </cell>
        </row>
        <row r="3202">
          <cell r="A3202">
            <v>3202</v>
          </cell>
          <cell r="B3202" t="str">
            <v>TC-2007-000179----</v>
          </cell>
          <cell r="C3202" t="str">
            <v>Taiwan</v>
          </cell>
          <cell r="D3202">
            <v>0</v>
          </cell>
          <cell r="E3202">
            <v>121.01600000000001</v>
          </cell>
          <cell r="F3202">
            <v>23.755700000000001</v>
          </cell>
          <cell r="G3202">
            <v>34614.65</v>
          </cell>
          <cell r="H3202">
            <v>39361</v>
          </cell>
          <cell r="I3202">
            <v>39365</v>
          </cell>
          <cell r="J3202" t="str">
            <v>News</v>
          </cell>
          <cell r="K3202">
            <v>18</v>
          </cell>
          <cell r="L3202">
            <v>1000</v>
          </cell>
          <cell r="M3202" t="str">
            <v>Tropical cyclone</v>
          </cell>
          <cell r="N3202">
            <v>1</v>
          </cell>
        </row>
        <row r="3203">
          <cell r="A3203">
            <v>3203</v>
          </cell>
          <cell r="B3203" t="str">
            <v>FL-2007-000181-HTI</v>
          </cell>
          <cell r="C3203" t="str">
            <v>Haiti</v>
          </cell>
          <cell r="E3203">
            <v>-76.396199999999993</v>
          </cell>
          <cell r="F3203">
            <v>20.669499999999999</v>
          </cell>
          <cell r="G3203">
            <v>35310.519999999997</v>
          </cell>
          <cell r="H3203">
            <v>39362</v>
          </cell>
          <cell r="I3203">
            <v>39372</v>
          </cell>
          <cell r="J3203" t="str">
            <v>News</v>
          </cell>
          <cell r="K3203">
            <v>45</v>
          </cell>
          <cell r="L3203">
            <v>38000</v>
          </cell>
          <cell r="M3203" t="str">
            <v>Heavy rain</v>
          </cell>
          <cell r="N3203">
            <v>1</v>
          </cell>
        </row>
        <row r="3204">
          <cell r="A3204">
            <v>3204</v>
          </cell>
          <cell r="B3204">
            <v>0</v>
          </cell>
          <cell r="C3204" t="str">
            <v>Spain</v>
          </cell>
          <cell r="D3204">
            <v>0</v>
          </cell>
          <cell r="E3204">
            <v>-0.42326999999999998</v>
          </cell>
          <cell r="F3204">
            <v>38.463799999999999</v>
          </cell>
          <cell r="G3204">
            <v>5461.08</v>
          </cell>
          <cell r="H3204">
            <v>39367</v>
          </cell>
          <cell r="I3204">
            <v>39373</v>
          </cell>
          <cell r="J3204" t="str">
            <v>News</v>
          </cell>
          <cell r="K3204">
            <v>3</v>
          </cell>
          <cell r="L3204">
            <v>0</v>
          </cell>
          <cell r="M3204" t="str">
            <v>Heavy rain</v>
          </cell>
          <cell r="N3204">
            <v>1</v>
          </cell>
        </row>
        <row r="3205">
          <cell r="A3205">
            <v>3205</v>
          </cell>
          <cell r="B3205" t="str">
            <v>FL-2007-000189-NIC</v>
          </cell>
          <cell r="C3205" t="str">
            <v>Costa Rica</v>
          </cell>
          <cell r="E3205">
            <v>-85.437899999999999</v>
          </cell>
          <cell r="F3205">
            <v>10.984</v>
          </cell>
          <cell r="G3205">
            <v>82170.14</v>
          </cell>
          <cell r="H3205">
            <v>39367</v>
          </cell>
          <cell r="I3205">
            <v>39381</v>
          </cell>
          <cell r="J3205" t="str">
            <v>News</v>
          </cell>
          <cell r="K3205">
            <v>37</v>
          </cell>
          <cell r="L3205">
            <v>10000</v>
          </cell>
          <cell r="M3205" t="str">
            <v>Heavy rain</v>
          </cell>
          <cell r="N3205">
            <v>1</v>
          </cell>
        </row>
        <row r="3206">
          <cell r="A3206">
            <v>3206</v>
          </cell>
          <cell r="B3206" t="str">
            <v>FF-2007-000185-TUN</v>
          </cell>
          <cell r="C3206" t="str">
            <v>Tunisia</v>
          </cell>
          <cell r="D3206">
            <v>0</v>
          </cell>
          <cell r="E3206">
            <v>9.7116600000000002</v>
          </cell>
          <cell r="F3206">
            <v>36.953099999999999</v>
          </cell>
          <cell r="G3206">
            <v>6546.83</v>
          </cell>
          <cell r="H3206">
            <v>39368</v>
          </cell>
          <cell r="I3206">
            <v>39371</v>
          </cell>
          <cell r="J3206" t="str">
            <v>News</v>
          </cell>
          <cell r="K3206">
            <v>13</v>
          </cell>
          <cell r="L3206">
            <v>0</v>
          </cell>
          <cell r="M3206" t="str">
            <v>Heavy rain</v>
          </cell>
          <cell r="N3206">
            <v>1</v>
          </cell>
        </row>
        <row r="3207">
          <cell r="A3207">
            <v>3207</v>
          </cell>
          <cell r="B3207">
            <v>0</v>
          </cell>
          <cell r="C3207" t="str">
            <v>Vietnam</v>
          </cell>
          <cell r="D3207">
            <v>0</v>
          </cell>
          <cell r="E3207">
            <v>107.78</v>
          </cell>
          <cell r="F3207">
            <v>15.8682</v>
          </cell>
          <cell r="G3207">
            <v>24811.52</v>
          </cell>
          <cell r="H3207">
            <v>39369</v>
          </cell>
          <cell r="I3207">
            <v>39379</v>
          </cell>
          <cell r="J3207" t="str">
            <v>News</v>
          </cell>
          <cell r="K3207">
            <v>15</v>
          </cell>
          <cell r="L3207">
            <v>22000</v>
          </cell>
          <cell r="M3207" t="str">
            <v>Heavy rain</v>
          </cell>
          <cell r="N3207">
            <v>1</v>
          </cell>
        </row>
        <row r="3208">
          <cell r="A3208">
            <v>3208</v>
          </cell>
          <cell r="B3208">
            <v>0</v>
          </cell>
          <cell r="C3208" t="str">
            <v>India</v>
          </cell>
          <cell r="D3208">
            <v>0</v>
          </cell>
          <cell r="E3208">
            <v>93.970500000000001</v>
          </cell>
          <cell r="F3208">
            <v>24.721399999999999</v>
          </cell>
          <cell r="G3208">
            <v>10886.11</v>
          </cell>
          <cell r="H3208">
            <v>39372</v>
          </cell>
          <cell r="I3208">
            <v>39379</v>
          </cell>
          <cell r="J3208" t="str">
            <v>News</v>
          </cell>
          <cell r="K3208">
            <v>2</v>
          </cell>
          <cell r="L3208">
            <v>30000</v>
          </cell>
          <cell r="M3208" t="str">
            <v>Heavy rain</v>
          </cell>
          <cell r="N3208">
            <v>1.5</v>
          </cell>
        </row>
        <row r="3209">
          <cell r="A3209">
            <v>3209</v>
          </cell>
          <cell r="B3209">
            <v>0</v>
          </cell>
          <cell r="C3209" t="str">
            <v>Indonesia</v>
          </cell>
          <cell r="D3209">
            <v>0</v>
          </cell>
          <cell r="E3209">
            <v>97.222399999999993</v>
          </cell>
          <cell r="F3209">
            <v>3.5175200000000002</v>
          </cell>
          <cell r="G3209">
            <v>45794.13</v>
          </cell>
          <cell r="H3209">
            <v>39373</v>
          </cell>
          <cell r="I3209">
            <v>39386</v>
          </cell>
          <cell r="J3209" t="str">
            <v>News</v>
          </cell>
          <cell r="K3209">
            <v>0</v>
          </cell>
          <cell r="L3209">
            <v>3300</v>
          </cell>
          <cell r="M3209" t="str">
            <v>Heavy rain</v>
          </cell>
          <cell r="N3209">
            <v>1</v>
          </cell>
        </row>
        <row r="3210">
          <cell r="A3210">
            <v>3210</v>
          </cell>
          <cell r="B3210">
            <v>0</v>
          </cell>
          <cell r="C3210" t="str">
            <v>Vietnam</v>
          </cell>
          <cell r="D3210">
            <v>0</v>
          </cell>
          <cell r="E3210">
            <v>105.514</v>
          </cell>
          <cell r="F3210">
            <v>11.010899999999999</v>
          </cell>
          <cell r="G3210">
            <v>46469.24</v>
          </cell>
          <cell r="H3210">
            <v>39375</v>
          </cell>
          <cell r="I3210">
            <v>39402</v>
          </cell>
          <cell r="J3210" t="str">
            <v>News</v>
          </cell>
          <cell r="K3210">
            <v>3</v>
          </cell>
          <cell r="L3210">
            <v>280000</v>
          </cell>
          <cell r="M3210" t="str">
            <v>Heavy rain</v>
          </cell>
          <cell r="N3210">
            <v>1</v>
          </cell>
        </row>
        <row r="3211">
          <cell r="A3211">
            <v>3211</v>
          </cell>
          <cell r="B3211">
            <v>0</v>
          </cell>
          <cell r="C3211" t="str">
            <v>Thailand</v>
          </cell>
          <cell r="D3211">
            <v>0</v>
          </cell>
          <cell r="E3211">
            <v>99.0017</v>
          </cell>
          <cell r="F3211">
            <v>9.7215199999999999</v>
          </cell>
          <cell r="G3211">
            <v>13138.96</v>
          </cell>
          <cell r="H3211">
            <v>39377</v>
          </cell>
          <cell r="I3211">
            <v>39385</v>
          </cell>
          <cell r="J3211" t="str">
            <v>News</v>
          </cell>
          <cell r="K3211">
            <v>2</v>
          </cell>
          <cell r="L3211">
            <v>0</v>
          </cell>
          <cell r="M3211" t="str">
            <v>Heavy rain</v>
          </cell>
          <cell r="N3211">
            <v>1</v>
          </cell>
        </row>
        <row r="3212">
          <cell r="A3212">
            <v>3212</v>
          </cell>
          <cell r="B3212">
            <v>0</v>
          </cell>
          <cell r="C3212" t="str">
            <v>Colombia</v>
          </cell>
          <cell r="D3212">
            <v>0</v>
          </cell>
          <cell r="E3212">
            <v>-74.906300000000002</v>
          </cell>
          <cell r="F3212">
            <v>7.8935500000000003</v>
          </cell>
          <cell r="G3212">
            <v>297814.59999999998</v>
          </cell>
          <cell r="H3212">
            <v>39356</v>
          </cell>
          <cell r="I3212">
            <v>39426</v>
          </cell>
          <cell r="J3212" t="str">
            <v>News</v>
          </cell>
          <cell r="K3212">
            <v>90</v>
          </cell>
          <cell r="L3212">
            <v>266000</v>
          </cell>
          <cell r="M3212" t="str">
            <v>Heavy rain</v>
          </cell>
          <cell r="N3212">
            <v>1</v>
          </cell>
        </row>
        <row r="3213">
          <cell r="A3213">
            <v>3213</v>
          </cell>
          <cell r="B3213">
            <v>0</v>
          </cell>
          <cell r="C3213" t="str">
            <v>Brazil</v>
          </cell>
          <cell r="D3213">
            <v>0</v>
          </cell>
          <cell r="E3213">
            <v>-43.415300000000002</v>
          </cell>
          <cell r="F3213">
            <v>-22.717700000000001</v>
          </cell>
          <cell r="G3213">
            <v>734.173</v>
          </cell>
          <cell r="H3213">
            <v>39379</v>
          </cell>
          <cell r="I3213">
            <v>39382</v>
          </cell>
          <cell r="J3213" t="str">
            <v>News</v>
          </cell>
          <cell r="K3213">
            <v>6</v>
          </cell>
          <cell r="L3213">
            <v>2272</v>
          </cell>
          <cell r="M3213" t="str">
            <v>Heavy rain</v>
          </cell>
          <cell r="N3213">
            <v>1</v>
          </cell>
        </row>
        <row r="3214">
          <cell r="A3214">
            <v>3214</v>
          </cell>
          <cell r="B3214" t="str">
            <v>FL-2007-000197-COD</v>
          </cell>
          <cell r="C3214" t="str">
            <v>Democratic Republic of Congo</v>
          </cell>
          <cell r="E3214">
            <v>15.381500000000001</v>
          </cell>
          <cell r="F3214">
            <v>-4.3676300000000001</v>
          </cell>
          <cell r="G3214">
            <v>1949.71</v>
          </cell>
          <cell r="H3214">
            <v>39380</v>
          </cell>
          <cell r="I3214">
            <v>39386</v>
          </cell>
          <cell r="J3214" t="str">
            <v>News</v>
          </cell>
          <cell r="K3214">
            <v>30</v>
          </cell>
          <cell r="L3214">
            <v>3500</v>
          </cell>
          <cell r="M3214" t="str">
            <v>Heavy rain</v>
          </cell>
          <cell r="N3214">
            <v>1</v>
          </cell>
        </row>
        <row r="3215">
          <cell r="A3215">
            <v>3215</v>
          </cell>
          <cell r="B3215">
            <v>0</v>
          </cell>
          <cell r="C3215" t="str">
            <v>Vietnam</v>
          </cell>
          <cell r="D3215">
            <v>0</v>
          </cell>
          <cell r="E3215">
            <v>106.69</v>
          </cell>
          <cell r="F3215">
            <v>10.7668</v>
          </cell>
          <cell r="G3215">
            <v>349.49400000000003</v>
          </cell>
          <cell r="H3215">
            <v>39382</v>
          </cell>
          <cell r="I3215">
            <v>39386</v>
          </cell>
          <cell r="J3215" t="str">
            <v>News</v>
          </cell>
          <cell r="K3215">
            <v>0</v>
          </cell>
          <cell r="L3215">
            <v>0</v>
          </cell>
          <cell r="M3215" t="str">
            <v>Dam/Levy, break or release</v>
          </cell>
          <cell r="N3215">
            <v>1</v>
          </cell>
        </row>
        <row r="3216">
          <cell r="A3216">
            <v>3216</v>
          </cell>
          <cell r="B3216">
            <v>0</v>
          </cell>
          <cell r="C3216" t="str">
            <v>Philippines</v>
          </cell>
          <cell r="D3216">
            <v>0</v>
          </cell>
          <cell r="E3216">
            <v>123.381</v>
          </cell>
          <cell r="F3216">
            <v>13.3575</v>
          </cell>
          <cell r="G3216">
            <v>4597.66</v>
          </cell>
          <cell r="H3216">
            <v>39382</v>
          </cell>
          <cell r="I3216">
            <v>39388</v>
          </cell>
          <cell r="J3216" t="str">
            <v>News</v>
          </cell>
          <cell r="K3216">
            <v>20</v>
          </cell>
          <cell r="L3216">
            <v>0</v>
          </cell>
          <cell r="M3216" t="str">
            <v>Heavy rain</v>
          </cell>
          <cell r="N3216">
            <v>1</v>
          </cell>
        </row>
        <row r="3217">
          <cell r="A3217">
            <v>3217</v>
          </cell>
          <cell r="B3217" t="str">
            <v>FL-2007-000203-IND</v>
          </cell>
          <cell r="C3217" t="str">
            <v>India</v>
          </cell>
          <cell r="D3217">
            <v>0</v>
          </cell>
          <cell r="E3217">
            <v>79.700199999999995</v>
          </cell>
          <cell r="F3217">
            <v>12.725</v>
          </cell>
          <cell r="G3217">
            <v>76740.36</v>
          </cell>
          <cell r="H3217">
            <v>39382</v>
          </cell>
          <cell r="I3217">
            <v>39387</v>
          </cell>
          <cell r="J3217" t="str">
            <v>News</v>
          </cell>
          <cell r="K3217">
            <v>29</v>
          </cell>
          <cell r="L3217">
            <v>50000</v>
          </cell>
          <cell r="M3217" t="str">
            <v>Heavy rain</v>
          </cell>
          <cell r="N3217">
            <v>1</v>
          </cell>
        </row>
        <row r="3218">
          <cell r="A3218">
            <v>3218</v>
          </cell>
          <cell r="B3218" t="str">
            <v>TC-2007-000198-DOM</v>
          </cell>
          <cell r="C3218" t="str">
            <v>Dominican Republic</v>
          </cell>
          <cell r="E3218">
            <v>-70.377600000000001</v>
          </cell>
          <cell r="F3218">
            <v>18.877700000000001</v>
          </cell>
          <cell r="G3218">
            <v>89895.55</v>
          </cell>
          <cell r="H3218">
            <v>39383</v>
          </cell>
          <cell r="I3218">
            <v>39396</v>
          </cell>
          <cell r="J3218" t="str">
            <v>News</v>
          </cell>
          <cell r="K3218">
            <v>142</v>
          </cell>
          <cell r="L3218">
            <v>94000</v>
          </cell>
          <cell r="M3218" t="str">
            <v>Tropical cyclone</v>
          </cell>
          <cell r="N3218">
            <v>1</v>
          </cell>
        </row>
        <row r="3219">
          <cell r="A3219">
            <v>3219</v>
          </cell>
          <cell r="B3219" t="str">
            <v>FL-2007-000201-VNM</v>
          </cell>
          <cell r="C3219" t="str">
            <v>Vietnam</v>
          </cell>
          <cell r="D3219">
            <v>0</v>
          </cell>
          <cell r="E3219">
            <v>107.36</v>
          </cell>
          <cell r="F3219">
            <v>16.320799999999998</v>
          </cell>
          <cell r="G3219">
            <v>35110.03</v>
          </cell>
          <cell r="H3219">
            <v>39383</v>
          </cell>
          <cell r="I3219">
            <v>39395</v>
          </cell>
          <cell r="J3219" t="str">
            <v>News</v>
          </cell>
          <cell r="K3219">
            <v>70</v>
          </cell>
          <cell r="L3219">
            <v>94000</v>
          </cell>
          <cell r="M3219" t="str">
            <v>Heavy rain</v>
          </cell>
          <cell r="N3219">
            <v>1</v>
          </cell>
        </row>
        <row r="3220">
          <cell r="A3220">
            <v>3220</v>
          </cell>
          <cell r="B3220" t="str">
            <v>FL-2007-000200-MEX</v>
          </cell>
          <cell r="C3220" t="str">
            <v>Mexico</v>
          </cell>
          <cell r="D3220">
            <v>0</v>
          </cell>
          <cell r="E3220">
            <v>-92.412999999999997</v>
          </cell>
          <cell r="F3220">
            <v>17.6693</v>
          </cell>
          <cell r="G3220">
            <v>35809.25</v>
          </cell>
          <cell r="H3220">
            <v>39383</v>
          </cell>
          <cell r="I3220">
            <v>39417</v>
          </cell>
          <cell r="J3220" t="str">
            <v>News</v>
          </cell>
          <cell r="K3220">
            <v>19</v>
          </cell>
          <cell r="L3220">
            <v>800000</v>
          </cell>
          <cell r="M3220" t="str">
            <v>Heavy rain</v>
          </cell>
          <cell r="N3220">
            <v>1.5</v>
          </cell>
        </row>
        <row r="3221">
          <cell r="A3221">
            <v>3221</v>
          </cell>
          <cell r="B3221">
            <v>0</v>
          </cell>
          <cell r="C3221" t="str">
            <v>Algeria</v>
          </cell>
          <cell r="D3221">
            <v>0</v>
          </cell>
          <cell r="E3221">
            <v>3.24194</v>
          </cell>
          <cell r="F3221">
            <v>34.823399999999999</v>
          </cell>
          <cell r="G3221">
            <v>102132.16</v>
          </cell>
          <cell r="H3221">
            <v>39385</v>
          </cell>
          <cell r="I3221">
            <v>39388</v>
          </cell>
          <cell r="J3221" t="str">
            <v>News</v>
          </cell>
          <cell r="K3221">
            <v>4</v>
          </cell>
          <cell r="L3221">
            <v>0</v>
          </cell>
          <cell r="M3221" t="str">
            <v>Heavy rain</v>
          </cell>
          <cell r="N3221">
            <v>1</v>
          </cell>
        </row>
        <row r="3222">
          <cell r="A3222">
            <v>3222</v>
          </cell>
          <cell r="B3222">
            <v>0</v>
          </cell>
          <cell r="C3222" t="str">
            <v>Philippines</v>
          </cell>
          <cell r="D3222">
            <v>0</v>
          </cell>
          <cell r="E3222">
            <v>121.76300000000001</v>
          </cell>
          <cell r="F3222">
            <v>17.568899999999999</v>
          </cell>
          <cell r="G3222">
            <v>25809.14</v>
          </cell>
          <cell r="H3222">
            <v>39390</v>
          </cell>
          <cell r="I3222">
            <v>39392</v>
          </cell>
          <cell r="J3222" t="str">
            <v>News</v>
          </cell>
          <cell r="K3222">
            <v>7</v>
          </cell>
          <cell r="L3222">
            <v>2000</v>
          </cell>
          <cell r="M3222" t="str">
            <v>Tropical cyclone</v>
          </cell>
          <cell r="N3222">
            <v>1</v>
          </cell>
        </row>
        <row r="3223">
          <cell r="A3223">
            <v>3223</v>
          </cell>
          <cell r="B3223">
            <v>0</v>
          </cell>
          <cell r="C3223" t="str">
            <v>Somalia</v>
          </cell>
          <cell r="D3223">
            <v>0</v>
          </cell>
          <cell r="E3223">
            <v>51.017400000000002</v>
          </cell>
          <cell r="F3223">
            <v>11.8233</v>
          </cell>
          <cell r="G3223">
            <v>314.839</v>
          </cell>
          <cell r="H3223">
            <v>39389</v>
          </cell>
          <cell r="I3223">
            <v>39390</v>
          </cell>
          <cell r="J3223" t="str">
            <v>News</v>
          </cell>
          <cell r="K3223">
            <v>3</v>
          </cell>
          <cell r="L3223">
            <v>3000</v>
          </cell>
          <cell r="M3223" t="str">
            <v>Heavy rain</v>
          </cell>
          <cell r="N3223">
            <v>1</v>
          </cell>
        </row>
        <row r="3224">
          <cell r="A3224">
            <v>3224</v>
          </cell>
          <cell r="B3224">
            <v>0</v>
          </cell>
          <cell r="C3224" t="str">
            <v>Vietnam</v>
          </cell>
          <cell r="D3224">
            <v>0</v>
          </cell>
          <cell r="E3224">
            <v>108.44</v>
          </cell>
          <cell r="F3224">
            <v>15.3026</v>
          </cell>
          <cell r="G3224">
            <v>36817.56</v>
          </cell>
          <cell r="H3224">
            <v>39396</v>
          </cell>
          <cell r="I3224">
            <v>39407</v>
          </cell>
          <cell r="J3224" t="str">
            <v>News</v>
          </cell>
          <cell r="K3224">
            <v>55</v>
          </cell>
          <cell r="L3224">
            <v>150000</v>
          </cell>
          <cell r="M3224" t="str">
            <v>Tropical cyclone</v>
          </cell>
          <cell r="N3224">
            <v>1</v>
          </cell>
        </row>
        <row r="3225">
          <cell r="A3225">
            <v>3225</v>
          </cell>
          <cell r="B3225" t="str">
            <v>FL-2007-000209-PNG</v>
          </cell>
          <cell r="C3225" t="str">
            <v>Papua New Guinea</v>
          </cell>
          <cell r="D3225">
            <v>0</v>
          </cell>
          <cell r="E3225">
            <v>149.22200000000001</v>
          </cell>
          <cell r="F3225">
            <v>-9.0323499999999992</v>
          </cell>
          <cell r="G3225">
            <v>12652.21</v>
          </cell>
          <cell r="H3225">
            <v>39398</v>
          </cell>
          <cell r="I3225">
            <v>39412</v>
          </cell>
          <cell r="J3225" t="str">
            <v>News</v>
          </cell>
          <cell r="K3225">
            <v>170</v>
          </cell>
          <cell r="L3225">
            <v>13000</v>
          </cell>
          <cell r="M3225" t="str">
            <v>Tropical cyclone</v>
          </cell>
          <cell r="N3225">
            <v>1</v>
          </cell>
        </row>
        <row r="3226">
          <cell r="A3226">
            <v>3226</v>
          </cell>
          <cell r="B3226" t="str">
            <v>TC-2007-000208-BGD</v>
          </cell>
          <cell r="C3226" t="str">
            <v>Bangladesh</v>
          </cell>
          <cell r="D3226">
            <v>0</v>
          </cell>
          <cell r="E3226">
            <v>90.150800000000004</v>
          </cell>
          <cell r="F3226">
            <v>22.610399999999998</v>
          </cell>
          <cell r="G3226">
            <v>31641.919999999998</v>
          </cell>
          <cell r="H3226">
            <v>39401</v>
          </cell>
          <cell r="I3226">
            <v>39417</v>
          </cell>
          <cell r="J3226" t="str">
            <v>News</v>
          </cell>
          <cell r="K3226">
            <v>3447</v>
          </cell>
          <cell r="L3226">
            <v>3000000</v>
          </cell>
          <cell r="M3226" t="str">
            <v>Tropical cyclone</v>
          </cell>
          <cell r="N3226">
            <v>1</v>
          </cell>
        </row>
        <row r="3227">
          <cell r="A3227">
            <v>3227</v>
          </cell>
          <cell r="B3227">
            <v>0</v>
          </cell>
          <cell r="C3227" t="str">
            <v>Uganda</v>
          </cell>
          <cell r="D3227">
            <v>0</v>
          </cell>
          <cell r="E3227">
            <v>32.585700000000003</v>
          </cell>
          <cell r="F3227">
            <v>0.35452600000000001</v>
          </cell>
          <cell r="G3227">
            <v>552.24699999999996</v>
          </cell>
          <cell r="H3227">
            <v>39401</v>
          </cell>
          <cell r="I3227">
            <v>39404</v>
          </cell>
          <cell r="J3227" t="str">
            <v>News</v>
          </cell>
          <cell r="K3227">
            <v>4</v>
          </cell>
          <cell r="L3227">
            <v>3000</v>
          </cell>
          <cell r="M3227" t="str">
            <v>Heavy rain</v>
          </cell>
          <cell r="N3227">
            <v>1</v>
          </cell>
        </row>
        <row r="3228">
          <cell r="A3228">
            <v>3228</v>
          </cell>
          <cell r="B3228">
            <v>0</v>
          </cell>
          <cell r="C3228" t="str">
            <v>Greece</v>
          </cell>
          <cell r="E3228">
            <v>25.622</v>
          </cell>
          <cell r="F3228">
            <v>41.739100000000001</v>
          </cell>
          <cell r="G3228">
            <v>52765.34</v>
          </cell>
          <cell r="H3228">
            <v>39402</v>
          </cell>
          <cell r="I3228">
            <v>39418</v>
          </cell>
          <cell r="J3228" t="str">
            <v>News</v>
          </cell>
          <cell r="K3228">
            <v>5</v>
          </cell>
          <cell r="L3228">
            <v>300</v>
          </cell>
          <cell r="M3228" t="str">
            <v>Heavy rain</v>
          </cell>
          <cell r="N3228">
            <v>1</v>
          </cell>
        </row>
        <row r="3229">
          <cell r="A3229">
            <v>3229</v>
          </cell>
          <cell r="B3229" t="str">
            <v>FL-2007-000210-PHL</v>
          </cell>
          <cell r="C3229" t="str">
            <v>Philippines</v>
          </cell>
          <cell r="D3229">
            <v>0</v>
          </cell>
          <cell r="E3229">
            <v>124.833</v>
          </cell>
          <cell r="F3229">
            <v>8.7961299999999998</v>
          </cell>
          <cell r="G3229">
            <v>11139.89</v>
          </cell>
          <cell r="H3229">
            <v>39404</v>
          </cell>
          <cell r="I3229">
            <v>39409</v>
          </cell>
          <cell r="J3229" t="str">
            <v>News</v>
          </cell>
          <cell r="K3229">
            <v>13</v>
          </cell>
          <cell r="L3229">
            <v>15000</v>
          </cell>
          <cell r="M3229" t="str">
            <v>Tropical cyclone</v>
          </cell>
          <cell r="N3229">
            <v>1</v>
          </cell>
        </row>
        <row r="3230">
          <cell r="A3230">
            <v>3230</v>
          </cell>
          <cell r="B3230">
            <v>0</v>
          </cell>
          <cell r="C3230" t="str">
            <v>Malawi</v>
          </cell>
          <cell r="D3230">
            <v>0</v>
          </cell>
          <cell r="E3230">
            <v>35.240900000000003</v>
          </cell>
          <cell r="F3230">
            <v>-16.8141</v>
          </cell>
          <cell r="G3230">
            <v>1630.54</v>
          </cell>
          <cell r="H3230">
            <v>39404</v>
          </cell>
          <cell r="I3230">
            <v>39413</v>
          </cell>
          <cell r="J3230" t="str">
            <v>News</v>
          </cell>
          <cell r="K3230">
            <v>0</v>
          </cell>
          <cell r="L3230">
            <v>3500</v>
          </cell>
          <cell r="M3230" t="str">
            <v>Heavy rain</v>
          </cell>
          <cell r="N3230">
            <v>1</v>
          </cell>
        </row>
        <row r="3231">
          <cell r="A3231">
            <v>3231</v>
          </cell>
          <cell r="B3231">
            <v>0</v>
          </cell>
          <cell r="C3231" t="str">
            <v>South Africa</v>
          </cell>
          <cell r="D3231">
            <v>0</v>
          </cell>
          <cell r="E3231">
            <v>21.785799999999998</v>
          </cell>
          <cell r="F3231">
            <v>-34.03</v>
          </cell>
          <cell r="G3231">
            <v>33387</v>
          </cell>
          <cell r="H3231">
            <v>39407</v>
          </cell>
          <cell r="I3231">
            <v>39414</v>
          </cell>
          <cell r="J3231" t="str">
            <v>News</v>
          </cell>
          <cell r="K3231">
            <v>2</v>
          </cell>
          <cell r="L3231">
            <v>1500</v>
          </cell>
          <cell r="M3231" t="str">
            <v>Heavy rain</v>
          </cell>
          <cell r="N3231">
            <v>1</v>
          </cell>
        </row>
        <row r="3232">
          <cell r="A3232">
            <v>3232</v>
          </cell>
          <cell r="B3232">
            <v>0</v>
          </cell>
          <cell r="C3232" t="str">
            <v>Philippines</v>
          </cell>
          <cell r="D3232">
            <v>0</v>
          </cell>
          <cell r="E3232">
            <v>122.01</v>
          </cell>
          <cell r="F3232">
            <v>17.078199999999999</v>
          </cell>
          <cell r="G3232">
            <v>33589.730000000003</v>
          </cell>
          <cell r="H3232">
            <v>39411</v>
          </cell>
          <cell r="I3232">
            <v>39418</v>
          </cell>
          <cell r="J3232" t="str">
            <v>News</v>
          </cell>
          <cell r="K3232">
            <v>29</v>
          </cell>
          <cell r="L3232">
            <v>540000</v>
          </cell>
          <cell r="M3232" t="str">
            <v>Tropical cyclone</v>
          </cell>
          <cell r="N3232">
            <v>1</v>
          </cell>
        </row>
        <row r="3233">
          <cell r="A3233">
            <v>3233</v>
          </cell>
          <cell r="B3233">
            <v>0</v>
          </cell>
          <cell r="C3233" t="str">
            <v>Algeria</v>
          </cell>
          <cell r="D3233">
            <v>0</v>
          </cell>
          <cell r="E3233">
            <v>2.9598399999999998</v>
          </cell>
          <cell r="F3233">
            <v>36.7468</v>
          </cell>
          <cell r="G3233">
            <v>21397.07</v>
          </cell>
          <cell r="H3233">
            <v>39410</v>
          </cell>
          <cell r="I3233">
            <v>39418</v>
          </cell>
          <cell r="J3233" t="str">
            <v>News</v>
          </cell>
          <cell r="K3233">
            <v>15</v>
          </cell>
          <cell r="L3233">
            <v>1200</v>
          </cell>
          <cell r="M3233" t="str">
            <v>Heavy rain</v>
          </cell>
          <cell r="N3233">
            <v>1</v>
          </cell>
        </row>
        <row r="3234">
          <cell r="A3234">
            <v>3234</v>
          </cell>
          <cell r="B3234" t="str">
            <v>FL-2007-000217-SRB</v>
          </cell>
          <cell r="C3234" t="str">
            <v>Serbia and Montenegro</v>
          </cell>
          <cell r="D3234">
            <v>0</v>
          </cell>
          <cell r="E3234">
            <v>20.797599999999999</v>
          </cell>
          <cell r="F3234">
            <v>42.761899999999997</v>
          </cell>
          <cell r="G3234">
            <v>9141.36</v>
          </cell>
          <cell r="H3234">
            <v>39411</v>
          </cell>
          <cell r="I3234">
            <v>39416</v>
          </cell>
          <cell r="J3234" t="str">
            <v>News</v>
          </cell>
          <cell r="K3234">
            <v>0</v>
          </cell>
          <cell r="L3234">
            <v>3500</v>
          </cell>
          <cell r="M3234" t="str">
            <v>Heavy rain</v>
          </cell>
          <cell r="N3234">
            <v>1</v>
          </cell>
        </row>
        <row r="3235">
          <cell r="A3235">
            <v>3235</v>
          </cell>
          <cell r="B3235" t="str">
            <v>FL-2007-000221-KEN</v>
          </cell>
          <cell r="C3235" t="str">
            <v>Kenya</v>
          </cell>
          <cell r="D3235">
            <v>0</v>
          </cell>
          <cell r="E3235">
            <v>40.249200000000002</v>
          </cell>
          <cell r="F3235">
            <v>-2.1539299999999999</v>
          </cell>
          <cell r="G3235">
            <v>6077.69</v>
          </cell>
          <cell r="H3235">
            <v>39407</v>
          </cell>
          <cell r="I3235">
            <v>39432</v>
          </cell>
          <cell r="J3235" t="str">
            <v>News</v>
          </cell>
          <cell r="K3235">
            <v>0</v>
          </cell>
          <cell r="L3235">
            <v>6000</v>
          </cell>
          <cell r="M3235" t="str">
            <v>Heavy rain</v>
          </cell>
          <cell r="N3235">
            <v>1</v>
          </cell>
        </row>
        <row r="3236">
          <cell r="A3236">
            <v>3236</v>
          </cell>
          <cell r="B3236">
            <v>0</v>
          </cell>
          <cell r="C3236" t="str">
            <v>USA</v>
          </cell>
          <cell r="E3236">
            <v>-122.91200000000001</v>
          </cell>
          <cell r="F3236">
            <v>47.091000000000001</v>
          </cell>
          <cell r="G3236">
            <v>41684.03</v>
          </cell>
          <cell r="H3236">
            <v>39419</v>
          </cell>
          <cell r="I3236">
            <v>39423</v>
          </cell>
          <cell r="J3236" t="str">
            <v>News</v>
          </cell>
          <cell r="K3236">
            <v>2</v>
          </cell>
          <cell r="L3236">
            <v>1100</v>
          </cell>
          <cell r="M3236" t="str">
            <v>Heavy rain</v>
          </cell>
          <cell r="N3236">
            <v>1</v>
          </cell>
        </row>
        <row r="3237">
          <cell r="A3237">
            <v>3237</v>
          </cell>
          <cell r="B3237">
            <v>0</v>
          </cell>
          <cell r="C3237" t="str">
            <v>Australia</v>
          </cell>
          <cell r="D3237">
            <v>0</v>
          </cell>
          <cell r="E3237">
            <v>145.667</v>
          </cell>
          <cell r="F3237">
            <v>-26.9207</v>
          </cell>
          <cell r="G3237">
            <v>285390.73</v>
          </cell>
          <cell r="H3237">
            <v>39417</v>
          </cell>
          <cell r="I3237">
            <v>39433</v>
          </cell>
          <cell r="J3237" t="str">
            <v>News</v>
          </cell>
          <cell r="K3237">
            <v>0</v>
          </cell>
          <cell r="L3237">
            <v>0</v>
          </cell>
          <cell r="M3237" t="str">
            <v>Heavy rain</v>
          </cell>
          <cell r="N3237">
            <v>1</v>
          </cell>
        </row>
        <row r="3238">
          <cell r="A3238">
            <v>3238</v>
          </cell>
          <cell r="B3238" t="str">
            <v>FL-2007-000222-MYS</v>
          </cell>
          <cell r="C3238" t="str">
            <v>Malaysia</v>
          </cell>
          <cell r="E3238">
            <v>102.928</v>
          </cell>
          <cell r="F3238">
            <v>3.89418</v>
          </cell>
          <cell r="G3238">
            <v>82566.02</v>
          </cell>
          <cell r="H3238">
            <v>39423</v>
          </cell>
          <cell r="I3238">
            <v>39444</v>
          </cell>
          <cell r="J3238" t="str">
            <v>News</v>
          </cell>
          <cell r="K3238">
            <v>32</v>
          </cell>
          <cell r="L3238">
            <v>66000</v>
          </cell>
          <cell r="M3238" t="str">
            <v>Monsoonal rain</v>
          </cell>
          <cell r="N3238">
            <v>1</v>
          </cell>
        </row>
        <row r="3239">
          <cell r="A3239">
            <v>3239</v>
          </cell>
          <cell r="B3239" t="str">
            <v>ST-2007-000224-DOM</v>
          </cell>
          <cell r="C3239" t="str">
            <v>Dominican Republic</v>
          </cell>
          <cell r="E3239">
            <v>-71.03</v>
          </cell>
          <cell r="F3239">
            <v>18.9316</v>
          </cell>
          <cell r="G3239">
            <v>34786.19</v>
          </cell>
          <cell r="H3239">
            <v>39427</v>
          </cell>
          <cell r="I3239">
            <v>39433</v>
          </cell>
          <cell r="J3239" t="str">
            <v>News</v>
          </cell>
          <cell r="K3239">
            <v>36</v>
          </cell>
          <cell r="L3239">
            <v>62000</v>
          </cell>
          <cell r="M3239" t="str">
            <v>Tropical cyclone</v>
          </cell>
          <cell r="N3239">
            <v>1</v>
          </cell>
        </row>
        <row r="3240">
          <cell r="A3240">
            <v>3240</v>
          </cell>
          <cell r="B3240">
            <v>0</v>
          </cell>
          <cell r="C3240" t="str">
            <v>Kenya</v>
          </cell>
          <cell r="D3240">
            <v>0</v>
          </cell>
          <cell r="E3240">
            <v>38.688299999999998</v>
          </cell>
          <cell r="F3240">
            <v>-3.61463</v>
          </cell>
          <cell r="G3240">
            <v>6215.98</v>
          </cell>
          <cell r="H3240">
            <v>39428</v>
          </cell>
          <cell r="I3240">
            <v>39431</v>
          </cell>
          <cell r="J3240" t="str">
            <v>News</v>
          </cell>
          <cell r="K3240">
            <v>4</v>
          </cell>
          <cell r="L3240">
            <v>2000</v>
          </cell>
          <cell r="M3240" t="str">
            <v>Heavy rain</v>
          </cell>
          <cell r="N3240">
            <v>1</v>
          </cell>
        </row>
        <row r="3241">
          <cell r="A3241">
            <v>3241</v>
          </cell>
          <cell r="B3241" t="str">
            <v>FL-2007-000227-ZWE</v>
          </cell>
          <cell r="C3241" t="str">
            <v>Zimbabwe</v>
          </cell>
          <cell r="D3241">
            <v>0</v>
          </cell>
          <cell r="E3241">
            <v>31.244</v>
          </cell>
          <cell r="F3241">
            <v>-16.660599999999999</v>
          </cell>
          <cell r="G3241">
            <v>13373.77</v>
          </cell>
          <cell r="H3241">
            <v>39429</v>
          </cell>
          <cell r="I3241">
            <v>39450</v>
          </cell>
          <cell r="J3241" t="str">
            <v>News</v>
          </cell>
          <cell r="K3241">
            <v>3</v>
          </cell>
          <cell r="L3241">
            <v>2400</v>
          </cell>
          <cell r="M3241" t="str">
            <v>Heavy rain</v>
          </cell>
          <cell r="N3241">
            <v>1</v>
          </cell>
        </row>
        <row r="3242">
          <cell r="A3242">
            <v>3242</v>
          </cell>
          <cell r="B3242">
            <v>0</v>
          </cell>
          <cell r="C3242" t="str">
            <v>Mozambique</v>
          </cell>
          <cell r="D3242">
            <v>0</v>
          </cell>
          <cell r="E3242">
            <v>34.356499999999997</v>
          </cell>
          <cell r="F3242">
            <v>-19.063400000000001</v>
          </cell>
          <cell r="G3242">
            <v>354570.25</v>
          </cell>
          <cell r="H3242">
            <v>39427</v>
          </cell>
          <cell r="I3242">
            <v>39450</v>
          </cell>
          <cell r="J3242" t="str">
            <v>News</v>
          </cell>
          <cell r="K3242">
            <v>3</v>
          </cell>
          <cell r="L3242">
            <v>10000</v>
          </cell>
          <cell r="M3242" t="str">
            <v>Heavy rain</v>
          </cell>
          <cell r="N3242">
            <v>1</v>
          </cell>
        </row>
        <row r="3243">
          <cell r="A3243">
            <v>3243</v>
          </cell>
          <cell r="B3243" t="str">
            <v>FL-2007-000228-LKA</v>
          </cell>
          <cell r="C3243" t="str">
            <v>Sri Lanka</v>
          </cell>
          <cell r="D3243">
            <v>0</v>
          </cell>
          <cell r="E3243">
            <v>81.398700000000005</v>
          </cell>
          <cell r="F3243">
            <v>7.7219199999999999</v>
          </cell>
          <cell r="G3243">
            <v>7953.55</v>
          </cell>
          <cell r="H3243">
            <v>39432</v>
          </cell>
          <cell r="I3243">
            <v>39448</v>
          </cell>
          <cell r="J3243" t="str">
            <v>News</v>
          </cell>
          <cell r="K3243">
            <v>0</v>
          </cell>
          <cell r="L3243">
            <v>250000</v>
          </cell>
          <cell r="M3243" t="str">
            <v>Monsoonal rain</v>
          </cell>
          <cell r="N3243">
            <v>1</v>
          </cell>
        </row>
        <row r="3244">
          <cell r="A3244">
            <v>3244</v>
          </cell>
          <cell r="B3244">
            <v>0</v>
          </cell>
          <cell r="C3244" t="str">
            <v>Indonesia</v>
          </cell>
          <cell r="D3244">
            <v>0</v>
          </cell>
          <cell r="E3244">
            <v>123.06</v>
          </cell>
          <cell r="F3244">
            <v>0.61059099999999999</v>
          </cell>
          <cell r="G3244">
            <v>1187.69</v>
          </cell>
          <cell r="H3244">
            <v>39433</v>
          </cell>
          <cell r="I3244">
            <v>39440</v>
          </cell>
          <cell r="J3244" t="str">
            <v>News</v>
          </cell>
          <cell r="K3244">
            <v>0</v>
          </cell>
          <cell r="L3244">
            <v>4500</v>
          </cell>
          <cell r="M3244" t="str">
            <v>Heavy rain</v>
          </cell>
          <cell r="N3244">
            <v>1</v>
          </cell>
        </row>
        <row r="3245">
          <cell r="A3245">
            <v>3245</v>
          </cell>
          <cell r="B3245">
            <v>0</v>
          </cell>
          <cell r="C3245" t="str">
            <v>Zimbabwe</v>
          </cell>
          <cell r="E3245">
            <v>31.242000000000001</v>
          </cell>
          <cell r="F3245">
            <v>-20.784500000000001</v>
          </cell>
          <cell r="G3245">
            <v>100497.28</v>
          </cell>
          <cell r="H3245">
            <v>39435</v>
          </cell>
          <cell r="I3245">
            <v>39449</v>
          </cell>
          <cell r="J3245" t="str">
            <v>News</v>
          </cell>
          <cell r="K3245">
            <v>24</v>
          </cell>
          <cell r="L3245">
            <v>2000</v>
          </cell>
          <cell r="M3245" t="str">
            <v>Heavy rain</v>
          </cell>
          <cell r="N3245">
            <v>1</v>
          </cell>
        </row>
        <row r="3246">
          <cell r="A3246">
            <v>3246</v>
          </cell>
          <cell r="B3246" t="str">
            <v>FL-2007-000231-BOL</v>
          </cell>
          <cell r="C3246" t="str">
            <v>Bolivia</v>
          </cell>
          <cell r="D3246">
            <v>0</v>
          </cell>
          <cell r="E3246">
            <v>-65.301500000000004</v>
          </cell>
          <cell r="F3246">
            <v>-17.662199999999999</v>
          </cell>
          <cell r="G3246">
            <v>972453.79</v>
          </cell>
          <cell r="H3246">
            <v>39431</v>
          </cell>
          <cell r="I3246">
            <v>39444</v>
          </cell>
          <cell r="J3246" t="str">
            <v>News</v>
          </cell>
          <cell r="K3246">
            <v>8</v>
          </cell>
          <cell r="L3246">
            <v>20000</v>
          </cell>
          <cell r="M3246" t="str">
            <v>Heavy rain</v>
          </cell>
          <cell r="N3246">
            <v>1</v>
          </cell>
        </row>
        <row r="3247">
          <cell r="A3247">
            <v>3247</v>
          </cell>
          <cell r="B3247">
            <v>0</v>
          </cell>
          <cell r="C3247" t="str">
            <v>Australia</v>
          </cell>
          <cell r="D3247">
            <v>0</v>
          </cell>
          <cell r="E3247">
            <v>148.21299999999999</v>
          </cell>
          <cell r="F3247">
            <v>-30.293299999999999</v>
          </cell>
          <cell r="G3247">
            <v>200535.14</v>
          </cell>
          <cell r="H3247">
            <v>39438</v>
          </cell>
          <cell r="I3247">
            <v>39447</v>
          </cell>
          <cell r="J3247" t="str">
            <v>News</v>
          </cell>
          <cell r="K3247">
            <v>0</v>
          </cell>
          <cell r="L3247">
            <v>0</v>
          </cell>
          <cell r="M3247" t="str">
            <v>Heavy rain</v>
          </cell>
          <cell r="N3247">
            <v>1</v>
          </cell>
        </row>
        <row r="3248">
          <cell r="A3248">
            <v>3248</v>
          </cell>
          <cell r="B3248">
            <v>0</v>
          </cell>
          <cell r="C3248" t="str">
            <v>Indonesia</v>
          </cell>
          <cell r="D3248">
            <v>0</v>
          </cell>
          <cell r="E3248">
            <v>100.616</v>
          </cell>
          <cell r="F3248">
            <v>-0.68611900000000003</v>
          </cell>
          <cell r="G3248">
            <v>8855.7000000000007</v>
          </cell>
          <cell r="H3248">
            <v>39441</v>
          </cell>
          <cell r="I3248">
            <v>39445</v>
          </cell>
          <cell r="J3248" t="str">
            <v>News</v>
          </cell>
          <cell r="K3248">
            <v>1</v>
          </cell>
          <cell r="L3248">
            <v>20000</v>
          </cell>
          <cell r="M3248" t="str">
            <v>Heavy rain</v>
          </cell>
          <cell r="N3248">
            <v>1</v>
          </cell>
        </row>
        <row r="3249">
          <cell r="A3249">
            <v>3249</v>
          </cell>
          <cell r="B3249" t="str">
            <v>FL-2007-000230-IDN</v>
          </cell>
          <cell r="C3249" t="str">
            <v>Indonesia</v>
          </cell>
          <cell r="D3249">
            <v>0</v>
          </cell>
          <cell r="E3249">
            <v>111.333</v>
          </cell>
          <cell r="F3249">
            <v>-7.54216</v>
          </cell>
          <cell r="G3249">
            <v>50689.87</v>
          </cell>
          <cell r="H3249">
            <v>39441</v>
          </cell>
          <cell r="I3249">
            <v>39450</v>
          </cell>
          <cell r="J3249" t="str">
            <v>News</v>
          </cell>
          <cell r="K3249">
            <v>153</v>
          </cell>
          <cell r="L3249">
            <v>50000</v>
          </cell>
          <cell r="M3249" t="str">
            <v>Heavy rain</v>
          </cell>
          <cell r="N3249">
            <v>1.5</v>
          </cell>
        </row>
        <row r="3250">
          <cell r="A3250">
            <v>3250</v>
          </cell>
          <cell r="B3250">
            <v>0</v>
          </cell>
          <cell r="C3250" t="str">
            <v>Zambia</v>
          </cell>
          <cell r="D3250">
            <v>0</v>
          </cell>
          <cell r="E3250">
            <v>27.767199999999999</v>
          </cell>
          <cell r="F3250">
            <v>-15.94</v>
          </cell>
          <cell r="G3250">
            <v>672970.42</v>
          </cell>
          <cell r="H3250">
            <v>39446</v>
          </cell>
          <cell r="I3250">
            <v>39450</v>
          </cell>
          <cell r="J3250" t="str">
            <v>News</v>
          </cell>
          <cell r="K3250">
            <v>1</v>
          </cell>
          <cell r="L3250">
            <v>3000</v>
          </cell>
          <cell r="M3250" t="str">
            <v>Heavy rain</v>
          </cell>
          <cell r="N3250">
            <v>1</v>
          </cell>
        </row>
        <row r="3251">
          <cell r="A3251">
            <v>3251</v>
          </cell>
          <cell r="B3251">
            <v>0</v>
          </cell>
          <cell r="C3251" t="str">
            <v>Indonesia</v>
          </cell>
          <cell r="D3251">
            <v>0</v>
          </cell>
          <cell r="E3251">
            <v>106.828</v>
          </cell>
          <cell r="F3251">
            <v>-6.2248299999999999</v>
          </cell>
          <cell r="G3251">
            <v>2178.65</v>
          </cell>
          <cell r="H3251">
            <v>39449</v>
          </cell>
          <cell r="I3251">
            <v>39453</v>
          </cell>
          <cell r="J3251" t="str">
            <v>News</v>
          </cell>
          <cell r="K3251">
            <v>0</v>
          </cell>
          <cell r="L3251">
            <v>1000</v>
          </cell>
          <cell r="M3251" t="str">
            <v>Heavy rain</v>
          </cell>
          <cell r="N3251">
            <v>1</v>
          </cell>
        </row>
        <row r="3252">
          <cell r="A3252">
            <v>3252</v>
          </cell>
          <cell r="B3252">
            <v>0</v>
          </cell>
          <cell r="C3252" t="str">
            <v>Australia</v>
          </cell>
          <cell r="D3252">
            <v>0</v>
          </cell>
          <cell r="E3252">
            <v>152.87</v>
          </cell>
          <cell r="F3252">
            <v>-28.442699999999999</v>
          </cell>
          <cell r="G3252">
            <v>41557.410000000003</v>
          </cell>
          <cell r="H3252">
            <v>39450</v>
          </cell>
          <cell r="I3252">
            <v>39456</v>
          </cell>
          <cell r="J3252" t="str">
            <v>News</v>
          </cell>
          <cell r="K3252">
            <v>1</v>
          </cell>
          <cell r="L3252">
            <v>3000</v>
          </cell>
          <cell r="M3252" t="str">
            <v>Heavy rain</v>
          </cell>
          <cell r="N3252">
            <v>1.5</v>
          </cell>
        </row>
        <row r="3253">
          <cell r="A3253">
            <v>3253</v>
          </cell>
          <cell r="B3253">
            <v>0</v>
          </cell>
          <cell r="C3253" t="str">
            <v>USA</v>
          </cell>
          <cell r="D3253">
            <v>0</v>
          </cell>
          <cell r="E3253">
            <v>-119.197</v>
          </cell>
          <cell r="F3253">
            <v>39.630800000000001</v>
          </cell>
          <cell r="G3253">
            <v>551.19200000000001</v>
          </cell>
          <cell r="H3253">
            <v>39452</v>
          </cell>
          <cell r="I3253">
            <v>39456</v>
          </cell>
          <cell r="J3253" t="str">
            <v>News</v>
          </cell>
          <cell r="K3253">
            <v>0</v>
          </cell>
          <cell r="L3253">
            <v>1500</v>
          </cell>
          <cell r="M3253" t="str">
            <v>Dam/Levy, break or release</v>
          </cell>
          <cell r="N3253">
            <v>1</v>
          </cell>
        </row>
        <row r="3254">
          <cell r="A3254">
            <v>3254</v>
          </cell>
          <cell r="B3254">
            <v>0</v>
          </cell>
          <cell r="C3254" t="str">
            <v>Sri Lanka</v>
          </cell>
          <cell r="D3254">
            <v>0</v>
          </cell>
          <cell r="E3254">
            <v>81.757400000000004</v>
          </cell>
          <cell r="F3254">
            <v>6.9058400000000004</v>
          </cell>
          <cell r="G3254">
            <v>1917.83</v>
          </cell>
          <cell r="H3254">
            <v>39454</v>
          </cell>
          <cell r="I3254">
            <v>39463</v>
          </cell>
          <cell r="J3254" t="str">
            <v>News</v>
          </cell>
          <cell r="K3254">
            <v>0</v>
          </cell>
          <cell r="L3254">
            <v>240000</v>
          </cell>
          <cell r="M3254" t="str">
            <v>Heavy rain</v>
          </cell>
          <cell r="N3254">
            <v>1</v>
          </cell>
        </row>
        <row r="3255">
          <cell r="A3255">
            <v>3255</v>
          </cell>
          <cell r="B3255">
            <v>0</v>
          </cell>
          <cell r="C3255" t="str">
            <v>USA</v>
          </cell>
          <cell r="D3255">
            <v>0</v>
          </cell>
          <cell r="E3255">
            <v>-86.697800000000001</v>
          </cell>
          <cell r="F3255">
            <v>40.776699999999998</v>
          </cell>
          <cell r="G3255">
            <v>102262.86</v>
          </cell>
          <cell r="H3255">
            <v>39455</v>
          </cell>
          <cell r="I3255">
            <v>39462</v>
          </cell>
          <cell r="J3255" t="str">
            <v>News</v>
          </cell>
          <cell r="K3255">
            <v>5</v>
          </cell>
          <cell r="L3255">
            <v>500</v>
          </cell>
          <cell r="M3255" t="str">
            <v>Rain and snowmelt</v>
          </cell>
          <cell r="N3255">
            <v>1.5</v>
          </cell>
        </row>
        <row r="3256">
          <cell r="A3256">
            <v>3256</v>
          </cell>
          <cell r="B3256" t="str">
            <v>FL-2008-000010-BRA</v>
          </cell>
          <cell r="C3256" t="str">
            <v>Brazil</v>
          </cell>
          <cell r="D3256">
            <v>0</v>
          </cell>
          <cell r="E3256">
            <v>-47.877699999999997</v>
          </cell>
          <cell r="F3256">
            <v>-24.495699999999999</v>
          </cell>
          <cell r="G3256">
            <v>23022.69</v>
          </cell>
          <cell r="H3256">
            <v>39459</v>
          </cell>
          <cell r="I3256">
            <v>39473</v>
          </cell>
          <cell r="J3256" t="str">
            <v>News</v>
          </cell>
          <cell r="K3256">
            <v>4</v>
          </cell>
          <cell r="L3256">
            <v>15000</v>
          </cell>
          <cell r="M3256" t="str">
            <v>Heavy rain</v>
          </cell>
          <cell r="N3256">
            <v>1</v>
          </cell>
        </row>
        <row r="3257">
          <cell r="A3257">
            <v>3257</v>
          </cell>
          <cell r="B3257" t="str">
            <v>FL-2008-000014-AUS</v>
          </cell>
          <cell r="C3257" t="str">
            <v>Australia</v>
          </cell>
          <cell r="D3257">
            <v>0</v>
          </cell>
          <cell r="E3257">
            <v>144.559</v>
          </cell>
          <cell r="F3257">
            <v>-20.398599999999998</v>
          </cell>
          <cell r="G3257">
            <v>649465.5</v>
          </cell>
          <cell r="H3257">
            <v>39461</v>
          </cell>
          <cell r="I3257">
            <v>39479</v>
          </cell>
          <cell r="J3257" t="str">
            <v>News</v>
          </cell>
          <cell r="K3257">
            <v>0</v>
          </cell>
          <cell r="L3257">
            <v>3200</v>
          </cell>
          <cell r="M3257" t="str">
            <v>Heavy rain</v>
          </cell>
          <cell r="N3257">
            <v>2</v>
          </cell>
        </row>
        <row r="3258">
          <cell r="A3258">
            <v>3258</v>
          </cell>
          <cell r="B3258">
            <v>0</v>
          </cell>
          <cell r="C3258" t="str">
            <v>Afghanistan</v>
          </cell>
          <cell r="D3258">
            <v>0</v>
          </cell>
          <cell r="E3258">
            <v>64.279600000000002</v>
          </cell>
          <cell r="F3258">
            <v>31.344999999999999</v>
          </cell>
          <cell r="G3258">
            <v>18278.939999999999</v>
          </cell>
          <cell r="H3258">
            <v>39460</v>
          </cell>
          <cell r="I3258">
            <v>39467</v>
          </cell>
          <cell r="J3258" t="str">
            <v>News</v>
          </cell>
          <cell r="K3258">
            <v>5</v>
          </cell>
          <cell r="L3258">
            <v>300</v>
          </cell>
          <cell r="M3258" t="str">
            <v>Heavy rain</v>
          </cell>
          <cell r="N3258">
            <v>1</v>
          </cell>
        </row>
        <row r="3259">
          <cell r="A3259">
            <v>3259</v>
          </cell>
          <cell r="B3259">
            <v>0</v>
          </cell>
          <cell r="C3259" t="str">
            <v>UK</v>
          </cell>
          <cell r="D3259">
            <v>0</v>
          </cell>
          <cell r="E3259">
            <v>-1.6478600000000001</v>
          </cell>
          <cell r="F3259">
            <v>52.915799999999997</v>
          </cell>
          <cell r="G3259">
            <v>55862.29</v>
          </cell>
          <cell r="H3259">
            <v>39462</v>
          </cell>
          <cell r="I3259">
            <v>39473</v>
          </cell>
          <cell r="J3259" t="str">
            <v>News</v>
          </cell>
          <cell r="K3259">
            <v>0</v>
          </cell>
          <cell r="L3259">
            <v>300</v>
          </cell>
          <cell r="M3259" t="str">
            <v>Heavy rain</v>
          </cell>
          <cell r="N3259">
            <v>2</v>
          </cell>
        </row>
        <row r="3260">
          <cell r="A3260">
            <v>3260</v>
          </cell>
          <cell r="B3260">
            <v>0</v>
          </cell>
          <cell r="C3260" t="str">
            <v>South Africa</v>
          </cell>
          <cell r="D3260">
            <v>0</v>
          </cell>
          <cell r="E3260">
            <v>30.6784</v>
          </cell>
          <cell r="F3260">
            <v>-24.125800000000002</v>
          </cell>
          <cell r="G3260">
            <v>72005.679999999993</v>
          </cell>
          <cell r="H3260">
            <v>39471</v>
          </cell>
          <cell r="I3260">
            <v>39479</v>
          </cell>
          <cell r="J3260" t="str">
            <v>News</v>
          </cell>
          <cell r="K3260">
            <v>1</v>
          </cell>
          <cell r="L3260">
            <v>1200</v>
          </cell>
          <cell r="M3260" t="str">
            <v>Heavy rain</v>
          </cell>
          <cell r="N3260">
            <v>1</v>
          </cell>
        </row>
        <row r="3261">
          <cell r="A3261">
            <v>3261</v>
          </cell>
          <cell r="B3261" t="str">
            <v>FL-2008-000038-ARG</v>
          </cell>
          <cell r="C3261" t="str">
            <v>Argentina</v>
          </cell>
          <cell r="D3261">
            <v>0</v>
          </cell>
          <cell r="E3261">
            <v>-61.660699999999999</v>
          </cell>
          <cell r="F3261">
            <v>-22.916699999999999</v>
          </cell>
          <cell r="G3261">
            <v>88120.94</v>
          </cell>
          <cell r="H3261">
            <v>39475</v>
          </cell>
          <cell r="I3261">
            <v>39549</v>
          </cell>
          <cell r="J3261" t="str">
            <v>News</v>
          </cell>
          <cell r="K3261">
            <v>0</v>
          </cell>
          <cell r="L3261">
            <v>15000</v>
          </cell>
          <cell r="M3261" t="str">
            <v>Heavy rain</v>
          </cell>
          <cell r="N3261">
            <v>1</v>
          </cell>
        </row>
        <row r="3262">
          <cell r="A3262">
            <v>3262</v>
          </cell>
          <cell r="B3262">
            <v>0</v>
          </cell>
          <cell r="C3262" t="str">
            <v>Indonesia</v>
          </cell>
          <cell r="D3262">
            <v>0</v>
          </cell>
          <cell r="E3262">
            <v>112.908</v>
          </cell>
          <cell r="F3262">
            <v>-7.7077900000000001</v>
          </cell>
          <cell r="G3262">
            <v>814.73400000000004</v>
          </cell>
          <cell r="H3262">
            <v>39477</v>
          </cell>
          <cell r="I3262">
            <v>39481</v>
          </cell>
          <cell r="J3262" t="str">
            <v>News</v>
          </cell>
          <cell r="K3262">
            <v>3</v>
          </cell>
          <cell r="L3262">
            <v>40000</v>
          </cell>
          <cell r="M3262" t="str">
            <v>Heavy rain</v>
          </cell>
          <cell r="N3262">
            <v>1</v>
          </cell>
        </row>
        <row r="3263">
          <cell r="A3263">
            <v>3263</v>
          </cell>
          <cell r="B3263" t="str">
            <v>FL-2008-000018-ECU</v>
          </cell>
          <cell r="C3263" t="str">
            <v>Ecuador</v>
          </cell>
          <cell r="D3263">
            <v>0</v>
          </cell>
          <cell r="E3263">
            <v>-79.657799999999995</v>
          </cell>
          <cell r="F3263">
            <v>-1.24729</v>
          </cell>
          <cell r="G3263">
            <v>75830.05</v>
          </cell>
          <cell r="H3263">
            <v>39477</v>
          </cell>
          <cell r="I3263">
            <v>39569</v>
          </cell>
          <cell r="J3263" t="str">
            <v>News</v>
          </cell>
          <cell r="K3263">
            <v>51</v>
          </cell>
          <cell r="L3263">
            <v>265000</v>
          </cell>
          <cell r="M3263" t="str">
            <v>Heavy rain</v>
          </cell>
          <cell r="N3263">
            <v>2</v>
          </cell>
        </row>
        <row r="3264">
          <cell r="A3264">
            <v>3264</v>
          </cell>
          <cell r="B3264" t="str">
            <v>FL-2008-000004-NAM</v>
          </cell>
          <cell r="C3264" t="str">
            <v>Namibia</v>
          </cell>
          <cell r="E3264">
            <v>17.2606</v>
          </cell>
          <cell r="F3264">
            <v>-17.048999999999999</v>
          </cell>
          <cell r="G3264">
            <v>164248.45000000001</v>
          </cell>
          <cell r="H3264">
            <v>39478</v>
          </cell>
          <cell r="I3264">
            <v>39561</v>
          </cell>
          <cell r="J3264" t="str">
            <v>News</v>
          </cell>
          <cell r="K3264">
            <v>42</v>
          </cell>
          <cell r="L3264">
            <v>40000</v>
          </cell>
          <cell r="M3264" t="str">
            <v>Heavy rain</v>
          </cell>
          <cell r="N3264">
            <v>1.5</v>
          </cell>
        </row>
        <row r="3265">
          <cell r="A3265">
            <v>3265</v>
          </cell>
          <cell r="B3265">
            <v>0</v>
          </cell>
          <cell r="C3265" t="str">
            <v>Indonesia</v>
          </cell>
          <cell r="D3265">
            <v>0</v>
          </cell>
          <cell r="E3265">
            <v>106.845</v>
          </cell>
          <cell r="F3265">
            <v>-6.1887400000000001</v>
          </cell>
          <cell r="G3265">
            <v>377.90699999999998</v>
          </cell>
          <cell r="H3265">
            <v>39479</v>
          </cell>
          <cell r="I3265">
            <v>39484</v>
          </cell>
          <cell r="J3265" t="str">
            <v>News</v>
          </cell>
          <cell r="K3265">
            <v>3</v>
          </cell>
          <cell r="L3265">
            <v>88261</v>
          </cell>
          <cell r="M3265" t="str">
            <v>Heavy rain</v>
          </cell>
          <cell r="N3265">
            <v>1</v>
          </cell>
        </row>
        <row r="3266">
          <cell r="A3266">
            <v>3266</v>
          </cell>
          <cell r="B3266">
            <v>0</v>
          </cell>
          <cell r="C3266" t="str">
            <v>Brazil</v>
          </cell>
          <cell r="D3266">
            <v>0</v>
          </cell>
          <cell r="E3266">
            <v>-43.126100000000001</v>
          </cell>
          <cell r="F3266">
            <v>-22.3705</v>
          </cell>
          <cell r="G3266">
            <v>291.28699999999998</v>
          </cell>
          <cell r="H3266">
            <v>39480</v>
          </cell>
          <cell r="I3266">
            <v>39485</v>
          </cell>
          <cell r="J3266" t="str">
            <v>News</v>
          </cell>
          <cell r="K3266">
            <v>9</v>
          </cell>
          <cell r="L3266">
            <v>12858</v>
          </cell>
          <cell r="M3266" t="str">
            <v>Brief torrential rain</v>
          </cell>
          <cell r="N3266">
            <v>1</v>
          </cell>
        </row>
        <row r="3267">
          <cell r="A3267">
            <v>3267</v>
          </cell>
          <cell r="B3267" t="str">
            <v>FL-2008-000031-PER</v>
          </cell>
          <cell r="C3267" t="str">
            <v>Peru</v>
          </cell>
          <cell r="D3267">
            <v>0</v>
          </cell>
          <cell r="E3267">
            <v>-73.0124</v>
          </cell>
          <cell r="F3267">
            <v>-10.1112</v>
          </cell>
          <cell r="G3267">
            <v>709143.74</v>
          </cell>
          <cell r="H3267">
            <v>39482</v>
          </cell>
          <cell r="I3267">
            <v>39575</v>
          </cell>
          <cell r="J3267" t="str">
            <v>News</v>
          </cell>
          <cell r="K3267">
            <v>26</v>
          </cell>
          <cell r="L3267">
            <v>45000</v>
          </cell>
          <cell r="M3267" t="str">
            <v>Heavy rain</v>
          </cell>
          <cell r="N3267">
            <v>1</v>
          </cell>
        </row>
        <row r="3268">
          <cell r="A3268">
            <v>3268</v>
          </cell>
          <cell r="B3268">
            <v>0</v>
          </cell>
          <cell r="C3268" t="str">
            <v>USA</v>
          </cell>
          <cell r="D3268">
            <v>0</v>
          </cell>
          <cell r="E3268">
            <v>-86.837400000000002</v>
          </cell>
          <cell r="F3268">
            <v>40.850700000000003</v>
          </cell>
          <cell r="G3268">
            <v>118976.95</v>
          </cell>
          <cell r="H3268">
            <v>39484</v>
          </cell>
          <cell r="I3268">
            <v>39490</v>
          </cell>
          <cell r="J3268" t="str">
            <v>News</v>
          </cell>
          <cell r="K3268">
            <v>0</v>
          </cell>
          <cell r="L3268">
            <v>150</v>
          </cell>
          <cell r="M3268" t="str">
            <v>Rain and snowmelt</v>
          </cell>
          <cell r="N3268">
            <v>1.5</v>
          </cell>
        </row>
        <row r="3269">
          <cell r="A3269">
            <v>3269</v>
          </cell>
          <cell r="B3269">
            <v>0</v>
          </cell>
          <cell r="C3269" t="str">
            <v>Indonesia</v>
          </cell>
          <cell r="D3269">
            <v>0</v>
          </cell>
          <cell r="E3269">
            <v>113.998</v>
          </cell>
          <cell r="F3269">
            <v>-7.7390800000000004</v>
          </cell>
          <cell r="G3269">
            <v>403.38600000000002</v>
          </cell>
          <cell r="H3269">
            <v>39486</v>
          </cell>
          <cell r="I3269">
            <v>39490</v>
          </cell>
          <cell r="J3269" t="str">
            <v>News</v>
          </cell>
          <cell r="K3269">
            <v>14</v>
          </cell>
          <cell r="L3269">
            <v>7000</v>
          </cell>
          <cell r="M3269" t="str">
            <v>Heavy rain</v>
          </cell>
          <cell r="N3269">
            <v>1</v>
          </cell>
        </row>
        <row r="3270">
          <cell r="A3270">
            <v>3270</v>
          </cell>
          <cell r="B3270">
            <v>0</v>
          </cell>
          <cell r="C3270" t="str">
            <v>Australia</v>
          </cell>
          <cell r="D3270">
            <v>0</v>
          </cell>
          <cell r="E3270">
            <v>149.53899999999999</v>
          </cell>
          <cell r="F3270">
            <v>-22.464700000000001</v>
          </cell>
          <cell r="G3270">
            <v>44348.71</v>
          </cell>
          <cell r="H3270">
            <v>39491</v>
          </cell>
          <cell r="I3270">
            <v>39504</v>
          </cell>
          <cell r="J3270" t="str">
            <v>News</v>
          </cell>
          <cell r="K3270">
            <v>2</v>
          </cell>
          <cell r="L3270">
            <v>1000</v>
          </cell>
          <cell r="M3270" t="str">
            <v>Heavy rain</v>
          </cell>
          <cell r="N3270">
            <v>2</v>
          </cell>
        </row>
        <row r="3271">
          <cell r="A3271">
            <v>3271</v>
          </cell>
          <cell r="B3271">
            <v>0</v>
          </cell>
          <cell r="C3271" t="str">
            <v>Indonesia</v>
          </cell>
          <cell r="D3271">
            <v>0</v>
          </cell>
          <cell r="E3271">
            <v>107.286</v>
          </cell>
          <cell r="F3271">
            <v>-6.2605899999999997</v>
          </cell>
          <cell r="G3271">
            <v>10434.86</v>
          </cell>
          <cell r="H3271">
            <v>39492</v>
          </cell>
          <cell r="I3271">
            <v>39521</v>
          </cell>
          <cell r="J3271" t="str">
            <v>News</v>
          </cell>
          <cell r="K3271">
            <v>0</v>
          </cell>
          <cell r="L3271">
            <v>10000</v>
          </cell>
          <cell r="M3271" t="str">
            <v>Heavy rain</v>
          </cell>
          <cell r="N3271">
            <v>1</v>
          </cell>
        </row>
        <row r="3272">
          <cell r="A3272">
            <v>3272</v>
          </cell>
          <cell r="B3272" t="str">
            <v>FL-2008-000004-NAM</v>
          </cell>
          <cell r="C3272" t="str">
            <v>Zambia</v>
          </cell>
          <cell r="E3272">
            <v>23.793900000000001</v>
          </cell>
          <cell r="F3272">
            <v>-14.955500000000001</v>
          </cell>
          <cell r="G3272">
            <v>438919.74</v>
          </cell>
          <cell r="H3272">
            <v>39487</v>
          </cell>
          <cell r="I3272">
            <v>39569</v>
          </cell>
          <cell r="J3272" t="str">
            <v>News</v>
          </cell>
          <cell r="K3272">
            <v>4</v>
          </cell>
          <cell r="L3272">
            <v>15000</v>
          </cell>
          <cell r="M3272" t="str">
            <v>Heavy rain</v>
          </cell>
          <cell r="N3272">
            <v>1</v>
          </cell>
        </row>
        <row r="3273">
          <cell r="A3273">
            <v>3273</v>
          </cell>
          <cell r="B3273" t="str">
            <v>FL-2008-000024-PHL</v>
          </cell>
          <cell r="C3273" t="str">
            <v>Philippines</v>
          </cell>
          <cell r="D3273">
            <v>0</v>
          </cell>
          <cell r="E3273">
            <v>125.935</v>
          </cell>
          <cell r="F3273">
            <v>8.53552</v>
          </cell>
          <cell r="G3273">
            <v>41665.93</v>
          </cell>
          <cell r="H3273">
            <v>39490</v>
          </cell>
          <cell r="I3273">
            <v>39519</v>
          </cell>
          <cell r="J3273" t="str">
            <v>News</v>
          </cell>
          <cell r="K3273">
            <v>54</v>
          </cell>
          <cell r="L3273">
            <v>873000</v>
          </cell>
          <cell r="M3273" t="str">
            <v>Heavy rain</v>
          </cell>
          <cell r="N3273">
            <v>1</v>
          </cell>
        </row>
        <row r="3274">
          <cell r="A3274">
            <v>3274</v>
          </cell>
          <cell r="B3274" t="str">
            <v>TC-2008-000023-MDG</v>
          </cell>
          <cell r="C3274" t="str">
            <v>Madagascar</v>
          </cell>
          <cell r="D3274">
            <v>0</v>
          </cell>
          <cell r="E3274">
            <v>46.898400000000002</v>
          </cell>
          <cell r="F3274">
            <v>-18.692900000000002</v>
          </cell>
          <cell r="G3274">
            <v>371875.01</v>
          </cell>
          <cell r="H3274">
            <v>39495</v>
          </cell>
          <cell r="I3274">
            <v>39512</v>
          </cell>
          <cell r="J3274" t="str">
            <v>News</v>
          </cell>
          <cell r="K3274">
            <v>93</v>
          </cell>
          <cell r="L3274">
            <v>191000</v>
          </cell>
          <cell r="M3274" t="str">
            <v>Tropical cyclone</v>
          </cell>
          <cell r="N3274">
            <v>1</v>
          </cell>
        </row>
        <row r="3275">
          <cell r="A3275">
            <v>3275</v>
          </cell>
          <cell r="B3275">
            <v>0</v>
          </cell>
          <cell r="C3275" t="str">
            <v>China</v>
          </cell>
          <cell r="D3275">
            <v>0</v>
          </cell>
          <cell r="E3275">
            <v>81.876300000000001</v>
          </cell>
          <cell r="F3275">
            <v>43.774500000000003</v>
          </cell>
          <cell r="G3275">
            <v>17161.599999999999</v>
          </cell>
          <cell r="H3275">
            <v>39479</v>
          </cell>
          <cell r="I3275">
            <v>39503</v>
          </cell>
          <cell r="J3275" t="str">
            <v>News</v>
          </cell>
          <cell r="K3275">
            <v>0</v>
          </cell>
          <cell r="L3275">
            <v>8000</v>
          </cell>
          <cell r="M3275" t="str">
            <v>Ice jam/break-up</v>
          </cell>
          <cell r="N3275">
            <v>1</v>
          </cell>
        </row>
        <row r="3276">
          <cell r="A3276">
            <v>3276</v>
          </cell>
          <cell r="B3276" t="str">
            <v>FL-2008-000030-IDN</v>
          </cell>
          <cell r="C3276" t="str">
            <v>Indonesia</v>
          </cell>
          <cell r="D3276">
            <v>0</v>
          </cell>
          <cell r="E3276">
            <v>119.511</v>
          </cell>
          <cell r="F3276">
            <v>-9.6533300000000004</v>
          </cell>
          <cell r="G3276">
            <v>10584.71</v>
          </cell>
          <cell r="H3276">
            <v>39489</v>
          </cell>
          <cell r="I3276">
            <v>39508</v>
          </cell>
          <cell r="J3276" t="str">
            <v>News</v>
          </cell>
          <cell r="K3276">
            <v>11</v>
          </cell>
          <cell r="L3276">
            <v>3500</v>
          </cell>
          <cell r="M3276" t="str">
            <v>Heavy rain</v>
          </cell>
          <cell r="N3276">
            <v>1</v>
          </cell>
        </row>
        <row r="3277">
          <cell r="A3277">
            <v>3277</v>
          </cell>
          <cell r="B3277" t="str">
            <v>FL-2008-000032-KAZ</v>
          </cell>
          <cell r="C3277" t="str">
            <v>Kazakhstan</v>
          </cell>
          <cell r="D3277">
            <v>0</v>
          </cell>
          <cell r="E3277">
            <v>68.554699999999997</v>
          </cell>
          <cell r="F3277">
            <v>42.295400000000001</v>
          </cell>
          <cell r="G3277">
            <v>51582.18</v>
          </cell>
          <cell r="H3277">
            <v>39498</v>
          </cell>
          <cell r="I3277">
            <v>39520</v>
          </cell>
          <cell r="J3277" t="str">
            <v>News</v>
          </cell>
          <cell r="K3277">
            <v>1</v>
          </cell>
          <cell r="L3277">
            <v>13000</v>
          </cell>
          <cell r="M3277" t="str">
            <v>Rain and snowmelt</v>
          </cell>
          <cell r="N3277">
            <v>1</v>
          </cell>
        </row>
        <row r="3278">
          <cell r="A3278">
            <v>3278</v>
          </cell>
          <cell r="B3278">
            <v>0</v>
          </cell>
          <cell r="C3278" t="str">
            <v>Iran</v>
          </cell>
          <cell r="D3278">
            <v>0</v>
          </cell>
          <cell r="E3278">
            <v>61.265799999999999</v>
          </cell>
          <cell r="F3278">
            <v>26.553899999999999</v>
          </cell>
          <cell r="G3278">
            <v>108379.15</v>
          </cell>
          <cell r="H3278">
            <v>39460</v>
          </cell>
          <cell r="I3278">
            <v>39476</v>
          </cell>
          <cell r="J3278" t="str">
            <v>News</v>
          </cell>
          <cell r="K3278">
            <v>0</v>
          </cell>
          <cell r="L3278">
            <v>3000</v>
          </cell>
          <cell r="M3278" t="str">
            <v>Heavy rain</v>
          </cell>
          <cell r="N3278">
            <v>1</v>
          </cell>
        </row>
        <row r="3279">
          <cell r="A3279">
            <v>3279</v>
          </cell>
          <cell r="B3279">
            <v>0</v>
          </cell>
          <cell r="C3279" t="str">
            <v>Morocco</v>
          </cell>
          <cell r="D3279">
            <v>0</v>
          </cell>
          <cell r="E3279">
            <v>-7.1136200000000001</v>
          </cell>
          <cell r="F3279">
            <v>32.110999999999997</v>
          </cell>
          <cell r="G3279">
            <v>23601.1</v>
          </cell>
          <cell r="H3279">
            <v>39504</v>
          </cell>
          <cell r="I3279">
            <v>39506</v>
          </cell>
          <cell r="J3279" t="str">
            <v>News</v>
          </cell>
          <cell r="K3279">
            <v>4</v>
          </cell>
          <cell r="L3279">
            <v>0</v>
          </cell>
          <cell r="M3279" t="str">
            <v>Heavy rain</v>
          </cell>
          <cell r="N3279">
            <v>1</v>
          </cell>
        </row>
        <row r="3280">
          <cell r="A3280">
            <v>3280</v>
          </cell>
          <cell r="B3280">
            <v>0</v>
          </cell>
          <cell r="C3280" t="str">
            <v>Indonesia</v>
          </cell>
          <cell r="D3280">
            <v>0</v>
          </cell>
          <cell r="E3280">
            <v>112.36799999999999</v>
          </cell>
          <cell r="F3280">
            <v>-7.1268700000000003</v>
          </cell>
          <cell r="G3280">
            <v>16854.48</v>
          </cell>
          <cell r="H3280">
            <v>39508</v>
          </cell>
          <cell r="I3280">
            <v>39541</v>
          </cell>
          <cell r="J3280" t="str">
            <v>News</v>
          </cell>
          <cell r="K3280">
            <v>3</v>
          </cell>
          <cell r="L3280">
            <v>12000</v>
          </cell>
          <cell r="M3280" t="str">
            <v>Heavy rain</v>
          </cell>
          <cell r="N3280">
            <v>1</v>
          </cell>
        </row>
        <row r="3281">
          <cell r="A3281">
            <v>3281</v>
          </cell>
          <cell r="B3281">
            <v>0</v>
          </cell>
          <cell r="C3281" t="str">
            <v>Malaysia</v>
          </cell>
          <cell r="E3281">
            <v>114.98099999999999</v>
          </cell>
          <cell r="F3281">
            <v>4.5752499999999996</v>
          </cell>
          <cell r="G3281">
            <v>36069.760000000002</v>
          </cell>
          <cell r="H3281">
            <v>39512</v>
          </cell>
          <cell r="I3281">
            <v>39521</v>
          </cell>
          <cell r="J3281" t="str">
            <v>News</v>
          </cell>
          <cell r="K3281">
            <v>0</v>
          </cell>
          <cell r="L3281">
            <v>2400</v>
          </cell>
          <cell r="M3281" t="str">
            <v>Heavy rain</v>
          </cell>
          <cell r="N3281">
            <v>1</v>
          </cell>
        </row>
        <row r="3282">
          <cell r="A3282">
            <v>3282</v>
          </cell>
          <cell r="B3282">
            <v>0</v>
          </cell>
          <cell r="C3282" t="str">
            <v>China</v>
          </cell>
          <cell r="D3282">
            <v>0</v>
          </cell>
          <cell r="E3282">
            <v>106.735</v>
          </cell>
          <cell r="F3282">
            <v>39.414200000000001</v>
          </cell>
          <cell r="G3282">
            <v>64010.29</v>
          </cell>
          <cell r="H3282">
            <v>39510</v>
          </cell>
          <cell r="I3282">
            <v>39539</v>
          </cell>
          <cell r="J3282" t="str">
            <v>News</v>
          </cell>
          <cell r="K3282">
            <v>0</v>
          </cell>
          <cell r="L3282">
            <v>13700</v>
          </cell>
          <cell r="M3282" t="str">
            <v>Ice jam/break-up</v>
          </cell>
          <cell r="N3282">
            <v>1.5</v>
          </cell>
        </row>
        <row r="3283">
          <cell r="A3283">
            <v>3283</v>
          </cell>
          <cell r="B3283">
            <v>0</v>
          </cell>
          <cell r="C3283" t="str">
            <v>Colombia</v>
          </cell>
          <cell r="D3283">
            <v>0</v>
          </cell>
          <cell r="E3283">
            <v>-75.418899999999994</v>
          </cell>
          <cell r="F3283">
            <v>2.6781199999999998</v>
          </cell>
          <cell r="G3283">
            <v>3994.26</v>
          </cell>
          <cell r="H3283">
            <v>39518</v>
          </cell>
          <cell r="I3283">
            <v>39522</v>
          </cell>
          <cell r="J3283" t="str">
            <v>News</v>
          </cell>
          <cell r="K3283">
            <v>5</v>
          </cell>
          <cell r="L3283">
            <v>0</v>
          </cell>
          <cell r="M3283" t="str">
            <v>Heavy rain</v>
          </cell>
          <cell r="N3283">
            <v>1</v>
          </cell>
        </row>
        <row r="3284">
          <cell r="A3284">
            <v>3284</v>
          </cell>
          <cell r="B3284">
            <v>0</v>
          </cell>
          <cell r="C3284" t="str">
            <v>Sri Lanka</v>
          </cell>
          <cell r="D3284">
            <v>0</v>
          </cell>
          <cell r="E3284">
            <v>80.817099999999996</v>
          </cell>
          <cell r="F3284">
            <v>7.8265399999999996</v>
          </cell>
          <cell r="G3284">
            <v>43223.16</v>
          </cell>
          <cell r="H3284">
            <v>39519</v>
          </cell>
          <cell r="I3284">
            <v>39538</v>
          </cell>
          <cell r="J3284" t="str">
            <v>News</v>
          </cell>
          <cell r="K3284">
            <v>8</v>
          </cell>
          <cell r="L3284">
            <v>174214</v>
          </cell>
          <cell r="M3284" t="str">
            <v>Monsoonal rain</v>
          </cell>
          <cell r="N3284">
            <v>1</v>
          </cell>
        </row>
        <row r="3285">
          <cell r="A3285">
            <v>3285</v>
          </cell>
          <cell r="B3285">
            <v>0</v>
          </cell>
          <cell r="C3285" t="str">
            <v>USA</v>
          </cell>
          <cell r="D3285">
            <v>0</v>
          </cell>
          <cell r="E3285">
            <v>-89.152199999999993</v>
          </cell>
          <cell r="F3285">
            <v>36.226599999999998</v>
          </cell>
          <cell r="G3285">
            <v>928709.92</v>
          </cell>
          <cell r="H3285">
            <v>39524</v>
          </cell>
          <cell r="I3285">
            <v>39570</v>
          </cell>
          <cell r="J3285" t="str">
            <v>News</v>
          </cell>
          <cell r="K3285">
            <v>18</v>
          </cell>
          <cell r="L3285">
            <v>1000</v>
          </cell>
          <cell r="M3285" t="str">
            <v>Rain and snowmelt</v>
          </cell>
          <cell r="N3285">
            <v>1.5</v>
          </cell>
        </row>
        <row r="3286">
          <cell r="A3286">
            <v>3286</v>
          </cell>
          <cell r="B3286">
            <v>0</v>
          </cell>
          <cell r="C3286" t="str">
            <v>India</v>
          </cell>
          <cell r="D3286">
            <v>0</v>
          </cell>
          <cell r="E3286">
            <v>78.717200000000005</v>
          </cell>
          <cell r="F3286">
            <v>10.762</v>
          </cell>
          <cell r="G3286">
            <v>144329.28</v>
          </cell>
          <cell r="H3286">
            <v>39527</v>
          </cell>
          <cell r="I3286">
            <v>39534</v>
          </cell>
          <cell r="J3286" t="str">
            <v>News</v>
          </cell>
          <cell r="K3286">
            <v>37</v>
          </cell>
          <cell r="L3286">
            <v>10000</v>
          </cell>
          <cell r="M3286" t="str">
            <v>Heavy rain</v>
          </cell>
          <cell r="N3286">
            <v>1</v>
          </cell>
        </row>
        <row r="3287">
          <cell r="A3287">
            <v>3287</v>
          </cell>
          <cell r="B3287">
            <v>0</v>
          </cell>
          <cell r="C3287" t="str">
            <v>Kenya</v>
          </cell>
          <cell r="D3287">
            <v>0</v>
          </cell>
          <cell r="E3287">
            <v>37.6723</v>
          </cell>
          <cell r="F3287">
            <v>2.8269099999999998</v>
          </cell>
          <cell r="G3287">
            <v>21278.67</v>
          </cell>
          <cell r="H3287">
            <v>39527</v>
          </cell>
          <cell r="I3287">
            <v>39540</v>
          </cell>
          <cell r="J3287" t="str">
            <v>News</v>
          </cell>
          <cell r="K3287">
            <v>2</v>
          </cell>
          <cell r="L3287">
            <v>10000</v>
          </cell>
          <cell r="M3287" t="str">
            <v>Heavy rain</v>
          </cell>
          <cell r="N3287">
            <v>1</v>
          </cell>
        </row>
        <row r="3288">
          <cell r="A3288">
            <v>3288</v>
          </cell>
          <cell r="B3288">
            <v>0</v>
          </cell>
          <cell r="C3288" t="str">
            <v>Indonesia</v>
          </cell>
          <cell r="D3288">
            <v>0</v>
          </cell>
          <cell r="E3288">
            <v>101.782</v>
          </cell>
          <cell r="F3288">
            <v>0.53768199999999999</v>
          </cell>
          <cell r="G3288">
            <v>80094.899999999994</v>
          </cell>
          <cell r="H3288">
            <v>39517</v>
          </cell>
          <cell r="I3288">
            <v>39541</v>
          </cell>
          <cell r="J3288" t="str">
            <v>News</v>
          </cell>
          <cell r="K3288">
            <v>0</v>
          </cell>
          <cell r="L3288">
            <v>60000</v>
          </cell>
          <cell r="M3288" t="str">
            <v>Heavy rain</v>
          </cell>
          <cell r="N3288">
            <v>1</v>
          </cell>
        </row>
        <row r="3289">
          <cell r="A3289">
            <v>3289</v>
          </cell>
          <cell r="B3289" t="str">
            <v>FL-2008-000041-TZA</v>
          </cell>
          <cell r="C3289" t="str">
            <v>Kenya</v>
          </cell>
          <cell r="E3289">
            <v>38.165799999999997</v>
          </cell>
          <cell r="F3289">
            <v>-3.3809499999999999</v>
          </cell>
          <cell r="G3289">
            <v>50222.63</v>
          </cell>
          <cell r="H3289">
            <v>39524</v>
          </cell>
          <cell r="I3289">
            <v>39543</v>
          </cell>
          <cell r="J3289" t="str">
            <v>News</v>
          </cell>
          <cell r="K3289">
            <v>1</v>
          </cell>
          <cell r="L3289">
            <v>9600</v>
          </cell>
          <cell r="M3289" t="str">
            <v>Heavy rain</v>
          </cell>
          <cell r="N3289">
            <v>1</v>
          </cell>
        </row>
        <row r="3290">
          <cell r="A3290">
            <v>3290</v>
          </cell>
          <cell r="B3290">
            <v>0</v>
          </cell>
          <cell r="C3290" t="str">
            <v>Kenya</v>
          </cell>
          <cell r="D3290">
            <v>0</v>
          </cell>
          <cell r="E3290">
            <v>35.221499999999999</v>
          </cell>
          <cell r="F3290">
            <v>-0.17803099999999999</v>
          </cell>
          <cell r="G3290">
            <v>3971.84</v>
          </cell>
          <cell r="H3290">
            <v>39535</v>
          </cell>
          <cell r="I3290">
            <v>39540</v>
          </cell>
          <cell r="J3290" t="str">
            <v>News</v>
          </cell>
          <cell r="K3290">
            <v>3</v>
          </cell>
          <cell r="L3290">
            <v>160</v>
          </cell>
          <cell r="M3290" t="str">
            <v>Heavy rain</v>
          </cell>
          <cell r="N3290">
            <v>1</v>
          </cell>
        </row>
        <row r="3291">
          <cell r="A3291">
            <v>3291</v>
          </cell>
          <cell r="B3291" t="str">
            <v>FL-2008-000045-BRA</v>
          </cell>
          <cell r="C3291" t="str">
            <v>Brazil</v>
          </cell>
          <cell r="D3291">
            <v>0</v>
          </cell>
          <cell r="E3291">
            <v>-42.6843</v>
          </cell>
          <cell r="F3291">
            <v>-5.3593400000000004</v>
          </cell>
          <cell r="G3291">
            <v>1126557.79</v>
          </cell>
          <cell r="H3291">
            <v>39537</v>
          </cell>
          <cell r="I3291">
            <v>39560</v>
          </cell>
          <cell r="J3291" t="str">
            <v>News</v>
          </cell>
          <cell r="K3291">
            <v>36</v>
          </cell>
          <cell r="L3291">
            <v>190000</v>
          </cell>
          <cell r="M3291" t="str">
            <v>Heavy rain</v>
          </cell>
          <cell r="N3291">
            <v>1</v>
          </cell>
        </row>
        <row r="3292">
          <cell r="A3292">
            <v>3292</v>
          </cell>
          <cell r="B3292">
            <v>0</v>
          </cell>
          <cell r="C3292" t="str">
            <v>Canada</v>
          </cell>
          <cell r="D3292">
            <v>0</v>
          </cell>
          <cell r="E3292">
            <v>-77.4679</v>
          </cell>
          <cell r="F3292">
            <v>44.4621</v>
          </cell>
          <cell r="G3292">
            <v>22895.95</v>
          </cell>
          <cell r="H3292">
            <v>39548</v>
          </cell>
          <cell r="I3292">
            <v>39562</v>
          </cell>
          <cell r="J3292" t="str">
            <v>News</v>
          </cell>
          <cell r="K3292">
            <v>0</v>
          </cell>
          <cell r="L3292">
            <v>400</v>
          </cell>
          <cell r="M3292" t="str">
            <v>Snowmelt</v>
          </cell>
          <cell r="N3292">
            <v>1.5</v>
          </cell>
        </row>
        <row r="3293">
          <cell r="A3293">
            <v>3293</v>
          </cell>
          <cell r="B3293">
            <v>0</v>
          </cell>
          <cell r="C3293" t="str">
            <v>Kenya</v>
          </cell>
          <cell r="D3293">
            <v>0</v>
          </cell>
          <cell r="E3293">
            <v>34.489800000000002</v>
          </cell>
          <cell r="F3293">
            <v>-0.56061499999999997</v>
          </cell>
          <cell r="G3293">
            <v>236.53899999999999</v>
          </cell>
          <cell r="H3293">
            <v>39558</v>
          </cell>
          <cell r="I3293">
            <v>39560</v>
          </cell>
          <cell r="J3293" t="str">
            <v>News</v>
          </cell>
          <cell r="K3293">
            <v>0</v>
          </cell>
          <cell r="L3293">
            <v>2000</v>
          </cell>
          <cell r="M3293" t="str">
            <v>Heavy rain</v>
          </cell>
          <cell r="N3293">
            <v>1.5</v>
          </cell>
        </row>
        <row r="3294">
          <cell r="A3294">
            <v>3294</v>
          </cell>
          <cell r="B3294">
            <v>0</v>
          </cell>
          <cell r="C3294" t="str">
            <v>Tanzania</v>
          </cell>
          <cell r="D3294">
            <v>0</v>
          </cell>
          <cell r="E3294">
            <v>36.457000000000001</v>
          </cell>
          <cell r="F3294">
            <v>-8.5460200000000004</v>
          </cell>
          <cell r="G3294">
            <v>15130.83</v>
          </cell>
          <cell r="H3294">
            <v>39549</v>
          </cell>
          <cell r="I3294">
            <v>39584</v>
          </cell>
          <cell r="J3294" t="str">
            <v>News</v>
          </cell>
          <cell r="K3294">
            <v>0</v>
          </cell>
          <cell r="L3294">
            <v>800</v>
          </cell>
          <cell r="M3294" t="str">
            <v>Heavy rain</v>
          </cell>
          <cell r="N3294">
            <v>1</v>
          </cell>
        </row>
        <row r="3295">
          <cell r="A3295">
            <v>3295</v>
          </cell>
          <cell r="B3295">
            <v>0</v>
          </cell>
          <cell r="C3295" t="str">
            <v>China</v>
          </cell>
          <cell r="D3295">
            <v>0</v>
          </cell>
          <cell r="E3295">
            <v>116.476</v>
          </cell>
          <cell r="F3295">
            <v>33.452100000000002</v>
          </cell>
          <cell r="G3295">
            <v>20737.169999999998</v>
          </cell>
          <cell r="H3295">
            <v>39558</v>
          </cell>
          <cell r="I3295">
            <v>39561</v>
          </cell>
          <cell r="J3295" t="str">
            <v>News</v>
          </cell>
          <cell r="K3295">
            <v>0</v>
          </cell>
          <cell r="L3295">
            <v>0</v>
          </cell>
          <cell r="M3295" t="str">
            <v>Heavy rain</v>
          </cell>
          <cell r="N3295">
            <v>1</v>
          </cell>
        </row>
        <row r="3296">
          <cell r="A3296">
            <v>3296</v>
          </cell>
          <cell r="B3296">
            <v>0</v>
          </cell>
          <cell r="C3296" t="str">
            <v>Indonesia</v>
          </cell>
          <cell r="D3296">
            <v>0</v>
          </cell>
          <cell r="E3296">
            <v>95.772800000000004</v>
          </cell>
          <cell r="F3296">
            <v>4.6492899999999997</v>
          </cell>
          <cell r="G3296">
            <v>4197.22</v>
          </cell>
          <cell r="H3296">
            <v>39561</v>
          </cell>
          <cell r="I3296">
            <v>39565</v>
          </cell>
          <cell r="J3296" t="str">
            <v>News</v>
          </cell>
          <cell r="K3296">
            <v>0</v>
          </cell>
          <cell r="L3296">
            <v>34514</v>
          </cell>
          <cell r="M3296" t="str">
            <v>Heavy rain</v>
          </cell>
          <cell r="N3296">
            <v>1</v>
          </cell>
        </row>
        <row r="3297">
          <cell r="A3297">
            <v>3297</v>
          </cell>
          <cell r="B3297">
            <v>0</v>
          </cell>
          <cell r="C3297" t="str">
            <v>Australia</v>
          </cell>
          <cell r="D3297">
            <v>0</v>
          </cell>
          <cell r="E3297">
            <v>152.548</v>
          </cell>
          <cell r="F3297">
            <v>-31.891200000000001</v>
          </cell>
          <cell r="G3297">
            <v>998.58100000000002</v>
          </cell>
          <cell r="H3297">
            <v>39562</v>
          </cell>
          <cell r="I3297">
            <v>39565</v>
          </cell>
          <cell r="J3297" t="str">
            <v>News</v>
          </cell>
          <cell r="K3297">
            <v>0</v>
          </cell>
          <cell r="L3297">
            <v>0</v>
          </cell>
          <cell r="M3297" t="str">
            <v>Heavy rain</v>
          </cell>
          <cell r="N3297">
            <v>1</v>
          </cell>
        </row>
        <row r="3298">
          <cell r="A3298">
            <v>3298</v>
          </cell>
          <cell r="B3298">
            <v>0</v>
          </cell>
          <cell r="C3298" t="str">
            <v>Canada</v>
          </cell>
          <cell r="D3298">
            <v>0</v>
          </cell>
          <cell r="E3298">
            <v>-81.961100000000002</v>
          </cell>
          <cell r="F3298">
            <v>52.152999999999999</v>
          </cell>
          <cell r="G3298">
            <v>3178.36</v>
          </cell>
          <cell r="H3298">
            <v>39564</v>
          </cell>
          <cell r="I3298">
            <v>39569</v>
          </cell>
          <cell r="J3298" t="str">
            <v>News</v>
          </cell>
          <cell r="K3298">
            <v>0</v>
          </cell>
          <cell r="L3298">
            <v>2000</v>
          </cell>
          <cell r="M3298" t="str">
            <v>Ice jam/break-up</v>
          </cell>
          <cell r="N3298">
            <v>1</v>
          </cell>
        </row>
        <row r="3299">
          <cell r="A3299">
            <v>3299</v>
          </cell>
          <cell r="B3299" t="str">
            <v>FL-2008-000053-LKA</v>
          </cell>
          <cell r="C3299" t="str">
            <v>Sri Lanka</v>
          </cell>
          <cell r="D3299">
            <v>0</v>
          </cell>
          <cell r="E3299">
            <v>80.4178</v>
          </cell>
          <cell r="F3299">
            <v>6.6852999999999998</v>
          </cell>
          <cell r="G3299">
            <v>4935.68</v>
          </cell>
          <cell r="H3299">
            <v>39565</v>
          </cell>
          <cell r="I3299">
            <v>39571</v>
          </cell>
          <cell r="J3299" t="str">
            <v>News</v>
          </cell>
          <cell r="K3299">
            <v>9</v>
          </cell>
          <cell r="L3299">
            <v>18000</v>
          </cell>
          <cell r="M3299" t="str">
            <v>Heavy rain</v>
          </cell>
          <cell r="N3299">
            <v>1</v>
          </cell>
        </row>
        <row r="3300">
          <cell r="A3300">
            <v>3300</v>
          </cell>
          <cell r="B3300">
            <v>0</v>
          </cell>
          <cell r="C3300" t="str">
            <v>USA</v>
          </cell>
          <cell r="E3300">
            <v>-67.344499999999996</v>
          </cell>
          <cell r="F3300">
            <v>46.3538</v>
          </cell>
          <cell r="G3300">
            <v>25489.82</v>
          </cell>
          <cell r="H3300">
            <v>39563</v>
          </cell>
          <cell r="I3300">
            <v>39575</v>
          </cell>
          <cell r="J3300" t="str">
            <v>News</v>
          </cell>
          <cell r="K3300">
            <v>0</v>
          </cell>
          <cell r="L3300">
            <v>2500</v>
          </cell>
          <cell r="M3300" t="str">
            <v>Rain and snowmelt</v>
          </cell>
          <cell r="N3300">
            <v>1.5</v>
          </cell>
        </row>
        <row r="3301">
          <cell r="A3301">
            <v>3301</v>
          </cell>
          <cell r="B3301">
            <v>0</v>
          </cell>
          <cell r="C3301" t="str">
            <v>China</v>
          </cell>
          <cell r="D3301">
            <v>0</v>
          </cell>
          <cell r="E3301">
            <v>113.026</v>
          </cell>
          <cell r="F3301">
            <v>30.8658</v>
          </cell>
          <cell r="G3301">
            <v>43958.62</v>
          </cell>
          <cell r="H3301">
            <v>39570</v>
          </cell>
          <cell r="I3301">
            <v>39573</v>
          </cell>
          <cell r="J3301" t="str">
            <v>News</v>
          </cell>
          <cell r="K3301">
            <v>3</v>
          </cell>
          <cell r="L3301">
            <v>351</v>
          </cell>
          <cell r="M3301" t="str">
            <v>Heavy rain</v>
          </cell>
          <cell r="N3301">
            <v>1</v>
          </cell>
        </row>
        <row r="3302">
          <cell r="A3302">
            <v>3302</v>
          </cell>
          <cell r="B3302" t="str">
            <v>TC-2008-000057-MMR</v>
          </cell>
          <cell r="C3302" t="str">
            <v>Burma</v>
          </cell>
          <cell r="E3302">
            <v>95.971500000000006</v>
          </cell>
          <cell r="F3302">
            <v>16.821400000000001</v>
          </cell>
          <cell r="G3302">
            <v>81435.12</v>
          </cell>
          <cell r="H3302">
            <v>39571</v>
          </cell>
          <cell r="I3302">
            <v>39590</v>
          </cell>
          <cell r="J3302" t="str">
            <v>News</v>
          </cell>
          <cell r="K3302">
            <v>100000</v>
          </cell>
          <cell r="L3302">
            <v>1500000</v>
          </cell>
          <cell r="M3302" t="str">
            <v>Tropical cyclone</v>
          </cell>
          <cell r="N3302">
            <v>1.5</v>
          </cell>
        </row>
        <row r="3303">
          <cell r="A3303">
            <v>3303</v>
          </cell>
          <cell r="B3303">
            <v>0</v>
          </cell>
          <cell r="C3303" t="str">
            <v>Algeria</v>
          </cell>
          <cell r="D3303">
            <v>0</v>
          </cell>
          <cell r="E3303">
            <v>5.7524499999999996</v>
          </cell>
          <cell r="F3303">
            <v>35.809899999999999</v>
          </cell>
          <cell r="G3303">
            <v>20668.509999999998</v>
          </cell>
          <cell r="H3303">
            <v>39578</v>
          </cell>
          <cell r="I3303">
            <v>39580</v>
          </cell>
          <cell r="J3303" t="str">
            <v>News</v>
          </cell>
          <cell r="K3303">
            <v>7</v>
          </cell>
          <cell r="L3303">
            <v>0</v>
          </cell>
          <cell r="M3303" t="str">
            <v>Heavy rain</v>
          </cell>
          <cell r="N3303">
            <v>1</v>
          </cell>
        </row>
        <row r="3304">
          <cell r="A3304">
            <v>3304</v>
          </cell>
          <cell r="B3304">
            <v>0</v>
          </cell>
          <cell r="C3304" t="str">
            <v>Vietnam</v>
          </cell>
          <cell r="D3304">
            <v>0</v>
          </cell>
          <cell r="E3304">
            <v>107.828</v>
          </cell>
          <cell r="F3304">
            <v>12.138999999999999</v>
          </cell>
          <cell r="G3304">
            <v>5301.17</v>
          </cell>
          <cell r="H3304">
            <v>39579</v>
          </cell>
          <cell r="I3304">
            <v>39580</v>
          </cell>
          <cell r="J3304" t="str">
            <v>News</v>
          </cell>
          <cell r="K3304">
            <v>4</v>
          </cell>
          <cell r="L3304">
            <v>500</v>
          </cell>
          <cell r="M3304" t="str">
            <v>Heavy rain</v>
          </cell>
          <cell r="N3304">
            <v>1</v>
          </cell>
        </row>
        <row r="3305">
          <cell r="A3305">
            <v>3305</v>
          </cell>
          <cell r="B3305" t="str">
            <v>FF-2008-000063-PHL</v>
          </cell>
          <cell r="C3305" t="str">
            <v>Philippines</v>
          </cell>
          <cell r="D3305">
            <v>0</v>
          </cell>
          <cell r="E3305">
            <v>124.998</v>
          </cell>
          <cell r="F3305">
            <v>7.0952000000000002</v>
          </cell>
          <cell r="G3305">
            <v>26746.42</v>
          </cell>
          <cell r="H3305">
            <v>39578</v>
          </cell>
          <cell r="I3305">
            <v>39586</v>
          </cell>
          <cell r="J3305" t="str">
            <v>News</v>
          </cell>
          <cell r="K3305">
            <v>1</v>
          </cell>
          <cell r="L3305">
            <v>50000</v>
          </cell>
          <cell r="M3305" t="str">
            <v>Tropical cyclone</v>
          </cell>
          <cell r="N3305">
            <v>1</v>
          </cell>
        </row>
        <row r="3306">
          <cell r="A3306">
            <v>3306</v>
          </cell>
          <cell r="B3306">
            <v>0</v>
          </cell>
          <cell r="C3306" t="str">
            <v>Russia</v>
          </cell>
          <cell r="D3306">
            <v>0</v>
          </cell>
          <cell r="E3306">
            <v>130.54</v>
          </cell>
          <cell r="F3306">
            <v>60.500500000000002</v>
          </cell>
          <cell r="G3306">
            <v>595263.27</v>
          </cell>
          <cell r="H3306">
            <v>39580</v>
          </cell>
          <cell r="I3306">
            <v>39593</v>
          </cell>
          <cell r="J3306" t="str">
            <v>News</v>
          </cell>
          <cell r="K3306">
            <v>0</v>
          </cell>
          <cell r="L3306">
            <v>700</v>
          </cell>
          <cell r="M3306" t="str">
            <v>Ice jam/break-up</v>
          </cell>
          <cell r="N3306">
            <v>1</v>
          </cell>
        </row>
        <row r="3307">
          <cell r="A3307">
            <v>3307</v>
          </cell>
          <cell r="B3307" t="str">
            <v>TC-2008-000065-PHL</v>
          </cell>
          <cell r="C3307" t="str">
            <v>Philippines</v>
          </cell>
          <cell r="D3307">
            <v>0</v>
          </cell>
          <cell r="E3307">
            <v>120.556</v>
          </cell>
          <cell r="F3307">
            <v>17.124600000000001</v>
          </cell>
          <cell r="G3307">
            <v>14848.59</v>
          </cell>
          <cell r="H3307">
            <v>39586</v>
          </cell>
          <cell r="I3307">
            <v>39590</v>
          </cell>
          <cell r="J3307" t="str">
            <v>News</v>
          </cell>
          <cell r="K3307">
            <v>37</v>
          </cell>
          <cell r="L3307">
            <v>34000</v>
          </cell>
          <cell r="M3307" t="str">
            <v>Tropical cyclone</v>
          </cell>
          <cell r="N3307">
            <v>1</v>
          </cell>
        </row>
        <row r="3308">
          <cell r="A3308">
            <v>3308</v>
          </cell>
          <cell r="B3308" t="str">
            <v>FL-2008-000069-CHL</v>
          </cell>
          <cell r="C3308" t="str">
            <v>Chile</v>
          </cell>
          <cell r="D3308">
            <v>0</v>
          </cell>
          <cell r="E3308">
            <v>-71.949799999999996</v>
          </cell>
          <cell r="F3308">
            <v>-35.858600000000003</v>
          </cell>
          <cell r="G3308">
            <v>110526.17</v>
          </cell>
          <cell r="H3308">
            <v>39587</v>
          </cell>
          <cell r="I3308">
            <v>39595</v>
          </cell>
          <cell r="J3308" t="str">
            <v>News</v>
          </cell>
          <cell r="K3308">
            <v>4</v>
          </cell>
          <cell r="L3308">
            <v>32000</v>
          </cell>
          <cell r="M3308" t="str">
            <v>Heavy rain</v>
          </cell>
          <cell r="N3308">
            <v>1</v>
          </cell>
        </row>
        <row r="3309">
          <cell r="A3309">
            <v>3309</v>
          </cell>
          <cell r="C3309" t="str">
            <v>China</v>
          </cell>
          <cell r="D3309">
            <v>0</v>
          </cell>
          <cell r="E3309">
            <v>105.815</v>
          </cell>
          <cell r="F3309">
            <v>26.6159</v>
          </cell>
          <cell r="G3309">
            <v>144704.15</v>
          </cell>
          <cell r="H3309">
            <v>39595</v>
          </cell>
          <cell r="I3309">
            <v>39604</v>
          </cell>
          <cell r="J3309" t="str">
            <v>News</v>
          </cell>
          <cell r="K3309">
            <v>64</v>
          </cell>
          <cell r="L3309">
            <v>5000</v>
          </cell>
          <cell r="M3309" t="str">
            <v>Heavy rain</v>
          </cell>
          <cell r="N3309">
            <v>1</v>
          </cell>
        </row>
        <row r="3310">
          <cell r="A3310">
            <v>3311</v>
          </cell>
          <cell r="B3310" t="str">
            <v>FL-2008-000076-COL</v>
          </cell>
          <cell r="C3310" t="str">
            <v>Columbia</v>
          </cell>
          <cell r="D3310">
            <v>0</v>
          </cell>
          <cell r="E3310">
            <v>-74.070099999999996</v>
          </cell>
          <cell r="F3310">
            <v>6.63469</v>
          </cell>
          <cell r="G3310">
            <v>35530.629999999997</v>
          </cell>
          <cell r="H3310">
            <v>39595</v>
          </cell>
          <cell r="I3310">
            <v>39596</v>
          </cell>
          <cell r="J3310" t="str">
            <v>News</v>
          </cell>
          <cell r="K3310">
            <v>0</v>
          </cell>
          <cell r="L3310">
            <v>400</v>
          </cell>
          <cell r="M3310" t="str">
            <v>Heavy rain</v>
          </cell>
          <cell r="N3310">
            <v>1</v>
          </cell>
        </row>
        <row r="3311">
          <cell r="A3311">
            <v>3312</v>
          </cell>
          <cell r="B3311">
            <v>0</v>
          </cell>
          <cell r="C3311" t="str">
            <v>India</v>
          </cell>
          <cell r="D3311">
            <v>0</v>
          </cell>
          <cell r="E3311">
            <v>93.754999999999995</v>
          </cell>
          <cell r="F3311">
            <v>26.4</v>
          </cell>
          <cell r="G3311">
            <v>62279.3</v>
          </cell>
          <cell r="H3311">
            <v>39592</v>
          </cell>
          <cell r="I3311">
            <v>39596</v>
          </cell>
          <cell r="J3311" t="str">
            <v>News</v>
          </cell>
          <cell r="K3311">
            <v>0</v>
          </cell>
          <cell r="L3311">
            <v>0</v>
          </cell>
          <cell r="M3311" t="str">
            <v>Heavy rain</v>
          </cell>
          <cell r="N3311">
            <v>1</v>
          </cell>
        </row>
        <row r="3312">
          <cell r="A3312">
            <v>3313</v>
          </cell>
          <cell r="C3312" t="str">
            <v>USA</v>
          </cell>
          <cell r="D3312">
            <v>0</v>
          </cell>
          <cell r="E3312">
            <v>-88.444199999999995</v>
          </cell>
          <cell r="F3312">
            <v>36.980800000000002</v>
          </cell>
          <cell r="G3312">
            <v>337703.28</v>
          </cell>
          <cell r="H3312">
            <v>39592</v>
          </cell>
          <cell r="I3312">
            <v>39604</v>
          </cell>
          <cell r="J3312" t="str">
            <v>News</v>
          </cell>
          <cell r="K3312">
            <v>13</v>
          </cell>
          <cell r="L3312">
            <v>0</v>
          </cell>
          <cell r="M3312" t="str">
            <v>Heavy rain</v>
          </cell>
          <cell r="N3312">
            <v>1</v>
          </cell>
        </row>
        <row r="3313">
          <cell r="A3313">
            <v>3314</v>
          </cell>
          <cell r="B3313" t="str">
            <v>FL-2008-000079-LKA</v>
          </cell>
          <cell r="C3313" t="str">
            <v>Sri Lanka</v>
          </cell>
          <cell r="D3313">
            <v>0</v>
          </cell>
          <cell r="E3313">
            <v>80.773600000000002</v>
          </cell>
          <cell r="F3313">
            <v>7.1781199999999998</v>
          </cell>
          <cell r="G3313">
            <v>40665.230000000003</v>
          </cell>
          <cell r="H3313">
            <v>39597</v>
          </cell>
          <cell r="I3313">
            <v>39604</v>
          </cell>
          <cell r="J3313" t="str">
            <v>News</v>
          </cell>
          <cell r="K3313">
            <v>23</v>
          </cell>
          <cell r="L3313">
            <v>400000</v>
          </cell>
          <cell r="M3313" t="str">
            <v>Monsoonal rain</v>
          </cell>
          <cell r="N3313">
            <v>1.5</v>
          </cell>
        </row>
        <row r="3314">
          <cell r="A3314">
            <v>3315</v>
          </cell>
          <cell r="C3314" t="str">
            <v>France</v>
          </cell>
          <cell r="D3314">
            <v>0</v>
          </cell>
          <cell r="E3314">
            <v>8.9139199999999992</v>
          </cell>
          <cell r="F3314">
            <v>48.079900000000002</v>
          </cell>
          <cell r="G3314">
            <v>154307.03</v>
          </cell>
          <cell r="H3314">
            <v>39600</v>
          </cell>
          <cell r="I3314">
            <v>39602</v>
          </cell>
          <cell r="J3314" t="str">
            <v>News</v>
          </cell>
          <cell r="K3314">
            <v>3</v>
          </cell>
          <cell r="L3314">
            <v>0</v>
          </cell>
          <cell r="M3314" t="str">
            <v>Heavy rain</v>
          </cell>
          <cell r="N3314">
            <v>1</v>
          </cell>
        </row>
        <row r="3315">
          <cell r="A3315">
            <v>3316</v>
          </cell>
          <cell r="B3315" t="str">
            <v>FL-2008-000084-BLZ</v>
          </cell>
          <cell r="C3315" t="str">
            <v>Belize</v>
          </cell>
          <cell r="D3315">
            <v>0</v>
          </cell>
          <cell r="E3315">
            <v>-89.113600000000005</v>
          </cell>
          <cell r="F3315">
            <v>17.3019</v>
          </cell>
          <cell r="G3315">
            <v>33638.36</v>
          </cell>
          <cell r="H3315">
            <v>39599</v>
          </cell>
          <cell r="I3315">
            <v>39604</v>
          </cell>
          <cell r="J3315" t="str">
            <v>News</v>
          </cell>
          <cell r="K3315">
            <v>2</v>
          </cell>
          <cell r="L3315">
            <v>0</v>
          </cell>
          <cell r="M3315" t="str">
            <v>Tropical Storm Arthur</v>
          </cell>
          <cell r="N3315">
            <v>1</v>
          </cell>
        </row>
        <row r="3316">
          <cell r="A3316">
            <v>3317</v>
          </cell>
          <cell r="C3316" t="str">
            <v>USA</v>
          </cell>
          <cell r="D3316">
            <v>0</v>
          </cell>
          <cell r="E3316">
            <v>-92.233500000000006</v>
          </cell>
          <cell r="F3316">
            <v>39.822600000000001</v>
          </cell>
          <cell r="G3316">
            <v>759750.43</v>
          </cell>
          <cell r="H3316">
            <v>39604</v>
          </cell>
          <cell r="I3316">
            <v>39632</v>
          </cell>
          <cell r="J3316" t="str">
            <v>News</v>
          </cell>
          <cell r="K3316">
            <v>0</v>
          </cell>
          <cell r="L3316">
            <v>38000</v>
          </cell>
          <cell r="M3316" t="str">
            <v>Heavy rain</v>
          </cell>
          <cell r="N3316">
            <v>2</v>
          </cell>
        </row>
        <row r="3317">
          <cell r="A3317">
            <v>3318</v>
          </cell>
          <cell r="B3317" t="str">
            <v>FL-2008-000084-CHN</v>
          </cell>
          <cell r="C3317" t="str">
            <v>China</v>
          </cell>
          <cell r="D3317">
            <v>0</v>
          </cell>
          <cell r="E3317">
            <v>91.545199999999994</v>
          </cell>
          <cell r="F3317">
            <v>25.183499999999999</v>
          </cell>
          <cell r="G3317">
            <v>350563.81</v>
          </cell>
          <cell r="H3317">
            <v>39606</v>
          </cell>
          <cell r="I3317">
            <v>39621</v>
          </cell>
          <cell r="J3317" t="str">
            <v>News</v>
          </cell>
          <cell r="K3317">
            <v>176</v>
          </cell>
          <cell r="L3317">
            <v>1600000</v>
          </cell>
          <cell r="M3317" t="str">
            <v>Heavy Rain</v>
          </cell>
          <cell r="N3317">
            <v>2</v>
          </cell>
        </row>
        <row r="3318">
          <cell r="A3318">
            <v>3319</v>
          </cell>
          <cell r="B3318" t="str">
            <v>TC-2008-000084-CHN</v>
          </cell>
          <cell r="C3318" t="str">
            <v>India</v>
          </cell>
          <cell r="D3318">
            <v>0</v>
          </cell>
          <cell r="E3318">
            <v>110.224</v>
          </cell>
          <cell r="F3318">
            <v>22.1496</v>
          </cell>
          <cell r="G3318">
            <v>79368.52</v>
          </cell>
          <cell r="H3318">
            <v>39610</v>
          </cell>
          <cell r="I3318">
            <v>39632</v>
          </cell>
          <cell r="J3318" t="str">
            <v>News</v>
          </cell>
          <cell r="K3318">
            <v>65</v>
          </cell>
          <cell r="L3318">
            <v>500000</v>
          </cell>
          <cell r="M3318" t="str">
            <v>Heavy Rain</v>
          </cell>
          <cell r="N3318">
            <v>1.5</v>
          </cell>
        </row>
        <row r="3319">
          <cell r="A3319">
            <v>3320</v>
          </cell>
          <cell r="B3319" t="str">
            <v>FL-2008-000093-PHL</v>
          </cell>
          <cell r="C3319" t="str">
            <v>Philippines</v>
          </cell>
          <cell r="D3319">
            <v>0</v>
          </cell>
          <cell r="E3319">
            <v>123.27</v>
          </cell>
          <cell r="F3319">
            <v>11.633599999999999</v>
          </cell>
          <cell r="G3319">
            <v>178346.08</v>
          </cell>
          <cell r="H3319">
            <v>39620</v>
          </cell>
          <cell r="I3319">
            <v>39622</v>
          </cell>
          <cell r="J3319" t="str">
            <v>News</v>
          </cell>
          <cell r="K3319">
            <v>1000</v>
          </cell>
          <cell r="L3319">
            <v>0</v>
          </cell>
          <cell r="M3319" t="str">
            <v>Typhoon Fenshen</v>
          </cell>
          <cell r="N3319">
            <v>1.5</v>
          </cell>
        </row>
        <row r="3320">
          <cell r="A3320">
            <v>3321</v>
          </cell>
          <cell r="B3320" t="str">
            <v>FL-2008-000092-KEN</v>
          </cell>
          <cell r="C3320" t="str">
            <v>Kenya</v>
          </cell>
          <cell r="D3320">
            <v>0</v>
          </cell>
          <cell r="E3320">
            <v>40.7104</v>
          </cell>
          <cell r="F3320">
            <v>-2.1358899999999998</v>
          </cell>
          <cell r="G3320">
            <v>40027.65</v>
          </cell>
          <cell r="H3320">
            <v>39612</v>
          </cell>
          <cell r="I3320">
            <v>39619</v>
          </cell>
          <cell r="J3320" t="str">
            <v>News</v>
          </cell>
          <cell r="K3320">
            <v>16</v>
          </cell>
          <cell r="L3320">
            <v>8658</v>
          </cell>
          <cell r="M3320" t="str">
            <v>Heavy Rain</v>
          </cell>
          <cell r="N3320">
            <v>1.5</v>
          </cell>
        </row>
        <row r="3321">
          <cell r="A3321">
            <v>3322</v>
          </cell>
          <cell r="B3321" t="str">
            <v>FL-2008-000096-BGD</v>
          </cell>
          <cell r="C3321" t="str">
            <v>Bangladesh</v>
          </cell>
          <cell r="D3321">
            <v>0</v>
          </cell>
          <cell r="E3321">
            <v>90.116500000000002</v>
          </cell>
          <cell r="F3321">
            <v>25.215900000000001</v>
          </cell>
          <cell r="G3321">
            <v>57410.55</v>
          </cell>
          <cell r="H3321">
            <v>39619</v>
          </cell>
          <cell r="I3321">
            <v>39621</v>
          </cell>
          <cell r="J3321" t="str">
            <v>News</v>
          </cell>
          <cell r="K3321">
            <v>0</v>
          </cell>
          <cell r="L3321">
            <v>15000</v>
          </cell>
          <cell r="M3321" t="str">
            <v>Levee failure, early monsoonal rain</v>
          </cell>
          <cell r="N3321">
            <v>1</v>
          </cell>
        </row>
        <row r="3322">
          <cell r="A3322">
            <v>3323</v>
          </cell>
          <cell r="B3322" t="str">
            <v>FL-2008-000094-ZAF</v>
          </cell>
          <cell r="C3322" t="str">
            <v>South Africa</v>
          </cell>
          <cell r="D3322">
            <v>0</v>
          </cell>
          <cell r="E3322">
            <v>29.8704</v>
          </cell>
          <cell r="F3322">
            <v>-30.9129</v>
          </cell>
          <cell r="G3322">
            <v>47128.08</v>
          </cell>
          <cell r="H3322">
            <v>39618</v>
          </cell>
          <cell r="I3322">
            <v>39621</v>
          </cell>
          <cell r="J3322" t="str">
            <v>News</v>
          </cell>
          <cell r="K3322">
            <v>0</v>
          </cell>
          <cell r="L3322">
            <v>4000</v>
          </cell>
          <cell r="M3322" t="str">
            <v>Heavy Rain</v>
          </cell>
          <cell r="N3322">
            <v>1.5</v>
          </cell>
        </row>
        <row r="3323">
          <cell r="A3323">
            <v>3324</v>
          </cell>
          <cell r="B3323" t="str">
            <v>FL-2008-000095-SUR</v>
          </cell>
          <cell r="C3323" t="str">
            <v>Suriname</v>
          </cell>
          <cell r="D3323">
            <v>0</v>
          </cell>
          <cell r="E3323">
            <v>-55.676000000000002</v>
          </cell>
          <cell r="F3323">
            <v>2.9637799999999999</v>
          </cell>
          <cell r="G3323">
            <v>62356.11</v>
          </cell>
          <cell r="H3323">
            <v>39600</v>
          </cell>
          <cell r="I3323">
            <v>39624</v>
          </cell>
          <cell r="J3323" t="str">
            <v>News</v>
          </cell>
          <cell r="K3323">
            <v>0</v>
          </cell>
          <cell r="L3323">
            <v>6500</v>
          </cell>
          <cell r="M3323" t="str">
            <v>Heavy Rain</v>
          </cell>
          <cell r="N3323">
            <v>1</v>
          </cell>
        </row>
        <row r="3324">
          <cell r="A3324">
            <v>3325</v>
          </cell>
          <cell r="B3324">
            <v>0</v>
          </cell>
          <cell r="C3324" t="str">
            <v>China</v>
          </cell>
          <cell r="D3324">
            <v>0</v>
          </cell>
          <cell r="E3324">
            <v>112.304</v>
          </cell>
          <cell r="F3324">
            <v>23.542400000000001</v>
          </cell>
          <cell r="G3324">
            <v>373961.52</v>
          </cell>
          <cell r="H3324">
            <v>39623</v>
          </cell>
          <cell r="I3324">
            <v>39626</v>
          </cell>
          <cell r="J3324" t="str">
            <v>News</v>
          </cell>
          <cell r="K3324">
            <v>0</v>
          </cell>
          <cell r="L3324">
            <v>0</v>
          </cell>
          <cell r="M3324" t="str">
            <v>Tropical  Storm Fenshen</v>
          </cell>
          <cell r="N3324">
            <v>1.5</v>
          </cell>
        </row>
        <row r="3325">
          <cell r="A3325">
            <v>3326</v>
          </cell>
          <cell r="B3325" t="str">
            <v>FL-2008-000104-NPL</v>
          </cell>
          <cell r="C3325" t="str">
            <v>Japan</v>
          </cell>
          <cell r="D3325">
            <v>0</v>
          </cell>
          <cell r="E3325">
            <v>137.19399999999999</v>
          </cell>
          <cell r="F3325">
            <v>35.4621</v>
          </cell>
          <cell r="G3325">
            <v>147151.67000000001</v>
          </cell>
          <cell r="H3325">
            <v>39626</v>
          </cell>
          <cell r="I3325">
            <v>39629</v>
          </cell>
          <cell r="J3325" t="str">
            <v>News</v>
          </cell>
          <cell r="K3325">
            <v>0</v>
          </cell>
          <cell r="L3325">
            <v>128</v>
          </cell>
          <cell r="M3325" t="str">
            <v>Heavy Rain</v>
          </cell>
          <cell r="N3325">
            <v>1</v>
          </cell>
        </row>
        <row r="3326">
          <cell r="A3326">
            <v>3327</v>
          </cell>
          <cell r="B3326">
            <v>0</v>
          </cell>
          <cell r="C3326" t="str">
            <v>India</v>
          </cell>
          <cell r="E3326">
            <v>90.120099999999994</v>
          </cell>
          <cell r="F3326">
            <v>25.241099999999999</v>
          </cell>
          <cell r="G3326">
            <v>426531.54</v>
          </cell>
          <cell r="H3326">
            <v>39634</v>
          </cell>
          <cell r="I3326">
            <v>39643</v>
          </cell>
          <cell r="J3326" t="str">
            <v>News</v>
          </cell>
          <cell r="K3326">
            <v>350</v>
          </cell>
          <cell r="L3326">
            <v>70000</v>
          </cell>
          <cell r="M3326" t="str">
            <v>Monsoon Rain</v>
          </cell>
          <cell r="N3326">
            <v>1.5</v>
          </cell>
        </row>
        <row r="3327">
          <cell r="A3327">
            <v>3328</v>
          </cell>
          <cell r="B3327">
            <v>0</v>
          </cell>
          <cell r="C3327" t="str">
            <v>South Africa</v>
          </cell>
          <cell r="D3327">
            <v>0</v>
          </cell>
          <cell r="E3327">
            <v>18.742599999999999</v>
          </cell>
          <cell r="F3327">
            <v>-33.129800000000003</v>
          </cell>
          <cell r="G3327">
            <v>21016.71</v>
          </cell>
          <cell r="H3327">
            <v>39633</v>
          </cell>
          <cell r="I3327">
            <v>39636</v>
          </cell>
          <cell r="J3327" t="str">
            <v>News</v>
          </cell>
          <cell r="K3327">
            <v>0</v>
          </cell>
          <cell r="L3327">
            <v>2000</v>
          </cell>
          <cell r="M3327" t="str">
            <v>Heavy Rain</v>
          </cell>
          <cell r="N3327">
            <v>1</v>
          </cell>
        </row>
        <row r="3328">
          <cell r="A3328">
            <v>3329</v>
          </cell>
          <cell r="B3328">
            <v>0</v>
          </cell>
          <cell r="C3328" t="str">
            <v>UK</v>
          </cell>
          <cell r="D3328">
            <v>0</v>
          </cell>
          <cell r="E3328">
            <v>-1.7784899999999999</v>
          </cell>
          <cell r="F3328">
            <v>52.862900000000003</v>
          </cell>
          <cell r="G3328">
            <v>75683.740000000005</v>
          </cell>
          <cell r="H3328">
            <v>39637</v>
          </cell>
          <cell r="I3328">
            <v>39641</v>
          </cell>
          <cell r="J3328" t="str">
            <v>News</v>
          </cell>
          <cell r="K3328">
            <v>0</v>
          </cell>
          <cell r="L3328">
            <v>0</v>
          </cell>
          <cell r="M3328" t="str">
            <v>Heavy Rain</v>
          </cell>
          <cell r="N3328">
            <v>1</v>
          </cell>
        </row>
        <row r="3329">
          <cell r="A3329">
            <v>3330</v>
          </cell>
          <cell r="B3329" t="str">
            <v>FL-2008-000107</v>
          </cell>
          <cell r="C3329" t="str">
            <v>Indonesia</v>
          </cell>
          <cell r="D3329">
            <v>0</v>
          </cell>
          <cell r="E3329">
            <v>116.23699999999999</v>
          </cell>
          <cell r="F3329">
            <v>-1.67523</v>
          </cell>
          <cell r="G3329">
            <v>89287.24</v>
          </cell>
          <cell r="H3329">
            <v>39638</v>
          </cell>
          <cell r="I3329">
            <v>39639</v>
          </cell>
          <cell r="J3329" t="str">
            <v>News</v>
          </cell>
          <cell r="K3329">
            <v>1</v>
          </cell>
          <cell r="L3329">
            <v>0</v>
          </cell>
          <cell r="M3329" t="str">
            <v>Heavy Rain</v>
          </cell>
          <cell r="N3329">
            <v>1</v>
          </cell>
        </row>
        <row r="3330">
          <cell r="A3330">
            <v>3331</v>
          </cell>
          <cell r="B3330">
            <v>0</v>
          </cell>
          <cell r="C3330" t="str">
            <v>Mexico</v>
          </cell>
          <cell r="D3330">
            <v>0</v>
          </cell>
          <cell r="E3330">
            <v>6.15</v>
          </cell>
          <cell r="F3330">
            <v>35.5</v>
          </cell>
          <cell r="G3330">
            <v>76327.64</v>
          </cell>
          <cell r="H3330">
            <v>39635</v>
          </cell>
          <cell r="I3330">
            <v>39640</v>
          </cell>
          <cell r="J3330" t="str">
            <v>News</v>
          </cell>
          <cell r="K3330">
            <v>12</v>
          </cell>
          <cell r="L3330">
            <v>0</v>
          </cell>
          <cell r="M3330" t="str">
            <v>Heavy Rain</v>
          </cell>
          <cell r="N3330">
            <v>1.5</v>
          </cell>
        </row>
        <row r="3331">
          <cell r="A3331">
            <v>3332</v>
          </cell>
          <cell r="B3331">
            <v>0</v>
          </cell>
          <cell r="C3331" t="str">
            <v>Algeria</v>
          </cell>
          <cell r="D3331">
            <v>0</v>
          </cell>
          <cell r="E3331">
            <v>-98.148700000000005</v>
          </cell>
          <cell r="F3331">
            <v>21.3597</v>
          </cell>
          <cell r="G3331">
            <v>193742.15</v>
          </cell>
          <cell r="H3331">
            <v>39644</v>
          </cell>
          <cell r="I3331">
            <v>39645</v>
          </cell>
          <cell r="J3331" t="str">
            <v>News</v>
          </cell>
          <cell r="K3331">
            <v>3</v>
          </cell>
          <cell r="L3331">
            <v>0</v>
          </cell>
          <cell r="M3331" t="str">
            <v>Heavy Rain</v>
          </cell>
          <cell r="N3331">
            <v>1</v>
          </cell>
        </row>
        <row r="3332">
          <cell r="A3332">
            <v>3333</v>
          </cell>
          <cell r="B3332">
            <v>0</v>
          </cell>
          <cell r="C3332" t="str">
            <v>Taiwan</v>
          </cell>
          <cell r="E3332">
            <v>120.785</v>
          </cell>
          <cell r="F3332">
            <v>22.939599999999999</v>
          </cell>
          <cell r="G3332">
            <v>17090.29</v>
          </cell>
          <cell r="H3332">
            <v>39647</v>
          </cell>
          <cell r="I3332">
            <v>39647</v>
          </cell>
          <cell r="J3332" t="str">
            <v>News</v>
          </cell>
          <cell r="K3332">
            <v>19</v>
          </cell>
          <cell r="L3332">
            <v>0</v>
          </cell>
          <cell r="M3332" t="str">
            <v>Tropical Storm Kalmaegi</v>
          </cell>
          <cell r="N3332">
            <v>2</v>
          </cell>
        </row>
        <row r="3333">
          <cell r="A3333">
            <v>3334</v>
          </cell>
          <cell r="C3333" t="str">
            <v>Chile</v>
          </cell>
          <cell r="D3333">
            <v>0</v>
          </cell>
          <cell r="E3333">
            <v>-10.2126</v>
          </cell>
          <cell r="F3333">
            <v>6.2298</v>
          </cell>
          <cell r="G3333">
            <v>33620.26</v>
          </cell>
          <cell r="H3333">
            <v>39640</v>
          </cell>
          <cell r="I3333">
            <v>39649</v>
          </cell>
          <cell r="J3333" t="str">
            <v>News</v>
          </cell>
          <cell r="K3333">
            <v>0</v>
          </cell>
          <cell r="L3333">
            <v>0</v>
          </cell>
          <cell r="M3333" t="str">
            <v>Heavy Rain</v>
          </cell>
          <cell r="N3333">
            <v>1.5</v>
          </cell>
        </row>
        <row r="3334">
          <cell r="A3334">
            <v>3335</v>
          </cell>
          <cell r="B3334" t="str">
            <v>TC-2008-000112-LBR</v>
          </cell>
          <cell r="C3334" t="str">
            <v>Liberia</v>
          </cell>
          <cell r="D3334">
            <v>0</v>
          </cell>
          <cell r="E3334">
            <v>-71.935900000000004</v>
          </cell>
          <cell r="F3334">
            <v>-39.116700000000002</v>
          </cell>
          <cell r="G3334">
            <v>161604.85</v>
          </cell>
          <cell r="H3334">
            <v>39649</v>
          </cell>
          <cell r="I3334">
            <v>39649</v>
          </cell>
          <cell r="J3334" t="str">
            <v>News</v>
          </cell>
          <cell r="K3334">
            <v>0</v>
          </cell>
          <cell r="L3334">
            <v>0</v>
          </cell>
          <cell r="M3334" t="str">
            <v>Heavy Rain</v>
          </cell>
          <cell r="N3334">
            <v>1.5</v>
          </cell>
        </row>
        <row r="3335">
          <cell r="A3335">
            <v>3336</v>
          </cell>
          <cell r="B3335" t="str">
            <v>FL-2008-000111-MEX</v>
          </cell>
          <cell r="C3335" t="str">
            <v>Mexico</v>
          </cell>
          <cell r="E3335">
            <v>-102.791</v>
          </cell>
          <cell r="F3335">
            <v>29.7956</v>
          </cell>
          <cell r="G3335">
            <v>457328.35</v>
          </cell>
          <cell r="H3335">
            <v>39650</v>
          </cell>
          <cell r="I3335">
            <v>39658</v>
          </cell>
          <cell r="J3335" t="str">
            <v>News</v>
          </cell>
          <cell r="K3335">
            <v>1</v>
          </cell>
          <cell r="L3335">
            <v>180</v>
          </cell>
          <cell r="M3335" t="str">
            <v>Tropical Cyclone "Dolly"</v>
          </cell>
          <cell r="N3335">
            <v>2</v>
          </cell>
        </row>
        <row r="3336">
          <cell r="A3336">
            <v>3337</v>
          </cell>
          <cell r="B3336">
            <v>0</v>
          </cell>
          <cell r="C3336" t="str">
            <v>Ukraine</v>
          </cell>
          <cell r="E3336">
            <v>24.387499999999999</v>
          </cell>
          <cell r="F3336">
            <v>48.171700000000001</v>
          </cell>
          <cell r="G3336">
            <v>55713.9</v>
          </cell>
          <cell r="H3336">
            <v>39651</v>
          </cell>
          <cell r="I3336">
            <v>39659</v>
          </cell>
          <cell r="J3336" t="str">
            <v>News</v>
          </cell>
          <cell r="K3336">
            <v>40</v>
          </cell>
          <cell r="L3336">
            <v>172000</v>
          </cell>
          <cell r="M3336" t="str">
            <v>heavy rain</v>
          </cell>
          <cell r="N3336">
            <v>2</v>
          </cell>
        </row>
        <row r="3337">
          <cell r="A3337">
            <v>3338</v>
          </cell>
          <cell r="C3337" t="str">
            <v>India</v>
          </cell>
          <cell r="E3337">
            <v>89.787099999999995</v>
          </cell>
          <cell r="F3337">
            <v>27.499500000000001</v>
          </cell>
          <cell r="G3337">
            <v>283806.15000000002</v>
          </cell>
          <cell r="H3337">
            <v>39649</v>
          </cell>
          <cell r="I3337">
            <v>39668</v>
          </cell>
          <cell r="J3337" t="str">
            <v>News</v>
          </cell>
          <cell r="K3337">
            <v>142</v>
          </cell>
          <cell r="L3337">
            <v>225000</v>
          </cell>
          <cell r="M3337" t="str">
            <v>monsoonal rainfall</v>
          </cell>
          <cell r="N3337">
            <v>2</v>
          </cell>
        </row>
        <row r="3338">
          <cell r="A3338">
            <v>3339</v>
          </cell>
          <cell r="B3338">
            <v>0</v>
          </cell>
          <cell r="C3338" t="str">
            <v>Philippines</v>
          </cell>
          <cell r="E3338">
            <v>120.97499999999999</v>
          </cell>
          <cell r="F3338">
            <v>23.346299999999999</v>
          </cell>
          <cell r="G3338">
            <v>61672.68</v>
          </cell>
          <cell r="H3338">
            <v>39657</v>
          </cell>
          <cell r="I3338">
            <v>39658</v>
          </cell>
          <cell r="J3338" t="str">
            <v>News</v>
          </cell>
          <cell r="K3338">
            <v>4</v>
          </cell>
          <cell r="L3338">
            <v>76000</v>
          </cell>
          <cell r="M3338" t="str">
            <v>Tropical Storm "Fung-wong"</v>
          </cell>
          <cell r="N3338">
            <v>2</v>
          </cell>
        </row>
        <row r="3339">
          <cell r="A3339">
            <v>3340</v>
          </cell>
          <cell r="B3339">
            <v>0</v>
          </cell>
          <cell r="C3339" t="str">
            <v>USA</v>
          </cell>
          <cell r="D3339">
            <v>0</v>
          </cell>
          <cell r="E3339">
            <v>-151.02000000000001</v>
          </cell>
          <cell r="F3339">
            <v>64.276899999999998</v>
          </cell>
          <cell r="G3339">
            <v>163705.54999999999</v>
          </cell>
          <cell r="H3339">
            <v>39659</v>
          </cell>
          <cell r="I3339">
            <v>39671</v>
          </cell>
          <cell r="J3339" t="str">
            <v>News</v>
          </cell>
          <cell r="K3339">
            <v>0</v>
          </cell>
          <cell r="L3339">
            <v>0</v>
          </cell>
          <cell r="M3339" t="str">
            <v>heavy rain</v>
          </cell>
          <cell r="N3339">
            <v>2</v>
          </cell>
        </row>
        <row r="3340">
          <cell r="A3340">
            <v>3341</v>
          </cell>
          <cell r="B3340">
            <v>0</v>
          </cell>
          <cell r="C3340" t="str">
            <v>Canada</v>
          </cell>
          <cell r="D3340">
            <v>0</v>
          </cell>
          <cell r="E3340">
            <v>-58.5137</v>
          </cell>
          <cell r="F3340">
            <v>51.968499999999999</v>
          </cell>
          <cell r="G3340">
            <v>160127.66</v>
          </cell>
          <cell r="H3340">
            <v>39659</v>
          </cell>
          <cell r="I3340">
            <v>39660</v>
          </cell>
          <cell r="J3340" t="str">
            <v>News</v>
          </cell>
          <cell r="K3340">
            <v>0</v>
          </cell>
          <cell r="L3340">
            <v>0</v>
          </cell>
          <cell r="M3340" t="str">
            <v>Torrential rain</v>
          </cell>
          <cell r="N3340">
            <v>2</v>
          </cell>
        </row>
        <row r="3341">
          <cell r="A3341">
            <v>3342</v>
          </cell>
          <cell r="B3341">
            <v>0</v>
          </cell>
          <cell r="C3341" t="str">
            <v>New Zealand</v>
          </cell>
          <cell r="D3341">
            <v>0</v>
          </cell>
          <cell r="E3341">
            <v>172.422</v>
          </cell>
          <cell r="F3341">
            <v>-42.222499999999997</v>
          </cell>
          <cell r="G3341">
            <v>26208.26</v>
          </cell>
          <cell r="H3341">
            <v>39659</v>
          </cell>
          <cell r="I3341">
            <v>39660</v>
          </cell>
          <cell r="J3341" t="str">
            <v>News</v>
          </cell>
          <cell r="K3341">
            <v>0</v>
          </cell>
          <cell r="L3341">
            <v>0</v>
          </cell>
          <cell r="M3341" t="str">
            <v>Torrential rain</v>
          </cell>
          <cell r="N3341">
            <v>2</v>
          </cell>
        </row>
        <row r="3342">
          <cell r="A3342">
            <v>3343</v>
          </cell>
          <cell r="C3342" t="str">
            <v>Mali</v>
          </cell>
          <cell r="E3342">
            <v>-3.1550699999999998</v>
          </cell>
          <cell r="F3342">
            <v>13.3089</v>
          </cell>
          <cell r="G3342">
            <v>1089830.51</v>
          </cell>
          <cell r="H3342">
            <v>39644</v>
          </cell>
          <cell r="I3342">
            <v>39664</v>
          </cell>
          <cell r="J3342" t="str">
            <v>News</v>
          </cell>
          <cell r="K3342">
            <v>9</v>
          </cell>
          <cell r="L3342">
            <v>0</v>
          </cell>
          <cell r="M3342" t="str">
            <v>heavy rain</v>
          </cell>
          <cell r="N3342">
            <v>1.5</v>
          </cell>
        </row>
        <row r="3343">
          <cell r="A3343">
            <v>3344</v>
          </cell>
          <cell r="B3343">
            <v>0</v>
          </cell>
          <cell r="C3343" t="str">
            <v>Japan</v>
          </cell>
          <cell r="D3343">
            <v>0</v>
          </cell>
          <cell r="E3343">
            <v>136.38200000000001</v>
          </cell>
          <cell r="F3343">
            <v>35.881300000000003</v>
          </cell>
          <cell r="G3343">
            <v>52423.34</v>
          </cell>
          <cell r="H3343">
            <v>39657</v>
          </cell>
          <cell r="I3343">
            <v>39658</v>
          </cell>
          <cell r="J3343" t="str">
            <v>News</v>
          </cell>
          <cell r="K3343">
            <v>5</v>
          </cell>
          <cell r="L3343">
            <v>50000</v>
          </cell>
          <cell r="M3343" t="str">
            <v>Torrential rain</v>
          </cell>
          <cell r="N3343">
            <v>2</v>
          </cell>
        </row>
        <row r="3344">
          <cell r="A3344">
            <v>3345</v>
          </cell>
          <cell r="B3344">
            <v>0</v>
          </cell>
          <cell r="C3344" t="str">
            <v>China</v>
          </cell>
          <cell r="D3344">
            <v>0</v>
          </cell>
          <cell r="E3344">
            <v>114.41500000000001</v>
          </cell>
          <cell r="F3344">
            <v>32.555900000000001</v>
          </cell>
          <cell r="G3344">
            <v>533930.15</v>
          </cell>
          <cell r="H3344">
            <v>39657</v>
          </cell>
          <cell r="I3344">
            <v>39668</v>
          </cell>
          <cell r="J3344" t="str">
            <v>News</v>
          </cell>
          <cell r="K3344">
            <v>0</v>
          </cell>
          <cell r="L3344">
            <v>93000</v>
          </cell>
          <cell r="M3344" t="str">
            <v>Tropical Storm Fung-Wong</v>
          </cell>
          <cell r="N3344">
            <v>2</v>
          </cell>
        </row>
        <row r="3345">
          <cell r="A3345">
            <v>3346</v>
          </cell>
          <cell r="B3345" t="str">
            <v>FF-2008-000123-PAK</v>
          </cell>
          <cell r="C3345" t="str">
            <v>Canada</v>
          </cell>
          <cell r="D3345">
            <v>0</v>
          </cell>
          <cell r="E3345">
            <v>-68.990200000000002</v>
          </cell>
          <cell r="F3345">
            <v>47.642600000000002</v>
          </cell>
          <cell r="G3345">
            <v>9314.57</v>
          </cell>
          <cell r="H3345">
            <v>39663</v>
          </cell>
          <cell r="I3345">
            <v>39664</v>
          </cell>
          <cell r="J3345" t="str">
            <v>News</v>
          </cell>
          <cell r="K3345">
            <v>0</v>
          </cell>
          <cell r="L3345">
            <v>0</v>
          </cell>
          <cell r="M3345" t="str">
            <v>Torrential rain</v>
          </cell>
          <cell r="N3345">
            <v>2</v>
          </cell>
        </row>
        <row r="3346">
          <cell r="A3346">
            <v>3347</v>
          </cell>
          <cell r="B3346" t="str">
            <v>FL-2008-000123-PAK</v>
          </cell>
          <cell r="C3346" t="str">
            <v>Pakistan</v>
          </cell>
          <cell r="D3346">
            <v>0</v>
          </cell>
          <cell r="E3346">
            <v>71.702600000000004</v>
          </cell>
          <cell r="F3346">
            <v>33.9163</v>
          </cell>
          <cell r="G3346">
            <v>32493.08</v>
          </cell>
          <cell r="H3346">
            <v>39662</v>
          </cell>
          <cell r="I3346">
            <v>39664</v>
          </cell>
          <cell r="J3346" t="str">
            <v>News</v>
          </cell>
          <cell r="K3346">
            <v>35</v>
          </cell>
          <cell r="L3346">
            <v>200000</v>
          </cell>
          <cell r="M3346" t="str">
            <v>Torrential rain</v>
          </cell>
          <cell r="N3346">
            <v>2</v>
          </cell>
        </row>
        <row r="3347">
          <cell r="A3347">
            <v>3348</v>
          </cell>
          <cell r="B3347">
            <v>0</v>
          </cell>
          <cell r="C3347" t="str">
            <v>Chad</v>
          </cell>
          <cell r="D3347">
            <v>0</v>
          </cell>
          <cell r="E3347">
            <v>15.455</v>
          </cell>
          <cell r="F3347">
            <v>9.2888900000000003</v>
          </cell>
          <cell r="G3347">
            <v>178993.91</v>
          </cell>
          <cell r="H3347">
            <v>39662</v>
          </cell>
          <cell r="I3347">
            <v>39668</v>
          </cell>
          <cell r="J3347" t="str">
            <v>News</v>
          </cell>
          <cell r="K3347">
            <v>0</v>
          </cell>
          <cell r="L3347">
            <v>0</v>
          </cell>
          <cell r="M3347" t="str">
            <v>Torrential rain</v>
          </cell>
          <cell r="N3347">
            <v>1</v>
          </cell>
        </row>
        <row r="3348">
          <cell r="A3348">
            <v>3349</v>
          </cell>
          <cell r="B3348">
            <v>0</v>
          </cell>
          <cell r="C3348" t="str">
            <v>Togo</v>
          </cell>
          <cell r="D3348">
            <v>0</v>
          </cell>
          <cell r="E3348">
            <v>1.0376700000000001</v>
          </cell>
          <cell r="F3348">
            <v>7.6909700000000001</v>
          </cell>
          <cell r="G3348">
            <v>66956.679999999993</v>
          </cell>
          <cell r="H3348">
            <v>39661</v>
          </cell>
          <cell r="I3348">
            <v>39668</v>
          </cell>
          <cell r="J3348" t="str">
            <v>News</v>
          </cell>
          <cell r="K3348">
            <v>0</v>
          </cell>
          <cell r="L3348">
            <v>0</v>
          </cell>
          <cell r="M3348" t="str">
            <v>Torrential rain</v>
          </cell>
          <cell r="N3348">
            <v>1</v>
          </cell>
        </row>
        <row r="3349">
          <cell r="A3349">
            <v>3350</v>
          </cell>
          <cell r="C3349" t="str">
            <v>Iran</v>
          </cell>
          <cell r="D3349">
            <v>0</v>
          </cell>
          <cell r="E3349">
            <v>44.692599999999999</v>
          </cell>
          <cell r="F3349">
            <v>39.246299999999998</v>
          </cell>
          <cell r="G3349">
            <v>7095.62</v>
          </cell>
          <cell r="H3349">
            <v>39667</v>
          </cell>
          <cell r="I3349">
            <v>39668</v>
          </cell>
          <cell r="J3349" t="str">
            <v>News</v>
          </cell>
          <cell r="K3349">
            <v>3</v>
          </cell>
          <cell r="L3349">
            <v>1200</v>
          </cell>
          <cell r="M3349" t="str">
            <v>Torrential rain</v>
          </cell>
          <cell r="N3349">
            <v>2</v>
          </cell>
        </row>
        <row r="3350">
          <cell r="A3350">
            <v>3352</v>
          </cell>
          <cell r="B3350">
            <v>0</v>
          </cell>
          <cell r="C3350" t="str">
            <v>UK</v>
          </cell>
          <cell r="D3350">
            <v>0</v>
          </cell>
          <cell r="E3350">
            <v>-3.8856600000000001</v>
          </cell>
          <cell r="F3350">
            <v>56.226100000000002</v>
          </cell>
          <cell r="G3350">
            <v>27718.41</v>
          </cell>
          <cell r="H3350">
            <v>39666</v>
          </cell>
          <cell r="I3350">
            <v>39668</v>
          </cell>
          <cell r="J3350" t="str">
            <v>News</v>
          </cell>
          <cell r="K3350">
            <v>0</v>
          </cell>
          <cell r="L3350">
            <v>0</v>
          </cell>
          <cell r="M3350" t="str">
            <v>Torrential rain</v>
          </cell>
          <cell r="N3350">
            <v>1.5</v>
          </cell>
        </row>
        <row r="3351">
          <cell r="A3351">
            <v>3351</v>
          </cell>
          <cell r="B3351" t="str">
            <v>FL-2008-125000-SDN</v>
          </cell>
          <cell r="C3351" t="str">
            <v>Sudan</v>
          </cell>
          <cell r="D3351">
            <v>0</v>
          </cell>
          <cell r="E3351">
            <v>30.7576</v>
          </cell>
          <cell r="F3351">
            <v>6.6112900000000003</v>
          </cell>
          <cell r="G3351">
            <v>155555.32999999999</v>
          </cell>
          <cell r="H3351">
            <v>39667</v>
          </cell>
          <cell r="I3351">
            <v>39668</v>
          </cell>
          <cell r="J3351" t="str">
            <v>News</v>
          </cell>
          <cell r="K3351">
            <v>0</v>
          </cell>
          <cell r="L3351">
            <v>0</v>
          </cell>
          <cell r="M3351" t="str">
            <v>Torrential rain</v>
          </cell>
          <cell r="N3351">
            <v>1</v>
          </cell>
        </row>
        <row r="3352">
          <cell r="A3352">
            <v>3353</v>
          </cell>
          <cell r="B3352" t="str">
            <v>TC-2008-000130-CHN</v>
          </cell>
          <cell r="C3352" t="str">
            <v>China</v>
          </cell>
          <cell r="D3352">
            <v>0</v>
          </cell>
          <cell r="E3352">
            <v>101.548</v>
          </cell>
          <cell r="F3352">
            <v>22.619299999999999</v>
          </cell>
          <cell r="G3352">
            <v>24614.95</v>
          </cell>
          <cell r="H3352">
            <v>39667</v>
          </cell>
          <cell r="I3352">
            <v>39671</v>
          </cell>
          <cell r="J3352" t="str">
            <v>News</v>
          </cell>
          <cell r="K3352">
            <v>20</v>
          </cell>
          <cell r="L3352">
            <v>0</v>
          </cell>
          <cell r="M3352" t="str">
            <v>Torrential rain</v>
          </cell>
          <cell r="N3352">
            <v>1.5</v>
          </cell>
        </row>
        <row r="3353">
          <cell r="A3353">
            <v>3354</v>
          </cell>
          <cell r="C3353" t="str">
            <v>China</v>
          </cell>
          <cell r="D3353">
            <v>0</v>
          </cell>
          <cell r="E3353">
            <v>113.151</v>
          </cell>
          <cell r="F3353">
            <v>22.5473</v>
          </cell>
          <cell r="G3353">
            <v>8409.86</v>
          </cell>
          <cell r="H3353">
            <v>39668</v>
          </cell>
          <cell r="I3353">
            <v>39671</v>
          </cell>
          <cell r="J3353" t="str">
            <v>News</v>
          </cell>
          <cell r="K3353">
            <v>0</v>
          </cell>
          <cell r="L3353">
            <v>42000</v>
          </cell>
          <cell r="M3353" t="str">
            <v>Tropical Storm Kammuri</v>
          </cell>
          <cell r="N3353">
            <v>2</v>
          </cell>
        </row>
        <row r="3354">
          <cell r="A3354">
            <v>3355</v>
          </cell>
          <cell r="B3354" t="str">
            <v>FL-2008-000128-VNM</v>
          </cell>
          <cell r="C3354" t="str">
            <v>Viet Nam</v>
          </cell>
          <cell r="D3354">
            <v>0</v>
          </cell>
          <cell r="E3354">
            <v>105.212</v>
          </cell>
          <cell r="F3354">
            <v>22.050699999999999</v>
          </cell>
          <cell r="G3354">
            <v>50044.62</v>
          </cell>
          <cell r="H3354">
            <v>39669</v>
          </cell>
          <cell r="I3354">
            <v>39671</v>
          </cell>
          <cell r="J3354" t="str">
            <v>News</v>
          </cell>
          <cell r="K3354">
            <v>100</v>
          </cell>
          <cell r="L3354">
            <v>0</v>
          </cell>
          <cell r="M3354" t="str">
            <v>Tropical Storm Kammuri</v>
          </cell>
          <cell r="N3354">
            <v>2</v>
          </cell>
        </row>
        <row r="3355">
          <cell r="A3355">
            <v>3356</v>
          </cell>
          <cell r="B3355">
            <v>0</v>
          </cell>
          <cell r="C3355" t="str">
            <v>India</v>
          </cell>
          <cell r="D3355">
            <v>0</v>
          </cell>
          <cell r="E3355">
            <v>81.380099999999999</v>
          </cell>
          <cell r="F3355">
            <v>16.6523</v>
          </cell>
          <cell r="G3355">
            <v>75487.929999999993</v>
          </cell>
          <cell r="H3355">
            <v>39665</v>
          </cell>
          <cell r="I3355">
            <v>39671</v>
          </cell>
          <cell r="J3355" t="str">
            <v>News</v>
          </cell>
          <cell r="K3355">
            <v>74</v>
          </cell>
          <cell r="L3355">
            <v>0</v>
          </cell>
          <cell r="M3355" t="str">
            <v>Heavy monsoon rains</v>
          </cell>
          <cell r="N3355">
            <v>1.5</v>
          </cell>
        </row>
        <row r="3356">
          <cell r="A3356">
            <v>3357</v>
          </cell>
          <cell r="B3356">
            <v>0</v>
          </cell>
          <cell r="C3356" t="str">
            <v>USA</v>
          </cell>
          <cell r="D3356">
            <v>0</v>
          </cell>
          <cell r="E3356">
            <v>-71.451899999999995</v>
          </cell>
          <cell r="F3356">
            <v>44.3352</v>
          </cell>
          <cell r="G3356">
            <v>53271.24</v>
          </cell>
          <cell r="H3356">
            <v>39668</v>
          </cell>
          <cell r="I3356">
            <v>39671</v>
          </cell>
          <cell r="J3356" t="str">
            <v>News</v>
          </cell>
          <cell r="K3356">
            <v>1</v>
          </cell>
          <cell r="L3356">
            <v>0</v>
          </cell>
          <cell r="M3356" t="str">
            <v>Torrential rain</v>
          </cell>
          <cell r="N3356">
            <v>2</v>
          </cell>
        </row>
        <row r="3357">
          <cell r="A3357">
            <v>3358</v>
          </cell>
          <cell r="B3357">
            <v>0</v>
          </cell>
          <cell r="C3357" t="str">
            <v>USA</v>
          </cell>
          <cell r="D3357">
            <v>0</v>
          </cell>
          <cell r="E3357">
            <v>-96.320400000000006</v>
          </cell>
          <cell r="F3357">
            <v>37.828400000000002</v>
          </cell>
          <cell r="G3357">
            <v>136109.5</v>
          </cell>
          <cell r="H3357">
            <v>39669</v>
          </cell>
          <cell r="I3357">
            <v>39671</v>
          </cell>
          <cell r="J3357" t="str">
            <v>News</v>
          </cell>
          <cell r="K3357">
            <v>0</v>
          </cell>
          <cell r="L3357">
            <v>0</v>
          </cell>
          <cell r="M3357" t="str">
            <v>Torrential rain</v>
          </cell>
          <cell r="N3357">
            <v>1</v>
          </cell>
        </row>
        <row r="3358">
          <cell r="A3358">
            <v>3359</v>
          </cell>
          <cell r="B3358" t="str">
            <v>FL-2008-000131-LAO</v>
          </cell>
          <cell r="C3358" t="str">
            <v>Pakistan</v>
          </cell>
          <cell r="E3358">
            <v>72.634699999999995</v>
          </cell>
          <cell r="F3358">
            <v>30.738499999999998</v>
          </cell>
          <cell r="G3358">
            <v>165918.21</v>
          </cell>
          <cell r="H3358">
            <v>39669</v>
          </cell>
          <cell r="I3358">
            <v>39680</v>
          </cell>
          <cell r="J3358" t="str">
            <v>News</v>
          </cell>
          <cell r="K3358">
            <v>37</v>
          </cell>
          <cell r="L3358">
            <v>90752</v>
          </cell>
          <cell r="M3358" t="str">
            <v>Heavy monsoon rains</v>
          </cell>
          <cell r="N3358">
            <v>1.5</v>
          </cell>
        </row>
        <row r="3359">
          <cell r="A3359">
            <v>3360</v>
          </cell>
          <cell r="B3359">
            <v>0</v>
          </cell>
          <cell r="C3359" t="str">
            <v>Thailand</v>
          </cell>
          <cell r="E3359">
            <v>103.661</v>
          </cell>
          <cell r="F3359">
            <v>17.3109</v>
          </cell>
          <cell r="G3359">
            <v>219466.09</v>
          </cell>
          <cell r="H3359">
            <v>39671</v>
          </cell>
          <cell r="I3359">
            <v>39680</v>
          </cell>
          <cell r="J3359" t="str">
            <v>News</v>
          </cell>
          <cell r="K3359">
            <v>130</v>
          </cell>
          <cell r="L3359">
            <v>4000</v>
          </cell>
          <cell r="M3359" t="str">
            <v>Tropical Storm Kammuri; Heavy monso</v>
          </cell>
          <cell r="N3359">
            <v>2</v>
          </cell>
        </row>
        <row r="3360">
          <cell r="A3360">
            <v>3361</v>
          </cell>
          <cell r="B3360" t="str">
            <v>TC-2008-000132-DOM</v>
          </cell>
          <cell r="C3360" t="str">
            <v>UK</v>
          </cell>
          <cell r="D3360">
            <v>0</v>
          </cell>
          <cell r="E3360">
            <v>-7.2290599999999996</v>
          </cell>
          <cell r="F3360">
            <v>54.4878</v>
          </cell>
          <cell r="G3360">
            <v>23128.5</v>
          </cell>
          <cell r="H3360">
            <v>39675</v>
          </cell>
          <cell r="I3360">
            <v>39676</v>
          </cell>
          <cell r="J3360" t="str">
            <v>News</v>
          </cell>
          <cell r="K3360">
            <v>0</v>
          </cell>
          <cell r="L3360">
            <v>0</v>
          </cell>
          <cell r="M3360" t="str">
            <v>Torrential rain</v>
          </cell>
          <cell r="N3360">
            <v>2</v>
          </cell>
        </row>
        <row r="3361">
          <cell r="A3361">
            <v>3362</v>
          </cell>
          <cell r="B3361">
            <v>0</v>
          </cell>
          <cell r="C3361" t="str">
            <v>Dominican Republic</v>
          </cell>
          <cell r="E3361">
            <v>-71.584999999999994</v>
          </cell>
          <cell r="F3361">
            <v>19.160699999999999</v>
          </cell>
          <cell r="G3361">
            <v>37960.269999999997</v>
          </cell>
          <cell r="H3361">
            <v>39676</v>
          </cell>
          <cell r="I3361">
            <v>39678</v>
          </cell>
          <cell r="J3361" t="str">
            <v>News</v>
          </cell>
          <cell r="K3361">
            <v>0</v>
          </cell>
          <cell r="L3361">
            <v>0</v>
          </cell>
          <cell r="M3361" t="str">
            <v>Tropical Storm Fay</v>
          </cell>
          <cell r="N3361">
            <v>1.5</v>
          </cell>
        </row>
        <row r="3362">
          <cell r="A3362">
            <v>3363</v>
          </cell>
          <cell r="B3362">
            <v>0</v>
          </cell>
          <cell r="C3362" t="str">
            <v>USA</v>
          </cell>
          <cell r="D3362">
            <v>0</v>
          </cell>
          <cell r="E3362">
            <v>-112.735</v>
          </cell>
          <cell r="F3362">
            <v>36.253799999999998</v>
          </cell>
          <cell r="G3362">
            <v>385.02</v>
          </cell>
          <cell r="H3362">
            <v>39677</v>
          </cell>
          <cell r="I3362">
            <v>39678</v>
          </cell>
          <cell r="J3362" t="str">
            <v>News</v>
          </cell>
          <cell r="K3362">
            <v>0</v>
          </cell>
          <cell r="L3362">
            <v>250</v>
          </cell>
          <cell r="M3362" t="str">
            <v>Dam Failure</v>
          </cell>
          <cell r="N3362">
            <v>1.5</v>
          </cell>
        </row>
        <row r="3363">
          <cell r="A3363">
            <v>3364</v>
          </cell>
          <cell r="B3363">
            <v>0</v>
          </cell>
          <cell r="C3363" t="str">
            <v>USA</v>
          </cell>
          <cell r="E3363">
            <v>-106.02</v>
          </cell>
          <cell r="F3363">
            <v>31.488900000000001</v>
          </cell>
          <cell r="G3363">
            <v>4187.8</v>
          </cell>
          <cell r="H3363">
            <v>39677</v>
          </cell>
          <cell r="I3363">
            <v>39680</v>
          </cell>
          <cell r="J3363" t="str">
            <v>News</v>
          </cell>
          <cell r="K3363">
            <v>0</v>
          </cell>
          <cell r="L3363">
            <v>4000</v>
          </cell>
          <cell r="M3363" t="str">
            <v>heavy rain</v>
          </cell>
          <cell r="N3363">
            <v>1.5</v>
          </cell>
        </row>
        <row r="3364">
          <cell r="A3364">
            <v>3365</v>
          </cell>
          <cell r="B3364">
            <v>0</v>
          </cell>
          <cell r="C3364" t="str">
            <v>Nepal</v>
          </cell>
          <cell r="E3364">
            <v>84.923199999999994</v>
          </cell>
          <cell r="F3364">
            <v>26.950600000000001</v>
          </cell>
          <cell r="G3364">
            <v>163725.65</v>
          </cell>
          <cell r="H3364">
            <v>39678</v>
          </cell>
          <cell r="I3364">
            <v>39715</v>
          </cell>
          <cell r="J3364" t="str">
            <v>News</v>
          </cell>
          <cell r="K3364">
            <v>400</v>
          </cell>
          <cell r="L3364">
            <v>10000000</v>
          </cell>
          <cell r="M3364" t="str">
            <v>Heavy monsoon rains</v>
          </cell>
          <cell r="N3364">
            <v>2</v>
          </cell>
        </row>
        <row r="3365">
          <cell r="A3365">
            <v>3366</v>
          </cell>
          <cell r="B3365" t="str">
            <v>FF-2008-000141-ETH</v>
          </cell>
          <cell r="C3365" t="str">
            <v>USA</v>
          </cell>
          <cell r="D3365">
            <v>0</v>
          </cell>
          <cell r="E3365">
            <v>-82.858699999999999</v>
          </cell>
          <cell r="F3365">
            <v>29.657</v>
          </cell>
          <cell r="G3365">
            <v>98478.89</v>
          </cell>
          <cell r="H3365">
            <v>39680</v>
          </cell>
          <cell r="I3365">
            <v>39688</v>
          </cell>
          <cell r="J3365" t="str">
            <v>News</v>
          </cell>
          <cell r="K3365">
            <v>12</v>
          </cell>
          <cell r="L3365">
            <v>400</v>
          </cell>
          <cell r="M3365" t="str">
            <v>Tropical Storm Fay</v>
          </cell>
          <cell r="N3365">
            <v>2</v>
          </cell>
        </row>
        <row r="3366">
          <cell r="A3366">
            <v>3367</v>
          </cell>
          <cell r="B3366">
            <v>0</v>
          </cell>
          <cell r="C3366" t="str">
            <v>Ethiopia</v>
          </cell>
          <cell r="D3366">
            <v>0</v>
          </cell>
          <cell r="E3366">
            <v>33.314599999999999</v>
          </cell>
          <cell r="F3366">
            <v>7.5848000000000004</v>
          </cell>
          <cell r="G3366">
            <v>69636.600000000006</v>
          </cell>
          <cell r="H3366">
            <v>39680</v>
          </cell>
          <cell r="I3366">
            <v>39688</v>
          </cell>
          <cell r="J3366" t="str">
            <v>News</v>
          </cell>
          <cell r="K3366">
            <v>3</v>
          </cell>
          <cell r="L3366">
            <v>18000</v>
          </cell>
          <cell r="M3366" t="str">
            <v>Heavy seasonal rains</v>
          </cell>
          <cell r="N3366">
            <v>1.5</v>
          </cell>
        </row>
        <row r="3367">
          <cell r="A3367">
            <v>3368</v>
          </cell>
          <cell r="B3367" t="str">
            <v>TC-2008-000143-HTI</v>
          </cell>
          <cell r="C3367" t="str">
            <v>Chad</v>
          </cell>
          <cell r="D3367">
            <v>0</v>
          </cell>
          <cell r="E3367">
            <v>18.350300000000001</v>
          </cell>
          <cell r="F3367">
            <v>9.2331000000000003</v>
          </cell>
          <cell r="G3367">
            <v>61817.440000000002</v>
          </cell>
          <cell r="H3367">
            <v>39649</v>
          </cell>
          <cell r="I3367">
            <v>39685</v>
          </cell>
          <cell r="J3367" t="str">
            <v>News</v>
          </cell>
          <cell r="K3367">
            <v>0</v>
          </cell>
          <cell r="L3367">
            <v>200000</v>
          </cell>
          <cell r="M3367" t="str">
            <v>Heavy seasonal rains</v>
          </cell>
          <cell r="N3367">
            <v>1.5</v>
          </cell>
        </row>
        <row r="3368">
          <cell r="A3368">
            <v>3369</v>
          </cell>
          <cell r="B3368">
            <v>0</v>
          </cell>
          <cell r="C3368" t="str">
            <v>Haiti</v>
          </cell>
          <cell r="E3368">
            <v>-71.975499999999997</v>
          </cell>
          <cell r="F3368">
            <v>18.870999999999999</v>
          </cell>
          <cell r="G3368">
            <v>33215.47</v>
          </cell>
          <cell r="H3368">
            <v>39686</v>
          </cell>
          <cell r="I3368">
            <v>39688</v>
          </cell>
          <cell r="J3368" t="str">
            <v>News</v>
          </cell>
          <cell r="K3368">
            <v>22</v>
          </cell>
          <cell r="L3368">
            <v>5000</v>
          </cell>
          <cell r="M3368" t="str">
            <v>Tropical Storm Gustav</v>
          </cell>
          <cell r="N3368">
            <v>1.5</v>
          </cell>
        </row>
        <row r="3369">
          <cell r="A3369">
            <v>3370</v>
          </cell>
          <cell r="B3369">
            <v>0</v>
          </cell>
          <cell r="C3369" t="str">
            <v>USA</v>
          </cell>
          <cell r="D3369">
            <v>0</v>
          </cell>
          <cell r="E3369">
            <v>-92.492999999999995</v>
          </cell>
          <cell r="F3369">
            <v>31.3413</v>
          </cell>
          <cell r="G3369">
            <v>163438.25</v>
          </cell>
          <cell r="H3369">
            <v>39692</v>
          </cell>
          <cell r="I3369">
            <v>39693</v>
          </cell>
          <cell r="J3369" t="str">
            <v>News</v>
          </cell>
          <cell r="K3369">
            <v>0</v>
          </cell>
          <cell r="L3369">
            <v>0</v>
          </cell>
          <cell r="M3369" t="str">
            <v>Hurricane Gustav</v>
          </cell>
          <cell r="N3369">
            <v>1.5</v>
          </cell>
        </row>
        <row r="3370">
          <cell r="A3370">
            <v>3371</v>
          </cell>
          <cell r="B3370">
            <v>0</v>
          </cell>
          <cell r="C3370" t="str">
            <v>Bangladesh</v>
          </cell>
          <cell r="D3370">
            <v>0</v>
          </cell>
          <cell r="E3370">
            <v>90.21</v>
          </cell>
          <cell r="F3370">
            <v>25.0288</v>
          </cell>
          <cell r="G3370">
            <v>59248.82</v>
          </cell>
          <cell r="H3370">
            <v>39690</v>
          </cell>
          <cell r="I3370">
            <v>39699</v>
          </cell>
          <cell r="J3370" t="str">
            <v>News</v>
          </cell>
          <cell r="K3370">
            <v>0</v>
          </cell>
          <cell r="L3370">
            <v>600000</v>
          </cell>
          <cell r="M3370" t="str">
            <v>Monsoon Rains</v>
          </cell>
          <cell r="N3370">
            <v>1.5</v>
          </cell>
        </row>
        <row r="3371">
          <cell r="A3371">
            <v>3372</v>
          </cell>
          <cell r="B3371">
            <v>0</v>
          </cell>
          <cell r="C3371" t="str">
            <v>India</v>
          </cell>
          <cell r="D3371">
            <v>0</v>
          </cell>
          <cell r="E3371">
            <v>94.550299999999993</v>
          </cell>
          <cell r="F3371">
            <v>27.0442</v>
          </cell>
          <cell r="G3371">
            <v>80590.45</v>
          </cell>
          <cell r="H3371">
            <v>39690</v>
          </cell>
          <cell r="I3371">
            <v>39699</v>
          </cell>
          <cell r="J3371" t="str">
            <v>News</v>
          </cell>
          <cell r="K3371">
            <v>900</v>
          </cell>
          <cell r="L3371">
            <v>1000000</v>
          </cell>
          <cell r="M3371" t="str">
            <v>Monsoon Rains</v>
          </cell>
          <cell r="N3371">
            <v>1.5</v>
          </cell>
        </row>
        <row r="3372">
          <cell r="A3372">
            <v>3373</v>
          </cell>
          <cell r="B3372">
            <v>0</v>
          </cell>
          <cell r="C3372" t="str">
            <v>Haiti</v>
          </cell>
          <cell r="D3372">
            <v>0</v>
          </cell>
          <cell r="E3372">
            <v>-71.698400000000007</v>
          </cell>
          <cell r="F3372">
            <v>18.4572</v>
          </cell>
          <cell r="G3372">
            <v>25885.67</v>
          </cell>
          <cell r="H3372">
            <v>39697</v>
          </cell>
          <cell r="I3372">
            <v>39699</v>
          </cell>
          <cell r="J3372" t="str">
            <v>News</v>
          </cell>
          <cell r="K3372">
            <v>58</v>
          </cell>
          <cell r="L3372">
            <v>125000</v>
          </cell>
          <cell r="M3372" t="str">
            <v>Tropical Storm Ike</v>
          </cell>
          <cell r="N3372">
            <v>1.5</v>
          </cell>
        </row>
        <row r="3373">
          <cell r="A3373">
            <v>3374</v>
          </cell>
          <cell r="B3373">
            <v>0</v>
          </cell>
          <cell r="C3373" t="str">
            <v>Indonesia</v>
          </cell>
          <cell r="D3373">
            <v>0</v>
          </cell>
          <cell r="E3373">
            <v>122.521</v>
          </cell>
          <cell r="F3373">
            <v>0.68206599999999995</v>
          </cell>
          <cell r="G3373">
            <v>9851.07</v>
          </cell>
          <cell r="H3373">
            <v>39697</v>
          </cell>
          <cell r="I3373">
            <v>39699</v>
          </cell>
          <cell r="J3373" t="str">
            <v>News</v>
          </cell>
          <cell r="K3373">
            <v>0</v>
          </cell>
          <cell r="L3373">
            <v>17352</v>
          </cell>
          <cell r="M3373" t="str">
            <v>Monsoon Rains</v>
          </cell>
          <cell r="N3373">
            <v>1.5</v>
          </cell>
        </row>
        <row r="3374">
          <cell r="A3374">
            <v>3375</v>
          </cell>
          <cell r="B3374">
            <v>0</v>
          </cell>
          <cell r="C3374" t="str">
            <v>Malaysia</v>
          </cell>
          <cell r="D3374">
            <v>0</v>
          </cell>
          <cell r="E3374">
            <v>102.124</v>
          </cell>
          <cell r="F3374">
            <v>4.0776500000000002</v>
          </cell>
          <cell r="G3374">
            <v>127690.73</v>
          </cell>
          <cell r="H3374">
            <v>39696</v>
          </cell>
          <cell r="I3374">
            <v>39698</v>
          </cell>
          <cell r="J3374" t="str">
            <v>News</v>
          </cell>
          <cell r="K3374">
            <v>0</v>
          </cell>
          <cell r="L3374">
            <v>125000</v>
          </cell>
          <cell r="M3374" t="str">
            <v>Torrential Rain</v>
          </cell>
          <cell r="N3374">
            <v>1.5</v>
          </cell>
        </row>
        <row r="3375">
          <cell r="A3375">
            <v>3376</v>
          </cell>
          <cell r="B3375">
            <v>0</v>
          </cell>
          <cell r="C3375" t="str">
            <v>UK</v>
          </cell>
          <cell r="D3375">
            <v>0</v>
          </cell>
          <cell r="E3375">
            <v>-1.80548</v>
          </cell>
          <cell r="F3375">
            <v>53.260599999999997</v>
          </cell>
          <cell r="G3375">
            <v>47366.17</v>
          </cell>
          <cell r="H3375">
            <v>39697</v>
          </cell>
          <cell r="I3375">
            <v>39699</v>
          </cell>
          <cell r="J3375" t="str">
            <v>News</v>
          </cell>
          <cell r="K3375">
            <v>0</v>
          </cell>
          <cell r="L3375">
            <v>200</v>
          </cell>
          <cell r="M3375" t="str">
            <v>Torrential rain</v>
          </cell>
          <cell r="N3375">
            <v>1.5</v>
          </cell>
        </row>
        <row r="3376">
          <cell r="A3376">
            <v>3377</v>
          </cell>
          <cell r="B3376">
            <v>0</v>
          </cell>
          <cell r="C3376" t="str">
            <v>Iran</v>
          </cell>
          <cell r="D3376">
            <v>0</v>
          </cell>
          <cell r="E3376">
            <v>50.656399999999998</v>
          </cell>
          <cell r="F3376">
            <v>31.996099999999998</v>
          </cell>
          <cell r="G3376">
            <v>26847.35</v>
          </cell>
          <cell r="H3376">
            <v>39700</v>
          </cell>
          <cell r="I3376">
            <v>39701</v>
          </cell>
          <cell r="J3376" t="str">
            <v>News</v>
          </cell>
          <cell r="K3376">
            <v>19</v>
          </cell>
          <cell r="L3376">
            <v>200</v>
          </cell>
          <cell r="M3376" t="str">
            <v>Torrential rain</v>
          </cell>
          <cell r="N3376">
            <v>1.5</v>
          </cell>
        </row>
        <row r="3377">
          <cell r="A3377">
            <v>3378</v>
          </cell>
          <cell r="B3377">
            <v>0</v>
          </cell>
          <cell r="C3377" t="str">
            <v>Iraq</v>
          </cell>
          <cell r="D3377">
            <v>0</v>
          </cell>
          <cell r="E3377">
            <v>45.110799999999998</v>
          </cell>
          <cell r="F3377">
            <v>36.156399999999998</v>
          </cell>
          <cell r="G3377">
            <v>8574.06</v>
          </cell>
          <cell r="H3377">
            <v>39701</v>
          </cell>
          <cell r="I3377">
            <v>39702</v>
          </cell>
          <cell r="J3377" t="str">
            <v>News</v>
          </cell>
          <cell r="K3377">
            <v>3</v>
          </cell>
          <cell r="L3377">
            <v>400</v>
          </cell>
          <cell r="M3377" t="str">
            <v>Torrential rain</v>
          </cell>
          <cell r="N3377">
            <v>1.5</v>
          </cell>
        </row>
        <row r="3378">
          <cell r="A3378">
            <v>3379</v>
          </cell>
          <cell r="B3378">
            <v>0</v>
          </cell>
          <cell r="C3378" t="str">
            <v>USA</v>
          </cell>
          <cell r="D3378">
            <v>0</v>
          </cell>
          <cell r="E3378">
            <v>-90.453400000000002</v>
          </cell>
          <cell r="F3378">
            <v>35.054200000000002</v>
          </cell>
          <cell r="G3378">
            <v>652500.87</v>
          </cell>
          <cell r="H3378">
            <v>39703</v>
          </cell>
          <cell r="I3378">
            <v>39707</v>
          </cell>
          <cell r="J3378" t="str">
            <v>News</v>
          </cell>
          <cell r="K3378">
            <v>8</v>
          </cell>
          <cell r="L3378">
            <v>200000</v>
          </cell>
          <cell r="M3378" t="str">
            <v>Tropical Storm Ike</v>
          </cell>
          <cell r="N3378">
            <v>1.5</v>
          </cell>
        </row>
        <row r="3379">
          <cell r="A3379">
            <v>3380</v>
          </cell>
          <cell r="B3379">
            <v>0</v>
          </cell>
          <cell r="C3379" t="str">
            <v>Taiwan</v>
          </cell>
          <cell r="D3379">
            <v>0</v>
          </cell>
          <cell r="E3379">
            <v>121.569</v>
          </cell>
          <cell r="F3379">
            <v>24.666899999999998</v>
          </cell>
          <cell r="G3379">
            <v>4834.08</v>
          </cell>
          <cell r="H3379">
            <v>39705</v>
          </cell>
          <cell r="I3379">
            <v>39706</v>
          </cell>
          <cell r="J3379" t="str">
            <v>News</v>
          </cell>
          <cell r="K3379">
            <v>0</v>
          </cell>
          <cell r="L3379">
            <v>0</v>
          </cell>
          <cell r="M3379" t="str">
            <v>Tropical Storm Sinlaku</v>
          </cell>
          <cell r="N3379">
            <v>1.5</v>
          </cell>
        </row>
        <row r="3380">
          <cell r="A3380">
            <v>3381</v>
          </cell>
          <cell r="B3380">
            <v>0</v>
          </cell>
          <cell r="C3380" t="str">
            <v>Puerto Rico</v>
          </cell>
          <cell r="D3380">
            <v>0</v>
          </cell>
          <cell r="E3380">
            <v>-66.553299999999993</v>
          </cell>
          <cell r="F3380">
            <v>18.051300000000001</v>
          </cell>
          <cell r="G3380">
            <v>1643.82</v>
          </cell>
          <cell r="H3380">
            <v>39712</v>
          </cell>
          <cell r="I3380">
            <v>39714</v>
          </cell>
          <cell r="J3380" t="str">
            <v>News</v>
          </cell>
          <cell r="K3380">
            <v>4</v>
          </cell>
          <cell r="L3380">
            <v>0</v>
          </cell>
          <cell r="M3380" t="str">
            <v>Heavy rain</v>
          </cell>
          <cell r="N3380">
            <v>1.5</v>
          </cell>
        </row>
        <row r="3381">
          <cell r="A3381">
            <v>3382</v>
          </cell>
          <cell r="B3381">
            <v>0</v>
          </cell>
          <cell r="C3381" t="str">
            <v>India</v>
          </cell>
          <cell r="D3381">
            <v>0</v>
          </cell>
          <cell r="E3381">
            <v>84.406400000000005</v>
          </cell>
          <cell r="F3381">
            <v>20.952200000000001</v>
          </cell>
          <cell r="G3381">
            <v>464318</v>
          </cell>
          <cell r="H3381">
            <v>39713</v>
          </cell>
          <cell r="I3381">
            <v>39720</v>
          </cell>
          <cell r="J3381" t="str">
            <v>News</v>
          </cell>
          <cell r="K3381">
            <v>2400</v>
          </cell>
          <cell r="L3381">
            <v>0</v>
          </cell>
          <cell r="M3381" t="str">
            <v>Dam release and Heavy  Rain</v>
          </cell>
          <cell r="N3381">
            <v>2</v>
          </cell>
        </row>
        <row r="3382">
          <cell r="A3382">
            <v>3383</v>
          </cell>
          <cell r="B3382">
            <v>0</v>
          </cell>
          <cell r="C3382" t="str">
            <v>Nepal</v>
          </cell>
          <cell r="E3382">
            <v>78.938400000000001</v>
          </cell>
          <cell r="F3382">
            <v>30.521799999999999</v>
          </cell>
          <cell r="G3382">
            <v>168134.51</v>
          </cell>
          <cell r="H3382">
            <v>39713</v>
          </cell>
          <cell r="I3382">
            <v>39720</v>
          </cell>
          <cell r="J3382" t="str">
            <v>News</v>
          </cell>
          <cell r="K3382">
            <v>49</v>
          </cell>
          <cell r="L3382">
            <v>13000</v>
          </cell>
          <cell r="M3382" t="str">
            <v>Monsoonal Rain</v>
          </cell>
          <cell r="N3382">
            <v>2</v>
          </cell>
        </row>
        <row r="3383">
          <cell r="A3383">
            <v>3384</v>
          </cell>
          <cell r="B3383" t="str">
            <v>FF-2008-000173-VNM</v>
          </cell>
          <cell r="C3383" t="str">
            <v>Thailand</v>
          </cell>
          <cell r="D3383">
            <v>0</v>
          </cell>
          <cell r="E3383">
            <v>103.17700000000001</v>
          </cell>
          <cell r="F3383">
            <v>17.821300000000001</v>
          </cell>
          <cell r="G3383">
            <v>165834.29</v>
          </cell>
          <cell r="H3383">
            <v>39702</v>
          </cell>
          <cell r="I3383">
            <v>39725</v>
          </cell>
          <cell r="J3383" t="str">
            <v>News</v>
          </cell>
          <cell r="K3383">
            <v>0</v>
          </cell>
          <cell r="L3383">
            <v>0</v>
          </cell>
          <cell r="M3383" t="str">
            <v>Monsoonal Rain</v>
          </cell>
          <cell r="N3383">
            <v>1.5</v>
          </cell>
        </row>
        <row r="3384">
          <cell r="A3384">
            <v>3385</v>
          </cell>
          <cell r="B3384" t="str">
            <v>FL-2008-000166-GTM</v>
          </cell>
          <cell r="C3384" t="str">
            <v>Vietnam</v>
          </cell>
          <cell r="E3384">
            <v>104.593</v>
          </cell>
          <cell r="F3384">
            <v>21.8994</v>
          </cell>
          <cell r="G3384">
            <v>58984.46</v>
          </cell>
          <cell r="H3384">
            <v>39716</v>
          </cell>
          <cell r="I3384">
            <v>39720</v>
          </cell>
          <cell r="J3384" t="str">
            <v>News</v>
          </cell>
          <cell r="K3384">
            <v>41</v>
          </cell>
          <cell r="L3384">
            <v>0</v>
          </cell>
          <cell r="M3384" t="str">
            <v>Tropical Storm Hagupit</v>
          </cell>
          <cell r="N3384">
            <v>2</v>
          </cell>
        </row>
        <row r="3385">
          <cell r="A3385">
            <v>3386</v>
          </cell>
          <cell r="B3385">
            <v>0</v>
          </cell>
          <cell r="C3385" t="str">
            <v>Guatamala</v>
          </cell>
          <cell r="D3385">
            <v>0</v>
          </cell>
          <cell r="E3385">
            <v>-89.330799999999996</v>
          </cell>
          <cell r="F3385">
            <v>15.689399999999999</v>
          </cell>
          <cell r="G3385">
            <v>16407.14</v>
          </cell>
          <cell r="H3385">
            <v>39718</v>
          </cell>
          <cell r="I3385">
            <v>39719</v>
          </cell>
          <cell r="J3385" t="str">
            <v>News</v>
          </cell>
          <cell r="K3385">
            <v>0</v>
          </cell>
          <cell r="L3385">
            <v>0</v>
          </cell>
          <cell r="M3385" t="str">
            <v>Heavy Rain</v>
          </cell>
          <cell r="N3385">
            <v>1.5</v>
          </cell>
        </row>
        <row r="3386">
          <cell r="A3386">
            <v>3387</v>
          </cell>
          <cell r="B3386">
            <v>0</v>
          </cell>
          <cell r="C3386" t="str">
            <v>China</v>
          </cell>
          <cell r="D3386">
            <v>0</v>
          </cell>
          <cell r="E3386">
            <v>108.721</v>
          </cell>
          <cell r="F3386">
            <v>21.935099999999998</v>
          </cell>
          <cell r="G3386">
            <v>6852.64</v>
          </cell>
          <cell r="H3386">
            <v>39717</v>
          </cell>
          <cell r="I3386">
            <v>39720</v>
          </cell>
          <cell r="J3386" t="str">
            <v>News</v>
          </cell>
          <cell r="K3386">
            <v>0</v>
          </cell>
          <cell r="L3386">
            <v>0</v>
          </cell>
          <cell r="M3386" t="str">
            <v>Heavy Rain</v>
          </cell>
          <cell r="N3386">
            <v>1</v>
          </cell>
        </row>
        <row r="3387">
          <cell r="A3387">
            <v>3388</v>
          </cell>
          <cell r="B3387" t="str">
            <v>2008-000178</v>
          </cell>
          <cell r="C3387" t="str">
            <v>Mexico</v>
          </cell>
          <cell r="D3387">
            <v>0</v>
          </cell>
          <cell r="E3387">
            <v>-96.798400000000001</v>
          </cell>
          <cell r="F3387">
            <v>19.5718</v>
          </cell>
          <cell r="G3387">
            <v>17012.580000000002</v>
          </cell>
          <cell r="H3387">
            <v>39722</v>
          </cell>
          <cell r="I3387">
            <v>39727</v>
          </cell>
          <cell r="J3387" t="str">
            <v>News</v>
          </cell>
          <cell r="K3387">
            <v>0</v>
          </cell>
          <cell r="L3387">
            <v>7500</v>
          </cell>
          <cell r="M3387" t="str">
            <v>Heavy Rain</v>
          </cell>
          <cell r="N3387">
            <v>2</v>
          </cell>
        </row>
        <row r="3388">
          <cell r="A3388">
            <v>3389</v>
          </cell>
          <cell r="B3388">
            <v>0</v>
          </cell>
          <cell r="C3388" t="str">
            <v>Algeria</v>
          </cell>
          <cell r="D3388">
            <v>0</v>
          </cell>
          <cell r="E3388">
            <v>3.48</v>
          </cell>
          <cell r="F3388">
            <v>32.24</v>
          </cell>
          <cell r="G3388">
            <v>34761.699999999997</v>
          </cell>
          <cell r="H3388">
            <v>39722</v>
          </cell>
          <cell r="I3388">
            <v>39738</v>
          </cell>
          <cell r="J3388" t="str">
            <v>News</v>
          </cell>
          <cell r="K3388">
            <v>65</v>
          </cell>
          <cell r="L3388">
            <v>0</v>
          </cell>
          <cell r="M3388" t="str">
            <v>Torrential Rain</v>
          </cell>
          <cell r="N3388">
            <v>2</v>
          </cell>
        </row>
        <row r="3389">
          <cell r="A3389">
            <v>3390</v>
          </cell>
          <cell r="B3389" t="str">
            <v>2008-000180</v>
          </cell>
          <cell r="C3389" t="str">
            <v>Sudan</v>
          </cell>
          <cell r="D3389">
            <v>0</v>
          </cell>
          <cell r="E3389">
            <v>29.664899999999999</v>
          </cell>
          <cell r="F3389">
            <v>9.2438500000000001</v>
          </cell>
          <cell r="G3389">
            <v>81576.03</v>
          </cell>
          <cell r="H3389">
            <v>39724</v>
          </cell>
          <cell r="I3389">
            <v>39727</v>
          </cell>
          <cell r="J3389" t="str">
            <v>News</v>
          </cell>
          <cell r="K3389">
            <v>17</v>
          </cell>
          <cell r="L3389">
            <v>3000</v>
          </cell>
          <cell r="M3389" t="str">
            <v>Heavy Rain</v>
          </cell>
          <cell r="N3389">
            <v>1</v>
          </cell>
        </row>
        <row r="3390">
          <cell r="A3390">
            <v>3391</v>
          </cell>
          <cell r="B3390" t="str">
            <v>FL-2008-000182-RWA</v>
          </cell>
          <cell r="C3390" t="str">
            <v>Nicaragua</v>
          </cell>
          <cell r="D3390">
            <v>0</v>
          </cell>
          <cell r="E3390">
            <v>-86.371200000000002</v>
          </cell>
          <cell r="F3390">
            <v>12.060600000000001</v>
          </cell>
          <cell r="G3390">
            <v>13945.83</v>
          </cell>
          <cell r="H3390">
            <v>39722</v>
          </cell>
          <cell r="I3390">
            <v>39727</v>
          </cell>
          <cell r="J3390" t="str">
            <v>News</v>
          </cell>
          <cell r="K3390">
            <v>9</v>
          </cell>
          <cell r="L3390">
            <v>3000</v>
          </cell>
          <cell r="M3390" t="str">
            <v>Heavy Rain</v>
          </cell>
          <cell r="N3390">
            <v>2</v>
          </cell>
        </row>
        <row r="3391">
          <cell r="A3391">
            <v>3392</v>
          </cell>
          <cell r="B3391">
            <v>0</v>
          </cell>
          <cell r="C3391" t="str">
            <v>Rwanda</v>
          </cell>
          <cell r="D3391">
            <v>0</v>
          </cell>
          <cell r="E3391">
            <v>29.889399999999998</v>
          </cell>
          <cell r="F3391">
            <v>-1.7168099999999999</v>
          </cell>
          <cell r="G3391">
            <v>11139.97</v>
          </cell>
          <cell r="H3391">
            <v>39722</v>
          </cell>
          <cell r="I3391">
            <v>39727</v>
          </cell>
          <cell r="J3391" t="str">
            <v>News</v>
          </cell>
          <cell r="K3391">
            <v>0</v>
          </cell>
          <cell r="L3391">
            <v>2000</v>
          </cell>
          <cell r="M3391" t="str">
            <v>Heavy Rain</v>
          </cell>
          <cell r="N3391">
            <v>1</v>
          </cell>
        </row>
        <row r="3392">
          <cell r="A3392">
            <v>3393</v>
          </cell>
          <cell r="B3392">
            <v>0</v>
          </cell>
          <cell r="C3392" t="str">
            <v>China</v>
          </cell>
          <cell r="D3392">
            <v>0</v>
          </cell>
          <cell r="E3392">
            <v>109.819</v>
          </cell>
          <cell r="F3392">
            <v>19.1585</v>
          </cell>
          <cell r="G3392">
            <v>29937.67</v>
          </cell>
          <cell r="H3392">
            <v>39731</v>
          </cell>
          <cell r="I3392">
            <v>39737</v>
          </cell>
          <cell r="J3392" t="str">
            <v>News</v>
          </cell>
          <cell r="K3392">
            <v>2</v>
          </cell>
          <cell r="L3392">
            <v>50000</v>
          </cell>
          <cell r="M3392" t="str">
            <v>Heavy Rain</v>
          </cell>
          <cell r="N3392">
            <v>1.5</v>
          </cell>
        </row>
        <row r="3393">
          <cell r="A3393">
            <v>3394</v>
          </cell>
          <cell r="B3393" t="str">
            <v>FL-2008-000191-CRI</v>
          </cell>
          <cell r="C3393" t="str">
            <v>Kenya</v>
          </cell>
          <cell r="E3393">
            <v>41.9</v>
          </cell>
          <cell r="F3393">
            <v>4</v>
          </cell>
          <cell r="G3393">
            <v>45128.33</v>
          </cell>
          <cell r="H3393">
            <v>39735</v>
          </cell>
          <cell r="I3393">
            <v>39737</v>
          </cell>
          <cell r="J3393" t="str">
            <v>News</v>
          </cell>
          <cell r="K3393">
            <v>3</v>
          </cell>
          <cell r="L3393">
            <v>10000</v>
          </cell>
          <cell r="M3393" t="str">
            <v>Heavy Rain</v>
          </cell>
          <cell r="N3393">
            <v>1</v>
          </cell>
        </row>
        <row r="3394">
          <cell r="A3394">
            <v>3395</v>
          </cell>
          <cell r="B3394">
            <v>0</v>
          </cell>
          <cell r="C3394" t="str">
            <v>Costa Rica</v>
          </cell>
          <cell r="E3394">
            <v>-85.957899999999995</v>
          </cell>
          <cell r="F3394">
            <v>11.4788</v>
          </cell>
          <cell r="G3394">
            <v>39424.589999999997</v>
          </cell>
          <cell r="H3394">
            <v>39731</v>
          </cell>
          <cell r="I3394">
            <v>39755</v>
          </cell>
          <cell r="J3394" t="str">
            <v>News</v>
          </cell>
          <cell r="K3394">
            <v>3</v>
          </cell>
          <cell r="L3394">
            <v>2100</v>
          </cell>
          <cell r="M3394" t="str">
            <v>Heavy Rain</v>
          </cell>
          <cell r="N3394">
            <v>1.5</v>
          </cell>
        </row>
        <row r="3395">
          <cell r="A3395">
            <v>3396</v>
          </cell>
          <cell r="B3395" t="str">
            <v>FL-2008-000191-Nic</v>
          </cell>
          <cell r="C3395" t="str">
            <v>Vietnam</v>
          </cell>
          <cell r="D3395">
            <v>0</v>
          </cell>
          <cell r="E3395">
            <v>107.456</v>
          </cell>
          <cell r="F3395">
            <v>14.8977</v>
          </cell>
          <cell r="G3395">
            <v>39092.29</v>
          </cell>
          <cell r="H3395">
            <v>39740</v>
          </cell>
          <cell r="I3395">
            <v>39741</v>
          </cell>
          <cell r="J3395" t="str">
            <v>News</v>
          </cell>
          <cell r="K3395">
            <v>22</v>
          </cell>
          <cell r="L3395">
            <v>12000</v>
          </cell>
          <cell r="M3395" t="str">
            <v>Heavy Rain</v>
          </cell>
          <cell r="N3395">
            <v>1.5</v>
          </cell>
        </row>
        <row r="3396">
          <cell r="A3396">
            <v>3397</v>
          </cell>
          <cell r="B3396">
            <v>0</v>
          </cell>
          <cell r="C3396" t="str">
            <v>Honduras</v>
          </cell>
          <cell r="E3396">
            <v>-89.286900000000003</v>
          </cell>
          <cell r="F3396">
            <v>15.851900000000001</v>
          </cell>
          <cell r="G3396">
            <v>96385.8</v>
          </cell>
          <cell r="H3396">
            <v>39740</v>
          </cell>
          <cell r="I3396">
            <v>39764</v>
          </cell>
          <cell r="J3396" t="str">
            <v>News</v>
          </cell>
          <cell r="K3396">
            <v>110</v>
          </cell>
          <cell r="L3396">
            <v>320000</v>
          </cell>
          <cell r="M3396" t="str">
            <v>Tropical Depressions</v>
          </cell>
          <cell r="N3396">
            <v>2</v>
          </cell>
        </row>
        <row r="3397">
          <cell r="A3397">
            <v>3398</v>
          </cell>
          <cell r="B3397">
            <v>0</v>
          </cell>
          <cell r="C3397" t="str">
            <v>Yemen</v>
          </cell>
          <cell r="D3397">
            <v>0</v>
          </cell>
          <cell r="E3397">
            <v>49.7849</v>
          </cell>
          <cell r="F3397">
            <v>15.5457</v>
          </cell>
          <cell r="G3397">
            <v>133203.96</v>
          </cell>
          <cell r="H3397">
            <v>39744</v>
          </cell>
          <cell r="I3397">
            <v>39745</v>
          </cell>
          <cell r="J3397" t="str">
            <v>News</v>
          </cell>
          <cell r="K3397">
            <v>69</v>
          </cell>
          <cell r="L3397">
            <v>6800</v>
          </cell>
          <cell r="M3397" t="str">
            <v>Torrential Rain</v>
          </cell>
          <cell r="N3397">
            <v>2</v>
          </cell>
        </row>
        <row r="3398">
          <cell r="A3398">
            <v>3399</v>
          </cell>
          <cell r="B3398">
            <v>0</v>
          </cell>
          <cell r="C3398" t="str">
            <v>Morocco</v>
          </cell>
          <cell r="D3398">
            <v>0</v>
          </cell>
          <cell r="E3398">
            <v>-4.77346</v>
          </cell>
          <cell r="F3398">
            <v>33.7318</v>
          </cell>
          <cell r="G3398">
            <v>146720.71</v>
          </cell>
          <cell r="H3398">
            <v>39744</v>
          </cell>
          <cell r="I3398">
            <v>39755</v>
          </cell>
          <cell r="J3398" t="str">
            <v>News</v>
          </cell>
          <cell r="K3398">
            <v>28</v>
          </cell>
          <cell r="L3398">
            <v>1200</v>
          </cell>
          <cell r="M3398" t="str">
            <v>Torrential Rain</v>
          </cell>
          <cell r="N3398">
            <v>2</v>
          </cell>
        </row>
        <row r="3399">
          <cell r="A3399">
            <v>3400</v>
          </cell>
          <cell r="B3399">
            <v>0</v>
          </cell>
          <cell r="C3399" t="str">
            <v>Viet Nam</v>
          </cell>
          <cell r="E3399">
            <v>106.32299999999999</v>
          </cell>
          <cell r="F3399">
            <v>20.740300000000001</v>
          </cell>
          <cell r="G3399">
            <v>74590.899999999994</v>
          </cell>
          <cell r="H3399">
            <v>39748</v>
          </cell>
          <cell r="I3399">
            <v>39755</v>
          </cell>
          <cell r="J3399" t="str">
            <v>News</v>
          </cell>
          <cell r="K3399">
            <v>92</v>
          </cell>
          <cell r="L3399">
            <v>3000</v>
          </cell>
          <cell r="M3399" t="str">
            <v>Heavy Rain</v>
          </cell>
          <cell r="N3399">
            <v>2</v>
          </cell>
        </row>
        <row r="3400">
          <cell r="A3400">
            <v>3401</v>
          </cell>
          <cell r="B3400">
            <v>0</v>
          </cell>
          <cell r="C3400" t="str">
            <v>Somalia</v>
          </cell>
          <cell r="D3400">
            <v>0</v>
          </cell>
          <cell r="E3400">
            <v>43.498399999999997</v>
          </cell>
          <cell r="F3400">
            <v>1.25298</v>
          </cell>
          <cell r="G3400">
            <v>111938.61</v>
          </cell>
          <cell r="H3400">
            <v>39755</v>
          </cell>
          <cell r="I3400">
            <v>39756</v>
          </cell>
          <cell r="J3400" t="str">
            <v>News</v>
          </cell>
          <cell r="K3400">
            <v>0</v>
          </cell>
          <cell r="L3400">
            <v>52000</v>
          </cell>
          <cell r="M3400" t="str">
            <v>Heavy Rain</v>
          </cell>
          <cell r="N3400">
            <v>1.5</v>
          </cell>
        </row>
        <row r="3401">
          <cell r="A3401">
            <v>3402</v>
          </cell>
          <cell r="B3401">
            <v>0</v>
          </cell>
          <cell r="C3401" t="str">
            <v>Kenya</v>
          </cell>
          <cell r="E3401">
            <v>35.1248</v>
          </cell>
          <cell r="F3401">
            <v>4.8732999999999999E-2</v>
          </cell>
          <cell r="G3401">
            <v>37962.69</v>
          </cell>
          <cell r="H3401">
            <v>39762</v>
          </cell>
          <cell r="I3401">
            <v>39764</v>
          </cell>
          <cell r="J3401" t="str">
            <v>News</v>
          </cell>
          <cell r="K3401">
            <v>0</v>
          </cell>
          <cell r="L3401">
            <v>28000</v>
          </cell>
          <cell r="M3401" t="str">
            <v>Heavy Rain</v>
          </cell>
          <cell r="N3401">
            <v>1.5</v>
          </cell>
        </row>
        <row r="3402">
          <cell r="A3402">
            <v>3403</v>
          </cell>
          <cell r="B3402" t="str">
            <v>FF-2008-000227-ETH</v>
          </cell>
          <cell r="C3402" t="str">
            <v>USA</v>
          </cell>
          <cell r="D3402">
            <v>0</v>
          </cell>
          <cell r="E3402">
            <v>-122.774</v>
          </cell>
          <cell r="F3402">
            <v>47.014299999999999</v>
          </cell>
          <cell r="G3402">
            <v>75156.679999999993</v>
          </cell>
          <cell r="H3402">
            <v>39758</v>
          </cell>
          <cell r="I3402">
            <v>39764</v>
          </cell>
          <cell r="J3402" t="str">
            <v>News</v>
          </cell>
          <cell r="K3402">
            <v>2</v>
          </cell>
          <cell r="L3402">
            <v>0</v>
          </cell>
          <cell r="M3402" t="str">
            <v>Heavy Rain</v>
          </cell>
          <cell r="N3402">
            <v>1.5</v>
          </cell>
        </row>
        <row r="3403">
          <cell r="A3403">
            <v>3404</v>
          </cell>
          <cell r="B3403">
            <v>0</v>
          </cell>
          <cell r="C3403" t="str">
            <v>Ethiopia</v>
          </cell>
          <cell r="D3403">
            <v>0</v>
          </cell>
          <cell r="E3403">
            <v>43.0595</v>
          </cell>
          <cell r="F3403">
            <v>0.82945000000000002</v>
          </cell>
          <cell r="G3403">
            <v>25490.959999999999</v>
          </cell>
          <cell r="H3403">
            <v>39768</v>
          </cell>
          <cell r="I3403">
            <v>39772</v>
          </cell>
          <cell r="J3403" t="str">
            <v>News</v>
          </cell>
          <cell r="K3403">
            <v>11</v>
          </cell>
          <cell r="L3403">
            <v>500</v>
          </cell>
          <cell r="M3403" t="str">
            <v>Heavy Rain</v>
          </cell>
          <cell r="N3403">
            <v>1</v>
          </cell>
        </row>
        <row r="3404">
          <cell r="A3404">
            <v>3405</v>
          </cell>
          <cell r="B3404">
            <v>0</v>
          </cell>
          <cell r="C3404" t="str">
            <v>South Africa</v>
          </cell>
          <cell r="D3404">
            <v>0</v>
          </cell>
          <cell r="E3404">
            <v>20.903500000000001</v>
          </cell>
          <cell r="F3404">
            <v>-33.011899999999997</v>
          </cell>
          <cell r="G3404">
            <v>76453.89</v>
          </cell>
          <cell r="H3404">
            <v>39764</v>
          </cell>
          <cell r="I3404">
            <v>39769</v>
          </cell>
          <cell r="J3404" t="str">
            <v>News</v>
          </cell>
          <cell r="K3404">
            <v>0</v>
          </cell>
          <cell r="L3404">
            <v>100</v>
          </cell>
          <cell r="M3404" t="str">
            <v>Heavy Rain</v>
          </cell>
          <cell r="N3404">
            <v>1</v>
          </cell>
        </row>
        <row r="3405">
          <cell r="A3405">
            <v>3406</v>
          </cell>
          <cell r="B3405" t="str">
            <v>TF-2008-000230-CUB</v>
          </cell>
          <cell r="C3405" t="str">
            <v>Australia</v>
          </cell>
          <cell r="D3405">
            <v>0</v>
          </cell>
          <cell r="E3405">
            <v>151.49299999999999</v>
          </cell>
          <cell r="F3405">
            <v>-30.0472</v>
          </cell>
          <cell r="G3405">
            <v>183486.6</v>
          </cell>
          <cell r="H3405">
            <v>39771</v>
          </cell>
          <cell r="I3405">
            <v>39772</v>
          </cell>
          <cell r="J3405" t="str">
            <v>News</v>
          </cell>
          <cell r="K3405">
            <v>0</v>
          </cell>
          <cell r="L3405">
            <v>100</v>
          </cell>
          <cell r="M3405" t="str">
            <v>Torrential Rain</v>
          </cell>
          <cell r="N3405">
            <v>1.5</v>
          </cell>
        </row>
        <row r="3406">
          <cell r="A3406">
            <v>3407</v>
          </cell>
          <cell r="B3406" t="str">
            <v>TC-2008-000229-VNM</v>
          </cell>
          <cell r="C3406" t="str">
            <v>Cuba</v>
          </cell>
          <cell r="D3406">
            <v>0</v>
          </cell>
          <cell r="E3406">
            <v>-76.170900000000003</v>
          </cell>
          <cell r="F3406">
            <v>20.694400000000002</v>
          </cell>
          <cell r="G3406">
            <v>35294.06</v>
          </cell>
          <cell r="H3406">
            <v>39769</v>
          </cell>
          <cell r="I3406">
            <v>39772</v>
          </cell>
          <cell r="J3406" t="str">
            <v>News</v>
          </cell>
          <cell r="K3406">
            <v>0</v>
          </cell>
          <cell r="L3406">
            <v>20000</v>
          </cell>
          <cell r="M3406" t="str">
            <v>Heavy Rain</v>
          </cell>
          <cell r="N3406">
            <v>1.5</v>
          </cell>
        </row>
        <row r="3407">
          <cell r="A3407">
            <v>3408</v>
          </cell>
          <cell r="B3407" t="str">
            <v>FF-2008-000233-PHL</v>
          </cell>
          <cell r="C3407" t="str">
            <v>Vietnam</v>
          </cell>
          <cell r="D3407">
            <v>0</v>
          </cell>
          <cell r="E3407">
            <v>107.711</v>
          </cell>
          <cell r="F3407">
            <v>15.703900000000001</v>
          </cell>
          <cell r="G3407">
            <v>36155.629999999997</v>
          </cell>
          <cell r="H3407">
            <v>39769</v>
          </cell>
          <cell r="I3407">
            <v>39772</v>
          </cell>
          <cell r="J3407" t="str">
            <v>News</v>
          </cell>
          <cell r="K3407">
            <v>21</v>
          </cell>
          <cell r="L3407">
            <v>1200</v>
          </cell>
          <cell r="M3407" t="str">
            <v>Tropical Storm Noul</v>
          </cell>
          <cell r="N3407">
            <v>1</v>
          </cell>
        </row>
        <row r="3408">
          <cell r="A3408">
            <v>3409</v>
          </cell>
          <cell r="B3408">
            <v>0</v>
          </cell>
          <cell r="C3408" t="str">
            <v>Philippines</v>
          </cell>
          <cell r="D3408">
            <v>0</v>
          </cell>
          <cell r="E3408">
            <v>121.351</v>
          </cell>
          <cell r="F3408">
            <v>17.9542</v>
          </cell>
          <cell r="G3408">
            <v>21766.04</v>
          </cell>
          <cell r="H3408">
            <v>39770</v>
          </cell>
          <cell r="I3408">
            <v>39776</v>
          </cell>
          <cell r="J3408" t="str">
            <v>News</v>
          </cell>
          <cell r="K3408">
            <v>6</v>
          </cell>
          <cell r="L3408">
            <v>30000</v>
          </cell>
          <cell r="M3408" t="str">
            <v>Heavy Rain</v>
          </cell>
          <cell r="N3408">
            <v>1</v>
          </cell>
        </row>
        <row r="3409">
          <cell r="A3409">
            <v>3410</v>
          </cell>
          <cell r="B3409">
            <v>0</v>
          </cell>
          <cell r="C3409" t="str">
            <v>Australia</v>
          </cell>
          <cell r="D3409">
            <v>0</v>
          </cell>
          <cell r="E3409">
            <v>147.03299999999999</v>
          </cell>
          <cell r="F3409">
            <v>-21.5562</v>
          </cell>
          <cell r="G3409">
            <v>105549.84</v>
          </cell>
          <cell r="H3409">
            <v>39772</v>
          </cell>
          <cell r="I3409">
            <v>39775</v>
          </cell>
          <cell r="J3409" t="str">
            <v>News</v>
          </cell>
          <cell r="K3409">
            <v>21</v>
          </cell>
          <cell r="L3409">
            <v>1200</v>
          </cell>
          <cell r="M3409" t="str">
            <v>Dam Break, Heavy Rain</v>
          </cell>
          <cell r="N3409">
            <v>1</v>
          </cell>
        </row>
        <row r="3410">
          <cell r="A3410">
            <v>3411</v>
          </cell>
          <cell r="B3410" t="str">
            <v>FL-2008-000234-BRA</v>
          </cell>
          <cell r="C3410" t="str">
            <v>Venezuela</v>
          </cell>
          <cell r="D3410">
            <v>0</v>
          </cell>
          <cell r="E3410">
            <v>-66.404200000000003</v>
          </cell>
          <cell r="F3410">
            <v>9.7745300000000004</v>
          </cell>
          <cell r="G3410">
            <v>61388.9</v>
          </cell>
          <cell r="H3410">
            <v>39772</v>
          </cell>
          <cell r="I3410">
            <v>39775</v>
          </cell>
          <cell r="J3410" t="str">
            <v>News</v>
          </cell>
          <cell r="K3410">
            <v>0</v>
          </cell>
          <cell r="L3410">
            <v>0</v>
          </cell>
          <cell r="M3410" t="str">
            <v>Heavy Rain</v>
          </cell>
          <cell r="N3410">
            <v>1</v>
          </cell>
        </row>
        <row r="3411">
          <cell r="A3411">
            <v>3412</v>
          </cell>
          <cell r="B3411" t="str">
            <v>TC-2008-000237-LKA</v>
          </cell>
          <cell r="C3411" t="str">
            <v>Brazil</v>
          </cell>
          <cell r="D3411">
            <v>0</v>
          </cell>
          <cell r="E3411">
            <v>-49.340699999999998</v>
          </cell>
          <cell r="F3411">
            <v>-25.0669</v>
          </cell>
          <cell r="G3411">
            <v>103384.49</v>
          </cell>
          <cell r="H3411">
            <v>39774</v>
          </cell>
          <cell r="I3411">
            <v>39785</v>
          </cell>
          <cell r="J3411" t="str">
            <v>News</v>
          </cell>
          <cell r="K3411">
            <v>117</v>
          </cell>
          <cell r="L3411">
            <v>80000</v>
          </cell>
          <cell r="M3411" t="str">
            <v>Heavy Rain</v>
          </cell>
          <cell r="N3411">
            <v>2</v>
          </cell>
        </row>
        <row r="3412">
          <cell r="A3412">
            <v>3413</v>
          </cell>
          <cell r="B3412" t="str">
            <v>FL-2008-000239-NIC</v>
          </cell>
          <cell r="C3412" t="str">
            <v>Sri Lanka</v>
          </cell>
          <cell r="E3412">
            <v>80.799300000000002</v>
          </cell>
          <cell r="F3412">
            <v>8.57029</v>
          </cell>
          <cell r="G3412">
            <v>30824.19</v>
          </cell>
          <cell r="H3412">
            <v>39774</v>
          </cell>
          <cell r="I3412">
            <v>39786</v>
          </cell>
          <cell r="J3412" t="str">
            <v>News</v>
          </cell>
          <cell r="K3412">
            <v>61</v>
          </cell>
          <cell r="L3412">
            <v>171000</v>
          </cell>
          <cell r="M3412" t="str">
            <v>Tropical Cyclone</v>
          </cell>
          <cell r="N3412">
            <v>2</v>
          </cell>
        </row>
        <row r="3413">
          <cell r="A3413">
            <v>3414</v>
          </cell>
          <cell r="B3413">
            <v>0</v>
          </cell>
          <cell r="C3413" t="str">
            <v>Costa Rica</v>
          </cell>
          <cell r="E3413">
            <v>12.188000000000001</v>
          </cell>
          <cell r="F3413">
            <v>45.0242</v>
          </cell>
          <cell r="G3413">
            <v>2219.9</v>
          </cell>
          <cell r="H3413">
            <v>39778</v>
          </cell>
          <cell r="I3413">
            <v>39780</v>
          </cell>
          <cell r="J3413" t="str">
            <v>News</v>
          </cell>
          <cell r="K3413">
            <v>7</v>
          </cell>
          <cell r="L3413">
            <v>46000</v>
          </cell>
          <cell r="M3413" t="str">
            <v>Heavy Rain</v>
          </cell>
          <cell r="N3413">
            <v>2</v>
          </cell>
        </row>
        <row r="3414">
          <cell r="A3414">
            <v>3415</v>
          </cell>
          <cell r="B3414">
            <v>0</v>
          </cell>
          <cell r="C3414" t="str">
            <v>Italy</v>
          </cell>
          <cell r="D3414">
            <v>0</v>
          </cell>
          <cell r="E3414">
            <v>121.76900000000001</v>
          </cell>
          <cell r="F3414">
            <v>17.2041</v>
          </cell>
          <cell r="G3414">
            <v>24107.57</v>
          </cell>
          <cell r="H3414">
            <v>39783</v>
          </cell>
          <cell r="I3414">
            <v>39786</v>
          </cell>
          <cell r="J3414" t="str">
            <v>News</v>
          </cell>
          <cell r="K3414">
            <v>0</v>
          </cell>
          <cell r="L3414">
            <v>0</v>
          </cell>
          <cell r="M3414" t="str">
            <v>High Tides</v>
          </cell>
          <cell r="N3414">
            <v>2</v>
          </cell>
        </row>
        <row r="3415">
          <cell r="A3415">
            <v>3416</v>
          </cell>
          <cell r="B3415">
            <v>0</v>
          </cell>
          <cell r="C3415" t="str">
            <v>Philippines</v>
          </cell>
          <cell r="D3415">
            <v>0</v>
          </cell>
          <cell r="E3415">
            <v>100.11199999999999</v>
          </cell>
          <cell r="F3415">
            <v>7.5548500000000001</v>
          </cell>
          <cell r="G3415">
            <v>15654.67</v>
          </cell>
          <cell r="H3415">
            <v>39783</v>
          </cell>
          <cell r="I3415">
            <v>39792</v>
          </cell>
          <cell r="J3415" t="str">
            <v>News</v>
          </cell>
          <cell r="K3415">
            <v>18</v>
          </cell>
          <cell r="L3415">
            <v>50000</v>
          </cell>
          <cell r="M3415" t="str">
            <v>Heavy Rain</v>
          </cell>
          <cell r="N3415">
            <v>2</v>
          </cell>
        </row>
        <row r="3416">
          <cell r="A3416">
            <v>3417</v>
          </cell>
          <cell r="B3416">
            <v>0</v>
          </cell>
          <cell r="C3416" t="str">
            <v>Thailand</v>
          </cell>
          <cell r="D3416">
            <v>0</v>
          </cell>
          <cell r="E3416">
            <v>101.82299999999999</v>
          </cell>
          <cell r="F3416">
            <v>4.9371499999999999</v>
          </cell>
          <cell r="G3416">
            <v>58097.15</v>
          </cell>
          <cell r="H3416">
            <v>39772</v>
          </cell>
          <cell r="I3416">
            <v>39792</v>
          </cell>
          <cell r="J3416" t="str">
            <v>News</v>
          </cell>
          <cell r="K3416">
            <v>21</v>
          </cell>
          <cell r="L3416">
            <v>200000</v>
          </cell>
          <cell r="M3416" t="str">
            <v>Heavy Rain</v>
          </cell>
          <cell r="N3416">
            <v>2</v>
          </cell>
        </row>
        <row r="3417">
          <cell r="A3417">
            <v>3418</v>
          </cell>
          <cell r="B3417">
            <v>0</v>
          </cell>
          <cell r="C3417" t="str">
            <v>Malaysia</v>
          </cell>
          <cell r="D3417">
            <v>0</v>
          </cell>
          <cell r="E3417">
            <v>13.157500000000001</v>
          </cell>
          <cell r="F3417">
            <v>41.829900000000002</v>
          </cell>
          <cell r="G3417">
            <v>5423.64</v>
          </cell>
          <cell r="H3417">
            <v>39783</v>
          </cell>
          <cell r="I3417">
            <v>39790</v>
          </cell>
          <cell r="J3417" t="str">
            <v>News</v>
          </cell>
          <cell r="K3417">
            <v>0</v>
          </cell>
          <cell r="L3417">
            <v>2000</v>
          </cell>
          <cell r="M3417" t="str">
            <v>Heavy Rain</v>
          </cell>
          <cell r="N3417">
            <v>1</v>
          </cell>
        </row>
        <row r="3418">
          <cell r="A3418">
            <v>3419</v>
          </cell>
          <cell r="B3418">
            <v>0</v>
          </cell>
          <cell r="C3418" t="str">
            <v>Italy</v>
          </cell>
          <cell r="D3418">
            <v>0</v>
          </cell>
          <cell r="E3418">
            <v>-155.45699999999999</v>
          </cell>
          <cell r="F3418">
            <v>19.622800000000002</v>
          </cell>
          <cell r="G3418">
            <v>4904.87</v>
          </cell>
          <cell r="H3418">
            <v>39793</v>
          </cell>
          <cell r="I3418">
            <v>39797</v>
          </cell>
          <cell r="J3418" t="str">
            <v>News</v>
          </cell>
          <cell r="K3418">
            <v>0</v>
          </cell>
          <cell r="L3418">
            <v>0</v>
          </cell>
          <cell r="M3418" t="str">
            <v>Heavy Rain</v>
          </cell>
          <cell r="N3418">
            <v>1</v>
          </cell>
        </row>
        <row r="3419">
          <cell r="A3419">
            <v>3420</v>
          </cell>
          <cell r="B3419">
            <v>0</v>
          </cell>
          <cell r="C3419" t="str">
            <v>USA</v>
          </cell>
          <cell r="D3419">
            <v>0</v>
          </cell>
          <cell r="E3419">
            <v>-1.7343500000000001</v>
          </cell>
          <cell r="F3419">
            <v>51.494500000000002</v>
          </cell>
          <cell r="G3419">
            <v>21321.94</v>
          </cell>
          <cell r="H3419">
            <v>39793</v>
          </cell>
          <cell r="I3419">
            <v>39797</v>
          </cell>
          <cell r="J3419" t="str">
            <v>News</v>
          </cell>
          <cell r="K3419">
            <v>0</v>
          </cell>
          <cell r="L3419">
            <v>200</v>
          </cell>
          <cell r="M3419" t="str">
            <v>Brief Torrential Rain</v>
          </cell>
          <cell r="N3419">
            <v>1</v>
          </cell>
        </row>
        <row r="3420">
          <cell r="A3420">
            <v>3421</v>
          </cell>
          <cell r="B3420">
            <v>0</v>
          </cell>
          <cell r="C3420" t="str">
            <v>UK</v>
          </cell>
          <cell r="D3420">
            <v>0</v>
          </cell>
          <cell r="E3420">
            <v>-74.231800000000007</v>
          </cell>
          <cell r="F3420">
            <v>8.99892</v>
          </cell>
          <cell r="G3420">
            <v>195388.17</v>
          </cell>
          <cell r="H3420">
            <v>39795</v>
          </cell>
          <cell r="I3420">
            <v>39796</v>
          </cell>
          <cell r="J3420" t="str">
            <v>News</v>
          </cell>
          <cell r="K3420">
            <v>2</v>
          </cell>
          <cell r="L3420">
            <v>0</v>
          </cell>
          <cell r="M3420" t="str">
            <v>Brief Torrential Rain</v>
          </cell>
          <cell r="N3420">
            <v>1</v>
          </cell>
        </row>
        <row r="3421">
          <cell r="A3421">
            <v>3422</v>
          </cell>
          <cell r="B3421" t="str">
            <v>FL-2008-200246-GUY</v>
          </cell>
          <cell r="C3421" t="str">
            <v>Columbia</v>
          </cell>
          <cell r="D3421">
            <v>0</v>
          </cell>
          <cell r="E3421">
            <v>-58.576599999999999</v>
          </cell>
          <cell r="F3421">
            <v>7.0802899999999998</v>
          </cell>
          <cell r="G3421">
            <v>39997.97</v>
          </cell>
          <cell r="H3421">
            <v>39795</v>
          </cell>
          <cell r="I3421">
            <v>39825</v>
          </cell>
          <cell r="J3421" t="str">
            <v>News</v>
          </cell>
          <cell r="K3421">
            <v>76</v>
          </cell>
          <cell r="L3421">
            <v>1200000</v>
          </cell>
          <cell r="M3421" t="str">
            <v>Heavy Rain</v>
          </cell>
          <cell r="N3421">
            <v>1.5</v>
          </cell>
        </row>
        <row r="3422">
          <cell r="A3422">
            <v>3423</v>
          </cell>
          <cell r="B3422">
            <v>0</v>
          </cell>
          <cell r="C3422" t="str">
            <v>Guyana</v>
          </cell>
          <cell r="D3422">
            <v>0</v>
          </cell>
          <cell r="E3422">
            <v>-89.458399999999997</v>
          </cell>
          <cell r="F3422">
            <v>41.0441</v>
          </cell>
          <cell r="G3422">
            <v>313350.84000000003</v>
          </cell>
          <cell r="H3422">
            <v>39792</v>
          </cell>
          <cell r="I3422">
            <v>39799</v>
          </cell>
          <cell r="J3422" t="str">
            <v>News</v>
          </cell>
          <cell r="K3422">
            <v>0</v>
          </cell>
          <cell r="L3422">
            <v>0</v>
          </cell>
          <cell r="M3422" t="str">
            <v>Heavy Rain</v>
          </cell>
          <cell r="N3422">
            <v>1</v>
          </cell>
        </row>
        <row r="3423">
          <cell r="A3423">
            <v>3424</v>
          </cell>
          <cell r="B3423">
            <v>0</v>
          </cell>
          <cell r="C3423" t="str">
            <v>USA</v>
          </cell>
          <cell r="D3423">
            <v>0</v>
          </cell>
          <cell r="E3423">
            <v>-123.524</v>
          </cell>
          <cell r="F3423">
            <v>44.656799999999997</v>
          </cell>
          <cell r="G3423">
            <v>66257.06</v>
          </cell>
          <cell r="H3423">
            <v>39808</v>
          </cell>
          <cell r="I3423">
            <v>39810</v>
          </cell>
          <cell r="J3423" t="str">
            <v>News</v>
          </cell>
          <cell r="K3423">
            <v>0</v>
          </cell>
          <cell r="L3423">
            <v>0</v>
          </cell>
          <cell r="M3423" t="str">
            <v>Snowmelt</v>
          </cell>
          <cell r="N3423">
            <v>1</v>
          </cell>
        </row>
        <row r="3424">
          <cell r="A3424">
            <v>3425</v>
          </cell>
          <cell r="B3424">
            <v>0</v>
          </cell>
          <cell r="C3424" t="str">
            <v>USA</v>
          </cell>
          <cell r="D3424">
            <v>0</v>
          </cell>
          <cell r="E3424">
            <v>103.139</v>
          </cell>
          <cell r="F3424">
            <v>-3.3292700000000002</v>
          </cell>
          <cell r="G3424">
            <v>126659.3</v>
          </cell>
          <cell r="H3424">
            <v>39808</v>
          </cell>
          <cell r="I3424">
            <v>39810</v>
          </cell>
          <cell r="J3424" t="str">
            <v>News</v>
          </cell>
          <cell r="K3424">
            <v>0</v>
          </cell>
          <cell r="L3424">
            <v>0</v>
          </cell>
          <cell r="M3424" t="str">
            <v>Heavy Rain</v>
          </cell>
          <cell r="N3424">
            <v>1</v>
          </cell>
        </row>
        <row r="3425">
          <cell r="A3425">
            <v>3426</v>
          </cell>
          <cell r="B3425">
            <v>0</v>
          </cell>
          <cell r="C3425" t="str">
            <v>Indonesia</v>
          </cell>
          <cell r="D3425">
            <v>0</v>
          </cell>
          <cell r="E3425">
            <v>34.027700000000003</v>
          </cell>
          <cell r="F3425">
            <v>-22.9238</v>
          </cell>
          <cell r="G3425">
            <v>125967.31</v>
          </cell>
          <cell r="H3425">
            <v>39808</v>
          </cell>
          <cell r="I3425">
            <v>39825</v>
          </cell>
          <cell r="J3425" t="str">
            <v>News</v>
          </cell>
          <cell r="K3425">
            <v>24</v>
          </cell>
          <cell r="L3425">
            <v>0</v>
          </cell>
          <cell r="M3425" t="str">
            <v>Heavy Rain</v>
          </cell>
          <cell r="N3425">
            <v>1</v>
          </cell>
        </row>
        <row r="3426">
          <cell r="A3426">
            <v>3427</v>
          </cell>
          <cell r="B3426" t="str">
            <v>TC-2009-00005-PHL</v>
          </cell>
          <cell r="C3426" t="str">
            <v>Mozambique</v>
          </cell>
          <cell r="D3426">
            <v>0</v>
          </cell>
          <cell r="E3426">
            <v>125.04</v>
          </cell>
          <cell r="F3426">
            <v>8.4478299999999997</v>
          </cell>
          <cell r="G3426">
            <v>36190.07</v>
          </cell>
          <cell r="H3426">
            <v>39810</v>
          </cell>
          <cell r="I3426">
            <v>39832</v>
          </cell>
          <cell r="J3426" t="str">
            <v>News</v>
          </cell>
          <cell r="K3426">
            <v>25</v>
          </cell>
          <cell r="L3426">
            <v>3500</v>
          </cell>
          <cell r="M3426" t="str">
            <v>Heavy Rain</v>
          </cell>
          <cell r="N3426">
            <v>1</v>
          </cell>
        </row>
        <row r="3427">
          <cell r="A3427">
            <v>3428</v>
          </cell>
          <cell r="B3427">
            <v>0</v>
          </cell>
          <cell r="C3427" t="str">
            <v>Philippines</v>
          </cell>
          <cell r="D3427">
            <v>0</v>
          </cell>
          <cell r="E3427">
            <v>143.136</v>
          </cell>
          <cell r="F3427">
            <v>-17.127099999999999</v>
          </cell>
          <cell r="G3427">
            <v>776847.75</v>
          </cell>
          <cell r="H3427">
            <v>39816</v>
          </cell>
          <cell r="I3427">
            <v>39826</v>
          </cell>
          <cell r="J3427" t="str">
            <v>News</v>
          </cell>
          <cell r="K3427">
            <v>28</v>
          </cell>
          <cell r="L3427">
            <v>200000</v>
          </cell>
          <cell r="M3427" t="str">
            <v>Tropical Storm and Heavy Rain</v>
          </cell>
          <cell r="N3427">
            <v>1</v>
          </cell>
        </row>
        <row r="3428">
          <cell r="A3428">
            <v>3429</v>
          </cell>
          <cell r="B3428">
            <v>0</v>
          </cell>
          <cell r="C3428" t="str">
            <v>Australia</v>
          </cell>
          <cell r="D3428">
            <v>0</v>
          </cell>
          <cell r="E3428">
            <v>101.098</v>
          </cell>
          <cell r="F3428">
            <v>6.6414600000000004</v>
          </cell>
          <cell r="G3428">
            <v>76573.83</v>
          </cell>
          <cell r="H3428">
            <v>39810</v>
          </cell>
          <cell r="I3428">
            <v>39825</v>
          </cell>
          <cell r="J3428" t="str">
            <v>News</v>
          </cell>
          <cell r="K3428">
            <v>0</v>
          </cell>
          <cell r="L3428">
            <v>0</v>
          </cell>
          <cell r="M3428" t="str">
            <v>Tropical Storm Charlotte; Monsoon r</v>
          </cell>
          <cell r="N3428">
            <v>1.5</v>
          </cell>
        </row>
        <row r="3429">
          <cell r="A3429">
            <v>3430</v>
          </cell>
          <cell r="B3429">
            <v>0</v>
          </cell>
          <cell r="C3429" t="str">
            <v>Malaysia</v>
          </cell>
          <cell r="E3429">
            <v>-123.76900000000001</v>
          </cell>
          <cell r="F3429">
            <v>42.840200000000003</v>
          </cell>
          <cell r="G3429">
            <v>35113.300000000003</v>
          </cell>
          <cell r="H3429">
            <v>39811</v>
          </cell>
          <cell r="I3429">
            <v>39832</v>
          </cell>
          <cell r="J3429" t="str">
            <v>News</v>
          </cell>
          <cell r="K3429">
            <v>0</v>
          </cell>
          <cell r="L3429">
            <v>10000</v>
          </cell>
          <cell r="M3429" t="str">
            <v>Heavy Rain</v>
          </cell>
          <cell r="N3429">
            <v>1</v>
          </cell>
        </row>
        <row r="3430">
          <cell r="A3430">
            <v>3431</v>
          </cell>
          <cell r="B3430">
            <v>0</v>
          </cell>
          <cell r="C3430" t="str">
            <v>USA</v>
          </cell>
          <cell r="D3430">
            <v>0</v>
          </cell>
          <cell r="E3430">
            <v>107.05800000000001</v>
          </cell>
          <cell r="F3430">
            <v>16.887699999999999</v>
          </cell>
          <cell r="G3430">
            <v>29579.279999999999</v>
          </cell>
          <cell r="H3430">
            <v>39811</v>
          </cell>
          <cell r="I3430">
            <v>39829</v>
          </cell>
          <cell r="J3430" t="str">
            <v>News</v>
          </cell>
          <cell r="K3430">
            <v>0</v>
          </cell>
          <cell r="L3430">
            <v>0</v>
          </cell>
          <cell r="M3430" t="str">
            <v>Heavy Rain</v>
          </cell>
          <cell r="N3430">
            <v>1.5</v>
          </cell>
        </row>
        <row r="3431">
          <cell r="A3431">
            <v>3432</v>
          </cell>
          <cell r="B3431" t="str">
            <v>FL-2009-000010-FJI</v>
          </cell>
          <cell r="C3431" t="str">
            <v>Vietnam</v>
          </cell>
          <cell r="D3431">
            <v>0</v>
          </cell>
          <cell r="E3431">
            <v>178.047</v>
          </cell>
          <cell r="F3431">
            <v>-17.7394</v>
          </cell>
          <cell r="G3431">
            <v>7293.87</v>
          </cell>
          <cell r="H3431">
            <v>39807</v>
          </cell>
          <cell r="I3431">
            <v>39818</v>
          </cell>
          <cell r="J3431" t="str">
            <v>News</v>
          </cell>
          <cell r="K3431">
            <v>9</v>
          </cell>
          <cell r="L3431">
            <v>20000</v>
          </cell>
          <cell r="M3431" t="str">
            <v>Heavy Rain</v>
          </cell>
          <cell r="N3431">
            <v>1</v>
          </cell>
        </row>
        <row r="3432">
          <cell r="A3432">
            <v>3433</v>
          </cell>
          <cell r="B3432">
            <v>0</v>
          </cell>
          <cell r="C3432" t="str">
            <v>Fiji</v>
          </cell>
          <cell r="D3432">
            <v>0</v>
          </cell>
          <cell r="E3432">
            <v>-2.6099000000000001</v>
          </cell>
          <cell r="F3432">
            <v>42.2483</v>
          </cell>
          <cell r="G3432">
            <v>173199.93</v>
          </cell>
          <cell r="H3432">
            <v>39821</v>
          </cell>
          <cell r="I3432">
            <v>39829</v>
          </cell>
          <cell r="J3432" t="str">
            <v>News</v>
          </cell>
          <cell r="K3432">
            <v>11</v>
          </cell>
          <cell r="L3432">
            <v>9400</v>
          </cell>
          <cell r="M3432" t="str">
            <v>Heavy Rain</v>
          </cell>
          <cell r="N3432">
            <v>2</v>
          </cell>
        </row>
        <row r="3433">
          <cell r="A3433">
            <v>3434</v>
          </cell>
          <cell r="B3433">
            <v>0</v>
          </cell>
          <cell r="C3433" t="str">
            <v>France</v>
          </cell>
          <cell r="E3433">
            <v>24.9346</v>
          </cell>
          <cell r="F3433">
            <v>47.606200000000001</v>
          </cell>
          <cell r="G3433">
            <v>19409.52</v>
          </cell>
          <cell r="H3433">
            <v>39836</v>
          </cell>
          <cell r="I3433">
            <v>39839</v>
          </cell>
          <cell r="J3433" t="str">
            <v>News</v>
          </cell>
          <cell r="K3433">
            <v>11</v>
          </cell>
          <cell r="L3433">
            <v>0</v>
          </cell>
          <cell r="M3433" t="str">
            <v>Heavy Rain</v>
          </cell>
          <cell r="N3433">
            <v>1</v>
          </cell>
        </row>
        <row r="3434">
          <cell r="A3434">
            <v>3435</v>
          </cell>
          <cell r="B3434">
            <v>0</v>
          </cell>
          <cell r="C3434" t="str">
            <v>Romania</v>
          </cell>
          <cell r="D3434">
            <v>0</v>
          </cell>
          <cell r="E3434">
            <v>-70.139399999999995</v>
          </cell>
          <cell r="F3434">
            <v>19.326799999999999</v>
          </cell>
          <cell r="G3434">
            <v>14541.8</v>
          </cell>
          <cell r="H3434">
            <v>39836</v>
          </cell>
          <cell r="I3434">
            <v>39839</v>
          </cell>
          <cell r="J3434" t="str">
            <v>News</v>
          </cell>
          <cell r="K3434">
            <v>11</v>
          </cell>
          <cell r="L3434">
            <v>0</v>
          </cell>
          <cell r="M3434" t="str">
            <v>Snowmelt</v>
          </cell>
          <cell r="N3434">
            <v>1</v>
          </cell>
        </row>
        <row r="3435">
          <cell r="A3435">
            <v>3436</v>
          </cell>
          <cell r="B3435">
            <v>0</v>
          </cell>
          <cell r="C3435" t="str">
            <v>Domnican Republic</v>
          </cell>
          <cell r="D3435">
            <v>0</v>
          </cell>
          <cell r="E3435">
            <v>-44.891100000000002</v>
          </cell>
          <cell r="F3435">
            <v>-16.596399999999999</v>
          </cell>
          <cell r="G3435">
            <v>1186390.6499999999</v>
          </cell>
          <cell r="H3435">
            <v>39821</v>
          </cell>
          <cell r="I3435">
            <v>39829</v>
          </cell>
          <cell r="J3435" t="str">
            <v>News</v>
          </cell>
          <cell r="K3435">
            <v>11</v>
          </cell>
          <cell r="L3435">
            <v>0</v>
          </cell>
          <cell r="M3435" t="str">
            <v>Heavy Rain</v>
          </cell>
          <cell r="N3435">
            <v>1</v>
          </cell>
        </row>
        <row r="3436">
          <cell r="A3436">
            <v>3437</v>
          </cell>
          <cell r="B3436">
            <v>0</v>
          </cell>
          <cell r="C3436" t="str">
            <v>Brazil</v>
          </cell>
          <cell r="D3436">
            <v>0</v>
          </cell>
          <cell r="E3436">
            <v>124.958</v>
          </cell>
          <cell r="F3436">
            <v>7.1211200000000003</v>
          </cell>
          <cell r="G3436">
            <v>17181.28</v>
          </cell>
          <cell r="H3436">
            <v>39833</v>
          </cell>
          <cell r="I3436">
            <v>39840</v>
          </cell>
          <cell r="J3436" t="str">
            <v>News</v>
          </cell>
          <cell r="K3436">
            <v>11</v>
          </cell>
          <cell r="L3436">
            <v>0</v>
          </cell>
          <cell r="M3436" t="str">
            <v>Heavy Rain</v>
          </cell>
          <cell r="N3436">
            <v>1</v>
          </cell>
        </row>
        <row r="3437">
          <cell r="A3437">
            <v>3438</v>
          </cell>
          <cell r="B3437">
            <v>0</v>
          </cell>
          <cell r="C3437" t="str">
            <v>Philippines</v>
          </cell>
          <cell r="D3437">
            <v>0</v>
          </cell>
          <cell r="E3437">
            <v>150.68600000000001</v>
          </cell>
          <cell r="F3437">
            <v>-29.414400000000001</v>
          </cell>
          <cell r="G3437">
            <v>427405.5</v>
          </cell>
          <cell r="H3437">
            <v>39839</v>
          </cell>
          <cell r="I3437">
            <v>39840</v>
          </cell>
          <cell r="J3437" t="str">
            <v>News</v>
          </cell>
          <cell r="K3437">
            <v>5</v>
          </cell>
          <cell r="L3437">
            <v>200</v>
          </cell>
          <cell r="M3437" t="str">
            <v>Heavy Rain</v>
          </cell>
          <cell r="N3437">
            <v>1</v>
          </cell>
        </row>
        <row r="3438">
          <cell r="A3438">
            <v>3439</v>
          </cell>
          <cell r="B3438" t="str">
            <v>FL-2009-000648</v>
          </cell>
          <cell r="C3438" t="str">
            <v>Australia</v>
          </cell>
          <cell r="D3438">
            <v>0</v>
          </cell>
          <cell r="E3438">
            <v>120.56</v>
          </cell>
          <cell r="F3438">
            <v>-20.107099999999999</v>
          </cell>
          <cell r="G3438">
            <v>477523.5</v>
          </cell>
          <cell r="H3438">
            <v>39835</v>
          </cell>
          <cell r="I3438">
            <v>39846</v>
          </cell>
          <cell r="J3438" t="str">
            <v>News</v>
          </cell>
          <cell r="K3438">
            <v>0</v>
          </cell>
          <cell r="L3438">
            <v>0</v>
          </cell>
          <cell r="M3438" t="str">
            <v>Heavy Rain</v>
          </cell>
          <cell r="N3438">
            <v>1</v>
          </cell>
        </row>
        <row r="3439">
          <cell r="A3439">
            <v>3440</v>
          </cell>
          <cell r="B3439">
            <v>0</v>
          </cell>
          <cell r="C3439" t="str">
            <v>Australia</v>
          </cell>
          <cell r="D3439">
            <v>0</v>
          </cell>
          <cell r="E3439">
            <v>0.70686499999999997</v>
          </cell>
          <cell r="F3439">
            <v>29.613900000000001</v>
          </cell>
          <cell r="G3439">
            <v>132806.57999999999</v>
          </cell>
          <cell r="H3439">
            <v>39839</v>
          </cell>
          <cell r="I3439">
            <v>39871</v>
          </cell>
          <cell r="J3439" t="str">
            <v>News</v>
          </cell>
          <cell r="K3439">
            <v>0</v>
          </cell>
          <cell r="L3439">
            <v>400</v>
          </cell>
          <cell r="M3439" t="str">
            <v>Tropical Storm Dominic, Heavy Rains</v>
          </cell>
          <cell r="N3439">
            <v>2</v>
          </cell>
        </row>
        <row r="3440">
          <cell r="A3440">
            <v>3441</v>
          </cell>
          <cell r="B3440">
            <v>0</v>
          </cell>
          <cell r="C3440" t="str">
            <v>Algeria</v>
          </cell>
          <cell r="D3440">
            <v>0</v>
          </cell>
          <cell r="E3440">
            <v>46.519199999999998</v>
          </cell>
          <cell r="F3440">
            <v>-17.688400000000001</v>
          </cell>
          <cell r="G3440">
            <v>207786.65</v>
          </cell>
          <cell r="H3440">
            <v>39839</v>
          </cell>
          <cell r="I3440">
            <v>39840</v>
          </cell>
          <cell r="J3440" t="str">
            <v>News</v>
          </cell>
          <cell r="K3440">
            <v>33</v>
          </cell>
          <cell r="L3440">
            <v>0</v>
          </cell>
          <cell r="M3440" t="str">
            <v>Heavy Rain</v>
          </cell>
          <cell r="N3440">
            <v>1</v>
          </cell>
        </row>
        <row r="3441">
          <cell r="A3441">
            <v>3442</v>
          </cell>
          <cell r="B3441">
            <v>0</v>
          </cell>
          <cell r="C3441" t="str">
            <v>Madagascar</v>
          </cell>
          <cell r="D3441">
            <v>0</v>
          </cell>
          <cell r="E3441">
            <v>120.264</v>
          </cell>
          <cell r="F3441">
            <v>-2.63531</v>
          </cell>
          <cell r="G3441">
            <v>60608.98</v>
          </cell>
          <cell r="H3441">
            <v>39835</v>
          </cell>
          <cell r="I3441">
            <v>39842</v>
          </cell>
          <cell r="J3441" t="str">
            <v>News</v>
          </cell>
          <cell r="K3441">
            <v>3</v>
          </cell>
          <cell r="L3441">
            <v>3000</v>
          </cell>
          <cell r="M3441" t="str">
            <v>Tropical Storm Fanele</v>
          </cell>
          <cell r="N3441">
            <v>1</v>
          </cell>
        </row>
        <row r="3442">
          <cell r="A3442">
            <v>3443</v>
          </cell>
          <cell r="B3442">
            <v>0</v>
          </cell>
          <cell r="C3442" t="str">
            <v>Indonesia</v>
          </cell>
          <cell r="D3442">
            <v>0</v>
          </cell>
          <cell r="E3442">
            <v>113.773</v>
          </cell>
          <cell r="F3442">
            <v>3.3451</v>
          </cell>
          <cell r="G3442">
            <v>52061.79</v>
          </cell>
          <cell r="H3442">
            <v>39841</v>
          </cell>
          <cell r="I3442">
            <v>39846</v>
          </cell>
          <cell r="J3442" t="str">
            <v>News</v>
          </cell>
          <cell r="K3442">
            <v>18</v>
          </cell>
          <cell r="L3442">
            <v>12000</v>
          </cell>
          <cell r="M3442" t="str">
            <v>Heavy Rain</v>
          </cell>
          <cell r="N3442">
            <v>1</v>
          </cell>
        </row>
        <row r="3443">
          <cell r="A3443">
            <v>3444</v>
          </cell>
          <cell r="B3443">
            <v>0</v>
          </cell>
          <cell r="C3443" t="str">
            <v>Malaysia</v>
          </cell>
          <cell r="D3443">
            <v>0</v>
          </cell>
          <cell r="E3443">
            <v>122.968</v>
          </cell>
          <cell r="F3443">
            <v>9.8970000000000002</v>
          </cell>
          <cell r="G3443">
            <v>8472.93</v>
          </cell>
          <cell r="H3443">
            <v>39846</v>
          </cell>
          <cell r="I3443">
            <v>39856</v>
          </cell>
          <cell r="J3443" t="str">
            <v>News</v>
          </cell>
          <cell r="K3443">
            <v>0</v>
          </cell>
          <cell r="L3443">
            <v>2000</v>
          </cell>
          <cell r="M3443" t="str">
            <v>Heavy Rain</v>
          </cell>
          <cell r="N3443">
            <v>1</v>
          </cell>
        </row>
        <row r="3444">
          <cell r="A3444">
            <v>3445</v>
          </cell>
          <cell r="B3444" t="str">
            <v>FL-2009-000034-MAR</v>
          </cell>
          <cell r="C3444" t="str">
            <v>Philippines</v>
          </cell>
          <cell r="D3444">
            <v>0</v>
          </cell>
          <cell r="E3444">
            <v>-6.1614000000000004</v>
          </cell>
          <cell r="F3444">
            <v>32.655200000000001</v>
          </cell>
          <cell r="G3444">
            <v>188226.85</v>
          </cell>
          <cell r="H3444">
            <v>39851</v>
          </cell>
          <cell r="I3444">
            <v>39853</v>
          </cell>
          <cell r="J3444" t="str">
            <v>News</v>
          </cell>
          <cell r="K3444">
            <v>5</v>
          </cell>
          <cell r="L3444">
            <v>0</v>
          </cell>
          <cell r="M3444" t="str">
            <v>Heavy Rain</v>
          </cell>
          <cell r="N3444">
            <v>2</v>
          </cell>
        </row>
        <row r="3445">
          <cell r="A3445">
            <v>3446</v>
          </cell>
          <cell r="B3445" t="str">
            <v>FL-2009-000031-DOM</v>
          </cell>
          <cell r="C3445" t="str">
            <v>Morocco</v>
          </cell>
          <cell r="D3445">
            <v>0</v>
          </cell>
          <cell r="E3445">
            <v>-70.083299999999994</v>
          </cell>
          <cell r="F3445">
            <v>19.280899999999999</v>
          </cell>
          <cell r="G3445">
            <v>15152.49</v>
          </cell>
          <cell r="H3445">
            <v>39845</v>
          </cell>
          <cell r="I3445">
            <v>39856</v>
          </cell>
          <cell r="J3445" t="str">
            <v>News</v>
          </cell>
          <cell r="K3445">
            <v>24</v>
          </cell>
          <cell r="L3445">
            <v>2000</v>
          </cell>
          <cell r="M3445" t="str">
            <v>Heavy Rain</v>
          </cell>
          <cell r="N3445">
            <v>1.5</v>
          </cell>
        </row>
        <row r="3446">
          <cell r="A3446">
            <v>3447</v>
          </cell>
          <cell r="B3446">
            <v>0</v>
          </cell>
          <cell r="C3446" t="str">
            <v>Dominican Republic</v>
          </cell>
          <cell r="D3446">
            <v>0</v>
          </cell>
          <cell r="E3446">
            <v>-1.2729900000000001</v>
          </cell>
          <cell r="F3446">
            <v>52.504800000000003</v>
          </cell>
          <cell r="G3446">
            <v>76952.38</v>
          </cell>
          <cell r="H3446">
            <v>39846</v>
          </cell>
          <cell r="I3446">
            <v>39856</v>
          </cell>
          <cell r="J3446" t="str">
            <v>News</v>
          </cell>
          <cell r="K3446">
            <v>5</v>
          </cell>
          <cell r="L3446">
            <v>10000</v>
          </cell>
          <cell r="M3446" t="str">
            <v>Heavy Rain</v>
          </cell>
          <cell r="N3446">
            <v>1</v>
          </cell>
        </row>
        <row r="3447">
          <cell r="A3447">
            <v>3448</v>
          </cell>
          <cell r="B3447">
            <v>0</v>
          </cell>
          <cell r="C3447" t="str">
            <v>UK</v>
          </cell>
          <cell r="D3447">
            <v>0</v>
          </cell>
          <cell r="E3447">
            <v>-64.291700000000006</v>
          </cell>
          <cell r="F3447">
            <v>-24.148399999999999</v>
          </cell>
          <cell r="G3447">
            <v>225551.03</v>
          </cell>
          <cell r="H3447">
            <v>39851</v>
          </cell>
          <cell r="I3447">
            <v>39856</v>
          </cell>
          <cell r="J3447" t="str">
            <v>News</v>
          </cell>
          <cell r="K3447">
            <v>0</v>
          </cell>
          <cell r="L3447">
            <v>0</v>
          </cell>
          <cell r="M3447" t="str">
            <v>Heavy Rain and Snowmelt</v>
          </cell>
          <cell r="N3447">
            <v>1.5</v>
          </cell>
        </row>
        <row r="3448">
          <cell r="A3448">
            <v>3449</v>
          </cell>
          <cell r="B3448">
            <v>0</v>
          </cell>
          <cell r="C3448" t="str">
            <v>Argentina</v>
          </cell>
          <cell r="D3448">
            <v>0</v>
          </cell>
          <cell r="E3448">
            <v>-122.91200000000001</v>
          </cell>
          <cell r="F3448">
            <v>46.912199999999999</v>
          </cell>
          <cell r="G3448">
            <v>47811.61</v>
          </cell>
          <cell r="H3448">
            <v>39853</v>
          </cell>
          <cell r="I3448">
            <v>39854</v>
          </cell>
          <cell r="J3448" t="str">
            <v>News</v>
          </cell>
          <cell r="K3448">
            <v>9</v>
          </cell>
          <cell r="L3448">
            <v>0</v>
          </cell>
          <cell r="M3448" t="str">
            <v xml:space="preserve"> Torrential Rain</v>
          </cell>
          <cell r="N3448">
            <v>1.5</v>
          </cell>
        </row>
        <row r="3449">
          <cell r="A3449">
            <v>3450</v>
          </cell>
          <cell r="B3449" t="str">
            <v>FL-2009-000032-SLR</v>
          </cell>
          <cell r="C3449" t="str">
            <v>USA</v>
          </cell>
          <cell r="D3449">
            <v>0</v>
          </cell>
          <cell r="E3449">
            <v>158.65700000000001</v>
          </cell>
          <cell r="F3449">
            <v>-8.1462599999999998</v>
          </cell>
          <cell r="G3449">
            <v>117999.31</v>
          </cell>
          <cell r="H3449">
            <v>39853</v>
          </cell>
          <cell r="I3449">
            <v>39854</v>
          </cell>
          <cell r="J3449" t="str">
            <v>News</v>
          </cell>
          <cell r="K3449">
            <v>0</v>
          </cell>
          <cell r="L3449">
            <v>1000</v>
          </cell>
          <cell r="M3449" t="str">
            <v>Heavy Rain and Snowmelt</v>
          </cell>
          <cell r="N3449">
            <v>1.5</v>
          </cell>
        </row>
        <row r="3450">
          <cell r="A3450">
            <v>3451</v>
          </cell>
          <cell r="B3450">
            <v>0</v>
          </cell>
          <cell r="C3450" t="str">
            <v>Solomon Islands</v>
          </cell>
          <cell r="D3450">
            <v>0</v>
          </cell>
          <cell r="E3450">
            <v>-46.962800000000001</v>
          </cell>
          <cell r="F3450">
            <v>-24.1892</v>
          </cell>
          <cell r="G3450">
            <v>109293.46</v>
          </cell>
          <cell r="H3450">
            <v>39856</v>
          </cell>
          <cell r="I3450">
            <v>39860</v>
          </cell>
          <cell r="J3450" t="str">
            <v>News</v>
          </cell>
          <cell r="K3450">
            <v>13</v>
          </cell>
          <cell r="L3450">
            <v>3000</v>
          </cell>
          <cell r="M3450" t="str">
            <v>Heavy Rain</v>
          </cell>
          <cell r="N3450">
            <v>1.5</v>
          </cell>
        </row>
        <row r="3451">
          <cell r="A3451">
            <v>3452</v>
          </cell>
          <cell r="B3451" t="str">
            <v>FL-2009-000052-COL</v>
          </cell>
          <cell r="C3451" t="str">
            <v>Brazil</v>
          </cell>
          <cell r="D3451">
            <v>0</v>
          </cell>
          <cell r="E3451">
            <v>-76.514399999999995</v>
          </cell>
          <cell r="F3451">
            <v>4.36564</v>
          </cell>
          <cell r="G3451">
            <v>72654.16</v>
          </cell>
          <cell r="H3451">
            <v>39856</v>
          </cell>
          <cell r="I3451">
            <v>39860</v>
          </cell>
          <cell r="J3451" t="str">
            <v>News</v>
          </cell>
          <cell r="K3451">
            <v>0</v>
          </cell>
          <cell r="L3451">
            <v>3000</v>
          </cell>
          <cell r="M3451" t="str">
            <v>Heavy Rain</v>
          </cell>
          <cell r="N3451">
            <v>1.5</v>
          </cell>
        </row>
        <row r="3452">
          <cell r="A3452">
            <v>3453</v>
          </cell>
          <cell r="B3452">
            <v>0</v>
          </cell>
          <cell r="C3452" t="str">
            <v>Columbia</v>
          </cell>
          <cell r="D3452">
            <v>0</v>
          </cell>
          <cell r="E3452">
            <v>-74.435900000000004</v>
          </cell>
          <cell r="F3452">
            <v>-13.5756</v>
          </cell>
          <cell r="G3452">
            <v>85604.33</v>
          </cell>
          <cell r="H3452">
            <v>39859</v>
          </cell>
          <cell r="I3452">
            <v>39861</v>
          </cell>
          <cell r="J3452" t="str">
            <v>News</v>
          </cell>
          <cell r="K3452">
            <v>6</v>
          </cell>
          <cell r="L3452">
            <v>10000</v>
          </cell>
          <cell r="M3452" t="str">
            <v>Heavy Rain</v>
          </cell>
          <cell r="N3452">
            <v>1</v>
          </cell>
        </row>
        <row r="3453">
          <cell r="A3453">
            <v>3454</v>
          </cell>
          <cell r="B3453">
            <v>0</v>
          </cell>
          <cell r="C3453" t="str">
            <v>Peru</v>
          </cell>
          <cell r="D3453">
            <v>0</v>
          </cell>
          <cell r="E3453">
            <v>14.147500000000001</v>
          </cell>
          <cell r="F3453">
            <v>-9.8403600000000004</v>
          </cell>
          <cell r="G3453">
            <v>61811.59</v>
          </cell>
          <cell r="H3453">
            <v>39859</v>
          </cell>
          <cell r="I3453">
            <v>39861</v>
          </cell>
          <cell r="J3453" t="str">
            <v>News</v>
          </cell>
          <cell r="K3453">
            <v>1</v>
          </cell>
          <cell r="L3453">
            <v>300</v>
          </cell>
          <cell r="M3453" t="str">
            <v>Heavy Rain</v>
          </cell>
          <cell r="N3453">
            <v>1</v>
          </cell>
        </row>
        <row r="3454">
          <cell r="A3454">
            <v>3455</v>
          </cell>
          <cell r="B3454" t="str">
            <v>FL-2009-000039-CRI</v>
          </cell>
          <cell r="C3454" t="str">
            <v>Angola</v>
          </cell>
          <cell r="D3454">
            <v>0</v>
          </cell>
          <cell r="E3454">
            <v>-83.284099999999995</v>
          </cell>
          <cell r="F3454">
            <v>10.0501</v>
          </cell>
          <cell r="G3454">
            <v>7231.78</v>
          </cell>
          <cell r="H3454">
            <v>39858</v>
          </cell>
          <cell r="I3454">
            <v>39860</v>
          </cell>
          <cell r="J3454" t="str">
            <v>News</v>
          </cell>
          <cell r="K3454">
            <v>2</v>
          </cell>
          <cell r="L3454">
            <v>415</v>
          </cell>
          <cell r="M3454" t="str">
            <v>Heavy Rain</v>
          </cell>
          <cell r="N3454">
            <v>1</v>
          </cell>
        </row>
        <row r="3455">
          <cell r="A3455">
            <v>3456</v>
          </cell>
          <cell r="B3455" t="str">
            <v>FL-2009-000044-BIH</v>
          </cell>
          <cell r="C3455" t="str">
            <v>Costa Rica</v>
          </cell>
          <cell r="D3455">
            <v>0</v>
          </cell>
          <cell r="E3455">
            <v>18.178599999999999</v>
          </cell>
          <cell r="F3455">
            <v>43.503599999999999</v>
          </cell>
          <cell r="G3455">
            <v>20487.47</v>
          </cell>
          <cell r="H3455">
            <v>39849</v>
          </cell>
          <cell r="I3455">
            <v>39860</v>
          </cell>
          <cell r="J3455" t="str">
            <v>News</v>
          </cell>
          <cell r="K3455">
            <v>0</v>
          </cell>
          <cell r="L3455">
            <v>0</v>
          </cell>
          <cell r="M3455" t="str">
            <v>Heavy Rain</v>
          </cell>
          <cell r="N3455">
            <v>1</v>
          </cell>
        </row>
        <row r="3456">
          <cell r="A3456">
            <v>3457</v>
          </cell>
          <cell r="B3456" t="str">
            <v>FL-2009-000045-BOL</v>
          </cell>
          <cell r="C3456" t="str">
            <v>Bosnia and Herzogovina</v>
          </cell>
          <cell r="D3456">
            <v>0</v>
          </cell>
          <cell r="E3456">
            <v>-62.618000000000002</v>
          </cell>
          <cell r="F3456">
            <v>-18.759899999999998</v>
          </cell>
          <cell r="G3456">
            <v>167873.59</v>
          </cell>
          <cell r="H3456">
            <v>39845</v>
          </cell>
          <cell r="I3456">
            <v>39860</v>
          </cell>
          <cell r="J3456" t="str">
            <v>News</v>
          </cell>
          <cell r="K3456">
            <v>0</v>
          </cell>
          <cell r="L3456">
            <v>0</v>
          </cell>
          <cell r="M3456" t="str">
            <v>Heavy Rain</v>
          </cell>
          <cell r="N3456">
            <v>1</v>
          </cell>
        </row>
        <row r="3457">
          <cell r="A3457">
            <v>3458</v>
          </cell>
          <cell r="B3457" t="str">
            <v>FL-2009-000053-IDN</v>
          </cell>
          <cell r="C3457" t="str">
            <v>Bolivia</v>
          </cell>
          <cell r="D3457">
            <v>0</v>
          </cell>
          <cell r="E3457">
            <v>121.97799999999999</v>
          </cell>
          <cell r="F3457">
            <v>0.81414399999999998</v>
          </cell>
          <cell r="G3457">
            <v>21570.89</v>
          </cell>
          <cell r="H3457">
            <v>39856</v>
          </cell>
          <cell r="I3457">
            <v>39867</v>
          </cell>
          <cell r="J3457" t="str">
            <v>News</v>
          </cell>
          <cell r="K3457">
            <v>0</v>
          </cell>
          <cell r="L3457">
            <v>0</v>
          </cell>
          <cell r="M3457" t="str">
            <v>Heavy Rain</v>
          </cell>
          <cell r="N3457">
            <v>1</v>
          </cell>
        </row>
        <row r="3458">
          <cell r="A3458">
            <v>3459</v>
          </cell>
          <cell r="B3458">
            <v>0</v>
          </cell>
          <cell r="C3458" t="str">
            <v>Indonesia</v>
          </cell>
          <cell r="D3458">
            <v>0</v>
          </cell>
          <cell r="E3458">
            <v>30.802800000000001</v>
          </cell>
          <cell r="F3458">
            <v>-29.414400000000001</v>
          </cell>
          <cell r="G3458">
            <v>56344.38</v>
          </cell>
          <cell r="H3458">
            <v>39867</v>
          </cell>
          <cell r="I3458">
            <v>39881</v>
          </cell>
          <cell r="J3458" t="str">
            <v>News</v>
          </cell>
          <cell r="K3458">
            <v>1</v>
          </cell>
          <cell r="L3458">
            <v>20000</v>
          </cell>
          <cell r="M3458" t="str">
            <v>Heavy Rain</v>
          </cell>
          <cell r="N3458">
            <v>1.5</v>
          </cell>
        </row>
        <row r="3459">
          <cell r="A3459">
            <v>3460</v>
          </cell>
          <cell r="B3459">
            <v>0</v>
          </cell>
          <cell r="C3459" t="str">
            <v>South Africa</v>
          </cell>
          <cell r="D3459">
            <v>0</v>
          </cell>
          <cell r="E3459">
            <v>-91.009600000000006</v>
          </cell>
          <cell r="F3459">
            <v>41.6768</v>
          </cell>
          <cell r="G3459">
            <v>94116.41</v>
          </cell>
          <cell r="H3459">
            <v>39872</v>
          </cell>
          <cell r="I3459">
            <v>39875</v>
          </cell>
          <cell r="J3459" t="str">
            <v>News</v>
          </cell>
          <cell r="K3459">
            <v>5</v>
          </cell>
          <cell r="L3459">
            <v>300</v>
          </cell>
          <cell r="M3459" t="str">
            <v>Heavy Rain</v>
          </cell>
          <cell r="N3459">
            <v>1</v>
          </cell>
        </row>
        <row r="3460">
          <cell r="A3460">
            <v>3461</v>
          </cell>
          <cell r="B3460">
            <v>0</v>
          </cell>
          <cell r="C3460" t="str">
            <v>USA</v>
          </cell>
          <cell r="D3460">
            <v>0</v>
          </cell>
          <cell r="E3460">
            <v>32.170299999999997</v>
          </cell>
          <cell r="F3460">
            <v>-25.117899999999999</v>
          </cell>
          <cell r="G3460">
            <v>29982.11</v>
          </cell>
          <cell r="H3460">
            <v>39878</v>
          </cell>
          <cell r="I3460">
            <v>39885</v>
          </cell>
          <cell r="J3460" t="str">
            <v>News</v>
          </cell>
          <cell r="K3460">
            <v>0</v>
          </cell>
          <cell r="L3460">
            <v>0</v>
          </cell>
          <cell r="M3460" t="str">
            <v>Heavy Rain</v>
          </cell>
          <cell r="N3460">
            <v>1</v>
          </cell>
        </row>
        <row r="3461">
          <cell r="A3461">
            <v>3462</v>
          </cell>
          <cell r="B3461" t="str">
            <v>FL-2009-000063-AGO</v>
          </cell>
          <cell r="C3461" t="str">
            <v>Mozambique</v>
          </cell>
          <cell r="D3461">
            <v>0</v>
          </cell>
          <cell r="E3461">
            <v>16.6784</v>
          </cell>
          <cell r="F3461">
            <v>-17.076000000000001</v>
          </cell>
          <cell r="G3461">
            <v>187933.27</v>
          </cell>
          <cell r="H3461">
            <v>39876</v>
          </cell>
          <cell r="I3461">
            <v>39881</v>
          </cell>
          <cell r="J3461" t="str">
            <v>News</v>
          </cell>
          <cell r="K3461">
            <v>0</v>
          </cell>
          <cell r="L3461">
            <v>0</v>
          </cell>
          <cell r="M3461" t="str">
            <v>Heavy Rain</v>
          </cell>
          <cell r="N3461">
            <v>1</v>
          </cell>
        </row>
        <row r="3462">
          <cell r="A3462">
            <v>3463</v>
          </cell>
          <cell r="B3462">
            <v>0</v>
          </cell>
          <cell r="C3462" t="str">
            <v>Angola</v>
          </cell>
          <cell r="E3462">
            <v>114.67100000000001</v>
          </cell>
          <cell r="F3462">
            <v>4.27379</v>
          </cell>
          <cell r="G3462">
            <v>15410.67</v>
          </cell>
          <cell r="H3462">
            <v>39873</v>
          </cell>
          <cell r="I3462">
            <v>39891</v>
          </cell>
          <cell r="J3462" t="str">
            <v>News</v>
          </cell>
          <cell r="K3462">
            <v>90</v>
          </cell>
          <cell r="L3462">
            <v>20000</v>
          </cell>
          <cell r="M3462" t="str">
            <v>Heavy Rain</v>
          </cell>
          <cell r="N3462">
            <v>1</v>
          </cell>
        </row>
        <row r="3463">
          <cell r="A3463">
            <v>3464</v>
          </cell>
          <cell r="B3463">
            <v>0</v>
          </cell>
          <cell r="C3463" t="str">
            <v>Malaysia</v>
          </cell>
          <cell r="D3463">
            <v>0</v>
          </cell>
          <cell r="E3463">
            <v>-97.030799999999999</v>
          </cell>
          <cell r="F3463">
            <v>48.249099999999999</v>
          </cell>
          <cell r="G3463">
            <v>39742.019999999997</v>
          </cell>
          <cell r="H3463">
            <v>39889</v>
          </cell>
          <cell r="I3463">
            <v>39891</v>
          </cell>
          <cell r="J3463" t="str">
            <v>News</v>
          </cell>
          <cell r="K3463">
            <v>1</v>
          </cell>
          <cell r="L3463">
            <v>330</v>
          </cell>
          <cell r="M3463" t="str">
            <v>Heavy Rain</v>
          </cell>
          <cell r="N3463">
            <v>1</v>
          </cell>
        </row>
        <row r="3464">
          <cell r="A3464">
            <v>3465</v>
          </cell>
          <cell r="B3464" t="str">
            <v>FF-2009-000069-IDN</v>
          </cell>
          <cell r="C3464" t="str">
            <v>USA</v>
          </cell>
          <cell r="E3464">
            <v>100.73099999999999</v>
          </cell>
          <cell r="F3464">
            <v>-1.2065399999999999</v>
          </cell>
          <cell r="G3464">
            <v>44401.17</v>
          </cell>
          <cell r="H3464">
            <v>39896</v>
          </cell>
          <cell r="I3464">
            <v>39923</v>
          </cell>
          <cell r="J3464" t="str">
            <v>News</v>
          </cell>
          <cell r="K3464">
            <v>0</v>
          </cell>
          <cell r="L3464">
            <v>5000</v>
          </cell>
          <cell r="M3464" t="str">
            <v>Snowmelt and Heavy Rain</v>
          </cell>
          <cell r="N3464">
            <v>2</v>
          </cell>
        </row>
        <row r="3465">
          <cell r="A3465">
            <v>3466</v>
          </cell>
          <cell r="B3465">
            <v>0</v>
          </cell>
          <cell r="C3465" t="str">
            <v>Indonesia</v>
          </cell>
          <cell r="D3465">
            <v>0</v>
          </cell>
          <cell r="E3465">
            <v>106.364</v>
          </cell>
          <cell r="F3465">
            <v>-6.5541999999999998</v>
          </cell>
          <cell r="G3465">
            <v>19203.900000000001</v>
          </cell>
          <cell r="H3465">
            <v>39902</v>
          </cell>
          <cell r="I3465">
            <v>39903</v>
          </cell>
          <cell r="J3465" t="str">
            <v>News</v>
          </cell>
          <cell r="K3465">
            <v>0</v>
          </cell>
          <cell r="L3465">
            <v>1000</v>
          </cell>
          <cell r="M3465" t="str">
            <v>Torrential Rain</v>
          </cell>
          <cell r="N3465">
            <v>1</v>
          </cell>
        </row>
        <row r="3466">
          <cell r="A3466">
            <v>3467</v>
          </cell>
          <cell r="B3466" t="str">
            <v>FL-2009-000068-ZMB</v>
          </cell>
          <cell r="C3466" t="str">
            <v>Indonesia</v>
          </cell>
          <cell r="D3466">
            <v>0</v>
          </cell>
          <cell r="E3466">
            <v>24.230499999999999</v>
          </cell>
          <cell r="F3466">
            <v>-18.759899999999998</v>
          </cell>
          <cell r="G3466">
            <v>1148027.26</v>
          </cell>
          <cell r="H3466">
            <v>39899</v>
          </cell>
          <cell r="I3466">
            <v>39899</v>
          </cell>
          <cell r="J3466" t="str">
            <v>News</v>
          </cell>
          <cell r="K3466">
            <v>99</v>
          </cell>
          <cell r="L3466">
            <v>1600</v>
          </cell>
          <cell r="M3466" t="str">
            <v>Dam Break, Heavy Rain</v>
          </cell>
          <cell r="N3466">
            <v>1</v>
          </cell>
        </row>
        <row r="3467">
          <cell r="A3467">
            <v>3468</v>
          </cell>
          <cell r="B3467">
            <v>0</v>
          </cell>
          <cell r="C3467" t="str">
            <v>Zambia</v>
          </cell>
          <cell r="E3467">
            <v>151.35</v>
          </cell>
          <cell r="F3467">
            <v>-32.4557</v>
          </cell>
          <cell r="G3467">
            <v>56500.67</v>
          </cell>
          <cell r="H3467">
            <v>39871</v>
          </cell>
          <cell r="I3467">
            <v>39928</v>
          </cell>
          <cell r="J3467" t="str">
            <v>News</v>
          </cell>
          <cell r="K3467">
            <v>150</v>
          </cell>
          <cell r="L3467">
            <v>54000</v>
          </cell>
          <cell r="M3467" t="str">
            <v>Heavy Rain</v>
          </cell>
          <cell r="N3467">
            <v>2</v>
          </cell>
        </row>
        <row r="3468">
          <cell r="A3468">
            <v>3469</v>
          </cell>
          <cell r="B3468">
            <v>0</v>
          </cell>
          <cell r="C3468" t="str">
            <v>Australia</v>
          </cell>
          <cell r="D3468">
            <v>0</v>
          </cell>
          <cell r="E3468">
            <v>-85.2333</v>
          </cell>
          <cell r="F3468">
            <v>30.8386</v>
          </cell>
          <cell r="G3468">
            <v>82061.7</v>
          </cell>
          <cell r="H3468">
            <v>39902</v>
          </cell>
          <cell r="I3468">
            <v>39903</v>
          </cell>
          <cell r="J3468" t="str">
            <v>News</v>
          </cell>
          <cell r="K3468">
            <v>0</v>
          </cell>
          <cell r="L3468">
            <v>0</v>
          </cell>
          <cell r="M3468" t="str">
            <v>Heavy Rain</v>
          </cell>
          <cell r="N3468">
            <v>1.5</v>
          </cell>
        </row>
        <row r="3469">
          <cell r="A3469">
            <v>3470</v>
          </cell>
          <cell r="B3469">
            <v>0</v>
          </cell>
          <cell r="C3469" t="str">
            <v>USA</v>
          </cell>
          <cell r="D3469">
            <v>0</v>
          </cell>
          <cell r="E3469">
            <v>-67.628900000000002</v>
          </cell>
          <cell r="F3469">
            <v>47.1571</v>
          </cell>
          <cell r="G3469">
            <v>20493.669999999998</v>
          </cell>
          <cell r="H3469">
            <v>39909</v>
          </cell>
          <cell r="I3469">
            <v>39912</v>
          </cell>
          <cell r="J3469" t="str">
            <v>News</v>
          </cell>
          <cell r="K3469">
            <v>0</v>
          </cell>
          <cell r="L3469">
            <v>1000</v>
          </cell>
          <cell r="M3469" t="str">
            <v>Heavy Rain</v>
          </cell>
          <cell r="N3469">
            <v>2</v>
          </cell>
        </row>
        <row r="3470">
          <cell r="A3470">
            <v>3471</v>
          </cell>
          <cell r="B3470" t="str">
            <v>FL-2009-000080-AFG</v>
          </cell>
          <cell r="C3470" t="str">
            <v>Canada</v>
          </cell>
          <cell r="D3470">
            <v>0</v>
          </cell>
          <cell r="E3470">
            <v>63.5929</v>
          </cell>
          <cell r="F3470">
            <v>33.073599999999999</v>
          </cell>
          <cell r="G3470">
            <v>88516.93</v>
          </cell>
          <cell r="H3470">
            <v>39904</v>
          </cell>
          <cell r="I3470">
            <v>39912</v>
          </cell>
          <cell r="J3470" t="str">
            <v>News</v>
          </cell>
          <cell r="K3470">
            <v>0</v>
          </cell>
          <cell r="L3470">
            <v>200</v>
          </cell>
          <cell r="M3470" t="str">
            <v>Ice jam/break-up</v>
          </cell>
          <cell r="N3470">
            <v>1</v>
          </cell>
        </row>
        <row r="3471">
          <cell r="A3471">
            <v>3472</v>
          </cell>
          <cell r="B3471" t="str">
            <v>FL-2009-000075-BDI</v>
          </cell>
          <cell r="C3471" t="str">
            <v>Afghanistan</v>
          </cell>
          <cell r="D3471">
            <v>0</v>
          </cell>
          <cell r="E3471">
            <v>29.7516</v>
          </cell>
          <cell r="F3471">
            <v>-3.2680400000000001</v>
          </cell>
          <cell r="G3471">
            <v>11707.88</v>
          </cell>
          <cell r="H3471">
            <v>39909</v>
          </cell>
          <cell r="I3471">
            <v>39933</v>
          </cell>
          <cell r="J3471" t="str">
            <v>News</v>
          </cell>
          <cell r="K3471">
            <v>0</v>
          </cell>
          <cell r="L3471">
            <v>1200</v>
          </cell>
          <cell r="M3471" t="str">
            <v>Heavy Rain</v>
          </cell>
          <cell r="N3471">
            <v>1.5</v>
          </cell>
        </row>
        <row r="3472">
          <cell r="A3472">
            <v>3473</v>
          </cell>
          <cell r="B3472">
            <v>0</v>
          </cell>
          <cell r="C3472" t="str">
            <v>Burundi</v>
          </cell>
          <cell r="D3472">
            <v>0</v>
          </cell>
          <cell r="E3472">
            <v>116.937</v>
          </cell>
          <cell r="F3472">
            <v>-0.29825299999999999</v>
          </cell>
          <cell r="G3472">
            <v>9797.19</v>
          </cell>
          <cell r="H3472">
            <v>39915</v>
          </cell>
          <cell r="I3472">
            <v>39918</v>
          </cell>
          <cell r="J3472" t="str">
            <v>News</v>
          </cell>
          <cell r="K3472">
            <v>0</v>
          </cell>
          <cell r="L3472">
            <v>8000</v>
          </cell>
          <cell r="M3472" t="str">
            <v>Heavy Rain</v>
          </cell>
          <cell r="N3472">
            <v>1</v>
          </cell>
        </row>
        <row r="3473">
          <cell r="A3473">
            <v>3474</v>
          </cell>
          <cell r="B3473">
            <v>0</v>
          </cell>
          <cell r="C3473" t="str">
            <v>Indonesia</v>
          </cell>
          <cell r="D3473">
            <v>0</v>
          </cell>
          <cell r="E3473">
            <v>-95.515299999999996</v>
          </cell>
          <cell r="F3473">
            <v>29.670100000000001</v>
          </cell>
          <cell r="G3473">
            <v>6812.65</v>
          </cell>
          <cell r="H3473">
            <v>39920</v>
          </cell>
          <cell r="I3473">
            <v>39930</v>
          </cell>
          <cell r="J3473" t="str">
            <v>News</v>
          </cell>
          <cell r="K3473">
            <v>0</v>
          </cell>
          <cell r="L3473">
            <v>20000</v>
          </cell>
          <cell r="M3473" t="str">
            <v>Heavy Rain</v>
          </cell>
          <cell r="N3473">
            <v>1</v>
          </cell>
        </row>
        <row r="3474">
          <cell r="A3474">
            <v>3475</v>
          </cell>
          <cell r="B3474" t="str">
            <v>FL-2009-000089-BRA</v>
          </cell>
          <cell r="C3474" t="str">
            <v>USA</v>
          </cell>
          <cell r="D3474">
            <v>0</v>
          </cell>
          <cell r="E3474">
            <v>-45.432000000000002</v>
          </cell>
          <cell r="F3474">
            <v>-3.1863999999999999</v>
          </cell>
          <cell r="G3474">
            <v>524373.36</v>
          </cell>
          <cell r="H3474">
            <v>39923</v>
          </cell>
          <cell r="I3474">
            <v>39932</v>
          </cell>
          <cell r="J3474" t="str">
            <v>News</v>
          </cell>
          <cell r="K3474">
            <v>5</v>
          </cell>
          <cell r="L3474">
            <v>0</v>
          </cell>
          <cell r="M3474" t="str">
            <v>Heavy Rain</v>
          </cell>
          <cell r="N3474">
            <v>1.5</v>
          </cell>
        </row>
        <row r="3475">
          <cell r="A3475">
            <v>3476</v>
          </cell>
          <cell r="B3475">
            <v>0</v>
          </cell>
          <cell r="C3475" t="str">
            <v>Brazil</v>
          </cell>
          <cell r="D3475">
            <v>0</v>
          </cell>
          <cell r="E3475">
            <v>-142.30199999999999</v>
          </cell>
          <cell r="F3475">
            <v>65.435100000000006</v>
          </cell>
          <cell r="G3475">
            <v>484756.54</v>
          </cell>
          <cell r="H3475">
            <v>39925</v>
          </cell>
          <cell r="I3475">
            <v>39947</v>
          </cell>
          <cell r="J3475" t="str">
            <v>News</v>
          </cell>
          <cell r="K3475">
            <v>39</v>
          </cell>
          <cell r="L3475">
            <v>408000</v>
          </cell>
          <cell r="M3475" t="str">
            <v>Heavy Rain</v>
          </cell>
          <cell r="N3475">
            <v>2</v>
          </cell>
        </row>
        <row r="3476">
          <cell r="A3476">
            <v>3477</v>
          </cell>
          <cell r="B3476" t="str">
            <v>TC-2009-000093-PH</v>
          </cell>
          <cell r="C3476" t="str">
            <v>USA</v>
          </cell>
          <cell r="D3476">
            <v>0</v>
          </cell>
          <cell r="E3476">
            <v>121.35599999999999</v>
          </cell>
          <cell r="F3476">
            <v>18.020499999999998</v>
          </cell>
          <cell r="G3476">
            <v>21367.43</v>
          </cell>
          <cell r="H3476">
            <v>39934</v>
          </cell>
          <cell r="I3476">
            <v>39971</v>
          </cell>
          <cell r="J3476" t="str">
            <v>News</v>
          </cell>
          <cell r="K3476">
            <v>0</v>
          </cell>
          <cell r="L3476">
            <v>0</v>
          </cell>
          <cell r="M3476" t="str">
            <v>snowmelt</v>
          </cell>
          <cell r="N3476">
            <v>1.5</v>
          </cell>
        </row>
        <row r="3477">
          <cell r="A3477">
            <v>3478</v>
          </cell>
          <cell r="B3477">
            <v>0</v>
          </cell>
          <cell r="C3477" t="str">
            <v>Philippines</v>
          </cell>
          <cell r="D3477">
            <v>0</v>
          </cell>
          <cell r="E3477">
            <v>-81.283799999999999</v>
          </cell>
          <cell r="F3477">
            <v>37.655799999999999</v>
          </cell>
          <cell r="G3477">
            <v>16459.25</v>
          </cell>
          <cell r="H3477">
            <v>39936</v>
          </cell>
          <cell r="I3477">
            <v>39941</v>
          </cell>
          <cell r="J3477" t="str">
            <v>News</v>
          </cell>
          <cell r="K3477">
            <v>47</v>
          </cell>
          <cell r="L3477">
            <v>65000</v>
          </cell>
          <cell r="M3477" t="str">
            <v>Tropical Storms</v>
          </cell>
          <cell r="N3477">
            <v>1.5</v>
          </cell>
        </row>
        <row r="3478">
          <cell r="A3478">
            <v>3479</v>
          </cell>
          <cell r="B3478">
            <v>0</v>
          </cell>
          <cell r="C3478" t="str">
            <v>USA</v>
          </cell>
          <cell r="D3478">
            <v>0</v>
          </cell>
          <cell r="E3478">
            <v>64.399100000000004</v>
          </cell>
          <cell r="F3478">
            <v>34.880000000000003</v>
          </cell>
          <cell r="G3478">
            <v>58894.07</v>
          </cell>
          <cell r="H3478">
            <v>39936</v>
          </cell>
          <cell r="I3478">
            <v>39943</v>
          </cell>
          <cell r="J3478" t="str">
            <v>News</v>
          </cell>
          <cell r="K3478">
            <v>0</v>
          </cell>
          <cell r="L3478">
            <v>0</v>
          </cell>
          <cell r="M3478" t="str">
            <v>Heavy Rain</v>
          </cell>
          <cell r="N3478">
            <v>2</v>
          </cell>
        </row>
        <row r="3479">
          <cell r="A3479">
            <v>3480</v>
          </cell>
          <cell r="B3479">
            <v>0</v>
          </cell>
          <cell r="C3479" t="str">
            <v>Afghanistan</v>
          </cell>
          <cell r="D3479">
            <v>0</v>
          </cell>
          <cell r="E3479">
            <v>152.738</v>
          </cell>
          <cell r="F3479">
            <v>-29.047000000000001</v>
          </cell>
          <cell r="G3479">
            <v>68691.95</v>
          </cell>
          <cell r="H3479">
            <v>39944</v>
          </cell>
          <cell r="I3479">
            <v>39946</v>
          </cell>
          <cell r="J3479" t="str">
            <v>News</v>
          </cell>
          <cell r="K3479">
            <v>0</v>
          </cell>
          <cell r="L3479">
            <v>0</v>
          </cell>
          <cell r="M3479" t="str">
            <v>Heavy Rain</v>
          </cell>
          <cell r="N3479">
            <v>1</v>
          </cell>
        </row>
        <row r="3480">
          <cell r="A3480">
            <v>3484</v>
          </cell>
          <cell r="B3480" t="str">
            <v>FL-2009-000095-TJK</v>
          </cell>
          <cell r="C3480" t="str">
            <v>Haiti</v>
          </cell>
          <cell r="D3480">
            <v>0</v>
          </cell>
          <cell r="E3480">
            <v>-81.212299999999999</v>
          </cell>
          <cell r="F3480">
            <v>28.981200000000001</v>
          </cell>
          <cell r="G3480">
            <v>13738.76</v>
          </cell>
          <cell r="H3480">
            <v>39948</v>
          </cell>
          <cell r="I3480">
            <v>39954</v>
          </cell>
          <cell r="J3480" t="str">
            <v>News</v>
          </cell>
          <cell r="K3480">
            <v>21</v>
          </cell>
          <cell r="L3480">
            <v>0</v>
          </cell>
          <cell r="M3480" t="str">
            <v>Heavy Rain</v>
          </cell>
          <cell r="N3480">
            <v>1.5</v>
          </cell>
        </row>
        <row r="3481">
          <cell r="A3481">
            <v>3481</v>
          </cell>
          <cell r="B3481">
            <v>0</v>
          </cell>
          <cell r="C3481" t="str">
            <v>Australia</v>
          </cell>
          <cell r="D3481">
            <v>0</v>
          </cell>
          <cell r="E3481">
            <v>111.232</v>
          </cell>
          <cell r="F3481">
            <v>25.7563</v>
          </cell>
          <cell r="G3481">
            <v>201149.89</v>
          </cell>
          <cell r="H3481">
            <v>39952</v>
          </cell>
          <cell r="I3481">
            <v>39961</v>
          </cell>
          <cell r="J3481" t="str">
            <v>News</v>
          </cell>
          <cell r="K3481">
            <v>0</v>
          </cell>
          <cell r="L3481">
            <v>16000</v>
          </cell>
          <cell r="M3481" t="str">
            <v>Heavy Rain</v>
          </cell>
          <cell r="N3481">
            <v>1.5</v>
          </cell>
        </row>
        <row r="3482">
          <cell r="A3482">
            <v>3482</v>
          </cell>
          <cell r="B3482">
            <v>0</v>
          </cell>
          <cell r="C3482" t="str">
            <v>China</v>
          </cell>
          <cell r="D3482">
            <v>0</v>
          </cell>
          <cell r="E3482">
            <v>71.287800000000004</v>
          </cell>
          <cell r="F3482">
            <v>38.513100000000001</v>
          </cell>
          <cell r="G3482">
            <v>62468.65</v>
          </cell>
          <cell r="H3482">
            <v>39952</v>
          </cell>
          <cell r="I3482">
            <v>39954</v>
          </cell>
          <cell r="J3482" t="str">
            <v>News</v>
          </cell>
          <cell r="K3482">
            <v>0</v>
          </cell>
          <cell r="L3482">
            <v>0</v>
          </cell>
          <cell r="M3482" t="str">
            <v>Heavy Rain</v>
          </cell>
          <cell r="N3482">
            <v>1</v>
          </cell>
        </row>
        <row r="3483">
          <cell r="A3483">
            <v>3483</v>
          </cell>
          <cell r="B3483">
            <v>0</v>
          </cell>
          <cell r="C3483" t="str">
            <v>USA</v>
          </cell>
          <cell r="D3483">
            <v>0</v>
          </cell>
          <cell r="E3483">
            <v>-72.333600000000004</v>
          </cell>
          <cell r="F3483">
            <v>19.561599999999999</v>
          </cell>
          <cell r="G3483">
            <v>5754.23</v>
          </cell>
          <cell r="H3483">
            <v>39951</v>
          </cell>
          <cell r="I3483">
            <v>39954</v>
          </cell>
          <cell r="J3483" t="str">
            <v>News</v>
          </cell>
          <cell r="K3483">
            <v>0</v>
          </cell>
          <cell r="L3483">
            <v>0</v>
          </cell>
          <cell r="M3483" t="str">
            <v>Heavy Rain</v>
          </cell>
          <cell r="N3483">
            <v>1.5</v>
          </cell>
        </row>
        <row r="3484">
          <cell r="A3484">
            <v>3485</v>
          </cell>
          <cell r="B3484" t="str">
            <v>TC-2009-000105-IND</v>
          </cell>
          <cell r="C3484" t="str">
            <v>Tajikistan</v>
          </cell>
          <cell r="D3484">
            <v>0</v>
          </cell>
          <cell r="E3484">
            <v>89.086100000000002</v>
          </cell>
          <cell r="F3484">
            <v>22.164000000000001</v>
          </cell>
          <cell r="G3484">
            <v>27819.11</v>
          </cell>
          <cell r="H3484">
            <v>39923</v>
          </cell>
          <cell r="I3484">
            <v>39948</v>
          </cell>
          <cell r="J3484" t="str">
            <v>News</v>
          </cell>
          <cell r="K3484">
            <v>21</v>
          </cell>
          <cell r="L3484">
            <v>15000</v>
          </cell>
          <cell r="M3484" t="str">
            <v>Heavy Rain</v>
          </cell>
          <cell r="N3484">
            <v>1.5</v>
          </cell>
        </row>
        <row r="3485">
          <cell r="A3485">
            <v>3486</v>
          </cell>
          <cell r="B3485">
            <v>0</v>
          </cell>
          <cell r="C3485" t="str">
            <v>Bangladesh</v>
          </cell>
          <cell r="E3485">
            <v>-9.9363000000000007E-2</v>
          </cell>
          <cell r="F3485">
            <v>5.7331700000000003</v>
          </cell>
          <cell r="G3485">
            <v>9340.14</v>
          </cell>
          <cell r="H3485">
            <v>39958</v>
          </cell>
          <cell r="I3485">
            <v>39959</v>
          </cell>
          <cell r="J3485" t="str">
            <v>News</v>
          </cell>
          <cell r="K3485">
            <v>115</v>
          </cell>
          <cell r="L3485">
            <v>20000</v>
          </cell>
          <cell r="M3485" t="str">
            <v>Tropical Storm</v>
          </cell>
          <cell r="N3485">
            <v>1.5</v>
          </cell>
        </row>
        <row r="3486">
          <cell r="A3486">
            <v>3487</v>
          </cell>
          <cell r="B3486" t="str">
            <v>MS-2009-000115-CIV</v>
          </cell>
          <cell r="C3486" t="str">
            <v>Ghana</v>
          </cell>
          <cell r="D3486">
            <v>0</v>
          </cell>
          <cell r="E3486">
            <v>-4.2019500000000001</v>
          </cell>
          <cell r="F3486">
            <v>5.56989</v>
          </cell>
          <cell r="G3486">
            <v>10724.02</v>
          </cell>
          <cell r="H3486">
            <v>39984</v>
          </cell>
          <cell r="I3486">
            <v>39986</v>
          </cell>
          <cell r="J3486" t="str">
            <v>News</v>
          </cell>
          <cell r="K3486">
            <v>5</v>
          </cell>
          <cell r="L3486">
            <v>0</v>
          </cell>
          <cell r="M3486" t="str">
            <v>Heavy Rain</v>
          </cell>
          <cell r="N3486">
            <v>1</v>
          </cell>
        </row>
        <row r="3487">
          <cell r="A3487">
            <v>3488</v>
          </cell>
          <cell r="B3487">
            <v>0</v>
          </cell>
          <cell r="C3487" t="str">
            <v>Cote d'Ivoire</v>
          </cell>
          <cell r="D3487">
            <v>0</v>
          </cell>
          <cell r="E3487">
            <v>-84.580100000000002</v>
          </cell>
          <cell r="F3487">
            <v>42.294199999999996</v>
          </cell>
          <cell r="G3487">
            <v>33319.22</v>
          </cell>
          <cell r="H3487">
            <v>39974</v>
          </cell>
          <cell r="I3487">
            <v>39976</v>
          </cell>
          <cell r="J3487" t="str">
            <v>News</v>
          </cell>
          <cell r="K3487">
            <v>18</v>
          </cell>
          <cell r="L3487">
            <v>0</v>
          </cell>
          <cell r="M3487" t="str">
            <v>Heavy Rain</v>
          </cell>
          <cell r="N3487">
            <v>1</v>
          </cell>
        </row>
        <row r="3488">
          <cell r="A3488">
            <v>3489</v>
          </cell>
          <cell r="B3488" t="str">
            <v>FL-2009-000113-CHN</v>
          </cell>
          <cell r="C3488" t="str">
            <v>USA</v>
          </cell>
          <cell r="D3488">
            <v>0</v>
          </cell>
          <cell r="E3488">
            <v>110.283</v>
          </cell>
          <cell r="F3488">
            <v>26.848299999999998</v>
          </cell>
          <cell r="G3488">
            <v>82900.06</v>
          </cell>
          <cell r="H3488">
            <v>39984</v>
          </cell>
          <cell r="I3488">
            <v>39986</v>
          </cell>
          <cell r="J3488" t="str">
            <v>News</v>
          </cell>
          <cell r="K3488">
            <v>0</v>
          </cell>
          <cell r="L3488">
            <v>0</v>
          </cell>
          <cell r="M3488" t="str">
            <v>Heavy Rain</v>
          </cell>
          <cell r="N3488">
            <v>1</v>
          </cell>
        </row>
        <row r="3489">
          <cell r="A3489">
            <v>3490</v>
          </cell>
          <cell r="B3489" t="str">
            <v>FL-2009-000117-GTM</v>
          </cell>
          <cell r="C3489" t="str">
            <v>China</v>
          </cell>
          <cell r="D3489">
            <v>0</v>
          </cell>
          <cell r="E3489">
            <v>-88.641900000000007</v>
          </cell>
          <cell r="F3489">
            <v>13.417899999999999</v>
          </cell>
          <cell r="G3489">
            <v>127036.56</v>
          </cell>
          <cell r="H3489">
            <v>39983</v>
          </cell>
          <cell r="I3489">
            <v>39986</v>
          </cell>
          <cell r="J3489" t="str">
            <v>News</v>
          </cell>
          <cell r="K3489">
            <v>8</v>
          </cell>
          <cell r="L3489">
            <v>106000</v>
          </cell>
          <cell r="M3489" t="str">
            <v>Heavy Rain</v>
          </cell>
          <cell r="N3489">
            <v>1</v>
          </cell>
        </row>
        <row r="3490">
          <cell r="A3490">
            <v>3491</v>
          </cell>
          <cell r="B3490">
            <v>0</v>
          </cell>
          <cell r="C3490" t="str">
            <v>Guatamala</v>
          </cell>
          <cell r="E3490">
            <v>14.7394</v>
          </cell>
          <cell r="F3490">
            <v>48.371600000000001</v>
          </cell>
          <cell r="G3490">
            <v>12251.46</v>
          </cell>
          <cell r="H3490">
            <v>39983</v>
          </cell>
          <cell r="I3490">
            <v>39986</v>
          </cell>
          <cell r="J3490" t="str">
            <v>News</v>
          </cell>
          <cell r="K3490">
            <v>0</v>
          </cell>
          <cell r="L3490">
            <v>0</v>
          </cell>
          <cell r="M3490" t="str">
            <v>Heavy Rain</v>
          </cell>
          <cell r="N3490">
            <v>1</v>
          </cell>
        </row>
        <row r="3491">
          <cell r="A3491">
            <v>3492</v>
          </cell>
          <cell r="B3491" t="str">
            <v>FL-2009-000121-CZE</v>
          </cell>
          <cell r="C3491" t="str">
            <v>Austria</v>
          </cell>
          <cell r="D3491">
            <v>0</v>
          </cell>
          <cell r="E3491">
            <v>18.025500000000001</v>
          </cell>
          <cell r="F3491">
            <v>50.126899999999999</v>
          </cell>
          <cell r="G3491">
            <v>47134.92</v>
          </cell>
          <cell r="H3491">
            <v>39983</v>
          </cell>
          <cell r="I3491">
            <v>39988</v>
          </cell>
          <cell r="J3491" t="str">
            <v>News</v>
          </cell>
          <cell r="K3491">
            <v>0</v>
          </cell>
          <cell r="L3491">
            <v>0</v>
          </cell>
          <cell r="M3491" t="str">
            <v>Heavy Rain</v>
          </cell>
          <cell r="N3491">
            <v>1</v>
          </cell>
        </row>
        <row r="3492">
          <cell r="A3492">
            <v>3493</v>
          </cell>
          <cell r="B3492" t="str">
            <v>FL-2009-000120-BWA</v>
          </cell>
          <cell r="C3492" t="str">
            <v>Czech Republic</v>
          </cell>
          <cell r="E3492">
            <v>23.312000000000001</v>
          </cell>
          <cell r="F3492">
            <v>-16.698399999999999</v>
          </cell>
          <cell r="G3492">
            <v>571677.31999999995</v>
          </cell>
          <cell r="H3492">
            <v>39985</v>
          </cell>
          <cell r="I3492">
            <v>39992</v>
          </cell>
          <cell r="J3492" t="str">
            <v>News</v>
          </cell>
          <cell r="K3492">
            <v>13</v>
          </cell>
          <cell r="L3492">
            <v>0</v>
          </cell>
          <cell r="M3492" t="str">
            <v>Heavy Rain</v>
          </cell>
          <cell r="N3492">
            <v>1.5</v>
          </cell>
        </row>
        <row r="3493">
          <cell r="A3493">
            <v>3497</v>
          </cell>
          <cell r="C3493" t="str">
            <v>India</v>
          </cell>
          <cell r="E3493">
            <v>84.769199999999998</v>
          </cell>
          <cell r="F3493">
            <v>20.224900000000002</v>
          </cell>
          <cell r="G3493">
            <v>99876.58</v>
          </cell>
          <cell r="H3493">
            <v>39995</v>
          </cell>
          <cell r="I3493">
            <v>40000</v>
          </cell>
          <cell r="J3493" t="str">
            <v>News</v>
          </cell>
          <cell r="K3493">
            <v>0</v>
          </cell>
          <cell r="L3493">
            <v>500000</v>
          </cell>
          <cell r="M3493" t="str">
            <v>Heavy Rain</v>
          </cell>
          <cell r="N3493">
            <v>1</v>
          </cell>
        </row>
        <row r="3494">
          <cell r="A3494">
            <v>3504</v>
          </cell>
          <cell r="B3494">
            <v>0</v>
          </cell>
          <cell r="C3494" t="str">
            <v>India</v>
          </cell>
          <cell r="D3494">
            <v>0</v>
          </cell>
          <cell r="E3494">
            <v>74.727099999999993</v>
          </cell>
          <cell r="F3494">
            <v>15.305899999999999</v>
          </cell>
          <cell r="G3494">
            <v>63616.23</v>
          </cell>
          <cell r="H3494">
            <v>40005</v>
          </cell>
          <cell r="I3494">
            <v>40011</v>
          </cell>
          <cell r="J3494" t="str">
            <v>News</v>
          </cell>
          <cell r="K3494">
            <v>0</v>
          </cell>
          <cell r="L3494">
            <v>0</v>
          </cell>
          <cell r="M3494" t="str">
            <v>Heavy Rain</v>
          </cell>
          <cell r="N3494">
            <v>1</v>
          </cell>
        </row>
        <row r="3495">
          <cell r="A3495">
            <v>3508</v>
          </cell>
          <cell r="B3495" t="str">
            <v>FL-2009-000139-PAK</v>
          </cell>
          <cell r="C3495" t="str">
            <v>Pakistan</v>
          </cell>
          <cell r="D3495">
            <v>0</v>
          </cell>
          <cell r="E3495">
            <v>67.185199999999995</v>
          </cell>
          <cell r="F3495">
            <v>24.878599999999999</v>
          </cell>
          <cell r="G3495">
            <v>10367.35</v>
          </cell>
          <cell r="H3495">
            <v>40011</v>
          </cell>
          <cell r="I3495">
            <v>40013</v>
          </cell>
          <cell r="J3495" t="str">
            <v>News</v>
          </cell>
          <cell r="K3495">
            <v>26</v>
          </cell>
          <cell r="L3495">
            <v>0</v>
          </cell>
          <cell r="M3495" t="str">
            <v>Torrential Rain</v>
          </cell>
          <cell r="N3495">
            <v>1</v>
          </cell>
        </row>
        <row r="3496">
          <cell r="A3496">
            <v>3509</v>
          </cell>
          <cell r="B3496">
            <v>0</v>
          </cell>
          <cell r="C3496" t="str">
            <v>Austria</v>
          </cell>
          <cell r="D3496">
            <v>0</v>
          </cell>
          <cell r="E3496">
            <v>15.7089</v>
          </cell>
          <cell r="F3496">
            <v>47.402099999999997</v>
          </cell>
          <cell r="G3496">
            <v>2765.43</v>
          </cell>
          <cell r="H3496">
            <v>40010</v>
          </cell>
          <cell r="I3496">
            <v>40013</v>
          </cell>
          <cell r="J3496" t="str">
            <v>News</v>
          </cell>
          <cell r="K3496">
            <v>0</v>
          </cell>
          <cell r="L3496">
            <v>0</v>
          </cell>
          <cell r="M3496" t="str">
            <v>Torrential Rain</v>
          </cell>
          <cell r="N3496">
            <v>1</v>
          </cell>
        </row>
        <row r="3497">
          <cell r="A3497">
            <v>3511</v>
          </cell>
          <cell r="B3497" t="str">
            <v>FL-2009-000140-MNG</v>
          </cell>
          <cell r="C3497" t="str">
            <v>Mongolia</v>
          </cell>
          <cell r="D3497">
            <v>0</v>
          </cell>
          <cell r="E3497">
            <v>101.935</v>
          </cell>
          <cell r="F3497">
            <v>47.820500000000003</v>
          </cell>
          <cell r="G3497">
            <v>138925.64000000001</v>
          </cell>
          <cell r="H3497">
            <v>40010</v>
          </cell>
          <cell r="I3497">
            <v>40013</v>
          </cell>
          <cell r="J3497" t="str">
            <v>News</v>
          </cell>
          <cell r="K3497">
            <v>26</v>
          </cell>
          <cell r="L3497">
            <v>300</v>
          </cell>
          <cell r="M3497" t="str">
            <v>Torrential Rain</v>
          </cell>
          <cell r="N3497">
            <v>2</v>
          </cell>
        </row>
        <row r="3498">
          <cell r="A3498">
            <v>3512</v>
          </cell>
          <cell r="B3498">
            <v>0</v>
          </cell>
          <cell r="C3498" t="str">
            <v>Japan</v>
          </cell>
          <cell r="D3498">
            <v>0</v>
          </cell>
          <cell r="E3498">
            <v>131.88800000000001</v>
          </cell>
          <cell r="F3498">
            <v>34.563600000000001</v>
          </cell>
          <cell r="G3498">
            <v>11850.39</v>
          </cell>
          <cell r="H3498">
            <v>40014</v>
          </cell>
          <cell r="I3498">
            <v>40016</v>
          </cell>
          <cell r="J3498" t="str">
            <v>News</v>
          </cell>
          <cell r="K3498">
            <v>16</v>
          </cell>
          <cell r="L3498">
            <v>400</v>
          </cell>
          <cell r="M3498" t="str">
            <v>Torrential Rain</v>
          </cell>
          <cell r="N3498">
            <v>1.5</v>
          </cell>
        </row>
        <row r="3499">
          <cell r="A3499">
            <v>3513</v>
          </cell>
          <cell r="B3499">
            <v>0</v>
          </cell>
          <cell r="C3499" t="str">
            <v>Turkey</v>
          </cell>
          <cell r="D3499">
            <v>0</v>
          </cell>
          <cell r="E3499">
            <v>38.160899999999998</v>
          </cell>
          <cell r="F3499">
            <v>40.686900000000001</v>
          </cell>
          <cell r="G3499">
            <v>13171.48</v>
          </cell>
          <cell r="H3499">
            <v>40014</v>
          </cell>
          <cell r="I3499">
            <v>40016</v>
          </cell>
          <cell r="J3499" t="str">
            <v>News</v>
          </cell>
          <cell r="K3499">
            <v>0</v>
          </cell>
          <cell r="L3499">
            <v>3000</v>
          </cell>
          <cell r="M3499" t="str">
            <v>Torrential Rain</v>
          </cell>
          <cell r="N3499">
            <v>1</v>
          </cell>
        </row>
        <row r="3500">
          <cell r="A3500">
            <v>3514</v>
          </cell>
          <cell r="B3500">
            <v>0</v>
          </cell>
          <cell r="C3500" t="str">
            <v>China</v>
          </cell>
          <cell r="D3500">
            <v>0</v>
          </cell>
          <cell r="E3500">
            <v>101.18</v>
          </cell>
          <cell r="F3500">
            <v>30.859000000000002</v>
          </cell>
          <cell r="G3500">
            <v>201114.11</v>
          </cell>
          <cell r="H3500">
            <v>40020</v>
          </cell>
          <cell r="I3500">
            <v>40029</v>
          </cell>
          <cell r="J3500" t="str">
            <v>News</v>
          </cell>
          <cell r="K3500">
            <v>22</v>
          </cell>
          <cell r="L3500">
            <v>0</v>
          </cell>
          <cell r="M3500" t="str">
            <v>Torrential Rain</v>
          </cell>
          <cell r="N3500">
            <v>1</v>
          </cell>
        </row>
        <row r="3501">
          <cell r="A3501">
            <v>3515</v>
          </cell>
          <cell r="B3501">
            <v>0</v>
          </cell>
          <cell r="C3501" t="str">
            <v>Japan</v>
          </cell>
          <cell r="D3501">
            <v>0</v>
          </cell>
          <cell r="E3501">
            <v>130.571</v>
          </cell>
          <cell r="F3501">
            <v>33.298099999999998</v>
          </cell>
          <cell r="G3501">
            <v>9646.51</v>
          </cell>
          <cell r="H3501">
            <v>40020</v>
          </cell>
          <cell r="I3501">
            <v>40021</v>
          </cell>
          <cell r="J3501" t="str">
            <v>News</v>
          </cell>
          <cell r="K3501">
            <v>28</v>
          </cell>
          <cell r="L3501">
            <v>0</v>
          </cell>
          <cell r="M3501" t="str">
            <v>Torrential Rain</v>
          </cell>
          <cell r="N3501">
            <v>1</v>
          </cell>
        </row>
        <row r="3502">
          <cell r="A3502">
            <v>3494</v>
          </cell>
          <cell r="B3502" t="str">
            <v>FL-2009-000124-VNM</v>
          </cell>
          <cell r="C3502" t="str">
            <v>Botswana</v>
          </cell>
          <cell r="E3502">
            <v>104.30200000000001</v>
          </cell>
          <cell r="F3502">
            <v>20.673999999999999</v>
          </cell>
          <cell r="G3502">
            <v>69855.97</v>
          </cell>
          <cell r="H3502">
            <v>39943</v>
          </cell>
          <cell r="I3502">
            <v>39995</v>
          </cell>
          <cell r="J3502" t="str">
            <v>News</v>
          </cell>
          <cell r="K3502">
            <v>0</v>
          </cell>
          <cell r="L3502">
            <v>0</v>
          </cell>
          <cell r="M3502" t="str">
            <v>Heavy Rain</v>
          </cell>
          <cell r="N3502">
            <v>1</v>
          </cell>
        </row>
        <row r="3503">
          <cell r="A3503">
            <v>3495</v>
          </cell>
          <cell r="B3503" t="str">
            <v>FL-2009-000123-BGD</v>
          </cell>
          <cell r="C3503" t="str">
            <v>Vietnam</v>
          </cell>
          <cell r="D3503">
            <v>0</v>
          </cell>
          <cell r="E3503">
            <v>89.086100000000002</v>
          </cell>
          <cell r="F3503">
            <v>25.2562</v>
          </cell>
          <cell r="G3503">
            <v>49031.89</v>
          </cell>
          <cell r="H3503">
            <v>39997</v>
          </cell>
          <cell r="I3503">
            <v>40000</v>
          </cell>
          <cell r="J3503" t="str">
            <v>News</v>
          </cell>
          <cell r="K3503">
            <v>20</v>
          </cell>
          <cell r="L3503">
            <v>700000</v>
          </cell>
          <cell r="M3503" t="str">
            <v>Torrential Rain</v>
          </cell>
          <cell r="N3503">
            <v>1</v>
          </cell>
        </row>
        <row r="3504">
          <cell r="A3504">
            <v>3496</v>
          </cell>
          <cell r="B3504" t="str">
            <v>FL-2009-000122-IND</v>
          </cell>
          <cell r="C3504" t="str">
            <v>Bangladesh</v>
          </cell>
          <cell r="D3504">
            <v>0</v>
          </cell>
          <cell r="E3504">
            <v>93.8215</v>
          </cell>
          <cell r="F3504">
            <v>27.481000000000002</v>
          </cell>
          <cell r="G3504">
            <v>128962.3</v>
          </cell>
          <cell r="H3504">
            <v>39997</v>
          </cell>
          <cell r="I3504">
            <v>40000</v>
          </cell>
          <cell r="J3504" t="str">
            <v>News</v>
          </cell>
          <cell r="K3504">
            <v>6</v>
          </cell>
          <cell r="L3504">
            <v>0</v>
          </cell>
          <cell r="M3504" t="str">
            <v>Torrential Rain</v>
          </cell>
          <cell r="N3504">
            <v>1</v>
          </cell>
        </row>
        <row r="3505">
          <cell r="A3505">
            <v>3498</v>
          </cell>
          <cell r="B3505">
            <v>0</v>
          </cell>
          <cell r="C3505" t="str">
            <v>China</v>
          </cell>
          <cell r="D3505">
            <v>0</v>
          </cell>
          <cell r="E3505">
            <v>112.712</v>
          </cell>
          <cell r="F3505">
            <v>25.307200000000002</v>
          </cell>
          <cell r="G3505">
            <v>542051.73</v>
          </cell>
          <cell r="H3505">
            <v>39995</v>
          </cell>
          <cell r="I3505">
            <v>40000</v>
          </cell>
          <cell r="J3505" t="str">
            <v>News</v>
          </cell>
          <cell r="K3505">
            <v>20</v>
          </cell>
          <cell r="L3505">
            <v>700000</v>
          </cell>
          <cell r="M3505" t="str">
            <v>Heavy Rain</v>
          </cell>
          <cell r="N3505">
            <v>1.5</v>
          </cell>
        </row>
        <row r="3506">
          <cell r="A3506">
            <v>3499</v>
          </cell>
          <cell r="B3506" t="str">
            <v>FL-2009-00127BEN</v>
          </cell>
          <cell r="C3506" t="str">
            <v>Benin</v>
          </cell>
          <cell r="D3506">
            <v>0</v>
          </cell>
          <cell r="E3506">
            <v>2.3805700000000001</v>
          </cell>
          <cell r="F3506">
            <v>8.2845399999999998</v>
          </cell>
          <cell r="G3506">
            <v>55064.21</v>
          </cell>
          <cell r="H3506">
            <v>39995</v>
          </cell>
          <cell r="I3506">
            <v>40011</v>
          </cell>
          <cell r="J3506">
            <v>0</v>
          </cell>
          <cell r="K3506">
            <v>0</v>
          </cell>
          <cell r="L3506">
            <v>3000</v>
          </cell>
          <cell r="M3506" t="str">
            <v>Heavy Rain</v>
          </cell>
          <cell r="N3506">
            <v>1</v>
          </cell>
        </row>
        <row r="3507">
          <cell r="A3507">
            <v>3501</v>
          </cell>
          <cell r="C3507" t="str">
            <v>Ghana</v>
          </cell>
          <cell r="D3507">
            <v>0</v>
          </cell>
          <cell r="E3507">
            <v>-1.03826</v>
          </cell>
          <cell r="F3507">
            <v>6.2026199999999996</v>
          </cell>
          <cell r="G3507">
            <v>77546.62</v>
          </cell>
          <cell r="H3507">
            <v>40000</v>
          </cell>
          <cell r="I3507">
            <v>40011</v>
          </cell>
          <cell r="J3507">
            <v>0</v>
          </cell>
          <cell r="K3507">
            <v>5</v>
          </cell>
          <cell r="L3507">
            <v>300</v>
          </cell>
          <cell r="M3507" t="str">
            <v>Heavy Rain</v>
          </cell>
          <cell r="N3507">
            <v>1</v>
          </cell>
        </row>
        <row r="3508">
          <cell r="A3508">
            <v>3502</v>
          </cell>
          <cell r="B3508" t="str">
            <v>FL-2009-000135-MEX</v>
          </cell>
          <cell r="C3508" t="str">
            <v>Mexico</v>
          </cell>
          <cell r="D3508">
            <v>0</v>
          </cell>
          <cell r="E3508">
            <v>-96.9696</v>
          </cell>
          <cell r="F3508">
            <v>16.448899999999998</v>
          </cell>
          <cell r="G3508">
            <v>51611.74</v>
          </cell>
          <cell r="H3508">
            <v>40008</v>
          </cell>
          <cell r="I3508">
            <v>40010</v>
          </cell>
          <cell r="J3508">
            <v>0</v>
          </cell>
          <cell r="K3508">
            <v>11</v>
          </cell>
          <cell r="L3508">
            <v>0</v>
          </cell>
          <cell r="M3508" t="str">
            <v>Heavy Rain</v>
          </cell>
          <cell r="N3508">
            <v>1</v>
          </cell>
        </row>
        <row r="3509">
          <cell r="A3509">
            <v>3503</v>
          </cell>
          <cell r="B3509" t="str">
            <v>FL-2009-000133-ZAF</v>
          </cell>
          <cell r="C3509" t="str">
            <v>South Africa</v>
          </cell>
          <cell r="D3509">
            <v>0</v>
          </cell>
          <cell r="E3509">
            <v>18.9236</v>
          </cell>
          <cell r="F3509">
            <v>-33.067999999999998</v>
          </cell>
          <cell r="G3509">
            <v>32700.21</v>
          </cell>
          <cell r="H3509">
            <v>40006</v>
          </cell>
          <cell r="I3509">
            <v>40010</v>
          </cell>
          <cell r="J3509">
            <v>0</v>
          </cell>
          <cell r="K3509">
            <v>11</v>
          </cell>
          <cell r="L3509">
            <v>20000</v>
          </cell>
          <cell r="M3509" t="str">
            <v>Heavy Rain</v>
          </cell>
          <cell r="N3509">
            <v>1</v>
          </cell>
        </row>
        <row r="3510">
          <cell r="A3510">
            <v>3505</v>
          </cell>
          <cell r="B3510">
            <v>0</v>
          </cell>
          <cell r="C3510" t="str">
            <v>Myanmar</v>
          </cell>
          <cell r="D3510">
            <v>0</v>
          </cell>
          <cell r="E3510">
            <v>101.833</v>
          </cell>
          <cell r="F3510">
            <v>4.5493399999999999</v>
          </cell>
          <cell r="G3510">
            <v>136568.23000000001</v>
          </cell>
          <cell r="H3510">
            <v>40006</v>
          </cell>
          <cell r="I3510">
            <v>40011</v>
          </cell>
          <cell r="J3510">
            <v>0</v>
          </cell>
          <cell r="K3510">
            <v>0</v>
          </cell>
          <cell r="L3510">
            <v>300</v>
          </cell>
          <cell r="M3510" t="str">
            <v>Heavy Rain</v>
          </cell>
          <cell r="N3510">
            <v>1</v>
          </cell>
        </row>
        <row r="3511">
          <cell r="A3511">
            <v>3506</v>
          </cell>
          <cell r="B3511" t="str">
            <v>TC-2009-000137-PHL</v>
          </cell>
          <cell r="C3511" t="str">
            <v>Philippines</v>
          </cell>
          <cell r="D3511">
            <v>0</v>
          </cell>
          <cell r="E3511">
            <v>121.346</v>
          </cell>
          <cell r="F3511">
            <v>17.122499999999999</v>
          </cell>
          <cell r="G3511">
            <v>47243.51</v>
          </cell>
          <cell r="H3511">
            <v>40010</v>
          </cell>
          <cell r="I3511">
            <v>40012</v>
          </cell>
          <cell r="J3511">
            <v>0</v>
          </cell>
          <cell r="K3511">
            <v>5</v>
          </cell>
          <cell r="L3511">
            <v>0</v>
          </cell>
          <cell r="M3511" t="str">
            <v>Tropical Cyclone</v>
          </cell>
          <cell r="N3511">
            <v>1</v>
          </cell>
        </row>
        <row r="3512">
          <cell r="A3512">
            <v>3507</v>
          </cell>
          <cell r="B3512" t="str">
            <v>FL-2009-000136-BIH</v>
          </cell>
          <cell r="C3512" t="str">
            <v>Bosnia-Hercegovenia</v>
          </cell>
          <cell r="D3512">
            <v>0</v>
          </cell>
          <cell r="E3512">
            <v>17.4846</v>
          </cell>
          <cell r="F3512">
            <v>44.871099999999998</v>
          </cell>
          <cell r="G3512">
            <v>6060.99</v>
          </cell>
          <cell r="H3512">
            <v>40001</v>
          </cell>
          <cell r="I3512">
            <v>40009</v>
          </cell>
          <cell r="J3512">
            <v>0</v>
          </cell>
          <cell r="K3512">
            <v>0</v>
          </cell>
          <cell r="L3512">
            <v>0</v>
          </cell>
          <cell r="M3512" t="str">
            <v>Heavy Rain</v>
          </cell>
          <cell r="N3512">
            <v>1</v>
          </cell>
        </row>
        <row r="3513">
          <cell r="A3513">
            <v>3510</v>
          </cell>
          <cell r="B3513">
            <v>0</v>
          </cell>
          <cell r="C3513" t="str">
            <v>United Kingdom</v>
          </cell>
          <cell r="D3513">
            <v>0</v>
          </cell>
          <cell r="E3513">
            <v>-1.8240799999999999</v>
          </cell>
          <cell r="F3513">
            <v>54.362200000000001</v>
          </cell>
          <cell r="G3513">
            <v>3358.7</v>
          </cell>
          <cell r="H3513">
            <v>40012</v>
          </cell>
          <cell r="I3513">
            <v>40013</v>
          </cell>
          <cell r="J3513">
            <v>0</v>
          </cell>
          <cell r="K3513">
            <v>0</v>
          </cell>
          <cell r="L3513">
            <v>0</v>
          </cell>
          <cell r="M3513" t="str">
            <v>Torrential Rain</v>
          </cell>
          <cell r="N3513">
            <v>1</v>
          </cell>
        </row>
        <row r="3514">
          <cell r="A3514">
            <v>3516</v>
          </cell>
          <cell r="B3514">
            <v>0</v>
          </cell>
          <cell r="C3514" t="str">
            <v>Nepal</v>
          </cell>
          <cell r="D3514">
            <v>0</v>
          </cell>
          <cell r="E3514">
            <v>85.708100000000002</v>
          </cell>
          <cell r="F3514">
            <v>28.0015</v>
          </cell>
          <cell r="G3514">
            <v>18726.64</v>
          </cell>
          <cell r="H3514">
            <v>40020</v>
          </cell>
          <cell r="I3514">
            <v>40022</v>
          </cell>
          <cell r="J3514">
            <v>0</v>
          </cell>
          <cell r="K3514">
            <v>22</v>
          </cell>
          <cell r="L3514">
            <v>0</v>
          </cell>
          <cell r="M3514" t="str">
            <v>Monsoon Rains</v>
          </cell>
          <cell r="N3514">
            <v>1</v>
          </cell>
        </row>
        <row r="3515">
          <cell r="A3515">
            <v>3517</v>
          </cell>
          <cell r="B3515">
            <v>0</v>
          </cell>
          <cell r="C3515" t="str">
            <v>Turkey</v>
          </cell>
          <cell r="D3515">
            <v>0</v>
          </cell>
          <cell r="E3515">
            <v>38.109900000000003</v>
          </cell>
          <cell r="F3515">
            <v>40.697099999999999</v>
          </cell>
          <cell r="G3515">
            <v>9640.5400000000009</v>
          </cell>
          <cell r="H3515">
            <v>40022</v>
          </cell>
          <cell r="I3515">
            <v>40023</v>
          </cell>
          <cell r="J3515">
            <v>0</v>
          </cell>
          <cell r="K3515">
            <v>0</v>
          </cell>
          <cell r="L3515">
            <v>0</v>
          </cell>
          <cell r="M3515" t="str">
            <v>Torrential Rain</v>
          </cell>
          <cell r="N3515">
            <v>1</v>
          </cell>
        </row>
        <row r="3516">
          <cell r="A3516">
            <v>3518</v>
          </cell>
          <cell r="B3516">
            <v>0</v>
          </cell>
          <cell r="C3516" t="str">
            <v>Philippines</v>
          </cell>
          <cell r="D3516">
            <v>0</v>
          </cell>
          <cell r="E3516">
            <v>125.367</v>
          </cell>
          <cell r="F3516">
            <v>7.6517999999999997</v>
          </cell>
          <cell r="G3516">
            <v>36975.160000000003</v>
          </cell>
          <cell r="H3516">
            <v>40019</v>
          </cell>
          <cell r="I3516">
            <v>40029</v>
          </cell>
          <cell r="J3516">
            <v>0</v>
          </cell>
          <cell r="K3516">
            <v>10</v>
          </cell>
          <cell r="L3516">
            <v>200000</v>
          </cell>
          <cell r="M3516" t="str">
            <v>Torrential Rain</v>
          </cell>
          <cell r="N3516">
            <v>1.5</v>
          </cell>
        </row>
        <row r="3517">
          <cell r="A3517">
            <v>3519</v>
          </cell>
          <cell r="B3517">
            <v>0</v>
          </cell>
          <cell r="C3517" t="str">
            <v>India</v>
          </cell>
          <cell r="D3517">
            <v>0</v>
          </cell>
          <cell r="E3517">
            <v>85.5</v>
          </cell>
          <cell r="F3517">
            <v>26.5</v>
          </cell>
          <cell r="G3517">
            <v>21198.81</v>
          </cell>
          <cell r="H3517">
            <v>40026</v>
          </cell>
          <cell r="I3517">
            <v>40029</v>
          </cell>
          <cell r="J3517">
            <v>0</v>
          </cell>
          <cell r="K3517">
            <v>0</v>
          </cell>
          <cell r="L3517">
            <v>3000</v>
          </cell>
          <cell r="M3517" t="str">
            <v>Levee failure</v>
          </cell>
          <cell r="N3517">
            <v>1.5</v>
          </cell>
        </row>
        <row r="3518">
          <cell r="A3518">
            <v>3520</v>
          </cell>
          <cell r="B3518">
            <v>0</v>
          </cell>
          <cell r="C3518" t="str">
            <v>Philippines</v>
          </cell>
          <cell r="D3518">
            <v>0</v>
          </cell>
          <cell r="E3518">
            <v>121.443</v>
          </cell>
          <cell r="F3518">
            <v>17.8675</v>
          </cell>
          <cell r="G3518">
            <v>24556.639999999999</v>
          </cell>
          <cell r="H3518">
            <v>40032</v>
          </cell>
          <cell r="I3518">
            <v>40033</v>
          </cell>
          <cell r="J3518">
            <v>0</v>
          </cell>
          <cell r="K3518">
            <v>20</v>
          </cell>
          <cell r="L3518">
            <v>173000</v>
          </cell>
          <cell r="M3518" t="str">
            <v>Tropical Cyclone, Morakot</v>
          </cell>
          <cell r="N3518">
            <v>1.5</v>
          </cell>
        </row>
        <row r="3519">
          <cell r="A3519">
            <v>3521</v>
          </cell>
          <cell r="B3519">
            <v>0</v>
          </cell>
          <cell r="C3519" t="str">
            <v>China</v>
          </cell>
          <cell r="D3519">
            <v>0</v>
          </cell>
          <cell r="E3519">
            <v>109.773</v>
          </cell>
          <cell r="F3519">
            <v>19.122699999999998</v>
          </cell>
          <cell r="G3519">
            <v>30538</v>
          </cell>
          <cell r="H3519">
            <v>40032</v>
          </cell>
          <cell r="I3519">
            <v>40035</v>
          </cell>
          <cell r="J3519">
            <v>0</v>
          </cell>
          <cell r="K3519">
            <v>0</v>
          </cell>
          <cell r="L3519">
            <v>7250</v>
          </cell>
          <cell r="M3519" t="str">
            <v>Heavy Rain</v>
          </cell>
          <cell r="N3519">
            <v>1.5</v>
          </cell>
        </row>
        <row r="3520">
          <cell r="A3520">
            <v>3522</v>
          </cell>
          <cell r="B3520" t="str">
            <v>TC-2009-000150-TWN</v>
          </cell>
          <cell r="C3520" t="str">
            <v>Taiwan</v>
          </cell>
          <cell r="E3520">
            <v>121.009</v>
          </cell>
          <cell r="F3520">
            <v>24.2867</v>
          </cell>
          <cell r="G3520">
            <v>24905.81</v>
          </cell>
          <cell r="H3520">
            <v>40034</v>
          </cell>
          <cell r="I3520">
            <v>40037</v>
          </cell>
          <cell r="J3520">
            <v>0</v>
          </cell>
          <cell r="K3520">
            <v>500</v>
          </cell>
          <cell r="L3520">
            <v>2000000</v>
          </cell>
          <cell r="M3520" t="str">
            <v>Tropical Cyclone, Morakot</v>
          </cell>
          <cell r="N3520">
            <v>2</v>
          </cell>
        </row>
        <row r="3521">
          <cell r="A3521">
            <v>3523</v>
          </cell>
          <cell r="B3521">
            <v>0</v>
          </cell>
          <cell r="C3521" t="str">
            <v>Japan</v>
          </cell>
          <cell r="D3521">
            <v>0</v>
          </cell>
          <cell r="E3521">
            <v>136.22499999999999</v>
          </cell>
          <cell r="F3521">
            <v>35.155500000000004</v>
          </cell>
          <cell r="G3521">
            <v>18366.88</v>
          </cell>
          <cell r="H3521">
            <v>40034</v>
          </cell>
          <cell r="I3521">
            <v>40035</v>
          </cell>
          <cell r="J3521">
            <v>0</v>
          </cell>
          <cell r="K3521">
            <v>12</v>
          </cell>
          <cell r="L3521">
            <v>2000</v>
          </cell>
          <cell r="M3521" t="str">
            <v>Tropical Cyclone, Etau</v>
          </cell>
          <cell r="N3521">
            <v>1.5</v>
          </cell>
        </row>
        <row r="3522">
          <cell r="A3522">
            <v>3524</v>
          </cell>
          <cell r="B3522" t="str">
            <v>LS-2009-000158-SLE</v>
          </cell>
          <cell r="C3522" t="str">
            <v>Sierra Leone</v>
          </cell>
          <cell r="D3522">
            <v>0</v>
          </cell>
          <cell r="E3522">
            <v>-12.733700000000001</v>
          </cell>
          <cell r="F3522">
            <v>8.57029</v>
          </cell>
          <cell r="G3522">
            <v>11893.28</v>
          </cell>
          <cell r="H3522">
            <v>40034</v>
          </cell>
          <cell r="I3522">
            <v>40035</v>
          </cell>
          <cell r="J3522">
            <v>0</v>
          </cell>
          <cell r="K3522">
            <v>7</v>
          </cell>
          <cell r="L3522">
            <v>300</v>
          </cell>
          <cell r="M3522" t="str">
            <v>Heavy Rain</v>
          </cell>
          <cell r="N3522">
            <v>1</v>
          </cell>
        </row>
        <row r="3523">
          <cell r="A3523">
            <v>3525</v>
          </cell>
          <cell r="B3523">
            <v>0</v>
          </cell>
          <cell r="C3523" t="str">
            <v>USA</v>
          </cell>
          <cell r="D3523">
            <v>0</v>
          </cell>
          <cell r="E3523">
            <v>-85.692499999999995</v>
          </cell>
          <cell r="F3523">
            <v>37.074100000000001</v>
          </cell>
          <cell r="G3523">
            <v>6534.85</v>
          </cell>
          <cell r="H3523">
            <v>40029</v>
          </cell>
          <cell r="I3523">
            <v>40030</v>
          </cell>
          <cell r="J3523">
            <v>0</v>
          </cell>
          <cell r="K3523">
            <v>0</v>
          </cell>
          <cell r="L3523">
            <v>0</v>
          </cell>
          <cell r="M3523" t="str">
            <v>Torrential Rain</v>
          </cell>
          <cell r="N3523">
            <v>1</v>
          </cell>
        </row>
        <row r="3524">
          <cell r="A3524">
            <v>3526</v>
          </cell>
          <cell r="B3524" t="str">
            <v>F-2009-000159-PAK</v>
          </cell>
          <cell r="C3524" t="str">
            <v>Pakistan</v>
          </cell>
          <cell r="D3524">
            <v>0</v>
          </cell>
          <cell r="E3524">
            <v>72.247100000000003</v>
          </cell>
          <cell r="F3524">
            <v>33.920699999999997</v>
          </cell>
          <cell r="G3524">
            <v>30560.13</v>
          </cell>
          <cell r="H3524">
            <v>40040</v>
          </cell>
          <cell r="I3524">
            <v>40042</v>
          </cell>
          <cell r="J3524">
            <v>0</v>
          </cell>
          <cell r="K3524">
            <v>27</v>
          </cell>
          <cell r="L3524">
            <v>1200</v>
          </cell>
          <cell r="M3524" t="str">
            <v>Torrential Rain</v>
          </cell>
          <cell r="N3524">
            <v>1.5</v>
          </cell>
        </row>
        <row r="3525">
          <cell r="A3525">
            <v>3527</v>
          </cell>
          <cell r="B3525" t="str">
            <v>FL-2009-000155-LAO</v>
          </cell>
          <cell r="C3525" t="str">
            <v>Laos</v>
          </cell>
          <cell r="D3525">
            <v>0</v>
          </cell>
          <cell r="E3525">
            <v>104.792</v>
          </cell>
          <cell r="F3525">
            <v>17.826599999999999</v>
          </cell>
          <cell r="G3525">
            <v>24950.18</v>
          </cell>
          <cell r="H3525">
            <v>40035</v>
          </cell>
          <cell r="I3525">
            <v>40036</v>
          </cell>
          <cell r="J3525">
            <v>0</v>
          </cell>
          <cell r="K3525">
            <v>10</v>
          </cell>
          <cell r="L3525">
            <v>0</v>
          </cell>
          <cell r="M3525" t="str">
            <v>Heavy Rain</v>
          </cell>
          <cell r="N3525">
            <v>1</v>
          </cell>
        </row>
        <row r="3526">
          <cell r="A3526">
            <v>3528</v>
          </cell>
          <cell r="B3526" t="str">
            <v>FF-2009-000160-LKA</v>
          </cell>
          <cell r="C3526" t="str">
            <v>Sri Lanka</v>
          </cell>
          <cell r="D3526">
            <v>0</v>
          </cell>
          <cell r="E3526">
            <v>80.633499999999998</v>
          </cell>
          <cell r="F3526">
            <v>8.3840400000000006</v>
          </cell>
          <cell r="G3526">
            <v>4744.46</v>
          </cell>
          <cell r="H3526">
            <v>40040</v>
          </cell>
          <cell r="I3526">
            <v>40041</v>
          </cell>
          <cell r="J3526">
            <v>0</v>
          </cell>
          <cell r="K3526">
            <v>0</v>
          </cell>
          <cell r="L3526">
            <v>0</v>
          </cell>
          <cell r="M3526" t="str">
            <v>Torrential Rain</v>
          </cell>
          <cell r="N3526">
            <v>1</v>
          </cell>
        </row>
        <row r="3527">
          <cell r="A3527">
            <v>3529</v>
          </cell>
          <cell r="B3527">
            <v>0</v>
          </cell>
          <cell r="C3527" t="str">
            <v>India</v>
          </cell>
          <cell r="D3527">
            <v>0</v>
          </cell>
          <cell r="E3527">
            <v>80.7483</v>
          </cell>
          <cell r="F3527">
            <v>27.629000000000001</v>
          </cell>
          <cell r="G3527">
            <v>84897.57</v>
          </cell>
          <cell r="H3527">
            <v>40040</v>
          </cell>
          <cell r="I3527">
            <v>40052</v>
          </cell>
          <cell r="J3527">
            <v>0</v>
          </cell>
          <cell r="K3527">
            <v>14</v>
          </cell>
          <cell r="L3527">
            <v>1000000</v>
          </cell>
          <cell r="M3527" t="str">
            <v>Dam release and Heavy  Ra</v>
          </cell>
          <cell r="N3527">
            <v>1</v>
          </cell>
        </row>
        <row r="3528">
          <cell r="A3528">
            <v>3530</v>
          </cell>
          <cell r="B3528">
            <v>0</v>
          </cell>
          <cell r="C3528" t="str">
            <v>India</v>
          </cell>
          <cell r="D3528">
            <v>0</v>
          </cell>
          <cell r="E3528">
            <v>94.143000000000001</v>
          </cell>
          <cell r="F3528">
            <v>26.817699999999999</v>
          </cell>
          <cell r="G3528">
            <v>72244.800000000003</v>
          </cell>
          <cell r="H3528">
            <v>40043</v>
          </cell>
          <cell r="I3528">
            <v>40052</v>
          </cell>
          <cell r="J3528">
            <v>0</v>
          </cell>
          <cell r="K3528">
            <v>0</v>
          </cell>
          <cell r="L3528">
            <v>300000</v>
          </cell>
          <cell r="M3528" t="str">
            <v>Monsoon Rain</v>
          </cell>
          <cell r="N3528">
            <v>1</v>
          </cell>
        </row>
        <row r="3529">
          <cell r="A3529">
            <v>3531</v>
          </cell>
          <cell r="B3529" t="str">
            <v>FL-2009-000164-SEN</v>
          </cell>
          <cell r="C3529" t="str">
            <v>Senegal</v>
          </cell>
          <cell r="D3529">
            <v>0</v>
          </cell>
          <cell r="E3529">
            <v>-16.8108</v>
          </cell>
          <cell r="F3529">
            <v>14.5762</v>
          </cell>
          <cell r="G3529">
            <v>8510.69</v>
          </cell>
          <cell r="H3529">
            <v>40049</v>
          </cell>
          <cell r="I3529">
            <v>40051</v>
          </cell>
          <cell r="J3529">
            <v>0</v>
          </cell>
          <cell r="K3529">
            <v>0</v>
          </cell>
          <cell r="L3529">
            <v>0</v>
          </cell>
          <cell r="M3529" t="str">
            <v>Heavy Rain</v>
          </cell>
          <cell r="N3529">
            <v>1</v>
          </cell>
        </row>
        <row r="3530">
          <cell r="A3530">
            <v>3532</v>
          </cell>
          <cell r="B3530">
            <v>0</v>
          </cell>
          <cell r="C3530" t="str">
            <v>Nepal</v>
          </cell>
          <cell r="D3530">
            <v>0</v>
          </cell>
          <cell r="E3530">
            <v>88.131900000000002</v>
          </cell>
          <cell r="F3530">
            <v>27.0167</v>
          </cell>
          <cell r="G3530">
            <v>13717.1</v>
          </cell>
          <cell r="H3530">
            <v>40041</v>
          </cell>
          <cell r="I3530">
            <v>40047</v>
          </cell>
          <cell r="J3530">
            <v>0</v>
          </cell>
          <cell r="K3530">
            <v>7</v>
          </cell>
          <cell r="L3530">
            <v>6265</v>
          </cell>
          <cell r="M3530" t="str">
            <v>Heavy Rain</v>
          </cell>
          <cell r="N3530">
            <v>1</v>
          </cell>
        </row>
        <row r="3531">
          <cell r="A3531">
            <v>3534</v>
          </cell>
          <cell r="B3531">
            <v>0</v>
          </cell>
          <cell r="C3531" t="str">
            <v>China</v>
          </cell>
          <cell r="D3531">
            <v>0</v>
          </cell>
          <cell r="E3531">
            <v>2.93676</v>
          </cell>
          <cell r="F3531">
            <v>16.454000000000001</v>
          </cell>
          <cell r="G3531">
            <v>4814280.6399999997</v>
          </cell>
          <cell r="H3531">
            <v>40053</v>
          </cell>
          <cell r="I3531">
            <v>40057</v>
          </cell>
          <cell r="J3531">
            <v>0</v>
          </cell>
          <cell r="K3531">
            <v>12</v>
          </cell>
          <cell r="L3531">
            <v>118000</v>
          </cell>
          <cell r="M3531" t="str">
            <v>Heavy Rain</v>
          </cell>
          <cell r="N3531">
            <v>1</v>
          </cell>
        </row>
        <row r="3532">
          <cell r="A3532">
            <v>3535</v>
          </cell>
          <cell r="B3532">
            <v>0</v>
          </cell>
          <cell r="C3532" t="str">
            <v>Mauritania</v>
          </cell>
          <cell r="E3532">
            <v>105.155</v>
          </cell>
          <cell r="F3532">
            <v>26.618600000000001</v>
          </cell>
          <cell r="G3532">
            <v>81300.710000000006</v>
          </cell>
          <cell r="H3532">
            <v>40035</v>
          </cell>
          <cell r="I3532">
            <v>40058</v>
          </cell>
          <cell r="J3532">
            <v>0</v>
          </cell>
          <cell r="K3532">
            <v>42</v>
          </cell>
          <cell r="L3532">
            <v>300000</v>
          </cell>
          <cell r="M3532" t="str">
            <v>Heavy Rain</v>
          </cell>
          <cell r="N3532">
            <v>1</v>
          </cell>
        </row>
        <row r="3533">
          <cell r="A3533">
            <v>3536</v>
          </cell>
          <cell r="B3533">
            <v>0</v>
          </cell>
          <cell r="C3533" t="str">
            <v>Turkey</v>
          </cell>
          <cell r="D3533">
            <v>0</v>
          </cell>
          <cell r="E3533">
            <v>28.950500000000002</v>
          </cell>
          <cell r="F3533">
            <v>41.09</v>
          </cell>
          <cell r="G3533">
            <v>3687.1</v>
          </cell>
          <cell r="H3533">
            <v>40063</v>
          </cell>
          <cell r="I3533">
            <v>40066</v>
          </cell>
          <cell r="J3533">
            <v>0</v>
          </cell>
          <cell r="K3533">
            <v>31</v>
          </cell>
          <cell r="L3533">
            <v>0</v>
          </cell>
          <cell r="M3533" t="str">
            <v>Torrential Rain</v>
          </cell>
          <cell r="N3533">
            <v>2</v>
          </cell>
        </row>
        <row r="3534">
          <cell r="A3534">
            <v>3533</v>
          </cell>
          <cell r="B3534" t="str">
            <v>FL-2009-000166-SDN</v>
          </cell>
          <cell r="C3534" t="str">
            <v>Sudan</v>
          </cell>
          <cell r="D3534">
            <v>0</v>
          </cell>
          <cell r="E3534">
            <v>32.603999999999999</v>
          </cell>
          <cell r="F3534">
            <v>15.9846</v>
          </cell>
          <cell r="G3534">
            <v>59848.91</v>
          </cell>
          <cell r="H3534">
            <v>40041</v>
          </cell>
          <cell r="I3534">
            <v>40047</v>
          </cell>
          <cell r="J3534">
            <v>0</v>
          </cell>
          <cell r="K3534">
            <v>5</v>
          </cell>
          <cell r="L3534">
            <v>80000</v>
          </cell>
          <cell r="M3534" t="str">
            <v>Heavy Rain</v>
          </cell>
          <cell r="N3534">
            <v>1</v>
          </cell>
        </row>
        <row r="3535">
          <cell r="A3535">
            <v>3537</v>
          </cell>
          <cell r="B3535" t="str">
            <v>TC-2009-000193-PHL</v>
          </cell>
          <cell r="C3535" t="str">
            <v>Philippines</v>
          </cell>
          <cell r="D3535">
            <v>0</v>
          </cell>
          <cell r="E3535">
            <v>121.371</v>
          </cell>
          <cell r="F3535">
            <v>17.229600000000001</v>
          </cell>
          <cell r="G3535">
            <v>36440.730000000003</v>
          </cell>
          <cell r="H3535">
            <v>40057</v>
          </cell>
          <cell r="I3535">
            <v>40066</v>
          </cell>
          <cell r="J3535">
            <v>0</v>
          </cell>
          <cell r="K3535">
            <v>9</v>
          </cell>
          <cell r="L3535">
            <v>0</v>
          </cell>
          <cell r="M3535" t="str">
            <v>Tropical Storm</v>
          </cell>
          <cell r="N3535">
            <v>2</v>
          </cell>
        </row>
        <row r="3536">
          <cell r="A3536">
            <v>3538</v>
          </cell>
          <cell r="B3536" t="str">
            <v>FL-2009-000192-MEX</v>
          </cell>
          <cell r="C3536" t="str">
            <v>Mexico</v>
          </cell>
          <cell r="D3536">
            <v>0</v>
          </cell>
          <cell r="E3536">
            <v>-99.25</v>
          </cell>
          <cell r="F3536">
            <v>19.5</v>
          </cell>
          <cell r="G3536">
            <v>34563.01</v>
          </cell>
          <cell r="H3536">
            <v>40057</v>
          </cell>
          <cell r="I3536">
            <v>40066</v>
          </cell>
          <cell r="J3536">
            <v>0</v>
          </cell>
          <cell r="K3536">
            <v>0</v>
          </cell>
          <cell r="L3536">
            <v>0</v>
          </cell>
          <cell r="M3536" t="str">
            <v>Heavy Rain</v>
          </cell>
          <cell r="N3536">
            <v>1</v>
          </cell>
        </row>
        <row r="3537">
          <cell r="A3537">
            <v>3539</v>
          </cell>
          <cell r="B3537">
            <v>0</v>
          </cell>
          <cell r="C3537" t="str">
            <v>India</v>
          </cell>
          <cell r="D3537">
            <v>0</v>
          </cell>
          <cell r="E3537">
            <v>88.060500000000005</v>
          </cell>
          <cell r="F3537">
            <v>22.526299999999999</v>
          </cell>
          <cell r="G3537">
            <v>25504.05</v>
          </cell>
          <cell r="H3537">
            <v>40062</v>
          </cell>
          <cell r="I3537">
            <v>40066</v>
          </cell>
          <cell r="J3537">
            <v>0</v>
          </cell>
          <cell r="K3537">
            <v>0</v>
          </cell>
          <cell r="L3537">
            <v>37000</v>
          </cell>
          <cell r="M3537" t="str">
            <v>Dam release</v>
          </cell>
          <cell r="N3537">
            <v>2</v>
          </cell>
        </row>
        <row r="3538">
          <cell r="A3538">
            <v>3540</v>
          </cell>
          <cell r="B3538">
            <v>0</v>
          </cell>
          <cell r="C3538" t="str">
            <v>Nigeria</v>
          </cell>
          <cell r="D3538">
            <v>0</v>
          </cell>
          <cell r="E3538">
            <v>5.6820399999999998</v>
          </cell>
          <cell r="F3538">
            <v>12.259600000000001</v>
          </cell>
          <cell r="G3538">
            <v>64200.98</v>
          </cell>
          <cell r="H3538">
            <v>40066</v>
          </cell>
          <cell r="I3538">
            <v>40074</v>
          </cell>
          <cell r="J3538">
            <v>0</v>
          </cell>
          <cell r="K3538">
            <v>0</v>
          </cell>
          <cell r="L3538">
            <v>3000</v>
          </cell>
          <cell r="M3538" t="str">
            <v>Heavy Rain</v>
          </cell>
          <cell r="N3538">
            <v>2</v>
          </cell>
        </row>
        <row r="3539">
          <cell r="A3539">
            <v>3541</v>
          </cell>
          <cell r="B3539" t="str">
            <v>FF-2009-000196-IDN</v>
          </cell>
          <cell r="C3539" t="str">
            <v>Indonesia</v>
          </cell>
          <cell r="D3539">
            <v>0</v>
          </cell>
          <cell r="E3539">
            <v>98.592500000000001</v>
          </cell>
          <cell r="F3539">
            <v>2.8909500000000001</v>
          </cell>
          <cell r="G3539">
            <v>47760.1</v>
          </cell>
          <cell r="H3539">
            <v>40071</v>
          </cell>
          <cell r="I3539">
            <v>40072</v>
          </cell>
          <cell r="J3539">
            <v>0</v>
          </cell>
          <cell r="K3539">
            <v>38</v>
          </cell>
          <cell r="L3539">
            <v>0</v>
          </cell>
          <cell r="M3539" t="str">
            <v>Torrential Rain</v>
          </cell>
          <cell r="N3539">
            <v>2</v>
          </cell>
        </row>
        <row r="3540">
          <cell r="A3540">
            <v>3542</v>
          </cell>
          <cell r="B3540">
            <v>0</v>
          </cell>
          <cell r="C3540" t="str">
            <v>Ghana</v>
          </cell>
          <cell r="D3540">
            <v>0</v>
          </cell>
          <cell r="E3540">
            <v>-0.99233499999999997</v>
          </cell>
          <cell r="F3540">
            <v>8.8509399999999996</v>
          </cell>
          <cell r="G3540">
            <v>73811.61</v>
          </cell>
          <cell r="H3540">
            <v>40073</v>
          </cell>
          <cell r="I3540">
            <v>40077</v>
          </cell>
          <cell r="J3540">
            <v>0</v>
          </cell>
          <cell r="K3540">
            <v>0</v>
          </cell>
          <cell r="L3540">
            <v>5000</v>
          </cell>
          <cell r="M3540" t="str">
            <v>Heavy Rain, Dam Release</v>
          </cell>
          <cell r="N3540">
            <v>2</v>
          </cell>
        </row>
        <row r="3541">
          <cell r="A3541">
            <v>3543</v>
          </cell>
          <cell r="B3541">
            <v>0</v>
          </cell>
          <cell r="C3541" t="str">
            <v>Mexico</v>
          </cell>
          <cell r="D3541">
            <v>0</v>
          </cell>
          <cell r="E3541">
            <v>-95.311199999999999</v>
          </cell>
          <cell r="F3541">
            <v>18.525700000000001</v>
          </cell>
          <cell r="G3541">
            <v>33560.99</v>
          </cell>
          <cell r="H3541">
            <v>40066</v>
          </cell>
          <cell r="I3541">
            <v>40075</v>
          </cell>
          <cell r="J3541">
            <v>0</v>
          </cell>
          <cell r="K3541">
            <v>0</v>
          </cell>
          <cell r="L3541">
            <v>0</v>
          </cell>
          <cell r="M3541" t="str">
            <v>Heavy Rain</v>
          </cell>
          <cell r="N3541">
            <v>2</v>
          </cell>
        </row>
        <row r="3542">
          <cell r="A3542">
            <v>3544</v>
          </cell>
          <cell r="B3542" t="str">
            <v>FL-2009-000203-USA</v>
          </cell>
          <cell r="C3542" t="str">
            <v>USA</v>
          </cell>
          <cell r="D3542">
            <v>0</v>
          </cell>
          <cell r="E3542">
            <v>-84.840400000000002</v>
          </cell>
          <cell r="F3542">
            <v>34.364600000000003</v>
          </cell>
          <cell r="G3542">
            <v>225395.01</v>
          </cell>
          <cell r="H3542">
            <v>40077</v>
          </cell>
          <cell r="I3542">
            <v>40084</v>
          </cell>
          <cell r="J3542">
            <v>0</v>
          </cell>
          <cell r="K3542">
            <v>8</v>
          </cell>
          <cell r="L3542">
            <v>220</v>
          </cell>
          <cell r="M3542" t="str">
            <v>Heavy Rain</v>
          </cell>
          <cell r="N3542">
            <v>1.5</v>
          </cell>
        </row>
        <row r="3543">
          <cell r="A3543">
            <v>3545</v>
          </cell>
          <cell r="B3543" t="str">
            <v>FL-2009-000207-VNM</v>
          </cell>
          <cell r="C3543" t="str">
            <v>Viet Nam</v>
          </cell>
          <cell r="D3543">
            <v>0</v>
          </cell>
          <cell r="E3543">
            <v>108.02200000000001</v>
          </cell>
          <cell r="F3543">
            <v>15.188499999999999</v>
          </cell>
          <cell r="G3543">
            <v>47598.33</v>
          </cell>
          <cell r="H3543">
            <v>40081</v>
          </cell>
          <cell r="I3543">
            <v>40084</v>
          </cell>
          <cell r="J3543">
            <v>0</v>
          </cell>
          <cell r="K3543">
            <v>17</v>
          </cell>
          <cell r="L3543">
            <v>40000</v>
          </cell>
          <cell r="M3543" t="str">
            <v>Heavy Rain</v>
          </cell>
          <cell r="N3543">
            <v>1.5</v>
          </cell>
        </row>
        <row r="3544">
          <cell r="A3544">
            <v>3546</v>
          </cell>
          <cell r="B3544">
            <v>0</v>
          </cell>
          <cell r="C3544" t="str">
            <v>Spain</v>
          </cell>
          <cell r="D3544">
            <v>0</v>
          </cell>
          <cell r="E3544">
            <v>-0.145285</v>
          </cell>
          <cell r="F3544">
            <v>38.773299999999999</v>
          </cell>
          <cell r="G3544">
            <v>2459.2800000000002</v>
          </cell>
          <cell r="H3544">
            <v>40083</v>
          </cell>
          <cell r="I3544">
            <v>40084</v>
          </cell>
          <cell r="J3544">
            <v>0</v>
          </cell>
          <cell r="K3544">
            <v>0</v>
          </cell>
          <cell r="L3544">
            <v>0</v>
          </cell>
          <cell r="M3544" t="str">
            <v>Heavy Rain</v>
          </cell>
          <cell r="N3544">
            <v>1</v>
          </cell>
        </row>
        <row r="3545">
          <cell r="A3545">
            <v>3547</v>
          </cell>
          <cell r="B3545" t="str">
            <v>TC-2009-000205-PHL</v>
          </cell>
          <cell r="C3545" t="str">
            <v>Philippines</v>
          </cell>
          <cell r="D3545">
            <v>0</v>
          </cell>
          <cell r="E3545">
            <v>120.749</v>
          </cell>
          <cell r="F3545">
            <v>14.872199999999999</v>
          </cell>
          <cell r="G3545">
            <v>25299.26</v>
          </cell>
          <cell r="H3545">
            <v>40081</v>
          </cell>
          <cell r="I3545">
            <v>40087</v>
          </cell>
          <cell r="J3545">
            <v>0</v>
          </cell>
          <cell r="K3545">
            <v>420</v>
          </cell>
          <cell r="L3545">
            <v>200000</v>
          </cell>
          <cell r="M3545" t="str">
            <v>Tropical storm Ketsana/On</v>
          </cell>
          <cell r="N3545">
            <v>2</v>
          </cell>
        </row>
        <row r="3546">
          <cell r="A3546">
            <v>3548</v>
          </cell>
          <cell r="B3546" t="str">
            <v>TC-2009-000205-VNM</v>
          </cell>
          <cell r="C3546" t="str">
            <v>Viet Nam</v>
          </cell>
          <cell r="E3546">
            <v>107.982</v>
          </cell>
          <cell r="F3546">
            <v>14.902799999999999</v>
          </cell>
          <cell r="G3546">
            <v>49034.16</v>
          </cell>
          <cell r="H3546">
            <v>40084</v>
          </cell>
          <cell r="I3546">
            <v>40087</v>
          </cell>
          <cell r="J3546">
            <v>0</v>
          </cell>
          <cell r="K3546">
            <v>182</v>
          </cell>
          <cell r="L3546">
            <v>357000</v>
          </cell>
          <cell r="M3546" t="str">
            <v>Tropical storm Ketsana</v>
          </cell>
          <cell r="N3546">
            <v>2</v>
          </cell>
        </row>
        <row r="3547">
          <cell r="A3547">
            <v>3549</v>
          </cell>
          <cell r="B3547" t="str">
            <v>TS-2009-000209-ASM</v>
          </cell>
          <cell r="C3547" t="str">
            <v>American Samoa</v>
          </cell>
          <cell r="E3547">
            <v>-173.45400000000001</v>
          </cell>
          <cell r="F3547">
            <v>-13.835800000000001</v>
          </cell>
          <cell r="G3547">
            <v>207343.45</v>
          </cell>
          <cell r="H3547">
            <v>40085</v>
          </cell>
          <cell r="I3547">
            <v>40085</v>
          </cell>
          <cell r="J3547">
            <v>0</v>
          </cell>
          <cell r="K3547">
            <v>100</v>
          </cell>
          <cell r="L3547">
            <v>0</v>
          </cell>
          <cell r="M3547" t="str">
            <v>Tsunami</v>
          </cell>
          <cell r="N3547">
            <v>2</v>
          </cell>
        </row>
        <row r="3548">
          <cell r="A3548">
            <v>3550</v>
          </cell>
          <cell r="B3548" t="str">
            <v>FL-2009-000216-ITA</v>
          </cell>
          <cell r="C3548" t="str">
            <v>Italy</v>
          </cell>
          <cell r="D3548">
            <v>0</v>
          </cell>
          <cell r="E3548">
            <v>15.733000000000001</v>
          </cell>
          <cell r="F3548">
            <v>38.113999999999997</v>
          </cell>
          <cell r="G3548">
            <v>1227.06</v>
          </cell>
          <cell r="H3548">
            <v>40087</v>
          </cell>
          <cell r="I3548">
            <v>40088</v>
          </cell>
          <cell r="J3548">
            <v>0</v>
          </cell>
          <cell r="K3548">
            <v>22</v>
          </cell>
          <cell r="L3548">
            <v>0</v>
          </cell>
          <cell r="M3548" t="str">
            <v>Torrential Rain</v>
          </cell>
          <cell r="N3548">
            <v>2</v>
          </cell>
        </row>
        <row r="3549">
          <cell r="A3549">
            <v>3551</v>
          </cell>
          <cell r="B3549" t="str">
            <v>FL-2009-000217-IND</v>
          </cell>
          <cell r="C3549" t="str">
            <v>India</v>
          </cell>
          <cell r="D3549">
            <v>0</v>
          </cell>
          <cell r="E3549">
            <v>78.233000000000004</v>
          </cell>
          <cell r="F3549">
            <v>15.7081</v>
          </cell>
          <cell r="G3549">
            <v>309688.88</v>
          </cell>
          <cell r="H3549">
            <v>40081</v>
          </cell>
          <cell r="I3549">
            <v>40098</v>
          </cell>
          <cell r="J3549">
            <v>0</v>
          </cell>
          <cell r="K3549">
            <v>303</v>
          </cell>
          <cell r="L3549">
            <v>0</v>
          </cell>
          <cell r="M3549" t="str">
            <v>Heavy Rain</v>
          </cell>
          <cell r="N3549">
            <v>2</v>
          </cell>
        </row>
        <row r="3550">
          <cell r="A3550">
            <v>3552</v>
          </cell>
          <cell r="B3550" t="str">
            <v>TC-2009-000214-PHL</v>
          </cell>
          <cell r="C3550" t="str">
            <v>Philippines</v>
          </cell>
          <cell r="D3550">
            <v>0</v>
          </cell>
          <cell r="E3550">
            <v>121.422</v>
          </cell>
          <cell r="F3550">
            <v>17.575700000000001</v>
          </cell>
          <cell r="G3550">
            <v>34498.769999999997</v>
          </cell>
          <cell r="H3550">
            <v>40088</v>
          </cell>
          <cell r="I3550">
            <v>40103</v>
          </cell>
          <cell r="J3550">
            <v>0</v>
          </cell>
          <cell r="K3550">
            <v>438</v>
          </cell>
          <cell r="L3550">
            <v>40000</v>
          </cell>
          <cell r="M3550" t="str">
            <v>Typhoon Parma</v>
          </cell>
          <cell r="N3550">
            <v>2</v>
          </cell>
        </row>
        <row r="3551">
          <cell r="A3551">
            <v>3553</v>
          </cell>
          <cell r="B3551" t="str">
            <v>FL-2009-000219-NPL</v>
          </cell>
          <cell r="C3551" t="str">
            <v>Nepal</v>
          </cell>
          <cell r="D3551">
            <v>0</v>
          </cell>
          <cell r="E3551">
            <v>80.763900000000007</v>
          </cell>
          <cell r="F3551">
            <v>29.811900000000001</v>
          </cell>
          <cell r="G3551">
            <v>129718.42</v>
          </cell>
          <cell r="H3551">
            <v>40090</v>
          </cell>
          <cell r="I3551">
            <v>40098</v>
          </cell>
          <cell r="J3551">
            <v>0</v>
          </cell>
          <cell r="K3551">
            <v>45</v>
          </cell>
          <cell r="L3551">
            <v>0</v>
          </cell>
          <cell r="M3551" t="str">
            <v>Heavy Rain</v>
          </cell>
          <cell r="N3551">
            <v>2</v>
          </cell>
        </row>
        <row r="3552">
          <cell r="A3552">
            <v>3554</v>
          </cell>
          <cell r="B3552" t="str">
            <v>TC-2009-000221-JPN</v>
          </cell>
          <cell r="C3552" t="str">
            <v>Japan</v>
          </cell>
          <cell r="D3552">
            <v>0</v>
          </cell>
          <cell r="E3552">
            <v>138.19999999999999</v>
          </cell>
          <cell r="F3552">
            <v>36.424999999999997</v>
          </cell>
          <cell r="G3552">
            <v>106325.83</v>
          </cell>
          <cell r="H3552">
            <v>40093</v>
          </cell>
          <cell r="I3552">
            <v>40095</v>
          </cell>
          <cell r="J3552">
            <v>0</v>
          </cell>
          <cell r="K3552">
            <v>0</v>
          </cell>
          <cell r="L3552">
            <v>5000</v>
          </cell>
          <cell r="M3552" t="str">
            <v>Typhoon Melor</v>
          </cell>
          <cell r="N3552">
            <v>1</v>
          </cell>
        </row>
        <row r="3553">
          <cell r="A3553">
            <v>3555</v>
          </cell>
          <cell r="B3553">
            <v>0</v>
          </cell>
          <cell r="C3553" t="str">
            <v>Nigeria</v>
          </cell>
          <cell r="D3553">
            <v>0</v>
          </cell>
          <cell r="E3553">
            <v>6.5096999999999996</v>
          </cell>
          <cell r="F3553">
            <v>5.5435600000000003</v>
          </cell>
          <cell r="G3553">
            <v>53018.49</v>
          </cell>
          <cell r="H3553">
            <v>40106</v>
          </cell>
          <cell r="I3553">
            <v>40112</v>
          </cell>
          <cell r="J3553">
            <v>0</v>
          </cell>
          <cell r="K3553">
            <v>0</v>
          </cell>
          <cell r="L3553">
            <v>5000</v>
          </cell>
          <cell r="M3553" t="str">
            <v>Heavy Rain</v>
          </cell>
          <cell r="N3553">
            <v>1</v>
          </cell>
        </row>
        <row r="3554">
          <cell r="A3554">
            <v>3556</v>
          </cell>
          <cell r="B3554">
            <v>0</v>
          </cell>
          <cell r="C3554" t="str">
            <v>Niger</v>
          </cell>
          <cell r="D3554">
            <v>0</v>
          </cell>
          <cell r="E3554">
            <v>8.0609199999999994</v>
          </cell>
          <cell r="F3554">
            <v>17.218499999999999</v>
          </cell>
          <cell r="G3554">
            <v>133560.04</v>
          </cell>
          <cell r="H3554">
            <v>40077</v>
          </cell>
          <cell r="I3554">
            <v>40101</v>
          </cell>
          <cell r="J3554">
            <v>0</v>
          </cell>
          <cell r="K3554">
            <v>0</v>
          </cell>
          <cell r="L3554">
            <v>0</v>
          </cell>
          <cell r="M3554" t="str">
            <v>Heavy Rain</v>
          </cell>
          <cell r="N3554">
            <v>1</v>
          </cell>
        </row>
        <row r="3555">
          <cell r="A3555">
            <v>3557</v>
          </cell>
          <cell r="B3555" t="str">
            <v>FF-2009-000229-SOM</v>
          </cell>
          <cell r="C3555" t="str">
            <v>Kenya</v>
          </cell>
          <cell r="E3555">
            <v>40.677300000000002</v>
          </cell>
          <cell r="F3555">
            <v>2.9922200000000001</v>
          </cell>
          <cell r="G3555">
            <v>197665.04</v>
          </cell>
          <cell r="H3555">
            <v>40106</v>
          </cell>
          <cell r="I3555">
            <v>40114</v>
          </cell>
          <cell r="J3555">
            <v>0</v>
          </cell>
          <cell r="K3555">
            <v>0</v>
          </cell>
          <cell r="L3555">
            <v>2000</v>
          </cell>
          <cell r="M3555" t="str">
            <v>Heavy Rain</v>
          </cell>
          <cell r="N3555">
            <v>1</v>
          </cell>
        </row>
        <row r="3556">
          <cell r="A3556">
            <v>3558</v>
          </cell>
          <cell r="B3556">
            <v>0</v>
          </cell>
          <cell r="C3556" t="str">
            <v>Viet Nam</v>
          </cell>
          <cell r="D3556">
            <v>0</v>
          </cell>
          <cell r="E3556">
            <v>107.39</v>
          </cell>
          <cell r="F3556">
            <v>15.565200000000001</v>
          </cell>
          <cell r="G3556">
            <v>28284.26</v>
          </cell>
          <cell r="H3556">
            <v>40109</v>
          </cell>
          <cell r="I3556">
            <v>40112</v>
          </cell>
          <cell r="J3556">
            <v>0</v>
          </cell>
          <cell r="K3556">
            <v>1</v>
          </cell>
          <cell r="L3556">
            <v>0</v>
          </cell>
          <cell r="M3556" t="str">
            <v>Tropical Storm</v>
          </cell>
          <cell r="N3556">
            <v>1</v>
          </cell>
        </row>
        <row r="3557">
          <cell r="A3557">
            <v>3559</v>
          </cell>
          <cell r="B3557" t="str">
            <v>FL-2009-000226-PRY</v>
          </cell>
          <cell r="C3557" t="str">
            <v>Paraguay</v>
          </cell>
          <cell r="D3557">
            <v>0</v>
          </cell>
          <cell r="E3557">
            <v>-56.273699999999998</v>
          </cell>
          <cell r="F3557">
            <v>-25.0929</v>
          </cell>
          <cell r="G3557">
            <v>163340.76999999999</v>
          </cell>
          <cell r="H3557">
            <v>40112</v>
          </cell>
          <cell r="I3557">
            <v>40114</v>
          </cell>
          <cell r="J3557">
            <v>0</v>
          </cell>
          <cell r="K3557">
            <v>0</v>
          </cell>
          <cell r="L3557">
            <v>0</v>
          </cell>
          <cell r="M3557" t="str">
            <v>Heavy Rain</v>
          </cell>
          <cell r="N3557">
            <v>1</v>
          </cell>
        </row>
        <row r="3558">
          <cell r="A3558">
            <v>3560</v>
          </cell>
          <cell r="B3558" t="str">
            <v>FL-2009-000234-PHL</v>
          </cell>
          <cell r="C3558" t="str">
            <v>Philippines</v>
          </cell>
          <cell r="E3558">
            <v>107.66500000000001</v>
          </cell>
          <cell r="F3558">
            <v>14.912100000000001</v>
          </cell>
          <cell r="G3558">
            <v>124931.91</v>
          </cell>
          <cell r="H3558">
            <v>40116</v>
          </cell>
          <cell r="I3558">
            <v>40121</v>
          </cell>
          <cell r="J3558">
            <v>0</v>
          </cell>
          <cell r="K3558">
            <v>0</v>
          </cell>
          <cell r="L3558">
            <v>98</v>
          </cell>
          <cell r="M3558" t="str">
            <v>Tropical Storm Mirinae</v>
          </cell>
          <cell r="N3558">
            <v>1.5</v>
          </cell>
        </row>
        <row r="3559">
          <cell r="A3559">
            <v>3561</v>
          </cell>
          <cell r="B3559">
            <v>0</v>
          </cell>
          <cell r="C3559" t="str">
            <v>USA</v>
          </cell>
          <cell r="E3559">
            <v>-3.1241599999999998</v>
          </cell>
          <cell r="F3559">
            <v>55.662100000000002</v>
          </cell>
          <cell r="G3559">
            <v>14193.55</v>
          </cell>
          <cell r="H3559">
            <v>40118</v>
          </cell>
          <cell r="I3559">
            <v>40120</v>
          </cell>
          <cell r="J3559">
            <v>0</v>
          </cell>
          <cell r="K3559">
            <v>0</v>
          </cell>
          <cell r="L3559">
            <v>0</v>
          </cell>
          <cell r="M3559" t="str">
            <v>Heavy Rain</v>
          </cell>
          <cell r="N3559">
            <v>1</v>
          </cell>
        </row>
        <row r="3560">
          <cell r="A3560">
            <v>3562</v>
          </cell>
          <cell r="B3560">
            <v>0</v>
          </cell>
          <cell r="C3560" t="str">
            <v>Mexico</v>
          </cell>
          <cell r="D3560">
            <v>0</v>
          </cell>
          <cell r="E3560">
            <v>-91.049800000000005</v>
          </cell>
          <cell r="F3560">
            <v>18.484000000000002</v>
          </cell>
          <cell r="G3560">
            <v>44315.33</v>
          </cell>
          <cell r="H3560">
            <v>40118</v>
          </cell>
          <cell r="I3560">
            <v>40129</v>
          </cell>
          <cell r="J3560">
            <v>0</v>
          </cell>
          <cell r="K3560">
            <v>0</v>
          </cell>
          <cell r="L3560">
            <v>200000</v>
          </cell>
          <cell r="M3560" t="str">
            <v>Heavy Rain</v>
          </cell>
          <cell r="N3560">
            <v>1.5</v>
          </cell>
        </row>
        <row r="3561">
          <cell r="A3561">
            <v>3563</v>
          </cell>
          <cell r="B3561" t="str">
            <v>FL-2009-000238-SLV</v>
          </cell>
          <cell r="C3561" t="str">
            <v>El Salvador</v>
          </cell>
          <cell r="D3561">
            <v>0</v>
          </cell>
          <cell r="E3561">
            <v>-89.002300000000005</v>
          </cell>
          <cell r="F3561">
            <v>13.7691</v>
          </cell>
          <cell r="G3561">
            <v>5541.42</v>
          </cell>
          <cell r="H3561">
            <v>40124</v>
          </cell>
          <cell r="I3561">
            <v>40126</v>
          </cell>
          <cell r="J3561">
            <v>0</v>
          </cell>
          <cell r="K3561">
            <v>192</v>
          </cell>
          <cell r="L3561">
            <v>35000</v>
          </cell>
          <cell r="M3561" t="str">
            <v>Heavy Rain</v>
          </cell>
          <cell r="N3561">
            <v>2</v>
          </cell>
        </row>
        <row r="3562">
          <cell r="A3562">
            <v>3564</v>
          </cell>
          <cell r="B3562">
            <v>0</v>
          </cell>
          <cell r="C3562" t="str">
            <v>Australia</v>
          </cell>
          <cell r="D3562">
            <v>0</v>
          </cell>
          <cell r="E3562">
            <v>151.63999999999999</v>
          </cell>
          <cell r="F3562">
            <v>-30.389500000000002</v>
          </cell>
          <cell r="G3562">
            <v>98552.75</v>
          </cell>
          <cell r="H3562">
            <v>40124</v>
          </cell>
          <cell r="I3562">
            <v>40126</v>
          </cell>
          <cell r="J3562">
            <v>0</v>
          </cell>
          <cell r="K3562">
            <v>0</v>
          </cell>
          <cell r="L3562">
            <v>0</v>
          </cell>
          <cell r="M3562" t="str">
            <v>Heavy Rain</v>
          </cell>
          <cell r="N3562">
            <v>1</v>
          </cell>
        </row>
        <row r="3563">
          <cell r="A3563">
            <v>3565</v>
          </cell>
          <cell r="B3563" t="str">
            <v>FL-2009-000237-THA</v>
          </cell>
          <cell r="C3563" t="str">
            <v>Thailand</v>
          </cell>
          <cell r="E3563">
            <v>99.917199999999994</v>
          </cell>
          <cell r="F3563">
            <v>7.4723800000000002</v>
          </cell>
          <cell r="G3563">
            <v>63930.73</v>
          </cell>
          <cell r="H3563">
            <v>40124</v>
          </cell>
          <cell r="I3563">
            <v>40125</v>
          </cell>
          <cell r="J3563">
            <v>0</v>
          </cell>
          <cell r="K3563">
            <v>15</v>
          </cell>
          <cell r="L3563">
            <v>6800</v>
          </cell>
          <cell r="M3563" t="str">
            <v>Monsoonal Rain</v>
          </cell>
          <cell r="N3563">
            <v>1</v>
          </cell>
        </row>
        <row r="3564">
          <cell r="A3564">
            <v>3566</v>
          </cell>
          <cell r="B3564" t="str">
            <v>FL-2009-000237-THA</v>
          </cell>
          <cell r="C3564" t="str">
            <v>India</v>
          </cell>
          <cell r="D3564">
            <v>0</v>
          </cell>
          <cell r="E3564">
            <v>77.845200000000006</v>
          </cell>
          <cell r="F3564">
            <v>11.472899999999999</v>
          </cell>
          <cell r="G3564">
            <v>35725.31</v>
          </cell>
          <cell r="H3564">
            <v>40120</v>
          </cell>
          <cell r="I3564">
            <v>40125</v>
          </cell>
          <cell r="J3564">
            <v>0</v>
          </cell>
          <cell r="K3564">
            <v>70</v>
          </cell>
          <cell r="L3564">
            <v>0</v>
          </cell>
          <cell r="M3564" t="str">
            <v>Torrential Rain</v>
          </cell>
          <cell r="N3564">
            <v>1.5</v>
          </cell>
        </row>
        <row r="3565">
          <cell r="A3565">
            <v>3567</v>
          </cell>
          <cell r="B3565">
            <v>0</v>
          </cell>
          <cell r="C3565" t="str">
            <v>USA</v>
          </cell>
          <cell r="D3565">
            <v>0</v>
          </cell>
          <cell r="E3565">
            <v>-83.746499999999997</v>
          </cell>
          <cell r="F3565">
            <v>35.159500000000001</v>
          </cell>
          <cell r="G3565">
            <v>468142.06</v>
          </cell>
          <cell r="H3565">
            <v>40127</v>
          </cell>
          <cell r="I3565">
            <v>40130</v>
          </cell>
          <cell r="J3565">
            <v>0</v>
          </cell>
          <cell r="K3565">
            <v>0</v>
          </cell>
          <cell r="L3565">
            <v>0</v>
          </cell>
          <cell r="M3565" t="str">
            <v>Tropical Storm Ida</v>
          </cell>
          <cell r="N3565">
            <v>1</v>
          </cell>
        </row>
        <row r="3566">
          <cell r="A3566">
            <v>3568</v>
          </cell>
          <cell r="B3566">
            <v>0</v>
          </cell>
          <cell r="C3566" t="str">
            <v>Brazil</v>
          </cell>
          <cell r="D3566">
            <v>0</v>
          </cell>
          <cell r="E3566">
            <v>-43.124099999999999</v>
          </cell>
          <cell r="F3566">
            <v>-22.541599999999999</v>
          </cell>
          <cell r="G3566">
            <v>47896.55</v>
          </cell>
          <cell r="H3566">
            <v>40129</v>
          </cell>
          <cell r="I3566">
            <v>40130</v>
          </cell>
          <cell r="J3566">
            <v>0</v>
          </cell>
          <cell r="K3566">
            <v>3</v>
          </cell>
          <cell r="L3566">
            <v>200</v>
          </cell>
          <cell r="M3566" t="str">
            <v>Torrential Rain</v>
          </cell>
          <cell r="N3566">
            <v>1</v>
          </cell>
        </row>
        <row r="3567">
          <cell r="A3567">
            <v>3569</v>
          </cell>
          <cell r="B3567">
            <v>0</v>
          </cell>
          <cell r="C3567" t="str">
            <v>Tanzania</v>
          </cell>
          <cell r="D3567">
            <v>0</v>
          </cell>
          <cell r="E3567">
            <v>35.890900000000002</v>
          </cell>
          <cell r="F3567">
            <v>-6.7743099999999998</v>
          </cell>
          <cell r="G3567">
            <v>194788.3</v>
          </cell>
          <cell r="H3567">
            <v>40127</v>
          </cell>
          <cell r="I3567">
            <v>40130</v>
          </cell>
          <cell r="J3567">
            <v>0</v>
          </cell>
          <cell r="K3567">
            <v>20</v>
          </cell>
          <cell r="L3567">
            <v>0</v>
          </cell>
          <cell r="M3567" t="str">
            <v>Heavy Rain</v>
          </cell>
          <cell r="N3567">
            <v>1</v>
          </cell>
        </row>
        <row r="3568">
          <cell r="A3568">
            <v>3570</v>
          </cell>
          <cell r="B3568">
            <v>0</v>
          </cell>
          <cell r="C3568" t="str">
            <v>Malaysia</v>
          </cell>
          <cell r="D3568">
            <v>0</v>
          </cell>
          <cell r="E3568">
            <v>100.96</v>
          </cell>
          <cell r="F3568">
            <v>5.7425699999999997</v>
          </cell>
          <cell r="G3568">
            <v>14486.49</v>
          </cell>
          <cell r="H3568">
            <v>40127</v>
          </cell>
          <cell r="I3568">
            <v>40133</v>
          </cell>
          <cell r="J3568">
            <v>0</v>
          </cell>
          <cell r="K3568">
            <v>0</v>
          </cell>
          <cell r="L3568">
            <v>1793</v>
          </cell>
          <cell r="M3568" t="str">
            <v>Heavy Rain</v>
          </cell>
          <cell r="N3568">
            <v>1</v>
          </cell>
        </row>
        <row r="3569">
          <cell r="A3569">
            <v>3571</v>
          </cell>
          <cell r="B3569">
            <v>0</v>
          </cell>
          <cell r="C3569" t="str">
            <v>Spain</v>
          </cell>
          <cell r="D3569">
            <v>0</v>
          </cell>
          <cell r="E3569">
            <v>-7.5124700000000004</v>
          </cell>
          <cell r="F3569">
            <v>42.527799999999999</v>
          </cell>
          <cell r="G3569">
            <v>39815.5</v>
          </cell>
          <cell r="H3569">
            <v>40132</v>
          </cell>
          <cell r="I3569">
            <v>40133</v>
          </cell>
          <cell r="J3569">
            <v>0</v>
          </cell>
          <cell r="K3569">
            <v>0</v>
          </cell>
          <cell r="L3569">
            <v>1793</v>
          </cell>
          <cell r="M3569" t="str">
            <v>Torrential Rain</v>
          </cell>
          <cell r="N3569">
            <v>1</v>
          </cell>
        </row>
        <row r="3570">
          <cell r="A3570">
            <v>3572</v>
          </cell>
          <cell r="B3570">
            <v>0</v>
          </cell>
          <cell r="C3570" t="str">
            <v>Argentina</v>
          </cell>
          <cell r="E3570">
            <v>-59.049599999999998</v>
          </cell>
          <cell r="F3570">
            <v>-32.991900000000001</v>
          </cell>
          <cell r="G3570">
            <v>415044.91</v>
          </cell>
          <cell r="H3570">
            <v>40131</v>
          </cell>
          <cell r="I3570">
            <v>40139</v>
          </cell>
          <cell r="J3570">
            <v>0</v>
          </cell>
          <cell r="K3570">
            <v>0</v>
          </cell>
          <cell r="L3570">
            <v>1793</v>
          </cell>
          <cell r="M3570" t="str">
            <v>Heavy Rain</v>
          </cell>
          <cell r="N3570">
            <v>1</v>
          </cell>
        </row>
        <row r="3571">
          <cell r="A3571">
            <v>3573</v>
          </cell>
          <cell r="B3571">
            <v>0</v>
          </cell>
          <cell r="C3571" t="str">
            <v>UK</v>
          </cell>
          <cell r="E3571">
            <v>-1.675</v>
          </cell>
          <cell r="F3571">
            <v>53.998600000000003</v>
          </cell>
          <cell r="G3571">
            <v>106621.91</v>
          </cell>
          <cell r="H3571">
            <v>40136</v>
          </cell>
          <cell r="I3571">
            <v>40152</v>
          </cell>
          <cell r="J3571">
            <v>0</v>
          </cell>
          <cell r="K3571">
            <v>0</v>
          </cell>
          <cell r="L3571">
            <v>0</v>
          </cell>
          <cell r="M3571" t="str">
            <v>Heavy Rain</v>
          </cell>
          <cell r="N3571">
            <v>2</v>
          </cell>
        </row>
        <row r="3572">
          <cell r="A3572">
            <v>3574</v>
          </cell>
          <cell r="B3572">
            <v>0</v>
          </cell>
          <cell r="C3572" t="str">
            <v>Singapore</v>
          </cell>
          <cell r="D3572">
            <v>0</v>
          </cell>
          <cell r="E3572">
            <v>103.833</v>
          </cell>
          <cell r="F3572">
            <v>1.4308000000000001</v>
          </cell>
          <cell r="G3572">
            <v>1051.3</v>
          </cell>
          <cell r="H3572">
            <v>40136</v>
          </cell>
          <cell r="I3572">
            <v>40137</v>
          </cell>
          <cell r="J3572">
            <v>0</v>
          </cell>
          <cell r="K3572">
            <v>0</v>
          </cell>
          <cell r="L3572">
            <v>0</v>
          </cell>
          <cell r="M3572" t="str">
            <v>Torrential Rain</v>
          </cell>
          <cell r="N3572">
            <v>1.5</v>
          </cell>
        </row>
        <row r="3573">
          <cell r="A3573">
            <v>3575</v>
          </cell>
          <cell r="B3573">
            <v>0</v>
          </cell>
          <cell r="C3573" t="str">
            <v>Turkey</v>
          </cell>
          <cell r="D3573">
            <v>0</v>
          </cell>
          <cell r="E3573">
            <v>40.0139</v>
          </cell>
          <cell r="F3573">
            <v>40.8337</v>
          </cell>
          <cell r="G3573">
            <v>15625.3</v>
          </cell>
          <cell r="H3573">
            <v>40138</v>
          </cell>
          <cell r="I3573">
            <v>40139</v>
          </cell>
          <cell r="J3573">
            <v>0</v>
          </cell>
          <cell r="K3573">
            <v>4</v>
          </cell>
          <cell r="L3573">
            <v>0</v>
          </cell>
          <cell r="M3573" t="str">
            <v>Torrential Rain</v>
          </cell>
          <cell r="N3573">
            <v>1</v>
          </cell>
        </row>
        <row r="3574">
          <cell r="A3574">
            <v>3576</v>
          </cell>
          <cell r="B3574" t="str">
            <v>FF-2009-000246-LKA</v>
          </cell>
          <cell r="C3574" t="str">
            <v>Sri Lanka</v>
          </cell>
          <cell r="D3574">
            <v>0</v>
          </cell>
          <cell r="E3574">
            <v>79.942400000000006</v>
          </cell>
          <cell r="F3574">
            <v>7.0718199999999998</v>
          </cell>
          <cell r="G3574">
            <v>919.90099999999995</v>
          </cell>
          <cell r="H3574">
            <v>40138</v>
          </cell>
          <cell r="I3574">
            <v>40139</v>
          </cell>
          <cell r="J3574">
            <v>0</v>
          </cell>
          <cell r="K3574">
            <v>0</v>
          </cell>
          <cell r="L3574">
            <v>60000</v>
          </cell>
          <cell r="M3574" t="str">
            <v>Torrential Rain</v>
          </cell>
          <cell r="N3574">
            <v>1</v>
          </cell>
        </row>
        <row r="3575">
          <cell r="A3575">
            <v>3577</v>
          </cell>
          <cell r="B3575" t="str">
            <v>FL-2009-000248-URY</v>
          </cell>
          <cell r="C3575" t="str">
            <v>Uruguay</v>
          </cell>
          <cell r="E3575">
            <v>-56.477800000000002</v>
          </cell>
          <cell r="F3575">
            <v>-31.257000000000001</v>
          </cell>
          <cell r="G3575">
            <v>43485.41</v>
          </cell>
          <cell r="H3575">
            <v>40138</v>
          </cell>
          <cell r="I3575">
            <v>40155</v>
          </cell>
          <cell r="J3575">
            <v>0</v>
          </cell>
          <cell r="K3575">
            <v>12</v>
          </cell>
          <cell r="L3575">
            <v>22000</v>
          </cell>
          <cell r="M3575" t="str">
            <v>Torrential Rain</v>
          </cell>
          <cell r="N3575">
            <v>1.5</v>
          </cell>
        </row>
        <row r="3576">
          <cell r="A3576">
            <v>3578</v>
          </cell>
          <cell r="B3576" t="str">
            <v>FL-2009-000247-MYS</v>
          </cell>
          <cell r="C3576" t="str">
            <v>Malaysia</v>
          </cell>
          <cell r="D3576">
            <v>0</v>
          </cell>
          <cell r="E3576">
            <v>102.358</v>
          </cell>
          <cell r="F3576">
            <v>4.99247</v>
          </cell>
          <cell r="G3576">
            <v>37559.51</v>
          </cell>
          <cell r="H3576">
            <v>40138</v>
          </cell>
          <cell r="I3576">
            <v>40144</v>
          </cell>
          <cell r="J3576">
            <v>0</v>
          </cell>
          <cell r="K3576">
            <v>0</v>
          </cell>
          <cell r="L3576">
            <v>9062</v>
          </cell>
          <cell r="M3576" t="str">
            <v>Heavy Rain</v>
          </cell>
          <cell r="N3576">
            <v>1</v>
          </cell>
        </row>
        <row r="3577">
          <cell r="A3577">
            <v>3579</v>
          </cell>
          <cell r="B3577" t="str">
            <v>FL-2009-000251-SAU</v>
          </cell>
          <cell r="C3577" t="str">
            <v>Saudi Arabia</v>
          </cell>
          <cell r="D3577">
            <v>0</v>
          </cell>
          <cell r="E3577">
            <v>40.228200000000001</v>
          </cell>
          <cell r="F3577">
            <v>21.2394</v>
          </cell>
          <cell r="G3577">
            <v>114601.3</v>
          </cell>
          <cell r="H3577">
            <v>40141</v>
          </cell>
          <cell r="I3577">
            <v>40143</v>
          </cell>
          <cell r="J3577">
            <v>0</v>
          </cell>
          <cell r="K3577">
            <v>116</v>
          </cell>
          <cell r="L3577">
            <v>0</v>
          </cell>
          <cell r="M3577" t="str">
            <v>Torrential Rain</v>
          </cell>
          <cell r="N3577">
            <v>1</v>
          </cell>
        </row>
        <row r="3578">
          <cell r="A3578">
            <v>3580</v>
          </cell>
          <cell r="B3578">
            <v>0</v>
          </cell>
          <cell r="C3578" t="str">
            <v>USA</v>
          </cell>
          <cell r="D3578">
            <v>0</v>
          </cell>
          <cell r="E3578">
            <v>-86.4816</v>
          </cell>
          <cell r="F3578">
            <v>32.465299999999999</v>
          </cell>
          <cell r="G3578">
            <v>314990.21000000002</v>
          </cell>
          <cell r="H3578">
            <v>40159</v>
          </cell>
          <cell r="I3578">
            <v>40162</v>
          </cell>
          <cell r="J3578">
            <v>0</v>
          </cell>
          <cell r="K3578">
            <v>0</v>
          </cell>
          <cell r="L3578">
            <v>0</v>
          </cell>
          <cell r="M3578" t="str">
            <v>Heavy Rain</v>
          </cell>
          <cell r="N3578">
            <v>1</v>
          </cell>
        </row>
        <row r="3579">
          <cell r="A3579">
            <v>3581</v>
          </cell>
          <cell r="B3579" t="str">
            <v>TC-2009-000258-FJI</v>
          </cell>
          <cell r="C3579" t="str">
            <v>Fiji</v>
          </cell>
          <cell r="D3579">
            <v>0</v>
          </cell>
          <cell r="E3579">
            <v>177.91900000000001</v>
          </cell>
          <cell r="F3579">
            <v>-17.745100000000001</v>
          </cell>
          <cell r="G3579">
            <v>4708.95</v>
          </cell>
          <cell r="H3579">
            <v>40161</v>
          </cell>
          <cell r="I3579">
            <v>40162</v>
          </cell>
          <cell r="J3579">
            <v>0</v>
          </cell>
          <cell r="K3579">
            <v>3</v>
          </cell>
          <cell r="L3579">
            <v>700</v>
          </cell>
          <cell r="M3579" t="str">
            <v>Tropical Storm Mick</v>
          </cell>
          <cell r="N3579">
            <v>1</v>
          </cell>
        </row>
        <row r="3580">
          <cell r="A3580">
            <v>3582</v>
          </cell>
          <cell r="B3580" t="str">
            <v>FF-2009-000260-LKA</v>
          </cell>
          <cell r="C3580" t="str">
            <v>Sri Lanka</v>
          </cell>
          <cell r="D3580">
            <v>0</v>
          </cell>
          <cell r="E3580">
            <v>81.274199999999993</v>
          </cell>
          <cell r="F3580">
            <v>8.0234699999999997</v>
          </cell>
          <cell r="G3580">
            <v>15648.61</v>
          </cell>
          <cell r="H3580">
            <v>40161</v>
          </cell>
          <cell r="I3580">
            <v>40163</v>
          </cell>
          <cell r="J3580">
            <v>0</v>
          </cell>
          <cell r="K3580">
            <v>0</v>
          </cell>
          <cell r="L3580">
            <v>300000</v>
          </cell>
          <cell r="M3580" t="str">
            <v>Torrential Rain</v>
          </cell>
          <cell r="N3580">
            <v>1</v>
          </cell>
        </row>
        <row r="3581">
          <cell r="A3581">
            <v>3583</v>
          </cell>
          <cell r="B3581" t="str">
            <v>FL-2009-000261-PER</v>
          </cell>
          <cell r="C3581" t="str">
            <v>Peru</v>
          </cell>
          <cell r="D3581">
            <v>0</v>
          </cell>
          <cell r="E3581">
            <v>-75.010800000000003</v>
          </cell>
          <cell r="F3581">
            <v>-11.826000000000001</v>
          </cell>
          <cell r="G3581">
            <v>172579</v>
          </cell>
          <cell r="H3581">
            <v>40167</v>
          </cell>
          <cell r="I3581">
            <v>40168</v>
          </cell>
          <cell r="J3581">
            <v>0</v>
          </cell>
          <cell r="K3581">
            <v>0</v>
          </cell>
          <cell r="L3581">
            <v>0</v>
          </cell>
          <cell r="M3581" t="str">
            <v>Heavy Rain</v>
          </cell>
          <cell r="N3581">
            <v>1</v>
          </cell>
        </row>
        <row r="3582">
          <cell r="A3582">
            <v>3584</v>
          </cell>
          <cell r="B3582">
            <v>0</v>
          </cell>
          <cell r="C3582" t="str">
            <v>Tanzania</v>
          </cell>
          <cell r="D3582">
            <v>0</v>
          </cell>
          <cell r="E3582">
            <v>36.023600000000002</v>
          </cell>
          <cell r="F3582">
            <v>-6.8049299999999997</v>
          </cell>
          <cell r="G3582">
            <v>167332.29</v>
          </cell>
          <cell r="H3582">
            <v>40172</v>
          </cell>
          <cell r="I3582">
            <v>40174</v>
          </cell>
          <cell r="J3582">
            <v>0</v>
          </cell>
          <cell r="K3582">
            <v>1</v>
          </cell>
          <cell r="L3582">
            <v>3000</v>
          </cell>
          <cell r="M3582" t="str">
            <v>Heavy Rain</v>
          </cell>
          <cell r="N3582">
            <v>1</v>
          </cell>
        </row>
        <row r="3583">
          <cell r="A3583">
            <v>3585</v>
          </cell>
          <cell r="B3583">
            <v>0</v>
          </cell>
          <cell r="C3583" t="str">
            <v>Morocco</v>
          </cell>
          <cell r="D3583">
            <v>0</v>
          </cell>
          <cell r="E3583">
            <v>-6.7776899999999998</v>
          </cell>
          <cell r="F3583">
            <v>31.812200000000001</v>
          </cell>
          <cell r="G3583">
            <v>157481.42000000001</v>
          </cell>
          <cell r="H3583">
            <v>40172</v>
          </cell>
          <cell r="I3583">
            <v>40173</v>
          </cell>
          <cell r="J3583">
            <v>0</v>
          </cell>
          <cell r="K3583">
            <v>5</v>
          </cell>
          <cell r="L3583">
            <v>25</v>
          </cell>
          <cell r="M3583" t="str">
            <v>Torrential Rain</v>
          </cell>
          <cell r="N3583">
            <v>1</v>
          </cell>
        </row>
        <row r="3584">
          <cell r="A3584">
            <v>3587</v>
          </cell>
          <cell r="B3584">
            <v>0</v>
          </cell>
          <cell r="C3584" t="str">
            <v>Italy</v>
          </cell>
          <cell r="D3584">
            <v>0</v>
          </cell>
          <cell r="E3584">
            <v>12.7554</v>
          </cell>
          <cell r="F3584">
            <v>42.793100000000003</v>
          </cell>
          <cell r="G3584">
            <v>40932.75</v>
          </cell>
          <cell r="H3584">
            <v>40168</v>
          </cell>
          <cell r="I3584">
            <v>40174</v>
          </cell>
          <cell r="J3584">
            <v>0</v>
          </cell>
          <cell r="K3584">
            <v>0</v>
          </cell>
          <cell r="L3584">
            <v>500</v>
          </cell>
          <cell r="M3584" t="str">
            <v>Torrential Rain</v>
          </cell>
          <cell r="N3584">
            <v>1</v>
          </cell>
        </row>
        <row r="3585">
          <cell r="A3585">
            <v>3586</v>
          </cell>
          <cell r="B3585">
            <v>0</v>
          </cell>
          <cell r="C3585" t="str">
            <v>Australia</v>
          </cell>
          <cell r="D3585">
            <v>0</v>
          </cell>
          <cell r="E3585">
            <v>151.75200000000001</v>
          </cell>
          <cell r="F3585">
            <v>-31.1753</v>
          </cell>
          <cell r="G3585">
            <v>149317.65</v>
          </cell>
          <cell r="H3585">
            <v>40172</v>
          </cell>
          <cell r="I3585">
            <v>40175</v>
          </cell>
          <cell r="J3585">
            <v>0</v>
          </cell>
          <cell r="K3585">
            <v>0</v>
          </cell>
          <cell r="L3585">
            <v>0</v>
          </cell>
          <cell r="M3585" t="str">
            <v>Heavy Rain</v>
          </cell>
          <cell r="N3585">
            <v>1</v>
          </cell>
        </row>
        <row r="3586">
          <cell r="A3586">
            <v>3588</v>
          </cell>
          <cell r="B3586">
            <v>0</v>
          </cell>
          <cell r="C3586" t="str">
            <v>Brazil</v>
          </cell>
          <cell r="D3586">
            <v>0</v>
          </cell>
          <cell r="E3586">
            <v>-43.761899999999997</v>
          </cell>
          <cell r="F3586">
            <v>-21.8476</v>
          </cell>
          <cell r="G3586">
            <v>210052.33</v>
          </cell>
          <cell r="H3586">
            <v>40179</v>
          </cell>
          <cell r="I3586">
            <v>40188</v>
          </cell>
          <cell r="J3586">
            <v>0</v>
          </cell>
          <cell r="K3586">
            <v>85</v>
          </cell>
          <cell r="L3586">
            <v>2500</v>
          </cell>
          <cell r="M3586" t="str">
            <v>Torrential Rain</v>
          </cell>
          <cell r="N3586">
            <v>2</v>
          </cell>
        </row>
        <row r="3587">
          <cell r="A3587">
            <v>3589</v>
          </cell>
          <cell r="B3587" t="str">
            <v>FL-2010-000003-KEN</v>
          </cell>
          <cell r="C3587" t="str">
            <v>Kenya</v>
          </cell>
          <cell r="D3587">
            <v>0</v>
          </cell>
          <cell r="E3587">
            <v>36.523699999999998</v>
          </cell>
          <cell r="F3587">
            <v>1.1654599999999999</v>
          </cell>
          <cell r="G3587">
            <v>176698.68</v>
          </cell>
          <cell r="H3587">
            <v>40168</v>
          </cell>
          <cell r="I3587">
            <v>40191</v>
          </cell>
          <cell r="J3587">
            <v>0</v>
          </cell>
          <cell r="K3587">
            <v>21</v>
          </cell>
          <cell r="L3587">
            <v>30000</v>
          </cell>
          <cell r="M3587" t="str">
            <v>Heavy Rain</v>
          </cell>
          <cell r="N3587">
            <v>1</v>
          </cell>
        </row>
        <row r="3588">
          <cell r="A3588">
            <v>3590</v>
          </cell>
          <cell r="B3588">
            <v>0</v>
          </cell>
          <cell r="C3588" t="str">
            <v>Australia</v>
          </cell>
          <cell r="D3588">
            <v>0</v>
          </cell>
          <cell r="E3588">
            <v>149.05799999999999</v>
          </cell>
          <cell r="F3588">
            <v>-30.950800000000001</v>
          </cell>
          <cell r="G3588">
            <v>301378.84999999998</v>
          </cell>
          <cell r="H3588">
            <v>40179</v>
          </cell>
          <cell r="I3588">
            <v>40191</v>
          </cell>
          <cell r="J3588">
            <v>0</v>
          </cell>
          <cell r="K3588">
            <v>0</v>
          </cell>
          <cell r="L3588">
            <v>1000</v>
          </cell>
          <cell r="M3588" t="str">
            <v>Heavy Rain, Tropical Cycl</v>
          </cell>
          <cell r="N3588">
            <v>1.5</v>
          </cell>
        </row>
        <row r="3589">
          <cell r="A3589">
            <v>3591</v>
          </cell>
          <cell r="B3589">
            <v>0</v>
          </cell>
          <cell r="C3589" t="str">
            <v>Albania</v>
          </cell>
          <cell r="E3589">
            <v>20.082799999999999</v>
          </cell>
          <cell r="F3589">
            <v>41.4664</v>
          </cell>
          <cell r="G3589">
            <v>60173.47</v>
          </cell>
          <cell r="H3589">
            <v>40182</v>
          </cell>
          <cell r="I3589">
            <v>40191</v>
          </cell>
          <cell r="J3589">
            <v>0</v>
          </cell>
          <cell r="K3589">
            <v>0</v>
          </cell>
          <cell r="L3589">
            <v>1500</v>
          </cell>
          <cell r="M3589" t="str">
            <v>Heavy Rain</v>
          </cell>
          <cell r="N3589">
            <v>1.5</v>
          </cell>
        </row>
        <row r="3590">
          <cell r="A3590">
            <v>3592</v>
          </cell>
          <cell r="B3590">
            <v>0</v>
          </cell>
          <cell r="C3590" t="str">
            <v>Panama</v>
          </cell>
          <cell r="E3590">
            <v>-82.644400000000005</v>
          </cell>
          <cell r="F3590">
            <v>9.1154399999999995</v>
          </cell>
          <cell r="G3590">
            <v>23337.85</v>
          </cell>
          <cell r="H3590">
            <v>40189</v>
          </cell>
          <cell r="I3590">
            <v>40191</v>
          </cell>
          <cell r="J3590">
            <v>0</v>
          </cell>
          <cell r="K3590">
            <v>0</v>
          </cell>
          <cell r="L3590">
            <v>1000</v>
          </cell>
          <cell r="M3590" t="str">
            <v>Heavy Rain</v>
          </cell>
          <cell r="N3590">
            <v>1</v>
          </cell>
        </row>
        <row r="3591">
          <cell r="A3591">
            <v>3593</v>
          </cell>
          <cell r="B3591" t="str">
            <v>FL-2010-000008-BOL</v>
          </cell>
          <cell r="C3591" t="str">
            <v>Bolivia</v>
          </cell>
          <cell r="D3591">
            <v>0</v>
          </cell>
          <cell r="E3591">
            <v>-63.601199999999999</v>
          </cell>
          <cell r="F3591">
            <v>-17.826699999999999</v>
          </cell>
          <cell r="G3591">
            <v>102220.84</v>
          </cell>
          <cell r="H3591">
            <v>40179</v>
          </cell>
          <cell r="I3591">
            <v>40191</v>
          </cell>
          <cell r="J3591">
            <v>0</v>
          </cell>
          <cell r="K3591">
            <v>5</v>
          </cell>
          <cell r="L3591">
            <v>4500</v>
          </cell>
          <cell r="M3591" t="str">
            <v>Heavy Rain</v>
          </cell>
          <cell r="N3591">
            <v>1</v>
          </cell>
        </row>
        <row r="3592">
          <cell r="A3592">
            <v>3594</v>
          </cell>
          <cell r="B3592" t="str">
            <v>FL-2010-000012-EGY</v>
          </cell>
          <cell r="C3592" t="str">
            <v>Egypt</v>
          </cell>
          <cell r="E3592">
            <v>31.089500000000001</v>
          </cell>
          <cell r="F3592">
            <v>28.077000000000002</v>
          </cell>
          <cell r="G3592">
            <v>226050.59</v>
          </cell>
          <cell r="H3592">
            <v>40196</v>
          </cell>
          <cell r="I3592">
            <v>40197</v>
          </cell>
          <cell r="J3592">
            <v>0</v>
          </cell>
          <cell r="K3592">
            <v>10</v>
          </cell>
          <cell r="L3592">
            <v>7000</v>
          </cell>
          <cell r="M3592" t="str">
            <v>Torrential Rain</v>
          </cell>
          <cell r="N3592">
            <v>1.5</v>
          </cell>
        </row>
        <row r="3593">
          <cell r="A3593">
            <v>3595</v>
          </cell>
          <cell r="B3593">
            <v>0</v>
          </cell>
          <cell r="C3593" t="str">
            <v>USA</v>
          </cell>
          <cell r="E3593">
            <v>-121.527</v>
          </cell>
          <cell r="F3593">
            <v>37.4251</v>
          </cell>
          <cell r="G3593">
            <v>103982.65</v>
          </cell>
          <cell r="H3593">
            <v>40196</v>
          </cell>
          <cell r="I3593">
            <v>40200</v>
          </cell>
          <cell r="J3593">
            <v>0</v>
          </cell>
          <cell r="K3593">
            <v>3</v>
          </cell>
          <cell r="L3593">
            <v>0</v>
          </cell>
          <cell r="M3593" t="str">
            <v>Torrential Rain</v>
          </cell>
          <cell r="N3593">
            <v>1.5</v>
          </cell>
        </row>
        <row r="3594">
          <cell r="A3594">
            <v>3596</v>
          </cell>
          <cell r="B3594">
            <v>0</v>
          </cell>
          <cell r="C3594" t="str">
            <v>Brazil</v>
          </cell>
          <cell r="D3594">
            <v>0</v>
          </cell>
          <cell r="E3594">
            <v>-44.068100000000001</v>
          </cell>
          <cell r="F3594">
            <v>-22.980399999999999</v>
          </cell>
          <cell r="G3594">
            <v>55636.33</v>
          </cell>
          <cell r="H3594">
            <v>40188</v>
          </cell>
          <cell r="I3594">
            <v>40206</v>
          </cell>
          <cell r="J3594">
            <v>0</v>
          </cell>
          <cell r="K3594">
            <v>72</v>
          </cell>
          <cell r="L3594">
            <v>6000</v>
          </cell>
          <cell r="M3594" t="str">
            <v>Heavy Rain</v>
          </cell>
          <cell r="N3594">
            <v>1.5</v>
          </cell>
        </row>
        <row r="3595">
          <cell r="A3595">
            <v>3597</v>
          </cell>
          <cell r="B3595">
            <v>0</v>
          </cell>
          <cell r="C3595" t="str">
            <v>Peru</v>
          </cell>
          <cell r="D3595">
            <v>0</v>
          </cell>
          <cell r="E3595">
            <v>-72.939099999999996</v>
          </cell>
          <cell r="F3595">
            <v>-12.9894</v>
          </cell>
          <cell r="G3595">
            <v>135281.63</v>
          </cell>
          <cell r="H3595">
            <v>40203</v>
          </cell>
          <cell r="I3595">
            <v>40208</v>
          </cell>
          <cell r="J3595">
            <v>0</v>
          </cell>
          <cell r="K3595">
            <v>20</v>
          </cell>
          <cell r="L3595">
            <v>0</v>
          </cell>
          <cell r="M3595" t="str">
            <v>Torrential Rain</v>
          </cell>
          <cell r="N3595">
            <v>2</v>
          </cell>
        </row>
        <row r="3596">
          <cell r="A3596">
            <v>3598</v>
          </cell>
          <cell r="B3596">
            <v>0</v>
          </cell>
          <cell r="C3596" t="str">
            <v>Mozambique</v>
          </cell>
          <cell r="E3596">
            <v>31.645499999999998</v>
          </cell>
          <cell r="F3596">
            <v>-25.593</v>
          </cell>
          <cell r="G3596">
            <v>72703.820000000007</v>
          </cell>
          <cell r="H3596">
            <v>40203</v>
          </cell>
          <cell r="I3596">
            <v>40206</v>
          </cell>
          <cell r="J3596">
            <v>0</v>
          </cell>
          <cell r="K3596">
            <v>3</v>
          </cell>
          <cell r="L3596">
            <v>0</v>
          </cell>
          <cell r="M3596" t="str">
            <v>Heavy Rain</v>
          </cell>
          <cell r="N3596">
            <v>1</v>
          </cell>
        </row>
        <row r="3597">
          <cell r="A3597">
            <v>3599</v>
          </cell>
          <cell r="B3597">
            <v>0</v>
          </cell>
          <cell r="C3597" t="str">
            <v>South Africa</v>
          </cell>
          <cell r="D3597">
            <v>0</v>
          </cell>
          <cell r="E3597">
            <v>28.696200000000001</v>
          </cell>
          <cell r="F3597">
            <v>-24.745999999999999</v>
          </cell>
          <cell r="G3597">
            <v>87777.03</v>
          </cell>
          <cell r="H3597">
            <v>40205</v>
          </cell>
          <cell r="I3597">
            <v>40207</v>
          </cell>
          <cell r="J3597">
            <v>0</v>
          </cell>
          <cell r="K3597">
            <v>0</v>
          </cell>
          <cell r="L3597">
            <v>1400</v>
          </cell>
          <cell r="M3597" t="str">
            <v>Heavy Rain</v>
          </cell>
          <cell r="N3597">
            <v>1</v>
          </cell>
        </row>
        <row r="3598">
          <cell r="A3598">
            <v>3600</v>
          </cell>
          <cell r="B3598">
            <v>0</v>
          </cell>
          <cell r="C3598" t="str">
            <v>New Zealand</v>
          </cell>
          <cell r="D3598">
            <v>0</v>
          </cell>
          <cell r="E3598">
            <v>178.13200000000001</v>
          </cell>
          <cell r="F3598">
            <v>-37.716999999999999</v>
          </cell>
          <cell r="G3598">
            <v>44179.41</v>
          </cell>
          <cell r="H3598">
            <v>40207</v>
          </cell>
          <cell r="I3598">
            <v>40211</v>
          </cell>
          <cell r="J3598">
            <v>0</v>
          </cell>
          <cell r="K3598">
            <v>0</v>
          </cell>
          <cell r="L3598">
            <v>0</v>
          </cell>
          <cell r="M3598" t="str">
            <v>Heavy Rain</v>
          </cell>
          <cell r="N3598">
            <v>1</v>
          </cell>
        </row>
        <row r="3599">
          <cell r="A3599">
            <v>3601</v>
          </cell>
          <cell r="B3599">
            <v>0</v>
          </cell>
          <cell r="C3599" t="str">
            <v>Bolivia</v>
          </cell>
          <cell r="D3599">
            <v>0</v>
          </cell>
          <cell r="E3599">
            <v>-66.499499999999998</v>
          </cell>
          <cell r="F3599">
            <v>-17.459299999999999</v>
          </cell>
          <cell r="G3599">
            <v>292808.94</v>
          </cell>
          <cell r="H3599">
            <v>40205</v>
          </cell>
          <cell r="I3599">
            <v>40214</v>
          </cell>
          <cell r="J3599">
            <v>0</v>
          </cell>
          <cell r="K3599">
            <v>0</v>
          </cell>
          <cell r="L3599">
            <v>0</v>
          </cell>
          <cell r="M3599" t="str">
            <v>Heavy Rain</v>
          </cell>
          <cell r="N3599">
            <v>1</v>
          </cell>
        </row>
        <row r="3600">
          <cell r="A3600">
            <v>3602</v>
          </cell>
          <cell r="B3600">
            <v>0</v>
          </cell>
          <cell r="C3600" t="str">
            <v>Mexico</v>
          </cell>
          <cell r="D3600">
            <v>0</v>
          </cell>
          <cell r="E3600">
            <v>-99.003600000000006</v>
          </cell>
          <cell r="F3600">
            <v>19.943300000000001</v>
          </cell>
          <cell r="G3600">
            <v>122621.4</v>
          </cell>
          <cell r="H3600">
            <v>40204</v>
          </cell>
          <cell r="I3600">
            <v>40222</v>
          </cell>
          <cell r="J3600">
            <v>0</v>
          </cell>
          <cell r="K3600">
            <v>41</v>
          </cell>
          <cell r="L3600">
            <v>20000</v>
          </cell>
          <cell r="M3600" t="str">
            <v>Heavy Rain</v>
          </cell>
          <cell r="N3600">
            <v>1</v>
          </cell>
        </row>
        <row r="3601">
          <cell r="A3601">
            <v>3603</v>
          </cell>
          <cell r="B3601">
            <v>0</v>
          </cell>
          <cell r="C3601" t="str">
            <v>Australia</v>
          </cell>
          <cell r="D3601">
            <v>0</v>
          </cell>
          <cell r="E3601">
            <v>145.18</v>
          </cell>
          <cell r="F3601">
            <v>-20.173999999999999</v>
          </cell>
          <cell r="G3601">
            <v>188865.22</v>
          </cell>
          <cell r="H3601">
            <v>40214</v>
          </cell>
          <cell r="I3601">
            <v>40216</v>
          </cell>
          <cell r="J3601">
            <v>0</v>
          </cell>
          <cell r="K3601">
            <v>2</v>
          </cell>
          <cell r="L3601">
            <v>0</v>
          </cell>
          <cell r="M3601" t="str">
            <v>Heavy Rain</v>
          </cell>
          <cell r="N3601">
            <v>1</v>
          </cell>
        </row>
        <row r="3602">
          <cell r="A3602">
            <v>3604</v>
          </cell>
          <cell r="B3602" t="str">
            <v>FL-2010-000021-AFG</v>
          </cell>
          <cell r="C3602" t="str">
            <v>Afghanistan</v>
          </cell>
          <cell r="D3602">
            <v>0</v>
          </cell>
          <cell r="E3602">
            <v>65.108900000000006</v>
          </cell>
          <cell r="F3602">
            <v>32.546999999999997</v>
          </cell>
          <cell r="G3602">
            <v>105873.35</v>
          </cell>
          <cell r="H3602">
            <v>40214</v>
          </cell>
          <cell r="I3602">
            <v>40219</v>
          </cell>
          <cell r="J3602">
            <v>0</v>
          </cell>
          <cell r="K3602">
            <v>20</v>
          </cell>
          <cell r="L3602">
            <v>200</v>
          </cell>
          <cell r="M3602" t="str">
            <v>Heavy Rain</v>
          </cell>
          <cell r="N3602">
            <v>2</v>
          </cell>
        </row>
        <row r="3603">
          <cell r="A3603">
            <v>3605</v>
          </cell>
          <cell r="B3603">
            <v>0</v>
          </cell>
          <cell r="C3603" t="str">
            <v>Dominican Republic</v>
          </cell>
          <cell r="D3603">
            <v>0</v>
          </cell>
          <cell r="E3603">
            <v>-70.561199999999999</v>
          </cell>
          <cell r="F3603">
            <v>19.626999999999999</v>
          </cell>
          <cell r="G3603">
            <v>2791.39</v>
          </cell>
          <cell r="H3603">
            <v>40223</v>
          </cell>
          <cell r="I3603">
            <v>40224</v>
          </cell>
          <cell r="J3603">
            <v>0</v>
          </cell>
          <cell r="K3603">
            <v>0</v>
          </cell>
          <cell r="L3603">
            <v>150</v>
          </cell>
          <cell r="M3603" t="str">
            <v>Torrential Rain</v>
          </cell>
          <cell r="N3603">
            <v>1</v>
          </cell>
        </row>
        <row r="3604">
          <cell r="A3604">
            <v>3606</v>
          </cell>
          <cell r="B3604">
            <v>0</v>
          </cell>
          <cell r="C3604" t="str">
            <v>Australia</v>
          </cell>
          <cell r="D3604">
            <v>0</v>
          </cell>
          <cell r="E3604">
            <v>152.82900000000001</v>
          </cell>
          <cell r="F3604">
            <v>-27.220800000000001</v>
          </cell>
          <cell r="G3604">
            <v>20651.57</v>
          </cell>
          <cell r="H3604">
            <v>40224</v>
          </cell>
          <cell r="I3604">
            <v>40225</v>
          </cell>
          <cell r="J3604">
            <v>0</v>
          </cell>
          <cell r="K3604">
            <v>0</v>
          </cell>
          <cell r="L3604">
            <v>0</v>
          </cell>
          <cell r="M3604" t="str">
            <v>Torrential Rain</v>
          </cell>
          <cell r="N3604">
            <v>2</v>
          </cell>
        </row>
        <row r="3605">
          <cell r="A3605">
            <v>3607</v>
          </cell>
          <cell r="B3605">
            <v>0</v>
          </cell>
          <cell r="C3605" t="str">
            <v>Bulgaria</v>
          </cell>
          <cell r="E3605">
            <v>27.338799999999999</v>
          </cell>
          <cell r="F3605">
            <v>41.160299999999999</v>
          </cell>
          <cell r="G3605">
            <v>87346.16</v>
          </cell>
          <cell r="H3605">
            <v>40222</v>
          </cell>
          <cell r="I3605">
            <v>40229</v>
          </cell>
          <cell r="J3605">
            <v>0</v>
          </cell>
          <cell r="K3605">
            <v>0</v>
          </cell>
          <cell r="L3605">
            <v>0</v>
          </cell>
          <cell r="M3605" t="str">
            <v>Heavy Rain</v>
          </cell>
          <cell r="N3605">
            <v>1</v>
          </cell>
        </row>
        <row r="3606">
          <cell r="A3606">
            <v>3608</v>
          </cell>
          <cell r="B3606">
            <v>0</v>
          </cell>
          <cell r="C3606" t="str">
            <v>Australia</v>
          </cell>
          <cell r="D3606">
            <v>0</v>
          </cell>
          <cell r="E3606">
            <v>149.59899999999999</v>
          </cell>
          <cell r="F3606">
            <v>-32.420400000000001</v>
          </cell>
          <cell r="G3606">
            <v>311949.24</v>
          </cell>
          <cell r="H3606">
            <v>40222</v>
          </cell>
          <cell r="I3606">
            <v>40225</v>
          </cell>
          <cell r="J3606">
            <v>0</v>
          </cell>
          <cell r="K3606">
            <v>0</v>
          </cell>
          <cell r="L3606">
            <v>0</v>
          </cell>
          <cell r="M3606" t="str">
            <v>Heavy Rain</v>
          </cell>
          <cell r="N3606">
            <v>2</v>
          </cell>
        </row>
        <row r="3607">
          <cell r="A3607">
            <v>3609</v>
          </cell>
          <cell r="B3607" t="str">
            <v>FL-2010-000023-ECU</v>
          </cell>
          <cell r="C3607" t="str">
            <v>Peru</v>
          </cell>
          <cell r="E3607">
            <v>-78.286699999999996</v>
          </cell>
          <cell r="F3607">
            <v>-4.6822100000000004</v>
          </cell>
          <cell r="G3607">
            <v>305772</v>
          </cell>
          <cell r="H3607">
            <v>40219</v>
          </cell>
          <cell r="I3607">
            <v>40226</v>
          </cell>
          <cell r="J3607">
            <v>0</v>
          </cell>
          <cell r="K3607">
            <v>0</v>
          </cell>
          <cell r="L3607">
            <v>80000</v>
          </cell>
          <cell r="M3607" t="str">
            <v>Torrential Rain</v>
          </cell>
          <cell r="N3607">
            <v>1</v>
          </cell>
        </row>
        <row r="3608">
          <cell r="A3608">
            <v>3610</v>
          </cell>
          <cell r="B3608">
            <v>0</v>
          </cell>
          <cell r="C3608" t="str">
            <v>Portugal</v>
          </cell>
          <cell r="D3608">
            <v>0</v>
          </cell>
          <cell r="E3608">
            <v>-16.967700000000001</v>
          </cell>
          <cell r="F3608">
            <v>32.7562</v>
          </cell>
          <cell r="G3608">
            <v>482.99099999999999</v>
          </cell>
          <cell r="H3608">
            <v>40228</v>
          </cell>
          <cell r="I3608">
            <v>40229</v>
          </cell>
          <cell r="J3608">
            <v>0</v>
          </cell>
          <cell r="K3608">
            <v>32</v>
          </cell>
          <cell r="L3608">
            <v>0</v>
          </cell>
          <cell r="M3608" t="str">
            <v>Torrential Rain</v>
          </cell>
          <cell r="N3608">
            <v>2</v>
          </cell>
        </row>
        <row r="3609">
          <cell r="A3609">
            <v>3611</v>
          </cell>
          <cell r="B3609">
            <v>0</v>
          </cell>
          <cell r="C3609" t="str">
            <v>Spain</v>
          </cell>
          <cell r="D3609">
            <v>0</v>
          </cell>
          <cell r="E3609">
            <v>-4.0426500000000001</v>
          </cell>
          <cell r="F3609">
            <v>38.976300000000002</v>
          </cell>
          <cell r="G3609">
            <v>98474.34</v>
          </cell>
          <cell r="H3609">
            <v>40232</v>
          </cell>
          <cell r="I3609">
            <v>40233</v>
          </cell>
          <cell r="J3609">
            <v>0</v>
          </cell>
          <cell r="K3609">
            <v>32</v>
          </cell>
          <cell r="L3609">
            <v>1200</v>
          </cell>
          <cell r="M3609" t="str">
            <v>Heavy Rain</v>
          </cell>
          <cell r="N3609">
            <v>1</v>
          </cell>
        </row>
        <row r="3610">
          <cell r="A3610">
            <v>3612</v>
          </cell>
          <cell r="B3610">
            <v>0</v>
          </cell>
          <cell r="C3610" t="str">
            <v>France</v>
          </cell>
          <cell r="D3610">
            <v>0</v>
          </cell>
          <cell r="E3610">
            <v>-1.53213</v>
          </cell>
          <cell r="F3610">
            <v>46.773200000000003</v>
          </cell>
          <cell r="G3610">
            <v>30834.35</v>
          </cell>
          <cell r="H3610">
            <v>40237</v>
          </cell>
          <cell r="I3610">
            <v>40239</v>
          </cell>
          <cell r="J3610">
            <v>0</v>
          </cell>
          <cell r="K3610">
            <v>48</v>
          </cell>
          <cell r="L3610">
            <v>500</v>
          </cell>
          <cell r="M3610" t="str">
            <v>Storm Surge and Heavy Rai</v>
          </cell>
          <cell r="N3610">
            <v>2</v>
          </cell>
        </row>
        <row r="3611">
          <cell r="A3611">
            <v>3613</v>
          </cell>
          <cell r="B3611" t="str">
            <v>FL-2010-000037-HTI</v>
          </cell>
          <cell r="C3611" t="str">
            <v>Haiti</v>
          </cell>
          <cell r="D3611">
            <v>0</v>
          </cell>
          <cell r="E3611">
            <v>-73.765699999999995</v>
          </cell>
          <cell r="F3611">
            <v>18.4176</v>
          </cell>
          <cell r="G3611">
            <v>3836.32</v>
          </cell>
          <cell r="H3611">
            <v>40237</v>
          </cell>
          <cell r="I3611">
            <v>40239</v>
          </cell>
          <cell r="J3611">
            <v>0</v>
          </cell>
          <cell r="K3611">
            <v>13</v>
          </cell>
          <cell r="L3611">
            <v>0</v>
          </cell>
          <cell r="M3611" t="str">
            <v>Heavy Rain</v>
          </cell>
          <cell r="N3611">
            <v>1</v>
          </cell>
        </row>
        <row r="3612">
          <cell r="A3612">
            <v>3614</v>
          </cell>
          <cell r="B3612" t="str">
            <v>FL-2010-000046-MOZ</v>
          </cell>
          <cell r="C3612" t="str">
            <v>Mozambique</v>
          </cell>
          <cell r="D3612">
            <v>0</v>
          </cell>
          <cell r="E3612">
            <v>34.2547</v>
          </cell>
          <cell r="F3612">
            <v>-19.964700000000001</v>
          </cell>
          <cell r="G3612">
            <v>26372.46</v>
          </cell>
          <cell r="H3612">
            <v>40231</v>
          </cell>
          <cell r="I3612">
            <v>40265</v>
          </cell>
          <cell r="J3612">
            <v>0</v>
          </cell>
          <cell r="K3612">
            <v>2</v>
          </cell>
          <cell r="L3612">
            <v>130000</v>
          </cell>
          <cell r="M3612" t="str">
            <v>Heavy Rain</v>
          </cell>
          <cell r="N3612">
            <v>1</v>
          </cell>
        </row>
        <row r="3613">
          <cell r="A3613">
            <v>3615</v>
          </cell>
          <cell r="B3613">
            <v>0</v>
          </cell>
          <cell r="C3613" t="str">
            <v>Australia</v>
          </cell>
          <cell r="D3613">
            <v>0</v>
          </cell>
          <cell r="E3613">
            <v>147.95599999999999</v>
          </cell>
          <cell r="F3613">
            <v>-26.215499999999999</v>
          </cell>
          <cell r="G3613">
            <v>431681.63</v>
          </cell>
          <cell r="H3613">
            <v>40237</v>
          </cell>
          <cell r="I3613">
            <v>40254</v>
          </cell>
          <cell r="J3613">
            <v>0</v>
          </cell>
          <cell r="K3613">
            <v>0</v>
          </cell>
          <cell r="L3613">
            <v>0</v>
          </cell>
          <cell r="M3613" t="str">
            <v>Heavy Rain</v>
          </cell>
          <cell r="N3613">
            <v>2</v>
          </cell>
        </row>
        <row r="3614">
          <cell r="A3614">
            <v>3616</v>
          </cell>
          <cell r="B3614" t="str">
            <v>FL-2010-000038-ZMB</v>
          </cell>
          <cell r="C3614" t="str">
            <v>Zambia</v>
          </cell>
          <cell r="E3614">
            <v>27.736899999999999</v>
          </cell>
          <cell r="F3614">
            <v>-16.091799999999999</v>
          </cell>
          <cell r="G3614">
            <v>85511.58</v>
          </cell>
          <cell r="H3614">
            <v>40238</v>
          </cell>
          <cell r="I3614">
            <v>40254</v>
          </cell>
          <cell r="J3614">
            <v>0</v>
          </cell>
          <cell r="K3614">
            <v>0</v>
          </cell>
          <cell r="L3614">
            <v>115</v>
          </cell>
          <cell r="M3614" t="str">
            <v>Heavy Rain</v>
          </cell>
          <cell r="N3614">
            <v>1</v>
          </cell>
        </row>
        <row r="3615">
          <cell r="A3615">
            <v>3617</v>
          </cell>
          <cell r="B3615" t="str">
            <v>FL-2010-000041-SOM</v>
          </cell>
          <cell r="C3615" t="str">
            <v>Ethiopia</v>
          </cell>
          <cell r="E3615">
            <v>45.494199999999999</v>
          </cell>
          <cell r="F3615">
            <v>9.1970799999999997</v>
          </cell>
          <cell r="G3615">
            <v>104208.15</v>
          </cell>
          <cell r="H3615">
            <v>40238</v>
          </cell>
          <cell r="I3615">
            <v>40248</v>
          </cell>
          <cell r="J3615">
            <v>0</v>
          </cell>
          <cell r="K3615">
            <v>0</v>
          </cell>
          <cell r="L3615">
            <v>16000</v>
          </cell>
          <cell r="M3615" t="str">
            <v>Heavy Rain</v>
          </cell>
          <cell r="N3615">
            <v>1</v>
          </cell>
        </row>
        <row r="3616">
          <cell r="A3616">
            <v>3618</v>
          </cell>
          <cell r="B3616" t="str">
            <v>FL-2010-000042-SRB</v>
          </cell>
          <cell r="C3616" t="str">
            <v>Serbia</v>
          </cell>
          <cell r="E3616">
            <v>21.144200000000001</v>
          </cell>
          <cell r="F3616">
            <v>44.466799999999999</v>
          </cell>
          <cell r="G3616">
            <v>46896.639999999999</v>
          </cell>
          <cell r="H3616">
            <v>40238</v>
          </cell>
          <cell r="I3616">
            <v>40239</v>
          </cell>
          <cell r="J3616">
            <v>0</v>
          </cell>
          <cell r="K3616">
            <v>0</v>
          </cell>
          <cell r="L3616">
            <v>4000</v>
          </cell>
          <cell r="M3616" t="str">
            <v>Heavy Rain</v>
          </cell>
          <cell r="N3616">
            <v>1</v>
          </cell>
        </row>
        <row r="3617">
          <cell r="A3617">
            <v>3619</v>
          </cell>
          <cell r="B3617">
            <v>0</v>
          </cell>
          <cell r="C3617" t="str">
            <v>Peru</v>
          </cell>
          <cell r="D3617">
            <v>0</v>
          </cell>
          <cell r="E3617">
            <v>-73.357500000000002</v>
          </cell>
          <cell r="F3617">
            <v>-11.846399999999999</v>
          </cell>
          <cell r="G3617">
            <v>57889.66</v>
          </cell>
          <cell r="H3617">
            <v>40239</v>
          </cell>
          <cell r="I3617">
            <v>40241</v>
          </cell>
          <cell r="J3617">
            <v>0</v>
          </cell>
          <cell r="K3617">
            <v>7</v>
          </cell>
          <cell r="L3617">
            <v>20</v>
          </cell>
          <cell r="M3617" t="str">
            <v>Heavy Rain</v>
          </cell>
          <cell r="N3617">
            <v>1</v>
          </cell>
        </row>
        <row r="3618">
          <cell r="A3618">
            <v>3620</v>
          </cell>
          <cell r="B3618">
            <v>0</v>
          </cell>
          <cell r="C3618" t="str">
            <v>Uganda</v>
          </cell>
          <cell r="D3618">
            <v>0</v>
          </cell>
          <cell r="E3618">
            <v>31.063800000000001</v>
          </cell>
          <cell r="F3618">
            <v>1.1348499999999999</v>
          </cell>
          <cell r="G3618">
            <v>75196.570000000007</v>
          </cell>
          <cell r="H3618">
            <v>40244</v>
          </cell>
          <cell r="I3618">
            <v>40249</v>
          </cell>
          <cell r="J3618">
            <v>0</v>
          </cell>
          <cell r="K3618">
            <v>0</v>
          </cell>
          <cell r="L3618">
            <v>20000</v>
          </cell>
          <cell r="M3618" t="str">
            <v>Heavy Rain</v>
          </cell>
          <cell r="N3618">
            <v>1</v>
          </cell>
        </row>
        <row r="3619">
          <cell r="A3619">
            <v>3621</v>
          </cell>
          <cell r="B3619">
            <v>0</v>
          </cell>
          <cell r="C3619" t="str">
            <v>Kenya</v>
          </cell>
          <cell r="D3619">
            <v>0</v>
          </cell>
          <cell r="E3619">
            <v>34.992899999999999</v>
          </cell>
          <cell r="F3619">
            <v>1.2257000000000001E-2</v>
          </cell>
          <cell r="G3619">
            <v>40320.050000000003</v>
          </cell>
          <cell r="H3619">
            <v>40244</v>
          </cell>
          <cell r="I3619">
            <v>40301</v>
          </cell>
          <cell r="J3619">
            <v>0</v>
          </cell>
          <cell r="K3619">
            <v>26</v>
          </cell>
          <cell r="L3619">
            <v>2500</v>
          </cell>
          <cell r="M3619" t="str">
            <v>Torrential Rain</v>
          </cell>
          <cell r="N3619">
            <v>1.5</v>
          </cell>
        </row>
        <row r="3620">
          <cell r="A3620">
            <v>3622</v>
          </cell>
          <cell r="B3620">
            <v>0</v>
          </cell>
          <cell r="C3620" t="str">
            <v>USA</v>
          </cell>
          <cell r="D3620">
            <v>0</v>
          </cell>
          <cell r="E3620">
            <v>-86.379499999999993</v>
          </cell>
          <cell r="F3620">
            <v>32.893900000000002</v>
          </cell>
          <cell r="G3620">
            <v>48982.93</v>
          </cell>
          <cell r="H3620">
            <v>40247</v>
          </cell>
          <cell r="I3620">
            <v>40254</v>
          </cell>
          <cell r="J3620">
            <v>0</v>
          </cell>
          <cell r="K3620">
            <v>0</v>
          </cell>
          <cell r="L3620">
            <v>0</v>
          </cell>
          <cell r="M3620" t="str">
            <v>Heavy Rain</v>
          </cell>
          <cell r="N3620">
            <v>1</v>
          </cell>
        </row>
        <row r="3621">
          <cell r="A3621">
            <v>3623</v>
          </cell>
          <cell r="B3621" t="str">
            <v>FL-2010-000049-AGO</v>
          </cell>
          <cell r="C3621" t="str">
            <v>Angola</v>
          </cell>
          <cell r="D3621">
            <v>0</v>
          </cell>
          <cell r="E3621">
            <v>17.245699999999999</v>
          </cell>
          <cell r="F3621">
            <v>-16.112200000000001</v>
          </cell>
          <cell r="G3621">
            <v>274099.20000000001</v>
          </cell>
          <cell r="H3621">
            <v>40238</v>
          </cell>
          <cell r="I3621">
            <v>40268</v>
          </cell>
          <cell r="J3621">
            <v>0</v>
          </cell>
          <cell r="K3621">
            <v>12</v>
          </cell>
          <cell r="L3621">
            <v>11500</v>
          </cell>
          <cell r="M3621" t="str">
            <v>Heavy Rain</v>
          </cell>
          <cell r="N3621">
            <v>1</v>
          </cell>
        </row>
        <row r="3622">
          <cell r="A3622">
            <v>3624</v>
          </cell>
          <cell r="B3622" t="str">
            <v>FL-2010-000051-KAZ</v>
          </cell>
          <cell r="C3622" t="str">
            <v>Kazakhstan</v>
          </cell>
          <cell r="D3622">
            <v>0</v>
          </cell>
          <cell r="E3622">
            <v>79.212699999999998</v>
          </cell>
          <cell r="F3622">
            <v>45.079099999999997</v>
          </cell>
          <cell r="G3622">
            <v>323846.84000000003</v>
          </cell>
          <cell r="H3622">
            <v>40248</v>
          </cell>
          <cell r="I3622">
            <v>40263</v>
          </cell>
          <cell r="J3622">
            <v>0</v>
          </cell>
          <cell r="K3622">
            <v>43</v>
          </cell>
          <cell r="L3622">
            <v>5000</v>
          </cell>
          <cell r="M3622" t="str">
            <v>Heavy Rain Snowmelt Dam B</v>
          </cell>
          <cell r="N3622">
            <v>2</v>
          </cell>
        </row>
        <row r="3623">
          <cell r="A3623">
            <v>3625</v>
          </cell>
          <cell r="B3623">
            <v>0</v>
          </cell>
          <cell r="C3623" t="str">
            <v>USA</v>
          </cell>
          <cell r="D3623">
            <v>0</v>
          </cell>
          <cell r="E3623">
            <v>-78.119100000000003</v>
          </cell>
          <cell r="F3623">
            <v>41.364400000000003</v>
          </cell>
          <cell r="G3623">
            <v>1015176.36</v>
          </cell>
          <cell r="H3623">
            <v>40247</v>
          </cell>
          <cell r="I3623">
            <v>40261</v>
          </cell>
          <cell r="J3623">
            <v>0</v>
          </cell>
          <cell r="K3623">
            <v>0</v>
          </cell>
          <cell r="L3623">
            <v>0</v>
          </cell>
          <cell r="M3623" t="str">
            <v>Heavy Rain Snowmelt Dam B</v>
          </cell>
          <cell r="N3623">
            <v>1</v>
          </cell>
        </row>
        <row r="3624">
          <cell r="A3624">
            <v>3626</v>
          </cell>
          <cell r="B3624">
            <v>0</v>
          </cell>
          <cell r="C3624" t="str">
            <v>India</v>
          </cell>
          <cell r="D3624">
            <v>0</v>
          </cell>
          <cell r="E3624">
            <v>94.6126</v>
          </cell>
          <cell r="F3624">
            <v>27.250399999999999</v>
          </cell>
          <cell r="G3624">
            <v>16885.63</v>
          </cell>
          <cell r="H3624">
            <v>40261</v>
          </cell>
          <cell r="I3624">
            <v>40263</v>
          </cell>
          <cell r="J3624">
            <v>0</v>
          </cell>
          <cell r="K3624">
            <v>0</v>
          </cell>
          <cell r="L3624">
            <v>0</v>
          </cell>
          <cell r="M3624" t="str">
            <v>Monsoon Rain</v>
          </cell>
          <cell r="N3624">
            <v>1</v>
          </cell>
        </row>
        <row r="3625">
          <cell r="A3625">
            <v>3627</v>
          </cell>
          <cell r="B3625" t="str">
            <v>FL-2010-000063-IDN</v>
          </cell>
          <cell r="C3625" t="str">
            <v>Indonesia</v>
          </cell>
          <cell r="D3625">
            <v>0</v>
          </cell>
          <cell r="E3625">
            <v>104.78700000000001</v>
          </cell>
          <cell r="F3625">
            <v>-4.4474900000000002</v>
          </cell>
          <cell r="G3625">
            <v>149970.68</v>
          </cell>
          <cell r="H3625">
            <v>40261</v>
          </cell>
          <cell r="I3625">
            <v>40263</v>
          </cell>
          <cell r="J3625">
            <v>0</v>
          </cell>
          <cell r="K3625">
            <v>0</v>
          </cell>
          <cell r="L3625">
            <v>25000</v>
          </cell>
          <cell r="M3625" t="str">
            <v>Torrential Rain</v>
          </cell>
          <cell r="N3625">
            <v>1</v>
          </cell>
        </row>
        <row r="3626">
          <cell r="A3626">
            <v>3629</v>
          </cell>
          <cell r="B3626">
            <v>0</v>
          </cell>
          <cell r="C3626" t="str">
            <v>USA</v>
          </cell>
          <cell r="D3626">
            <v>0</v>
          </cell>
          <cell r="E3626">
            <v>-74.873000000000005</v>
          </cell>
          <cell r="F3626">
            <v>39.486600000000003</v>
          </cell>
          <cell r="G3626">
            <v>240301.51</v>
          </cell>
          <cell r="H3626">
            <v>40264</v>
          </cell>
          <cell r="I3626">
            <v>40268</v>
          </cell>
          <cell r="J3626">
            <v>0</v>
          </cell>
          <cell r="K3626">
            <v>0</v>
          </cell>
          <cell r="L3626">
            <v>0</v>
          </cell>
          <cell r="M3626" t="str">
            <v>Heavy Rain</v>
          </cell>
          <cell r="N3626">
            <v>2</v>
          </cell>
        </row>
        <row r="3627">
          <cell r="A3627">
            <v>3628</v>
          </cell>
          <cell r="B3627">
            <v>0</v>
          </cell>
          <cell r="C3627" t="str">
            <v>Russia</v>
          </cell>
          <cell r="D3627">
            <v>0</v>
          </cell>
          <cell r="E3627">
            <v>36.982900000000001</v>
          </cell>
          <cell r="F3627">
            <v>53.284300000000002</v>
          </cell>
          <cell r="G3627">
            <v>187689.01</v>
          </cell>
          <cell r="H3627">
            <v>40263</v>
          </cell>
          <cell r="I3627">
            <v>40268</v>
          </cell>
          <cell r="J3627">
            <v>0</v>
          </cell>
          <cell r="K3627">
            <v>0</v>
          </cell>
          <cell r="L3627">
            <v>0</v>
          </cell>
          <cell r="M3627" t="str">
            <v>Snowmelt</v>
          </cell>
          <cell r="N3627">
            <v>1</v>
          </cell>
        </row>
        <row r="3628">
          <cell r="A3628">
            <v>3630</v>
          </cell>
          <cell r="B3628">
            <v>0</v>
          </cell>
          <cell r="C3628" t="str">
            <v>Latvia</v>
          </cell>
          <cell r="D3628">
            <v>0</v>
          </cell>
          <cell r="E3628">
            <v>24.797699999999999</v>
          </cell>
          <cell r="F3628">
            <v>56.652000000000001</v>
          </cell>
          <cell r="G3628">
            <v>79653.48</v>
          </cell>
          <cell r="H3628">
            <v>40264</v>
          </cell>
          <cell r="I3628">
            <v>40268</v>
          </cell>
          <cell r="J3628">
            <v>0</v>
          </cell>
          <cell r="K3628">
            <v>0</v>
          </cell>
          <cell r="L3628">
            <v>0</v>
          </cell>
          <cell r="M3628" t="str">
            <v>Snowmelt</v>
          </cell>
          <cell r="N3628">
            <v>1</v>
          </cell>
        </row>
        <row r="3629">
          <cell r="A3629">
            <v>3631</v>
          </cell>
          <cell r="B3629">
            <v>0</v>
          </cell>
          <cell r="C3629" t="str">
            <v>Rwanda</v>
          </cell>
          <cell r="D3629">
            <v>0</v>
          </cell>
          <cell r="E3629">
            <v>29.6861</v>
          </cell>
          <cell r="F3629">
            <v>-1.7430699999999999</v>
          </cell>
          <cell r="G3629">
            <v>8862.7999999999993</v>
          </cell>
          <cell r="H3629">
            <v>40263</v>
          </cell>
          <cell r="I3629">
            <v>40268</v>
          </cell>
          <cell r="J3629">
            <v>0</v>
          </cell>
          <cell r="K3629">
            <v>4</v>
          </cell>
          <cell r="L3629">
            <v>0</v>
          </cell>
          <cell r="M3629" t="str">
            <v>Heavy Rain</v>
          </cell>
          <cell r="N3629">
            <v>1</v>
          </cell>
        </row>
        <row r="3630">
          <cell r="A3630">
            <v>3632</v>
          </cell>
          <cell r="B3630" t="str">
            <v>FL-2010-000067-BRA</v>
          </cell>
          <cell r="C3630" t="str">
            <v>Brazil</v>
          </cell>
          <cell r="D3630">
            <v>0</v>
          </cell>
          <cell r="E3630">
            <v>-43.333300000000001</v>
          </cell>
          <cell r="F3630">
            <v>-22.444600000000001</v>
          </cell>
          <cell r="G3630">
            <v>15005.82</v>
          </cell>
          <cell r="H3630">
            <v>40272</v>
          </cell>
          <cell r="I3630">
            <v>40275</v>
          </cell>
          <cell r="J3630">
            <v>0</v>
          </cell>
          <cell r="K3630">
            <v>400</v>
          </cell>
          <cell r="L3630">
            <v>0</v>
          </cell>
          <cell r="M3630" t="str">
            <v>Torrential Rain</v>
          </cell>
          <cell r="N3630">
            <v>1</v>
          </cell>
        </row>
        <row r="3631">
          <cell r="A3631">
            <v>3633</v>
          </cell>
          <cell r="B3631" t="str">
            <v>FL-2010-000070-BGD</v>
          </cell>
          <cell r="C3631" t="str">
            <v>Bangladesh</v>
          </cell>
          <cell r="D3631">
            <v>0</v>
          </cell>
          <cell r="E3631">
            <v>89.509900000000002</v>
          </cell>
          <cell r="F3631">
            <v>22.152799999999999</v>
          </cell>
          <cell r="G3631">
            <v>7062.71</v>
          </cell>
          <cell r="H3631">
            <v>40264</v>
          </cell>
          <cell r="I3631">
            <v>40275</v>
          </cell>
          <cell r="J3631">
            <v>0</v>
          </cell>
          <cell r="K3631">
            <v>104</v>
          </cell>
          <cell r="L3631">
            <v>0</v>
          </cell>
          <cell r="M3631" t="str">
            <v>Heavy Rain</v>
          </cell>
          <cell r="N3631">
            <v>1</v>
          </cell>
        </row>
        <row r="3632">
          <cell r="A3632">
            <v>3634</v>
          </cell>
          <cell r="B3632">
            <v>0</v>
          </cell>
          <cell r="C3632" t="str">
            <v>Somalia</v>
          </cell>
          <cell r="D3632">
            <v>0</v>
          </cell>
          <cell r="E3632">
            <v>45.790100000000002</v>
          </cell>
          <cell r="F3632">
            <v>2.8238300000000001</v>
          </cell>
          <cell r="G3632">
            <v>50278.2</v>
          </cell>
          <cell r="H3632">
            <v>40280</v>
          </cell>
          <cell r="I3632">
            <v>40281</v>
          </cell>
          <cell r="J3632">
            <v>0</v>
          </cell>
          <cell r="K3632">
            <v>0</v>
          </cell>
          <cell r="L3632">
            <v>200</v>
          </cell>
          <cell r="M3632" t="str">
            <v>Heavy Rain</v>
          </cell>
          <cell r="N3632">
            <v>1</v>
          </cell>
        </row>
        <row r="3633">
          <cell r="A3633">
            <v>3635</v>
          </cell>
          <cell r="B3633">
            <v>0</v>
          </cell>
          <cell r="C3633" t="str">
            <v>Serbia</v>
          </cell>
          <cell r="D3633">
            <v>0</v>
          </cell>
          <cell r="E3633">
            <v>21.715699999999998</v>
          </cell>
          <cell r="F3633">
            <v>43.466700000000003</v>
          </cell>
          <cell r="G3633">
            <v>13989.57</v>
          </cell>
          <cell r="H3633">
            <v>40288</v>
          </cell>
          <cell r="I3633">
            <v>40290</v>
          </cell>
          <cell r="J3633">
            <v>0</v>
          </cell>
          <cell r="K3633">
            <v>0</v>
          </cell>
          <cell r="L3633">
            <v>0</v>
          </cell>
          <cell r="M3633" t="str">
            <v>Heavy Rain</v>
          </cell>
          <cell r="N3633">
            <v>1</v>
          </cell>
        </row>
        <row r="3634">
          <cell r="A3634">
            <v>3637</v>
          </cell>
          <cell r="B3634">
            <v>0</v>
          </cell>
          <cell r="C3634" t="str">
            <v>Cuba</v>
          </cell>
          <cell r="D3634">
            <v>0</v>
          </cell>
          <cell r="E3634">
            <v>-75.383200000000002</v>
          </cell>
          <cell r="F3634">
            <v>20.2623</v>
          </cell>
          <cell r="G3634">
            <v>10657.92</v>
          </cell>
          <cell r="H3634">
            <v>40285</v>
          </cell>
          <cell r="I3634">
            <v>40289</v>
          </cell>
          <cell r="J3634">
            <v>0</v>
          </cell>
          <cell r="K3634">
            <v>0</v>
          </cell>
          <cell r="L3634">
            <v>84</v>
          </cell>
          <cell r="M3634" t="str">
            <v>Heavy Rain</v>
          </cell>
          <cell r="N3634">
            <v>1</v>
          </cell>
        </row>
        <row r="3635">
          <cell r="A3635">
            <v>3636</v>
          </cell>
          <cell r="B3635">
            <v>0</v>
          </cell>
          <cell r="C3635" t="str">
            <v>India</v>
          </cell>
          <cell r="D3635">
            <v>0</v>
          </cell>
          <cell r="E3635">
            <v>91.862300000000005</v>
          </cell>
          <cell r="F3635">
            <v>26.316600000000001</v>
          </cell>
          <cell r="G3635">
            <v>13472.46</v>
          </cell>
          <cell r="H3635">
            <v>40286</v>
          </cell>
          <cell r="I3635">
            <v>40289</v>
          </cell>
          <cell r="J3635">
            <v>0</v>
          </cell>
          <cell r="K3635">
            <v>0</v>
          </cell>
          <cell r="L3635">
            <v>300</v>
          </cell>
          <cell r="M3635" t="str">
            <v>Heavy Rain</v>
          </cell>
          <cell r="N3635">
            <v>2</v>
          </cell>
        </row>
        <row r="3636">
          <cell r="A3636">
            <v>3638</v>
          </cell>
          <cell r="B3636">
            <v>0</v>
          </cell>
          <cell r="C3636" t="str">
            <v>China</v>
          </cell>
          <cell r="D3636">
            <v>0</v>
          </cell>
          <cell r="E3636">
            <v>111.13</v>
          </cell>
          <cell r="F3636">
            <v>25.148099999999999</v>
          </cell>
          <cell r="G3636">
            <v>19903.73</v>
          </cell>
          <cell r="H3636">
            <v>40288</v>
          </cell>
          <cell r="I3636">
            <v>40289</v>
          </cell>
          <cell r="J3636">
            <v>0</v>
          </cell>
          <cell r="K3636">
            <v>0</v>
          </cell>
          <cell r="L3636">
            <v>0</v>
          </cell>
          <cell r="M3636" t="str">
            <v>Heavy Rain</v>
          </cell>
          <cell r="N3636">
            <v>1</v>
          </cell>
        </row>
        <row r="3637">
          <cell r="A3637">
            <v>3639</v>
          </cell>
          <cell r="B3637" t="str">
            <v>FL-2010-000077-NAM</v>
          </cell>
          <cell r="C3637" t="str">
            <v>Namibia</v>
          </cell>
          <cell r="E3637">
            <v>23.231200000000001</v>
          </cell>
          <cell r="F3637">
            <v>-18.694199999999999</v>
          </cell>
          <cell r="G3637">
            <v>64627.58</v>
          </cell>
          <cell r="H3637">
            <v>40284</v>
          </cell>
          <cell r="I3637">
            <v>40289</v>
          </cell>
          <cell r="J3637">
            <v>0</v>
          </cell>
          <cell r="K3637">
            <v>0</v>
          </cell>
          <cell r="L3637">
            <v>11000</v>
          </cell>
          <cell r="M3637" t="str">
            <v>Heavy Rain</v>
          </cell>
          <cell r="N3637">
            <v>1</v>
          </cell>
        </row>
        <row r="3638">
          <cell r="A3638">
            <v>3640</v>
          </cell>
          <cell r="B3638">
            <v>0</v>
          </cell>
          <cell r="C3638" t="str">
            <v>Indonesia</v>
          </cell>
          <cell r="D3638">
            <v>0</v>
          </cell>
          <cell r="E3638">
            <v>113.97199999999999</v>
          </cell>
          <cell r="F3638">
            <v>-2.6819600000000001</v>
          </cell>
          <cell r="G3638">
            <v>103901.84</v>
          </cell>
          <cell r="H3638">
            <v>40284</v>
          </cell>
          <cell r="I3638">
            <v>40300</v>
          </cell>
          <cell r="J3638">
            <v>0</v>
          </cell>
          <cell r="K3638">
            <v>0</v>
          </cell>
          <cell r="L3638">
            <v>0</v>
          </cell>
          <cell r="M3638" t="str">
            <v>Heavy Rain</v>
          </cell>
          <cell r="N3638">
            <v>1</v>
          </cell>
        </row>
        <row r="3639">
          <cell r="A3639">
            <v>3641</v>
          </cell>
          <cell r="B3639">
            <v>0</v>
          </cell>
          <cell r="C3639" t="str">
            <v>USA</v>
          </cell>
          <cell r="D3639">
            <v>0</v>
          </cell>
          <cell r="E3639">
            <v>-87.277600000000007</v>
          </cell>
          <cell r="F3639">
            <v>36.067799999999998</v>
          </cell>
          <cell r="G3639">
            <v>79123.97</v>
          </cell>
          <cell r="H3639">
            <v>40299</v>
          </cell>
          <cell r="I3639">
            <v>40302</v>
          </cell>
          <cell r="J3639">
            <v>0</v>
          </cell>
          <cell r="K3639">
            <v>30</v>
          </cell>
          <cell r="L3639">
            <v>8000</v>
          </cell>
          <cell r="M3639" t="str">
            <v>Heavy Rain</v>
          </cell>
          <cell r="N3639">
            <v>1</v>
          </cell>
        </row>
        <row r="3640">
          <cell r="A3640">
            <v>3643</v>
          </cell>
          <cell r="B3640" t="str">
            <v>FL-2010-000086-AFG</v>
          </cell>
          <cell r="C3640" t="str">
            <v>Afghanistan</v>
          </cell>
          <cell r="D3640">
            <v>0</v>
          </cell>
          <cell r="E3640">
            <v>62.251399999999997</v>
          </cell>
          <cell r="F3640">
            <v>34.383899999999997</v>
          </cell>
          <cell r="G3640">
            <v>65810.91</v>
          </cell>
          <cell r="H3640">
            <v>40302</v>
          </cell>
          <cell r="I3640">
            <v>40312</v>
          </cell>
          <cell r="J3640">
            <v>0</v>
          </cell>
          <cell r="K3640">
            <v>70</v>
          </cell>
          <cell r="L3640">
            <v>40000</v>
          </cell>
          <cell r="M3640" t="str">
            <v>Torrential Rain</v>
          </cell>
          <cell r="N3640">
            <v>1</v>
          </cell>
        </row>
        <row r="3641">
          <cell r="A3641">
            <v>3642</v>
          </cell>
          <cell r="B3641">
            <v>0</v>
          </cell>
          <cell r="C3641" t="str">
            <v>Yemen</v>
          </cell>
          <cell r="D3641">
            <v>0</v>
          </cell>
          <cell r="E3641">
            <v>44.310400000000001</v>
          </cell>
          <cell r="F3641">
            <v>14.0344</v>
          </cell>
          <cell r="G3641">
            <v>38889.730000000003</v>
          </cell>
          <cell r="H3641">
            <v>40303</v>
          </cell>
          <cell r="I3641">
            <v>40304</v>
          </cell>
          <cell r="J3641">
            <v>0</v>
          </cell>
          <cell r="K3641">
            <v>7</v>
          </cell>
          <cell r="L3641">
            <v>0</v>
          </cell>
          <cell r="M3641" t="str">
            <v>Torrential Rain</v>
          </cell>
          <cell r="N3641">
            <v>1</v>
          </cell>
        </row>
        <row r="3642">
          <cell r="A3642">
            <v>3644</v>
          </cell>
          <cell r="B3642" t="str">
            <v>FL-2010-000087-TJK</v>
          </cell>
          <cell r="C3642" t="str">
            <v>Tajikistan</v>
          </cell>
          <cell r="D3642">
            <v>0</v>
          </cell>
          <cell r="E3642">
            <v>69.497200000000007</v>
          </cell>
          <cell r="F3642">
            <v>38.2211</v>
          </cell>
          <cell r="G3642">
            <v>23137.24</v>
          </cell>
          <cell r="H3642">
            <v>40304</v>
          </cell>
          <cell r="I3642">
            <v>40306</v>
          </cell>
          <cell r="J3642">
            <v>0</v>
          </cell>
          <cell r="K3642">
            <v>24</v>
          </cell>
          <cell r="L3642">
            <v>400</v>
          </cell>
          <cell r="M3642" t="str">
            <v>Torrential Rain</v>
          </cell>
          <cell r="N3642">
            <v>1</v>
          </cell>
        </row>
        <row r="3643">
          <cell r="A3643">
            <v>3645</v>
          </cell>
          <cell r="B3643">
            <v>0</v>
          </cell>
          <cell r="C3643" t="str">
            <v>Indonesia</v>
          </cell>
          <cell r="D3643">
            <v>0</v>
          </cell>
          <cell r="E3643">
            <v>121.994</v>
          </cell>
          <cell r="F3643">
            <v>-3.8759899999999998</v>
          </cell>
          <cell r="G3643">
            <v>24518.720000000001</v>
          </cell>
          <cell r="H3643">
            <v>40306</v>
          </cell>
          <cell r="I3643">
            <v>40308</v>
          </cell>
          <cell r="J3643">
            <v>0</v>
          </cell>
          <cell r="K3643">
            <v>0</v>
          </cell>
          <cell r="L3643">
            <v>0</v>
          </cell>
          <cell r="M3643" t="str">
            <v>Heavy Rain</v>
          </cell>
          <cell r="N3643">
            <v>1</v>
          </cell>
        </row>
        <row r="3644">
          <cell r="A3644">
            <v>3646</v>
          </cell>
          <cell r="B3644">
            <v>0</v>
          </cell>
          <cell r="C3644" t="str">
            <v>Kenya</v>
          </cell>
          <cell r="D3644">
            <v>0</v>
          </cell>
          <cell r="E3644">
            <v>36.0032</v>
          </cell>
          <cell r="F3644">
            <v>1.50224</v>
          </cell>
          <cell r="G3644">
            <v>196057.68</v>
          </cell>
          <cell r="H3644">
            <v>40306</v>
          </cell>
          <cell r="I3644">
            <v>40322</v>
          </cell>
          <cell r="J3644">
            <v>0</v>
          </cell>
          <cell r="K3644">
            <v>100</v>
          </cell>
          <cell r="L3644">
            <v>70000</v>
          </cell>
          <cell r="M3644" t="str">
            <v>Heavy Rain</v>
          </cell>
          <cell r="N3644">
            <v>1.5</v>
          </cell>
        </row>
        <row r="3645">
          <cell r="A3645">
            <v>3647</v>
          </cell>
          <cell r="B3645">
            <v>0</v>
          </cell>
          <cell r="C3645" t="str">
            <v>Pakistan</v>
          </cell>
          <cell r="D3645">
            <v>0</v>
          </cell>
          <cell r="E3645">
            <v>73.385499999999993</v>
          </cell>
          <cell r="F3645">
            <v>35.588200000000001</v>
          </cell>
          <cell r="G3645">
            <v>6706.99</v>
          </cell>
          <cell r="H3645">
            <v>40306</v>
          </cell>
          <cell r="I3645">
            <v>40321</v>
          </cell>
          <cell r="J3645">
            <v>0</v>
          </cell>
          <cell r="K3645">
            <v>0</v>
          </cell>
          <cell r="L3645">
            <v>0</v>
          </cell>
          <cell r="M3645" t="str">
            <v>Heavy Rain</v>
          </cell>
          <cell r="N3645">
            <v>1</v>
          </cell>
        </row>
        <row r="3646">
          <cell r="A3646">
            <v>3648</v>
          </cell>
          <cell r="B3646" t="str">
            <v>FF-2010-000094-CZE,</v>
          </cell>
          <cell r="C3646" t="str">
            <v>Czech Republic</v>
          </cell>
          <cell r="E3646">
            <v>19.643999999999998</v>
          </cell>
          <cell r="F3646">
            <v>49.773600000000002</v>
          </cell>
          <cell r="G3646">
            <v>121758.8</v>
          </cell>
          <cell r="H3646">
            <v>40313</v>
          </cell>
          <cell r="I3646">
            <v>40322</v>
          </cell>
          <cell r="J3646">
            <v>0</v>
          </cell>
          <cell r="K3646">
            <v>12</v>
          </cell>
          <cell r="L3646">
            <v>0</v>
          </cell>
          <cell r="M3646" t="str">
            <v>Heavy Rain</v>
          </cell>
          <cell r="N3646">
            <v>2</v>
          </cell>
        </row>
        <row r="3647">
          <cell r="A3647">
            <v>3649</v>
          </cell>
          <cell r="B3647" t="str">
            <v>FL-2010-000092-LKA</v>
          </cell>
          <cell r="C3647" t="str">
            <v>Sri Lanka</v>
          </cell>
          <cell r="D3647">
            <v>0</v>
          </cell>
          <cell r="E3647">
            <v>80.590400000000002</v>
          </cell>
          <cell r="F3647">
            <v>6.8396499999999998</v>
          </cell>
          <cell r="G3647">
            <v>19207.849999999999</v>
          </cell>
          <cell r="H3647">
            <v>40306</v>
          </cell>
          <cell r="I3647">
            <v>40321</v>
          </cell>
          <cell r="J3647">
            <v>0</v>
          </cell>
          <cell r="K3647">
            <v>20</v>
          </cell>
          <cell r="L3647">
            <v>75000</v>
          </cell>
          <cell r="M3647" t="str">
            <v>Heavy Rain</v>
          </cell>
          <cell r="N3647">
            <v>1</v>
          </cell>
        </row>
        <row r="3648">
          <cell r="A3648">
            <v>3650</v>
          </cell>
          <cell r="B3648">
            <v>0</v>
          </cell>
          <cell r="C3648" t="str">
            <v>India</v>
          </cell>
          <cell r="D3648">
            <v>0</v>
          </cell>
          <cell r="E3648">
            <v>93.122600000000006</v>
          </cell>
          <cell r="F3648">
            <v>26.638100000000001</v>
          </cell>
          <cell r="G3648">
            <v>23813.35</v>
          </cell>
          <cell r="H3648">
            <v>40313</v>
          </cell>
          <cell r="I3648">
            <v>40355</v>
          </cell>
          <cell r="J3648">
            <v>0</v>
          </cell>
          <cell r="K3648">
            <v>0</v>
          </cell>
          <cell r="L3648">
            <v>10000</v>
          </cell>
          <cell r="M3648" t="str">
            <v>Monsoonal Rain</v>
          </cell>
          <cell r="N3648">
            <v>1.5</v>
          </cell>
        </row>
        <row r="3649">
          <cell r="A3649">
            <v>3651</v>
          </cell>
          <cell r="B3649" t="str">
            <v>FL-2010-000122-CHN</v>
          </cell>
          <cell r="C3649" t="str">
            <v>China</v>
          </cell>
          <cell r="D3649">
            <v>0</v>
          </cell>
          <cell r="E3649">
            <v>115.483</v>
          </cell>
          <cell r="F3649">
            <v>26.444199999999999</v>
          </cell>
          <cell r="G3649">
            <v>234212.72</v>
          </cell>
          <cell r="H3649">
            <v>40313</v>
          </cell>
          <cell r="I3649">
            <v>40357</v>
          </cell>
          <cell r="J3649">
            <v>0</v>
          </cell>
          <cell r="K3649">
            <v>379</v>
          </cell>
          <cell r="L3649">
            <v>2370000</v>
          </cell>
          <cell r="M3649" t="str">
            <v>Monsoonal Rain</v>
          </cell>
          <cell r="N3649">
            <v>1.5</v>
          </cell>
        </row>
        <row r="3650">
          <cell r="A3650">
            <v>3652</v>
          </cell>
          <cell r="B3650" t="str">
            <v>TC-2010-000097-IND</v>
          </cell>
          <cell r="C3650" t="str">
            <v>India</v>
          </cell>
          <cell r="D3650">
            <v>0</v>
          </cell>
          <cell r="E3650">
            <v>79.484399999999994</v>
          </cell>
          <cell r="F3650">
            <v>15.2182</v>
          </cell>
          <cell r="G3650">
            <v>63171.41</v>
          </cell>
          <cell r="H3650">
            <v>40316</v>
          </cell>
          <cell r="I3650">
            <v>40322</v>
          </cell>
          <cell r="J3650">
            <v>0</v>
          </cell>
          <cell r="K3650">
            <v>27</v>
          </cell>
          <cell r="L3650">
            <v>50000</v>
          </cell>
          <cell r="M3650" t="str">
            <v>Heavy rain</v>
          </cell>
          <cell r="N3650">
            <v>1</v>
          </cell>
        </row>
        <row r="3651">
          <cell r="A3651">
            <v>3653</v>
          </cell>
          <cell r="B3651" t="str">
            <v>TC-2010-000105-GTM</v>
          </cell>
          <cell r="C3651" t="str">
            <v>Guatamala</v>
          </cell>
          <cell r="E3651">
            <v>-89.563599999999994</v>
          </cell>
          <cell r="F3651">
            <v>14.075200000000001</v>
          </cell>
          <cell r="G3651">
            <v>68697.09</v>
          </cell>
          <cell r="H3651">
            <v>40316</v>
          </cell>
          <cell r="I3651">
            <v>40322</v>
          </cell>
          <cell r="J3651">
            <v>0</v>
          </cell>
          <cell r="K3651">
            <v>172</v>
          </cell>
          <cell r="L3651">
            <v>94000</v>
          </cell>
          <cell r="M3651" t="str">
            <v>Tropical Cyclone Agatha</v>
          </cell>
          <cell r="N3651">
            <v>2</v>
          </cell>
        </row>
        <row r="3652">
          <cell r="A3652">
            <v>3654</v>
          </cell>
          <cell r="B3652">
            <v>0</v>
          </cell>
          <cell r="C3652" t="str">
            <v>New Zealand</v>
          </cell>
          <cell r="D3652">
            <v>0</v>
          </cell>
          <cell r="E3652">
            <v>169.91800000000001</v>
          </cell>
          <cell r="F3652">
            <v>-45.156700000000001</v>
          </cell>
          <cell r="G3652">
            <v>25183.14</v>
          </cell>
          <cell r="H3652">
            <v>40323</v>
          </cell>
          <cell r="I3652">
            <v>40329</v>
          </cell>
          <cell r="J3652">
            <v>0</v>
          </cell>
          <cell r="K3652">
            <v>0</v>
          </cell>
          <cell r="L3652">
            <v>0</v>
          </cell>
          <cell r="M3652" t="str">
            <v>Heavy Rain</v>
          </cell>
          <cell r="N3652">
            <v>2</v>
          </cell>
        </row>
        <row r="3653">
          <cell r="A3653">
            <v>3655</v>
          </cell>
          <cell r="B3653">
            <v>0</v>
          </cell>
          <cell r="C3653" t="str">
            <v>Canada</v>
          </cell>
          <cell r="D3653">
            <v>0</v>
          </cell>
          <cell r="E3653">
            <v>-97.789100000000005</v>
          </cell>
          <cell r="F3653">
            <v>49.875700000000002</v>
          </cell>
          <cell r="G3653">
            <v>25787.99</v>
          </cell>
          <cell r="H3653">
            <v>40327</v>
          </cell>
          <cell r="I3653">
            <v>40329</v>
          </cell>
          <cell r="J3653">
            <v>0</v>
          </cell>
          <cell r="K3653">
            <v>0</v>
          </cell>
          <cell r="L3653">
            <v>0</v>
          </cell>
          <cell r="M3653" t="str">
            <v>Heavy Rain</v>
          </cell>
          <cell r="N3653">
            <v>1</v>
          </cell>
        </row>
        <row r="3654">
          <cell r="A3654">
            <v>3656</v>
          </cell>
          <cell r="B3654" t="str">
            <v>FL-2010-000107-PHL</v>
          </cell>
          <cell r="C3654" t="str">
            <v>Philippines</v>
          </cell>
          <cell r="D3654">
            <v>0</v>
          </cell>
          <cell r="E3654">
            <v>125.3</v>
          </cell>
          <cell r="F3654">
            <v>6.77841</v>
          </cell>
          <cell r="G3654">
            <v>22339.98</v>
          </cell>
          <cell r="H3654">
            <v>40327</v>
          </cell>
          <cell r="I3654">
            <v>40330</v>
          </cell>
          <cell r="J3654">
            <v>0</v>
          </cell>
          <cell r="K3654">
            <v>27</v>
          </cell>
          <cell r="L3654">
            <v>0</v>
          </cell>
          <cell r="M3654" t="str">
            <v>Torrential Rain</v>
          </cell>
          <cell r="N3654">
            <v>1</v>
          </cell>
        </row>
        <row r="3655">
          <cell r="A3655">
            <v>3657</v>
          </cell>
          <cell r="B3655">
            <v>0</v>
          </cell>
          <cell r="C3655" t="str">
            <v>Hungary</v>
          </cell>
          <cell r="E3655">
            <v>19.7971</v>
          </cell>
          <cell r="F3655">
            <v>49.671599999999998</v>
          </cell>
          <cell r="G3655">
            <v>174970.1</v>
          </cell>
          <cell r="H3655">
            <v>40327</v>
          </cell>
          <cell r="I3655">
            <v>40340</v>
          </cell>
          <cell r="J3655">
            <v>0</v>
          </cell>
          <cell r="K3655">
            <v>0</v>
          </cell>
          <cell r="L3655">
            <v>3000</v>
          </cell>
          <cell r="M3655" t="str">
            <v>Heavy Rain</v>
          </cell>
          <cell r="N3655">
            <v>1</v>
          </cell>
        </row>
        <row r="3656">
          <cell r="A3656">
            <v>3658</v>
          </cell>
          <cell r="B3656" t="str">
            <v>TC-2010-000108-PAK</v>
          </cell>
          <cell r="C3656" t="str">
            <v>Pakistan</v>
          </cell>
          <cell r="E3656">
            <v>67.905199999999994</v>
          </cell>
          <cell r="F3656">
            <v>25.1175</v>
          </cell>
          <cell r="G3656">
            <v>59028.73</v>
          </cell>
          <cell r="H3656">
            <v>40335</v>
          </cell>
          <cell r="I3656">
            <v>40336</v>
          </cell>
          <cell r="J3656">
            <v>0</v>
          </cell>
          <cell r="K3656">
            <v>23</v>
          </cell>
          <cell r="L3656">
            <v>4000</v>
          </cell>
          <cell r="M3656" t="str">
            <v>Tropical Cyclone Phet</v>
          </cell>
          <cell r="N3656">
            <v>1</v>
          </cell>
        </row>
        <row r="3657">
          <cell r="A3657">
            <v>3659</v>
          </cell>
          <cell r="B3657">
            <v>0</v>
          </cell>
          <cell r="C3657" t="str">
            <v>USA</v>
          </cell>
          <cell r="D3657">
            <v>0</v>
          </cell>
          <cell r="E3657">
            <v>-94.094800000000006</v>
          </cell>
          <cell r="F3657">
            <v>34.577800000000003</v>
          </cell>
          <cell r="G3657">
            <v>12234.56</v>
          </cell>
          <cell r="H3657">
            <v>40340</v>
          </cell>
          <cell r="I3657">
            <v>40340</v>
          </cell>
          <cell r="J3657">
            <v>0</v>
          </cell>
          <cell r="K3657">
            <v>20</v>
          </cell>
          <cell r="L3657">
            <v>0</v>
          </cell>
          <cell r="M3657" t="str">
            <v>Torrential Rain</v>
          </cell>
          <cell r="N3657">
            <v>2</v>
          </cell>
        </row>
        <row r="3658">
          <cell r="A3658">
            <v>3660</v>
          </cell>
          <cell r="B3658">
            <v>0</v>
          </cell>
          <cell r="C3658" t="str">
            <v>Spain</v>
          </cell>
          <cell r="D3658">
            <v>0</v>
          </cell>
          <cell r="E3658">
            <v>-6.2163899999999996</v>
          </cell>
          <cell r="F3658">
            <v>43.354399999999998</v>
          </cell>
          <cell r="G3658">
            <v>6135.21</v>
          </cell>
          <cell r="H3658">
            <v>40340</v>
          </cell>
          <cell r="I3658">
            <v>40342</v>
          </cell>
          <cell r="J3658">
            <v>0</v>
          </cell>
          <cell r="K3658">
            <v>2</v>
          </cell>
          <cell r="L3658">
            <v>0</v>
          </cell>
          <cell r="M3658" t="str">
            <v>Torrential Rain</v>
          </cell>
          <cell r="N3658">
            <v>1.5</v>
          </cell>
        </row>
        <row r="3659">
          <cell r="A3659">
            <v>3661</v>
          </cell>
          <cell r="B3659">
            <v>0</v>
          </cell>
          <cell r="C3659" t="str">
            <v>France</v>
          </cell>
          <cell r="D3659">
            <v>0</v>
          </cell>
          <cell r="E3659">
            <v>6.5913399999999998</v>
          </cell>
          <cell r="F3659">
            <v>43.497300000000003</v>
          </cell>
          <cell r="G3659">
            <v>7699.78</v>
          </cell>
          <cell r="H3659">
            <v>40345</v>
          </cell>
          <cell r="I3659">
            <v>40346</v>
          </cell>
          <cell r="J3659">
            <v>0</v>
          </cell>
          <cell r="K3659">
            <v>19</v>
          </cell>
          <cell r="L3659">
            <v>0</v>
          </cell>
          <cell r="M3659" t="str">
            <v>Torrential Rain</v>
          </cell>
          <cell r="N3659">
            <v>2</v>
          </cell>
        </row>
        <row r="3660">
          <cell r="A3660">
            <v>3662</v>
          </cell>
          <cell r="B3660" t="str">
            <v>FL-2010-000115-MMR</v>
          </cell>
          <cell r="C3660" t="str">
            <v>Myanmar</v>
          </cell>
          <cell r="E3660">
            <v>94.010499999999993</v>
          </cell>
          <cell r="F3660">
            <v>22.2804</v>
          </cell>
          <cell r="G3660">
            <v>94869.51</v>
          </cell>
          <cell r="H3660">
            <v>40344</v>
          </cell>
          <cell r="I3660">
            <v>40355</v>
          </cell>
          <cell r="J3660">
            <v>0</v>
          </cell>
          <cell r="K3660">
            <v>60</v>
          </cell>
          <cell r="L3660">
            <v>0</v>
          </cell>
          <cell r="M3660" t="str">
            <v>Monsoonal Rain</v>
          </cell>
          <cell r="N3660">
            <v>1</v>
          </cell>
        </row>
        <row r="3661">
          <cell r="A3661">
            <v>3667</v>
          </cell>
          <cell r="B3661" t="str">
            <v>FL-2010-000120-BRA</v>
          </cell>
          <cell r="C3661" t="str">
            <v>Brazil</v>
          </cell>
          <cell r="D3661">
            <v>0</v>
          </cell>
          <cell r="E3661">
            <v>-37.781599999999997</v>
          </cell>
          <cell r="F3661">
            <v>-6.3558899999999996</v>
          </cell>
          <cell r="G3661">
            <v>320129.49</v>
          </cell>
          <cell r="H3661">
            <v>40351</v>
          </cell>
          <cell r="I3661">
            <v>40359</v>
          </cell>
          <cell r="J3661">
            <v>0</v>
          </cell>
          <cell r="K3661">
            <v>50</v>
          </cell>
          <cell r="L3661">
            <v>150000</v>
          </cell>
          <cell r="M3661" t="str">
            <v>Heavy Rain</v>
          </cell>
          <cell r="N3661">
            <v>2</v>
          </cell>
        </row>
        <row r="3662">
          <cell r="A3662">
            <v>3663</v>
          </cell>
          <cell r="B3662">
            <v>0</v>
          </cell>
          <cell r="C3662" t="str">
            <v>Ghana</v>
          </cell>
          <cell r="D3662">
            <v>0</v>
          </cell>
          <cell r="E3662">
            <v>-0.98103799999999997</v>
          </cell>
          <cell r="F3662">
            <v>7.9316199999999997</v>
          </cell>
          <cell r="G3662">
            <v>150908.10999999999</v>
          </cell>
          <cell r="H3662">
            <v>40351</v>
          </cell>
          <cell r="I3662">
            <v>40355</v>
          </cell>
          <cell r="J3662">
            <v>0</v>
          </cell>
          <cell r="K3662">
            <v>30</v>
          </cell>
          <cell r="L3662">
            <v>0</v>
          </cell>
          <cell r="M3662" t="str">
            <v>Heavy Rain</v>
          </cell>
          <cell r="N3662">
            <v>1</v>
          </cell>
        </row>
        <row r="3663">
          <cell r="A3663">
            <v>3664</v>
          </cell>
          <cell r="B3663">
            <v>0</v>
          </cell>
          <cell r="C3663" t="str">
            <v>Romania</v>
          </cell>
          <cell r="E3663">
            <v>23.185300000000002</v>
          </cell>
          <cell r="F3663">
            <v>46.079300000000003</v>
          </cell>
          <cell r="G3663">
            <v>56733.120000000003</v>
          </cell>
          <cell r="H3663">
            <v>40351</v>
          </cell>
          <cell r="I3663">
            <v>40371</v>
          </cell>
          <cell r="J3663">
            <v>0</v>
          </cell>
          <cell r="K3663">
            <v>23</v>
          </cell>
          <cell r="L3663">
            <v>17500</v>
          </cell>
          <cell r="M3663" t="str">
            <v>Heavy Rain</v>
          </cell>
          <cell r="N3663">
            <v>2</v>
          </cell>
        </row>
        <row r="3664">
          <cell r="A3664">
            <v>3665</v>
          </cell>
          <cell r="B3664">
            <v>0</v>
          </cell>
          <cell r="C3664" t="str">
            <v>Bosnia and Herzegovina</v>
          </cell>
          <cell r="D3664">
            <v>0</v>
          </cell>
          <cell r="E3664">
            <v>17.704999999999998</v>
          </cell>
          <cell r="F3664">
            <v>43.987200000000001</v>
          </cell>
          <cell r="G3664">
            <v>28641.599999999999</v>
          </cell>
          <cell r="H3664">
            <v>40351</v>
          </cell>
          <cell r="I3664">
            <v>40355</v>
          </cell>
          <cell r="J3664">
            <v>0</v>
          </cell>
          <cell r="K3664">
            <v>46</v>
          </cell>
          <cell r="L3664">
            <v>0</v>
          </cell>
          <cell r="M3664" t="str">
            <v>Heavy Rain</v>
          </cell>
          <cell r="N3664">
            <v>1</v>
          </cell>
        </row>
        <row r="3665">
          <cell r="A3665">
            <v>3666</v>
          </cell>
          <cell r="B3665">
            <v>0</v>
          </cell>
          <cell r="C3665" t="str">
            <v>Pakistan</v>
          </cell>
          <cell r="D3665">
            <v>0</v>
          </cell>
          <cell r="E3665">
            <v>72.0792</v>
          </cell>
          <cell r="F3665">
            <v>36.027000000000001</v>
          </cell>
          <cell r="G3665">
            <v>9325.99</v>
          </cell>
          <cell r="H3665">
            <v>40351</v>
          </cell>
          <cell r="I3665">
            <v>40353</v>
          </cell>
          <cell r="J3665">
            <v>0</v>
          </cell>
          <cell r="K3665">
            <v>46</v>
          </cell>
          <cell r="L3665">
            <v>0</v>
          </cell>
          <cell r="M3665" t="str">
            <v>Torrential Rain</v>
          </cell>
          <cell r="N3665">
            <v>1</v>
          </cell>
        </row>
        <row r="3666">
          <cell r="A3666">
            <v>3668</v>
          </cell>
          <cell r="B3666">
            <v>0</v>
          </cell>
          <cell r="C3666" t="str">
            <v>Taiwan</v>
          </cell>
          <cell r="D3666">
            <v>0</v>
          </cell>
          <cell r="E3666">
            <v>121.60599999999999</v>
          </cell>
          <cell r="F3666">
            <v>24.949100000000001</v>
          </cell>
          <cell r="G3666">
            <v>1399.49</v>
          </cell>
          <cell r="H3666">
            <v>40354</v>
          </cell>
          <cell r="I3666">
            <v>40356</v>
          </cell>
          <cell r="J3666">
            <v>0</v>
          </cell>
          <cell r="K3666">
            <v>0</v>
          </cell>
          <cell r="L3666">
            <v>0</v>
          </cell>
          <cell r="M3666" t="str">
            <v>Torrential Rain</v>
          </cell>
          <cell r="N3666">
            <v>1</v>
          </cell>
        </row>
        <row r="3667">
          <cell r="A3667">
            <v>3669</v>
          </cell>
          <cell r="B3667" t="str">
            <v>FL-2010-000118-CIV,</v>
          </cell>
          <cell r="C3667" t="str">
            <v>Liberia</v>
          </cell>
          <cell r="E3667">
            <v>-7.1501799999999998</v>
          </cell>
          <cell r="F3667">
            <v>6.0130100000000004</v>
          </cell>
          <cell r="G3667">
            <v>183842.33</v>
          </cell>
          <cell r="H3667">
            <v>40354</v>
          </cell>
          <cell r="I3667">
            <v>40356</v>
          </cell>
          <cell r="J3667">
            <v>0</v>
          </cell>
          <cell r="K3667">
            <v>12</v>
          </cell>
          <cell r="L3667">
            <v>0</v>
          </cell>
          <cell r="M3667" t="str">
            <v>Torrential Rain</v>
          </cell>
          <cell r="N3667">
            <v>1</v>
          </cell>
        </row>
        <row r="3668">
          <cell r="A3668">
            <v>3670</v>
          </cell>
          <cell r="B3668" t="str">
            <v>FL-2010-000121-DOM</v>
          </cell>
          <cell r="C3668" t="str">
            <v>Dominican Republic</v>
          </cell>
          <cell r="D3668">
            <v>0</v>
          </cell>
          <cell r="E3668">
            <v>-70.392799999999994</v>
          </cell>
          <cell r="F3668">
            <v>19.2545</v>
          </cell>
          <cell r="G3668">
            <v>15731.6</v>
          </cell>
          <cell r="H3668">
            <v>40354</v>
          </cell>
          <cell r="I3668">
            <v>40356</v>
          </cell>
          <cell r="J3668">
            <v>0</v>
          </cell>
          <cell r="K3668">
            <v>0</v>
          </cell>
          <cell r="L3668">
            <v>0</v>
          </cell>
          <cell r="M3668" t="str">
            <v>Torrential Rain</v>
          </cell>
          <cell r="N3668">
            <v>1</v>
          </cell>
        </row>
        <row r="3669">
          <cell r="A3669">
            <v>3671</v>
          </cell>
          <cell r="B3669" t="str">
            <v>TC-2010-000123-MEX</v>
          </cell>
          <cell r="C3669" t="str">
            <v>Mexico</v>
          </cell>
          <cell r="D3669">
            <v>0</v>
          </cell>
          <cell r="E3669">
            <v>-100.417</v>
          </cell>
          <cell r="F3669">
            <v>24.311199999999999</v>
          </cell>
          <cell r="G3669">
            <v>209024.88</v>
          </cell>
          <cell r="H3669">
            <v>40359</v>
          </cell>
          <cell r="I3669">
            <v>40366</v>
          </cell>
          <cell r="J3669">
            <v>0</v>
          </cell>
          <cell r="K3669">
            <v>6</v>
          </cell>
          <cell r="L3669">
            <v>50000</v>
          </cell>
          <cell r="M3669" t="str">
            <v>Tropical Cyclone Alex</v>
          </cell>
          <cell r="N3669">
            <v>2</v>
          </cell>
        </row>
        <row r="3670">
          <cell r="A3670">
            <v>3672</v>
          </cell>
          <cell r="B3670" t="str">
            <v>FL-2010-000129-UKR</v>
          </cell>
          <cell r="C3670" t="str">
            <v>Ukraine</v>
          </cell>
          <cell r="D3670">
            <v>0</v>
          </cell>
          <cell r="E3670">
            <v>24.7926</v>
          </cell>
          <cell r="F3670">
            <v>48.589799999999997</v>
          </cell>
          <cell r="G3670">
            <v>34504.42</v>
          </cell>
          <cell r="H3670">
            <v>40356</v>
          </cell>
          <cell r="I3670">
            <v>40361</v>
          </cell>
          <cell r="J3670">
            <v>0</v>
          </cell>
          <cell r="K3670">
            <v>2</v>
          </cell>
          <cell r="L3670">
            <v>0</v>
          </cell>
          <cell r="M3670" t="str">
            <v>Heavy Rain</v>
          </cell>
          <cell r="N3670">
            <v>1.5</v>
          </cell>
        </row>
        <row r="3671">
          <cell r="A3671">
            <v>3673</v>
          </cell>
          <cell r="B3671">
            <v>0</v>
          </cell>
          <cell r="C3671" t="str">
            <v>Canada</v>
          </cell>
          <cell r="D3671">
            <v>0</v>
          </cell>
          <cell r="E3671">
            <v>-103.836</v>
          </cell>
          <cell r="F3671">
            <v>51.865699999999997</v>
          </cell>
          <cell r="G3671">
            <v>86589.82</v>
          </cell>
          <cell r="H3671">
            <v>40361</v>
          </cell>
          <cell r="I3671">
            <v>40365</v>
          </cell>
          <cell r="J3671">
            <v>0</v>
          </cell>
          <cell r="K3671">
            <v>0</v>
          </cell>
          <cell r="L3671">
            <v>0</v>
          </cell>
          <cell r="M3671" t="str">
            <v>Heavy Rain</v>
          </cell>
          <cell r="N3671">
            <v>1.5</v>
          </cell>
        </row>
        <row r="3672">
          <cell r="A3672">
            <v>3674</v>
          </cell>
          <cell r="B3672" t="str">
            <v>FL-2010-000125-IND</v>
          </cell>
          <cell r="C3672" t="str">
            <v>India</v>
          </cell>
          <cell r="E3672">
            <v>74.778499999999994</v>
          </cell>
          <cell r="F3672">
            <v>30.189499999999999</v>
          </cell>
          <cell r="G3672">
            <v>147437.23000000001</v>
          </cell>
          <cell r="H3672">
            <v>40364</v>
          </cell>
          <cell r="I3672">
            <v>40374</v>
          </cell>
          <cell r="J3672">
            <v>0</v>
          </cell>
          <cell r="K3672">
            <v>98</v>
          </cell>
          <cell r="L3672">
            <v>523000</v>
          </cell>
          <cell r="M3672" t="str">
            <v>Monsoonal Rain</v>
          </cell>
          <cell r="N3672">
            <v>1</v>
          </cell>
        </row>
        <row r="3673">
          <cell r="A3673">
            <v>3675</v>
          </cell>
          <cell r="B3673" t="str">
            <v>FL-2010-000130-MDA</v>
          </cell>
          <cell r="C3673" t="str">
            <v>Moldovo</v>
          </cell>
          <cell r="E3673">
            <v>27.9665</v>
          </cell>
          <cell r="F3673">
            <v>46.824300000000001</v>
          </cell>
          <cell r="G3673">
            <v>12206.49</v>
          </cell>
          <cell r="H3673">
            <v>40364</v>
          </cell>
          <cell r="I3673">
            <v>40366</v>
          </cell>
          <cell r="J3673">
            <v>0</v>
          </cell>
          <cell r="K3673">
            <v>0</v>
          </cell>
          <cell r="L3673">
            <v>2000</v>
          </cell>
          <cell r="M3673" t="str">
            <v>Heavy Rain</v>
          </cell>
          <cell r="N3673">
            <v>1</v>
          </cell>
        </row>
        <row r="3674">
          <cell r="A3674">
            <v>3676</v>
          </cell>
          <cell r="B3674">
            <v>0</v>
          </cell>
          <cell r="C3674" t="str">
            <v>China</v>
          </cell>
          <cell r="D3674">
            <v>0</v>
          </cell>
          <cell r="E3674">
            <v>97.128200000000007</v>
          </cell>
          <cell r="F3674">
            <v>39.486600000000003</v>
          </cell>
          <cell r="G3674">
            <v>396656.67</v>
          </cell>
          <cell r="H3674">
            <v>40365</v>
          </cell>
          <cell r="I3674">
            <v>40372</v>
          </cell>
          <cell r="J3674">
            <v>0</v>
          </cell>
          <cell r="K3674">
            <v>15</v>
          </cell>
          <cell r="L3674">
            <v>0</v>
          </cell>
          <cell r="M3674" t="str">
            <v>Torrential Rain</v>
          </cell>
          <cell r="N3674">
            <v>1</v>
          </cell>
        </row>
        <row r="3675">
          <cell r="A3675">
            <v>3677</v>
          </cell>
          <cell r="B3675">
            <v>0</v>
          </cell>
          <cell r="C3675" t="str">
            <v>Saudi Arabia</v>
          </cell>
          <cell r="D3675">
            <v>0</v>
          </cell>
          <cell r="E3675">
            <v>41.172199999999997</v>
          </cell>
          <cell r="F3675">
            <v>20.6067</v>
          </cell>
          <cell r="G3675">
            <v>55999.09</v>
          </cell>
          <cell r="H3675">
            <v>40369</v>
          </cell>
          <cell r="I3675">
            <v>40371</v>
          </cell>
          <cell r="J3675">
            <v>0</v>
          </cell>
          <cell r="K3675">
            <v>7</v>
          </cell>
          <cell r="L3675">
            <v>85</v>
          </cell>
          <cell r="M3675" t="str">
            <v>Torrential Rain</v>
          </cell>
          <cell r="N3675">
            <v>1</v>
          </cell>
        </row>
        <row r="3676">
          <cell r="A3676">
            <v>3678</v>
          </cell>
          <cell r="B3676">
            <v>0</v>
          </cell>
          <cell r="C3676" t="str">
            <v>China</v>
          </cell>
          <cell r="D3676">
            <v>0</v>
          </cell>
          <cell r="E3676">
            <v>113.17100000000001</v>
          </cell>
          <cell r="F3676">
            <v>28.005600000000001</v>
          </cell>
          <cell r="G3676">
            <v>575176.16</v>
          </cell>
          <cell r="H3676">
            <v>40360</v>
          </cell>
          <cell r="I3676">
            <v>40374</v>
          </cell>
          <cell r="J3676">
            <v>0</v>
          </cell>
          <cell r="K3676">
            <v>600</v>
          </cell>
          <cell r="L3676">
            <v>2400000</v>
          </cell>
          <cell r="M3676" t="str">
            <v>Torrential Rain</v>
          </cell>
          <cell r="N3676">
            <v>1</v>
          </cell>
        </row>
        <row r="3677">
          <cell r="A3677">
            <v>3679</v>
          </cell>
          <cell r="B3677">
            <v>0</v>
          </cell>
          <cell r="C3677" t="str">
            <v>Bangladesh</v>
          </cell>
          <cell r="D3677">
            <v>0</v>
          </cell>
          <cell r="E3677">
            <v>90.035499999999999</v>
          </cell>
          <cell r="F3677">
            <v>23.994900000000001</v>
          </cell>
          <cell r="G3677">
            <v>24987.26</v>
          </cell>
          <cell r="H3677">
            <v>40360</v>
          </cell>
          <cell r="I3677">
            <v>40372</v>
          </cell>
          <cell r="J3677">
            <v>0</v>
          </cell>
          <cell r="K3677">
            <v>0</v>
          </cell>
          <cell r="L3677">
            <v>600000</v>
          </cell>
          <cell r="M3677" t="str">
            <v>Monsoonal Rain</v>
          </cell>
          <cell r="N3677">
            <v>1</v>
          </cell>
        </row>
        <row r="3678">
          <cell r="A3678">
            <v>3680</v>
          </cell>
          <cell r="B3678">
            <v>0</v>
          </cell>
          <cell r="C3678" t="str">
            <v>Japan</v>
          </cell>
          <cell r="D3678">
            <v>0</v>
          </cell>
          <cell r="E3678">
            <v>133.643</v>
          </cell>
          <cell r="F3678">
            <v>34.690100000000001</v>
          </cell>
          <cell r="G3678">
            <v>78651.789999999994</v>
          </cell>
          <cell r="H3678">
            <v>40371</v>
          </cell>
          <cell r="I3678">
            <v>40372</v>
          </cell>
          <cell r="J3678">
            <v>0</v>
          </cell>
          <cell r="K3678">
            <v>0</v>
          </cell>
          <cell r="L3678">
            <v>0</v>
          </cell>
          <cell r="M3678" t="str">
            <v>Torrential Rain</v>
          </cell>
          <cell r="N3678">
            <v>1</v>
          </cell>
        </row>
        <row r="3679">
          <cell r="A3679">
            <v>3681</v>
          </cell>
          <cell r="B3679">
            <v>0</v>
          </cell>
          <cell r="C3679" t="str">
            <v>China</v>
          </cell>
          <cell r="D3679">
            <v>0</v>
          </cell>
          <cell r="E3679">
            <v>115.886</v>
          </cell>
          <cell r="F3679">
            <v>29.138400000000001</v>
          </cell>
          <cell r="G3679">
            <v>235548.21</v>
          </cell>
          <cell r="H3679">
            <v>40366</v>
          </cell>
          <cell r="I3679">
            <v>40382</v>
          </cell>
          <cell r="J3679">
            <v>0</v>
          </cell>
          <cell r="K3679">
            <v>0</v>
          </cell>
          <cell r="L3679">
            <v>10000</v>
          </cell>
          <cell r="M3679" t="str">
            <v>Torrential Rain</v>
          </cell>
          <cell r="N3679">
            <v>1.5</v>
          </cell>
        </row>
        <row r="3680">
          <cell r="A3680">
            <v>3682</v>
          </cell>
          <cell r="B3680">
            <v>0</v>
          </cell>
          <cell r="C3680" t="str">
            <v>India</v>
          </cell>
          <cell r="D3680">
            <v>0</v>
          </cell>
          <cell r="E3680">
            <v>86.198300000000003</v>
          </cell>
          <cell r="F3680">
            <v>25.5869</v>
          </cell>
          <cell r="G3680">
            <v>192748.71</v>
          </cell>
          <cell r="H3680">
            <v>40371</v>
          </cell>
          <cell r="I3680">
            <v>40373</v>
          </cell>
          <cell r="J3680">
            <v>0</v>
          </cell>
          <cell r="K3680">
            <v>0</v>
          </cell>
          <cell r="L3680">
            <v>5000</v>
          </cell>
          <cell r="M3680" t="str">
            <v>Monsoonal Rain</v>
          </cell>
          <cell r="N3680">
            <v>1</v>
          </cell>
        </row>
        <row r="3681">
          <cell r="A3681">
            <v>3683</v>
          </cell>
          <cell r="B3681">
            <v>0</v>
          </cell>
          <cell r="C3681" t="str">
            <v>Sudan</v>
          </cell>
          <cell r="D3681">
            <v>0</v>
          </cell>
          <cell r="E3681">
            <v>36.671700000000001</v>
          </cell>
          <cell r="F3681">
            <v>18.749300000000002</v>
          </cell>
          <cell r="G3681">
            <v>100438.85</v>
          </cell>
          <cell r="H3681">
            <v>40369</v>
          </cell>
          <cell r="I3681">
            <v>40401</v>
          </cell>
          <cell r="J3681">
            <v>0</v>
          </cell>
          <cell r="K3681">
            <v>33</v>
          </cell>
          <cell r="L3681">
            <v>10000</v>
          </cell>
          <cell r="M3681" t="str">
            <v>Heavy Rain</v>
          </cell>
          <cell r="N3681">
            <v>1.5</v>
          </cell>
        </row>
        <row r="3682">
          <cell r="A3682">
            <v>3684</v>
          </cell>
          <cell r="B3682">
            <v>0</v>
          </cell>
          <cell r="C3682" t="str">
            <v>Mexico</v>
          </cell>
          <cell r="D3682">
            <v>0</v>
          </cell>
          <cell r="E3682">
            <v>-100.55</v>
          </cell>
          <cell r="F3682">
            <v>25.576699999999999</v>
          </cell>
          <cell r="G3682">
            <v>68346.59</v>
          </cell>
          <cell r="H3682">
            <v>40360</v>
          </cell>
          <cell r="I3682">
            <v>40373</v>
          </cell>
          <cell r="J3682">
            <v>0</v>
          </cell>
          <cell r="K3682">
            <v>0</v>
          </cell>
          <cell r="L3682">
            <v>0</v>
          </cell>
          <cell r="M3682" t="str">
            <v>Heavy  Rain</v>
          </cell>
          <cell r="N3682">
            <v>1.5</v>
          </cell>
        </row>
        <row r="3683">
          <cell r="A3683">
            <v>3685</v>
          </cell>
          <cell r="B3683">
            <v>0</v>
          </cell>
          <cell r="C3683" t="str">
            <v>Yemen</v>
          </cell>
          <cell r="D3683">
            <v>0</v>
          </cell>
          <cell r="E3683">
            <v>47.917999999999999</v>
          </cell>
          <cell r="F3683">
            <v>16.738800000000001</v>
          </cell>
          <cell r="G3683">
            <v>176263.75</v>
          </cell>
          <cell r="H3683">
            <v>40369</v>
          </cell>
          <cell r="I3683">
            <v>40374</v>
          </cell>
          <cell r="J3683">
            <v>0</v>
          </cell>
          <cell r="K3683">
            <v>15</v>
          </cell>
          <cell r="L3683">
            <v>0</v>
          </cell>
          <cell r="M3683" t="str">
            <v>Torrential Rain</v>
          </cell>
          <cell r="N3683">
            <v>1.5</v>
          </cell>
        </row>
        <row r="3684">
          <cell r="A3684">
            <v>3686</v>
          </cell>
          <cell r="B3684">
            <v>0</v>
          </cell>
          <cell r="C3684" t="str">
            <v>Philippines</v>
          </cell>
          <cell r="D3684">
            <v>0</v>
          </cell>
          <cell r="E3684">
            <v>121.468</v>
          </cell>
          <cell r="F3684">
            <v>17.096</v>
          </cell>
          <cell r="G3684">
            <v>34784.5</v>
          </cell>
          <cell r="H3684">
            <v>40371</v>
          </cell>
          <cell r="I3684">
            <v>40374</v>
          </cell>
          <cell r="J3684">
            <v>0</v>
          </cell>
          <cell r="K3684">
            <v>23</v>
          </cell>
          <cell r="L3684">
            <v>0</v>
          </cell>
          <cell r="M3684" t="str">
            <v>Tropical Storm "Basyang"</v>
          </cell>
          <cell r="N3684">
            <v>1.5</v>
          </cell>
        </row>
        <row r="3685">
          <cell r="A3685">
            <v>3687</v>
          </cell>
          <cell r="B3685">
            <v>0</v>
          </cell>
          <cell r="C3685" t="str">
            <v>Pakistan</v>
          </cell>
          <cell r="D3685">
            <v>0</v>
          </cell>
          <cell r="E3685">
            <v>66.945899999999995</v>
          </cell>
          <cell r="F3685">
            <v>30.5059</v>
          </cell>
          <cell r="G3685">
            <v>14176.85</v>
          </cell>
          <cell r="H3685">
            <v>40380</v>
          </cell>
          <cell r="I3685">
            <v>40382</v>
          </cell>
          <cell r="J3685">
            <v>0</v>
          </cell>
          <cell r="K3685">
            <v>60</v>
          </cell>
          <cell r="L3685">
            <v>0</v>
          </cell>
          <cell r="M3685" t="str">
            <v>Torrential Rain</v>
          </cell>
          <cell r="N3685">
            <v>1.5</v>
          </cell>
        </row>
        <row r="3686">
          <cell r="A3686">
            <v>3688</v>
          </cell>
          <cell r="B3686">
            <v>0</v>
          </cell>
          <cell r="C3686" t="str">
            <v>China</v>
          </cell>
          <cell r="D3686">
            <v>0</v>
          </cell>
          <cell r="E3686">
            <v>114.01</v>
          </cell>
          <cell r="F3686">
            <v>22.673300000000001</v>
          </cell>
          <cell r="G3686">
            <v>10513.16</v>
          </cell>
          <cell r="H3686">
            <v>40380</v>
          </cell>
          <cell r="I3686">
            <v>40382</v>
          </cell>
          <cell r="J3686">
            <v>0</v>
          </cell>
          <cell r="K3686">
            <v>1</v>
          </cell>
          <cell r="L3686">
            <v>15000</v>
          </cell>
          <cell r="M3686" t="str">
            <v>Tropical Storm Chanthu</v>
          </cell>
          <cell r="N3686">
            <v>1.5</v>
          </cell>
        </row>
        <row r="3687">
          <cell r="A3687">
            <v>3689</v>
          </cell>
          <cell r="B3687">
            <v>0</v>
          </cell>
          <cell r="C3687" t="str">
            <v>USA</v>
          </cell>
          <cell r="D3687">
            <v>0</v>
          </cell>
          <cell r="E3687">
            <v>-91.002600000000001</v>
          </cell>
          <cell r="F3687">
            <v>41.058199999999999</v>
          </cell>
          <cell r="G3687">
            <v>214908.29</v>
          </cell>
          <cell r="H3687">
            <v>40384</v>
          </cell>
          <cell r="I3687">
            <v>40384</v>
          </cell>
          <cell r="J3687">
            <v>0</v>
          </cell>
          <cell r="K3687">
            <v>1</v>
          </cell>
          <cell r="L3687">
            <v>500</v>
          </cell>
          <cell r="M3687" t="str">
            <v>Dam Failure, Heavy Rain</v>
          </cell>
          <cell r="N3687">
            <v>1</v>
          </cell>
        </row>
        <row r="3688">
          <cell r="A3688">
            <v>3690</v>
          </cell>
          <cell r="B3688">
            <v>0</v>
          </cell>
          <cell r="C3688" t="str">
            <v>Nepal</v>
          </cell>
          <cell r="D3688">
            <v>0</v>
          </cell>
          <cell r="E3688">
            <v>84.784800000000004</v>
          </cell>
          <cell r="F3688">
            <v>28.352599999999999</v>
          </cell>
          <cell r="G3688">
            <v>132628.57999999999</v>
          </cell>
          <cell r="H3688">
            <v>40384</v>
          </cell>
          <cell r="I3688">
            <v>40384</v>
          </cell>
          <cell r="J3688">
            <v>0</v>
          </cell>
          <cell r="K3688">
            <v>12</v>
          </cell>
          <cell r="L3688">
            <v>0</v>
          </cell>
          <cell r="M3688" t="str">
            <v>Heavy Rain</v>
          </cell>
          <cell r="N3688">
            <v>1</v>
          </cell>
        </row>
        <row r="3689">
          <cell r="A3689">
            <v>3691</v>
          </cell>
          <cell r="B3689">
            <v>0</v>
          </cell>
          <cell r="C3689" t="str">
            <v>Indonesia</v>
          </cell>
          <cell r="D3689">
            <v>0</v>
          </cell>
          <cell r="E3689">
            <v>114.97199999999999</v>
          </cell>
          <cell r="F3689">
            <v>-2.14107</v>
          </cell>
          <cell r="G3689">
            <v>106460.15</v>
          </cell>
          <cell r="H3689">
            <v>40382</v>
          </cell>
          <cell r="I3689">
            <v>40384</v>
          </cell>
          <cell r="J3689">
            <v>0</v>
          </cell>
          <cell r="K3689">
            <v>21</v>
          </cell>
          <cell r="L3689">
            <v>15000</v>
          </cell>
          <cell r="M3689" t="str">
            <v>Heavy Rain</v>
          </cell>
          <cell r="N3689">
            <v>1</v>
          </cell>
        </row>
        <row r="3690">
          <cell r="A3690">
            <v>3692</v>
          </cell>
          <cell r="B3690">
            <v>0</v>
          </cell>
          <cell r="C3690" t="str">
            <v>China</v>
          </cell>
          <cell r="D3690">
            <v>0</v>
          </cell>
          <cell r="E3690">
            <v>111.074</v>
          </cell>
          <cell r="F3690">
            <v>31.577400000000001</v>
          </cell>
          <cell r="G3690">
            <v>1049485.1200000001</v>
          </cell>
          <cell r="H3690">
            <v>40382</v>
          </cell>
          <cell r="I3690">
            <v>40393</v>
          </cell>
          <cell r="J3690">
            <v>0</v>
          </cell>
          <cell r="K3690">
            <v>1100</v>
          </cell>
          <cell r="L3690">
            <v>300000</v>
          </cell>
          <cell r="M3690" t="str">
            <v>Monsoonal Rain</v>
          </cell>
          <cell r="N3690">
            <v>2</v>
          </cell>
        </row>
        <row r="3691">
          <cell r="A3691">
            <v>3693</v>
          </cell>
          <cell r="B3691">
            <v>0</v>
          </cell>
          <cell r="C3691" t="str">
            <v>Viet Nam</v>
          </cell>
          <cell r="D3691">
            <v>0</v>
          </cell>
          <cell r="E3691">
            <v>105.95099999999999</v>
          </cell>
          <cell r="F3691">
            <v>22.1069</v>
          </cell>
          <cell r="G3691">
            <v>68318.98</v>
          </cell>
          <cell r="H3691">
            <v>40382</v>
          </cell>
          <cell r="I3691">
            <v>40384</v>
          </cell>
          <cell r="J3691">
            <v>0</v>
          </cell>
          <cell r="K3691">
            <v>8</v>
          </cell>
          <cell r="L3691">
            <v>12400</v>
          </cell>
          <cell r="M3691" t="str">
            <v>Tropical Storm Chanthu</v>
          </cell>
          <cell r="N3691">
            <v>1</v>
          </cell>
        </row>
        <row r="3692">
          <cell r="A3692">
            <v>3694</v>
          </cell>
          <cell r="B3692">
            <v>0</v>
          </cell>
          <cell r="C3692" t="str">
            <v>Saudi Arabia</v>
          </cell>
          <cell r="D3692">
            <v>0</v>
          </cell>
          <cell r="E3692">
            <v>41.9223</v>
          </cell>
          <cell r="F3692">
            <v>21.515000000000001</v>
          </cell>
          <cell r="G3692">
            <v>346152.85</v>
          </cell>
          <cell r="H3692">
            <v>40382</v>
          </cell>
          <cell r="I3692">
            <v>40384</v>
          </cell>
          <cell r="J3692">
            <v>0</v>
          </cell>
          <cell r="K3692">
            <v>14</v>
          </cell>
          <cell r="L3692">
            <v>0</v>
          </cell>
          <cell r="M3692" t="str">
            <v>Torrential Rain</v>
          </cell>
          <cell r="N3692">
            <v>1</v>
          </cell>
        </row>
        <row r="3693">
          <cell r="A3693">
            <v>3695</v>
          </cell>
          <cell r="B3693" t="str">
            <v>FL-2010-000145-BFA</v>
          </cell>
          <cell r="C3693" t="str">
            <v>Burkino Faso</v>
          </cell>
          <cell r="D3693">
            <v>0</v>
          </cell>
          <cell r="E3693">
            <v>-1.3892500000000001</v>
          </cell>
          <cell r="F3693">
            <v>12.942500000000001</v>
          </cell>
          <cell r="G3693">
            <v>160792.23000000001</v>
          </cell>
          <cell r="H3693">
            <v>40380</v>
          </cell>
          <cell r="I3693">
            <v>40384</v>
          </cell>
          <cell r="J3693">
            <v>0</v>
          </cell>
          <cell r="K3693">
            <v>14</v>
          </cell>
          <cell r="L3693">
            <v>20000</v>
          </cell>
          <cell r="M3693" t="str">
            <v>Heavy Rain</v>
          </cell>
          <cell r="N3693">
            <v>1</v>
          </cell>
        </row>
        <row r="3694">
          <cell r="A3694">
            <v>3696</v>
          </cell>
          <cell r="B3694" t="str">
            <v>FL-2010-000141-PAK</v>
          </cell>
          <cell r="C3694" t="str">
            <v>Pakistan</v>
          </cell>
          <cell r="D3694">
            <v>0</v>
          </cell>
          <cell r="E3694">
            <v>73.257900000000006</v>
          </cell>
          <cell r="F3694">
            <v>33.363399999999999</v>
          </cell>
          <cell r="G3694">
            <v>129691.63</v>
          </cell>
          <cell r="H3694">
            <v>40386</v>
          </cell>
          <cell r="I3694">
            <v>40497</v>
          </cell>
          <cell r="J3694" t="str">
            <v>News</v>
          </cell>
          <cell r="K3694">
            <v>1750</v>
          </cell>
          <cell r="L3694">
            <v>10000000</v>
          </cell>
          <cell r="M3694" t="str">
            <v>Monsoonal Rain</v>
          </cell>
          <cell r="N3694">
            <v>2</v>
          </cell>
        </row>
        <row r="3695">
          <cell r="A3695">
            <v>3697</v>
          </cell>
          <cell r="B3695">
            <v>0</v>
          </cell>
          <cell r="C3695" t="str">
            <v>Afghanistan</v>
          </cell>
          <cell r="D3695">
            <v>0</v>
          </cell>
          <cell r="E3695">
            <v>68.859399999999994</v>
          </cell>
          <cell r="F3695">
            <v>35.210599999999999</v>
          </cell>
          <cell r="G3695">
            <v>176799.06</v>
          </cell>
          <cell r="H3695">
            <v>40386</v>
          </cell>
          <cell r="I3695">
            <v>40393</v>
          </cell>
          <cell r="J3695" t="str">
            <v>News</v>
          </cell>
          <cell r="K3695">
            <v>65</v>
          </cell>
          <cell r="L3695">
            <v>180</v>
          </cell>
          <cell r="M3695" t="str">
            <v>Torrential Rain</v>
          </cell>
          <cell r="N3695">
            <v>1</v>
          </cell>
        </row>
        <row r="3696">
          <cell r="A3696">
            <v>3698</v>
          </cell>
          <cell r="B3696">
            <v>0</v>
          </cell>
          <cell r="C3696" t="str">
            <v>Germany</v>
          </cell>
          <cell r="E3696">
            <v>13.9953</v>
          </cell>
          <cell r="F3696">
            <v>51.467700000000001</v>
          </cell>
          <cell r="G3696">
            <v>45883.94</v>
          </cell>
          <cell r="H3696">
            <v>40386</v>
          </cell>
          <cell r="I3696">
            <v>40398</v>
          </cell>
          <cell r="J3696" t="str">
            <v>News</v>
          </cell>
          <cell r="K3696">
            <v>15</v>
          </cell>
          <cell r="L3696">
            <v>3000</v>
          </cell>
          <cell r="M3696" t="str">
            <v>Torrential Rain</v>
          </cell>
          <cell r="N3696">
            <v>1.5</v>
          </cell>
        </row>
        <row r="3697">
          <cell r="A3697">
            <v>3699</v>
          </cell>
          <cell r="B3697">
            <v>0</v>
          </cell>
          <cell r="C3697" t="str">
            <v>China</v>
          </cell>
          <cell r="D3697">
            <v>0</v>
          </cell>
          <cell r="E3697">
            <v>99.985699999999994</v>
          </cell>
          <cell r="F3697">
            <v>37.843499999999999</v>
          </cell>
          <cell r="G3697">
            <v>442536.33</v>
          </cell>
          <cell r="H3697">
            <v>40386</v>
          </cell>
          <cell r="I3697">
            <v>40401</v>
          </cell>
          <cell r="J3697" t="str">
            <v>News</v>
          </cell>
          <cell r="K3697">
            <v>65</v>
          </cell>
          <cell r="L3697">
            <v>180</v>
          </cell>
          <cell r="M3697" t="str">
            <v>Torrential Rain</v>
          </cell>
          <cell r="N3697">
            <v>1.5</v>
          </cell>
        </row>
        <row r="3698">
          <cell r="A3698">
            <v>3700</v>
          </cell>
          <cell r="B3698">
            <v>0</v>
          </cell>
          <cell r="C3698" t="str">
            <v>India</v>
          </cell>
          <cell r="D3698">
            <v>0</v>
          </cell>
          <cell r="E3698">
            <v>76.125600000000006</v>
          </cell>
          <cell r="F3698">
            <v>33.526699999999998</v>
          </cell>
          <cell r="G3698">
            <v>145020.41</v>
          </cell>
          <cell r="H3698">
            <v>40396</v>
          </cell>
          <cell r="I3698">
            <v>40398</v>
          </cell>
          <cell r="J3698" t="str">
            <v>News</v>
          </cell>
          <cell r="K3698">
            <v>150</v>
          </cell>
          <cell r="L3698">
            <v>180</v>
          </cell>
          <cell r="M3698" t="str">
            <v>Torrential Rain</v>
          </cell>
          <cell r="N3698">
            <v>1.5</v>
          </cell>
        </row>
        <row r="3699">
          <cell r="A3699">
            <v>3701</v>
          </cell>
          <cell r="B3699">
            <v>0</v>
          </cell>
          <cell r="C3699" t="str">
            <v>North Korea</v>
          </cell>
          <cell r="D3699">
            <v>0</v>
          </cell>
          <cell r="E3699">
            <v>125.71299999999999</v>
          </cell>
          <cell r="F3699">
            <v>39.588700000000003</v>
          </cell>
          <cell r="G3699">
            <v>51188.84</v>
          </cell>
          <cell r="H3699">
            <v>40386</v>
          </cell>
          <cell r="I3699">
            <v>40398</v>
          </cell>
          <cell r="J3699" t="str">
            <v>News</v>
          </cell>
          <cell r="K3699">
            <v>0</v>
          </cell>
          <cell r="L3699">
            <v>17000</v>
          </cell>
          <cell r="M3699" t="str">
            <v>Torrential Rain</v>
          </cell>
          <cell r="N3699">
            <v>1</v>
          </cell>
        </row>
        <row r="3700">
          <cell r="A3700">
            <v>3702</v>
          </cell>
          <cell r="B3700">
            <v>0</v>
          </cell>
          <cell r="C3700" t="str">
            <v>USA</v>
          </cell>
          <cell r="D3700">
            <v>0</v>
          </cell>
          <cell r="E3700">
            <v>-93.467200000000005</v>
          </cell>
          <cell r="F3700">
            <v>42.313499999999998</v>
          </cell>
          <cell r="G3700">
            <v>8257.4</v>
          </cell>
          <cell r="H3700">
            <v>40400</v>
          </cell>
          <cell r="I3700">
            <v>40401</v>
          </cell>
          <cell r="J3700" t="str">
            <v>News</v>
          </cell>
          <cell r="K3700">
            <v>1</v>
          </cell>
          <cell r="L3700">
            <v>1000</v>
          </cell>
          <cell r="M3700" t="str">
            <v>Torrential Rain</v>
          </cell>
          <cell r="N3700">
            <v>1</v>
          </cell>
        </row>
        <row r="3701">
          <cell r="A3701">
            <v>3703</v>
          </cell>
          <cell r="B3701">
            <v>0</v>
          </cell>
          <cell r="C3701" t="str">
            <v>Niger</v>
          </cell>
          <cell r="E3701">
            <v>14.007400000000001</v>
          </cell>
          <cell r="F3701">
            <v>13.6058</v>
          </cell>
          <cell r="G3701">
            <v>619077.86</v>
          </cell>
          <cell r="H3701">
            <v>40391</v>
          </cell>
          <cell r="I3701">
            <v>40431</v>
          </cell>
          <cell r="J3701" t="str">
            <v>News</v>
          </cell>
          <cell r="K3701">
            <v>1</v>
          </cell>
          <cell r="L3701">
            <v>5000</v>
          </cell>
          <cell r="M3701" t="str">
            <v>Torrential Rain</v>
          </cell>
          <cell r="N3701">
            <v>2</v>
          </cell>
        </row>
        <row r="3702">
          <cell r="A3702">
            <v>3704</v>
          </cell>
          <cell r="B3702">
            <v>0</v>
          </cell>
          <cell r="C3702" t="str">
            <v>Burma</v>
          </cell>
          <cell r="D3702">
            <v>0</v>
          </cell>
          <cell r="E3702">
            <v>95.49</v>
          </cell>
          <cell r="F3702">
            <v>20.88</v>
          </cell>
          <cell r="G3702">
            <v>4327.09</v>
          </cell>
          <cell r="H3702">
            <v>40391</v>
          </cell>
          <cell r="I3702">
            <v>40422</v>
          </cell>
          <cell r="J3702" t="str">
            <v>News</v>
          </cell>
          <cell r="K3702">
            <v>0</v>
          </cell>
          <cell r="L3702">
            <v>20000</v>
          </cell>
          <cell r="M3702" t="str">
            <v>Torrential Rain</v>
          </cell>
          <cell r="N3702">
            <v>1</v>
          </cell>
        </row>
        <row r="3703">
          <cell r="A3703">
            <v>3705</v>
          </cell>
          <cell r="B3703">
            <v>0</v>
          </cell>
          <cell r="C3703" t="str">
            <v>North Korea</v>
          </cell>
          <cell r="E3703">
            <v>124.965</v>
          </cell>
          <cell r="F3703">
            <v>40.365000000000002</v>
          </cell>
          <cell r="G3703">
            <v>305.53800000000001</v>
          </cell>
          <cell r="H3703">
            <v>40416</v>
          </cell>
          <cell r="I3703">
            <v>40422</v>
          </cell>
          <cell r="J3703" t="str">
            <v>News</v>
          </cell>
          <cell r="K3703">
            <v>0</v>
          </cell>
          <cell r="L3703">
            <v>35000</v>
          </cell>
          <cell r="M3703" t="str">
            <v>Heavy Rain</v>
          </cell>
          <cell r="N3703">
            <v>1.5</v>
          </cell>
        </row>
        <row r="3704">
          <cell r="A3704">
            <v>3706</v>
          </cell>
          <cell r="B3704">
            <v>0</v>
          </cell>
          <cell r="C3704" t="str">
            <v>Sudan</v>
          </cell>
          <cell r="D3704">
            <v>0</v>
          </cell>
          <cell r="E3704">
            <v>29.114999999999998</v>
          </cell>
          <cell r="F3704">
            <v>9.8550000000000004</v>
          </cell>
          <cell r="G3704">
            <v>58589.17</v>
          </cell>
          <cell r="H3704">
            <v>40391</v>
          </cell>
          <cell r="I3704">
            <v>40441</v>
          </cell>
          <cell r="J3704" t="str">
            <v>News</v>
          </cell>
          <cell r="K3704">
            <v>0</v>
          </cell>
          <cell r="L3704">
            <v>57135</v>
          </cell>
          <cell r="M3704" t="str">
            <v>Torrential Rain</v>
          </cell>
          <cell r="N3704">
            <v>1.5</v>
          </cell>
        </row>
        <row r="3705">
          <cell r="A3705">
            <v>3707</v>
          </cell>
          <cell r="B3705">
            <v>0</v>
          </cell>
          <cell r="C3705" t="str">
            <v>Mexico</v>
          </cell>
          <cell r="E3705">
            <v>-92.25</v>
          </cell>
          <cell r="F3705">
            <v>17.91</v>
          </cell>
          <cell r="G3705">
            <v>14761.29</v>
          </cell>
          <cell r="H3705">
            <v>40405</v>
          </cell>
          <cell r="I3705">
            <v>40457</v>
          </cell>
          <cell r="J3705" t="str">
            <v>News</v>
          </cell>
          <cell r="K3705">
            <v>100</v>
          </cell>
          <cell r="L3705">
            <v>50000</v>
          </cell>
          <cell r="M3705" t="str">
            <v>Tropical Storm</v>
          </cell>
          <cell r="N3705">
            <v>2</v>
          </cell>
        </row>
        <row r="3706">
          <cell r="A3706">
            <v>3708</v>
          </cell>
          <cell r="B3706">
            <v>0</v>
          </cell>
          <cell r="C3706" t="str">
            <v>Australia</v>
          </cell>
          <cell r="D3706">
            <v>0</v>
          </cell>
          <cell r="E3706">
            <v>143.32499999999999</v>
          </cell>
          <cell r="F3706">
            <v>-38.07</v>
          </cell>
          <cell r="G3706">
            <v>7093.05</v>
          </cell>
          <cell r="H3706">
            <v>40422</v>
          </cell>
          <cell r="I3706">
            <v>40436</v>
          </cell>
          <cell r="J3706" t="str">
            <v>News</v>
          </cell>
          <cell r="K3706">
            <v>0</v>
          </cell>
          <cell r="L3706">
            <v>10000</v>
          </cell>
          <cell r="M3706" t="str">
            <v>Heavy Rain</v>
          </cell>
          <cell r="N3706">
            <v>2</v>
          </cell>
        </row>
        <row r="3707">
          <cell r="A3707">
            <v>3709</v>
          </cell>
          <cell r="B3707" t="str">
            <v>FL-2010-000176-MRT</v>
          </cell>
          <cell r="C3707" t="str">
            <v>Mauritania</v>
          </cell>
          <cell r="D3707">
            <v>0</v>
          </cell>
          <cell r="E3707">
            <v>-7.65</v>
          </cell>
          <cell r="F3707">
            <v>16.245000000000001</v>
          </cell>
          <cell r="G3707">
            <v>11046.27</v>
          </cell>
          <cell r="H3707">
            <v>40409</v>
          </cell>
          <cell r="I3707">
            <v>40411</v>
          </cell>
          <cell r="J3707" t="str">
            <v>News</v>
          </cell>
          <cell r="K3707">
            <v>0</v>
          </cell>
          <cell r="L3707">
            <v>4000</v>
          </cell>
          <cell r="M3707" t="str">
            <v>Torrential Rain</v>
          </cell>
          <cell r="N3707">
            <v>1.5</v>
          </cell>
        </row>
        <row r="3708">
          <cell r="A3708">
            <v>3710</v>
          </cell>
          <cell r="B3708">
            <v>0</v>
          </cell>
          <cell r="C3708" t="str">
            <v>India</v>
          </cell>
          <cell r="D3708">
            <v>0</v>
          </cell>
          <cell r="E3708">
            <v>76.05</v>
          </cell>
          <cell r="F3708">
            <v>25.965</v>
          </cell>
          <cell r="G3708">
            <v>10843.63</v>
          </cell>
          <cell r="H3708">
            <v>40426</v>
          </cell>
          <cell r="I3708">
            <v>40449</v>
          </cell>
          <cell r="J3708" t="str">
            <v>News</v>
          </cell>
          <cell r="K3708">
            <v>0</v>
          </cell>
          <cell r="L3708">
            <v>12500</v>
          </cell>
          <cell r="M3708" t="str">
            <v>Torrential Rain</v>
          </cell>
          <cell r="N3708">
            <v>1</v>
          </cell>
        </row>
        <row r="3709">
          <cell r="A3709">
            <v>3711</v>
          </cell>
          <cell r="B3709">
            <v>0</v>
          </cell>
          <cell r="C3709" t="str">
            <v>USA</v>
          </cell>
          <cell r="E3709">
            <v>-97.064999999999998</v>
          </cell>
          <cell r="F3709">
            <v>28.89</v>
          </cell>
          <cell r="G3709">
            <v>15031.48</v>
          </cell>
          <cell r="H3709">
            <v>40428</v>
          </cell>
          <cell r="I3709">
            <v>40432</v>
          </cell>
          <cell r="J3709" t="str">
            <v>News</v>
          </cell>
          <cell r="K3709">
            <v>8</v>
          </cell>
          <cell r="L3709">
            <v>0</v>
          </cell>
          <cell r="M3709" t="str">
            <v>Tropical Storm Hermine</v>
          </cell>
          <cell r="N3709">
            <v>1</v>
          </cell>
        </row>
        <row r="3710">
          <cell r="A3710">
            <v>3712</v>
          </cell>
          <cell r="B3710">
            <v>0</v>
          </cell>
          <cell r="C3710" t="str">
            <v>India</v>
          </cell>
          <cell r="D3710">
            <v>0</v>
          </cell>
          <cell r="E3710">
            <v>80.055000000000007</v>
          </cell>
          <cell r="F3710">
            <v>16.29</v>
          </cell>
          <cell r="G3710">
            <v>15951.54</v>
          </cell>
          <cell r="H3710">
            <v>40422</v>
          </cell>
          <cell r="I3710">
            <v>40438</v>
          </cell>
          <cell r="J3710" t="str">
            <v>News</v>
          </cell>
          <cell r="K3710">
            <v>0</v>
          </cell>
          <cell r="L3710">
            <v>78000</v>
          </cell>
          <cell r="M3710" t="str">
            <v>Monsoon Rains</v>
          </cell>
          <cell r="N3710">
            <v>1.5</v>
          </cell>
        </row>
        <row r="3711">
          <cell r="A3711">
            <v>3713</v>
          </cell>
          <cell r="B3711">
            <v>0</v>
          </cell>
          <cell r="C3711" t="str">
            <v>Inda</v>
          </cell>
          <cell r="D3711">
            <v>0</v>
          </cell>
          <cell r="E3711">
            <v>92.25</v>
          </cell>
          <cell r="F3711">
            <v>26.234999999999999</v>
          </cell>
          <cell r="G3711">
            <v>12555.81</v>
          </cell>
          <cell r="H3711">
            <v>40426</v>
          </cell>
          <cell r="I3711">
            <v>40438</v>
          </cell>
          <cell r="J3711" t="str">
            <v>News</v>
          </cell>
          <cell r="K3711">
            <v>1</v>
          </cell>
          <cell r="L3711">
            <v>30000</v>
          </cell>
          <cell r="M3711" t="str">
            <v>Torrential Rains</v>
          </cell>
          <cell r="N3711">
            <v>1.5</v>
          </cell>
        </row>
        <row r="3712">
          <cell r="A3712">
            <v>3714</v>
          </cell>
          <cell r="B3712">
            <v>0</v>
          </cell>
          <cell r="C3712" t="str">
            <v>Chad</v>
          </cell>
          <cell r="D3712">
            <v>0</v>
          </cell>
          <cell r="E3712">
            <v>14.625</v>
          </cell>
          <cell r="F3712">
            <v>11.385</v>
          </cell>
          <cell r="G3712">
            <v>38021.99</v>
          </cell>
          <cell r="H3712">
            <v>40405</v>
          </cell>
          <cell r="I3712">
            <v>40438</v>
          </cell>
          <cell r="J3712" t="str">
            <v>News</v>
          </cell>
          <cell r="K3712">
            <v>24</v>
          </cell>
          <cell r="L3712">
            <v>70000</v>
          </cell>
          <cell r="M3712" t="str">
            <v>Heavy Rain</v>
          </cell>
          <cell r="N3712">
            <v>1.5</v>
          </cell>
        </row>
        <row r="3713">
          <cell r="A3713">
            <v>3715</v>
          </cell>
          <cell r="B3713">
            <v>0</v>
          </cell>
          <cell r="C3713" t="str">
            <v>Nigeria</v>
          </cell>
          <cell r="D3713">
            <v>0</v>
          </cell>
          <cell r="E3713">
            <v>4.5</v>
          </cell>
          <cell r="F3713">
            <v>12.78</v>
          </cell>
          <cell r="G3713">
            <v>8694.6</v>
          </cell>
          <cell r="H3713">
            <v>40434</v>
          </cell>
          <cell r="I3713">
            <v>40451</v>
          </cell>
          <cell r="J3713" t="str">
            <v>News</v>
          </cell>
          <cell r="K3713">
            <v>40</v>
          </cell>
          <cell r="L3713">
            <v>10000</v>
          </cell>
          <cell r="M3713" t="str">
            <v>Heavy Rain and Dam Break</v>
          </cell>
          <cell r="N3713">
            <v>1.5</v>
          </cell>
        </row>
        <row r="3714">
          <cell r="A3714">
            <v>3716</v>
          </cell>
          <cell r="B3714">
            <v>0</v>
          </cell>
          <cell r="C3714" t="str">
            <v>Bangladesh</v>
          </cell>
          <cell r="D3714">
            <v>0</v>
          </cell>
          <cell r="E3714">
            <v>89.64</v>
          </cell>
          <cell r="F3714">
            <v>25.425000000000001</v>
          </cell>
          <cell r="G3714">
            <v>7364.9</v>
          </cell>
          <cell r="H3714">
            <v>40430</v>
          </cell>
          <cell r="I3714">
            <v>40451</v>
          </cell>
          <cell r="J3714" t="str">
            <v>News</v>
          </cell>
          <cell r="K3714">
            <v>0</v>
          </cell>
          <cell r="L3714">
            <v>140000</v>
          </cell>
          <cell r="M3714" t="str">
            <v>Monsoon Rains</v>
          </cell>
          <cell r="N3714">
            <v>1.5</v>
          </cell>
        </row>
        <row r="3715">
          <cell r="A3715">
            <v>3717</v>
          </cell>
          <cell r="B3715">
            <v>0</v>
          </cell>
          <cell r="C3715" t="str">
            <v>India</v>
          </cell>
          <cell r="D3715">
            <v>0</v>
          </cell>
          <cell r="E3715">
            <v>82.844999999999999</v>
          </cell>
          <cell r="F3715">
            <v>26.73</v>
          </cell>
          <cell r="G3715">
            <v>38537.96</v>
          </cell>
          <cell r="H3715">
            <v>40439</v>
          </cell>
          <cell r="I3715">
            <v>40451</v>
          </cell>
          <cell r="J3715" t="str">
            <v>News</v>
          </cell>
          <cell r="K3715">
            <v>88</v>
          </cell>
          <cell r="L3715">
            <v>15000</v>
          </cell>
          <cell r="M3715" t="str">
            <v>Monsoon Rains</v>
          </cell>
          <cell r="N3715">
            <v>1.5</v>
          </cell>
        </row>
        <row r="3716">
          <cell r="A3716">
            <v>3718</v>
          </cell>
          <cell r="B3716">
            <v>0</v>
          </cell>
          <cell r="C3716" t="str">
            <v>India</v>
          </cell>
          <cell r="D3716">
            <v>0</v>
          </cell>
          <cell r="E3716">
            <v>87.75</v>
          </cell>
          <cell r="F3716">
            <v>25.695</v>
          </cell>
          <cell r="G3716">
            <v>11289.64</v>
          </cell>
          <cell r="H3716">
            <v>40439</v>
          </cell>
          <cell r="I3716">
            <v>40441</v>
          </cell>
          <cell r="J3716" t="str">
            <v>News</v>
          </cell>
          <cell r="K3716">
            <v>0</v>
          </cell>
          <cell r="L3716">
            <v>0</v>
          </cell>
          <cell r="M3716" t="str">
            <v>Monsoon Rains</v>
          </cell>
          <cell r="N3716">
            <v>1</v>
          </cell>
        </row>
        <row r="3717">
          <cell r="A3717">
            <v>3719</v>
          </cell>
          <cell r="B3717">
            <v>0</v>
          </cell>
          <cell r="C3717" t="str">
            <v>Taiwan</v>
          </cell>
          <cell r="D3717">
            <v>0</v>
          </cell>
          <cell r="E3717">
            <v>120.70099999999999</v>
          </cell>
          <cell r="F3717">
            <v>22.429300000000001</v>
          </cell>
          <cell r="G3717">
            <v>6726.25</v>
          </cell>
          <cell r="H3717">
            <v>40439</v>
          </cell>
          <cell r="I3717">
            <v>40441</v>
          </cell>
          <cell r="J3717" t="str">
            <v>News</v>
          </cell>
          <cell r="K3717">
            <v>0</v>
          </cell>
          <cell r="L3717">
            <v>0</v>
          </cell>
          <cell r="M3717" t="str">
            <v>Tropical Storm Fanapi</v>
          </cell>
          <cell r="N3717">
            <v>2</v>
          </cell>
        </row>
        <row r="3718">
          <cell r="A3718">
            <v>3720</v>
          </cell>
          <cell r="B3718">
            <v>0</v>
          </cell>
          <cell r="C3718" t="str">
            <v>Canada</v>
          </cell>
          <cell r="D3718">
            <v>0</v>
          </cell>
          <cell r="E3718">
            <v>-126.67</v>
          </cell>
          <cell r="F3718">
            <v>50.901499999999999</v>
          </cell>
          <cell r="G3718">
            <v>45780.38</v>
          </cell>
          <cell r="H3718">
            <v>40446</v>
          </cell>
          <cell r="I3718">
            <v>40449</v>
          </cell>
          <cell r="J3718" t="str">
            <v>News</v>
          </cell>
          <cell r="K3718">
            <v>0</v>
          </cell>
          <cell r="L3718">
            <v>720</v>
          </cell>
          <cell r="M3718" t="str">
            <v>Heavy Rain</v>
          </cell>
          <cell r="N3718">
            <v>2</v>
          </cell>
        </row>
        <row r="3719">
          <cell r="A3719">
            <v>3721</v>
          </cell>
          <cell r="B3719">
            <v>0</v>
          </cell>
          <cell r="C3719" t="str">
            <v>Mexico</v>
          </cell>
          <cell r="E3719">
            <v>-87.57</v>
          </cell>
          <cell r="F3719">
            <v>14.4</v>
          </cell>
          <cell r="G3719">
            <v>98327.2</v>
          </cell>
          <cell r="H3719">
            <v>40439</v>
          </cell>
          <cell r="I3719">
            <v>40451</v>
          </cell>
          <cell r="J3719" t="str">
            <v>News</v>
          </cell>
          <cell r="K3719">
            <v>19</v>
          </cell>
          <cell r="L3719">
            <v>0</v>
          </cell>
          <cell r="M3719" t="str">
            <v>Tropical Storm Matthew</v>
          </cell>
          <cell r="N3719">
            <v>2</v>
          </cell>
        </row>
        <row r="3720">
          <cell r="A3720">
            <v>3722</v>
          </cell>
          <cell r="B3720">
            <v>0</v>
          </cell>
          <cell r="C3720" t="str">
            <v>USA</v>
          </cell>
          <cell r="D3720">
            <v>0</v>
          </cell>
          <cell r="E3720">
            <v>-90.18</v>
          </cell>
          <cell r="F3720">
            <v>44.01</v>
          </cell>
          <cell r="G3720">
            <v>3873.19</v>
          </cell>
          <cell r="H3720">
            <v>40443</v>
          </cell>
          <cell r="I3720">
            <v>40451</v>
          </cell>
          <cell r="J3720" t="str">
            <v>News</v>
          </cell>
          <cell r="K3720">
            <v>0</v>
          </cell>
          <cell r="L3720">
            <v>0</v>
          </cell>
          <cell r="M3720" t="str">
            <v>Heavy Rain</v>
          </cell>
          <cell r="N3720">
            <v>2</v>
          </cell>
        </row>
        <row r="3721">
          <cell r="A3721">
            <v>3723</v>
          </cell>
          <cell r="B3721">
            <v>0</v>
          </cell>
          <cell r="C3721" t="str">
            <v>Thailand</v>
          </cell>
          <cell r="D3721">
            <v>0</v>
          </cell>
          <cell r="E3721">
            <v>100.35</v>
          </cell>
          <cell r="F3721">
            <v>14.445</v>
          </cell>
          <cell r="G3721">
            <v>14080.23</v>
          </cell>
          <cell r="H3721">
            <v>40441</v>
          </cell>
          <cell r="I3721">
            <v>40451</v>
          </cell>
          <cell r="J3721" t="str">
            <v>News</v>
          </cell>
          <cell r="K3721">
            <v>2</v>
          </cell>
          <cell r="L3721">
            <v>0</v>
          </cell>
          <cell r="M3721" t="str">
            <v>Torrential Rain</v>
          </cell>
          <cell r="N3721">
            <v>1.5</v>
          </cell>
        </row>
        <row r="3722">
          <cell r="A3722">
            <v>3724</v>
          </cell>
          <cell r="B3722">
            <v>0</v>
          </cell>
          <cell r="C3722" t="str">
            <v>Uganda</v>
          </cell>
          <cell r="D3722">
            <v>0</v>
          </cell>
          <cell r="E3722">
            <v>32.715000000000003</v>
          </cell>
          <cell r="F3722">
            <v>1.3049999999999999</v>
          </cell>
          <cell r="G3722">
            <v>3303.97</v>
          </cell>
          <cell r="H3722">
            <v>40447</v>
          </cell>
          <cell r="I3722">
            <v>40451</v>
          </cell>
          <cell r="J3722" t="str">
            <v>News</v>
          </cell>
          <cell r="K3722">
            <v>0</v>
          </cell>
          <cell r="L3722">
            <v>600</v>
          </cell>
          <cell r="M3722" t="str">
            <v>Heavy Rain</v>
          </cell>
          <cell r="N3722">
            <v>1.5</v>
          </cell>
        </row>
        <row r="3723">
          <cell r="A3723">
            <v>3725</v>
          </cell>
          <cell r="B3723">
            <v>0</v>
          </cell>
          <cell r="C3723" t="str">
            <v>Jamaica</v>
          </cell>
          <cell r="D3723">
            <v>0</v>
          </cell>
          <cell r="E3723">
            <v>-77.293199999999999</v>
          </cell>
          <cell r="F3723">
            <v>18.197800000000001</v>
          </cell>
          <cell r="G3723">
            <v>6786.59</v>
          </cell>
          <cell r="H3723">
            <v>40441</v>
          </cell>
          <cell r="I3723">
            <v>40451</v>
          </cell>
          <cell r="J3723" t="str">
            <v>News</v>
          </cell>
          <cell r="K3723">
            <v>5</v>
          </cell>
          <cell r="L3723">
            <v>0</v>
          </cell>
          <cell r="M3723" t="str">
            <v>Tropical Storm Nicole</v>
          </cell>
          <cell r="N3723">
            <v>1.5</v>
          </cell>
        </row>
        <row r="3724">
          <cell r="A3724">
            <v>3726</v>
          </cell>
          <cell r="B3724">
            <v>0</v>
          </cell>
          <cell r="C3724" t="str">
            <v>Indonesia</v>
          </cell>
          <cell r="D3724">
            <v>0</v>
          </cell>
          <cell r="E3724">
            <v>132.81100000000001</v>
          </cell>
          <cell r="F3724">
            <v>-1.2235199999999999</v>
          </cell>
          <cell r="G3724">
            <v>31988.880000000001</v>
          </cell>
          <cell r="H3724">
            <v>40453</v>
          </cell>
          <cell r="I3724">
            <v>40457</v>
          </cell>
          <cell r="J3724" t="str">
            <v>News</v>
          </cell>
          <cell r="K3724">
            <v>84</v>
          </cell>
          <cell r="L3724">
            <v>0</v>
          </cell>
          <cell r="M3724" t="str">
            <v>Torrential Rain</v>
          </cell>
          <cell r="N3724">
            <v>1.5</v>
          </cell>
        </row>
        <row r="3725">
          <cell r="A3725">
            <v>3727</v>
          </cell>
          <cell r="B3725" t="str">
            <v>FL-2010-000194-VNM</v>
          </cell>
          <cell r="C3725" t="str">
            <v>Viet Nam</v>
          </cell>
          <cell r="E3725">
            <v>105.3</v>
          </cell>
          <cell r="F3725">
            <v>16.829999999999998</v>
          </cell>
          <cell r="G3725">
            <v>11136.58</v>
          </cell>
          <cell r="H3725">
            <v>40453</v>
          </cell>
          <cell r="I3725">
            <v>40463</v>
          </cell>
          <cell r="J3725" t="str">
            <v>News</v>
          </cell>
          <cell r="K3725">
            <v>149</v>
          </cell>
          <cell r="L3725">
            <v>150000</v>
          </cell>
          <cell r="M3725" t="str">
            <v>Torrential Rain</v>
          </cell>
          <cell r="N3725">
            <v>1.5</v>
          </cell>
        </row>
        <row r="3726">
          <cell r="A3726">
            <v>3728</v>
          </cell>
          <cell r="B3726">
            <v>0</v>
          </cell>
          <cell r="C3726" t="str">
            <v>Mexico</v>
          </cell>
          <cell r="D3726">
            <v>0</v>
          </cell>
          <cell r="E3726">
            <v>-92.019800000000004</v>
          </cell>
          <cell r="F3726">
            <v>17.957599999999999</v>
          </cell>
          <cell r="G3726">
            <v>23269.99</v>
          </cell>
          <cell r="H3726">
            <v>40452</v>
          </cell>
          <cell r="I3726">
            <v>40457</v>
          </cell>
          <cell r="J3726" t="str">
            <v>News</v>
          </cell>
          <cell r="K3726">
            <v>0</v>
          </cell>
          <cell r="L3726">
            <v>0</v>
          </cell>
          <cell r="M3726" t="str">
            <v>Torrential Rain</v>
          </cell>
          <cell r="N3726">
            <v>1</v>
          </cell>
        </row>
        <row r="3727">
          <cell r="A3727">
            <v>3729</v>
          </cell>
          <cell r="B3727">
            <v>0</v>
          </cell>
          <cell r="C3727" t="str">
            <v>China</v>
          </cell>
          <cell r="D3727">
            <v>0</v>
          </cell>
          <cell r="E3727">
            <v>110.02500000000001</v>
          </cell>
          <cell r="F3727">
            <v>18.899999999999999</v>
          </cell>
          <cell r="G3727">
            <v>3978.3</v>
          </cell>
          <cell r="H3727">
            <v>40455</v>
          </cell>
          <cell r="I3727">
            <v>40463</v>
          </cell>
          <cell r="J3727" t="str">
            <v>News</v>
          </cell>
          <cell r="K3727">
            <v>0</v>
          </cell>
          <cell r="L3727">
            <v>200000</v>
          </cell>
          <cell r="M3727" t="str">
            <v>Torrential Rain</v>
          </cell>
          <cell r="N3727">
            <v>2</v>
          </cell>
        </row>
        <row r="3728">
          <cell r="A3728">
            <v>3730</v>
          </cell>
          <cell r="B3728">
            <v>0</v>
          </cell>
          <cell r="C3728" t="str">
            <v>Benin</v>
          </cell>
          <cell r="E3728">
            <v>5.31</v>
          </cell>
          <cell r="F3728">
            <v>4.8600000000000003</v>
          </cell>
          <cell r="G3728">
            <v>26788.65</v>
          </cell>
          <cell r="H3728">
            <v>40433</v>
          </cell>
          <cell r="I3728">
            <v>40497</v>
          </cell>
          <cell r="J3728" t="str">
            <v>News</v>
          </cell>
          <cell r="K3728">
            <v>272</v>
          </cell>
          <cell r="L3728">
            <v>2000</v>
          </cell>
          <cell r="M3728" t="str">
            <v>Heavy Rain</v>
          </cell>
          <cell r="N3728">
            <v>1.5</v>
          </cell>
        </row>
        <row r="3729">
          <cell r="A3729">
            <v>3731</v>
          </cell>
          <cell r="B3729">
            <v>0</v>
          </cell>
          <cell r="C3729" t="str">
            <v>Australia</v>
          </cell>
          <cell r="D3729">
            <v>0</v>
          </cell>
          <cell r="E3729">
            <v>151.02000000000001</v>
          </cell>
          <cell r="F3729">
            <v>-27.36</v>
          </cell>
          <cell r="G3729">
            <v>4896.01</v>
          </cell>
          <cell r="H3729">
            <v>40460</v>
          </cell>
          <cell r="I3729">
            <v>40463</v>
          </cell>
          <cell r="J3729" t="str">
            <v>News</v>
          </cell>
          <cell r="K3729">
            <v>0</v>
          </cell>
          <cell r="L3729">
            <v>100</v>
          </cell>
          <cell r="M3729" t="str">
            <v>Heavy Rain</v>
          </cell>
          <cell r="N3729">
            <v>1.5</v>
          </cell>
        </row>
        <row r="3730">
          <cell r="A3730">
            <v>3732</v>
          </cell>
          <cell r="B3730">
            <v>0</v>
          </cell>
          <cell r="C3730" t="str">
            <v>Bangladesh</v>
          </cell>
          <cell r="D3730">
            <v>0</v>
          </cell>
          <cell r="E3730">
            <v>91.034999999999997</v>
          </cell>
          <cell r="F3730">
            <v>24.21</v>
          </cell>
          <cell r="G3730">
            <v>29265.759999999998</v>
          </cell>
          <cell r="H3730">
            <v>40452</v>
          </cell>
          <cell r="I3730">
            <v>40463</v>
          </cell>
          <cell r="J3730" t="str">
            <v>News</v>
          </cell>
          <cell r="K3730">
            <v>15</v>
          </cell>
          <cell r="L3730">
            <v>500000</v>
          </cell>
          <cell r="M3730" t="str">
            <v>Heavy Rain and Storm Surge</v>
          </cell>
          <cell r="N3730">
            <v>1.5</v>
          </cell>
        </row>
        <row r="3731">
          <cell r="A3731">
            <v>3733</v>
          </cell>
          <cell r="B3731">
            <v>0</v>
          </cell>
          <cell r="C3731" t="str">
            <v>Viet Nam</v>
          </cell>
          <cell r="E3731">
            <v>105.524</v>
          </cell>
          <cell r="F3731">
            <v>16.705200000000001</v>
          </cell>
          <cell r="G3731">
            <v>109613.58</v>
          </cell>
          <cell r="H3731">
            <v>40466</v>
          </cell>
          <cell r="I3731">
            <v>40472</v>
          </cell>
          <cell r="J3731" t="str">
            <v>News</v>
          </cell>
          <cell r="K3731">
            <v>112</v>
          </cell>
          <cell r="L3731">
            <v>3000</v>
          </cell>
          <cell r="M3731" t="str">
            <v>Torrential rain</v>
          </cell>
          <cell r="N3731">
            <v>1.5</v>
          </cell>
        </row>
        <row r="3732">
          <cell r="A3732">
            <v>3734</v>
          </cell>
          <cell r="B3732">
            <v>0</v>
          </cell>
          <cell r="C3732" t="str">
            <v>Australia</v>
          </cell>
          <cell r="D3732">
            <v>0</v>
          </cell>
          <cell r="E3732">
            <v>144.27000000000001</v>
          </cell>
          <cell r="F3732">
            <v>-30.555</v>
          </cell>
          <cell r="G3732">
            <v>21254.7</v>
          </cell>
          <cell r="H3732">
            <v>40466</v>
          </cell>
          <cell r="I3732">
            <v>40470</v>
          </cell>
          <cell r="J3732" t="str">
            <v>News</v>
          </cell>
          <cell r="K3732">
            <v>0</v>
          </cell>
          <cell r="L3732">
            <v>0</v>
          </cell>
          <cell r="M3732" t="str">
            <v>Heavy Rain</v>
          </cell>
          <cell r="N3732">
            <v>1</v>
          </cell>
        </row>
        <row r="3733">
          <cell r="A3733">
            <v>3735</v>
          </cell>
          <cell r="B3733">
            <v>0</v>
          </cell>
          <cell r="C3733" t="str">
            <v>Russia</v>
          </cell>
          <cell r="D3733">
            <v>0</v>
          </cell>
          <cell r="E3733">
            <v>43.424999999999997</v>
          </cell>
          <cell r="F3733">
            <v>45.09</v>
          </cell>
          <cell r="G3733">
            <v>7522.87</v>
          </cell>
          <cell r="H3733">
            <v>40467</v>
          </cell>
          <cell r="I3733">
            <v>40470</v>
          </cell>
          <cell r="J3733" t="str">
            <v>News</v>
          </cell>
          <cell r="K3733">
            <v>13</v>
          </cell>
          <cell r="L3733">
            <v>0</v>
          </cell>
          <cell r="M3733" t="str">
            <v>Torrential Rain</v>
          </cell>
          <cell r="N3733">
            <v>1.5</v>
          </cell>
        </row>
        <row r="3734">
          <cell r="A3734">
            <v>3736</v>
          </cell>
          <cell r="B3734">
            <v>0</v>
          </cell>
          <cell r="C3734" t="str">
            <v>China</v>
          </cell>
          <cell r="D3734">
            <v>0</v>
          </cell>
          <cell r="E3734">
            <v>109.833</v>
          </cell>
          <cell r="F3734">
            <v>19.212299999999999</v>
          </cell>
          <cell r="G3734">
            <v>24954</v>
          </cell>
          <cell r="H3734">
            <v>40467</v>
          </cell>
          <cell r="I3734">
            <v>40470</v>
          </cell>
          <cell r="J3734" t="str">
            <v>News</v>
          </cell>
          <cell r="K3734">
            <v>0</v>
          </cell>
          <cell r="L3734">
            <v>100000</v>
          </cell>
          <cell r="M3734" t="str">
            <v>Torrential Rain</v>
          </cell>
          <cell r="N3734">
            <v>1.5</v>
          </cell>
        </row>
        <row r="3735">
          <cell r="A3735">
            <v>3737</v>
          </cell>
          <cell r="B3735">
            <v>0</v>
          </cell>
          <cell r="C3735" t="str">
            <v>Thailand</v>
          </cell>
          <cell r="D3735">
            <v>0</v>
          </cell>
          <cell r="E3735">
            <v>102.19499999999999</v>
          </cell>
          <cell r="F3735">
            <v>15.03</v>
          </cell>
          <cell r="G3735">
            <v>3873.76</v>
          </cell>
          <cell r="H3735">
            <v>40461</v>
          </cell>
          <cell r="I3735">
            <v>40497</v>
          </cell>
          <cell r="J3735" t="str">
            <v>News</v>
          </cell>
          <cell r="K3735">
            <v>206</v>
          </cell>
          <cell r="L3735">
            <v>0</v>
          </cell>
          <cell r="M3735" t="str">
            <v>Heavy Rain</v>
          </cell>
          <cell r="N3735">
            <v>2</v>
          </cell>
        </row>
        <row r="3736">
          <cell r="A3736">
            <v>3738</v>
          </cell>
          <cell r="B3736" t="str">
            <v>FL-2010-000219-PHL</v>
          </cell>
          <cell r="C3736" t="str">
            <v>Philippines</v>
          </cell>
          <cell r="D3736">
            <v>0</v>
          </cell>
          <cell r="E3736">
            <v>121.76</v>
          </cell>
          <cell r="F3736">
            <v>17.714500000000001</v>
          </cell>
          <cell r="G3736">
            <v>15301.91</v>
          </cell>
          <cell r="H3736">
            <v>40484</v>
          </cell>
          <cell r="I3736">
            <v>40487</v>
          </cell>
          <cell r="J3736" t="str">
            <v>News</v>
          </cell>
          <cell r="K3736">
            <v>9</v>
          </cell>
          <cell r="L3736">
            <v>0</v>
          </cell>
          <cell r="M3736" t="str">
            <v>Torrential Rain and Mudslides</v>
          </cell>
          <cell r="N3736">
            <v>1.5</v>
          </cell>
        </row>
        <row r="3737">
          <cell r="A3737">
            <v>3739</v>
          </cell>
          <cell r="B3737">
            <v>0</v>
          </cell>
          <cell r="C3737" t="str">
            <v>Viet Nam</v>
          </cell>
          <cell r="D3737">
            <v>0</v>
          </cell>
          <cell r="E3737">
            <v>108.92</v>
          </cell>
          <cell r="F3737">
            <v>12.5176</v>
          </cell>
          <cell r="G3737">
            <v>33659.75</v>
          </cell>
          <cell r="H3737">
            <v>40481</v>
          </cell>
          <cell r="I3737">
            <v>40487</v>
          </cell>
          <cell r="J3737" t="str">
            <v>News</v>
          </cell>
          <cell r="K3737">
            <v>18</v>
          </cell>
          <cell r="L3737">
            <v>35000</v>
          </cell>
          <cell r="M3737" t="str">
            <v>Heavy Rain</v>
          </cell>
          <cell r="N3737">
            <v>1</v>
          </cell>
        </row>
        <row r="3738">
          <cell r="A3738">
            <v>3740</v>
          </cell>
          <cell r="B3738">
            <v>0</v>
          </cell>
          <cell r="C3738" t="str">
            <v>Costa Rica</v>
          </cell>
          <cell r="D3738">
            <v>0</v>
          </cell>
          <cell r="E3738">
            <v>-83.305499999999995</v>
          </cell>
          <cell r="F3738">
            <v>9.0734999999999992</v>
          </cell>
          <cell r="G3738">
            <v>10440.040000000001</v>
          </cell>
          <cell r="H3738">
            <v>40483</v>
          </cell>
          <cell r="I3738">
            <v>40487</v>
          </cell>
          <cell r="J3738" t="str">
            <v>News</v>
          </cell>
          <cell r="K3738">
            <v>17</v>
          </cell>
          <cell r="L3738">
            <v>1000</v>
          </cell>
          <cell r="M3738" t="str">
            <v>Torrential Rain and Mudslides</v>
          </cell>
          <cell r="N3738">
            <v>1.5</v>
          </cell>
        </row>
        <row r="3739">
          <cell r="A3739">
            <v>3741</v>
          </cell>
          <cell r="B3739">
            <v>0</v>
          </cell>
          <cell r="C3739" t="str">
            <v>Chad</v>
          </cell>
          <cell r="D3739">
            <v>0</v>
          </cell>
          <cell r="E3739">
            <v>15.21</v>
          </cell>
          <cell r="F3739">
            <v>11.205</v>
          </cell>
          <cell r="G3739">
            <v>8249.26</v>
          </cell>
          <cell r="H3739">
            <v>40452</v>
          </cell>
          <cell r="I3739">
            <v>40487</v>
          </cell>
          <cell r="J3739" t="str">
            <v>News</v>
          </cell>
          <cell r="K3739">
            <v>0</v>
          </cell>
          <cell r="L3739">
            <v>0</v>
          </cell>
          <cell r="M3739" t="str">
            <v>Heavy Rain</v>
          </cell>
          <cell r="N3739">
            <v>1.5</v>
          </cell>
        </row>
        <row r="3740">
          <cell r="A3740">
            <v>3742</v>
          </cell>
          <cell r="B3740" t="str">
            <v>TC-2010-000216-HTI</v>
          </cell>
          <cell r="C3740" t="str">
            <v>Haiti</v>
          </cell>
          <cell r="E3740">
            <v>-75.881299999999996</v>
          </cell>
          <cell r="F3740">
            <v>20.476600000000001</v>
          </cell>
          <cell r="G3740">
            <v>39742.269999999997</v>
          </cell>
          <cell r="H3740">
            <v>40487</v>
          </cell>
          <cell r="I3740">
            <v>40492</v>
          </cell>
          <cell r="J3740" t="str">
            <v>News</v>
          </cell>
          <cell r="K3740">
            <v>0</v>
          </cell>
          <cell r="L3740">
            <v>0</v>
          </cell>
          <cell r="M3740" t="str">
            <v>Hurricane Tomas</v>
          </cell>
          <cell r="N3740">
            <v>1.5</v>
          </cell>
        </row>
        <row r="3741">
          <cell r="A3741">
            <v>3743</v>
          </cell>
          <cell r="B3741">
            <v>0</v>
          </cell>
          <cell r="C3741" t="str">
            <v>Malaysia</v>
          </cell>
          <cell r="D3741">
            <v>0</v>
          </cell>
          <cell r="E3741">
            <v>101.922</v>
          </cell>
          <cell r="F3741">
            <v>5.6162799999999997</v>
          </cell>
          <cell r="G3741">
            <v>44792.72</v>
          </cell>
          <cell r="H3741">
            <v>40483</v>
          </cell>
          <cell r="I3741">
            <v>40487</v>
          </cell>
          <cell r="J3741" t="str">
            <v>News</v>
          </cell>
          <cell r="K3741">
            <v>0</v>
          </cell>
          <cell r="L3741">
            <v>40000</v>
          </cell>
          <cell r="M3741" t="str">
            <v>Heavy Rain</v>
          </cell>
          <cell r="N3741">
            <v>1</v>
          </cell>
        </row>
        <row r="3742">
          <cell r="A3742">
            <v>3744</v>
          </cell>
          <cell r="B3742">
            <v>0</v>
          </cell>
          <cell r="C3742" t="str">
            <v>Indonesia</v>
          </cell>
          <cell r="D3742">
            <v>0</v>
          </cell>
          <cell r="E3742">
            <v>121.614</v>
          </cell>
          <cell r="F3742">
            <v>-8.6722099999999998</v>
          </cell>
          <cell r="G3742">
            <v>23685.01</v>
          </cell>
          <cell r="H3742">
            <v>40484</v>
          </cell>
          <cell r="I3742">
            <v>40487</v>
          </cell>
          <cell r="J3742" t="str">
            <v>News</v>
          </cell>
          <cell r="K3742">
            <v>15</v>
          </cell>
          <cell r="L3742">
            <v>0</v>
          </cell>
          <cell r="M3742" t="str">
            <v>Heavy Rain</v>
          </cell>
          <cell r="N3742">
            <v>1</v>
          </cell>
        </row>
        <row r="3743">
          <cell r="A3743">
            <v>3745</v>
          </cell>
          <cell r="B3743" t="str">
            <v>FL-2010-000253-LKA</v>
          </cell>
          <cell r="C3743" t="str">
            <v>Sri Lanka</v>
          </cell>
          <cell r="D3743">
            <v>0</v>
          </cell>
          <cell r="E3743">
            <v>80.304599999999994</v>
          </cell>
          <cell r="F3743">
            <v>7.2745899999999999</v>
          </cell>
          <cell r="G3743">
            <v>11880.4</v>
          </cell>
          <cell r="H3743">
            <v>40493</v>
          </cell>
          <cell r="I3743">
            <v>40509</v>
          </cell>
          <cell r="J3743" t="str">
            <v>News</v>
          </cell>
          <cell r="K3743">
            <v>2</v>
          </cell>
          <cell r="L3743">
            <v>300000</v>
          </cell>
          <cell r="M3743" t="str">
            <v>Monsoon Rain</v>
          </cell>
          <cell r="N3743">
            <v>1.5</v>
          </cell>
        </row>
        <row r="3744">
          <cell r="A3744">
            <v>3746</v>
          </cell>
          <cell r="B3744">
            <v>0</v>
          </cell>
          <cell r="C3744" t="str">
            <v>Italy</v>
          </cell>
          <cell r="D3744">
            <v>0</v>
          </cell>
          <cell r="E3744">
            <v>11.138199999999999</v>
          </cell>
          <cell r="F3744">
            <v>45.125599999999999</v>
          </cell>
          <cell r="G3744">
            <v>18725.849999999999</v>
          </cell>
          <cell r="H3744">
            <v>40490</v>
          </cell>
          <cell r="I3744">
            <v>40493</v>
          </cell>
          <cell r="J3744" t="str">
            <v>News</v>
          </cell>
          <cell r="K3744">
            <v>0</v>
          </cell>
          <cell r="L3744">
            <v>300</v>
          </cell>
          <cell r="M3744" t="str">
            <v>Heavy Rain</v>
          </cell>
          <cell r="N3744">
            <v>2</v>
          </cell>
        </row>
        <row r="3745">
          <cell r="A3745">
            <v>3747</v>
          </cell>
          <cell r="B3745">
            <v>0</v>
          </cell>
          <cell r="C3745" t="str">
            <v>Ghana</v>
          </cell>
          <cell r="D3745">
            <v>0</v>
          </cell>
          <cell r="E3745">
            <v>-0.80999900000000002</v>
          </cell>
          <cell r="F3745">
            <v>8.2799999999999994</v>
          </cell>
          <cell r="G3745">
            <v>4567.71</v>
          </cell>
          <cell r="H3745">
            <v>40487</v>
          </cell>
          <cell r="I3745">
            <v>40493</v>
          </cell>
          <cell r="J3745" t="str">
            <v>News</v>
          </cell>
          <cell r="K3745">
            <v>0</v>
          </cell>
          <cell r="L3745">
            <v>2600</v>
          </cell>
          <cell r="M3745" t="str">
            <v>Heavy Rain</v>
          </cell>
          <cell r="N3745">
            <v>1.5</v>
          </cell>
        </row>
        <row r="3746">
          <cell r="A3746">
            <v>3748</v>
          </cell>
          <cell r="B3746">
            <v>0</v>
          </cell>
          <cell r="C3746" t="str">
            <v>Belgium</v>
          </cell>
          <cell r="D3746">
            <v>0</v>
          </cell>
          <cell r="E3746">
            <v>4.3576100000000002</v>
          </cell>
          <cell r="F3746">
            <v>50.853400000000001</v>
          </cell>
          <cell r="G3746">
            <v>8458.94</v>
          </cell>
          <cell r="H3746">
            <v>40494</v>
          </cell>
          <cell r="I3746">
            <v>40497</v>
          </cell>
          <cell r="J3746" t="str">
            <v>News</v>
          </cell>
          <cell r="K3746">
            <v>3</v>
          </cell>
          <cell r="L3746">
            <v>0</v>
          </cell>
          <cell r="M3746" t="str">
            <v>Heavy Rain</v>
          </cell>
          <cell r="N3746">
            <v>1.5</v>
          </cell>
        </row>
        <row r="3747">
          <cell r="A3747">
            <v>3749</v>
          </cell>
          <cell r="B3747">
            <v>0</v>
          </cell>
          <cell r="C3747" t="str">
            <v>UK</v>
          </cell>
          <cell r="D3747">
            <v>0</v>
          </cell>
          <cell r="E3747">
            <v>-3.5777000000000001</v>
          </cell>
          <cell r="F3747">
            <v>50.787500000000001</v>
          </cell>
          <cell r="G3747">
            <v>8727.83</v>
          </cell>
          <cell r="H3747">
            <v>40498</v>
          </cell>
          <cell r="I3747">
            <v>40502</v>
          </cell>
          <cell r="J3747" t="str">
            <v>News</v>
          </cell>
          <cell r="K3747">
            <v>0</v>
          </cell>
          <cell r="L3747">
            <v>0</v>
          </cell>
          <cell r="M3747" t="str">
            <v>Heavy Rain</v>
          </cell>
          <cell r="N3747">
            <v>1.5</v>
          </cell>
        </row>
        <row r="3748">
          <cell r="A3748">
            <v>3750</v>
          </cell>
          <cell r="B3748">
            <v>0</v>
          </cell>
          <cell r="C3748" t="str">
            <v>Columbia</v>
          </cell>
          <cell r="D3748">
            <v>0</v>
          </cell>
          <cell r="E3748">
            <v>-72.960400000000007</v>
          </cell>
          <cell r="F3748">
            <v>4.1135099999999998</v>
          </cell>
          <cell r="G3748">
            <v>1140146.22</v>
          </cell>
          <cell r="H3748">
            <v>40497</v>
          </cell>
          <cell r="I3748">
            <v>40532</v>
          </cell>
          <cell r="J3748" t="str">
            <v>News</v>
          </cell>
          <cell r="K3748">
            <v>250</v>
          </cell>
          <cell r="L3748">
            <v>800000</v>
          </cell>
          <cell r="M3748" t="str">
            <v>Heavy Rain</v>
          </cell>
          <cell r="N3748">
            <v>1.5</v>
          </cell>
        </row>
        <row r="3749">
          <cell r="A3749">
            <v>3751</v>
          </cell>
          <cell r="B3749" t="str">
            <v>FL-2010-000241-VNM</v>
          </cell>
          <cell r="C3749" t="str">
            <v>Viet Nam</v>
          </cell>
          <cell r="D3749">
            <v>0</v>
          </cell>
          <cell r="E3749">
            <v>108.003</v>
          </cell>
          <cell r="F3749">
            <v>15.1821</v>
          </cell>
          <cell r="G3749">
            <v>45583.59</v>
          </cell>
          <cell r="H3749">
            <v>40484</v>
          </cell>
          <cell r="I3749">
            <v>40509</v>
          </cell>
          <cell r="J3749" t="str">
            <v>News</v>
          </cell>
          <cell r="K3749">
            <v>143</v>
          </cell>
          <cell r="L3749">
            <v>1000000</v>
          </cell>
          <cell r="M3749" t="str">
            <v>Torrential Rain</v>
          </cell>
          <cell r="N3749">
            <v>2</v>
          </cell>
        </row>
        <row r="3750">
          <cell r="A3750">
            <v>3753</v>
          </cell>
          <cell r="B3750">
            <v>0</v>
          </cell>
          <cell r="C3750" t="str">
            <v>Morocco</v>
          </cell>
          <cell r="D3750">
            <v>0</v>
          </cell>
          <cell r="E3750">
            <v>-7.8374499999999996</v>
          </cell>
          <cell r="F3750">
            <v>32.511400000000002</v>
          </cell>
          <cell r="G3750">
            <v>70791.19</v>
          </cell>
          <cell r="H3750">
            <v>40511</v>
          </cell>
          <cell r="I3750">
            <v>40512</v>
          </cell>
          <cell r="J3750" t="str">
            <v>News</v>
          </cell>
          <cell r="K3750">
            <v>30</v>
          </cell>
          <cell r="L3750">
            <v>0</v>
          </cell>
          <cell r="M3750" t="str">
            <v>Torrential Rain</v>
          </cell>
          <cell r="N3750">
            <v>2</v>
          </cell>
        </row>
        <row r="3751">
          <cell r="A3751">
            <v>3754</v>
          </cell>
          <cell r="B3751">
            <v>0</v>
          </cell>
          <cell r="C3751" t="str">
            <v>Venezuela</v>
          </cell>
          <cell r="D3751">
            <v>0</v>
          </cell>
          <cell r="E3751">
            <v>-66.938500000000005</v>
          </cell>
          <cell r="F3751">
            <v>9.7764600000000002</v>
          </cell>
          <cell r="G3751">
            <v>180760.53</v>
          </cell>
          <cell r="H3751">
            <v>40507</v>
          </cell>
          <cell r="I3751">
            <v>40532</v>
          </cell>
          <cell r="J3751" t="str">
            <v>News</v>
          </cell>
          <cell r="K3751">
            <v>30</v>
          </cell>
          <cell r="L3751">
            <v>60000</v>
          </cell>
          <cell r="M3751" t="str">
            <v>Torrential Rain</v>
          </cell>
          <cell r="N3751">
            <v>1.5</v>
          </cell>
        </row>
        <row r="3752">
          <cell r="A3752">
            <v>3755</v>
          </cell>
          <cell r="B3752" t="str">
            <v>FL-2010-000252-SRB</v>
          </cell>
          <cell r="C3752" t="str">
            <v>Serbia</v>
          </cell>
          <cell r="D3752" t="str">
            <v>Montenegro</v>
          </cell>
          <cell r="E3752">
            <v>20.729199999999999</v>
          </cell>
          <cell r="F3752">
            <v>44.015099999999997</v>
          </cell>
          <cell r="G3752">
            <v>101737.38</v>
          </cell>
          <cell r="H3752">
            <v>40513</v>
          </cell>
          <cell r="I3752">
            <v>40529</v>
          </cell>
          <cell r="J3752" t="str">
            <v>News</v>
          </cell>
          <cell r="K3752">
            <v>3</v>
          </cell>
          <cell r="L3752">
            <v>30000</v>
          </cell>
          <cell r="M3752" t="str">
            <v>Heavy Rain</v>
          </cell>
          <cell r="N3752">
            <v>2</v>
          </cell>
        </row>
        <row r="3753">
          <cell r="A3753">
            <v>3756</v>
          </cell>
          <cell r="B3753" t="str">
            <v>FL-2010-000248-ALB</v>
          </cell>
          <cell r="C3753" t="str">
            <v>Greece</v>
          </cell>
          <cell r="D3753" t="str">
            <v>Albania</v>
          </cell>
          <cell r="E3753">
            <v>21.4697</v>
          </cell>
          <cell r="F3753">
            <v>40.106699999999996</v>
          </cell>
          <cell r="G3753">
            <v>27315.31</v>
          </cell>
          <cell r="H3753">
            <v>40515</v>
          </cell>
          <cell r="I3753">
            <v>40529</v>
          </cell>
          <cell r="J3753" t="str">
            <v>News</v>
          </cell>
          <cell r="K3753">
            <v>1</v>
          </cell>
          <cell r="L3753">
            <v>0</v>
          </cell>
          <cell r="M3753" t="str">
            <v>Torrential Rain</v>
          </cell>
          <cell r="N3753">
            <v>1</v>
          </cell>
        </row>
        <row r="3754">
          <cell r="A3754">
            <v>3752</v>
          </cell>
          <cell r="B3754">
            <v>0</v>
          </cell>
          <cell r="C3754" t="str">
            <v>Australia</v>
          </cell>
          <cell r="D3754">
            <v>0</v>
          </cell>
          <cell r="E3754">
            <v>147.38800000000001</v>
          </cell>
          <cell r="F3754">
            <v>-29.8384</v>
          </cell>
          <cell r="G3754">
            <v>832001.36</v>
          </cell>
          <cell r="H3754">
            <v>40509</v>
          </cell>
          <cell r="I3754">
            <v>40532</v>
          </cell>
          <cell r="J3754" t="str">
            <v>News</v>
          </cell>
          <cell r="K3754">
            <v>5</v>
          </cell>
          <cell r="L3754">
            <v>3000</v>
          </cell>
          <cell r="M3754" t="str">
            <v>Heavy Rain</v>
          </cell>
          <cell r="N3754">
            <v>2</v>
          </cell>
        </row>
        <row r="3755">
          <cell r="A3755">
            <v>3757</v>
          </cell>
          <cell r="B3755" t="str">
            <v>FL-2010-000249-IND</v>
          </cell>
          <cell r="C3755" t="str">
            <v>India</v>
          </cell>
          <cell r="D3755">
            <v>0</v>
          </cell>
          <cell r="E3755">
            <v>78.4773</v>
          </cell>
          <cell r="F3755">
            <v>9.8867899999999995</v>
          </cell>
          <cell r="G3755">
            <v>57474.5</v>
          </cell>
          <cell r="H3755">
            <v>40497</v>
          </cell>
          <cell r="I3755">
            <v>40519</v>
          </cell>
          <cell r="J3755" t="str">
            <v>News</v>
          </cell>
          <cell r="K3755">
            <v>170</v>
          </cell>
          <cell r="L3755">
            <v>0</v>
          </cell>
          <cell r="M3755" t="str">
            <v>Monsoon Rain</v>
          </cell>
          <cell r="N3755">
            <v>1.5</v>
          </cell>
        </row>
        <row r="3756">
          <cell r="A3756">
            <v>3758</v>
          </cell>
          <cell r="B3756">
            <v>0</v>
          </cell>
          <cell r="C3756" t="str">
            <v>Spain</v>
          </cell>
          <cell r="D3756">
            <v>0</v>
          </cell>
          <cell r="E3756">
            <v>-5.8657899999999996</v>
          </cell>
          <cell r="F3756">
            <v>37.811</v>
          </cell>
          <cell r="G3756">
            <v>22049.53</v>
          </cell>
          <cell r="H3756">
            <v>40518</v>
          </cell>
          <cell r="I3756">
            <v>40522</v>
          </cell>
          <cell r="J3756" t="str">
            <v>News</v>
          </cell>
          <cell r="K3756">
            <v>0</v>
          </cell>
          <cell r="L3756">
            <v>30</v>
          </cell>
          <cell r="M3756" t="str">
            <v>Heavy Rain</v>
          </cell>
          <cell r="N3756">
            <v>1</v>
          </cell>
        </row>
        <row r="3757">
          <cell r="A3757">
            <v>3759</v>
          </cell>
          <cell r="B3757">
            <v>0</v>
          </cell>
          <cell r="C3757" t="str">
            <v>Panama</v>
          </cell>
          <cell r="E3757">
            <v>-78.597700000000003</v>
          </cell>
          <cell r="F3757">
            <v>8.8835700000000006</v>
          </cell>
          <cell r="G3757">
            <v>23750.6</v>
          </cell>
          <cell r="H3757">
            <v>40520</v>
          </cell>
          <cell r="I3757">
            <v>40529</v>
          </cell>
          <cell r="J3757" t="str">
            <v>News</v>
          </cell>
          <cell r="K3757">
            <v>10</v>
          </cell>
          <cell r="L3757">
            <v>2000</v>
          </cell>
          <cell r="M3757" t="str">
            <v>Torrential Rain</v>
          </cell>
          <cell r="N3757">
            <v>1.5</v>
          </cell>
        </row>
        <row r="3758">
          <cell r="A3758">
            <v>3760</v>
          </cell>
          <cell r="B3758">
            <v>0</v>
          </cell>
          <cell r="C3758" t="str">
            <v>Ukraine</v>
          </cell>
          <cell r="E3758">
            <v>23.325700000000001</v>
          </cell>
          <cell r="F3758">
            <v>48.541800000000002</v>
          </cell>
          <cell r="G3758">
            <v>23546.82</v>
          </cell>
          <cell r="H3758">
            <v>40525</v>
          </cell>
          <cell r="I3758">
            <v>40529</v>
          </cell>
          <cell r="J3758" t="str">
            <v>News</v>
          </cell>
          <cell r="K3758">
            <v>0</v>
          </cell>
          <cell r="L3758">
            <v>4000</v>
          </cell>
          <cell r="M3758" t="str">
            <v>Heavy Rain</v>
          </cell>
          <cell r="N3758">
            <v>1</v>
          </cell>
        </row>
        <row r="3759">
          <cell r="A3759">
            <v>3761</v>
          </cell>
          <cell r="B3759">
            <v>0</v>
          </cell>
          <cell r="C3759" t="str">
            <v>Canada</v>
          </cell>
          <cell r="E3759">
            <v>-67.449600000000004</v>
          </cell>
          <cell r="F3759">
            <v>48.261800000000001</v>
          </cell>
          <cell r="G3759">
            <v>19018.8</v>
          </cell>
          <cell r="H3759">
            <v>40526</v>
          </cell>
          <cell r="I3759">
            <v>40532</v>
          </cell>
          <cell r="J3759" t="str">
            <v>News</v>
          </cell>
          <cell r="K3759">
            <v>0</v>
          </cell>
          <cell r="L3759">
            <v>1000</v>
          </cell>
          <cell r="M3759" t="str">
            <v>Torrential Rain</v>
          </cell>
          <cell r="N3759">
            <v>1.5</v>
          </cell>
        </row>
        <row r="3760">
          <cell r="A3760">
            <v>3762</v>
          </cell>
          <cell r="B3760">
            <v>0</v>
          </cell>
          <cell r="C3760" t="str">
            <v>USA</v>
          </cell>
          <cell r="E3760">
            <v>-120.733</v>
          </cell>
          <cell r="F3760">
            <v>38.849699999999999</v>
          </cell>
          <cell r="G3760">
            <v>355567.84</v>
          </cell>
          <cell r="H3760">
            <v>40531</v>
          </cell>
          <cell r="I3760">
            <v>40540</v>
          </cell>
          <cell r="J3760" t="str">
            <v>News</v>
          </cell>
          <cell r="K3760">
            <v>0</v>
          </cell>
          <cell r="L3760">
            <v>1000</v>
          </cell>
          <cell r="M3760" t="str">
            <v>Heavy Rain</v>
          </cell>
          <cell r="N3760">
            <v>1.5</v>
          </cell>
        </row>
        <row r="3761">
          <cell r="A3761">
            <v>3763</v>
          </cell>
          <cell r="B3761">
            <v>0</v>
          </cell>
          <cell r="C3761" t="str">
            <v>Australia</v>
          </cell>
          <cell r="E3761">
            <v>115.13500000000001</v>
          </cell>
          <cell r="F3761">
            <v>-24.6815</v>
          </cell>
          <cell r="G3761">
            <v>175962.13</v>
          </cell>
          <cell r="H3761">
            <v>40529</v>
          </cell>
          <cell r="I3761">
            <v>40540</v>
          </cell>
          <cell r="J3761" t="str">
            <v>News</v>
          </cell>
          <cell r="K3761">
            <v>0</v>
          </cell>
          <cell r="L3761">
            <v>0</v>
          </cell>
          <cell r="M3761" t="str">
            <v>Heavy Rain</v>
          </cell>
          <cell r="N3761">
            <v>1.5</v>
          </cell>
        </row>
        <row r="3762">
          <cell r="A3762">
            <v>3764</v>
          </cell>
          <cell r="B3762">
            <v>0</v>
          </cell>
          <cell r="C3762" t="str">
            <v>Australia</v>
          </cell>
          <cell r="E3762">
            <v>147.631</v>
          </cell>
          <cell r="F3762">
            <v>-24.774699999999999</v>
          </cell>
          <cell r="G3762">
            <v>911256.21</v>
          </cell>
          <cell r="H3762">
            <v>40537</v>
          </cell>
          <cell r="I3762">
            <v>40578</v>
          </cell>
          <cell r="J3762" t="str">
            <v>News</v>
          </cell>
          <cell r="K3762">
            <v>35</v>
          </cell>
          <cell r="L3762">
            <v>175000</v>
          </cell>
          <cell r="M3762" t="str">
            <v>Cylone Tasha, Monsoon Rain, Cyclone</v>
          </cell>
          <cell r="N3762">
            <v>2</v>
          </cell>
        </row>
        <row r="3763">
          <cell r="A3763">
            <v>3765</v>
          </cell>
          <cell r="B3763">
            <v>0</v>
          </cell>
          <cell r="C3763" t="str">
            <v>Philippines</v>
          </cell>
          <cell r="E3763">
            <v>125.566</v>
          </cell>
          <cell r="F3763">
            <v>8.1326400000000003</v>
          </cell>
          <cell r="G3763">
            <v>10773.79</v>
          </cell>
          <cell r="H3763">
            <v>40544</v>
          </cell>
          <cell r="I3763">
            <v>40561</v>
          </cell>
          <cell r="J3763" t="str">
            <v>News</v>
          </cell>
          <cell r="K3763">
            <v>53</v>
          </cell>
          <cell r="L3763">
            <v>10000</v>
          </cell>
          <cell r="M3763" t="str">
            <v>Heavy Rain</v>
          </cell>
          <cell r="N3763">
            <v>2</v>
          </cell>
        </row>
        <row r="3764">
          <cell r="A3764">
            <v>3766</v>
          </cell>
          <cell r="B3764" t="str">
            <v>FL-2011-000002- BRA</v>
          </cell>
          <cell r="C3764" t="str">
            <v>Brazil</v>
          </cell>
          <cell r="E3764">
            <v>-43.448999999999998</v>
          </cell>
          <cell r="F3764">
            <v>-18.738700000000001</v>
          </cell>
          <cell r="G3764">
            <v>587384.59</v>
          </cell>
          <cell r="H3764">
            <v>40544</v>
          </cell>
          <cell r="I3764">
            <v>40561</v>
          </cell>
          <cell r="J3764" t="str">
            <v>News</v>
          </cell>
          <cell r="K3764">
            <v>665</v>
          </cell>
          <cell r="L3764">
            <v>100000</v>
          </cell>
          <cell r="M3764" t="str">
            <v>Heavy Rain</v>
          </cell>
          <cell r="N3764">
            <v>2</v>
          </cell>
        </row>
        <row r="3765">
          <cell r="A3765">
            <v>3767</v>
          </cell>
          <cell r="B3765" t="str">
            <v>FL-2011-000013-MOZ</v>
          </cell>
          <cell r="C3765" t="str">
            <v>South Africa</v>
          </cell>
          <cell r="D3765" t="str">
            <v>Mozambique</v>
          </cell>
          <cell r="E3765">
            <v>28.407</v>
          </cell>
          <cell r="F3765">
            <v>-31.055299999999999</v>
          </cell>
          <cell r="G3765">
            <v>134636.07</v>
          </cell>
          <cell r="H3765">
            <v>40544</v>
          </cell>
          <cell r="I3765">
            <v>40578</v>
          </cell>
          <cell r="J3765" t="str">
            <v>News</v>
          </cell>
          <cell r="K3765">
            <v>50</v>
          </cell>
          <cell r="L3765">
            <v>300</v>
          </cell>
          <cell r="M3765" t="str">
            <v>Heavy Rain</v>
          </cell>
          <cell r="N3765">
            <v>1.5</v>
          </cell>
        </row>
        <row r="3766">
          <cell r="A3766">
            <v>3768</v>
          </cell>
          <cell r="B3766" t="str">
            <v>FL-2011-000003-LKA</v>
          </cell>
          <cell r="C3766" t="str">
            <v>Sri Lanka</v>
          </cell>
          <cell r="E3766">
            <v>81.252200000000002</v>
          </cell>
          <cell r="F3766">
            <v>7.6032599999999997</v>
          </cell>
          <cell r="G3766">
            <v>22133.29</v>
          </cell>
          <cell r="H3766">
            <v>40548</v>
          </cell>
          <cell r="I3766">
            <v>40561</v>
          </cell>
          <cell r="J3766" t="str">
            <v>News</v>
          </cell>
          <cell r="K3766">
            <v>23</v>
          </cell>
          <cell r="L3766">
            <v>325000</v>
          </cell>
          <cell r="M3766" t="str">
            <v>Monsoon Rain</v>
          </cell>
          <cell r="N3766">
            <v>2</v>
          </cell>
        </row>
        <row r="3767">
          <cell r="A3767">
            <v>3769</v>
          </cell>
          <cell r="B3767">
            <v>0</v>
          </cell>
          <cell r="C3767" t="str">
            <v>Germany</v>
          </cell>
          <cell r="E3767">
            <v>7.6315400000000002</v>
          </cell>
          <cell r="F3767">
            <v>50.346800000000002</v>
          </cell>
          <cell r="G3767">
            <v>17419.689999999999</v>
          </cell>
          <cell r="H3767">
            <v>40550</v>
          </cell>
          <cell r="I3767">
            <v>40553</v>
          </cell>
          <cell r="J3767" t="str">
            <v>News</v>
          </cell>
          <cell r="K3767">
            <v>0</v>
          </cell>
          <cell r="L3767">
            <v>0</v>
          </cell>
          <cell r="M3767" t="str">
            <v>Heavy Rain</v>
          </cell>
          <cell r="N3767">
            <v>1</v>
          </cell>
        </row>
        <row r="3768">
          <cell r="A3768">
            <v>3770</v>
          </cell>
          <cell r="B3768">
            <v>0</v>
          </cell>
          <cell r="C3768" t="str">
            <v>Indonesia</v>
          </cell>
          <cell r="E3768">
            <v>108.26</v>
          </cell>
          <cell r="F3768">
            <v>-6.8436000000000003</v>
          </cell>
          <cell r="G3768">
            <v>10402.99</v>
          </cell>
          <cell r="H3768">
            <v>40559</v>
          </cell>
          <cell r="I3768">
            <v>40561</v>
          </cell>
          <cell r="J3768" t="str">
            <v>News</v>
          </cell>
          <cell r="K3768">
            <v>0</v>
          </cell>
          <cell r="L3768">
            <v>12000</v>
          </cell>
          <cell r="M3768" t="str">
            <v>Heavy Rain</v>
          </cell>
          <cell r="N3768">
            <v>1</v>
          </cell>
        </row>
        <row r="3769">
          <cell r="A3769">
            <v>3771</v>
          </cell>
          <cell r="B3769" t="str">
            <v>FL-2011-000014-SAU</v>
          </cell>
          <cell r="C3769" t="str">
            <v>Saudi Arabia</v>
          </cell>
          <cell r="E3769">
            <v>39.944800000000001</v>
          </cell>
          <cell r="F3769">
            <v>21.3521</v>
          </cell>
          <cell r="G3769">
            <v>30361.71</v>
          </cell>
          <cell r="H3769">
            <v>40569</v>
          </cell>
          <cell r="I3769">
            <v>40574</v>
          </cell>
          <cell r="J3769" t="str">
            <v>News</v>
          </cell>
          <cell r="K3769">
            <v>10</v>
          </cell>
          <cell r="L3769">
            <v>0</v>
          </cell>
          <cell r="M3769" t="str">
            <v>Torrential Rain</v>
          </cell>
          <cell r="N3769">
            <v>1.5</v>
          </cell>
        </row>
        <row r="3770">
          <cell r="A3770">
            <v>3772</v>
          </cell>
          <cell r="C3770" t="str">
            <v>New Zealand</v>
          </cell>
          <cell r="E3770">
            <v>175.63399999999999</v>
          </cell>
          <cell r="F3770">
            <v>-36.616999999999997</v>
          </cell>
          <cell r="G3770">
            <v>12401.11</v>
          </cell>
          <cell r="H3770">
            <v>40571</v>
          </cell>
          <cell r="I3770">
            <v>40574</v>
          </cell>
          <cell r="J3770" t="str">
            <v>News</v>
          </cell>
          <cell r="K3770">
            <v>0</v>
          </cell>
          <cell r="L3770">
            <v>0</v>
          </cell>
          <cell r="M3770" t="str">
            <v>Tropical Storm Wilma</v>
          </cell>
          <cell r="N3770">
            <v>1.5</v>
          </cell>
        </row>
        <row r="3771">
          <cell r="A3771">
            <v>3773</v>
          </cell>
          <cell r="C3771" t="str">
            <v>Philippines</v>
          </cell>
          <cell r="E3771">
            <v>125.779</v>
          </cell>
          <cell r="F3771">
            <v>9.4004399999999997</v>
          </cell>
          <cell r="G3771">
            <v>3623.61</v>
          </cell>
          <cell r="H3771">
            <v>40568</v>
          </cell>
          <cell r="I3771">
            <v>40574</v>
          </cell>
          <cell r="J3771" t="str">
            <v>News</v>
          </cell>
          <cell r="K3771">
            <v>0</v>
          </cell>
          <cell r="L3771">
            <v>32342</v>
          </cell>
          <cell r="M3771" t="str">
            <v>Torrential Rain</v>
          </cell>
          <cell r="N3771">
            <v>1.5</v>
          </cell>
        </row>
        <row r="3772">
          <cell r="A3772">
            <v>3774</v>
          </cell>
          <cell r="B3772" t="str">
            <v>FL-2011-000021-MYS</v>
          </cell>
          <cell r="C3772" t="str">
            <v>Malaysia</v>
          </cell>
          <cell r="E3772">
            <v>104.669</v>
          </cell>
          <cell r="F3772">
            <v>-4.0520800000000001</v>
          </cell>
          <cell r="G3772">
            <v>62167.77</v>
          </cell>
          <cell r="H3772">
            <v>40571</v>
          </cell>
          <cell r="I3772">
            <v>40574</v>
          </cell>
          <cell r="J3772" t="str">
            <v>News</v>
          </cell>
          <cell r="K3772">
            <v>2</v>
          </cell>
          <cell r="L3772">
            <v>20000</v>
          </cell>
          <cell r="M3772" t="str">
            <v>Heavy Rain</v>
          </cell>
          <cell r="N3772">
            <v>1.5</v>
          </cell>
        </row>
        <row r="3773">
          <cell r="A3773">
            <v>3775</v>
          </cell>
          <cell r="B3773" t="str">
            <v>FL-2011-000020-BOL</v>
          </cell>
          <cell r="C3773" t="str">
            <v>Bolivia</v>
          </cell>
          <cell r="E3773">
            <v>-64.041799999999995</v>
          </cell>
          <cell r="F3773">
            <v>-21.091000000000001</v>
          </cell>
          <cell r="G3773">
            <v>85174.87</v>
          </cell>
          <cell r="H3773">
            <v>40573</v>
          </cell>
          <cell r="I3773">
            <v>40574</v>
          </cell>
          <cell r="J3773" t="str">
            <v>News</v>
          </cell>
          <cell r="K3773">
            <v>31</v>
          </cell>
          <cell r="L3773">
            <v>500</v>
          </cell>
          <cell r="M3773" t="str">
            <v>Torrential Rain</v>
          </cell>
          <cell r="N3773">
            <v>1</v>
          </cell>
        </row>
        <row r="3774">
          <cell r="A3774">
            <v>3776</v>
          </cell>
          <cell r="C3774" t="str">
            <v>Sri Lanka</v>
          </cell>
          <cell r="E3774">
            <v>80.534199999999998</v>
          </cell>
          <cell r="F3774">
            <v>8.5131599999999992</v>
          </cell>
          <cell r="G3774">
            <v>19891.490000000002</v>
          </cell>
          <cell r="H3774">
            <v>40575</v>
          </cell>
          <cell r="I3774">
            <v>40588</v>
          </cell>
          <cell r="J3774" t="str">
            <v>News</v>
          </cell>
          <cell r="K3774">
            <v>14</v>
          </cell>
          <cell r="L3774">
            <v>250000</v>
          </cell>
          <cell r="M3774" t="str">
            <v>Heavy Rain</v>
          </cell>
          <cell r="N3774">
            <v>1.5</v>
          </cell>
        </row>
        <row r="3775">
          <cell r="A3775">
            <v>3777</v>
          </cell>
          <cell r="C3775" t="str">
            <v>Philippines</v>
          </cell>
          <cell r="E3775">
            <v>124.86499999999999</v>
          </cell>
          <cell r="F3775">
            <v>7.0952700000000002</v>
          </cell>
          <cell r="G3775">
            <v>44521.72</v>
          </cell>
          <cell r="H3775">
            <v>40575</v>
          </cell>
          <cell r="I3775">
            <v>40578</v>
          </cell>
          <cell r="J3775" t="str">
            <v>News</v>
          </cell>
          <cell r="K3775">
            <v>11</v>
          </cell>
          <cell r="L3775">
            <v>2000</v>
          </cell>
          <cell r="M3775" t="str">
            <v>Torrential Rain</v>
          </cell>
          <cell r="N3775">
            <v>1.5</v>
          </cell>
        </row>
        <row r="3776">
          <cell r="A3776">
            <v>3778</v>
          </cell>
          <cell r="B3776" t="str">
            <v>FL-2011-000019-LSO</v>
          </cell>
          <cell r="C3776" t="str">
            <v>Lesotho</v>
          </cell>
          <cell r="E3776">
            <v>28.078299999999999</v>
          </cell>
          <cell r="F3776">
            <v>-29.502500000000001</v>
          </cell>
          <cell r="G3776">
            <v>19634.43</v>
          </cell>
          <cell r="H3776">
            <v>40575</v>
          </cell>
          <cell r="I3776">
            <v>40590</v>
          </cell>
          <cell r="J3776" t="str">
            <v>News</v>
          </cell>
          <cell r="K3776">
            <v>26</v>
          </cell>
          <cell r="L3776">
            <v>5000</v>
          </cell>
          <cell r="M3776" t="str">
            <v>Heavy Rain</v>
          </cell>
          <cell r="N3776">
            <v>1</v>
          </cell>
        </row>
        <row r="3777">
          <cell r="A3777">
            <v>3779</v>
          </cell>
          <cell r="B3777" t="str">
            <v>FL-2011-000022-AFG</v>
          </cell>
          <cell r="C3777" t="str">
            <v>Afghanistan</v>
          </cell>
          <cell r="E3777">
            <v>63.994100000000003</v>
          </cell>
          <cell r="F3777">
            <v>35.075400000000002</v>
          </cell>
          <cell r="G3777">
            <v>63337.57</v>
          </cell>
          <cell r="H3777">
            <v>40584</v>
          </cell>
          <cell r="I3777">
            <v>40590</v>
          </cell>
          <cell r="J3777" t="str">
            <v>News</v>
          </cell>
          <cell r="K3777">
            <v>25</v>
          </cell>
          <cell r="L3777">
            <v>3000</v>
          </cell>
          <cell r="M3777" t="str">
            <v>Snowmelt</v>
          </cell>
          <cell r="N3777">
            <v>1</v>
          </cell>
        </row>
        <row r="3778">
          <cell r="A3778">
            <v>3780</v>
          </cell>
          <cell r="B3778" t="str">
            <v>FL-2011-000021-MYS</v>
          </cell>
          <cell r="C3778" t="str">
            <v>Malaysia</v>
          </cell>
          <cell r="E3778">
            <v>102.77</v>
          </cell>
          <cell r="F3778">
            <v>2.65259</v>
          </cell>
          <cell r="G3778">
            <v>36529.58</v>
          </cell>
          <cell r="H3778">
            <v>40575</v>
          </cell>
          <cell r="I3778">
            <v>40590</v>
          </cell>
          <cell r="J3778" t="str">
            <v>News</v>
          </cell>
          <cell r="K3778">
            <v>0</v>
          </cell>
          <cell r="L3778">
            <v>24000</v>
          </cell>
          <cell r="M3778" t="str">
            <v>Heavy Rain</v>
          </cell>
          <cell r="N3778">
            <v>1</v>
          </cell>
        </row>
        <row r="3779">
          <cell r="A3779">
            <v>3781</v>
          </cell>
          <cell r="C3779" t="str">
            <v>Peru</v>
          </cell>
          <cell r="E3779">
            <v>-71.758099999999999</v>
          </cell>
          <cell r="F3779">
            <v>-14.532500000000001</v>
          </cell>
          <cell r="G3779">
            <v>135202.5</v>
          </cell>
          <cell r="H3779">
            <v>40584</v>
          </cell>
          <cell r="I3779">
            <v>40600</v>
          </cell>
          <cell r="J3779" t="str">
            <v>News</v>
          </cell>
          <cell r="K3779">
            <v>0</v>
          </cell>
          <cell r="L3779">
            <v>300</v>
          </cell>
          <cell r="M3779" t="str">
            <v>Torrential Rain</v>
          </cell>
          <cell r="N3779">
            <v>1</v>
          </cell>
        </row>
        <row r="3780">
          <cell r="A3780">
            <v>3782</v>
          </cell>
          <cell r="C3780" t="str">
            <v>Bolivia</v>
          </cell>
          <cell r="D3780" t="str">
            <v>Peru</v>
          </cell>
          <cell r="E3780">
            <v>-65.599699999999999</v>
          </cell>
          <cell r="F3780">
            <v>-16.465900000000001</v>
          </cell>
          <cell r="G3780">
            <v>122139.84</v>
          </cell>
          <cell r="H3780">
            <v>40588</v>
          </cell>
          <cell r="I3780">
            <v>40600</v>
          </cell>
          <cell r="J3780" t="str">
            <v>News</v>
          </cell>
          <cell r="K3780">
            <v>3</v>
          </cell>
          <cell r="L3780">
            <v>10000</v>
          </cell>
          <cell r="M3780" t="str">
            <v>Torrential Rain</v>
          </cell>
          <cell r="N3780">
            <v>1.5</v>
          </cell>
        </row>
        <row r="3781">
          <cell r="A3781">
            <v>3783</v>
          </cell>
          <cell r="C3781" t="str">
            <v>Indonesia</v>
          </cell>
          <cell r="E3781">
            <v>115.087</v>
          </cell>
          <cell r="F3781">
            <v>-8.4142600000000005</v>
          </cell>
          <cell r="G3781">
            <v>4197.8</v>
          </cell>
          <cell r="H3781">
            <v>40598</v>
          </cell>
          <cell r="I3781">
            <v>40600</v>
          </cell>
          <cell r="J3781" t="str">
            <v>News</v>
          </cell>
          <cell r="K3781">
            <v>0</v>
          </cell>
          <cell r="L3781">
            <v>4000</v>
          </cell>
          <cell r="M3781" t="str">
            <v>Torrential Rain</v>
          </cell>
          <cell r="N3781">
            <v>1.5</v>
          </cell>
        </row>
        <row r="3782">
          <cell r="A3782">
            <v>3784</v>
          </cell>
          <cell r="C3782" t="str">
            <v>Indonesia</v>
          </cell>
          <cell r="E3782">
            <v>97.098500000000001</v>
          </cell>
          <cell r="F3782">
            <v>4.2110000000000003</v>
          </cell>
          <cell r="G3782">
            <v>41506.239999999998</v>
          </cell>
          <cell r="H3782">
            <v>40612</v>
          </cell>
          <cell r="I3782">
            <v>40613</v>
          </cell>
          <cell r="J3782" t="str">
            <v>News</v>
          </cell>
          <cell r="K3782">
            <v>12</v>
          </cell>
          <cell r="L3782">
            <v>750</v>
          </cell>
          <cell r="M3782" t="str">
            <v>Torrential Rain</v>
          </cell>
          <cell r="N3782">
            <v>1.5</v>
          </cell>
        </row>
        <row r="3783">
          <cell r="A3783">
            <v>3785</v>
          </cell>
          <cell r="C3783" t="str">
            <v>USA</v>
          </cell>
          <cell r="E3783">
            <v>-83.56</v>
          </cell>
          <cell r="F3783">
            <v>36.779800000000002</v>
          </cell>
          <cell r="G3783">
            <v>1163517.1100000001</v>
          </cell>
          <cell r="H3783">
            <v>40609</v>
          </cell>
          <cell r="I3783">
            <v>40630</v>
          </cell>
          <cell r="J3783" t="str">
            <v>News</v>
          </cell>
          <cell r="K3783">
            <v>1</v>
          </cell>
          <cell r="L3783">
            <v>0</v>
          </cell>
          <cell r="M3783" t="str">
            <v>Heavy Rain and Snow</v>
          </cell>
          <cell r="N3783">
            <v>1.5</v>
          </cell>
        </row>
        <row r="3784">
          <cell r="A3784">
            <v>3786</v>
          </cell>
          <cell r="C3784" t="str">
            <v>Australia</v>
          </cell>
          <cell r="E3784">
            <v>146.65799999999999</v>
          </cell>
          <cell r="F3784">
            <v>-19.7897</v>
          </cell>
          <cell r="G3784">
            <v>457221.41</v>
          </cell>
          <cell r="H3784">
            <v>40609</v>
          </cell>
          <cell r="I3784">
            <v>40630</v>
          </cell>
          <cell r="J3784" t="str">
            <v>News</v>
          </cell>
          <cell r="K3784">
            <v>1</v>
          </cell>
          <cell r="L3784">
            <v>0</v>
          </cell>
          <cell r="M3784" t="str">
            <v>Monsoonal Rain</v>
          </cell>
          <cell r="N3784">
            <v>1</v>
          </cell>
        </row>
        <row r="3785">
          <cell r="A3785">
            <v>3787</v>
          </cell>
          <cell r="C3785" t="str">
            <v>Japan</v>
          </cell>
          <cell r="E3785">
            <v>140.82300000000001</v>
          </cell>
          <cell r="F3785">
            <v>37.802199999999999</v>
          </cell>
          <cell r="G3785">
            <v>4766.62</v>
          </cell>
          <cell r="H3785">
            <v>40613</v>
          </cell>
          <cell r="I3785">
            <v>40613</v>
          </cell>
          <cell r="J3785" t="str">
            <v>News</v>
          </cell>
          <cell r="K3785">
            <v>10000</v>
          </cell>
          <cell r="L3785">
            <v>200000</v>
          </cell>
          <cell r="M3785" t="str">
            <v>Tsunami</v>
          </cell>
          <cell r="N3785">
            <v>2</v>
          </cell>
        </row>
        <row r="3786">
          <cell r="A3786">
            <v>3788</v>
          </cell>
          <cell r="C3786" t="str">
            <v>Lebanon</v>
          </cell>
          <cell r="D3786" t="str">
            <v>Syria</v>
          </cell>
          <cell r="E3786">
            <v>36.396999999999998</v>
          </cell>
          <cell r="F3786">
            <v>34.522199999999998</v>
          </cell>
          <cell r="G3786">
            <v>2306.6999999999998</v>
          </cell>
          <cell r="H3786">
            <v>40612</v>
          </cell>
          <cell r="I3786">
            <v>40613</v>
          </cell>
          <cell r="J3786" t="str">
            <v>News</v>
          </cell>
          <cell r="K3786">
            <v>3</v>
          </cell>
          <cell r="L3786">
            <v>0</v>
          </cell>
          <cell r="M3786" t="str">
            <v>Heavy Rain and Snow</v>
          </cell>
          <cell r="N3786">
            <v>1</v>
          </cell>
        </row>
        <row r="3787">
          <cell r="A3787">
            <v>3789</v>
          </cell>
          <cell r="C3787" t="str">
            <v>Philippines</v>
          </cell>
          <cell r="E3787">
            <v>125.09099999999999</v>
          </cell>
          <cell r="F3787">
            <v>8.1043099999999999</v>
          </cell>
          <cell r="G3787">
            <v>25963.78</v>
          </cell>
          <cell r="H3787">
            <v>40616</v>
          </cell>
          <cell r="I3787">
            <v>40620</v>
          </cell>
          <cell r="J3787" t="str">
            <v>News</v>
          </cell>
          <cell r="K3787">
            <v>9</v>
          </cell>
          <cell r="L3787">
            <v>14138</v>
          </cell>
          <cell r="M3787" t="str">
            <v>Torrential Rain</v>
          </cell>
          <cell r="N3787">
            <v>1.5</v>
          </cell>
        </row>
        <row r="3788">
          <cell r="A3788">
            <v>3790</v>
          </cell>
          <cell r="C3788" t="str">
            <v>Brazil</v>
          </cell>
          <cell r="E3788">
            <v>-48.162599999999998</v>
          </cell>
          <cell r="F3788">
            <v>-23.783000000000001</v>
          </cell>
          <cell r="G3788">
            <v>124445.34</v>
          </cell>
          <cell r="H3788">
            <v>40614</v>
          </cell>
          <cell r="I3788">
            <v>40620</v>
          </cell>
          <cell r="J3788" t="str">
            <v>News</v>
          </cell>
          <cell r="K3788">
            <v>10</v>
          </cell>
          <cell r="L3788">
            <v>31000</v>
          </cell>
          <cell r="M3788" t="str">
            <v>Heavy Rain</v>
          </cell>
          <cell r="N3788">
            <v>1.5</v>
          </cell>
        </row>
        <row r="3789">
          <cell r="A3789">
            <v>3791</v>
          </cell>
          <cell r="C3789" t="str">
            <v>Namibia</v>
          </cell>
          <cell r="E3789">
            <v>22.881499999999999</v>
          </cell>
          <cell r="F3789">
            <v>-18.038399999999999</v>
          </cell>
          <cell r="G3789">
            <v>47808.61</v>
          </cell>
          <cell r="H3789">
            <v>40603</v>
          </cell>
          <cell r="I3789">
            <v>40620</v>
          </cell>
          <cell r="J3789" t="str">
            <v>News</v>
          </cell>
          <cell r="K3789">
            <v>0</v>
          </cell>
          <cell r="L3789">
            <v>4000</v>
          </cell>
          <cell r="M3789" t="str">
            <v>Heavy Rain</v>
          </cell>
          <cell r="N3789">
            <v>1</v>
          </cell>
        </row>
        <row r="3790">
          <cell r="A3790">
            <v>3792</v>
          </cell>
          <cell r="C3790" t="str">
            <v>Australia</v>
          </cell>
          <cell r="E3790">
            <v>122.73</v>
          </cell>
          <cell r="F3790">
            <v>-18.939</v>
          </cell>
          <cell r="G3790">
            <v>114051.18</v>
          </cell>
          <cell r="H3790">
            <v>40616</v>
          </cell>
          <cell r="I3790">
            <v>40620</v>
          </cell>
          <cell r="J3790" t="str">
            <v>News</v>
          </cell>
          <cell r="K3790">
            <v>0</v>
          </cell>
          <cell r="L3790">
            <v>217</v>
          </cell>
          <cell r="M3790" t="str">
            <v>Heavy Rain</v>
          </cell>
          <cell r="N3790">
            <v>2</v>
          </cell>
        </row>
        <row r="3791">
          <cell r="A3791">
            <v>3793</v>
          </cell>
          <cell r="C3791" t="str">
            <v>Tasmania</v>
          </cell>
          <cell r="E3791">
            <v>147.327</v>
          </cell>
          <cell r="F3791">
            <v>-41.421700000000001</v>
          </cell>
          <cell r="G3791">
            <v>4650.1000000000004</v>
          </cell>
          <cell r="H3791">
            <v>40624</v>
          </cell>
          <cell r="I3791">
            <v>40630</v>
          </cell>
          <cell r="J3791" t="str">
            <v>News</v>
          </cell>
          <cell r="K3791">
            <v>0</v>
          </cell>
          <cell r="L3791">
            <v>500</v>
          </cell>
          <cell r="M3791" t="str">
            <v>Torrential Rain</v>
          </cell>
          <cell r="N3791">
            <v>2</v>
          </cell>
        </row>
        <row r="3792">
          <cell r="A3792">
            <v>3794</v>
          </cell>
          <cell r="C3792" t="str">
            <v>Malaysia</v>
          </cell>
          <cell r="E3792">
            <v>101.212</v>
          </cell>
          <cell r="F3792">
            <v>4.8574900000000003</v>
          </cell>
          <cell r="G3792">
            <v>7361.19</v>
          </cell>
          <cell r="H3792">
            <v>40626</v>
          </cell>
          <cell r="I3792">
            <v>40627</v>
          </cell>
          <cell r="J3792" t="str">
            <v>News</v>
          </cell>
          <cell r="K3792">
            <v>0</v>
          </cell>
          <cell r="L3792">
            <v>406</v>
          </cell>
          <cell r="M3792" t="str">
            <v>Torrential Rain</v>
          </cell>
          <cell r="N3792">
            <v>1.5</v>
          </cell>
        </row>
        <row r="3793">
          <cell r="A3793">
            <v>3795</v>
          </cell>
          <cell r="C3793" t="str">
            <v>Thailand</v>
          </cell>
          <cell r="E3793">
            <v>99.277000000000001</v>
          </cell>
          <cell r="F3793">
            <v>8.6664899999999996</v>
          </cell>
          <cell r="G3793">
            <v>33575.43</v>
          </cell>
          <cell r="H3793">
            <v>40625</v>
          </cell>
          <cell r="I3793">
            <v>40643</v>
          </cell>
          <cell r="J3793" t="str">
            <v>News</v>
          </cell>
          <cell r="K3793">
            <v>59</v>
          </cell>
          <cell r="L3793">
            <v>84000</v>
          </cell>
          <cell r="M3793" t="str">
            <v>Heavy Rain</v>
          </cell>
          <cell r="N3793">
            <v>2</v>
          </cell>
        </row>
        <row r="3794">
          <cell r="A3794">
            <v>3796</v>
          </cell>
          <cell r="C3794" t="str">
            <v>Indonesia</v>
          </cell>
          <cell r="E3794">
            <v>98.972800000000007</v>
          </cell>
          <cell r="F3794">
            <v>3.3297099999999999</v>
          </cell>
          <cell r="G3794">
            <v>23979.38</v>
          </cell>
          <cell r="H3794">
            <v>40633</v>
          </cell>
          <cell r="I3794">
            <v>40634</v>
          </cell>
          <cell r="J3794" t="str">
            <v>News</v>
          </cell>
          <cell r="K3794">
            <v>0</v>
          </cell>
          <cell r="L3794">
            <v>400</v>
          </cell>
          <cell r="M3794" t="str">
            <v>Heavy Rain</v>
          </cell>
          <cell r="N3794">
            <v>1</v>
          </cell>
        </row>
        <row r="3795">
          <cell r="A3795">
            <v>3797</v>
          </cell>
          <cell r="C3795" t="str">
            <v>Malaysia</v>
          </cell>
          <cell r="E3795">
            <v>100.482</v>
          </cell>
          <cell r="F3795">
            <v>6.0802899999999998</v>
          </cell>
          <cell r="G3795">
            <v>31580.94</v>
          </cell>
          <cell r="H3795">
            <v>40633</v>
          </cell>
          <cell r="I3795">
            <v>40634</v>
          </cell>
          <cell r="J3795" t="str">
            <v>News</v>
          </cell>
          <cell r="K3795">
            <v>0</v>
          </cell>
          <cell r="L3795">
            <v>4230</v>
          </cell>
          <cell r="M3795" t="str">
            <v>Heavy Rain</v>
          </cell>
          <cell r="N3795">
            <v>1</v>
          </cell>
        </row>
        <row r="3796">
          <cell r="A3796">
            <v>3798</v>
          </cell>
          <cell r="C3796" t="str">
            <v>Namibia</v>
          </cell>
          <cell r="D3796" t="str">
            <v>Angola</v>
          </cell>
          <cell r="E3796">
            <v>20.641999999999999</v>
          </cell>
          <cell r="F3796">
            <v>-18.188099999999999</v>
          </cell>
          <cell r="G3796">
            <v>102874.48</v>
          </cell>
          <cell r="H3796">
            <v>40617</v>
          </cell>
          <cell r="I3796">
            <v>40652</v>
          </cell>
          <cell r="J3796" t="str">
            <v>News</v>
          </cell>
          <cell r="K3796">
            <v>62</v>
          </cell>
          <cell r="L3796">
            <v>10000</v>
          </cell>
          <cell r="M3796" t="str">
            <v>Heavy Rain</v>
          </cell>
          <cell r="N3796">
            <v>1.5</v>
          </cell>
        </row>
        <row r="3797">
          <cell r="A3797">
            <v>3799</v>
          </cell>
          <cell r="C3797" t="str">
            <v>USA</v>
          </cell>
          <cell r="D3797" t="str">
            <v>Canada</v>
          </cell>
          <cell r="E3797">
            <v>-97.219200000000001</v>
          </cell>
          <cell r="F3797">
            <v>48.678800000000003</v>
          </cell>
          <cell r="G3797">
            <v>46208.32</v>
          </cell>
          <cell r="H3797">
            <v>40269</v>
          </cell>
          <cell r="I3797">
            <v>40687</v>
          </cell>
          <cell r="J3797" t="str">
            <v>News</v>
          </cell>
          <cell r="K3797">
            <v>5</v>
          </cell>
          <cell r="L3797">
            <v>3600</v>
          </cell>
          <cell r="M3797" t="str">
            <v>Heavy Rain and Snowmelt</v>
          </cell>
          <cell r="N3797">
            <v>2</v>
          </cell>
        </row>
        <row r="3798">
          <cell r="A3798">
            <v>3800</v>
          </cell>
          <cell r="C3798" t="str">
            <v>Indonesia</v>
          </cell>
          <cell r="E3798">
            <v>137.834</v>
          </cell>
          <cell r="F3798">
            <v>-4.3909099999999999</v>
          </cell>
          <cell r="G3798">
            <v>17351.66</v>
          </cell>
          <cell r="H3798">
            <v>40634</v>
          </cell>
          <cell r="I3798">
            <v>40643</v>
          </cell>
          <cell r="J3798" t="str">
            <v>News</v>
          </cell>
          <cell r="K3798">
            <v>18</v>
          </cell>
          <cell r="L3798">
            <v>3000</v>
          </cell>
          <cell r="M3798" t="str">
            <v>Torrential Rain</v>
          </cell>
          <cell r="N3798">
            <v>1.5</v>
          </cell>
        </row>
        <row r="3799">
          <cell r="A3799">
            <v>3801</v>
          </cell>
          <cell r="C3799" t="str">
            <v>Kazakhstan</v>
          </cell>
          <cell r="D3799" t="str">
            <v>Russia</v>
          </cell>
          <cell r="E3799">
            <v>53.673400000000001</v>
          </cell>
          <cell r="F3799">
            <v>51.448</v>
          </cell>
          <cell r="G3799">
            <v>213195.15</v>
          </cell>
          <cell r="H3799">
            <v>40634</v>
          </cell>
          <cell r="I3799">
            <v>40652</v>
          </cell>
          <cell r="J3799" t="str">
            <v>News</v>
          </cell>
          <cell r="K3799">
            <v>0</v>
          </cell>
          <cell r="L3799">
            <v>9000</v>
          </cell>
          <cell r="M3799" t="str">
            <v>Heavy Rain and Snowmelt</v>
          </cell>
          <cell r="N3799">
            <v>1.5</v>
          </cell>
        </row>
        <row r="3800">
          <cell r="A3800">
            <v>3802</v>
          </cell>
          <cell r="C3800" t="str">
            <v>USA</v>
          </cell>
          <cell r="E3800">
            <v>-79.352599999999995</v>
          </cell>
          <cell r="F3800">
            <v>38.619999999999997</v>
          </cell>
          <cell r="G3800">
            <v>211220.92</v>
          </cell>
          <cell r="H3800">
            <v>40651</v>
          </cell>
          <cell r="I3800">
            <v>40658</v>
          </cell>
          <cell r="J3800" t="str">
            <v>News</v>
          </cell>
          <cell r="K3800">
            <v>3</v>
          </cell>
          <cell r="L3800">
            <v>0</v>
          </cell>
          <cell r="M3800" t="str">
            <v>Torrential Rain</v>
          </cell>
          <cell r="N3800">
            <v>1</v>
          </cell>
        </row>
        <row r="3801">
          <cell r="A3801">
            <v>3803</v>
          </cell>
          <cell r="C3801" t="str">
            <v>Tanzania</v>
          </cell>
          <cell r="E3801">
            <v>37.5593</v>
          </cell>
          <cell r="F3801">
            <v>-6.64778</v>
          </cell>
          <cell r="G3801">
            <v>137262.92000000001</v>
          </cell>
          <cell r="H3801">
            <v>40642</v>
          </cell>
          <cell r="I3801">
            <v>40682</v>
          </cell>
          <cell r="J3801" t="str">
            <v>News</v>
          </cell>
          <cell r="K3801">
            <v>8</v>
          </cell>
          <cell r="L3801">
            <v>9000</v>
          </cell>
          <cell r="M3801" t="str">
            <v>Heavy Rain</v>
          </cell>
          <cell r="N3801">
            <v>1.5</v>
          </cell>
        </row>
        <row r="3802">
          <cell r="A3802">
            <v>3804</v>
          </cell>
          <cell r="C3802" t="str">
            <v>Syria</v>
          </cell>
          <cell r="E3802">
            <v>41.575699999999998</v>
          </cell>
          <cell r="F3802">
            <v>36.880800000000001</v>
          </cell>
          <cell r="G3802">
            <v>7088.55</v>
          </cell>
          <cell r="H3802">
            <v>40656</v>
          </cell>
          <cell r="I3802">
            <v>40658</v>
          </cell>
          <cell r="J3802" t="str">
            <v>News</v>
          </cell>
          <cell r="K3802">
            <v>5</v>
          </cell>
          <cell r="L3802">
            <v>0</v>
          </cell>
          <cell r="M3802" t="str">
            <v>Heavy Rain</v>
          </cell>
          <cell r="N3802">
            <v>1</v>
          </cell>
        </row>
        <row r="3803">
          <cell r="A3803">
            <v>3805</v>
          </cell>
          <cell r="C3803" t="str">
            <v>Brazil</v>
          </cell>
          <cell r="E3803">
            <v>-52.9178</v>
          </cell>
          <cell r="F3803">
            <v>-28.287299999999998</v>
          </cell>
          <cell r="G3803">
            <v>306993.58</v>
          </cell>
          <cell r="H3803">
            <v>40654</v>
          </cell>
          <cell r="I3803">
            <v>40658</v>
          </cell>
          <cell r="J3803" t="str">
            <v>News</v>
          </cell>
          <cell r="K3803">
            <v>12</v>
          </cell>
          <cell r="L3803">
            <v>0</v>
          </cell>
          <cell r="M3803" t="str">
            <v>Torrential Rain</v>
          </cell>
          <cell r="N3803">
            <v>1</v>
          </cell>
        </row>
        <row r="3804">
          <cell r="A3804">
            <v>3806</v>
          </cell>
          <cell r="C3804" t="str">
            <v>Columbia</v>
          </cell>
          <cell r="E3804">
            <v>-73.291600000000003</v>
          </cell>
          <cell r="F3804">
            <v>3.72167</v>
          </cell>
          <cell r="G3804">
            <v>270433.59000000003</v>
          </cell>
          <cell r="H3804">
            <v>40634</v>
          </cell>
          <cell r="I3804">
            <v>40682</v>
          </cell>
          <cell r="J3804" t="str">
            <v>News</v>
          </cell>
          <cell r="K3804">
            <v>0</v>
          </cell>
          <cell r="L3804">
            <v>29000</v>
          </cell>
          <cell r="M3804" t="str">
            <v>Heavy Rain</v>
          </cell>
          <cell r="N3804">
            <v>1</v>
          </cell>
        </row>
        <row r="3805">
          <cell r="A3805">
            <v>3807</v>
          </cell>
          <cell r="C3805" t="str">
            <v>Venezuela</v>
          </cell>
          <cell r="E3805">
            <v>-64.772099999999995</v>
          </cell>
          <cell r="F3805">
            <v>7.6771599999999998</v>
          </cell>
          <cell r="G3805">
            <v>37648.86</v>
          </cell>
          <cell r="H3805">
            <v>40648</v>
          </cell>
          <cell r="I3805">
            <v>40658</v>
          </cell>
          <cell r="J3805" t="str">
            <v>News</v>
          </cell>
          <cell r="K3805">
            <v>6</v>
          </cell>
          <cell r="L3805">
            <v>0</v>
          </cell>
          <cell r="M3805" t="str">
            <v>Torrential Rain</v>
          </cell>
          <cell r="N3805">
            <v>1</v>
          </cell>
        </row>
        <row r="3806">
          <cell r="A3806">
            <v>3808</v>
          </cell>
          <cell r="C3806" t="str">
            <v>Indonesia</v>
          </cell>
          <cell r="E3806">
            <v>124.355</v>
          </cell>
          <cell r="F3806">
            <v>-9.7087199999999996</v>
          </cell>
          <cell r="G3806">
            <v>9766.6299999999992</v>
          </cell>
          <cell r="H3806">
            <v>40656</v>
          </cell>
          <cell r="I3806">
            <v>40658</v>
          </cell>
          <cell r="J3806" t="str">
            <v>News</v>
          </cell>
          <cell r="K3806">
            <v>0</v>
          </cell>
          <cell r="L3806">
            <v>1800</v>
          </cell>
          <cell r="M3806" t="str">
            <v>Torrential Rain</v>
          </cell>
          <cell r="N3806">
            <v>1</v>
          </cell>
        </row>
        <row r="3807">
          <cell r="A3807">
            <v>3809</v>
          </cell>
          <cell r="C3807" t="str">
            <v>USA</v>
          </cell>
          <cell r="E3807">
            <v>-90.826599999999999</v>
          </cell>
          <cell r="F3807">
            <v>34.0959</v>
          </cell>
          <cell r="G3807">
            <v>239421.33</v>
          </cell>
          <cell r="H3807">
            <v>40664</v>
          </cell>
          <cell r="I3807">
            <v>40703</v>
          </cell>
          <cell r="J3807" t="str">
            <v>News</v>
          </cell>
          <cell r="K3807">
            <v>1</v>
          </cell>
          <cell r="L3807">
            <v>25000</v>
          </cell>
          <cell r="M3807" t="str">
            <v>Heavy Rain</v>
          </cell>
          <cell r="N3807">
            <v>2</v>
          </cell>
        </row>
        <row r="3808">
          <cell r="A3808">
            <v>3810</v>
          </cell>
          <cell r="C3808" t="str">
            <v>Brazil</v>
          </cell>
          <cell r="E3808">
            <v>-40.119100000000003</v>
          </cell>
          <cell r="F3808">
            <v>-9.6797900000000006</v>
          </cell>
          <cell r="G3808">
            <v>288020.18</v>
          </cell>
          <cell r="H3808">
            <v>40671</v>
          </cell>
          <cell r="I3808">
            <v>40674</v>
          </cell>
          <cell r="J3808" t="str">
            <v>News</v>
          </cell>
          <cell r="K3808">
            <v>2</v>
          </cell>
          <cell r="L3808">
            <v>15000</v>
          </cell>
          <cell r="M3808" t="str">
            <v>Torrential Rain</v>
          </cell>
          <cell r="N3808">
            <v>1.5</v>
          </cell>
        </row>
        <row r="3809">
          <cell r="A3809">
            <v>3811</v>
          </cell>
          <cell r="C3809" t="str">
            <v>Philippines</v>
          </cell>
          <cell r="E3809">
            <v>124.19199999999999</v>
          </cell>
          <cell r="F3809">
            <v>13.658799999999999</v>
          </cell>
          <cell r="G3809">
            <v>3179.22</v>
          </cell>
          <cell r="H3809">
            <v>40671</v>
          </cell>
          <cell r="I3809">
            <v>40674</v>
          </cell>
          <cell r="J3809" t="str">
            <v>News</v>
          </cell>
          <cell r="K3809">
            <v>10</v>
          </cell>
          <cell r="L3809">
            <v>0</v>
          </cell>
          <cell r="M3809" t="str">
            <v>Tropical Storm Aere</v>
          </cell>
          <cell r="N3809">
            <v>1.5</v>
          </cell>
        </row>
        <row r="3810">
          <cell r="A3810">
            <v>3812</v>
          </cell>
          <cell r="C3810" t="str">
            <v>Canada</v>
          </cell>
          <cell r="D3810" t="str">
            <v>USA</v>
          </cell>
          <cell r="E3810">
            <v>-73.014099999999999</v>
          </cell>
          <cell r="F3810">
            <v>45.626399999999997</v>
          </cell>
          <cell r="G3810">
            <v>5274.09</v>
          </cell>
          <cell r="H3810">
            <v>40667</v>
          </cell>
          <cell r="I3810">
            <v>40703</v>
          </cell>
          <cell r="J3810" t="str">
            <v>News</v>
          </cell>
          <cell r="K3810">
            <v>0</v>
          </cell>
          <cell r="L3810">
            <v>1300</v>
          </cell>
          <cell r="M3810" t="str">
            <v>Heavy Rain</v>
          </cell>
          <cell r="N3810">
            <v>2</v>
          </cell>
        </row>
        <row r="3811">
          <cell r="A3811">
            <v>3813</v>
          </cell>
          <cell r="C3811" t="str">
            <v>USA</v>
          </cell>
          <cell r="E3811">
            <v>-105.666</v>
          </cell>
          <cell r="F3811">
            <v>45.2971</v>
          </cell>
          <cell r="G3811">
            <v>171530.74</v>
          </cell>
          <cell r="H3811">
            <v>40685</v>
          </cell>
          <cell r="I3811">
            <v>40715</v>
          </cell>
          <cell r="J3811" t="str">
            <v>News</v>
          </cell>
          <cell r="K3811">
            <v>1</v>
          </cell>
          <cell r="L3811">
            <v>1100</v>
          </cell>
          <cell r="M3811" t="str">
            <v>Heavy Rain and Snowmelt</v>
          </cell>
          <cell r="N3811">
            <v>2</v>
          </cell>
        </row>
        <row r="3812">
          <cell r="A3812">
            <v>3814</v>
          </cell>
          <cell r="C3812" t="str">
            <v>Serbia</v>
          </cell>
          <cell r="E3812">
            <v>20.870799999999999</v>
          </cell>
          <cell r="F3812">
            <v>43.048000000000002</v>
          </cell>
          <cell r="G3812">
            <v>5465.46</v>
          </cell>
          <cell r="H3812">
            <v>40686</v>
          </cell>
          <cell r="I3812">
            <v>40687</v>
          </cell>
          <cell r="J3812" t="str">
            <v>News</v>
          </cell>
          <cell r="K3812">
            <v>0</v>
          </cell>
          <cell r="L3812">
            <v>5000</v>
          </cell>
          <cell r="M3812" t="str">
            <v>Torrential Rain</v>
          </cell>
          <cell r="N3812">
            <v>1</v>
          </cell>
        </row>
        <row r="3813">
          <cell r="A3813">
            <v>3815</v>
          </cell>
          <cell r="C3813" t="str">
            <v>USA</v>
          </cell>
          <cell r="E3813">
            <v>-99.473200000000006</v>
          </cell>
          <cell r="F3813">
            <v>43.537599999999998</v>
          </cell>
          <cell r="G3813">
            <v>23537.98</v>
          </cell>
          <cell r="H3813">
            <v>40698</v>
          </cell>
          <cell r="I3813">
            <v>40753</v>
          </cell>
          <cell r="J3813" t="str">
            <v>News</v>
          </cell>
          <cell r="K3813">
            <v>0</v>
          </cell>
          <cell r="L3813">
            <v>4600</v>
          </cell>
          <cell r="M3813" t="str">
            <v>Heavy Rain,and Dam release</v>
          </cell>
          <cell r="N3813">
            <v>1.5</v>
          </cell>
        </row>
        <row r="3814">
          <cell r="A3814">
            <v>3816</v>
          </cell>
          <cell r="C3814" t="str">
            <v>India</v>
          </cell>
          <cell r="E3814">
            <v>76.758799999999994</v>
          </cell>
          <cell r="F3814">
            <v>10.836499999999999</v>
          </cell>
          <cell r="G3814">
            <v>20807.38</v>
          </cell>
          <cell r="H3814">
            <v>40695</v>
          </cell>
          <cell r="I3814">
            <v>40707</v>
          </cell>
          <cell r="J3814" t="str">
            <v>News</v>
          </cell>
          <cell r="K3814">
            <v>4</v>
          </cell>
          <cell r="L3814">
            <v>500</v>
          </cell>
          <cell r="M3814" t="str">
            <v>Monsoonal Rain</v>
          </cell>
          <cell r="N3814">
            <v>1</v>
          </cell>
        </row>
        <row r="3815">
          <cell r="A3815">
            <v>3817</v>
          </cell>
          <cell r="C3815" t="str">
            <v>Haiti</v>
          </cell>
          <cell r="D3815" t="str">
            <v>Dominican Republic</v>
          </cell>
          <cell r="E3815">
            <v>-71.996600000000001</v>
          </cell>
          <cell r="F3815">
            <v>18.596499999999999</v>
          </cell>
          <cell r="G3815">
            <v>1115.2</v>
          </cell>
          <cell r="H3815">
            <v>40698</v>
          </cell>
          <cell r="I3815">
            <v>40707</v>
          </cell>
          <cell r="J3815" t="str">
            <v>News</v>
          </cell>
          <cell r="K3815">
            <v>23</v>
          </cell>
          <cell r="L3815">
            <v>250</v>
          </cell>
          <cell r="M3815" t="str">
            <v>Heavy Rain</v>
          </cell>
          <cell r="N3815">
            <v>1</v>
          </cell>
        </row>
        <row r="3816">
          <cell r="A3816">
            <v>3818</v>
          </cell>
          <cell r="C3816" t="str">
            <v>Algeria</v>
          </cell>
          <cell r="E3816">
            <v>2.8094999999999999</v>
          </cell>
          <cell r="F3816">
            <v>32.704799999999999</v>
          </cell>
          <cell r="G3816">
            <v>191002.27</v>
          </cell>
          <cell r="H3816">
            <v>40697</v>
          </cell>
          <cell r="I3816">
            <v>40700</v>
          </cell>
          <cell r="J3816" t="str">
            <v>News</v>
          </cell>
          <cell r="K3816">
            <v>4</v>
          </cell>
          <cell r="L3816">
            <v>0</v>
          </cell>
          <cell r="M3816" t="str">
            <v>Heavy Rain</v>
          </cell>
          <cell r="N3816">
            <v>1</v>
          </cell>
        </row>
        <row r="3817">
          <cell r="A3817">
            <v>3819</v>
          </cell>
          <cell r="C3817" t="str">
            <v>Canada</v>
          </cell>
          <cell r="E3817">
            <v>-96.854100000000003</v>
          </cell>
          <cell r="F3817">
            <v>52.255800000000001</v>
          </cell>
          <cell r="G3817">
            <v>5634.34</v>
          </cell>
          <cell r="H3817">
            <v>40695</v>
          </cell>
          <cell r="I3817">
            <v>40730</v>
          </cell>
          <cell r="J3817" t="str">
            <v>News</v>
          </cell>
          <cell r="K3817">
            <v>0</v>
          </cell>
          <cell r="L3817">
            <v>700</v>
          </cell>
          <cell r="M3817" t="str">
            <v>Heavy Rain</v>
          </cell>
          <cell r="N3817">
            <v>1</v>
          </cell>
        </row>
        <row r="3818">
          <cell r="A3818">
            <v>3820</v>
          </cell>
          <cell r="C3818" t="str">
            <v>Philippines</v>
          </cell>
          <cell r="E3818">
            <v>125.208</v>
          </cell>
          <cell r="F3818">
            <v>8.3063400000000005</v>
          </cell>
          <cell r="G3818">
            <v>71700.83</v>
          </cell>
          <cell r="H3818">
            <v>40699</v>
          </cell>
          <cell r="I3818">
            <v>40715</v>
          </cell>
          <cell r="J3818" t="str">
            <v>News</v>
          </cell>
          <cell r="K3818">
            <v>15</v>
          </cell>
          <cell r="L3818">
            <v>15000</v>
          </cell>
          <cell r="M3818" t="str">
            <v>Heavy Rain</v>
          </cell>
          <cell r="N3818">
            <v>1.5</v>
          </cell>
        </row>
        <row r="3819">
          <cell r="A3819">
            <v>3821</v>
          </cell>
          <cell r="C3819" t="str">
            <v>China</v>
          </cell>
          <cell r="E3819">
            <v>114.47799999999999</v>
          </cell>
          <cell r="F3819">
            <v>27.8963</v>
          </cell>
          <cell r="G3819">
            <v>431896.52</v>
          </cell>
          <cell r="H3819">
            <v>40695</v>
          </cell>
          <cell r="I3819">
            <v>40723</v>
          </cell>
          <cell r="J3819" t="str">
            <v>News</v>
          </cell>
          <cell r="K3819">
            <v>175</v>
          </cell>
          <cell r="L3819">
            <v>1600000</v>
          </cell>
          <cell r="M3819" t="str">
            <v>Monsoonal Rain</v>
          </cell>
          <cell r="N3819">
            <v>2</v>
          </cell>
        </row>
        <row r="3820">
          <cell r="A3820">
            <v>3822</v>
          </cell>
          <cell r="C3820" t="str">
            <v>Columbia</v>
          </cell>
          <cell r="E3820">
            <v>-74.158100000000005</v>
          </cell>
          <cell r="F3820">
            <v>5.69693</v>
          </cell>
          <cell r="G3820">
            <v>236086.96</v>
          </cell>
          <cell r="H3820">
            <v>40696</v>
          </cell>
          <cell r="I3820">
            <v>40707</v>
          </cell>
          <cell r="J3820" t="str">
            <v>News</v>
          </cell>
          <cell r="K3820">
            <v>464</v>
          </cell>
          <cell r="L3820">
            <v>0</v>
          </cell>
          <cell r="M3820" t="str">
            <v>Heavy Rain</v>
          </cell>
          <cell r="N3820">
            <v>1.5</v>
          </cell>
        </row>
        <row r="3821">
          <cell r="A3821">
            <v>3823</v>
          </cell>
          <cell r="C3821" t="str">
            <v>Norway</v>
          </cell>
          <cell r="E3821">
            <v>9.6543100000000006</v>
          </cell>
          <cell r="F3821">
            <v>62.357399999999998</v>
          </cell>
          <cell r="G3821">
            <v>56089.63</v>
          </cell>
          <cell r="H3821">
            <v>40702</v>
          </cell>
          <cell r="I3821">
            <v>40707</v>
          </cell>
          <cell r="J3821" t="str">
            <v>News</v>
          </cell>
          <cell r="K3821">
            <v>0</v>
          </cell>
          <cell r="L3821">
            <v>0</v>
          </cell>
          <cell r="M3821" t="str">
            <v>Heavy Rain and Snowmelt</v>
          </cell>
          <cell r="N3821">
            <v>1</v>
          </cell>
        </row>
        <row r="3822">
          <cell r="A3822">
            <v>3824</v>
          </cell>
          <cell r="C3822" t="str">
            <v>Australia</v>
          </cell>
          <cell r="E3822">
            <v>152.08099999999999</v>
          </cell>
          <cell r="F3822">
            <v>-29.8414</v>
          </cell>
          <cell r="G3822">
            <v>98203.33</v>
          </cell>
          <cell r="H3822">
            <v>40705</v>
          </cell>
          <cell r="I3822">
            <v>40715</v>
          </cell>
          <cell r="J3822" t="str">
            <v>News</v>
          </cell>
          <cell r="K3822">
            <v>0</v>
          </cell>
          <cell r="L3822">
            <v>2000</v>
          </cell>
          <cell r="M3822" t="str">
            <v>Heavy Rain</v>
          </cell>
          <cell r="N3822">
            <v>1</v>
          </cell>
        </row>
        <row r="3823">
          <cell r="A3823">
            <v>3825</v>
          </cell>
          <cell r="C3823" t="str">
            <v>India</v>
          </cell>
          <cell r="E3823">
            <v>85.872299999999996</v>
          </cell>
          <cell r="F3823">
            <v>20.793299999999999</v>
          </cell>
          <cell r="G3823">
            <v>41239.79</v>
          </cell>
          <cell r="H3823">
            <v>40712</v>
          </cell>
          <cell r="I3823">
            <v>40715</v>
          </cell>
          <cell r="J3823" t="str">
            <v>News</v>
          </cell>
          <cell r="K3823">
            <v>5</v>
          </cell>
          <cell r="L3823">
            <v>0</v>
          </cell>
          <cell r="M3823" t="str">
            <v>Torrential Rain</v>
          </cell>
          <cell r="N3823">
            <v>1</v>
          </cell>
        </row>
        <row r="3824">
          <cell r="A3824">
            <v>3826</v>
          </cell>
          <cell r="C3824" t="str">
            <v>Georgia</v>
          </cell>
          <cell r="E3824">
            <v>43.440199999999997</v>
          </cell>
          <cell r="F3824">
            <v>42.034799999999997</v>
          </cell>
          <cell r="G3824">
            <v>26865.71</v>
          </cell>
          <cell r="H3824">
            <v>40712</v>
          </cell>
          <cell r="I3824">
            <v>40715</v>
          </cell>
          <cell r="J3824" t="str">
            <v>News</v>
          </cell>
          <cell r="K3824">
            <v>4</v>
          </cell>
          <cell r="L3824">
            <v>0</v>
          </cell>
          <cell r="M3824" t="str">
            <v>Torrential Rain</v>
          </cell>
          <cell r="N3824">
            <v>1</v>
          </cell>
        </row>
        <row r="3825">
          <cell r="A3825">
            <v>3827</v>
          </cell>
          <cell r="C3825" t="str">
            <v>Pakistan</v>
          </cell>
          <cell r="E3825">
            <v>69.709500000000006</v>
          </cell>
          <cell r="F3825">
            <v>27.931100000000001</v>
          </cell>
          <cell r="G3825">
            <v>31965.46</v>
          </cell>
          <cell r="H3825">
            <v>40710</v>
          </cell>
          <cell r="I3825">
            <v>40715</v>
          </cell>
          <cell r="J3825" t="str">
            <v>News</v>
          </cell>
          <cell r="K3825">
            <v>0</v>
          </cell>
          <cell r="L3825">
            <v>0</v>
          </cell>
          <cell r="M3825" t="str">
            <v>Monsoonal Rain</v>
          </cell>
          <cell r="N3825">
            <v>1.5</v>
          </cell>
        </row>
        <row r="3826">
          <cell r="A3826">
            <v>3828</v>
          </cell>
          <cell r="C3826" t="str">
            <v>China</v>
          </cell>
          <cell r="E3826">
            <v>102.56100000000001</v>
          </cell>
          <cell r="F3826">
            <v>36.9861</v>
          </cell>
          <cell r="G3826">
            <v>115468.68</v>
          </cell>
          <cell r="H3826">
            <v>40709</v>
          </cell>
          <cell r="I3826">
            <v>40715</v>
          </cell>
          <cell r="J3826" t="str">
            <v>News</v>
          </cell>
          <cell r="K3826">
            <v>0</v>
          </cell>
          <cell r="L3826">
            <v>2000</v>
          </cell>
          <cell r="M3826" t="str">
            <v>Heavy Rain</v>
          </cell>
          <cell r="N3826">
            <v>1.5</v>
          </cell>
        </row>
        <row r="3827">
          <cell r="A3827">
            <v>3829</v>
          </cell>
          <cell r="C3827" t="str">
            <v>Ivory Coast</v>
          </cell>
          <cell r="E3827">
            <v>-3.23691</v>
          </cell>
          <cell r="F3827">
            <v>5.9653600000000004</v>
          </cell>
          <cell r="G3827">
            <v>14448.97</v>
          </cell>
          <cell r="H3827">
            <v>40709</v>
          </cell>
          <cell r="I3827">
            <v>40715</v>
          </cell>
          <cell r="J3827" t="str">
            <v>News</v>
          </cell>
          <cell r="K3827">
            <v>0</v>
          </cell>
          <cell r="L3827">
            <v>500</v>
          </cell>
          <cell r="M3827" t="str">
            <v>Heavy Rain</v>
          </cell>
          <cell r="N3827">
            <v>1</v>
          </cell>
        </row>
        <row r="3828">
          <cell r="A3828">
            <v>3830</v>
          </cell>
          <cell r="C3828" t="str">
            <v>Philippines</v>
          </cell>
          <cell r="E3828">
            <v>126.05</v>
          </cell>
          <cell r="F3828">
            <v>7.39811</v>
          </cell>
          <cell r="G3828">
            <v>6361.93</v>
          </cell>
          <cell r="H3828">
            <v>40722</v>
          </cell>
          <cell r="I3828">
            <v>40723</v>
          </cell>
          <cell r="J3828" t="str">
            <v>News</v>
          </cell>
          <cell r="K3828">
            <v>25</v>
          </cell>
          <cell r="L3828">
            <v>0</v>
          </cell>
          <cell r="M3828" t="str">
            <v>Heavy Rain</v>
          </cell>
          <cell r="N3828">
            <v>1.5</v>
          </cell>
        </row>
        <row r="3829">
          <cell r="A3829">
            <v>3831</v>
          </cell>
          <cell r="C3829" t="str">
            <v>Russia</v>
          </cell>
          <cell r="E3829">
            <v>134.953</v>
          </cell>
          <cell r="F3829">
            <v>48.851799999999997</v>
          </cell>
          <cell r="G3829">
            <v>189593.05</v>
          </cell>
          <cell r="H3829">
            <v>40709</v>
          </cell>
          <cell r="I3829">
            <v>40723</v>
          </cell>
          <cell r="J3829" t="str">
            <v>News</v>
          </cell>
          <cell r="K3829">
            <v>0</v>
          </cell>
          <cell r="L3829">
            <v>120</v>
          </cell>
          <cell r="M3829" t="str">
            <v>Heavy Rain</v>
          </cell>
          <cell r="N3829">
            <v>1</v>
          </cell>
        </row>
        <row r="3830">
          <cell r="A3830">
            <v>3832</v>
          </cell>
          <cell r="C3830" t="str">
            <v>USA</v>
          </cell>
          <cell r="D3830" t="str">
            <v>Canada</v>
          </cell>
          <cell r="E3830">
            <v>-101.306</v>
          </cell>
          <cell r="F3830">
            <v>48.340600000000002</v>
          </cell>
          <cell r="G3830">
            <v>16000.97</v>
          </cell>
          <cell r="H3830">
            <v>40714</v>
          </cell>
          <cell r="I3830">
            <v>40730</v>
          </cell>
          <cell r="J3830" t="str">
            <v>News</v>
          </cell>
          <cell r="K3830">
            <v>0</v>
          </cell>
          <cell r="L3830">
            <v>16000</v>
          </cell>
          <cell r="M3830" t="str">
            <v>Heavy Rain</v>
          </cell>
          <cell r="N3830">
            <v>2</v>
          </cell>
        </row>
        <row r="3831">
          <cell r="A3831">
            <v>3833</v>
          </cell>
          <cell r="C3831" t="str">
            <v>Laos</v>
          </cell>
          <cell r="E3831">
            <v>101.556</v>
          </cell>
          <cell r="F3831">
            <v>19.380099999999999</v>
          </cell>
          <cell r="G3831">
            <v>36797.699999999997</v>
          </cell>
          <cell r="H3831">
            <v>40717</v>
          </cell>
          <cell r="I3831">
            <v>40723</v>
          </cell>
          <cell r="J3831" t="str">
            <v>News</v>
          </cell>
          <cell r="K3831">
            <v>6</v>
          </cell>
          <cell r="L3831">
            <v>0</v>
          </cell>
          <cell r="M3831" t="str">
            <v>Tropical Storm Haima</v>
          </cell>
          <cell r="N3831">
            <v>1.5</v>
          </cell>
        </row>
        <row r="3832">
          <cell r="A3832">
            <v>3834</v>
          </cell>
          <cell r="C3832" t="str">
            <v>India</v>
          </cell>
          <cell r="E3832">
            <v>86.196899999999999</v>
          </cell>
          <cell r="F3832">
            <v>26.084399999999999</v>
          </cell>
          <cell r="G3832">
            <v>42377.33</v>
          </cell>
          <cell r="H3832">
            <v>40725</v>
          </cell>
          <cell r="I3832">
            <v>40746</v>
          </cell>
          <cell r="J3832" t="str">
            <v>News</v>
          </cell>
          <cell r="K3832">
            <v>0</v>
          </cell>
          <cell r="L3832">
            <v>3000</v>
          </cell>
          <cell r="M3832" t="str">
            <v>Monsoonal Rain</v>
          </cell>
          <cell r="N3832">
            <v>1</v>
          </cell>
        </row>
        <row r="3833">
          <cell r="A3833">
            <v>3835</v>
          </cell>
          <cell r="C3833" t="str">
            <v>India</v>
          </cell>
          <cell r="E3833">
            <v>94.034899999999993</v>
          </cell>
          <cell r="F3833">
            <v>27.362400000000001</v>
          </cell>
          <cell r="G3833">
            <v>27203.38</v>
          </cell>
          <cell r="H3833">
            <v>40725</v>
          </cell>
          <cell r="I3833">
            <v>40746</v>
          </cell>
          <cell r="J3833" t="str">
            <v>News</v>
          </cell>
          <cell r="K3833">
            <v>0</v>
          </cell>
          <cell r="L3833">
            <v>0</v>
          </cell>
          <cell r="M3833" t="str">
            <v>Monsoonal Rain</v>
          </cell>
          <cell r="N3833">
            <v>1</v>
          </cell>
        </row>
        <row r="3834">
          <cell r="A3834">
            <v>3836</v>
          </cell>
          <cell r="C3834" t="str">
            <v>Dominican Republic</v>
          </cell>
          <cell r="D3834" t="str">
            <v>Haiti</v>
          </cell>
          <cell r="E3834">
            <v>-70.976500000000001</v>
          </cell>
          <cell r="F3834">
            <v>18.855</v>
          </cell>
          <cell r="G3834">
            <v>43197.43</v>
          </cell>
          <cell r="H3834">
            <v>40726</v>
          </cell>
          <cell r="I3834">
            <v>40730</v>
          </cell>
          <cell r="J3834" t="str">
            <v>News</v>
          </cell>
          <cell r="K3834">
            <v>4</v>
          </cell>
          <cell r="L3834">
            <v>4000</v>
          </cell>
          <cell r="M3834" t="str">
            <v>Heavy Rain</v>
          </cell>
          <cell r="N3834">
            <v>1.5</v>
          </cell>
        </row>
        <row r="3835">
          <cell r="A3835">
            <v>3837</v>
          </cell>
          <cell r="C3835" t="str">
            <v>Mexico</v>
          </cell>
          <cell r="E3835">
            <v>-98.750200000000007</v>
          </cell>
          <cell r="F3835">
            <v>22.116800000000001</v>
          </cell>
          <cell r="G3835">
            <v>185791.33</v>
          </cell>
          <cell r="H3835">
            <v>40725</v>
          </cell>
          <cell r="I3835">
            <v>40730</v>
          </cell>
          <cell r="J3835" t="str">
            <v>News</v>
          </cell>
          <cell r="K3835">
            <v>11</v>
          </cell>
          <cell r="L3835">
            <v>300000</v>
          </cell>
          <cell r="M3835" t="str">
            <v>Tropical Storm Arlene</v>
          </cell>
          <cell r="N3835">
            <v>1.5</v>
          </cell>
        </row>
        <row r="3836">
          <cell r="A3836">
            <v>3838</v>
          </cell>
          <cell r="C3836" t="str">
            <v>Nepal</v>
          </cell>
          <cell r="E3836">
            <v>82.277900000000002</v>
          </cell>
          <cell r="F3836">
            <v>28.908100000000001</v>
          </cell>
          <cell r="G3836">
            <v>46388.45</v>
          </cell>
          <cell r="H3836">
            <v>40726</v>
          </cell>
          <cell r="I3836">
            <v>40746</v>
          </cell>
          <cell r="J3836" t="str">
            <v>News</v>
          </cell>
          <cell r="K3836">
            <v>15</v>
          </cell>
          <cell r="L3836">
            <v>0</v>
          </cell>
          <cell r="M3836" t="str">
            <v>Monsoonal Rain</v>
          </cell>
          <cell r="N3836">
            <v>1.5</v>
          </cell>
        </row>
        <row r="3837">
          <cell r="A3837">
            <v>3839</v>
          </cell>
          <cell r="C3837" t="str">
            <v>Nigeria</v>
          </cell>
          <cell r="E3837">
            <v>8.6417000000000002</v>
          </cell>
          <cell r="F3837">
            <v>12.5947</v>
          </cell>
          <cell r="G3837">
            <v>103000.35</v>
          </cell>
          <cell r="H3837">
            <v>40739</v>
          </cell>
          <cell r="I3837">
            <v>40746</v>
          </cell>
          <cell r="J3837" t="str">
            <v>News</v>
          </cell>
          <cell r="K3837">
            <v>13</v>
          </cell>
          <cell r="L3837">
            <v>1000</v>
          </cell>
          <cell r="M3837" t="str">
            <v>Heavy Rain</v>
          </cell>
          <cell r="N3837">
            <v>1.5</v>
          </cell>
        </row>
        <row r="3838">
          <cell r="A3838">
            <v>3840</v>
          </cell>
          <cell r="C3838" t="str">
            <v>Brazil</v>
          </cell>
          <cell r="E3838">
            <v>-38.113300000000002</v>
          </cell>
          <cell r="F3838">
            <v>-8.6504700000000003</v>
          </cell>
          <cell r="G3838">
            <v>200669.11</v>
          </cell>
          <cell r="H3838">
            <v>40739</v>
          </cell>
          <cell r="I3838">
            <v>40746</v>
          </cell>
          <cell r="J3838" t="str">
            <v>News</v>
          </cell>
          <cell r="K3838">
            <v>10</v>
          </cell>
          <cell r="L3838">
            <v>3000</v>
          </cell>
          <cell r="M3838" t="str">
            <v>Heavy Rain</v>
          </cell>
          <cell r="N3838">
            <v>1</v>
          </cell>
        </row>
        <row r="3839">
          <cell r="A3839">
            <v>3841</v>
          </cell>
          <cell r="C3839" t="str">
            <v>Iran</v>
          </cell>
          <cell r="E3839">
            <v>44.783900000000003</v>
          </cell>
          <cell r="F3839">
            <v>38.046100000000003</v>
          </cell>
          <cell r="G3839">
            <v>15700.01</v>
          </cell>
          <cell r="H3839">
            <v>40739</v>
          </cell>
          <cell r="I3839">
            <v>40746</v>
          </cell>
          <cell r="J3839" t="str">
            <v>News</v>
          </cell>
          <cell r="K3839">
            <v>3</v>
          </cell>
          <cell r="L3839">
            <v>0</v>
          </cell>
          <cell r="M3839" t="str">
            <v>Torrential Rain</v>
          </cell>
          <cell r="N3839">
            <v>1</v>
          </cell>
        </row>
        <row r="3840">
          <cell r="A3840">
            <v>3842</v>
          </cell>
          <cell r="C3840" t="str">
            <v>China</v>
          </cell>
          <cell r="E3840">
            <v>108.111</v>
          </cell>
          <cell r="F3840">
            <v>27.063300000000002</v>
          </cell>
          <cell r="G3840">
            <v>1341347.0900000001</v>
          </cell>
          <cell r="H3840">
            <v>40735</v>
          </cell>
          <cell r="I3840">
            <v>40746</v>
          </cell>
          <cell r="J3840" t="str">
            <v>News</v>
          </cell>
          <cell r="K3840">
            <v>6</v>
          </cell>
          <cell r="L3840">
            <v>1600000</v>
          </cell>
          <cell r="M3840" t="str">
            <v>Monsoonal Rain</v>
          </cell>
          <cell r="N3840">
            <v>1.5</v>
          </cell>
        </row>
        <row r="3841">
          <cell r="A3841">
            <v>3843</v>
          </cell>
          <cell r="C3841" t="str">
            <v>Bangladesh</v>
          </cell>
          <cell r="E3841">
            <v>89.046300000000002</v>
          </cell>
          <cell r="F3841">
            <v>22.5641</v>
          </cell>
          <cell r="G3841">
            <v>19191.59</v>
          </cell>
          <cell r="H3841">
            <v>40745</v>
          </cell>
          <cell r="I3841">
            <v>40753</v>
          </cell>
          <cell r="J3841" t="str">
            <v>News</v>
          </cell>
          <cell r="K3841">
            <v>6</v>
          </cell>
          <cell r="L3841">
            <v>10000</v>
          </cell>
          <cell r="M3841" t="str">
            <v>Monsoonal Rain</v>
          </cell>
          <cell r="N3841">
            <v>1.5</v>
          </cell>
        </row>
        <row r="3842">
          <cell r="A3842">
            <v>3844</v>
          </cell>
          <cell r="C3842" t="str">
            <v>Ghana</v>
          </cell>
          <cell r="E3842">
            <v>-0.45225599999999999</v>
          </cell>
          <cell r="F3842">
            <v>7.8438600000000003</v>
          </cell>
          <cell r="G3842">
            <v>55103.28</v>
          </cell>
          <cell r="H3842">
            <v>40746</v>
          </cell>
          <cell r="I3842">
            <v>40753</v>
          </cell>
          <cell r="J3842" t="str">
            <v>News</v>
          </cell>
          <cell r="K3842">
            <v>6</v>
          </cell>
          <cell r="L3842">
            <v>12571</v>
          </cell>
          <cell r="M3842" t="str">
            <v>Heavy Rain</v>
          </cell>
          <cell r="N3842">
            <v>1</v>
          </cell>
        </row>
        <row r="3843">
          <cell r="A3843">
            <v>3845</v>
          </cell>
          <cell r="C3843" t="str">
            <v>India</v>
          </cell>
          <cell r="D3843" t="str">
            <v>Nepal</v>
          </cell>
          <cell r="E3843">
            <v>80.926100000000005</v>
          </cell>
          <cell r="F3843">
            <v>28.5244</v>
          </cell>
          <cell r="G3843">
            <v>85509.51</v>
          </cell>
          <cell r="H3843">
            <v>40747</v>
          </cell>
          <cell r="I3843">
            <v>40764</v>
          </cell>
          <cell r="J3843" t="str">
            <v>News</v>
          </cell>
          <cell r="K3843">
            <v>19</v>
          </cell>
          <cell r="L3843">
            <v>200000</v>
          </cell>
          <cell r="M3843" t="str">
            <v>Dam releases, Monsoonal Rain</v>
          </cell>
          <cell r="N3843">
            <v>1.5</v>
          </cell>
        </row>
        <row r="3844">
          <cell r="A3844">
            <v>3846</v>
          </cell>
          <cell r="C3844" t="str">
            <v>Brazil</v>
          </cell>
          <cell r="E3844">
            <v>-52.640300000000003</v>
          </cell>
          <cell r="F3844">
            <v>-30.343</v>
          </cell>
          <cell r="G3844">
            <v>129795.35</v>
          </cell>
          <cell r="H3844">
            <v>40747</v>
          </cell>
          <cell r="I3844">
            <v>40753</v>
          </cell>
          <cell r="J3844" t="str">
            <v>News</v>
          </cell>
          <cell r="K3844">
            <v>10</v>
          </cell>
          <cell r="L3844">
            <v>20000</v>
          </cell>
          <cell r="M3844" t="str">
            <v>Heavy Rain</v>
          </cell>
          <cell r="N3844">
            <v>1.5</v>
          </cell>
        </row>
        <row r="3845">
          <cell r="A3845">
            <v>3847</v>
          </cell>
          <cell r="C3845" t="str">
            <v>South Korea</v>
          </cell>
          <cell r="D3845" t="str">
            <v>North Korea</v>
          </cell>
          <cell r="E3845">
            <v>126.872</v>
          </cell>
          <cell r="F3845">
            <v>37.850700000000003</v>
          </cell>
          <cell r="G3845">
            <v>17840.77</v>
          </cell>
          <cell r="H3845">
            <v>40751</v>
          </cell>
          <cell r="I3845">
            <v>40764</v>
          </cell>
          <cell r="J3845" t="str">
            <v>News</v>
          </cell>
          <cell r="K3845">
            <v>53</v>
          </cell>
          <cell r="L3845">
            <v>29000</v>
          </cell>
          <cell r="M3845" t="str">
            <v>Heavy Rain</v>
          </cell>
          <cell r="N3845">
            <v>2</v>
          </cell>
        </row>
        <row r="3846">
          <cell r="A3846">
            <v>3848</v>
          </cell>
          <cell r="C3846" t="str">
            <v>Dominican Republic</v>
          </cell>
          <cell r="D3846" t="str">
            <v>Haiti</v>
          </cell>
          <cell r="E3846">
            <v>-70.489699999999999</v>
          </cell>
          <cell r="F3846">
            <v>19.131599999999999</v>
          </cell>
          <cell r="G3846">
            <v>28022.38</v>
          </cell>
          <cell r="H3846">
            <v>40758</v>
          </cell>
          <cell r="I3846">
            <v>40764</v>
          </cell>
          <cell r="J3846" t="str">
            <v>News</v>
          </cell>
          <cell r="K3846">
            <v>3</v>
          </cell>
          <cell r="L3846">
            <v>7000</v>
          </cell>
          <cell r="M3846" t="str">
            <v>Tropical Storm-Emily</v>
          </cell>
          <cell r="N3846">
            <v>1.5</v>
          </cell>
        </row>
        <row r="3847">
          <cell r="A3847">
            <v>3849</v>
          </cell>
          <cell r="C3847" t="str">
            <v>USA</v>
          </cell>
          <cell r="E3847">
            <v>-79.374399999999994</v>
          </cell>
          <cell r="F3847">
            <v>35.805500000000002</v>
          </cell>
          <cell r="G3847">
            <v>26044.85</v>
          </cell>
          <cell r="H3847">
            <v>40761</v>
          </cell>
          <cell r="I3847">
            <v>40764</v>
          </cell>
          <cell r="J3847" t="str">
            <v>News</v>
          </cell>
          <cell r="K3847">
            <v>2</v>
          </cell>
          <cell r="L3847">
            <v>100</v>
          </cell>
          <cell r="M3847" t="str">
            <v>Torrential Rain</v>
          </cell>
          <cell r="N3847">
            <v>1.5</v>
          </cell>
        </row>
        <row r="3848">
          <cell r="A3848">
            <v>3850</v>
          </cell>
          <cell r="C3848" t="str">
            <v>Thailand</v>
          </cell>
          <cell r="E3848">
            <v>102.822</v>
          </cell>
          <cell r="F3848">
            <v>17.0382</v>
          </cell>
          <cell r="G3848">
            <v>96785.77</v>
          </cell>
          <cell r="H3848">
            <v>40760</v>
          </cell>
          <cell r="I3848">
            <v>40917</v>
          </cell>
          <cell r="J3848" t="str">
            <v>News</v>
          </cell>
          <cell r="K3848">
            <v>790</v>
          </cell>
          <cell r="L3848">
            <v>10000</v>
          </cell>
          <cell r="M3848" t="str">
            <v>Tropical Storms, Monsoonal Rain</v>
          </cell>
          <cell r="N3848">
            <v>2</v>
          </cell>
        </row>
        <row r="3849">
          <cell r="A3849">
            <v>3851</v>
          </cell>
          <cell r="C3849" t="str">
            <v>Afghanistan</v>
          </cell>
          <cell r="E3849">
            <v>70.545299999999997</v>
          </cell>
          <cell r="F3849">
            <v>35.221299999999999</v>
          </cell>
          <cell r="G3849">
            <v>27920.61</v>
          </cell>
          <cell r="H3849">
            <v>40760</v>
          </cell>
          <cell r="I3849">
            <v>40764</v>
          </cell>
          <cell r="J3849" t="str">
            <v>News</v>
          </cell>
          <cell r="K3849">
            <v>6</v>
          </cell>
          <cell r="L3849">
            <v>20</v>
          </cell>
          <cell r="M3849" t="str">
            <v>Monsoonal Rain</v>
          </cell>
          <cell r="N3849">
            <v>1</v>
          </cell>
        </row>
        <row r="3850">
          <cell r="A3850">
            <v>3852</v>
          </cell>
          <cell r="C3850" t="str">
            <v>India</v>
          </cell>
          <cell r="D3850" t="str">
            <v>Bangladesh</v>
          </cell>
          <cell r="E3850">
            <v>88.345299999999995</v>
          </cell>
          <cell r="F3850">
            <v>22.305599999999998</v>
          </cell>
          <cell r="G3850">
            <v>28684.15</v>
          </cell>
          <cell r="H3850">
            <v>40765</v>
          </cell>
          <cell r="I3850">
            <v>40799</v>
          </cell>
          <cell r="J3850" t="str">
            <v>News</v>
          </cell>
          <cell r="K3850">
            <v>47</v>
          </cell>
          <cell r="L3850">
            <v>700000</v>
          </cell>
          <cell r="M3850" t="str">
            <v>Monsoonal Rain</v>
          </cell>
          <cell r="N3850">
            <v>2</v>
          </cell>
        </row>
        <row r="3851">
          <cell r="A3851">
            <v>3853</v>
          </cell>
          <cell r="B3851" t="str">
            <v>FL-2011-00071-VNM</v>
          </cell>
          <cell r="C3851" t="str">
            <v>Cambodia</v>
          </cell>
          <cell r="D3851" t="str">
            <v>Viet Nam</v>
          </cell>
          <cell r="E3851">
            <v>105.501</v>
          </cell>
          <cell r="F3851">
            <v>12.004300000000001</v>
          </cell>
          <cell r="G3851">
            <v>13466.62</v>
          </cell>
          <cell r="H3851">
            <v>40765</v>
          </cell>
          <cell r="I3851">
            <v>40862</v>
          </cell>
          <cell r="J3851" t="str">
            <v>News</v>
          </cell>
          <cell r="K3851">
            <v>264</v>
          </cell>
          <cell r="L3851">
            <v>280000</v>
          </cell>
          <cell r="M3851" t="str">
            <v>Tropical Storm, Monsoonal Rain</v>
          </cell>
          <cell r="N3851">
            <v>2</v>
          </cell>
        </row>
        <row r="3852">
          <cell r="A3852">
            <v>3855</v>
          </cell>
          <cell r="C3852" t="str">
            <v>Kenya</v>
          </cell>
          <cell r="E3852">
            <v>35.573099999999997</v>
          </cell>
          <cell r="F3852">
            <v>0.125662</v>
          </cell>
          <cell r="G3852">
            <v>20554.78</v>
          </cell>
          <cell r="H3852">
            <v>40770</v>
          </cell>
          <cell r="I3852">
            <v>40794</v>
          </cell>
          <cell r="J3852" t="str">
            <v>News</v>
          </cell>
          <cell r="K3852">
            <v>8</v>
          </cell>
          <cell r="L3852">
            <v>4000</v>
          </cell>
          <cell r="M3852" t="str">
            <v>Heavy Rain</v>
          </cell>
          <cell r="N3852">
            <v>1.5</v>
          </cell>
        </row>
        <row r="3853">
          <cell r="A3853">
            <v>3854</v>
          </cell>
          <cell r="C3853" t="str">
            <v>India</v>
          </cell>
          <cell r="D3853" t="str">
            <v>Nepal</v>
          </cell>
          <cell r="E3853">
            <v>86.242199999999997</v>
          </cell>
          <cell r="F3853">
            <v>26.375499999999999</v>
          </cell>
          <cell r="G3853">
            <v>40941.51</v>
          </cell>
          <cell r="H3853">
            <v>40770</v>
          </cell>
          <cell r="I3853">
            <v>40818</v>
          </cell>
          <cell r="J3853" t="str">
            <v>News</v>
          </cell>
          <cell r="K3853">
            <v>158</v>
          </cell>
          <cell r="L3853">
            <v>70000</v>
          </cell>
          <cell r="M3853" t="str">
            <v>Monsoonal Rain</v>
          </cell>
          <cell r="N3853">
            <v>2</v>
          </cell>
        </row>
        <row r="3854">
          <cell r="A3854">
            <v>3856</v>
          </cell>
          <cell r="C3854" t="str">
            <v>India</v>
          </cell>
          <cell r="E3854">
            <v>92.1815</v>
          </cell>
          <cell r="F3854">
            <v>26.589700000000001</v>
          </cell>
          <cell r="G3854">
            <v>50117.38</v>
          </cell>
          <cell r="H3854">
            <v>40770</v>
          </cell>
          <cell r="I3854">
            <v>40794</v>
          </cell>
          <cell r="J3854" t="str">
            <v>News</v>
          </cell>
          <cell r="K3854">
            <v>7</v>
          </cell>
          <cell r="L3854">
            <v>11000</v>
          </cell>
          <cell r="M3854" t="str">
            <v>Monsoonal Rain</v>
          </cell>
          <cell r="N3854">
            <v>1.5</v>
          </cell>
        </row>
        <row r="3855">
          <cell r="A3855">
            <v>3857</v>
          </cell>
          <cell r="C3855" t="str">
            <v>Pakistan</v>
          </cell>
          <cell r="E3855">
            <v>69.066900000000004</v>
          </cell>
          <cell r="F3855">
            <v>25.0123</v>
          </cell>
          <cell r="G3855">
            <v>32667.16</v>
          </cell>
          <cell r="H3855">
            <v>40767</v>
          </cell>
          <cell r="I3855">
            <v>40848</v>
          </cell>
          <cell r="J3855" t="str">
            <v>News</v>
          </cell>
          <cell r="K3855">
            <v>434</v>
          </cell>
          <cell r="L3855">
            <v>660000</v>
          </cell>
          <cell r="M3855" t="str">
            <v>Monsoonal Rain</v>
          </cell>
          <cell r="N3855">
            <v>1.5</v>
          </cell>
        </row>
        <row r="3856">
          <cell r="A3856">
            <v>3858</v>
          </cell>
          <cell r="C3856" t="str">
            <v>China</v>
          </cell>
          <cell r="E3856">
            <v>109.532</v>
          </cell>
          <cell r="F3856">
            <v>37.416699999999999</v>
          </cell>
          <cell r="G3856">
            <v>1215861.78</v>
          </cell>
          <cell r="H3856">
            <v>40756</v>
          </cell>
          <cell r="I3856">
            <v>40794</v>
          </cell>
          <cell r="J3856" t="str">
            <v>News</v>
          </cell>
          <cell r="K3856">
            <v>22</v>
          </cell>
          <cell r="L3856">
            <v>50000</v>
          </cell>
          <cell r="M3856" t="str">
            <v>Monsoonal Rain</v>
          </cell>
          <cell r="N3856">
            <v>1.5</v>
          </cell>
        </row>
        <row r="3857">
          <cell r="A3857">
            <v>3859</v>
          </cell>
          <cell r="C3857" t="str">
            <v>Pakistan</v>
          </cell>
          <cell r="E3857">
            <v>71.742800000000003</v>
          </cell>
          <cell r="F3857">
            <v>38.277900000000002</v>
          </cell>
          <cell r="G3857">
            <v>47599.43</v>
          </cell>
          <cell r="H3857">
            <v>40780</v>
          </cell>
          <cell r="I3857">
            <v>40784</v>
          </cell>
          <cell r="J3857" t="str">
            <v>News</v>
          </cell>
          <cell r="K3857">
            <v>71</v>
          </cell>
          <cell r="L3857">
            <v>300</v>
          </cell>
          <cell r="M3857" t="str">
            <v>Monsoonal Rain</v>
          </cell>
          <cell r="N3857">
            <v>2</v>
          </cell>
        </row>
        <row r="3858">
          <cell r="A3858">
            <v>3860</v>
          </cell>
          <cell r="C3858" t="str">
            <v>Nigeria</v>
          </cell>
          <cell r="E3858">
            <v>4.4729599999999996</v>
          </cell>
          <cell r="F3858">
            <v>8.7371499999999997</v>
          </cell>
          <cell r="G3858">
            <v>20013.55</v>
          </cell>
          <cell r="H3858">
            <v>40781</v>
          </cell>
          <cell r="I3858">
            <v>40794</v>
          </cell>
          <cell r="J3858" t="str">
            <v>News</v>
          </cell>
          <cell r="K3858">
            <v>20</v>
          </cell>
          <cell r="L3858">
            <v>3000</v>
          </cell>
          <cell r="M3858" t="str">
            <v>Torrential Rain</v>
          </cell>
          <cell r="N3858">
            <v>1.5</v>
          </cell>
        </row>
        <row r="3859">
          <cell r="A3859">
            <v>3861</v>
          </cell>
          <cell r="C3859" t="str">
            <v>USA</v>
          </cell>
          <cell r="E3859">
            <v>-74.062100000000001</v>
          </cell>
          <cell r="F3859">
            <v>40.186199999999999</v>
          </cell>
          <cell r="G3859">
            <v>252912.89</v>
          </cell>
          <cell r="H3859">
            <v>40782</v>
          </cell>
          <cell r="I3859">
            <v>40799</v>
          </cell>
          <cell r="J3859" t="str">
            <v>News</v>
          </cell>
          <cell r="K3859">
            <v>20</v>
          </cell>
          <cell r="L3859">
            <v>370000</v>
          </cell>
          <cell r="M3859" t="str">
            <v>Tropical Storm Irene</v>
          </cell>
          <cell r="N3859">
            <v>2</v>
          </cell>
        </row>
        <row r="3860">
          <cell r="A3860">
            <v>3862</v>
          </cell>
          <cell r="C3860" t="str">
            <v>Niger</v>
          </cell>
          <cell r="E3860">
            <v>4.5553299999999997</v>
          </cell>
          <cell r="F3860">
            <v>14.950900000000001</v>
          </cell>
          <cell r="G3860">
            <v>74520.09</v>
          </cell>
          <cell r="H3860">
            <v>40765</v>
          </cell>
          <cell r="I3860">
            <v>40794</v>
          </cell>
          <cell r="J3860" t="str">
            <v>News</v>
          </cell>
          <cell r="K3860">
            <v>7</v>
          </cell>
          <cell r="L3860">
            <v>5000</v>
          </cell>
          <cell r="M3860" t="str">
            <v>Heavy Rain</v>
          </cell>
          <cell r="N3860">
            <v>1.5</v>
          </cell>
        </row>
        <row r="3861">
          <cell r="A3861">
            <v>3863</v>
          </cell>
          <cell r="C3861" t="str">
            <v>Uganda</v>
          </cell>
          <cell r="D3861" t="str">
            <v>Kenya</v>
          </cell>
          <cell r="E3861">
            <v>33.6678</v>
          </cell>
          <cell r="F3861">
            <v>1.6604399999999999</v>
          </cell>
          <cell r="G3861">
            <v>37846.35</v>
          </cell>
          <cell r="H3861">
            <v>40775</v>
          </cell>
          <cell r="I3861">
            <v>40794</v>
          </cell>
          <cell r="J3861" t="str">
            <v>News</v>
          </cell>
          <cell r="K3861">
            <v>31</v>
          </cell>
          <cell r="L3861">
            <v>0</v>
          </cell>
          <cell r="M3861" t="str">
            <v>Heavy Rain</v>
          </cell>
          <cell r="N3861">
            <v>1.5</v>
          </cell>
        </row>
        <row r="3862">
          <cell r="A3862">
            <v>3864</v>
          </cell>
          <cell r="C3862" t="str">
            <v>India</v>
          </cell>
          <cell r="E3862">
            <v>73.953100000000006</v>
          </cell>
          <cell r="F3862">
            <v>22.302099999999999</v>
          </cell>
          <cell r="G3862">
            <v>33056.089999999997</v>
          </cell>
          <cell r="H3862">
            <v>40780</v>
          </cell>
          <cell r="I3862">
            <v>40799</v>
          </cell>
          <cell r="J3862" t="str">
            <v>News</v>
          </cell>
          <cell r="K3862">
            <v>0</v>
          </cell>
          <cell r="L3862">
            <v>5000</v>
          </cell>
          <cell r="M3862" t="str">
            <v>Monsoonal Rain</v>
          </cell>
          <cell r="N3862">
            <v>1.5</v>
          </cell>
        </row>
        <row r="3863">
          <cell r="A3863">
            <v>3865</v>
          </cell>
          <cell r="C3863" t="str">
            <v>Sudan</v>
          </cell>
          <cell r="E3863">
            <v>25.562100000000001</v>
          </cell>
          <cell r="F3863">
            <v>13.0931</v>
          </cell>
          <cell r="G3863">
            <v>21720.21</v>
          </cell>
          <cell r="H3863">
            <v>40783</v>
          </cell>
          <cell r="I3863">
            <v>40794</v>
          </cell>
          <cell r="J3863" t="str">
            <v>News</v>
          </cell>
          <cell r="K3863">
            <v>0</v>
          </cell>
          <cell r="L3863">
            <v>1000</v>
          </cell>
          <cell r="M3863" t="str">
            <v>Heavy Rain</v>
          </cell>
          <cell r="N3863">
            <v>1</v>
          </cell>
        </row>
        <row r="3864">
          <cell r="A3864">
            <v>3866</v>
          </cell>
          <cell r="C3864" t="str">
            <v>India</v>
          </cell>
          <cell r="E3864">
            <v>86.002200000000002</v>
          </cell>
          <cell r="F3864">
            <v>20.6511</v>
          </cell>
          <cell r="G3864">
            <v>27751.69</v>
          </cell>
          <cell r="H3864">
            <v>40791</v>
          </cell>
          <cell r="I3864">
            <v>40818</v>
          </cell>
          <cell r="J3864" t="str">
            <v>News</v>
          </cell>
          <cell r="K3864">
            <v>40</v>
          </cell>
          <cell r="L3864">
            <v>15000</v>
          </cell>
          <cell r="M3864" t="str">
            <v>Monsoonal Rain</v>
          </cell>
          <cell r="N3864">
            <v>1.5</v>
          </cell>
        </row>
        <row r="3865">
          <cell r="A3865">
            <v>3867</v>
          </cell>
          <cell r="C3865" t="str">
            <v>Philippines</v>
          </cell>
          <cell r="E3865">
            <v>121.548</v>
          </cell>
          <cell r="F3865">
            <v>17.343</v>
          </cell>
          <cell r="G3865">
            <v>18520.07</v>
          </cell>
          <cell r="H3865">
            <v>40814</v>
          </cell>
          <cell r="I3865">
            <v>40818</v>
          </cell>
          <cell r="J3865" t="str">
            <v>News</v>
          </cell>
          <cell r="K3865">
            <v>1</v>
          </cell>
          <cell r="L3865">
            <v>180000</v>
          </cell>
          <cell r="M3865" t="str">
            <v>Tropical stroms Pendring and Nalgae</v>
          </cell>
          <cell r="N3865">
            <v>2</v>
          </cell>
        </row>
        <row r="3866">
          <cell r="A3866">
            <v>3868</v>
          </cell>
          <cell r="C3866" t="str">
            <v>China</v>
          </cell>
          <cell r="E3866">
            <v>109.005</v>
          </cell>
          <cell r="F3866">
            <v>22.248000000000001</v>
          </cell>
          <cell r="G3866">
            <v>24302.22</v>
          </cell>
          <cell r="H3866">
            <v>40817</v>
          </cell>
          <cell r="I3866">
            <v>40826</v>
          </cell>
          <cell r="J3866" t="str">
            <v>News</v>
          </cell>
          <cell r="K3866">
            <v>0</v>
          </cell>
          <cell r="L3866">
            <v>132300</v>
          </cell>
          <cell r="M3866" t="str">
            <v>Tropical Storm Nesat</v>
          </cell>
          <cell r="N3866">
            <v>1.5</v>
          </cell>
        </row>
        <row r="3867">
          <cell r="A3867">
            <v>3869</v>
          </cell>
          <cell r="C3867" t="str">
            <v>Algeria</v>
          </cell>
          <cell r="E3867">
            <v>1.7002699999999999</v>
          </cell>
          <cell r="F3867">
            <v>29.5654</v>
          </cell>
          <cell r="G3867">
            <v>288785.08</v>
          </cell>
          <cell r="H3867">
            <v>40817</v>
          </cell>
          <cell r="I3867">
            <v>40818</v>
          </cell>
          <cell r="J3867" t="str">
            <v>News</v>
          </cell>
          <cell r="K3867">
            <v>10</v>
          </cell>
          <cell r="L3867">
            <v>200</v>
          </cell>
          <cell r="M3867" t="str">
            <v>Heavy Rain</v>
          </cell>
          <cell r="N3867">
            <v>1</v>
          </cell>
        </row>
        <row r="3868">
          <cell r="A3868">
            <v>3870</v>
          </cell>
          <cell r="C3868" t="str">
            <v>Turkey</v>
          </cell>
          <cell r="E3868">
            <v>27.971900000000002</v>
          </cell>
          <cell r="F3868">
            <v>39.104500000000002</v>
          </cell>
          <cell r="G3868">
            <v>32113.08</v>
          </cell>
          <cell r="H3868">
            <v>40824</v>
          </cell>
          <cell r="I3868">
            <v>40826</v>
          </cell>
          <cell r="J3868" t="str">
            <v>News</v>
          </cell>
          <cell r="K3868">
            <v>3</v>
          </cell>
          <cell r="L3868">
            <v>0</v>
          </cell>
          <cell r="M3868" t="str">
            <v>Torrential Rain</v>
          </cell>
          <cell r="N3868">
            <v>1</v>
          </cell>
        </row>
        <row r="3869">
          <cell r="A3869">
            <v>3871</v>
          </cell>
          <cell r="C3869" t="str">
            <v>Mexico</v>
          </cell>
          <cell r="D3869" t="str">
            <v>Gutamala</v>
          </cell>
          <cell r="E3869">
            <v>-100.833</v>
          </cell>
          <cell r="F3869">
            <v>18.280200000000001</v>
          </cell>
          <cell r="G3869">
            <v>311970.53000000003</v>
          </cell>
          <cell r="H3869">
            <v>40826</v>
          </cell>
          <cell r="I3869">
            <v>40848</v>
          </cell>
          <cell r="J3869" t="str">
            <v>News</v>
          </cell>
          <cell r="K3869">
            <v>120</v>
          </cell>
          <cell r="L3869">
            <v>60000</v>
          </cell>
          <cell r="M3869" t="str">
            <v>Tropical storm Jova, Heavy Rain</v>
          </cell>
          <cell r="N3869">
            <v>2</v>
          </cell>
        </row>
        <row r="3870">
          <cell r="A3870">
            <v>3872</v>
          </cell>
          <cell r="C3870" t="str">
            <v>Ghana</v>
          </cell>
          <cell r="E3870">
            <v>-0.94586499999999996</v>
          </cell>
          <cell r="F3870">
            <v>5.5846600000000004</v>
          </cell>
          <cell r="G3870">
            <v>9829.52</v>
          </cell>
          <cell r="H3870">
            <v>40842</v>
          </cell>
          <cell r="I3870">
            <v>40845</v>
          </cell>
          <cell r="J3870" t="str">
            <v>News</v>
          </cell>
          <cell r="K3870">
            <v>14</v>
          </cell>
          <cell r="L3870">
            <v>43000</v>
          </cell>
          <cell r="M3870" t="str">
            <v>Torrential Rain</v>
          </cell>
          <cell r="N3870">
            <v>1</v>
          </cell>
        </row>
        <row r="3871">
          <cell r="A3871">
            <v>3873</v>
          </cell>
          <cell r="C3871" t="str">
            <v>Italy</v>
          </cell>
          <cell r="E3871">
            <v>9.3342200000000002</v>
          </cell>
          <cell r="F3871">
            <v>44.421599999999998</v>
          </cell>
          <cell r="G3871">
            <v>4696.07</v>
          </cell>
          <cell r="H3871">
            <v>40842</v>
          </cell>
          <cell r="I3871">
            <v>40848</v>
          </cell>
          <cell r="J3871" t="str">
            <v>News</v>
          </cell>
          <cell r="K3871">
            <v>7</v>
          </cell>
          <cell r="L3871">
            <v>0</v>
          </cell>
          <cell r="M3871" t="str">
            <v>Torrential Rain</v>
          </cell>
          <cell r="N3871">
            <v>2</v>
          </cell>
        </row>
        <row r="3872">
          <cell r="A3872">
            <v>3874</v>
          </cell>
          <cell r="C3872" t="str">
            <v>Kenya</v>
          </cell>
          <cell r="D3872" t="str">
            <v>Somalia</v>
          </cell>
          <cell r="E3872">
            <v>40.167200000000001</v>
          </cell>
          <cell r="F3872">
            <v>2.18085</v>
          </cell>
          <cell r="G3872">
            <v>41010.11</v>
          </cell>
          <cell r="H3872">
            <v>40856</v>
          </cell>
          <cell r="I3872">
            <v>40862</v>
          </cell>
          <cell r="J3872" t="str">
            <v>News</v>
          </cell>
          <cell r="K3872">
            <v>4</v>
          </cell>
          <cell r="L3872">
            <v>10000</v>
          </cell>
          <cell r="M3872" t="str">
            <v>Torrential Rain</v>
          </cell>
          <cell r="N3872">
            <v>1.5</v>
          </cell>
        </row>
        <row r="3873">
          <cell r="A3873">
            <v>3875</v>
          </cell>
          <cell r="C3873" t="str">
            <v>Uganda</v>
          </cell>
          <cell r="E3873">
            <v>34.383600000000001</v>
          </cell>
          <cell r="F3873">
            <v>2.5703100000000001</v>
          </cell>
          <cell r="G3873">
            <v>22324.63</v>
          </cell>
          <cell r="H3873">
            <v>40856</v>
          </cell>
          <cell r="I3873">
            <v>40897</v>
          </cell>
          <cell r="J3873" t="str">
            <v>News</v>
          </cell>
          <cell r="K3873">
            <v>0</v>
          </cell>
          <cell r="L3873">
            <v>15000</v>
          </cell>
          <cell r="M3873" t="str">
            <v>Torrential Rain</v>
          </cell>
          <cell r="N3873">
            <v>1.5</v>
          </cell>
        </row>
        <row r="3874">
          <cell r="A3874">
            <v>3876</v>
          </cell>
          <cell r="C3874" t="str">
            <v>Columbia</v>
          </cell>
          <cell r="E3874">
            <v>-73.939899999999994</v>
          </cell>
          <cell r="F3874">
            <v>4.6408899999999997</v>
          </cell>
          <cell r="G3874">
            <v>57194.3</v>
          </cell>
          <cell r="H3874">
            <v>40856</v>
          </cell>
          <cell r="I3874">
            <v>40899</v>
          </cell>
          <cell r="J3874" t="str">
            <v>News</v>
          </cell>
          <cell r="K3874">
            <v>486</v>
          </cell>
          <cell r="L3874">
            <v>80000</v>
          </cell>
          <cell r="M3874" t="str">
            <v>Torrential Rain</v>
          </cell>
          <cell r="N3874">
            <v>2</v>
          </cell>
        </row>
        <row r="3875">
          <cell r="A3875">
            <v>3877</v>
          </cell>
          <cell r="C3875" t="str">
            <v>Philippines</v>
          </cell>
          <cell r="E3875">
            <v>125.92700000000001</v>
          </cell>
          <cell r="F3875">
            <v>8.08596</v>
          </cell>
          <cell r="G3875">
            <v>3076.39</v>
          </cell>
          <cell r="H3875">
            <v>40857</v>
          </cell>
          <cell r="I3875">
            <v>40862</v>
          </cell>
          <cell r="J3875" t="str">
            <v>News</v>
          </cell>
          <cell r="K3875">
            <v>0</v>
          </cell>
          <cell r="L3875">
            <v>30000</v>
          </cell>
          <cell r="M3875" t="str">
            <v>Torrential Rain</v>
          </cell>
          <cell r="N3875">
            <v>1.5</v>
          </cell>
        </row>
        <row r="3876">
          <cell r="A3876">
            <v>3878</v>
          </cell>
          <cell r="C3876" t="str">
            <v>Indonesia</v>
          </cell>
          <cell r="E3876">
            <v>100.378</v>
          </cell>
          <cell r="F3876">
            <v>1.6985399999999999</v>
          </cell>
          <cell r="G3876">
            <v>11294.19</v>
          </cell>
          <cell r="H3876">
            <v>40874</v>
          </cell>
          <cell r="I3876">
            <v>40877</v>
          </cell>
          <cell r="J3876" t="str">
            <v>News</v>
          </cell>
          <cell r="K3876">
            <v>0</v>
          </cell>
          <cell r="L3876">
            <v>500</v>
          </cell>
          <cell r="M3876" t="str">
            <v>Heavy Rain</v>
          </cell>
          <cell r="N3876">
            <v>1</v>
          </cell>
        </row>
        <row r="3877">
          <cell r="A3877">
            <v>3879</v>
          </cell>
          <cell r="C3877" t="str">
            <v>Australia</v>
          </cell>
          <cell r="E3877">
            <v>149.37200000000001</v>
          </cell>
          <cell r="F3877">
            <v>-29.458400000000001</v>
          </cell>
          <cell r="G3877">
            <v>45037.95</v>
          </cell>
          <cell r="H3877">
            <v>40874</v>
          </cell>
          <cell r="I3877">
            <v>40899</v>
          </cell>
          <cell r="J3877" t="str">
            <v>News</v>
          </cell>
          <cell r="K3877">
            <v>1</v>
          </cell>
          <cell r="L3877">
            <v>60</v>
          </cell>
          <cell r="M3877" t="str">
            <v>Heavy Rain</v>
          </cell>
          <cell r="N3877">
            <v>1</v>
          </cell>
        </row>
        <row r="3878">
          <cell r="A3878">
            <v>3880</v>
          </cell>
          <cell r="C3878" t="str">
            <v>South Africa</v>
          </cell>
          <cell r="E3878">
            <v>30.060600000000001</v>
          </cell>
          <cell r="F3878">
            <v>-29.208400000000001</v>
          </cell>
          <cell r="G3878">
            <v>15384.57</v>
          </cell>
          <cell r="H3878">
            <v>40874</v>
          </cell>
          <cell r="I3878">
            <v>40879</v>
          </cell>
          <cell r="J3878" t="str">
            <v>News</v>
          </cell>
          <cell r="K3878">
            <v>6</v>
          </cell>
          <cell r="L3878">
            <v>0</v>
          </cell>
          <cell r="M3878" t="str">
            <v>Torrential Rain</v>
          </cell>
          <cell r="N3878">
            <v>1.5</v>
          </cell>
        </row>
        <row r="3879">
          <cell r="A3879">
            <v>3881</v>
          </cell>
          <cell r="C3879" t="str">
            <v>Kenya</v>
          </cell>
          <cell r="E3879">
            <v>36.116799999999998</v>
          </cell>
          <cell r="F3879">
            <v>0.38582100000000003</v>
          </cell>
          <cell r="G3879">
            <v>9789.33</v>
          </cell>
          <cell r="H3879">
            <v>40876</v>
          </cell>
          <cell r="I3879">
            <v>40899</v>
          </cell>
          <cell r="J3879" t="str">
            <v>News</v>
          </cell>
          <cell r="K3879">
            <v>24</v>
          </cell>
          <cell r="L3879">
            <v>98000</v>
          </cell>
          <cell r="M3879" t="str">
            <v>Heavy Rain</v>
          </cell>
          <cell r="N3879">
            <v>1.5</v>
          </cell>
        </row>
        <row r="3880">
          <cell r="A3880">
            <v>3882</v>
          </cell>
          <cell r="C3880" t="str">
            <v>Indonesia</v>
          </cell>
          <cell r="E3880">
            <v>120.008</v>
          </cell>
          <cell r="F3880">
            <v>-0.91421799999999998</v>
          </cell>
          <cell r="G3880">
            <v>1254.06</v>
          </cell>
          <cell r="H3880">
            <v>40889</v>
          </cell>
          <cell r="I3880">
            <v>40894</v>
          </cell>
          <cell r="J3880" t="str">
            <v>News</v>
          </cell>
          <cell r="K3880">
            <v>0</v>
          </cell>
          <cell r="L3880">
            <v>42</v>
          </cell>
          <cell r="M3880" t="str">
            <v>Torrential Rain</v>
          </cell>
          <cell r="N3880">
            <v>1</v>
          </cell>
        </row>
        <row r="3881">
          <cell r="A3881">
            <v>3883</v>
          </cell>
          <cell r="C3881" t="str">
            <v>New Zealand</v>
          </cell>
          <cell r="E3881">
            <v>173.18799999999999</v>
          </cell>
          <cell r="F3881">
            <v>-41.485700000000001</v>
          </cell>
          <cell r="G3881">
            <v>3888.1</v>
          </cell>
          <cell r="H3881">
            <v>40890</v>
          </cell>
          <cell r="I3881">
            <v>40894</v>
          </cell>
          <cell r="J3881" t="str">
            <v>News</v>
          </cell>
          <cell r="K3881">
            <v>0</v>
          </cell>
          <cell r="L3881">
            <v>100</v>
          </cell>
          <cell r="M3881" t="str">
            <v>Torrential Rain</v>
          </cell>
          <cell r="N3881">
            <v>2</v>
          </cell>
        </row>
        <row r="3882">
          <cell r="A3882">
            <v>3884</v>
          </cell>
          <cell r="C3882" t="str">
            <v>Philippines</v>
          </cell>
          <cell r="E3882">
            <v>124.875</v>
          </cell>
          <cell r="F3882">
            <v>8.5264900000000008</v>
          </cell>
          <cell r="G3882">
            <v>23573.86</v>
          </cell>
          <cell r="H3882">
            <v>40893</v>
          </cell>
          <cell r="I3882">
            <v>40899</v>
          </cell>
          <cell r="J3882" t="str">
            <v>News</v>
          </cell>
          <cell r="K3882">
            <v>957</v>
          </cell>
          <cell r="L3882">
            <v>1000</v>
          </cell>
          <cell r="M3882" t="str">
            <v>Tropical Storm Washi</v>
          </cell>
          <cell r="N3882">
            <v>2</v>
          </cell>
        </row>
        <row r="3883">
          <cell r="A3883">
            <v>3885</v>
          </cell>
          <cell r="C3883" t="str">
            <v>Malaysia</v>
          </cell>
          <cell r="E3883">
            <v>103.00700000000001</v>
          </cell>
          <cell r="F3883">
            <v>2.5573999999999999</v>
          </cell>
          <cell r="G3883">
            <v>20021.759999999998</v>
          </cell>
          <cell r="H3883">
            <v>40894</v>
          </cell>
          <cell r="I3883">
            <v>40899</v>
          </cell>
          <cell r="J3883" t="str">
            <v>News</v>
          </cell>
          <cell r="K3883">
            <v>0</v>
          </cell>
          <cell r="L3883">
            <v>3265</v>
          </cell>
          <cell r="M3883" t="str">
            <v>Torrential Rain</v>
          </cell>
          <cell r="N3883">
            <v>1</v>
          </cell>
        </row>
        <row r="3884">
          <cell r="A3884">
            <v>3886</v>
          </cell>
          <cell r="C3884" t="str">
            <v>Tanzania</v>
          </cell>
          <cell r="E3884">
            <v>39.037700000000001</v>
          </cell>
          <cell r="F3884">
            <v>-6.9170400000000001</v>
          </cell>
          <cell r="G3884">
            <v>5900.64</v>
          </cell>
          <cell r="H3884">
            <v>40897</v>
          </cell>
          <cell r="I3884">
            <v>40899</v>
          </cell>
          <cell r="J3884" t="str">
            <v>News</v>
          </cell>
          <cell r="K3884">
            <v>13</v>
          </cell>
          <cell r="L3884">
            <v>0</v>
          </cell>
          <cell r="M3884" t="str">
            <v>Heavy Rain</v>
          </cell>
          <cell r="N3884">
            <v>2</v>
          </cell>
        </row>
        <row r="3885">
          <cell r="A3885">
            <v>3887</v>
          </cell>
          <cell r="C3885" t="str">
            <v>Sri Lanka</v>
          </cell>
          <cell r="E3885">
            <v>80.452100000000002</v>
          </cell>
          <cell r="F3885">
            <v>9.3040599999999998</v>
          </cell>
          <cell r="G3885">
            <v>2560.88</v>
          </cell>
          <cell r="H3885">
            <v>40894</v>
          </cell>
          <cell r="I3885">
            <v>40899</v>
          </cell>
          <cell r="J3885" t="str">
            <v>News</v>
          </cell>
          <cell r="K3885">
            <v>0</v>
          </cell>
          <cell r="L3885">
            <v>11000</v>
          </cell>
          <cell r="M3885" t="str">
            <v>Heavy Rain</v>
          </cell>
          <cell r="N3885">
            <v>1</v>
          </cell>
        </row>
        <row r="3886">
          <cell r="A3886">
            <v>3888</v>
          </cell>
          <cell r="C3886" t="str">
            <v>Indonesia</v>
          </cell>
          <cell r="E3886">
            <v>110.236</v>
          </cell>
          <cell r="F3886">
            <v>-7.3795299999999999</v>
          </cell>
          <cell r="G3886">
            <v>2457.4699999999998</v>
          </cell>
          <cell r="H3886">
            <v>40895</v>
          </cell>
          <cell r="I3886">
            <v>40912</v>
          </cell>
          <cell r="J3886" t="str">
            <v>News</v>
          </cell>
          <cell r="K3886">
            <v>10</v>
          </cell>
          <cell r="L3886">
            <v>54</v>
          </cell>
          <cell r="M3886" t="str">
            <v>Torrential Rain</v>
          </cell>
          <cell r="N3886">
            <v>1</v>
          </cell>
        </row>
        <row r="3887">
          <cell r="A3887">
            <v>3889</v>
          </cell>
          <cell r="C3887" t="str">
            <v>Thailand</v>
          </cell>
          <cell r="E3887">
            <v>99.4238</v>
          </cell>
          <cell r="F3887">
            <v>8.7722800000000003</v>
          </cell>
          <cell r="G3887">
            <v>11666.14</v>
          </cell>
          <cell r="H3887">
            <v>40909</v>
          </cell>
          <cell r="I3887">
            <v>40917</v>
          </cell>
          <cell r="J3887" t="str">
            <v>News</v>
          </cell>
          <cell r="K3887">
            <v>0</v>
          </cell>
          <cell r="L3887">
            <v>1000</v>
          </cell>
          <cell r="M3887" t="str">
            <v>Torrential Rain</v>
          </cell>
          <cell r="N3887">
            <v>1</v>
          </cell>
        </row>
        <row r="3888">
          <cell r="A3888">
            <v>3890</v>
          </cell>
          <cell r="B3888" t="str">
            <v>FL-2012-000003-BRA</v>
          </cell>
          <cell r="C3888" t="str">
            <v>Brazil</v>
          </cell>
          <cell r="E3888">
            <v>-43.4893</v>
          </cell>
          <cell r="F3888">
            <v>-19.463699999999999</v>
          </cell>
          <cell r="G3888">
            <v>416574.71</v>
          </cell>
          <cell r="H3888">
            <v>40909</v>
          </cell>
          <cell r="I3888">
            <v>40917</v>
          </cell>
          <cell r="J3888" t="str">
            <v>News</v>
          </cell>
          <cell r="K3888">
            <v>8</v>
          </cell>
          <cell r="L3888">
            <v>14000</v>
          </cell>
          <cell r="M3888" t="str">
            <v>Heavy Rain</v>
          </cell>
          <cell r="N3888">
            <v>1</v>
          </cell>
        </row>
        <row r="3889">
          <cell r="A3889">
            <v>3891</v>
          </cell>
          <cell r="C3889" t="str">
            <v>Angola</v>
          </cell>
          <cell r="E3889">
            <v>15.4558</v>
          </cell>
          <cell r="F3889">
            <v>-6.2841199999999997</v>
          </cell>
          <cell r="G3889">
            <v>45582.67</v>
          </cell>
          <cell r="H3889">
            <v>40892</v>
          </cell>
          <cell r="I3889">
            <v>40917</v>
          </cell>
          <cell r="J3889" t="str">
            <v>News</v>
          </cell>
          <cell r="K3889">
            <v>0</v>
          </cell>
          <cell r="L3889">
            <v>5500</v>
          </cell>
          <cell r="M3889" t="str">
            <v>Heavy Rain</v>
          </cell>
          <cell r="N3889">
            <v>1</v>
          </cell>
        </row>
        <row r="3890">
          <cell r="A3890">
            <v>3892</v>
          </cell>
          <cell r="B3890" t="str">
            <v>FL-2012-000017-MWI</v>
          </cell>
          <cell r="C3890" t="str">
            <v>Mozambique</v>
          </cell>
          <cell r="D3890" t="str">
            <v>South Africa</v>
          </cell>
          <cell r="E3890">
            <v>34.072099999999999</v>
          </cell>
          <cell r="F3890">
            <v>-21.4513</v>
          </cell>
          <cell r="G3890">
            <v>269445.71000000002</v>
          </cell>
          <cell r="H3890">
            <v>40925</v>
          </cell>
          <cell r="I3890">
            <v>40953</v>
          </cell>
          <cell r="J3890" t="str">
            <v>News</v>
          </cell>
          <cell r="K3890">
            <v>37</v>
          </cell>
          <cell r="L3890">
            <v>100000</v>
          </cell>
          <cell r="M3890" t="str">
            <v>Tropical Storms Dando, Funso</v>
          </cell>
          <cell r="N3890">
            <v>1.5</v>
          </cell>
        </row>
        <row r="3891">
          <cell r="A3891">
            <v>3893</v>
          </cell>
          <cell r="C3891" t="str">
            <v>Fiji</v>
          </cell>
          <cell r="E3891">
            <v>178.07599999999999</v>
          </cell>
          <cell r="F3891">
            <v>-17.783999999999999</v>
          </cell>
          <cell r="G3891">
            <v>4927.68</v>
          </cell>
          <cell r="H3891">
            <v>40930</v>
          </cell>
          <cell r="I3891">
            <v>40945</v>
          </cell>
          <cell r="J3891" t="str">
            <v>News</v>
          </cell>
          <cell r="K3891">
            <v>8</v>
          </cell>
          <cell r="L3891">
            <v>3500</v>
          </cell>
          <cell r="M3891" t="str">
            <v>Heavy Rain</v>
          </cell>
          <cell r="N3891">
            <v>1.5</v>
          </cell>
        </row>
        <row r="3892">
          <cell r="A3892">
            <v>3894</v>
          </cell>
          <cell r="C3892" t="str">
            <v>Australia</v>
          </cell>
          <cell r="E3892">
            <v>146.64599999999999</v>
          </cell>
          <cell r="F3892">
            <v>-21.717600000000001</v>
          </cell>
          <cell r="G3892">
            <v>761154.11</v>
          </cell>
          <cell r="H3892">
            <v>40930</v>
          </cell>
          <cell r="I3892">
            <v>40975</v>
          </cell>
          <cell r="J3892" t="str">
            <v>News</v>
          </cell>
          <cell r="K3892">
            <v>2</v>
          </cell>
          <cell r="L3892">
            <v>13000</v>
          </cell>
          <cell r="M3892" t="str">
            <v>Monsoonal Rain</v>
          </cell>
          <cell r="N3892">
            <v>2</v>
          </cell>
        </row>
        <row r="3893">
          <cell r="A3893">
            <v>3895</v>
          </cell>
          <cell r="C3893" t="str">
            <v>Indonesia</v>
          </cell>
          <cell r="E3893">
            <v>112.51</v>
          </cell>
          <cell r="F3893">
            <v>-7.4827700000000004</v>
          </cell>
          <cell r="G3893">
            <v>7754.36</v>
          </cell>
          <cell r="H3893">
            <v>40935</v>
          </cell>
          <cell r="I3893">
            <v>40937</v>
          </cell>
          <cell r="J3893" t="str">
            <v>News</v>
          </cell>
          <cell r="K3893">
            <v>6</v>
          </cell>
          <cell r="L3893">
            <v>3000</v>
          </cell>
          <cell r="M3893" t="str">
            <v>Torrential Rain</v>
          </cell>
          <cell r="N3893">
            <v>1.5</v>
          </cell>
        </row>
        <row r="3894">
          <cell r="A3894">
            <v>3896</v>
          </cell>
          <cell r="B3894" t="str">
            <v>FL-2012-000019-BGR</v>
          </cell>
          <cell r="C3894" t="str">
            <v>Bulgaria</v>
          </cell>
          <cell r="E3894">
            <v>24.2576</v>
          </cell>
          <cell r="F3894">
            <v>42.555</v>
          </cell>
          <cell r="G3894">
            <v>47136.84</v>
          </cell>
          <cell r="H3894">
            <v>40940</v>
          </cell>
          <cell r="I3894">
            <v>40945</v>
          </cell>
          <cell r="J3894" t="str">
            <v>News</v>
          </cell>
          <cell r="K3894">
            <v>5</v>
          </cell>
          <cell r="L3894">
            <v>1000</v>
          </cell>
          <cell r="M3894" t="str">
            <v>Dam Break, Snowmelt, Heavy Rain</v>
          </cell>
          <cell r="N3894">
            <v>1.5</v>
          </cell>
        </row>
        <row r="3895">
          <cell r="A3895">
            <v>3897</v>
          </cell>
          <cell r="C3895" t="str">
            <v>Greece</v>
          </cell>
          <cell r="E3895">
            <v>21.005600000000001</v>
          </cell>
          <cell r="F3895">
            <v>39.867699999999999</v>
          </cell>
          <cell r="G3895">
            <v>9251</v>
          </cell>
          <cell r="H3895">
            <v>40942</v>
          </cell>
          <cell r="I3895">
            <v>40945</v>
          </cell>
          <cell r="J3895" t="str">
            <v>News</v>
          </cell>
          <cell r="K3895">
            <v>1</v>
          </cell>
          <cell r="L3895">
            <v>200</v>
          </cell>
          <cell r="M3895" t="str">
            <v>Torrential Rain</v>
          </cell>
          <cell r="N3895">
            <v>1</v>
          </cell>
        </row>
        <row r="3896">
          <cell r="A3896">
            <v>3898</v>
          </cell>
          <cell r="C3896" t="str">
            <v>Philippines</v>
          </cell>
          <cell r="E3896">
            <v>122.12</v>
          </cell>
          <cell r="F3896">
            <v>7.15665</v>
          </cell>
          <cell r="G3896">
            <v>869.90599999999995</v>
          </cell>
          <cell r="H3896">
            <v>40951</v>
          </cell>
          <cell r="I3896">
            <v>40953</v>
          </cell>
          <cell r="J3896" t="str">
            <v>News</v>
          </cell>
          <cell r="K3896">
            <v>0</v>
          </cell>
          <cell r="L3896">
            <v>13327</v>
          </cell>
          <cell r="M3896" t="str">
            <v>Heavy Rain</v>
          </cell>
          <cell r="N3896">
            <v>1.5</v>
          </cell>
        </row>
        <row r="3897">
          <cell r="A3897">
            <v>3899</v>
          </cell>
          <cell r="C3897" t="str">
            <v>Indonesia</v>
          </cell>
          <cell r="E3897">
            <v>106.658</v>
          </cell>
          <cell r="F3897">
            <v>-6.31874</v>
          </cell>
          <cell r="G3897">
            <v>12053.82</v>
          </cell>
          <cell r="H3897">
            <v>40951</v>
          </cell>
          <cell r="I3897">
            <v>40953</v>
          </cell>
          <cell r="J3897" t="str">
            <v>News</v>
          </cell>
          <cell r="K3897">
            <v>0</v>
          </cell>
          <cell r="L3897">
            <v>6800</v>
          </cell>
          <cell r="M3897" t="str">
            <v>Torrential Rain</v>
          </cell>
          <cell r="N3897">
            <v>1</v>
          </cell>
        </row>
        <row r="3898">
          <cell r="A3898">
            <v>3900</v>
          </cell>
          <cell r="C3898" t="str">
            <v>Philippines</v>
          </cell>
          <cell r="E3898">
            <v>125.265</v>
          </cell>
          <cell r="F3898">
            <v>8.2239199999999997</v>
          </cell>
          <cell r="G3898">
            <v>39825.279999999999</v>
          </cell>
          <cell r="H3898">
            <v>40959</v>
          </cell>
          <cell r="I3898">
            <v>40966</v>
          </cell>
          <cell r="J3898" t="str">
            <v>News</v>
          </cell>
          <cell r="K3898">
            <v>0</v>
          </cell>
          <cell r="L3898">
            <v>25000</v>
          </cell>
          <cell r="M3898" t="str">
            <v>Torrential Rain</v>
          </cell>
          <cell r="N3898">
            <v>1</v>
          </cell>
        </row>
        <row r="3899">
          <cell r="A3899">
            <v>3901</v>
          </cell>
          <cell r="C3899" t="str">
            <v>Nigeria</v>
          </cell>
          <cell r="D3899" t="str">
            <v>Camaroun</v>
          </cell>
          <cell r="E3899">
            <v>12.807399999999999</v>
          </cell>
          <cell r="F3899">
            <v>9.8596699999999995</v>
          </cell>
          <cell r="G3899">
            <v>50438.09</v>
          </cell>
          <cell r="H3899">
            <v>40959</v>
          </cell>
          <cell r="I3899">
            <v>40966</v>
          </cell>
          <cell r="J3899" t="str">
            <v>News</v>
          </cell>
          <cell r="K3899">
            <v>5</v>
          </cell>
          <cell r="L3899">
            <v>300</v>
          </cell>
          <cell r="M3899" t="str">
            <v>Heavy Rain</v>
          </cell>
          <cell r="N3899">
            <v>1</v>
          </cell>
        </row>
        <row r="3900">
          <cell r="A3900">
            <v>3902</v>
          </cell>
          <cell r="C3900" t="str">
            <v>Indonesia</v>
          </cell>
          <cell r="E3900">
            <v>103.416</v>
          </cell>
          <cell r="F3900">
            <v>-2.58568</v>
          </cell>
          <cell r="G3900">
            <v>194382.95</v>
          </cell>
          <cell r="H3900">
            <v>40959</v>
          </cell>
          <cell r="I3900">
            <v>40966</v>
          </cell>
          <cell r="J3900" t="str">
            <v>News</v>
          </cell>
          <cell r="K3900">
            <v>0</v>
          </cell>
          <cell r="L3900">
            <v>1200</v>
          </cell>
          <cell r="M3900" t="str">
            <v>Torrential Rain</v>
          </cell>
          <cell r="N3900">
            <v>1</v>
          </cell>
        </row>
        <row r="3901">
          <cell r="A3901">
            <v>3903</v>
          </cell>
          <cell r="B3901" t="str">
            <v>FL-2012-000032-BOL</v>
          </cell>
          <cell r="C3901" t="str">
            <v>Brazil</v>
          </cell>
          <cell r="D3901" t="str">
            <v>Bolivia</v>
          </cell>
          <cell r="E3901">
            <v>-67.986500000000007</v>
          </cell>
          <cell r="F3901">
            <v>-10.489699999999999</v>
          </cell>
          <cell r="G3901">
            <v>172063.87</v>
          </cell>
          <cell r="H3901">
            <v>40959</v>
          </cell>
          <cell r="I3901">
            <v>40994</v>
          </cell>
          <cell r="J3901" t="str">
            <v>News</v>
          </cell>
          <cell r="K3901">
            <v>3</v>
          </cell>
          <cell r="L3901">
            <v>89000</v>
          </cell>
          <cell r="M3901" t="str">
            <v>Heavy Rain</v>
          </cell>
          <cell r="N3901">
            <v>2</v>
          </cell>
        </row>
        <row r="3902">
          <cell r="A3902">
            <v>3904</v>
          </cell>
          <cell r="C3902" t="str">
            <v>Tunisia</v>
          </cell>
          <cell r="E3902">
            <v>8.69862</v>
          </cell>
          <cell r="F3902">
            <v>35.116300000000003</v>
          </cell>
          <cell r="G3902">
            <v>41623.96</v>
          </cell>
          <cell r="H3902">
            <v>40964</v>
          </cell>
          <cell r="I3902">
            <v>40966</v>
          </cell>
          <cell r="J3902" t="str">
            <v>News</v>
          </cell>
          <cell r="K3902">
            <v>3</v>
          </cell>
          <cell r="L3902">
            <v>1000</v>
          </cell>
          <cell r="M3902" t="str">
            <v>Torrential Rain</v>
          </cell>
          <cell r="N3902">
            <v>1.5</v>
          </cell>
        </row>
        <row r="3903">
          <cell r="A3903">
            <v>3905</v>
          </cell>
          <cell r="C3903" t="str">
            <v>USA</v>
          </cell>
          <cell r="E3903">
            <v>-159.53</v>
          </cell>
          <cell r="F3903">
            <v>22.0625</v>
          </cell>
          <cell r="G3903">
            <v>2046.16</v>
          </cell>
          <cell r="H3903">
            <v>40972</v>
          </cell>
          <cell r="I3903">
            <v>40975</v>
          </cell>
          <cell r="J3903" t="str">
            <v>News</v>
          </cell>
          <cell r="K3903">
            <v>0</v>
          </cell>
          <cell r="L3903">
            <v>83</v>
          </cell>
          <cell r="M3903" t="str">
            <v>Heavy Rain</v>
          </cell>
          <cell r="N3903">
            <v>1.5</v>
          </cell>
        </row>
        <row r="3904">
          <cell r="A3904">
            <v>3906</v>
          </cell>
          <cell r="B3904" t="str">
            <v>FL-2012-000037-PSE</v>
          </cell>
          <cell r="C3904" t="str">
            <v>Gaza</v>
          </cell>
          <cell r="E3904">
            <v>34.461500000000001</v>
          </cell>
          <cell r="F3904">
            <v>31.458300000000001</v>
          </cell>
          <cell r="G3904">
            <v>594.25099999999998</v>
          </cell>
          <cell r="H3904">
            <v>40972</v>
          </cell>
          <cell r="I3904">
            <v>40975</v>
          </cell>
          <cell r="J3904" t="str">
            <v>News</v>
          </cell>
          <cell r="K3904">
            <v>0</v>
          </cell>
          <cell r="L3904">
            <v>1200</v>
          </cell>
          <cell r="M3904" t="str">
            <v>Heavy Rain</v>
          </cell>
          <cell r="N3904">
            <v>1</v>
          </cell>
        </row>
        <row r="3905">
          <cell r="A3905">
            <v>3907</v>
          </cell>
          <cell r="C3905" t="str">
            <v>Indonesia</v>
          </cell>
          <cell r="E3905">
            <v>116.093</v>
          </cell>
          <cell r="F3905">
            <v>-3.1843499999999998</v>
          </cell>
          <cell r="G3905">
            <v>4597.04</v>
          </cell>
          <cell r="H3905">
            <v>40972</v>
          </cell>
          <cell r="I3905">
            <v>40975</v>
          </cell>
          <cell r="J3905" t="str">
            <v>News</v>
          </cell>
          <cell r="K3905">
            <v>5</v>
          </cell>
          <cell r="L3905">
            <v>0</v>
          </cell>
          <cell r="M3905" t="str">
            <v>Torrential Rain</v>
          </cell>
          <cell r="N3905">
            <v>1</v>
          </cell>
        </row>
        <row r="3906">
          <cell r="A3906">
            <v>3908</v>
          </cell>
          <cell r="C3906" t="str">
            <v>Tanzania</v>
          </cell>
          <cell r="E3906">
            <v>34.7926</v>
          </cell>
          <cell r="F3906">
            <v>-1.83097</v>
          </cell>
          <cell r="G3906">
            <v>6851.66</v>
          </cell>
          <cell r="H3906">
            <v>40969</v>
          </cell>
          <cell r="I3906">
            <v>40975</v>
          </cell>
          <cell r="J3906" t="str">
            <v>News</v>
          </cell>
          <cell r="K3906">
            <v>10</v>
          </cell>
          <cell r="L3906">
            <v>0</v>
          </cell>
          <cell r="M3906" t="str">
            <v>Heavy Rain</v>
          </cell>
          <cell r="N3906">
            <v>1</v>
          </cell>
        </row>
        <row r="3907">
          <cell r="A3907">
            <v>3909</v>
          </cell>
          <cell r="C3907" t="str">
            <v>Madagascar</v>
          </cell>
          <cell r="D3907" t="str">
            <v>Mozambique</v>
          </cell>
          <cell r="E3907">
            <v>46.943800000000003</v>
          </cell>
          <cell r="F3907">
            <v>-18.967300000000002</v>
          </cell>
          <cell r="G3907">
            <v>566733.66</v>
          </cell>
          <cell r="H3907">
            <v>40971</v>
          </cell>
          <cell r="I3907">
            <v>40975</v>
          </cell>
          <cell r="J3907" t="str">
            <v>News</v>
          </cell>
          <cell r="K3907">
            <v>65</v>
          </cell>
          <cell r="L3907">
            <v>0</v>
          </cell>
          <cell r="M3907" t="str">
            <v>Tropical Storm Irina</v>
          </cell>
          <cell r="N3907">
            <v>1.5</v>
          </cell>
        </row>
        <row r="3908">
          <cell r="A3908">
            <v>3910</v>
          </cell>
          <cell r="C3908" t="str">
            <v>Ecuador</v>
          </cell>
          <cell r="E3908">
            <v>-79.495099999999994</v>
          </cell>
          <cell r="F3908">
            <v>-0.59870000000000001</v>
          </cell>
          <cell r="G3908">
            <v>39793.06</v>
          </cell>
          <cell r="H3908">
            <v>40969</v>
          </cell>
          <cell r="I3908">
            <v>40994</v>
          </cell>
          <cell r="J3908" t="str">
            <v>News</v>
          </cell>
          <cell r="K3908">
            <v>10</v>
          </cell>
          <cell r="L3908">
            <v>4700</v>
          </cell>
          <cell r="M3908" t="str">
            <v>Heavy Rain</v>
          </cell>
          <cell r="N3908">
            <v>1.5</v>
          </cell>
        </row>
        <row r="3909">
          <cell r="A3909">
            <v>3911</v>
          </cell>
          <cell r="C3909" t="str">
            <v>Chile</v>
          </cell>
          <cell r="E3909">
            <v>-69.408000000000001</v>
          </cell>
          <cell r="F3909">
            <v>-52.825600000000001</v>
          </cell>
          <cell r="G3909">
            <v>88870.6</v>
          </cell>
          <cell r="H3909">
            <v>40969</v>
          </cell>
          <cell r="I3909">
            <v>40983</v>
          </cell>
          <cell r="J3909" t="str">
            <v>News</v>
          </cell>
          <cell r="K3909">
            <v>0</v>
          </cell>
          <cell r="L3909">
            <v>1000</v>
          </cell>
          <cell r="M3909" t="str">
            <v>Heavy Rain</v>
          </cell>
          <cell r="N3909">
            <v>1.5</v>
          </cell>
        </row>
        <row r="3910">
          <cell r="A3910">
            <v>3912</v>
          </cell>
          <cell r="C3910" t="str">
            <v>Fiji</v>
          </cell>
          <cell r="E3910">
            <v>178.017</v>
          </cell>
          <cell r="F3910">
            <v>-17.798200000000001</v>
          </cell>
          <cell r="G3910">
            <v>5579.97</v>
          </cell>
          <cell r="H3910">
            <v>40997</v>
          </cell>
          <cell r="I3910">
            <v>41017</v>
          </cell>
          <cell r="J3910" t="str">
            <v>News</v>
          </cell>
          <cell r="K3910">
            <v>6</v>
          </cell>
          <cell r="L3910">
            <v>14000</v>
          </cell>
          <cell r="M3910" t="str">
            <v>Heavy Rain</v>
          </cell>
          <cell r="N3910">
            <v>2</v>
          </cell>
        </row>
        <row r="3911">
          <cell r="A3911">
            <v>3913</v>
          </cell>
          <cell r="C3911" t="str">
            <v>Canada</v>
          </cell>
          <cell r="E3911">
            <v>-67.499600000000001</v>
          </cell>
          <cell r="F3911">
            <v>46.599400000000003</v>
          </cell>
          <cell r="G3911">
            <v>5440.53</v>
          </cell>
          <cell r="H3911">
            <v>40993</v>
          </cell>
          <cell r="I3911">
            <v>40998</v>
          </cell>
          <cell r="J3911" t="str">
            <v>News</v>
          </cell>
          <cell r="K3911">
            <v>0</v>
          </cell>
          <cell r="L3911">
            <v>500</v>
          </cell>
          <cell r="M3911" t="str">
            <v>Snowmelt</v>
          </cell>
          <cell r="N3911">
            <v>1.5</v>
          </cell>
        </row>
        <row r="3912">
          <cell r="A3912">
            <v>3914</v>
          </cell>
          <cell r="C3912" t="str">
            <v>Philippines</v>
          </cell>
          <cell r="E3912">
            <v>123.27800000000001</v>
          </cell>
          <cell r="F3912">
            <v>13.6288</v>
          </cell>
          <cell r="G3912">
            <v>5045.75</v>
          </cell>
          <cell r="H3912">
            <v>40994</v>
          </cell>
          <cell r="I3912">
            <v>40998</v>
          </cell>
          <cell r="J3912" t="str">
            <v>News</v>
          </cell>
          <cell r="K3912">
            <v>4</v>
          </cell>
          <cell r="L3912">
            <v>0</v>
          </cell>
          <cell r="M3912" t="str">
            <v>Torrential Rain</v>
          </cell>
          <cell r="N3912">
            <v>1</v>
          </cell>
        </row>
        <row r="3913">
          <cell r="A3913">
            <v>3915</v>
          </cell>
          <cell r="C3913" t="str">
            <v>Haiti</v>
          </cell>
          <cell r="D3913" t="str">
            <v>Dominican Republic</v>
          </cell>
          <cell r="E3913">
            <v>-72.582099999999997</v>
          </cell>
          <cell r="F3913">
            <v>19.443300000000001</v>
          </cell>
          <cell r="G3913">
            <v>35151.93</v>
          </cell>
          <cell r="H3913">
            <v>41007</v>
          </cell>
          <cell r="I3913">
            <v>41025</v>
          </cell>
          <cell r="J3913" t="str">
            <v>News</v>
          </cell>
          <cell r="K3913">
            <v>9</v>
          </cell>
          <cell r="L3913">
            <v>11000</v>
          </cell>
          <cell r="M3913" t="str">
            <v>Heavy Rain</v>
          </cell>
          <cell r="N3913">
            <v>1.5</v>
          </cell>
        </row>
        <row r="3914">
          <cell r="A3914">
            <v>3916</v>
          </cell>
          <cell r="B3914" t="str">
            <v>FL-2012-000063-RUS</v>
          </cell>
          <cell r="C3914" t="str">
            <v>Russia</v>
          </cell>
          <cell r="E3914">
            <v>40.264499999999998</v>
          </cell>
          <cell r="F3914">
            <v>55.623600000000003</v>
          </cell>
          <cell r="G3914">
            <v>681012.64</v>
          </cell>
          <cell r="H3914">
            <v>41007</v>
          </cell>
          <cell r="I3914">
            <v>41025</v>
          </cell>
          <cell r="J3914" t="str">
            <v>News</v>
          </cell>
          <cell r="K3914">
            <v>0</v>
          </cell>
          <cell r="L3914">
            <v>2600</v>
          </cell>
          <cell r="M3914" t="str">
            <v>Snowmelt</v>
          </cell>
          <cell r="N3914">
            <v>1</v>
          </cell>
        </row>
        <row r="3915">
          <cell r="A3915">
            <v>3917</v>
          </cell>
          <cell r="C3915" t="str">
            <v>Kenya</v>
          </cell>
          <cell r="E3915">
            <v>36.214100000000002</v>
          </cell>
          <cell r="F3915">
            <v>-2.44123</v>
          </cell>
          <cell r="G3915">
            <v>117773.22</v>
          </cell>
          <cell r="H3915">
            <v>41008</v>
          </cell>
          <cell r="I3915">
            <v>41025</v>
          </cell>
          <cell r="J3915" t="str">
            <v>News</v>
          </cell>
          <cell r="K3915">
            <v>0</v>
          </cell>
          <cell r="L3915">
            <v>50</v>
          </cell>
          <cell r="M3915" t="str">
            <v>Heavy Rain</v>
          </cell>
          <cell r="N3915">
            <v>1</v>
          </cell>
        </row>
        <row r="3916">
          <cell r="A3916">
            <v>3918</v>
          </cell>
          <cell r="C3916" t="str">
            <v>Rwanda</v>
          </cell>
          <cell r="E3916">
            <v>29.3596</v>
          </cell>
          <cell r="F3916">
            <v>-1.4009499999999999</v>
          </cell>
          <cell r="G3916">
            <v>43617.54</v>
          </cell>
          <cell r="H3916">
            <v>41008</v>
          </cell>
          <cell r="I3916">
            <v>41017</v>
          </cell>
          <cell r="J3916" t="str">
            <v>News</v>
          </cell>
          <cell r="K3916">
            <v>2</v>
          </cell>
          <cell r="L3916">
            <v>300</v>
          </cell>
          <cell r="M3916" t="str">
            <v>Heavy Rain</v>
          </cell>
          <cell r="N3916">
            <v>1</v>
          </cell>
        </row>
        <row r="3917">
          <cell r="A3917">
            <v>3919</v>
          </cell>
          <cell r="B3917" t="str">
            <v>FL-2012-000056-PRY</v>
          </cell>
          <cell r="C3917" t="str">
            <v>Paraguay</v>
          </cell>
          <cell r="D3917" t="str">
            <v>Argentina</v>
          </cell>
          <cell r="E3917">
            <v>-59.272199999999998</v>
          </cell>
          <cell r="F3917">
            <v>-23.646699999999999</v>
          </cell>
          <cell r="G3917">
            <v>120344.81</v>
          </cell>
          <cell r="H3917">
            <v>41004</v>
          </cell>
          <cell r="I3917">
            <v>41025</v>
          </cell>
          <cell r="J3917" t="str">
            <v>News</v>
          </cell>
          <cell r="K3917">
            <v>2</v>
          </cell>
          <cell r="L3917">
            <v>5000</v>
          </cell>
          <cell r="M3917" t="str">
            <v>Torrential Rain</v>
          </cell>
          <cell r="N3917">
            <v>1.5</v>
          </cell>
        </row>
        <row r="3918">
          <cell r="A3918">
            <v>3920</v>
          </cell>
          <cell r="C3918" t="str">
            <v>Saudi Arabia</v>
          </cell>
          <cell r="D3918" t="str">
            <v>Oman</v>
          </cell>
          <cell r="E3918">
            <v>51.006399999999999</v>
          </cell>
          <cell r="F3918">
            <v>20.5946</v>
          </cell>
          <cell r="G3918">
            <v>233126.25</v>
          </cell>
          <cell r="H3918">
            <v>41013</v>
          </cell>
          <cell r="I3918">
            <v>41017</v>
          </cell>
          <cell r="J3918" t="str">
            <v>News</v>
          </cell>
          <cell r="K3918">
            <v>19</v>
          </cell>
          <cell r="L3918">
            <v>0</v>
          </cell>
          <cell r="M3918" t="str">
            <v>Torrential Rain</v>
          </cell>
          <cell r="N3918">
            <v>1.5</v>
          </cell>
        </row>
        <row r="3919">
          <cell r="A3919">
            <v>3921</v>
          </cell>
          <cell r="C3919" t="str">
            <v>Kenya</v>
          </cell>
          <cell r="E3919">
            <v>35.018900000000002</v>
          </cell>
          <cell r="F3919">
            <v>-0.19196199999999999</v>
          </cell>
          <cell r="G3919">
            <v>12660.17</v>
          </cell>
          <cell r="H3919">
            <v>41019</v>
          </cell>
          <cell r="I3919">
            <v>41045</v>
          </cell>
          <cell r="J3919" t="str">
            <v>News</v>
          </cell>
          <cell r="K3919">
            <v>56</v>
          </cell>
          <cell r="L3919">
            <v>0</v>
          </cell>
          <cell r="M3919" t="str">
            <v>Torrential Rain</v>
          </cell>
          <cell r="N3919">
            <v>1.5</v>
          </cell>
        </row>
        <row r="3920">
          <cell r="A3920">
            <v>3922</v>
          </cell>
          <cell r="C3920" t="str">
            <v>Columbia</v>
          </cell>
          <cell r="E3920">
            <v>-73.073800000000006</v>
          </cell>
          <cell r="F3920">
            <v>3.6059999999999999</v>
          </cell>
          <cell r="G3920">
            <v>74036.009999999995</v>
          </cell>
          <cell r="H3920">
            <v>41019</v>
          </cell>
          <cell r="I3920">
            <v>41025</v>
          </cell>
          <cell r="J3920" t="str">
            <v>News</v>
          </cell>
          <cell r="K3920">
            <v>17</v>
          </cell>
          <cell r="L3920">
            <v>56000</v>
          </cell>
          <cell r="M3920" t="str">
            <v>Heavy Rain</v>
          </cell>
          <cell r="N3920">
            <v>1.5</v>
          </cell>
        </row>
        <row r="3921">
          <cell r="A3921">
            <v>3923</v>
          </cell>
          <cell r="B3921" t="str">
            <v>FL-2012-000071-NPL</v>
          </cell>
          <cell r="C3921" t="str">
            <v>Nepal</v>
          </cell>
          <cell r="E3921">
            <v>83.830699999999993</v>
          </cell>
          <cell r="F3921">
            <v>28.524000000000001</v>
          </cell>
          <cell r="G3921">
            <v>4395.45</v>
          </cell>
          <cell r="H3921">
            <v>41034</v>
          </cell>
          <cell r="I3921">
            <v>41036</v>
          </cell>
          <cell r="J3921" t="str">
            <v>News</v>
          </cell>
          <cell r="K3921">
            <v>17</v>
          </cell>
          <cell r="L3921">
            <v>0</v>
          </cell>
          <cell r="M3921" t="str">
            <v>Avalance Breach</v>
          </cell>
          <cell r="N3921">
            <v>2</v>
          </cell>
        </row>
        <row r="3922">
          <cell r="A3922">
            <v>3924</v>
          </cell>
          <cell r="C3922" t="str">
            <v>Afghanistan</v>
          </cell>
          <cell r="E3922">
            <v>64.187200000000004</v>
          </cell>
          <cell r="F3922">
            <v>34.269599999999997</v>
          </cell>
          <cell r="G3922">
            <v>21754.66</v>
          </cell>
          <cell r="H3922">
            <v>41030</v>
          </cell>
          <cell r="I3922">
            <v>41036</v>
          </cell>
          <cell r="J3922" t="str">
            <v>News</v>
          </cell>
          <cell r="K3922">
            <v>26</v>
          </cell>
          <cell r="L3922">
            <v>0</v>
          </cell>
          <cell r="M3922" t="str">
            <v>Torrential Rain</v>
          </cell>
          <cell r="N3922">
            <v>1.5</v>
          </cell>
        </row>
        <row r="3923">
          <cell r="A3923">
            <v>3925</v>
          </cell>
          <cell r="C3923" t="str">
            <v>Brazil</v>
          </cell>
          <cell r="E3923">
            <v>-62.022799999999997</v>
          </cell>
          <cell r="F3923">
            <v>-3.6490800000000001</v>
          </cell>
          <cell r="G3923">
            <v>127883.42</v>
          </cell>
          <cell r="H3923">
            <v>41030</v>
          </cell>
          <cell r="I3923">
            <v>41036</v>
          </cell>
          <cell r="J3923" t="str">
            <v>News</v>
          </cell>
          <cell r="K3923">
            <v>0</v>
          </cell>
          <cell r="L3923">
            <v>3000</v>
          </cell>
          <cell r="M3923" t="str">
            <v>Heavy Rain</v>
          </cell>
          <cell r="N3923">
            <v>2</v>
          </cell>
        </row>
        <row r="3924">
          <cell r="A3924">
            <v>3926</v>
          </cell>
          <cell r="C3924" t="str">
            <v>China</v>
          </cell>
          <cell r="E3924">
            <v>106.49299999999999</v>
          </cell>
          <cell r="F3924">
            <v>32.451500000000003</v>
          </cell>
          <cell r="G3924">
            <v>1056107.69</v>
          </cell>
          <cell r="H3924">
            <v>41037</v>
          </cell>
          <cell r="I3924">
            <v>41045</v>
          </cell>
          <cell r="J3924" t="str">
            <v>News</v>
          </cell>
          <cell r="K3924">
            <v>53</v>
          </cell>
          <cell r="L3924">
            <v>185000</v>
          </cell>
          <cell r="M3924" t="str">
            <v>Heavy Rain</v>
          </cell>
          <cell r="N3924">
            <v>1.5</v>
          </cell>
        </row>
        <row r="3925">
          <cell r="A3925">
            <v>3927</v>
          </cell>
          <cell r="C3925" t="str">
            <v>Tanzania</v>
          </cell>
          <cell r="E3925">
            <v>30.790900000000001</v>
          </cell>
          <cell r="F3925">
            <v>-2.4118400000000002</v>
          </cell>
          <cell r="G3925">
            <v>45092.49</v>
          </cell>
          <cell r="H3925">
            <v>41042</v>
          </cell>
          <cell r="I3925">
            <v>41045</v>
          </cell>
          <cell r="J3925" t="str">
            <v>News</v>
          </cell>
          <cell r="K3925">
            <v>0</v>
          </cell>
          <cell r="L3925">
            <v>300</v>
          </cell>
          <cell r="M3925" t="str">
            <v>Heavy Rain</v>
          </cell>
          <cell r="N3925">
            <v>1</v>
          </cell>
        </row>
        <row r="3926">
          <cell r="A3926">
            <v>3928</v>
          </cell>
          <cell r="B3926" t="str">
            <v>FF-2012-000079-GEO</v>
          </cell>
          <cell r="C3926" t="str">
            <v>Georgia</v>
          </cell>
          <cell r="E3926">
            <v>44.519399999999997</v>
          </cell>
          <cell r="F3926">
            <v>42.068100000000001</v>
          </cell>
          <cell r="G3926">
            <v>15849.06</v>
          </cell>
          <cell r="H3926">
            <v>41041</v>
          </cell>
          <cell r="I3926">
            <v>41045</v>
          </cell>
          <cell r="J3926" t="str">
            <v>News</v>
          </cell>
          <cell r="K3926">
            <v>5</v>
          </cell>
          <cell r="L3926">
            <v>1400</v>
          </cell>
          <cell r="M3926" t="str">
            <v>Torrential Rain</v>
          </cell>
          <cell r="N3926">
            <v>1</v>
          </cell>
        </row>
        <row r="3927">
          <cell r="A3927">
            <v>3929</v>
          </cell>
          <cell r="C3927" t="str">
            <v>Afghanistan</v>
          </cell>
          <cell r="E3927">
            <v>70.004800000000003</v>
          </cell>
          <cell r="F3927">
            <v>37.052799999999998</v>
          </cell>
          <cell r="G3927">
            <v>14162.67</v>
          </cell>
          <cell r="H3927">
            <v>41041</v>
          </cell>
          <cell r="I3927">
            <v>41045</v>
          </cell>
          <cell r="J3927" t="str">
            <v>News</v>
          </cell>
          <cell r="K3927">
            <v>20</v>
          </cell>
          <cell r="L3927">
            <v>0</v>
          </cell>
          <cell r="M3927" t="str">
            <v>Torrential Rain</v>
          </cell>
          <cell r="N3927">
            <v>1</v>
          </cell>
        </row>
        <row r="3928">
          <cell r="A3928">
            <v>3930</v>
          </cell>
          <cell r="C3928" t="str">
            <v>Uganda</v>
          </cell>
          <cell r="E3928">
            <v>33.322400000000002</v>
          </cell>
          <cell r="F3928">
            <v>1.00099</v>
          </cell>
          <cell r="G3928">
            <v>43315.839999999997</v>
          </cell>
          <cell r="H3928">
            <v>41049</v>
          </cell>
          <cell r="I3928">
            <v>41058</v>
          </cell>
          <cell r="J3928" t="str">
            <v>News</v>
          </cell>
          <cell r="K3928">
            <v>0</v>
          </cell>
          <cell r="L3928">
            <v>3000</v>
          </cell>
          <cell r="M3928" t="str">
            <v>Heavy Rain</v>
          </cell>
          <cell r="N3928">
            <v>1</v>
          </cell>
        </row>
        <row r="3929">
          <cell r="A3929">
            <v>3931</v>
          </cell>
          <cell r="C3929" t="str">
            <v>Russia</v>
          </cell>
          <cell r="E3929">
            <v>157.94999999999999</v>
          </cell>
          <cell r="F3929">
            <v>68.000900000000001</v>
          </cell>
          <cell r="G3929">
            <v>22717.119999999999</v>
          </cell>
          <cell r="H3929">
            <v>41049</v>
          </cell>
          <cell r="I3929">
            <v>41058</v>
          </cell>
          <cell r="J3929" t="str">
            <v>News</v>
          </cell>
          <cell r="K3929">
            <v>0</v>
          </cell>
          <cell r="L3929">
            <v>1000</v>
          </cell>
          <cell r="M3929" t="str">
            <v>Heavy Rain</v>
          </cell>
          <cell r="N3929">
            <v>1.5</v>
          </cell>
        </row>
        <row r="3930">
          <cell r="A3930">
            <v>3932</v>
          </cell>
          <cell r="B3930" t="str">
            <v>FL-2012-000083-HND</v>
          </cell>
          <cell r="C3930" t="str">
            <v>Honduras</v>
          </cell>
          <cell r="E3930">
            <v>-86.595399999999998</v>
          </cell>
          <cell r="F3930">
            <v>14.1478</v>
          </cell>
          <cell r="G3930">
            <v>6519.13</v>
          </cell>
          <cell r="H3930">
            <v>41051</v>
          </cell>
          <cell r="I3930">
            <v>41058</v>
          </cell>
          <cell r="J3930" t="str">
            <v>News</v>
          </cell>
          <cell r="K3930">
            <v>0</v>
          </cell>
          <cell r="L3930">
            <v>500</v>
          </cell>
          <cell r="M3930" t="str">
            <v>Heavy Rain</v>
          </cell>
          <cell r="N3930">
            <v>1</v>
          </cell>
        </row>
        <row r="3931">
          <cell r="A3931">
            <v>3933</v>
          </cell>
          <cell r="C3931" t="str">
            <v>Canada</v>
          </cell>
          <cell r="E3931">
            <v>-132.089</v>
          </cell>
          <cell r="F3931">
            <v>61.422800000000002</v>
          </cell>
          <cell r="G3931">
            <v>673741.48</v>
          </cell>
          <cell r="H3931">
            <v>41066</v>
          </cell>
          <cell r="I3931">
            <v>41072</v>
          </cell>
          <cell r="J3931" t="str">
            <v>News</v>
          </cell>
          <cell r="K3931">
            <v>0</v>
          </cell>
          <cell r="L3931">
            <v>0</v>
          </cell>
          <cell r="M3931" t="str">
            <v>Heavy Rain</v>
          </cell>
          <cell r="N3931">
            <v>1</v>
          </cell>
        </row>
        <row r="3932">
          <cell r="A3932">
            <v>3934</v>
          </cell>
          <cell r="C3932" t="str">
            <v>India</v>
          </cell>
          <cell r="E3932">
            <v>92.435400000000001</v>
          </cell>
          <cell r="F3932">
            <v>26.565899999999999</v>
          </cell>
          <cell r="G3932">
            <v>29190.16</v>
          </cell>
          <cell r="H3932">
            <v>41066</v>
          </cell>
          <cell r="I3932">
            <v>41106</v>
          </cell>
          <cell r="J3932" t="str">
            <v>News</v>
          </cell>
          <cell r="K3932">
            <v>109</v>
          </cell>
          <cell r="L3932">
            <v>400000</v>
          </cell>
          <cell r="M3932" t="str">
            <v>Monsoonal Rain</v>
          </cell>
          <cell r="N3932">
            <v>1.5</v>
          </cell>
        </row>
        <row r="3933">
          <cell r="A3933">
            <v>3935</v>
          </cell>
          <cell r="C3933" t="str">
            <v>Philippines</v>
          </cell>
          <cell r="E3933">
            <v>124.785</v>
          </cell>
          <cell r="F3933">
            <v>6.8737300000000001</v>
          </cell>
          <cell r="G3933">
            <v>23515.69</v>
          </cell>
          <cell r="H3933">
            <v>41068</v>
          </cell>
          <cell r="I3933">
            <v>41072</v>
          </cell>
          <cell r="J3933" t="str">
            <v>News</v>
          </cell>
          <cell r="K3933">
            <v>1</v>
          </cell>
          <cell r="L3933">
            <v>700</v>
          </cell>
          <cell r="M3933" t="str">
            <v>Heavy Rain</v>
          </cell>
          <cell r="N3933">
            <v>1</v>
          </cell>
        </row>
        <row r="3934">
          <cell r="A3934">
            <v>3936</v>
          </cell>
          <cell r="C3934" t="str">
            <v>Taiwan</v>
          </cell>
          <cell r="E3934">
            <v>120.93899999999999</v>
          </cell>
          <cell r="F3934">
            <v>24.058700000000002</v>
          </cell>
          <cell r="G3934">
            <v>18940.52</v>
          </cell>
          <cell r="H3934">
            <v>41069</v>
          </cell>
          <cell r="I3934">
            <v>41072</v>
          </cell>
          <cell r="J3934" t="str">
            <v>News</v>
          </cell>
          <cell r="K3934">
            <v>4</v>
          </cell>
          <cell r="L3934">
            <v>3000</v>
          </cell>
          <cell r="M3934" t="str">
            <v>Torrential Rain</v>
          </cell>
          <cell r="N3934">
            <v>1.5</v>
          </cell>
        </row>
        <row r="3935">
          <cell r="A3935">
            <v>3937</v>
          </cell>
          <cell r="C3935" t="str">
            <v>USA</v>
          </cell>
          <cell r="E3935">
            <v>-85.512299999999996</v>
          </cell>
          <cell r="F3935">
            <v>30.363199999999999</v>
          </cell>
          <cell r="G3935">
            <v>20116.97</v>
          </cell>
          <cell r="H3935">
            <v>41069</v>
          </cell>
          <cell r="I3935">
            <v>41072</v>
          </cell>
          <cell r="J3935" t="str">
            <v>News</v>
          </cell>
          <cell r="K3935">
            <v>1</v>
          </cell>
          <cell r="L3935">
            <v>300</v>
          </cell>
          <cell r="M3935" t="str">
            <v>Torrential Rain</v>
          </cell>
          <cell r="N3935">
            <v>1.5</v>
          </cell>
        </row>
        <row r="3936">
          <cell r="A3936">
            <v>3938</v>
          </cell>
          <cell r="C3936" t="str">
            <v>USA</v>
          </cell>
          <cell r="E3936">
            <v>-82.495800000000003</v>
          </cell>
          <cell r="F3936">
            <v>28.9635</v>
          </cell>
          <cell r="G3936">
            <v>67994.98</v>
          </cell>
          <cell r="H3936">
            <v>41082</v>
          </cell>
          <cell r="I3936">
            <v>41092</v>
          </cell>
          <cell r="J3936" t="str">
            <v>News</v>
          </cell>
          <cell r="K3936">
            <v>3</v>
          </cell>
          <cell r="L3936">
            <v>17000</v>
          </cell>
          <cell r="M3936" t="str">
            <v>Tropical Storm Debby</v>
          </cell>
          <cell r="N3936">
            <v>2</v>
          </cell>
        </row>
        <row r="3937">
          <cell r="A3937">
            <v>3939</v>
          </cell>
          <cell r="C3937" t="str">
            <v>Bangladesh</v>
          </cell>
          <cell r="E3937">
            <v>92.098799999999997</v>
          </cell>
          <cell r="F3937">
            <v>22.1723</v>
          </cell>
          <cell r="G3937">
            <v>9560.2900000000009</v>
          </cell>
          <cell r="H3937">
            <v>41084</v>
          </cell>
          <cell r="I3937">
            <v>41092</v>
          </cell>
          <cell r="J3937" t="str">
            <v>News</v>
          </cell>
          <cell r="K3937">
            <v>106</v>
          </cell>
          <cell r="L3937">
            <v>102000</v>
          </cell>
          <cell r="M3937" t="str">
            <v>Monsoonal Rain</v>
          </cell>
          <cell r="N3937">
            <v>1.5</v>
          </cell>
        </row>
        <row r="3938">
          <cell r="A3938">
            <v>3940</v>
          </cell>
          <cell r="C3938" t="str">
            <v>Canada</v>
          </cell>
          <cell r="E3938">
            <v>-122.81100000000001</v>
          </cell>
          <cell r="F3938">
            <v>53.852600000000002</v>
          </cell>
          <cell r="G3938">
            <v>213387.37</v>
          </cell>
          <cell r="H3938">
            <v>41080</v>
          </cell>
          <cell r="I3938">
            <v>41086</v>
          </cell>
          <cell r="J3938" t="str">
            <v>News</v>
          </cell>
          <cell r="K3938">
            <v>1</v>
          </cell>
          <cell r="L3938">
            <v>700</v>
          </cell>
          <cell r="M3938" t="str">
            <v>Heavy Rain and Snowmelt</v>
          </cell>
          <cell r="N3938">
            <v>1.5</v>
          </cell>
        </row>
        <row r="3939">
          <cell r="A3939">
            <v>3941</v>
          </cell>
          <cell r="C3939" t="str">
            <v>Afghanistan</v>
          </cell>
          <cell r="E3939">
            <v>65.055499999999995</v>
          </cell>
          <cell r="F3939">
            <v>33.624899999999997</v>
          </cell>
          <cell r="G3939">
            <v>71504.75</v>
          </cell>
          <cell r="H3939">
            <v>41083</v>
          </cell>
          <cell r="I3939">
            <v>41086</v>
          </cell>
          <cell r="J3939" t="str">
            <v>News</v>
          </cell>
          <cell r="K3939">
            <v>0</v>
          </cell>
          <cell r="L3939">
            <v>24</v>
          </cell>
          <cell r="M3939" t="str">
            <v>Torrential Rain</v>
          </cell>
          <cell r="N3939">
            <v>1.5</v>
          </cell>
        </row>
        <row r="3940">
          <cell r="A3940">
            <v>3942</v>
          </cell>
          <cell r="C3940" t="str">
            <v>China</v>
          </cell>
          <cell r="E3940">
            <v>106.943</v>
          </cell>
          <cell r="F3940">
            <v>33.455300000000001</v>
          </cell>
          <cell r="G3940">
            <v>2643786.56</v>
          </cell>
          <cell r="H3940">
            <v>41082</v>
          </cell>
          <cell r="I3940">
            <v>41092</v>
          </cell>
          <cell r="J3940" t="str">
            <v>News</v>
          </cell>
          <cell r="K3940">
            <v>50</v>
          </cell>
          <cell r="L3940">
            <v>120000</v>
          </cell>
          <cell r="M3940" t="str">
            <v>Monsoonal Rain</v>
          </cell>
          <cell r="N3940">
            <v>1.5</v>
          </cell>
        </row>
        <row r="3941">
          <cell r="A3941">
            <v>3943</v>
          </cell>
          <cell r="B3941" t="str">
            <v>FF-2012-000115-RUS</v>
          </cell>
          <cell r="C3941" t="str">
            <v>Russia</v>
          </cell>
          <cell r="E3941">
            <v>38.543599999999998</v>
          </cell>
          <cell r="F3941">
            <v>44.864400000000003</v>
          </cell>
          <cell r="G3941">
            <v>18552.419999999998</v>
          </cell>
          <cell r="H3941">
            <v>41096</v>
          </cell>
          <cell r="I3941">
            <v>41106</v>
          </cell>
          <cell r="J3941" t="str">
            <v>News</v>
          </cell>
          <cell r="K3941">
            <v>171</v>
          </cell>
          <cell r="L3941">
            <v>24000</v>
          </cell>
          <cell r="M3941" t="str">
            <v>Torrential Rain</v>
          </cell>
          <cell r="N3941">
            <v>2</v>
          </cell>
        </row>
        <row r="3942">
          <cell r="A3942">
            <v>3944</v>
          </cell>
          <cell r="C3942" t="str">
            <v>Turkey</v>
          </cell>
          <cell r="E3942">
            <v>36.7667</v>
          </cell>
          <cell r="F3942">
            <v>41.018500000000003</v>
          </cell>
          <cell r="G3942">
            <v>6084.92</v>
          </cell>
          <cell r="H3942">
            <v>41093</v>
          </cell>
          <cell r="I3942">
            <v>41099</v>
          </cell>
          <cell r="J3942" t="str">
            <v>News</v>
          </cell>
          <cell r="K3942">
            <v>10</v>
          </cell>
          <cell r="L3942">
            <v>0</v>
          </cell>
          <cell r="M3942" t="str">
            <v>Torrential Rain</v>
          </cell>
          <cell r="N3942">
            <v>1.5</v>
          </cell>
        </row>
        <row r="3943">
          <cell r="A3943">
            <v>3945</v>
          </cell>
          <cell r="C3943" t="str">
            <v>India</v>
          </cell>
          <cell r="E3943">
            <v>86.557000000000002</v>
          </cell>
          <cell r="F3943">
            <v>26.109400000000001</v>
          </cell>
          <cell r="G3943">
            <v>2638.64</v>
          </cell>
          <cell r="H3943">
            <v>41094</v>
          </cell>
          <cell r="I3943">
            <v>41113</v>
          </cell>
          <cell r="J3943" t="str">
            <v>News</v>
          </cell>
          <cell r="K3943">
            <v>9</v>
          </cell>
          <cell r="L3943">
            <v>1500</v>
          </cell>
          <cell r="M3943" t="str">
            <v>Monsoonal Rain</v>
          </cell>
          <cell r="N3943">
            <v>1</v>
          </cell>
        </row>
        <row r="3944">
          <cell r="A3944">
            <v>3946</v>
          </cell>
          <cell r="C3944" t="str">
            <v>Azerbaijan</v>
          </cell>
          <cell r="E3944">
            <v>28.807099999999998</v>
          </cell>
          <cell r="F3944">
            <v>46.884799999999998</v>
          </cell>
          <cell r="G3944">
            <v>9902.76</v>
          </cell>
          <cell r="H3944">
            <v>41098</v>
          </cell>
          <cell r="I3944">
            <v>41099</v>
          </cell>
          <cell r="J3944" t="str">
            <v>News</v>
          </cell>
          <cell r="K3944">
            <v>0</v>
          </cell>
          <cell r="L3944">
            <v>400</v>
          </cell>
          <cell r="M3944" t="str">
            <v>Heavy Rain</v>
          </cell>
          <cell r="N3944">
            <v>1.5</v>
          </cell>
        </row>
        <row r="3945">
          <cell r="A3945">
            <v>3947</v>
          </cell>
          <cell r="B3945" t="str">
            <v>FL-2012-000114-JPN</v>
          </cell>
          <cell r="C3945" t="str">
            <v>Japan</v>
          </cell>
          <cell r="E3945">
            <v>130.566</v>
          </cell>
          <cell r="F3945">
            <v>33.423999999999999</v>
          </cell>
          <cell r="G3945">
            <v>7922.95</v>
          </cell>
          <cell r="H3945">
            <v>41094</v>
          </cell>
          <cell r="I3945">
            <v>41106</v>
          </cell>
          <cell r="J3945" t="str">
            <v>News</v>
          </cell>
          <cell r="K3945">
            <v>28</v>
          </cell>
          <cell r="L3945">
            <v>3000</v>
          </cell>
          <cell r="M3945" t="str">
            <v>Heavy Rain</v>
          </cell>
          <cell r="N3945">
            <v>2</v>
          </cell>
        </row>
        <row r="3946">
          <cell r="A3946">
            <v>3948</v>
          </cell>
          <cell r="C3946" t="str">
            <v>USA</v>
          </cell>
          <cell r="E3946">
            <v>-95.808700000000002</v>
          </cell>
          <cell r="F3946">
            <v>29.577999999999999</v>
          </cell>
          <cell r="G3946">
            <v>24530.67</v>
          </cell>
          <cell r="H3946">
            <v>41103</v>
          </cell>
          <cell r="I3946">
            <v>41106</v>
          </cell>
          <cell r="J3946" t="str">
            <v>News</v>
          </cell>
          <cell r="K3946">
            <v>0</v>
          </cell>
          <cell r="L3946">
            <v>100</v>
          </cell>
          <cell r="M3946" t="str">
            <v>Torrential Rain</v>
          </cell>
          <cell r="N3946">
            <v>1.5</v>
          </cell>
        </row>
        <row r="3947">
          <cell r="A3947">
            <v>3949</v>
          </cell>
          <cell r="C3947" t="str">
            <v>China</v>
          </cell>
          <cell r="E3947">
            <v>113.04</v>
          </cell>
          <cell r="F3947">
            <v>31.415800000000001</v>
          </cell>
          <cell r="G3947">
            <v>92141.11</v>
          </cell>
          <cell r="H3947">
            <v>41099</v>
          </cell>
          <cell r="I3947">
            <v>41115</v>
          </cell>
          <cell r="J3947" t="str">
            <v>News</v>
          </cell>
          <cell r="K3947">
            <v>58</v>
          </cell>
          <cell r="L3947">
            <v>140000</v>
          </cell>
          <cell r="M3947" t="str">
            <v>Monsoonal Rain</v>
          </cell>
          <cell r="N3947">
            <v>1.5</v>
          </cell>
        </row>
        <row r="3948">
          <cell r="A3948">
            <v>3950</v>
          </cell>
          <cell r="C3948" t="str">
            <v>China</v>
          </cell>
          <cell r="E3948">
            <v>117.702</v>
          </cell>
          <cell r="F3948">
            <v>42.332900000000002</v>
          </cell>
          <cell r="G3948">
            <v>29832.3</v>
          </cell>
          <cell r="H3948">
            <v>41111</v>
          </cell>
          <cell r="I3948">
            <v>41115</v>
          </cell>
          <cell r="J3948" t="str">
            <v>News</v>
          </cell>
          <cell r="K3948">
            <v>77</v>
          </cell>
          <cell r="L3948">
            <v>0</v>
          </cell>
          <cell r="M3948" t="str">
            <v>Torrential Rain</v>
          </cell>
          <cell r="N3948">
            <v>2</v>
          </cell>
        </row>
        <row r="3949">
          <cell r="A3949">
            <v>3951</v>
          </cell>
          <cell r="B3949" t="str">
            <v>FF-2012-000120-GEO</v>
          </cell>
          <cell r="C3949" t="str">
            <v>Georgia</v>
          </cell>
          <cell r="E3949">
            <v>44.896700000000003</v>
          </cell>
          <cell r="F3949">
            <v>41.7</v>
          </cell>
          <cell r="G3949">
            <v>19591.009999999998</v>
          </cell>
          <cell r="H3949">
            <v>41109</v>
          </cell>
          <cell r="I3949">
            <v>41113</v>
          </cell>
          <cell r="J3949" t="str">
            <v>News</v>
          </cell>
          <cell r="K3949">
            <v>0</v>
          </cell>
          <cell r="L3949">
            <v>0</v>
          </cell>
          <cell r="M3949" t="str">
            <v>Torrential Rain</v>
          </cell>
          <cell r="N3949">
            <v>1</v>
          </cell>
        </row>
        <row r="3950">
          <cell r="A3950">
            <v>3952</v>
          </cell>
          <cell r="C3950" t="str">
            <v>Indonesia</v>
          </cell>
          <cell r="E3950">
            <v>122.43600000000001</v>
          </cell>
          <cell r="F3950">
            <v>0.78218200000000004</v>
          </cell>
          <cell r="G3950">
            <v>8218.7900000000009</v>
          </cell>
          <cell r="H3950">
            <v>41110</v>
          </cell>
          <cell r="I3950">
            <v>41113</v>
          </cell>
          <cell r="J3950" t="str">
            <v>News</v>
          </cell>
          <cell r="K3950">
            <v>0</v>
          </cell>
          <cell r="L3950">
            <v>586</v>
          </cell>
          <cell r="M3950" t="str">
            <v>Torrential Rain</v>
          </cell>
          <cell r="N3950">
            <v>1</v>
          </cell>
        </row>
        <row r="3951">
          <cell r="A3951">
            <v>3953</v>
          </cell>
          <cell r="C3951" t="str">
            <v>Philippines</v>
          </cell>
          <cell r="E3951">
            <v>121.19499999999999</v>
          </cell>
          <cell r="F3951">
            <v>15.2044</v>
          </cell>
          <cell r="G3951">
            <v>9576.58</v>
          </cell>
          <cell r="H3951">
            <v>41111</v>
          </cell>
          <cell r="I3951">
            <v>41113</v>
          </cell>
          <cell r="J3951" t="str">
            <v>News</v>
          </cell>
          <cell r="K3951">
            <v>8</v>
          </cell>
          <cell r="L3951">
            <v>0</v>
          </cell>
          <cell r="M3951" t="str">
            <v>Monoonal Rain</v>
          </cell>
          <cell r="N3951">
            <v>1.5</v>
          </cell>
        </row>
        <row r="3952">
          <cell r="A3952">
            <v>3954</v>
          </cell>
          <cell r="C3952" t="str">
            <v>Nigeria</v>
          </cell>
          <cell r="E3952">
            <v>8.0195000000000007</v>
          </cell>
          <cell r="F3952">
            <v>10.591799999999999</v>
          </cell>
          <cell r="G3952">
            <v>45292.27</v>
          </cell>
          <cell r="H3952">
            <v>41112</v>
          </cell>
          <cell r="I3952">
            <v>41115</v>
          </cell>
          <cell r="J3952" t="str">
            <v>News</v>
          </cell>
          <cell r="K3952">
            <v>50</v>
          </cell>
          <cell r="L3952">
            <v>2000</v>
          </cell>
          <cell r="M3952" t="str">
            <v>Heavy Rain</v>
          </cell>
          <cell r="N3952">
            <v>1.5</v>
          </cell>
        </row>
        <row r="3953">
          <cell r="A3953">
            <v>3955</v>
          </cell>
          <cell r="C3953" t="str">
            <v>North Korea</v>
          </cell>
          <cell r="E3953">
            <v>126.027</v>
          </cell>
          <cell r="F3953">
            <v>38.7791</v>
          </cell>
          <cell r="G3953">
            <v>33081.58</v>
          </cell>
          <cell r="H3953">
            <v>41110</v>
          </cell>
          <cell r="I3953">
            <v>41127</v>
          </cell>
          <cell r="J3953" t="str">
            <v>News</v>
          </cell>
          <cell r="K3953">
            <v>169</v>
          </cell>
          <cell r="L3953">
            <v>63000</v>
          </cell>
          <cell r="M3953" t="str">
            <v>Heavy Rain</v>
          </cell>
          <cell r="N3953">
            <v>2</v>
          </cell>
        </row>
        <row r="3954">
          <cell r="A3954">
            <v>3956</v>
          </cell>
          <cell r="C3954" t="str">
            <v>Philippines</v>
          </cell>
          <cell r="E3954">
            <v>121.03700000000001</v>
          </cell>
          <cell r="F3954">
            <v>15.946899999999999</v>
          </cell>
          <cell r="G3954">
            <v>59723.23</v>
          </cell>
          <cell r="H3954">
            <v>41118</v>
          </cell>
          <cell r="I3954">
            <v>41127</v>
          </cell>
          <cell r="J3954" t="str">
            <v>News</v>
          </cell>
          <cell r="K3954">
            <v>3</v>
          </cell>
          <cell r="L3954">
            <v>13000</v>
          </cell>
          <cell r="M3954" t="str">
            <v>Tropical Storm Saola</v>
          </cell>
          <cell r="N3954">
            <v>1.5</v>
          </cell>
        </row>
        <row r="3955">
          <cell r="A3955">
            <v>3957</v>
          </cell>
          <cell r="C3955" t="str">
            <v>Costa Rica</v>
          </cell>
          <cell r="E3955">
            <v>-81.1113</v>
          </cell>
          <cell r="F3955">
            <v>8.7960499999999993</v>
          </cell>
          <cell r="G3955">
            <v>20820.98</v>
          </cell>
          <cell r="H3955">
            <v>41118</v>
          </cell>
          <cell r="I3955">
            <v>41120</v>
          </cell>
          <cell r="J3955" t="str">
            <v>News</v>
          </cell>
          <cell r="K3955">
            <v>1</v>
          </cell>
          <cell r="L3955">
            <v>1500</v>
          </cell>
          <cell r="M3955" t="str">
            <v>Heavy Rain</v>
          </cell>
          <cell r="N3955">
            <v>1</v>
          </cell>
        </row>
        <row r="3956">
          <cell r="A3956">
            <v>3958</v>
          </cell>
          <cell r="C3956" t="str">
            <v>China</v>
          </cell>
          <cell r="E3956">
            <v>110.85</v>
          </cell>
          <cell r="F3956">
            <v>34.795900000000003</v>
          </cell>
          <cell r="G3956">
            <v>100600.98</v>
          </cell>
          <cell r="H3956">
            <v>41115</v>
          </cell>
          <cell r="I3956">
            <v>41120</v>
          </cell>
          <cell r="J3956" t="str">
            <v>News</v>
          </cell>
          <cell r="K3956">
            <v>0</v>
          </cell>
          <cell r="L3956">
            <v>40000</v>
          </cell>
          <cell r="M3956" t="str">
            <v>Heavy Rain</v>
          </cell>
          <cell r="N3956">
            <v>1.5</v>
          </cell>
        </row>
        <row r="3957">
          <cell r="A3957">
            <v>3959</v>
          </cell>
          <cell r="C3957" t="str">
            <v>India</v>
          </cell>
          <cell r="E3957">
            <v>78.852900000000005</v>
          </cell>
          <cell r="F3957">
            <v>30.113499999999998</v>
          </cell>
          <cell r="G3957">
            <v>31390.53</v>
          </cell>
          <cell r="H3957">
            <v>41125</v>
          </cell>
          <cell r="I3957">
            <v>41127</v>
          </cell>
          <cell r="J3957" t="str">
            <v>News</v>
          </cell>
          <cell r="K3957">
            <v>30</v>
          </cell>
          <cell r="L3957">
            <v>1200</v>
          </cell>
          <cell r="M3957" t="str">
            <v>Torrential Rain</v>
          </cell>
          <cell r="N3957">
            <v>1.5</v>
          </cell>
        </row>
        <row r="3958">
          <cell r="A3958">
            <v>3960</v>
          </cell>
          <cell r="C3958" t="str">
            <v>India</v>
          </cell>
          <cell r="E3958">
            <v>82.321600000000004</v>
          </cell>
          <cell r="F3958">
            <v>19.439800000000002</v>
          </cell>
          <cell r="G3958">
            <v>35689.54</v>
          </cell>
          <cell r="H3958">
            <v>41124</v>
          </cell>
          <cell r="I3958">
            <v>41127</v>
          </cell>
          <cell r="J3958" t="str">
            <v>News</v>
          </cell>
          <cell r="K3958">
            <v>0</v>
          </cell>
          <cell r="L3958">
            <v>2000</v>
          </cell>
          <cell r="M3958" t="str">
            <v>Monsoonal Rain</v>
          </cell>
          <cell r="N3958">
            <v>1</v>
          </cell>
        </row>
        <row r="3959">
          <cell r="A3959">
            <v>3961</v>
          </cell>
          <cell r="C3959" t="str">
            <v>Sudan</v>
          </cell>
          <cell r="E3959">
            <v>22.660799999999998</v>
          </cell>
          <cell r="F3959">
            <v>13.622299999999999</v>
          </cell>
          <cell r="G3959">
            <v>89290.09</v>
          </cell>
          <cell r="H3959">
            <v>41125</v>
          </cell>
          <cell r="I3959">
            <v>41127</v>
          </cell>
          <cell r="J3959" t="str">
            <v>News</v>
          </cell>
          <cell r="K3959">
            <v>5</v>
          </cell>
          <cell r="L3959">
            <v>800</v>
          </cell>
          <cell r="M3959" t="str">
            <v>Torrential Rain</v>
          </cell>
          <cell r="N3959">
            <v>1.5</v>
          </cell>
        </row>
        <row r="3960">
          <cell r="A3960">
            <v>3962</v>
          </cell>
          <cell r="C3960" t="str">
            <v>Scotland</v>
          </cell>
          <cell r="E3960">
            <v>-2.59334</v>
          </cell>
          <cell r="F3960">
            <v>55.574599999999997</v>
          </cell>
          <cell r="G3960">
            <v>4260.88</v>
          </cell>
          <cell r="H3960">
            <v>41125</v>
          </cell>
          <cell r="I3960">
            <v>41127</v>
          </cell>
          <cell r="J3960" t="str">
            <v>News</v>
          </cell>
          <cell r="K3960">
            <v>0</v>
          </cell>
          <cell r="L3960">
            <v>0</v>
          </cell>
          <cell r="M3960" t="str">
            <v>Torrential Rain</v>
          </cell>
          <cell r="N3960">
            <v>1</v>
          </cell>
        </row>
        <row r="3961">
          <cell r="A3961">
            <v>3963</v>
          </cell>
          <cell r="C3961" t="str">
            <v>China</v>
          </cell>
          <cell r="E3961">
            <v>122.59399999999999</v>
          </cell>
          <cell r="F3961">
            <v>40.519500000000001</v>
          </cell>
          <cell r="G3961">
            <v>9559.89</v>
          </cell>
          <cell r="H3961">
            <v>41124</v>
          </cell>
          <cell r="I3961">
            <v>41127</v>
          </cell>
          <cell r="J3961" t="str">
            <v>News</v>
          </cell>
          <cell r="K3961">
            <v>2</v>
          </cell>
          <cell r="L3961">
            <v>800000</v>
          </cell>
          <cell r="M3961" t="str">
            <v>Typhoons  Damrey and Saola</v>
          </cell>
          <cell r="N3961">
            <v>2</v>
          </cell>
        </row>
        <row r="3962">
          <cell r="A3962">
            <v>3964</v>
          </cell>
          <cell r="C3962" t="str">
            <v>Nigeria</v>
          </cell>
          <cell r="E3962">
            <v>11.2812</v>
          </cell>
          <cell r="F3962">
            <v>7.4273800000000003</v>
          </cell>
          <cell r="G3962">
            <v>16652.25</v>
          </cell>
          <cell r="H3962">
            <v>41123</v>
          </cell>
          <cell r="I3962">
            <v>41127</v>
          </cell>
          <cell r="J3962" t="str">
            <v>News</v>
          </cell>
          <cell r="K3962">
            <v>0</v>
          </cell>
          <cell r="L3962">
            <v>3000</v>
          </cell>
          <cell r="M3962" t="str">
            <v>Torrential Rain</v>
          </cell>
          <cell r="N3962">
            <v>1.5</v>
          </cell>
        </row>
        <row r="3963">
          <cell r="A3963">
            <v>3965</v>
          </cell>
          <cell r="C3963" t="str">
            <v>China</v>
          </cell>
          <cell r="E3963">
            <v>103.73</v>
          </cell>
          <cell r="F3963">
            <v>31.1602</v>
          </cell>
          <cell r="G3963">
            <v>107983.97</v>
          </cell>
          <cell r="H3963">
            <v>41135</v>
          </cell>
          <cell r="I3963">
            <v>41141</v>
          </cell>
          <cell r="J3963" t="str">
            <v>News</v>
          </cell>
          <cell r="K3963">
            <v>13</v>
          </cell>
          <cell r="L3963">
            <v>14600</v>
          </cell>
          <cell r="M3963" t="str">
            <v>Monsoonal Rain</v>
          </cell>
          <cell r="N3963">
            <v>1</v>
          </cell>
        </row>
        <row r="3964">
          <cell r="A3964">
            <v>3966</v>
          </cell>
          <cell r="C3964" t="str">
            <v>India</v>
          </cell>
          <cell r="E3964">
            <v>82.796199999999999</v>
          </cell>
          <cell r="F3964">
            <v>20.985499999999998</v>
          </cell>
          <cell r="G3964">
            <v>29689.98</v>
          </cell>
          <cell r="H3964">
            <v>41137</v>
          </cell>
          <cell r="I3964">
            <v>41141</v>
          </cell>
          <cell r="J3964" t="str">
            <v>News</v>
          </cell>
          <cell r="K3964">
            <v>1</v>
          </cell>
          <cell r="L3964">
            <v>210</v>
          </cell>
          <cell r="M3964" t="str">
            <v>Monsoonal Rain</v>
          </cell>
          <cell r="N3964">
            <v>1</v>
          </cell>
        </row>
        <row r="3965">
          <cell r="A3965">
            <v>3967</v>
          </cell>
          <cell r="C3965" t="str">
            <v>Niger</v>
          </cell>
          <cell r="E3965">
            <v>3.8814600000000001</v>
          </cell>
          <cell r="F3965">
            <v>14.6081</v>
          </cell>
          <cell r="G3965">
            <v>75976.73</v>
          </cell>
          <cell r="H3965">
            <v>41127</v>
          </cell>
          <cell r="I3965">
            <v>41159</v>
          </cell>
          <cell r="J3965" t="str">
            <v>News</v>
          </cell>
          <cell r="K3965">
            <v>52</v>
          </cell>
          <cell r="L3965">
            <v>125000</v>
          </cell>
          <cell r="M3965" t="str">
            <v>Heavy Rain</v>
          </cell>
          <cell r="N3965">
            <v>1.5</v>
          </cell>
        </row>
        <row r="3966">
          <cell r="A3966">
            <v>3968</v>
          </cell>
          <cell r="B3966" t="str">
            <v>FL-2012-000150-SDN</v>
          </cell>
          <cell r="C3966" t="str">
            <v>South Sudan</v>
          </cell>
          <cell r="D3966" t="str">
            <v>Sudan</v>
          </cell>
          <cell r="E3966">
            <v>30.218800000000002</v>
          </cell>
          <cell r="F3966">
            <v>9.6911299999999994</v>
          </cell>
          <cell r="G3966">
            <v>456058.52</v>
          </cell>
          <cell r="H3966">
            <v>41122</v>
          </cell>
          <cell r="I3966">
            <v>41150</v>
          </cell>
          <cell r="J3966" t="str">
            <v>News</v>
          </cell>
          <cell r="K3966">
            <v>32</v>
          </cell>
          <cell r="L3966">
            <v>154000</v>
          </cell>
          <cell r="M3966" t="str">
            <v>Heavy Rain</v>
          </cell>
          <cell r="N3966">
            <v>1.5</v>
          </cell>
        </row>
        <row r="3967">
          <cell r="A3967">
            <v>3969</v>
          </cell>
          <cell r="B3967" t="str">
            <v>FL-000139-JPN</v>
          </cell>
          <cell r="C3967" t="str">
            <v>Japan</v>
          </cell>
          <cell r="E3967">
            <v>135.55600000000001</v>
          </cell>
          <cell r="F3967">
            <v>34.616700000000002</v>
          </cell>
          <cell r="G3967">
            <v>10669.97</v>
          </cell>
          <cell r="H3967">
            <v>41133</v>
          </cell>
          <cell r="I3967">
            <v>41141</v>
          </cell>
          <cell r="J3967" t="str">
            <v>News</v>
          </cell>
          <cell r="K3967">
            <v>3</v>
          </cell>
          <cell r="L3967">
            <v>1000</v>
          </cell>
          <cell r="M3967" t="str">
            <v>Torrential Rain</v>
          </cell>
          <cell r="N3967">
            <v>1.5</v>
          </cell>
        </row>
        <row r="3968">
          <cell r="A3968">
            <v>3970</v>
          </cell>
          <cell r="C3968" t="str">
            <v>Myanmar</v>
          </cell>
          <cell r="E3968">
            <v>97.853499999999997</v>
          </cell>
          <cell r="F3968">
            <v>16.591899999999999</v>
          </cell>
          <cell r="G3968">
            <v>219814.61</v>
          </cell>
          <cell r="H3968">
            <v>41105</v>
          </cell>
          <cell r="I3968">
            <v>41150</v>
          </cell>
          <cell r="J3968" t="str">
            <v>News</v>
          </cell>
          <cell r="K3968">
            <v>0</v>
          </cell>
          <cell r="L3968">
            <v>85000</v>
          </cell>
          <cell r="M3968" t="str">
            <v>Monsoonal Rain</v>
          </cell>
          <cell r="N3968">
            <v>1</v>
          </cell>
        </row>
        <row r="3969">
          <cell r="A3969">
            <v>3971</v>
          </cell>
          <cell r="C3969" t="str">
            <v>Senegal</v>
          </cell>
          <cell r="E3969">
            <v>-15.494300000000001</v>
          </cell>
          <cell r="F3969">
            <v>14.462</v>
          </cell>
          <cell r="G3969">
            <v>79242.7</v>
          </cell>
          <cell r="H3969">
            <v>41145</v>
          </cell>
          <cell r="I3969">
            <v>41150</v>
          </cell>
          <cell r="J3969" t="str">
            <v>News</v>
          </cell>
          <cell r="K3969">
            <v>4</v>
          </cell>
          <cell r="L3969">
            <v>1200</v>
          </cell>
          <cell r="M3969" t="str">
            <v>Torrential Rain</v>
          </cell>
          <cell r="N3969">
            <v>1.5</v>
          </cell>
        </row>
        <row r="3970">
          <cell r="A3970">
            <v>3972</v>
          </cell>
          <cell r="C3970" t="str">
            <v>Nigeria</v>
          </cell>
          <cell r="E3970">
            <v>4.1248800000000001</v>
          </cell>
          <cell r="F3970">
            <v>14.316000000000001</v>
          </cell>
          <cell r="G3970">
            <v>48922.93</v>
          </cell>
          <cell r="H3970">
            <v>41145</v>
          </cell>
          <cell r="I3970">
            <v>41150</v>
          </cell>
          <cell r="J3970" t="str">
            <v>News</v>
          </cell>
          <cell r="K3970">
            <v>10</v>
          </cell>
          <cell r="L3970">
            <v>20000</v>
          </cell>
          <cell r="M3970" t="str">
            <v>Torrential Rain</v>
          </cell>
          <cell r="N3970">
            <v>1.5</v>
          </cell>
        </row>
        <row r="3971">
          <cell r="A3971">
            <v>3973</v>
          </cell>
          <cell r="B3971" t="str">
            <v>TC-2012-000152-HTI</v>
          </cell>
          <cell r="C3971" t="str">
            <v>Haiti</v>
          </cell>
          <cell r="E3971">
            <v>-72.282700000000006</v>
          </cell>
          <cell r="F3971">
            <v>19.1356</v>
          </cell>
          <cell r="G3971">
            <v>4904.1000000000004</v>
          </cell>
          <cell r="H3971">
            <v>41146</v>
          </cell>
          <cell r="I3971">
            <v>41150</v>
          </cell>
          <cell r="J3971" t="str">
            <v>News</v>
          </cell>
          <cell r="K3971">
            <v>19</v>
          </cell>
          <cell r="L3971">
            <v>15000</v>
          </cell>
          <cell r="M3971" t="str">
            <v>Tropical Storm Isaac</v>
          </cell>
          <cell r="N3971">
            <v>1.5</v>
          </cell>
        </row>
        <row r="3972">
          <cell r="A3972">
            <v>3974</v>
          </cell>
          <cell r="B3972" t="str">
            <v>FF-2012-000148-PAK</v>
          </cell>
          <cell r="C3972" t="str">
            <v>Pakistan</v>
          </cell>
          <cell r="E3972">
            <v>73.522199999999998</v>
          </cell>
          <cell r="F3972">
            <v>35.030500000000004</v>
          </cell>
          <cell r="G3972">
            <v>98264.36</v>
          </cell>
          <cell r="H3972">
            <v>41144</v>
          </cell>
          <cell r="I3972">
            <v>41150</v>
          </cell>
          <cell r="J3972" t="str">
            <v>News</v>
          </cell>
          <cell r="K3972">
            <v>26</v>
          </cell>
          <cell r="L3972">
            <v>1200</v>
          </cell>
          <cell r="M3972" t="str">
            <v>Monsoonal Rain</v>
          </cell>
          <cell r="N3972">
            <v>1.5</v>
          </cell>
        </row>
        <row r="3973">
          <cell r="A3973">
            <v>3975</v>
          </cell>
          <cell r="C3973" t="str">
            <v>China</v>
          </cell>
          <cell r="E3973">
            <v>106.11499999999999</v>
          </cell>
          <cell r="F3973">
            <v>37.391599999999997</v>
          </cell>
          <cell r="G3973">
            <v>45130.63</v>
          </cell>
          <cell r="H3973">
            <v>41146</v>
          </cell>
          <cell r="I3973">
            <v>41150</v>
          </cell>
          <cell r="J3973" t="str">
            <v>News</v>
          </cell>
          <cell r="K3973">
            <v>6</v>
          </cell>
          <cell r="L3973">
            <v>30</v>
          </cell>
          <cell r="M3973" t="str">
            <v>Torrential Rain</v>
          </cell>
          <cell r="N3973">
            <v>1.5</v>
          </cell>
        </row>
        <row r="3974">
          <cell r="A3974">
            <v>3976</v>
          </cell>
          <cell r="C3974" t="str">
            <v>Nigeria</v>
          </cell>
          <cell r="D3974" t="str">
            <v>Camaroun</v>
          </cell>
          <cell r="E3974">
            <v>12.1089</v>
          </cell>
          <cell r="F3974">
            <v>9.30166</v>
          </cell>
          <cell r="G3974">
            <v>96830.55</v>
          </cell>
          <cell r="H3974">
            <v>41146</v>
          </cell>
          <cell r="I3974">
            <v>41178</v>
          </cell>
          <cell r="J3974" t="str">
            <v>News</v>
          </cell>
          <cell r="K3974">
            <v>127</v>
          </cell>
          <cell r="L3974">
            <v>20000</v>
          </cell>
          <cell r="M3974" t="str">
            <v>Heavy Rain</v>
          </cell>
          <cell r="N3974">
            <v>1.5</v>
          </cell>
        </row>
        <row r="3975">
          <cell r="A3975">
            <v>3977</v>
          </cell>
          <cell r="C3975" t="str">
            <v>USA</v>
          </cell>
          <cell r="E3975">
            <v>-89.346000000000004</v>
          </cell>
          <cell r="F3975">
            <v>30.503</v>
          </cell>
          <cell r="G3975">
            <v>83938.23</v>
          </cell>
          <cell r="H3975">
            <v>41149</v>
          </cell>
          <cell r="I3975">
            <v>41159</v>
          </cell>
          <cell r="J3975" t="str">
            <v>News</v>
          </cell>
          <cell r="K3975">
            <v>1</v>
          </cell>
          <cell r="L3975">
            <v>60000</v>
          </cell>
          <cell r="M3975" t="str">
            <v>Hurricane Isaac</v>
          </cell>
          <cell r="N3975">
            <v>1.5</v>
          </cell>
        </row>
        <row r="3976">
          <cell r="A3976">
            <v>3978</v>
          </cell>
          <cell r="B3976" t="str">
            <v>FL-2012-000161-VNM</v>
          </cell>
          <cell r="C3976" t="str">
            <v>Vietnam</v>
          </cell>
          <cell r="E3976">
            <v>105.458</v>
          </cell>
          <cell r="F3976">
            <v>19.0626</v>
          </cell>
          <cell r="G3976">
            <v>16825.580000000002</v>
          </cell>
          <cell r="H3976">
            <v>41154</v>
          </cell>
          <cell r="I3976">
            <v>41159</v>
          </cell>
          <cell r="J3976" t="str">
            <v>News</v>
          </cell>
          <cell r="K3976">
            <v>6</v>
          </cell>
          <cell r="L3976">
            <v>5000</v>
          </cell>
          <cell r="M3976" t="str">
            <v>Torrential Rain</v>
          </cell>
          <cell r="N3976">
            <v>1</v>
          </cell>
        </row>
        <row r="3977">
          <cell r="A3977">
            <v>3979</v>
          </cell>
          <cell r="B3977" t="str">
            <v>TC-2012-000159-PRK</v>
          </cell>
          <cell r="C3977" t="str">
            <v>North Korea</v>
          </cell>
          <cell r="D3977" t="str">
            <v>South Korea</v>
          </cell>
          <cell r="E3977">
            <v>126.246</v>
          </cell>
          <cell r="F3977">
            <v>38.194899999999997</v>
          </cell>
          <cell r="G3977">
            <v>24179.42</v>
          </cell>
          <cell r="H3977">
            <v>41138</v>
          </cell>
          <cell r="I3977">
            <v>41159</v>
          </cell>
          <cell r="J3977" t="str">
            <v>News</v>
          </cell>
          <cell r="K3977">
            <v>59</v>
          </cell>
          <cell r="L3977">
            <v>24000</v>
          </cell>
          <cell r="M3977" t="str">
            <v>Tropical Storms</v>
          </cell>
          <cell r="N3977">
            <v>1.5</v>
          </cell>
        </row>
        <row r="3978">
          <cell r="A3978">
            <v>3980</v>
          </cell>
          <cell r="C3978" t="str">
            <v>Uganda</v>
          </cell>
          <cell r="E3978">
            <v>32.725999999999999</v>
          </cell>
          <cell r="F3978">
            <v>2.6564700000000001</v>
          </cell>
          <cell r="G3978">
            <v>57981.45</v>
          </cell>
          <cell r="H3978">
            <v>41141</v>
          </cell>
          <cell r="I3978">
            <v>41159</v>
          </cell>
          <cell r="J3978" t="str">
            <v>News</v>
          </cell>
          <cell r="K3978">
            <v>0</v>
          </cell>
          <cell r="L3978">
            <v>15000</v>
          </cell>
          <cell r="M3978" t="str">
            <v>Heavy Rain</v>
          </cell>
          <cell r="N3978">
            <v>1</v>
          </cell>
        </row>
        <row r="3979">
          <cell r="A3979">
            <v>3981</v>
          </cell>
          <cell r="C3979" t="str">
            <v>Kenya</v>
          </cell>
          <cell r="E3979">
            <v>35.829500000000003</v>
          </cell>
          <cell r="F3979">
            <v>1.3663700000000001</v>
          </cell>
          <cell r="G3979">
            <v>18459.66</v>
          </cell>
          <cell r="H3979">
            <v>41136</v>
          </cell>
          <cell r="I3979">
            <v>41159</v>
          </cell>
          <cell r="J3979" t="str">
            <v>News</v>
          </cell>
          <cell r="K3979">
            <v>0</v>
          </cell>
          <cell r="L3979">
            <v>3000</v>
          </cell>
          <cell r="M3979" t="str">
            <v>Heavy Rain</v>
          </cell>
          <cell r="N3979">
            <v>1</v>
          </cell>
        </row>
        <row r="3980">
          <cell r="A3980">
            <v>3982</v>
          </cell>
          <cell r="C3980" t="str">
            <v>The Gambia</v>
          </cell>
          <cell r="E3980">
            <v>-16.151499999999999</v>
          </cell>
          <cell r="F3980">
            <v>13.4093</v>
          </cell>
          <cell r="G3980">
            <v>4747.33</v>
          </cell>
          <cell r="H3980">
            <v>41154</v>
          </cell>
          <cell r="I3980">
            <v>41159</v>
          </cell>
          <cell r="J3980" t="str">
            <v>News</v>
          </cell>
          <cell r="K3980">
            <v>0</v>
          </cell>
          <cell r="L3980">
            <v>41</v>
          </cell>
          <cell r="M3980" t="str">
            <v>Heavy Rain</v>
          </cell>
          <cell r="N3980">
            <v>1</v>
          </cell>
        </row>
        <row r="3981">
          <cell r="A3981">
            <v>3983</v>
          </cell>
          <cell r="C3981" t="str">
            <v>India</v>
          </cell>
          <cell r="E3981">
            <v>76.856899999999996</v>
          </cell>
          <cell r="F3981">
            <v>31.3063</v>
          </cell>
          <cell r="G3981">
            <v>37710.76</v>
          </cell>
          <cell r="H3981">
            <v>41168</v>
          </cell>
          <cell r="I3981">
            <v>41170</v>
          </cell>
          <cell r="J3981" t="str">
            <v>News</v>
          </cell>
          <cell r="K3981">
            <v>45</v>
          </cell>
          <cell r="L3981">
            <v>200</v>
          </cell>
          <cell r="M3981" t="str">
            <v>Torrential Rain</v>
          </cell>
          <cell r="N3981">
            <v>2</v>
          </cell>
        </row>
        <row r="3982">
          <cell r="A3982">
            <v>3984</v>
          </cell>
          <cell r="C3982" t="str">
            <v>Pakistan</v>
          </cell>
          <cell r="E3982">
            <v>68.775599999999997</v>
          </cell>
          <cell r="F3982">
            <v>28.044499999999999</v>
          </cell>
          <cell r="G3982">
            <v>23036.11</v>
          </cell>
          <cell r="H3982">
            <v>41162</v>
          </cell>
          <cell r="I3982">
            <v>41211</v>
          </cell>
          <cell r="J3982" t="str">
            <v>News</v>
          </cell>
          <cell r="K3982">
            <v>400</v>
          </cell>
          <cell r="L3982">
            <v>742000</v>
          </cell>
          <cell r="M3982" t="str">
            <v>Monsoonal Rain</v>
          </cell>
          <cell r="N3982">
            <v>1.5</v>
          </cell>
        </row>
        <row r="3983">
          <cell r="A3983">
            <v>3985</v>
          </cell>
          <cell r="C3983" t="str">
            <v>Thailand</v>
          </cell>
          <cell r="E3983">
            <v>99.640500000000003</v>
          </cell>
          <cell r="F3983">
            <v>17.090900000000001</v>
          </cell>
          <cell r="G3983">
            <v>44011.3</v>
          </cell>
          <cell r="H3983">
            <v>41164</v>
          </cell>
          <cell r="I3983">
            <v>41178</v>
          </cell>
          <cell r="J3983" t="str">
            <v>News</v>
          </cell>
          <cell r="K3983">
            <v>0</v>
          </cell>
          <cell r="L3983">
            <v>3000</v>
          </cell>
          <cell r="M3983" t="str">
            <v>Monsoonal Rain</v>
          </cell>
          <cell r="N3983">
            <v>1</v>
          </cell>
        </row>
        <row r="3984">
          <cell r="A3984">
            <v>3986</v>
          </cell>
          <cell r="C3984" t="str">
            <v>China</v>
          </cell>
          <cell r="E3984">
            <v>107.18600000000001</v>
          </cell>
          <cell r="F3984">
            <v>30.3813</v>
          </cell>
          <cell r="G3984">
            <v>56959.95</v>
          </cell>
          <cell r="H3984">
            <v>41161</v>
          </cell>
          <cell r="I3984">
            <v>41170</v>
          </cell>
          <cell r="J3984" t="str">
            <v>News</v>
          </cell>
          <cell r="K3984">
            <v>7</v>
          </cell>
          <cell r="L3984">
            <v>0</v>
          </cell>
          <cell r="M3984" t="str">
            <v>Heavy Rain</v>
          </cell>
          <cell r="N3984">
            <v>1.5</v>
          </cell>
        </row>
        <row r="3985">
          <cell r="A3985">
            <v>3987</v>
          </cell>
          <cell r="C3985" t="str">
            <v>India</v>
          </cell>
          <cell r="E3985">
            <v>93.637900000000002</v>
          </cell>
          <cell r="F3985">
            <v>26.803100000000001</v>
          </cell>
          <cell r="G3985">
            <v>42597.57</v>
          </cell>
          <cell r="H3985">
            <v>41171</v>
          </cell>
          <cell r="I3985">
            <v>41197</v>
          </cell>
          <cell r="J3985" t="str">
            <v>News</v>
          </cell>
          <cell r="K3985">
            <v>21</v>
          </cell>
          <cell r="L3985">
            <v>2000000</v>
          </cell>
          <cell r="M3985" t="str">
            <v>Monsoonal Rain</v>
          </cell>
          <cell r="N3985">
            <v>2</v>
          </cell>
        </row>
        <row r="3986">
          <cell r="A3986">
            <v>3988</v>
          </cell>
          <cell r="C3986" t="str">
            <v>Nigeria</v>
          </cell>
          <cell r="E3986">
            <v>6.3399400000000004</v>
          </cell>
          <cell r="F3986">
            <v>5.50441</v>
          </cell>
          <cell r="G3986">
            <v>12538.4</v>
          </cell>
          <cell r="H3986">
            <v>41167</v>
          </cell>
          <cell r="I3986">
            <v>41211</v>
          </cell>
          <cell r="J3986" t="str">
            <v>News</v>
          </cell>
          <cell r="K3986">
            <v>148</v>
          </cell>
          <cell r="L3986">
            <v>64000</v>
          </cell>
          <cell r="M3986" t="str">
            <v>Heavy Rain</v>
          </cell>
          <cell r="N3986">
            <v>2</v>
          </cell>
        </row>
        <row r="3987">
          <cell r="A3987">
            <v>3989</v>
          </cell>
          <cell r="C3987" t="str">
            <v>USA</v>
          </cell>
          <cell r="E3987">
            <v>-149.93199999999999</v>
          </cell>
          <cell r="F3987">
            <v>63.1691</v>
          </cell>
          <cell r="G3987">
            <v>8846.2099999999991</v>
          </cell>
          <cell r="H3987">
            <v>41172</v>
          </cell>
          <cell r="I3987">
            <v>41178</v>
          </cell>
          <cell r="J3987" t="str">
            <v>News</v>
          </cell>
          <cell r="K3987">
            <v>0</v>
          </cell>
          <cell r="L3987">
            <v>2000</v>
          </cell>
          <cell r="M3987" t="str">
            <v>Heavy Rain</v>
          </cell>
          <cell r="N3987">
            <v>1</v>
          </cell>
        </row>
        <row r="3988">
          <cell r="A3988">
            <v>3990</v>
          </cell>
          <cell r="C3988" t="str">
            <v>UK</v>
          </cell>
          <cell r="E3988">
            <v>-2.1308600000000002</v>
          </cell>
          <cell r="F3988">
            <v>54.406199999999998</v>
          </cell>
          <cell r="G3988">
            <v>8507</v>
          </cell>
          <cell r="H3988">
            <v>41175</v>
          </cell>
          <cell r="I3988">
            <v>41178</v>
          </cell>
          <cell r="J3988" t="str">
            <v>News</v>
          </cell>
          <cell r="K3988">
            <v>0</v>
          </cell>
          <cell r="L3988">
            <v>1500</v>
          </cell>
          <cell r="M3988" t="str">
            <v>Heavy Rain</v>
          </cell>
          <cell r="N3988">
            <v>1</v>
          </cell>
        </row>
        <row r="3989">
          <cell r="A3989">
            <v>3991</v>
          </cell>
          <cell r="C3989" t="str">
            <v>South Sudan</v>
          </cell>
          <cell r="D3989" t="str">
            <v>Sudan</v>
          </cell>
          <cell r="E3989">
            <v>29.585999999999999</v>
          </cell>
          <cell r="F3989">
            <v>9.5694199999999991</v>
          </cell>
          <cell r="G3989">
            <v>138743.9</v>
          </cell>
          <cell r="H3989">
            <v>41159</v>
          </cell>
          <cell r="I3989">
            <v>41185</v>
          </cell>
          <cell r="J3989" t="str">
            <v>News</v>
          </cell>
          <cell r="K3989">
            <v>15</v>
          </cell>
          <cell r="L3989">
            <v>3000</v>
          </cell>
          <cell r="M3989" t="str">
            <v>Heavy Rain</v>
          </cell>
          <cell r="N3989">
            <v>1</v>
          </cell>
        </row>
        <row r="3990">
          <cell r="A3990">
            <v>3992</v>
          </cell>
          <cell r="C3990" t="str">
            <v>Somalia</v>
          </cell>
          <cell r="E3990">
            <v>44.896700000000003</v>
          </cell>
          <cell r="F3990">
            <v>4.9445600000000001</v>
          </cell>
          <cell r="G3990">
            <v>13753.99</v>
          </cell>
          <cell r="H3990">
            <v>41174</v>
          </cell>
          <cell r="I3990">
            <v>41185</v>
          </cell>
          <cell r="J3990" t="str">
            <v>News</v>
          </cell>
          <cell r="K3990">
            <v>6</v>
          </cell>
          <cell r="L3990">
            <v>12200</v>
          </cell>
          <cell r="M3990" t="str">
            <v>Heavy Rain</v>
          </cell>
          <cell r="N3990">
            <v>1.5</v>
          </cell>
        </row>
        <row r="3991">
          <cell r="A3991">
            <v>3993</v>
          </cell>
          <cell r="C3991" t="str">
            <v>Iran</v>
          </cell>
          <cell r="E3991">
            <v>54.268099999999997</v>
          </cell>
          <cell r="F3991">
            <v>36.539700000000003</v>
          </cell>
          <cell r="G3991">
            <v>11490.12</v>
          </cell>
          <cell r="H3991">
            <v>41194</v>
          </cell>
          <cell r="I3991">
            <v>41197</v>
          </cell>
          <cell r="J3991" t="str">
            <v>News</v>
          </cell>
          <cell r="K3991">
            <v>7</v>
          </cell>
          <cell r="L3991">
            <v>1000</v>
          </cell>
          <cell r="M3991" t="str">
            <v>Torrential Rain</v>
          </cell>
          <cell r="N3991">
            <v>1.5</v>
          </cell>
        </row>
        <row r="3992">
          <cell r="A3992">
            <v>3994</v>
          </cell>
          <cell r="C3992" t="str">
            <v>Niger</v>
          </cell>
          <cell r="E3992">
            <v>2.9564900000000001</v>
          </cell>
          <cell r="F3992">
            <v>14.316000000000001</v>
          </cell>
          <cell r="G3992">
            <v>121035.65</v>
          </cell>
          <cell r="H3992">
            <v>41167</v>
          </cell>
          <cell r="I3992">
            <v>41197</v>
          </cell>
          <cell r="J3992" t="str">
            <v>News</v>
          </cell>
          <cell r="K3992">
            <v>91</v>
          </cell>
          <cell r="L3992">
            <v>0</v>
          </cell>
          <cell r="M3992" t="str">
            <v>Heavy Rain</v>
          </cell>
          <cell r="N3992">
            <v>1</v>
          </cell>
        </row>
        <row r="3993">
          <cell r="A3993">
            <v>3995</v>
          </cell>
          <cell r="C3993" t="str">
            <v>Chad</v>
          </cell>
          <cell r="E3993">
            <v>20.506599999999999</v>
          </cell>
          <cell r="F3993">
            <v>11.0786</v>
          </cell>
          <cell r="G3993">
            <v>86061.68</v>
          </cell>
          <cell r="H3993">
            <v>41167</v>
          </cell>
          <cell r="I3993">
            <v>41197</v>
          </cell>
          <cell r="J3993" t="str">
            <v>News</v>
          </cell>
          <cell r="K3993">
            <v>0</v>
          </cell>
          <cell r="L3993">
            <v>17000</v>
          </cell>
          <cell r="M3993" t="str">
            <v>Heavy Rain</v>
          </cell>
          <cell r="N3993">
            <v>1</v>
          </cell>
        </row>
        <row r="3994">
          <cell r="A3994">
            <v>3996</v>
          </cell>
          <cell r="C3994" t="str">
            <v>Russia</v>
          </cell>
          <cell r="E3994">
            <v>47.598599999999998</v>
          </cell>
          <cell r="F3994">
            <v>42.332900000000002</v>
          </cell>
          <cell r="G3994">
            <v>10482.16</v>
          </cell>
          <cell r="H3994">
            <v>41191</v>
          </cell>
          <cell r="I3994">
            <v>41197</v>
          </cell>
          <cell r="J3994" t="str">
            <v>News</v>
          </cell>
          <cell r="K3994">
            <v>7</v>
          </cell>
          <cell r="L3994">
            <v>1120</v>
          </cell>
          <cell r="M3994" t="str">
            <v>Torrential Rain</v>
          </cell>
          <cell r="N3994">
            <v>1.5</v>
          </cell>
        </row>
        <row r="3995">
          <cell r="A3995">
            <v>3997</v>
          </cell>
          <cell r="B3995" t="str">
            <v>TC-2012-000180-CUB; TC-2012-000180-</v>
          </cell>
          <cell r="C3995" t="str">
            <v>USA</v>
          </cell>
          <cell r="D3995" t="str">
            <v>Haiti</v>
          </cell>
          <cell r="E3995">
            <v>-75.227999999999994</v>
          </cell>
          <cell r="F3995">
            <v>39.923099999999998</v>
          </cell>
          <cell r="G3995">
            <v>293995.06</v>
          </cell>
          <cell r="H3995">
            <v>41206</v>
          </cell>
          <cell r="I3995">
            <v>41211</v>
          </cell>
          <cell r="J3995" t="str">
            <v>News</v>
          </cell>
          <cell r="K3995">
            <v>65</v>
          </cell>
          <cell r="L3995">
            <v>0</v>
          </cell>
          <cell r="M3995" t="str">
            <v>Tropical Storm Sandy</v>
          </cell>
          <cell r="N3995">
            <v>2</v>
          </cell>
        </row>
        <row r="3996">
          <cell r="A3996">
            <v>3998</v>
          </cell>
          <cell r="C3996" t="str">
            <v>Canada</v>
          </cell>
          <cell r="E3996">
            <v>-84.556899999999999</v>
          </cell>
          <cell r="F3996">
            <v>48.351300000000002</v>
          </cell>
          <cell r="G3996">
            <v>1592.26</v>
          </cell>
          <cell r="H3996">
            <v>41207</v>
          </cell>
          <cell r="I3996">
            <v>41211</v>
          </cell>
          <cell r="J3996" t="str">
            <v>News</v>
          </cell>
          <cell r="K3996">
            <v>0</v>
          </cell>
          <cell r="L3996">
            <v>700</v>
          </cell>
          <cell r="M3996" t="str">
            <v>Heavy Rain</v>
          </cell>
          <cell r="N3996">
            <v>1.5</v>
          </cell>
        </row>
        <row r="3997">
          <cell r="A3997">
            <v>3999</v>
          </cell>
          <cell r="C3997" t="str">
            <v>South Africa</v>
          </cell>
          <cell r="E3997">
            <v>26.561499999999999</v>
          </cell>
          <cell r="F3997">
            <v>-32.936700000000002</v>
          </cell>
          <cell r="G3997">
            <v>14489.12</v>
          </cell>
          <cell r="H3997">
            <v>41206</v>
          </cell>
          <cell r="I3997">
            <v>41211</v>
          </cell>
          <cell r="J3997" t="str">
            <v>News</v>
          </cell>
          <cell r="K3997">
            <v>12</v>
          </cell>
          <cell r="L3997">
            <v>0</v>
          </cell>
          <cell r="M3997" t="str">
            <v>Heavy Rain</v>
          </cell>
          <cell r="N3997">
            <v>1.5</v>
          </cell>
        </row>
        <row r="3998">
          <cell r="A3998">
            <v>4000</v>
          </cell>
          <cell r="B3998" t="str">
            <v>TC-2012-000181-VNM;TC-2012-000179-P</v>
          </cell>
          <cell r="C3998" t="str">
            <v>Viet Nam</v>
          </cell>
          <cell r="D3998" t="str">
            <v>Philippines</v>
          </cell>
          <cell r="E3998">
            <v>105.504</v>
          </cell>
          <cell r="F3998">
            <v>19.0565</v>
          </cell>
          <cell r="G3998">
            <v>158124.44</v>
          </cell>
          <cell r="H3998">
            <v>41206</v>
          </cell>
          <cell r="I3998">
            <v>41211</v>
          </cell>
          <cell r="J3998" t="str">
            <v>News</v>
          </cell>
          <cell r="K3998">
            <v>30</v>
          </cell>
          <cell r="L3998">
            <v>260000</v>
          </cell>
          <cell r="M3998" t="str">
            <v>Tropical Storm Son-Tinh</v>
          </cell>
          <cell r="N3998">
            <v>2</v>
          </cell>
        </row>
        <row r="3999">
          <cell r="A3999">
            <v>4001</v>
          </cell>
          <cell r="C3999" t="str">
            <v>India</v>
          </cell>
          <cell r="E3999">
            <v>78.804199999999994</v>
          </cell>
          <cell r="F3999">
            <v>11.8283</v>
          </cell>
          <cell r="G3999">
            <v>126082.83</v>
          </cell>
          <cell r="H3999">
            <v>41217</v>
          </cell>
          <cell r="I3999">
            <v>41221</v>
          </cell>
          <cell r="J3999" t="str">
            <v>News</v>
          </cell>
          <cell r="K3999">
            <v>40</v>
          </cell>
          <cell r="L3999">
            <v>70000</v>
          </cell>
          <cell r="M3999" t="str">
            <v>Tropical Storm Nilam</v>
          </cell>
          <cell r="N3999">
            <v>2</v>
          </cell>
        </row>
        <row r="4000">
          <cell r="A4000">
            <v>4002</v>
          </cell>
          <cell r="C4000" t="str">
            <v>Malaysia</v>
          </cell>
          <cell r="E4000">
            <v>102.61</v>
          </cell>
          <cell r="F4000">
            <v>2.8707099999999999</v>
          </cell>
          <cell r="G4000">
            <v>55785.440000000002</v>
          </cell>
          <cell r="H4000">
            <v>41217</v>
          </cell>
          <cell r="I4000">
            <v>41221</v>
          </cell>
          <cell r="J4000" t="str">
            <v>News</v>
          </cell>
          <cell r="K4000">
            <v>0</v>
          </cell>
          <cell r="L4000">
            <v>4000</v>
          </cell>
          <cell r="M4000" t="str">
            <v>Heavy Rain</v>
          </cell>
          <cell r="N4000">
            <v>1</v>
          </cell>
        </row>
        <row r="4001">
          <cell r="A4001">
            <v>4003</v>
          </cell>
          <cell r="C4001" t="str">
            <v>Spain</v>
          </cell>
          <cell r="E4001">
            <v>-3.62785</v>
          </cell>
          <cell r="F4001">
            <v>37.075200000000002</v>
          </cell>
          <cell r="G4001">
            <v>12226.85</v>
          </cell>
          <cell r="H4001">
            <v>41226</v>
          </cell>
          <cell r="I4001">
            <v>41231</v>
          </cell>
          <cell r="J4001" t="str">
            <v>News</v>
          </cell>
          <cell r="K4001">
            <v>0</v>
          </cell>
          <cell r="L4001">
            <v>120</v>
          </cell>
          <cell r="M4001" t="str">
            <v>Torrential Rain</v>
          </cell>
          <cell r="N4001">
            <v>1</v>
          </cell>
        </row>
        <row r="4002">
          <cell r="A4002">
            <v>4004</v>
          </cell>
          <cell r="C4002" t="str">
            <v>Italy</v>
          </cell>
          <cell r="E4002">
            <v>12.4131</v>
          </cell>
          <cell r="F4002">
            <v>43.160499999999999</v>
          </cell>
          <cell r="G4002">
            <v>66842.899999999994</v>
          </cell>
          <cell r="H4002">
            <v>41224</v>
          </cell>
          <cell r="I4002">
            <v>41231</v>
          </cell>
          <cell r="J4002" t="str">
            <v>News</v>
          </cell>
          <cell r="K4002">
            <v>4</v>
          </cell>
          <cell r="L4002">
            <v>500</v>
          </cell>
          <cell r="M4002" t="str">
            <v>Torrential Rain, Hgh Tides</v>
          </cell>
          <cell r="N4002">
            <v>1.5</v>
          </cell>
        </row>
        <row r="4003">
          <cell r="A4003">
            <v>4005</v>
          </cell>
          <cell r="C4003" t="str">
            <v>Philippines</v>
          </cell>
          <cell r="E4003">
            <v>124.46899999999999</v>
          </cell>
          <cell r="F4003">
            <v>7.9872300000000003</v>
          </cell>
          <cell r="G4003">
            <v>68024.320000000007</v>
          </cell>
          <cell r="H4003">
            <v>41247</v>
          </cell>
          <cell r="I4003">
            <v>41247</v>
          </cell>
          <cell r="J4003" t="str">
            <v>News</v>
          </cell>
          <cell r="K4003">
            <v>74</v>
          </cell>
          <cell r="L4003">
            <v>60000</v>
          </cell>
          <cell r="M4003" t="str">
            <v>Tropical Storm Bopha</v>
          </cell>
          <cell r="N4003">
            <v>2</v>
          </cell>
        </row>
        <row r="4004">
          <cell r="A4004">
            <v>4006</v>
          </cell>
          <cell r="C4004" t="str">
            <v>Turkey</v>
          </cell>
          <cell r="E4004">
            <v>28.709700000000002</v>
          </cell>
          <cell r="F4004">
            <v>39.509300000000003</v>
          </cell>
          <cell r="G4004">
            <v>15306.67</v>
          </cell>
          <cell r="H4004">
            <v>41245</v>
          </cell>
          <cell r="I4004">
            <v>41247</v>
          </cell>
          <cell r="J4004" t="str">
            <v>News</v>
          </cell>
          <cell r="K4004">
            <v>1</v>
          </cell>
          <cell r="L4004">
            <v>0</v>
          </cell>
          <cell r="M4004" t="str">
            <v>Torrential Rain</v>
          </cell>
          <cell r="N4004">
            <v>1</v>
          </cell>
        </row>
        <row r="4005">
          <cell r="A4005">
            <v>4007</v>
          </cell>
          <cell r="C4005" t="str">
            <v>Argentina</v>
          </cell>
          <cell r="E4005">
            <v>-59.6252</v>
          </cell>
          <cell r="F4005">
            <v>-27.502500000000001</v>
          </cell>
          <cell r="G4005">
            <v>377212.55</v>
          </cell>
          <cell r="H4005">
            <v>41233</v>
          </cell>
          <cell r="I4005">
            <v>41247</v>
          </cell>
          <cell r="J4005" t="str">
            <v>News</v>
          </cell>
          <cell r="K4005">
            <v>6</v>
          </cell>
          <cell r="L4005">
            <v>10000</v>
          </cell>
          <cell r="M4005" t="str">
            <v>Heavy Rain</v>
          </cell>
          <cell r="N4005">
            <v>1.5</v>
          </cell>
        </row>
        <row r="4006">
          <cell r="A4006">
            <v>4008</v>
          </cell>
          <cell r="C4006" t="str">
            <v>Malaysia</v>
          </cell>
          <cell r="E4006">
            <v>103.07299999999999</v>
          </cell>
          <cell r="F4006">
            <v>2.6199599999999998</v>
          </cell>
          <cell r="G4006">
            <v>31978.97</v>
          </cell>
          <cell r="H4006">
            <v>41244</v>
          </cell>
          <cell r="I4006">
            <v>41247</v>
          </cell>
          <cell r="J4006" t="str">
            <v>News</v>
          </cell>
          <cell r="K4006">
            <v>0</v>
          </cell>
          <cell r="L4006">
            <v>150</v>
          </cell>
          <cell r="M4006" t="str">
            <v>Torrential Rain</v>
          </cell>
          <cell r="N4006">
            <v>1</v>
          </cell>
        </row>
        <row r="4007">
          <cell r="A4007">
            <v>4009</v>
          </cell>
          <cell r="C4007" t="str">
            <v>United Kingdom</v>
          </cell>
          <cell r="E4007">
            <v>-1.19371</v>
          </cell>
          <cell r="F4007">
            <v>53.456899999999997</v>
          </cell>
          <cell r="G4007">
            <v>106806.88</v>
          </cell>
          <cell r="H4007">
            <v>41233</v>
          </cell>
          <cell r="I4007">
            <v>41261</v>
          </cell>
          <cell r="J4007" t="str">
            <v>News</v>
          </cell>
          <cell r="K4007">
            <v>4</v>
          </cell>
          <cell r="L4007">
            <v>1700</v>
          </cell>
          <cell r="M4007" t="str">
            <v>Heavy Rain</v>
          </cell>
          <cell r="N4007">
            <v>1</v>
          </cell>
        </row>
        <row r="4008">
          <cell r="A4008">
            <v>4010</v>
          </cell>
          <cell r="C4008" t="str">
            <v>Sri Lanka</v>
          </cell>
          <cell r="E4008">
            <v>80.775899999999993</v>
          </cell>
          <cell r="F4008">
            <v>7.9765300000000003</v>
          </cell>
          <cell r="G4008">
            <v>49084.639999999999</v>
          </cell>
          <cell r="H4008">
            <v>41259</v>
          </cell>
          <cell r="I4008">
            <v>41261</v>
          </cell>
          <cell r="J4008" t="str">
            <v>News</v>
          </cell>
          <cell r="K4008">
            <v>9</v>
          </cell>
          <cell r="L4008">
            <v>6000</v>
          </cell>
          <cell r="M4008" t="str">
            <v>Heavy Rain</v>
          </cell>
          <cell r="N4008">
            <v>1.5</v>
          </cell>
        </row>
        <row r="4009">
          <cell r="A4009">
            <v>4011</v>
          </cell>
          <cell r="C4009" t="str">
            <v>South Africa</v>
          </cell>
          <cell r="E4009">
            <v>30.133600000000001</v>
          </cell>
          <cell r="F4009">
            <v>-30.568000000000001</v>
          </cell>
          <cell r="G4009">
            <v>21010.51</v>
          </cell>
          <cell r="H4009">
            <v>41254</v>
          </cell>
          <cell r="I4009">
            <v>41256</v>
          </cell>
          <cell r="J4009" t="str">
            <v>News</v>
          </cell>
          <cell r="K4009">
            <v>3</v>
          </cell>
          <cell r="L4009">
            <v>10</v>
          </cell>
          <cell r="M4009" t="str">
            <v>Heavy Rain</v>
          </cell>
          <cell r="N4009">
            <v>1</v>
          </cell>
        </row>
        <row r="4010">
          <cell r="A4010">
            <v>4012</v>
          </cell>
          <cell r="C4010" t="str">
            <v>Russia</v>
          </cell>
          <cell r="E4010">
            <v>39.103400000000001</v>
          </cell>
          <cell r="F4010">
            <v>44.255899999999997</v>
          </cell>
          <cell r="G4010">
            <v>5668.01</v>
          </cell>
          <cell r="H4010">
            <v>41280</v>
          </cell>
          <cell r="I4010">
            <v>41284</v>
          </cell>
          <cell r="J4010" t="str">
            <v>News</v>
          </cell>
          <cell r="K4010">
            <v>4</v>
          </cell>
          <cell r="L4010">
            <v>1500</v>
          </cell>
          <cell r="M4010" t="str">
            <v>Torrential Rain</v>
          </cell>
          <cell r="N4010">
            <v>1.5</v>
          </cell>
        </row>
        <row r="4011">
          <cell r="A4011">
            <v>4013</v>
          </cell>
          <cell r="C4011" t="str">
            <v>Indonesia</v>
          </cell>
          <cell r="E4011">
            <v>121.883</v>
          </cell>
          <cell r="F4011">
            <v>-3.8670200000000001</v>
          </cell>
          <cell r="G4011">
            <v>67600.2</v>
          </cell>
          <cell r="H4011">
            <v>41277</v>
          </cell>
          <cell r="I4011">
            <v>41284</v>
          </cell>
          <cell r="J4011" t="str">
            <v>News</v>
          </cell>
          <cell r="K4011">
            <v>8</v>
          </cell>
          <cell r="L4011">
            <v>1000</v>
          </cell>
          <cell r="M4011" t="str">
            <v>Heavy Rain</v>
          </cell>
          <cell r="N4011">
            <v>1</v>
          </cell>
        </row>
        <row r="4012">
          <cell r="A4012">
            <v>4014</v>
          </cell>
          <cell r="C4012" t="str">
            <v>Malaysia</v>
          </cell>
          <cell r="D4012" t="str">
            <v>Brunei</v>
          </cell>
          <cell r="E4012">
            <v>101.661</v>
          </cell>
          <cell r="F4012">
            <v>5.4800599999999999</v>
          </cell>
          <cell r="G4012">
            <v>29317.81</v>
          </cell>
          <cell r="H4012">
            <v>41277</v>
          </cell>
          <cell r="I4012">
            <v>41284</v>
          </cell>
          <cell r="J4012" t="str">
            <v>News</v>
          </cell>
          <cell r="K4012">
            <v>0</v>
          </cell>
          <cell r="L4012">
            <v>600</v>
          </cell>
          <cell r="M4012" t="str">
            <v>Torrential Rain</v>
          </cell>
          <cell r="N4012">
            <v>1</v>
          </cell>
        </row>
        <row r="4013">
          <cell r="A4013">
            <v>4015</v>
          </cell>
          <cell r="C4013" t="str">
            <v>Philippines</v>
          </cell>
          <cell r="E4013">
            <v>118.626</v>
          </cell>
          <cell r="F4013">
            <v>9.8858599999999992</v>
          </cell>
          <cell r="G4013">
            <v>6143.56</v>
          </cell>
          <cell r="H4013">
            <v>41277</v>
          </cell>
          <cell r="I4013">
            <v>41284</v>
          </cell>
          <cell r="J4013" t="str">
            <v>News</v>
          </cell>
          <cell r="K4013">
            <v>0</v>
          </cell>
          <cell r="L4013">
            <v>520</v>
          </cell>
          <cell r="M4013" t="str">
            <v>Tropical Storm Auring</v>
          </cell>
          <cell r="N4013">
            <v>1</v>
          </cell>
        </row>
        <row r="4014">
          <cell r="A4014">
            <v>4016</v>
          </cell>
          <cell r="C4014" t="str">
            <v>Philippines</v>
          </cell>
          <cell r="E4014">
            <v>125.30800000000001</v>
          </cell>
          <cell r="F4014">
            <v>7.2569900000000001</v>
          </cell>
          <cell r="G4014">
            <v>51781.98</v>
          </cell>
          <cell r="H4014">
            <v>41278</v>
          </cell>
          <cell r="I4014">
            <v>41284</v>
          </cell>
          <cell r="J4014" t="str">
            <v>News</v>
          </cell>
          <cell r="K4014">
            <v>0</v>
          </cell>
          <cell r="L4014">
            <v>3180</v>
          </cell>
          <cell r="M4014" t="str">
            <v>Heavy Rain</v>
          </cell>
          <cell r="N4014">
            <v>1</v>
          </cell>
        </row>
        <row r="4015">
          <cell r="A4015">
            <v>4017</v>
          </cell>
          <cell r="C4015" t="str">
            <v>Peru</v>
          </cell>
          <cell r="E4015">
            <v>-76.457300000000004</v>
          </cell>
          <cell r="F4015">
            <v>-9.2829800000000002</v>
          </cell>
          <cell r="G4015">
            <v>318648.95</v>
          </cell>
          <cell r="H4015">
            <v>41278</v>
          </cell>
          <cell r="I4015">
            <v>41284</v>
          </cell>
          <cell r="J4015" t="str">
            <v>News</v>
          </cell>
          <cell r="K4015">
            <v>0</v>
          </cell>
          <cell r="L4015">
            <v>2000</v>
          </cell>
          <cell r="M4015" t="str">
            <v>Torrential Rain</v>
          </cell>
          <cell r="N4015">
            <v>1.5</v>
          </cell>
        </row>
        <row r="4016">
          <cell r="A4016">
            <v>4018</v>
          </cell>
          <cell r="C4016" t="str">
            <v>Sri Lanka</v>
          </cell>
          <cell r="E4016">
            <v>80.921899999999994</v>
          </cell>
          <cell r="F4016">
            <v>7.5977699999999997</v>
          </cell>
          <cell r="G4016">
            <v>26063.39</v>
          </cell>
          <cell r="H4016">
            <v>41282</v>
          </cell>
          <cell r="I4016">
            <v>41291</v>
          </cell>
          <cell r="J4016" t="str">
            <v>News</v>
          </cell>
          <cell r="K4016">
            <v>52</v>
          </cell>
          <cell r="L4016">
            <v>56747</v>
          </cell>
          <cell r="M4016" t="str">
            <v>Heavy Rain</v>
          </cell>
          <cell r="N4016">
            <v>1.5</v>
          </cell>
        </row>
        <row r="4017">
          <cell r="A4017">
            <v>4019</v>
          </cell>
          <cell r="C4017" t="str">
            <v>Palestine</v>
          </cell>
          <cell r="D4017" t="str">
            <v>Syria</v>
          </cell>
          <cell r="E4017">
            <v>36.450200000000002</v>
          </cell>
          <cell r="F4017">
            <v>32.839799999999997</v>
          </cell>
          <cell r="G4017">
            <v>29142.93</v>
          </cell>
          <cell r="H4017">
            <v>41282</v>
          </cell>
          <cell r="I4017">
            <v>41284</v>
          </cell>
          <cell r="J4017" t="str">
            <v>News</v>
          </cell>
          <cell r="K4017">
            <v>2</v>
          </cell>
          <cell r="L4017">
            <v>1600</v>
          </cell>
          <cell r="M4017" t="str">
            <v>Heavy Rain</v>
          </cell>
          <cell r="N4017">
            <v>1.5</v>
          </cell>
        </row>
        <row r="4018">
          <cell r="A4018">
            <v>4020</v>
          </cell>
          <cell r="B4018" t="str">
            <v>FL-2013-000006-IDN</v>
          </cell>
          <cell r="C4018" t="str">
            <v>Indonesia</v>
          </cell>
          <cell r="E4018">
            <v>106.73</v>
          </cell>
          <cell r="F4018">
            <v>-6.1794500000000001</v>
          </cell>
          <cell r="G4018">
            <v>1746.34</v>
          </cell>
          <cell r="H4018">
            <v>41287</v>
          </cell>
          <cell r="I4018">
            <v>41296</v>
          </cell>
          <cell r="J4018" t="str">
            <v>News</v>
          </cell>
          <cell r="K4018">
            <v>32</v>
          </cell>
          <cell r="L4018">
            <v>46000</v>
          </cell>
          <cell r="M4018" t="str">
            <v>Monsoonal Rain</v>
          </cell>
          <cell r="N4018">
            <v>2</v>
          </cell>
        </row>
        <row r="4019">
          <cell r="A4019">
            <v>4021</v>
          </cell>
          <cell r="C4019" t="str">
            <v>Malawi</v>
          </cell>
          <cell r="E4019">
            <v>35.2027</v>
          </cell>
          <cell r="F4019">
            <v>-15.617800000000001</v>
          </cell>
          <cell r="G4019">
            <v>20095.7</v>
          </cell>
          <cell r="H4019">
            <v>41228</v>
          </cell>
          <cell r="I4019">
            <v>41296</v>
          </cell>
          <cell r="J4019" t="str">
            <v>News</v>
          </cell>
          <cell r="K4019">
            <v>3</v>
          </cell>
          <cell r="L4019">
            <v>3000</v>
          </cell>
          <cell r="M4019" t="str">
            <v>Heavy Rain</v>
          </cell>
          <cell r="N4019">
            <v>1</v>
          </cell>
        </row>
        <row r="4020">
          <cell r="A4020">
            <v>4022</v>
          </cell>
          <cell r="C4020" t="str">
            <v>Kenya</v>
          </cell>
          <cell r="E4020">
            <v>36.517200000000003</v>
          </cell>
          <cell r="F4020">
            <v>5.8023999999999999E-2</v>
          </cell>
          <cell r="G4020">
            <v>71113.05</v>
          </cell>
          <cell r="H4020">
            <v>41287</v>
          </cell>
          <cell r="I4020">
            <v>41291</v>
          </cell>
          <cell r="J4020" t="str">
            <v>News</v>
          </cell>
          <cell r="K4020">
            <v>20</v>
          </cell>
          <cell r="L4020">
            <v>400</v>
          </cell>
          <cell r="M4020" t="str">
            <v>Heavy Rain</v>
          </cell>
          <cell r="N4020">
            <v>1</v>
          </cell>
        </row>
        <row r="4021">
          <cell r="A4021">
            <v>4023</v>
          </cell>
          <cell r="C4021" t="str">
            <v>Mozambique</v>
          </cell>
          <cell r="D4021" t="str">
            <v>Zimbabwe</v>
          </cell>
          <cell r="E4021">
            <v>32.677300000000002</v>
          </cell>
          <cell r="F4021">
            <v>-24.800599999999999</v>
          </cell>
          <cell r="G4021">
            <v>83155.210000000006</v>
          </cell>
          <cell r="H4021">
            <v>41291</v>
          </cell>
          <cell r="I4021">
            <v>41337</v>
          </cell>
          <cell r="J4021" t="str">
            <v>News</v>
          </cell>
          <cell r="K4021">
            <v>135</v>
          </cell>
          <cell r="L4021">
            <v>170000</v>
          </cell>
          <cell r="M4021" t="str">
            <v>Heavy Rain</v>
          </cell>
          <cell r="N4021">
            <v>1.5</v>
          </cell>
        </row>
        <row r="4022">
          <cell r="A4022">
            <v>4024</v>
          </cell>
          <cell r="C4022" t="str">
            <v>Australia</v>
          </cell>
          <cell r="E4022">
            <v>144.81800000000001</v>
          </cell>
          <cell r="F4022">
            <v>-19.372499999999999</v>
          </cell>
          <cell r="G4022">
            <v>1021219.24</v>
          </cell>
          <cell r="H4022">
            <v>41296</v>
          </cell>
          <cell r="I4022">
            <v>41306</v>
          </cell>
          <cell r="J4022" t="str">
            <v>News</v>
          </cell>
          <cell r="K4022">
            <v>6</v>
          </cell>
          <cell r="L4022">
            <v>8000</v>
          </cell>
          <cell r="M4022" t="str">
            <v>Tropical Storm Oswald</v>
          </cell>
          <cell r="N4022">
            <v>1.5</v>
          </cell>
        </row>
        <row r="4023">
          <cell r="A4023">
            <v>4025</v>
          </cell>
          <cell r="B4023" t="str">
            <v>FL-2013-000012-SYC</v>
          </cell>
          <cell r="C4023" t="str">
            <v>Seychelles</v>
          </cell>
          <cell r="E4023">
            <v>55.424300000000002</v>
          </cell>
          <cell r="F4023">
            <v>-4.6094299999999997</v>
          </cell>
          <cell r="G4023">
            <v>451.786</v>
          </cell>
          <cell r="H4023">
            <v>41301</v>
          </cell>
          <cell r="I4023">
            <v>41306</v>
          </cell>
          <cell r="J4023" t="str">
            <v>News</v>
          </cell>
          <cell r="K4023">
            <v>0</v>
          </cell>
          <cell r="L4023">
            <v>106</v>
          </cell>
          <cell r="M4023" t="str">
            <v>Torrential Rain</v>
          </cell>
          <cell r="N4023">
            <v>1.5</v>
          </cell>
        </row>
        <row r="4024">
          <cell r="A4024">
            <v>4026</v>
          </cell>
          <cell r="B4024" t="str">
            <v>Fl-2013-000014-BWA</v>
          </cell>
          <cell r="C4024" t="str">
            <v>Botswana</v>
          </cell>
          <cell r="D4024" t="str">
            <v>South Africa</v>
          </cell>
          <cell r="E4024">
            <v>25.064599999999999</v>
          </cell>
          <cell r="F4024">
            <v>-20.3766</v>
          </cell>
          <cell r="G4024">
            <v>198590.48</v>
          </cell>
          <cell r="H4024">
            <v>41289</v>
          </cell>
          <cell r="I4024">
            <v>41306</v>
          </cell>
          <cell r="J4024" t="str">
            <v>News</v>
          </cell>
          <cell r="K4024">
            <v>0</v>
          </cell>
          <cell r="L4024">
            <v>400</v>
          </cell>
          <cell r="M4024" t="str">
            <v>Heavy Rain</v>
          </cell>
          <cell r="N4024">
            <v>1.5</v>
          </cell>
        </row>
        <row r="4025">
          <cell r="A4025">
            <v>4027</v>
          </cell>
          <cell r="C4025" t="str">
            <v>Peru</v>
          </cell>
          <cell r="D4025" t="str">
            <v>Bolivia</v>
          </cell>
          <cell r="E4025">
            <v>-69.093999999999994</v>
          </cell>
          <cell r="F4025">
            <v>-20.3461</v>
          </cell>
          <cell r="G4025">
            <v>577782.56000000006</v>
          </cell>
          <cell r="H4025">
            <v>41313</v>
          </cell>
          <cell r="I4025">
            <v>41317</v>
          </cell>
          <cell r="J4025" t="str">
            <v>News</v>
          </cell>
          <cell r="K4025">
            <v>31</v>
          </cell>
          <cell r="L4025">
            <v>2400</v>
          </cell>
          <cell r="M4025" t="str">
            <v>Heavy Rain</v>
          </cell>
          <cell r="N4025">
            <v>2</v>
          </cell>
        </row>
        <row r="4026">
          <cell r="A4026">
            <v>4028</v>
          </cell>
          <cell r="B4026" t="str">
            <v>FL-2013-000017-PNG</v>
          </cell>
          <cell r="C4026" t="str">
            <v>Papua New Guinea</v>
          </cell>
          <cell r="E4026">
            <v>144.477</v>
          </cell>
          <cell r="F4026">
            <v>-5.8873600000000001</v>
          </cell>
          <cell r="G4026">
            <v>245461.58</v>
          </cell>
          <cell r="H4026">
            <v>41244</v>
          </cell>
          <cell r="I4026">
            <v>41317</v>
          </cell>
          <cell r="J4026" t="str">
            <v>News</v>
          </cell>
          <cell r="K4026">
            <v>0</v>
          </cell>
          <cell r="L4026">
            <v>500</v>
          </cell>
          <cell r="M4026" t="str">
            <v>Heavy Rain</v>
          </cell>
          <cell r="N4026">
            <v>1</v>
          </cell>
        </row>
        <row r="4027">
          <cell r="A4027">
            <v>4029</v>
          </cell>
          <cell r="C4027" t="str">
            <v>Indonesia</v>
          </cell>
          <cell r="E4027">
            <v>100.565</v>
          </cell>
          <cell r="F4027">
            <v>0.73349799999999998</v>
          </cell>
          <cell r="G4027">
            <v>21653.62</v>
          </cell>
          <cell r="H4027">
            <v>41321</v>
          </cell>
          <cell r="I4027">
            <v>41323</v>
          </cell>
          <cell r="J4027" t="str">
            <v>News</v>
          </cell>
          <cell r="K4027">
            <v>0</v>
          </cell>
          <cell r="L4027">
            <v>3452</v>
          </cell>
          <cell r="M4027" t="str">
            <v>Heavy Rain</v>
          </cell>
          <cell r="N4027">
            <v>1</v>
          </cell>
        </row>
        <row r="4028">
          <cell r="A4028">
            <v>4030</v>
          </cell>
          <cell r="C4028" t="str">
            <v>Indonesia</v>
          </cell>
          <cell r="E4028">
            <v>124.508</v>
          </cell>
          <cell r="F4028">
            <v>1.0256000000000001</v>
          </cell>
          <cell r="G4028">
            <v>28873.67</v>
          </cell>
          <cell r="H4028">
            <v>41321</v>
          </cell>
          <cell r="I4028">
            <v>41323</v>
          </cell>
          <cell r="J4028" t="str">
            <v>News</v>
          </cell>
          <cell r="K4028">
            <v>17</v>
          </cell>
          <cell r="L4028">
            <v>0</v>
          </cell>
          <cell r="M4028" t="str">
            <v>Heavy Rain</v>
          </cell>
          <cell r="N4028">
            <v>1</v>
          </cell>
        </row>
        <row r="4029">
          <cell r="A4029">
            <v>4031</v>
          </cell>
          <cell r="C4029" t="str">
            <v>Russia</v>
          </cell>
          <cell r="E4029">
            <v>39.2468</v>
          </cell>
          <cell r="F4029">
            <v>44.328899999999997</v>
          </cell>
          <cell r="G4029">
            <v>2432.33</v>
          </cell>
          <cell r="H4029">
            <v>41325</v>
          </cell>
          <cell r="I4029">
            <v>41337</v>
          </cell>
          <cell r="J4029" t="str">
            <v>News</v>
          </cell>
          <cell r="K4029">
            <v>4</v>
          </cell>
          <cell r="L4029">
            <v>1500</v>
          </cell>
          <cell r="M4029" t="str">
            <v>Torrential Rain</v>
          </cell>
          <cell r="N4029">
            <v>1</v>
          </cell>
        </row>
        <row r="4030">
          <cell r="A4030">
            <v>4032</v>
          </cell>
          <cell r="C4030" t="str">
            <v>Indonesia</v>
          </cell>
          <cell r="E4030">
            <v>104.265</v>
          </cell>
          <cell r="F4030">
            <v>-2.4187099999999999</v>
          </cell>
          <cell r="G4030">
            <v>4201.51</v>
          </cell>
          <cell r="H4030">
            <v>41325</v>
          </cell>
          <cell r="I4030">
            <v>41337</v>
          </cell>
          <cell r="J4030" t="str">
            <v>News</v>
          </cell>
          <cell r="K4030">
            <v>0</v>
          </cell>
          <cell r="L4030">
            <v>1000</v>
          </cell>
          <cell r="M4030" t="str">
            <v>Heavy rain</v>
          </cell>
          <cell r="N4030">
            <v>1.5</v>
          </cell>
        </row>
        <row r="4031">
          <cell r="A4031">
            <v>4033</v>
          </cell>
          <cell r="C4031" t="str">
            <v>Malaysia</v>
          </cell>
          <cell r="E4031">
            <v>102.026</v>
          </cell>
          <cell r="F4031">
            <v>4.2995099999999997</v>
          </cell>
          <cell r="G4031">
            <v>30584.22</v>
          </cell>
          <cell r="H4031">
            <v>41315</v>
          </cell>
          <cell r="I4031">
            <v>41337</v>
          </cell>
          <cell r="J4031" t="str">
            <v>News</v>
          </cell>
          <cell r="K4031">
            <v>0</v>
          </cell>
          <cell r="L4031">
            <v>5167</v>
          </cell>
          <cell r="M4031" t="str">
            <v>HeavyRain</v>
          </cell>
          <cell r="N4031">
            <v>1</v>
          </cell>
        </row>
        <row r="4032">
          <cell r="A4032">
            <v>4034</v>
          </cell>
          <cell r="C4032" t="str">
            <v>Australia</v>
          </cell>
          <cell r="E4032">
            <v>149.83199999999999</v>
          </cell>
          <cell r="F4032">
            <v>-24.971</v>
          </cell>
          <cell r="G4032">
            <v>240506.1</v>
          </cell>
          <cell r="H4032">
            <v>41330</v>
          </cell>
          <cell r="I4032">
            <v>41337</v>
          </cell>
          <cell r="J4032" t="str">
            <v>News</v>
          </cell>
          <cell r="K4032">
            <v>2</v>
          </cell>
          <cell r="L4032">
            <v>200</v>
          </cell>
          <cell r="M4032" t="str">
            <v>Monsoonal Rain, Tropical Storm Rust</v>
          </cell>
          <cell r="N4032">
            <v>1</v>
          </cell>
        </row>
        <row r="4033">
          <cell r="A4033">
            <v>4035</v>
          </cell>
          <cell r="C4033" t="str">
            <v>Thailand</v>
          </cell>
          <cell r="E4033">
            <v>101.30800000000001</v>
          </cell>
          <cell r="F4033">
            <v>6.4658899999999999</v>
          </cell>
          <cell r="G4033">
            <v>9339.75</v>
          </cell>
          <cell r="H4033">
            <v>41330</v>
          </cell>
          <cell r="I4033">
            <v>41337</v>
          </cell>
          <cell r="J4033" t="str">
            <v>News</v>
          </cell>
          <cell r="K4033">
            <v>0</v>
          </cell>
          <cell r="L4033">
            <v>130</v>
          </cell>
          <cell r="M4033" t="str">
            <v>Heavy Rain</v>
          </cell>
          <cell r="N4033">
            <v>1</v>
          </cell>
        </row>
        <row r="4034">
          <cell r="A4034">
            <v>4036</v>
          </cell>
          <cell r="C4034" t="str">
            <v>Macedonia</v>
          </cell>
          <cell r="E4034">
            <v>21.5776</v>
          </cell>
          <cell r="F4034">
            <v>42.040799999999997</v>
          </cell>
          <cell r="G4034">
            <v>3700.4</v>
          </cell>
          <cell r="H4034">
            <v>41330</v>
          </cell>
          <cell r="I4034">
            <v>41337</v>
          </cell>
          <cell r="J4034" t="str">
            <v>News</v>
          </cell>
          <cell r="K4034">
            <v>1</v>
          </cell>
          <cell r="L4034">
            <v>1200</v>
          </cell>
          <cell r="M4034" t="str">
            <v>Heavy Rain</v>
          </cell>
          <cell r="N4034">
            <v>1</v>
          </cell>
        </row>
        <row r="4035">
          <cell r="A4035">
            <v>4037</v>
          </cell>
          <cell r="C4035" t="str">
            <v>Namibia</v>
          </cell>
          <cell r="E4035">
            <v>22.624400000000001</v>
          </cell>
          <cell r="F4035">
            <v>-17.814599999999999</v>
          </cell>
          <cell r="G4035">
            <v>100905.17</v>
          </cell>
          <cell r="H4035">
            <v>41334</v>
          </cell>
          <cell r="I4035">
            <v>41350</v>
          </cell>
          <cell r="J4035" t="str">
            <v>News</v>
          </cell>
          <cell r="K4035">
            <v>0</v>
          </cell>
          <cell r="L4035">
            <v>10000</v>
          </cell>
          <cell r="M4035" t="str">
            <v>Heavy Rain</v>
          </cell>
          <cell r="N4035">
            <v>1</v>
          </cell>
        </row>
        <row r="4036">
          <cell r="A4036">
            <v>4038</v>
          </cell>
          <cell r="C4036" t="str">
            <v>Spain</v>
          </cell>
          <cell r="E4036">
            <v>-2.94021</v>
          </cell>
          <cell r="F4036">
            <v>37.896700000000003</v>
          </cell>
          <cell r="G4036">
            <v>12282.15</v>
          </cell>
          <cell r="H4036">
            <v>41346</v>
          </cell>
          <cell r="I4036">
            <v>41350</v>
          </cell>
          <cell r="J4036" t="str">
            <v>News</v>
          </cell>
          <cell r="K4036">
            <v>0</v>
          </cell>
          <cell r="L4036">
            <v>200</v>
          </cell>
          <cell r="M4036" t="str">
            <v>Heavy Rain</v>
          </cell>
          <cell r="N4036">
            <v>1</v>
          </cell>
        </row>
        <row r="4037">
          <cell r="A4037">
            <v>4039</v>
          </cell>
          <cell r="C4037" t="str">
            <v>France</v>
          </cell>
          <cell r="E4037">
            <v>2.5426899999999999</v>
          </cell>
          <cell r="F4037">
            <v>43.257899999999999</v>
          </cell>
          <cell r="G4037">
            <v>5910.43</v>
          </cell>
          <cell r="H4037">
            <v>41342</v>
          </cell>
          <cell r="I4037">
            <v>41350</v>
          </cell>
          <cell r="J4037" t="str">
            <v>News</v>
          </cell>
          <cell r="K4037">
            <v>1</v>
          </cell>
          <cell r="L4037">
            <v>1200</v>
          </cell>
          <cell r="M4037" t="str">
            <v>Heavy Rain</v>
          </cell>
          <cell r="N4037">
            <v>1</v>
          </cell>
        </row>
        <row r="4038">
          <cell r="A4038">
            <v>4040</v>
          </cell>
          <cell r="C4038" t="str">
            <v>Portugal</v>
          </cell>
          <cell r="E4038">
            <v>-25.5351</v>
          </cell>
          <cell r="F4038">
            <v>37.841900000000003</v>
          </cell>
          <cell r="G4038">
            <v>2985.69</v>
          </cell>
          <cell r="H4038">
            <v>41347</v>
          </cell>
          <cell r="I4038">
            <v>41350</v>
          </cell>
          <cell r="J4038" t="str">
            <v>News</v>
          </cell>
          <cell r="K4038">
            <v>0</v>
          </cell>
          <cell r="L4038">
            <v>30</v>
          </cell>
          <cell r="M4038" t="str">
            <v>Heavy Rain</v>
          </cell>
          <cell r="N4038">
            <v>1</v>
          </cell>
        </row>
        <row r="4039">
          <cell r="A4039">
            <v>4041</v>
          </cell>
          <cell r="C4039" t="str">
            <v>Peru</v>
          </cell>
          <cell r="D4039" t="str">
            <v>Bolivia</v>
          </cell>
          <cell r="E4039">
            <v>-70.992599999999996</v>
          </cell>
          <cell r="F4039">
            <v>-16.5124</v>
          </cell>
          <cell r="G4039">
            <v>740437.68</v>
          </cell>
          <cell r="H4039">
            <v>41343</v>
          </cell>
          <cell r="I4039">
            <v>41350</v>
          </cell>
          <cell r="J4039" t="str">
            <v>News</v>
          </cell>
          <cell r="K4039">
            <v>0</v>
          </cell>
          <cell r="L4039">
            <v>3000</v>
          </cell>
          <cell r="M4039" t="str">
            <v>Heavy Rain</v>
          </cell>
          <cell r="N4039">
            <v>1.5</v>
          </cell>
        </row>
        <row r="4040">
          <cell r="A4040">
            <v>1968</v>
          </cell>
          <cell r="C4040" t="str">
            <v>Philippines</v>
          </cell>
          <cell r="E4040">
            <v>122.98399999999999</v>
          </cell>
          <cell r="F4040">
            <v>8.1819600000000001</v>
          </cell>
          <cell r="G4040">
            <v>2407.79</v>
          </cell>
          <cell r="H4040">
            <v>37433</v>
          </cell>
          <cell r="I4040">
            <v>37434</v>
          </cell>
          <cell r="J4040" t="str">
            <v>News</v>
          </cell>
          <cell r="K4040">
            <v>6</v>
          </cell>
          <cell r="L4040">
            <v>0</v>
          </cell>
          <cell r="M4040" t="str">
            <v>Heavy Rain</v>
          </cell>
          <cell r="N4040">
            <v>1</v>
          </cell>
        </row>
        <row r="4041">
          <cell r="A4041">
            <v>4042</v>
          </cell>
          <cell r="C4041" t="str">
            <v>Spain</v>
          </cell>
          <cell r="E4041">
            <v>-3.8104100000000001</v>
          </cell>
          <cell r="F4041">
            <v>40.288200000000003</v>
          </cell>
          <cell r="G4041">
            <v>53241.03</v>
          </cell>
          <cell r="H4041">
            <v>41364</v>
          </cell>
          <cell r="I4041">
            <v>41367</v>
          </cell>
          <cell r="J4041" t="str">
            <v>News</v>
          </cell>
          <cell r="K4041">
            <v>2</v>
          </cell>
          <cell r="L4041">
            <v>300</v>
          </cell>
          <cell r="M4041" t="str">
            <v>Torrential Rain</v>
          </cell>
          <cell r="N4041">
            <v>1.5</v>
          </cell>
        </row>
        <row r="4042">
          <cell r="A4042">
            <v>4043</v>
          </cell>
          <cell r="C4042" t="str">
            <v>Kenya</v>
          </cell>
          <cell r="D4042" t="str">
            <v>Uganda</v>
          </cell>
          <cell r="E4042">
            <v>36.718000000000004</v>
          </cell>
          <cell r="F4042">
            <v>2.4617399999999998</v>
          </cell>
          <cell r="G4042">
            <v>73170.41</v>
          </cell>
          <cell r="H4042">
            <v>41361</v>
          </cell>
          <cell r="I4042">
            <v>41393</v>
          </cell>
          <cell r="J4042" t="str">
            <v>News</v>
          </cell>
          <cell r="K4042">
            <v>63</v>
          </cell>
          <cell r="L4042">
            <v>18633</v>
          </cell>
          <cell r="M4042" t="str">
            <v>Heavy Rain</v>
          </cell>
          <cell r="N4042">
            <v>1.5</v>
          </cell>
        </row>
        <row r="4043">
          <cell r="A4043">
            <v>4044</v>
          </cell>
          <cell r="C4043" t="str">
            <v>South Sudan</v>
          </cell>
          <cell r="E4043">
            <v>31.216799999999999</v>
          </cell>
          <cell r="F4043">
            <v>6.06426</v>
          </cell>
          <cell r="G4043">
            <v>215662.54</v>
          </cell>
          <cell r="H4043">
            <v>41358</v>
          </cell>
          <cell r="I4043">
            <v>41367</v>
          </cell>
          <cell r="J4043" t="str">
            <v>News</v>
          </cell>
          <cell r="K4043">
            <v>0</v>
          </cell>
          <cell r="L4043">
            <v>12000</v>
          </cell>
          <cell r="M4043" t="str">
            <v>Heavy Rain</v>
          </cell>
          <cell r="N4043">
            <v>1.5</v>
          </cell>
        </row>
        <row r="4044">
          <cell r="A4044">
            <v>4045</v>
          </cell>
          <cell r="C4044" t="str">
            <v>Mauritius</v>
          </cell>
          <cell r="E4044">
            <v>57.523800000000001</v>
          </cell>
          <cell r="F4044">
            <v>-20.230499999999999</v>
          </cell>
          <cell r="G4044">
            <v>1679.67</v>
          </cell>
          <cell r="H4044">
            <v>41364</v>
          </cell>
          <cell r="I4044">
            <v>41367</v>
          </cell>
          <cell r="J4044" t="str">
            <v>News</v>
          </cell>
          <cell r="K4044">
            <v>11</v>
          </cell>
          <cell r="L4044">
            <v>0</v>
          </cell>
          <cell r="M4044" t="str">
            <v>Torrential Rain</v>
          </cell>
          <cell r="N4044">
            <v>1.5</v>
          </cell>
        </row>
        <row r="4045">
          <cell r="A4045">
            <v>4046</v>
          </cell>
          <cell r="C4045" t="str">
            <v>Argentina</v>
          </cell>
          <cell r="E4045">
            <v>-58.675899999999999</v>
          </cell>
          <cell r="F4045">
            <v>-34.480899999999998</v>
          </cell>
          <cell r="G4045">
            <v>18135.400000000001</v>
          </cell>
          <cell r="H4045">
            <v>41365</v>
          </cell>
          <cell r="I4045">
            <v>41371</v>
          </cell>
          <cell r="J4045" t="str">
            <v>News</v>
          </cell>
          <cell r="K4045">
            <v>59</v>
          </cell>
          <cell r="L4045">
            <v>3000</v>
          </cell>
          <cell r="M4045" t="str">
            <v>Torrential Rain</v>
          </cell>
          <cell r="N4045">
            <v>2</v>
          </cell>
        </row>
        <row r="4046">
          <cell r="A4046">
            <v>4047</v>
          </cell>
          <cell r="C4046" t="str">
            <v>Albania</v>
          </cell>
          <cell r="E4046">
            <v>19.618200000000002</v>
          </cell>
          <cell r="F4046">
            <v>42.004300000000001</v>
          </cell>
          <cell r="G4046">
            <v>3304.87</v>
          </cell>
          <cell r="H4046">
            <v>41348</v>
          </cell>
          <cell r="I4046">
            <v>41376</v>
          </cell>
          <cell r="J4046" t="str">
            <v>News</v>
          </cell>
          <cell r="K4046">
            <v>0</v>
          </cell>
          <cell r="L4046">
            <v>2800</v>
          </cell>
          <cell r="M4046" t="str">
            <v>Heavy Rain</v>
          </cell>
          <cell r="N4046">
            <v>1</v>
          </cell>
        </row>
        <row r="4047">
          <cell r="A4047">
            <v>4048</v>
          </cell>
          <cell r="C4047" t="str">
            <v>Somalia</v>
          </cell>
          <cell r="E4047">
            <v>45.736499999999999</v>
          </cell>
          <cell r="F4047">
            <v>3.3867099999999999</v>
          </cell>
          <cell r="G4047">
            <v>27293.22</v>
          </cell>
          <cell r="H4047">
            <v>41369</v>
          </cell>
          <cell r="I4047">
            <v>41393</v>
          </cell>
          <cell r="J4047" t="str">
            <v>News</v>
          </cell>
          <cell r="K4047">
            <v>0</v>
          </cell>
          <cell r="L4047">
            <v>4000</v>
          </cell>
          <cell r="M4047" t="str">
            <v>Heavy Rain</v>
          </cell>
          <cell r="N4047">
            <v>1</v>
          </cell>
        </row>
        <row r="4048">
          <cell r="A4048">
            <v>4049</v>
          </cell>
          <cell r="C4048" t="str">
            <v>Saudi Arabia</v>
          </cell>
          <cell r="D4048" t="str">
            <v>Oman</v>
          </cell>
          <cell r="E4048">
            <v>52.393799999999999</v>
          </cell>
          <cell r="F4048">
            <v>22.7624</v>
          </cell>
          <cell r="G4048">
            <v>814307.06</v>
          </cell>
          <cell r="H4048">
            <v>41389</v>
          </cell>
          <cell r="I4048">
            <v>41410</v>
          </cell>
          <cell r="J4048" t="str">
            <v>News</v>
          </cell>
          <cell r="K4048">
            <v>0</v>
          </cell>
          <cell r="L4048">
            <v>0</v>
          </cell>
          <cell r="M4048" t="str">
            <v>Heavy Rain</v>
          </cell>
          <cell r="N4048">
            <v>1</v>
          </cell>
        </row>
        <row r="4049">
          <cell r="A4049">
            <v>4050</v>
          </cell>
          <cell r="C4049" t="str">
            <v>USA</v>
          </cell>
          <cell r="E4049">
            <v>-88.640100000000004</v>
          </cell>
          <cell r="F4049">
            <v>38.827800000000003</v>
          </cell>
          <cell r="G4049">
            <v>493136.77</v>
          </cell>
          <cell r="H4049">
            <v>41386</v>
          </cell>
          <cell r="I4049">
            <v>41393</v>
          </cell>
          <cell r="J4049" t="str">
            <v>News</v>
          </cell>
          <cell r="K4049">
            <v>5</v>
          </cell>
          <cell r="L4049">
            <v>300</v>
          </cell>
          <cell r="M4049" t="str">
            <v>Heavy Rain</v>
          </cell>
          <cell r="N4049">
            <v>1.5</v>
          </cell>
        </row>
        <row r="4050">
          <cell r="A4050">
            <v>4051</v>
          </cell>
          <cell r="C4050" t="str">
            <v>USA</v>
          </cell>
          <cell r="D4050" t="str">
            <v>Canada</v>
          </cell>
          <cell r="E4050">
            <v>-97.597700000000003</v>
          </cell>
          <cell r="F4050">
            <v>48.564300000000003</v>
          </cell>
          <cell r="G4050">
            <v>43180.94</v>
          </cell>
          <cell r="H4050">
            <v>41391</v>
          </cell>
          <cell r="I4050">
            <v>41393</v>
          </cell>
          <cell r="J4050" t="str">
            <v>News</v>
          </cell>
          <cell r="K4050">
            <v>0</v>
          </cell>
          <cell r="L4050">
            <v>0</v>
          </cell>
          <cell r="M4050" t="str">
            <v>Heavy Rain and Snowmelt</v>
          </cell>
          <cell r="N4050">
            <v>1</v>
          </cell>
        </row>
        <row r="4051">
          <cell r="A4051">
            <v>4052</v>
          </cell>
          <cell r="C4051" t="str">
            <v>Afghanistan</v>
          </cell>
          <cell r="E4051">
            <v>68.848600000000005</v>
          </cell>
          <cell r="F4051">
            <v>36.929099999999998</v>
          </cell>
          <cell r="G4051">
            <v>14653.47</v>
          </cell>
          <cell r="H4051">
            <v>41387</v>
          </cell>
          <cell r="I4051">
            <v>41393</v>
          </cell>
          <cell r="J4051" t="str">
            <v>News</v>
          </cell>
          <cell r="K4051">
            <v>13</v>
          </cell>
          <cell r="L4051">
            <v>300</v>
          </cell>
          <cell r="M4051" t="str">
            <v>Torrential Rain</v>
          </cell>
          <cell r="N4051">
            <v>1</v>
          </cell>
        </row>
        <row r="4052">
          <cell r="A4052">
            <v>4053</v>
          </cell>
          <cell r="C4052" t="str">
            <v>Russia</v>
          </cell>
          <cell r="E4052">
            <v>133.32900000000001</v>
          </cell>
          <cell r="F4052">
            <v>68.159099999999995</v>
          </cell>
          <cell r="G4052">
            <v>630162.34</v>
          </cell>
          <cell r="H4052">
            <v>41400</v>
          </cell>
          <cell r="I4052">
            <v>41410</v>
          </cell>
          <cell r="J4052" t="str">
            <v>News</v>
          </cell>
          <cell r="K4052">
            <v>0</v>
          </cell>
          <cell r="L4052">
            <v>390</v>
          </cell>
          <cell r="M4052" t="str">
            <v>Ice Jam and Ice Melt</v>
          </cell>
          <cell r="N4052">
            <v>1</v>
          </cell>
        </row>
        <row r="4053">
          <cell r="A4053">
            <v>4054</v>
          </cell>
          <cell r="C4053" t="str">
            <v>Indonesia</v>
          </cell>
          <cell r="E4053">
            <v>98.618099999999998</v>
          </cell>
          <cell r="F4053">
            <v>3.8491900000000001</v>
          </cell>
          <cell r="G4053">
            <v>17152.64</v>
          </cell>
          <cell r="H4053">
            <v>41400</v>
          </cell>
          <cell r="I4053">
            <v>41410</v>
          </cell>
          <cell r="J4053" t="str">
            <v>News</v>
          </cell>
          <cell r="K4053">
            <v>0</v>
          </cell>
          <cell r="L4053">
            <v>3000</v>
          </cell>
          <cell r="M4053" t="str">
            <v>Torrential Rain</v>
          </cell>
          <cell r="N4053">
            <v>1</v>
          </cell>
        </row>
        <row r="4054">
          <cell r="A4054">
            <v>4055</v>
          </cell>
          <cell r="C4054" t="str">
            <v>Somalia</v>
          </cell>
          <cell r="E4054">
            <v>43.655299999999997</v>
          </cell>
          <cell r="F4054">
            <v>2.1696399999999998</v>
          </cell>
          <cell r="G4054">
            <v>243476.26</v>
          </cell>
          <cell r="H4054">
            <v>41395</v>
          </cell>
          <cell r="I4054">
            <v>41410</v>
          </cell>
          <cell r="J4054" t="str">
            <v>News</v>
          </cell>
          <cell r="K4054">
            <v>7</v>
          </cell>
          <cell r="L4054">
            <v>50000</v>
          </cell>
          <cell r="M4054" t="str">
            <v>Heavy Rain</v>
          </cell>
          <cell r="N4054">
            <v>2</v>
          </cell>
        </row>
        <row r="4055">
          <cell r="A4055">
            <v>4056</v>
          </cell>
          <cell r="B4055" t="str">
            <v>2013-TC-000060-MMR and BGD</v>
          </cell>
          <cell r="C4055" t="str">
            <v>Bangladesh</v>
          </cell>
          <cell r="D4055" t="str">
            <v>Myanmar</v>
          </cell>
          <cell r="E4055">
            <v>91.194000000000003</v>
          </cell>
          <cell r="F4055">
            <v>23.6387</v>
          </cell>
          <cell r="G4055">
            <v>72847.78</v>
          </cell>
          <cell r="H4055">
            <v>41408</v>
          </cell>
          <cell r="I4055">
            <v>41410</v>
          </cell>
          <cell r="J4055" t="str">
            <v>News</v>
          </cell>
          <cell r="K4055">
            <v>19</v>
          </cell>
          <cell r="L4055">
            <v>1166000</v>
          </cell>
          <cell r="M4055" t="str">
            <v>Tropical Storm Mahasen</v>
          </cell>
          <cell r="N4055">
            <v>1.5</v>
          </cell>
        </row>
        <row r="4056">
          <cell r="A4056">
            <v>4057</v>
          </cell>
          <cell r="C4056" t="str">
            <v>China</v>
          </cell>
          <cell r="E4056">
            <v>114.464</v>
          </cell>
          <cell r="F4056">
            <v>23.6387</v>
          </cell>
          <cell r="G4056">
            <v>84761.74</v>
          </cell>
          <cell r="H4056">
            <v>41406</v>
          </cell>
          <cell r="I4056">
            <v>41422</v>
          </cell>
          <cell r="J4056" t="str">
            <v>News</v>
          </cell>
          <cell r="K4056">
            <v>55</v>
          </cell>
          <cell r="L4056">
            <v>10000</v>
          </cell>
          <cell r="M4056" t="str">
            <v>Monsoonal Rain</v>
          </cell>
          <cell r="N4056">
            <v>1.5</v>
          </cell>
        </row>
        <row r="4057">
          <cell r="A4057">
            <v>4058</v>
          </cell>
          <cell r="B4057" t="str">
            <v>2013-TC-000060-LKA</v>
          </cell>
          <cell r="C4057" t="str">
            <v>Sri Lanka</v>
          </cell>
          <cell r="E4057">
            <v>80.532499999999999</v>
          </cell>
          <cell r="F4057">
            <v>7.1352799999999998</v>
          </cell>
          <cell r="G4057">
            <v>17254.009999999998</v>
          </cell>
          <cell r="H4057">
            <v>41407</v>
          </cell>
          <cell r="I4057">
            <v>41410</v>
          </cell>
          <cell r="J4057" t="str">
            <v>News</v>
          </cell>
          <cell r="K4057">
            <v>7</v>
          </cell>
          <cell r="L4057">
            <v>115000</v>
          </cell>
          <cell r="M4057" t="str">
            <v>Tropical Storm Mahasen</v>
          </cell>
          <cell r="N4057">
            <v>1</v>
          </cell>
        </row>
        <row r="4058">
          <cell r="A4058">
            <v>4059</v>
          </cell>
          <cell r="C4058" t="str">
            <v>Columbia</v>
          </cell>
          <cell r="E4058">
            <v>-74.546499999999995</v>
          </cell>
          <cell r="F4058">
            <v>3.6668699999999999</v>
          </cell>
          <cell r="G4058">
            <v>125894.94</v>
          </cell>
          <cell r="H4058">
            <v>41420</v>
          </cell>
          <cell r="I4058">
            <v>41422</v>
          </cell>
          <cell r="J4058" t="str">
            <v>News</v>
          </cell>
          <cell r="K4058">
            <v>0</v>
          </cell>
          <cell r="L4058">
            <v>0</v>
          </cell>
          <cell r="M4058" t="str">
            <v>Torrential Rain</v>
          </cell>
          <cell r="N4058">
            <v>1</v>
          </cell>
        </row>
        <row r="4059">
          <cell r="A4059">
            <v>4060</v>
          </cell>
          <cell r="C4059" t="str">
            <v>USA</v>
          </cell>
          <cell r="E4059">
            <v>-98.887900000000002</v>
          </cell>
          <cell r="F4059">
            <v>28.899000000000001</v>
          </cell>
          <cell r="G4059">
            <v>33907.85</v>
          </cell>
          <cell r="H4059">
            <v>41419</v>
          </cell>
          <cell r="I4059">
            <v>41422</v>
          </cell>
          <cell r="J4059" t="str">
            <v>News</v>
          </cell>
          <cell r="K4059">
            <v>3</v>
          </cell>
          <cell r="L4059">
            <v>300</v>
          </cell>
          <cell r="M4059" t="str">
            <v>Heavy Rain</v>
          </cell>
          <cell r="N4059">
            <v>2</v>
          </cell>
        </row>
        <row r="4060">
          <cell r="A4060">
            <v>4061</v>
          </cell>
          <cell r="C4060" t="str">
            <v>USA</v>
          </cell>
          <cell r="E4060">
            <v>-93.386700000000005</v>
          </cell>
          <cell r="F4060">
            <v>41.921100000000003</v>
          </cell>
          <cell r="G4060">
            <v>123500.44</v>
          </cell>
          <cell r="H4060">
            <v>41419</v>
          </cell>
          <cell r="I4060">
            <v>41428</v>
          </cell>
          <cell r="J4060" t="str">
            <v>News</v>
          </cell>
          <cell r="K4060">
            <v>0</v>
          </cell>
          <cell r="L4060">
            <v>400</v>
          </cell>
          <cell r="M4060" t="str">
            <v>Heavy Rain</v>
          </cell>
          <cell r="N4060">
            <v>1</v>
          </cell>
        </row>
        <row r="4061">
          <cell r="A4061">
            <v>4062</v>
          </cell>
          <cell r="C4061" t="str">
            <v>Norway</v>
          </cell>
          <cell r="E4061">
            <v>10.478</v>
          </cell>
          <cell r="F4061">
            <v>61.283200000000001</v>
          </cell>
          <cell r="G4061">
            <v>28071.86</v>
          </cell>
          <cell r="H4061">
            <v>41416</v>
          </cell>
          <cell r="I4061">
            <v>41422</v>
          </cell>
          <cell r="J4061" t="str">
            <v>News</v>
          </cell>
          <cell r="K4061">
            <v>0</v>
          </cell>
          <cell r="L4061">
            <v>500</v>
          </cell>
          <cell r="M4061" t="str">
            <v>Heavy Rain and Snowmelt</v>
          </cell>
          <cell r="N4061">
            <v>1.5</v>
          </cell>
        </row>
        <row r="4062">
          <cell r="A4062">
            <v>4063</v>
          </cell>
          <cell r="C4062" t="str">
            <v>Germany</v>
          </cell>
          <cell r="D4062" t="str">
            <v>Czech Republic</v>
          </cell>
          <cell r="E4062">
            <v>12.1089</v>
          </cell>
          <cell r="F4062">
            <v>49.135800000000003</v>
          </cell>
          <cell r="G4062">
            <v>241203.7</v>
          </cell>
          <cell r="H4062">
            <v>41422</v>
          </cell>
          <cell r="I4062">
            <v>41443</v>
          </cell>
          <cell r="J4062" t="str">
            <v>News</v>
          </cell>
          <cell r="K4062">
            <v>8</v>
          </cell>
          <cell r="L4062">
            <v>3000</v>
          </cell>
          <cell r="M4062" t="str">
            <v>Heavy Rain</v>
          </cell>
          <cell r="N4062">
            <v>2</v>
          </cell>
        </row>
        <row r="4063">
          <cell r="A4063">
            <v>4064</v>
          </cell>
          <cell r="C4063" t="str">
            <v>USA</v>
          </cell>
          <cell r="E4063">
            <v>-91.634100000000004</v>
          </cell>
          <cell r="F4063">
            <v>37.089799999999997</v>
          </cell>
          <cell r="G4063">
            <v>170079.48</v>
          </cell>
          <cell r="H4063">
            <v>41419</v>
          </cell>
          <cell r="I4063">
            <v>41428</v>
          </cell>
          <cell r="J4063" t="str">
            <v>News</v>
          </cell>
          <cell r="K4063">
            <v>5</v>
          </cell>
          <cell r="L4063">
            <v>0</v>
          </cell>
          <cell r="M4063" t="str">
            <v>Torrential Rain</v>
          </cell>
          <cell r="N4063">
            <v>1.5</v>
          </cell>
        </row>
        <row r="4064">
          <cell r="A4064">
            <v>4065</v>
          </cell>
          <cell r="C4064" t="str">
            <v>India</v>
          </cell>
          <cell r="E4064">
            <v>76.613500000000002</v>
          </cell>
          <cell r="F4064">
            <v>32.713500000000003</v>
          </cell>
          <cell r="G4064">
            <v>131743.41</v>
          </cell>
          <cell r="H4064">
            <v>41437</v>
          </cell>
          <cell r="I4064">
            <v>41452</v>
          </cell>
          <cell r="J4064" t="str">
            <v>News</v>
          </cell>
          <cell r="K4064">
            <v>5748</v>
          </cell>
          <cell r="L4064">
            <v>75000</v>
          </cell>
          <cell r="M4064" t="str">
            <v>Monsoonal Rain</v>
          </cell>
          <cell r="N4064">
            <v>1.5</v>
          </cell>
        </row>
        <row r="4065">
          <cell r="A4065">
            <v>4066</v>
          </cell>
          <cell r="C4065" t="str">
            <v>New Zealand</v>
          </cell>
          <cell r="E4065">
            <v>170.66900000000001</v>
          </cell>
          <cell r="F4065">
            <v>-44.358899999999998</v>
          </cell>
          <cell r="G4065">
            <v>42497.49</v>
          </cell>
          <cell r="H4065">
            <v>41440</v>
          </cell>
          <cell r="I4065">
            <v>41443</v>
          </cell>
          <cell r="J4065" t="str">
            <v>News</v>
          </cell>
          <cell r="K4065">
            <v>0</v>
          </cell>
          <cell r="L4065">
            <v>0</v>
          </cell>
          <cell r="M4065" t="str">
            <v>Heavy Rain</v>
          </cell>
          <cell r="N4065">
            <v>1.5</v>
          </cell>
        </row>
        <row r="4066">
          <cell r="A4066">
            <v>4067</v>
          </cell>
          <cell r="C4066" t="str">
            <v>India</v>
          </cell>
          <cell r="E4066">
            <v>82.528499999999994</v>
          </cell>
          <cell r="F4066">
            <v>21.978100000000001</v>
          </cell>
          <cell r="G4066">
            <v>152700.5</v>
          </cell>
          <cell r="H4066">
            <v>41436</v>
          </cell>
          <cell r="I4066">
            <v>41443</v>
          </cell>
          <cell r="J4066" t="str">
            <v>News</v>
          </cell>
          <cell r="K4066">
            <v>0</v>
          </cell>
          <cell r="L4066">
            <v>8000</v>
          </cell>
          <cell r="M4066" t="str">
            <v>Monsoonal Rain</v>
          </cell>
          <cell r="N4066">
            <v>1</v>
          </cell>
        </row>
        <row r="4067">
          <cell r="A4067">
            <v>4068</v>
          </cell>
          <cell r="C4067" t="str">
            <v>Canada</v>
          </cell>
          <cell r="E4067">
            <v>-109.64700000000001</v>
          </cell>
          <cell r="F4067">
            <v>51.243400000000001</v>
          </cell>
          <cell r="G4067">
            <v>307926.46999999997</v>
          </cell>
          <cell r="H4067">
            <v>41445</v>
          </cell>
          <cell r="I4067">
            <v>41452</v>
          </cell>
          <cell r="J4067" t="str">
            <v>News</v>
          </cell>
          <cell r="K4067">
            <v>3</v>
          </cell>
          <cell r="L4067">
            <v>100000</v>
          </cell>
          <cell r="M4067" t="str">
            <v>Heavy Rain</v>
          </cell>
          <cell r="N4067">
            <v>2</v>
          </cell>
        </row>
        <row r="4068">
          <cell r="A4068">
            <v>4069</v>
          </cell>
          <cell r="C4068" t="str">
            <v>India</v>
          </cell>
          <cell r="E4068">
            <v>94.918199999999999</v>
          </cell>
          <cell r="F4068">
            <v>27.387</v>
          </cell>
          <cell r="G4068">
            <v>38019.26</v>
          </cell>
          <cell r="H4068">
            <v>41448</v>
          </cell>
          <cell r="I4068">
            <v>41470</v>
          </cell>
          <cell r="J4068" t="str">
            <v>News</v>
          </cell>
          <cell r="K4068">
            <v>80</v>
          </cell>
          <cell r="L4068">
            <v>2000000</v>
          </cell>
          <cell r="M4068" t="str">
            <v>Monsoonal Rain</v>
          </cell>
          <cell r="N4068">
            <v>2</v>
          </cell>
        </row>
        <row r="4069">
          <cell r="A4069">
            <v>4070</v>
          </cell>
          <cell r="C4069" t="str">
            <v>Laos</v>
          </cell>
          <cell r="E4069">
            <v>104.85</v>
          </cell>
          <cell r="F4069">
            <v>17.699100000000001</v>
          </cell>
          <cell r="G4069">
            <v>32196.91</v>
          </cell>
          <cell r="H4069">
            <v>41448</v>
          </cell>
          <cell r="I4069">
            <v>41452</v>
          </cell>
          <cell r="J4069" t="str">
            <v>News</v>
          </cell>
          <cell r="K4069">
            <v>0</v>
          </cell>
          <cell r="L4069">
            <v>0</v>
          </cell>
          <cell r="M4069" t="str">
            <v>Monsoonal Rain</v>
          </cell>
          <cell r="N4069">
            <v>1</v>
          </cell>
        </row>
        <row r="4070">
          <cell r="A4070">
            <v>4071</v>
          </cell>
          <cell r="C4070" t="str">
            <v>China</v>
          </cell>
          <cell r="E4070">
            <v>104.02200000000001</v>
          </cell>
          <cell r="F4070">
            <v>30.456299999999999</v>
          </cell>
          <cell r="G4070">
            <v>419827.15</v>
          </cell>
          <cell r="H4070">
            <v>41460</v>
          </cell>
          <cell r="I4070">
            <v>41470</v>
          </cell>
          <cell r="J4070" t="str">
            <v>News</v>
          </cell>
          <cell r="K4070">
            <v>200</v>
          </cell>
          <cell r="L4070">
            <v>100000</v>
          </cell>
          <cell r="M4070" t="str">
            <v>Heavy Rain</v>
          </cell>
          <cell r="N4070">
            <v>1.5</v>
          </cell>
        </row>
        <row r="4071">
          <cell r="A4071">
            <v>4072</v>
          </cell>
          <cell r="C4071" t="str">
            <v>China</v>
          </cell>
          <cell r="E4071">
            <v>118.14</v>
          </cell>
          <cell r="F4071">
            <v>25.863299999999999</v>
          </cell>
          <cell r="G4071">
            <v>101850.92</v>
          </cell>
          <cell r="H4071">
            <v>41468</v>
          </cell>
          <cell r="I4071">
            <v>41470</v>
          </cell>
          <cell r="J4071" t="str">
            <v>News</v>
          </cell>
          <cell r="K4071">
            <v>1</v>
          </cell>
          <cell r="L4071">
            <v>300000</v>
          </cell>
          <cell r="M4071" t="str">
            <v>Tropical Storm Sulik</v>
          </cell>
          <cell r="N4071">
            <v>1.5</v>
          </cell>
        </row>
        <row r="4072">
          <cell r="A4072">
            <v>4073</v>
          </cell>
          <cell r="C4072" t="str">
            <v>China</v>
          </cell>
          <cell r="E4072">
            <v>108.355</v>
          </cell>
          <cell r="F4072">
            <v>23.0867</v>
          </cell>
          <cell r="G4072">
            <v>112220.53</v>
          </cell>
          <cell r="H4072">
            <v>41466</v>
          </cell>
          <cell r="I4072">
            <v>41470</v>
          </cell>
          <cell r="J4072" t="str">
            <v>News</v>
          </cell>
          <cell r="K4072">
            <v>0</v>
          </cell>
          <cell r="L4072">
            <v>8</v>
          </cell>
          <cell r="M4072" t="str">
            <v>Torrential Rain</v>
          </cell>
          <cell r="N4072">
            <v>1.5</v>
          </cell>
        </row>
        <row r="4073">
          <cell r="A4073">
            <v>4074</v>
          </cell>
          <cell r="C4073" t="str">
            <v>North Korea</v>
          </cell>
          <cell r="E4073">
            <v>126.319</v>
          </cell>
          <cell r="F4073">
            <v>39.615099999999998</v>
          </cell>
          <cell r="G4073">
            <v>21695.38</v>
          </cell>
          <cell r="H4073">
            <v>41465</v>
          </cell>
          <cell r="I4073">
            <v>41470</v>
          </cell>
          <cell r="J4073" t="str">
            <v>News</v>
          </cell>
          <cell r="K4073">
            <v>2</v>
          </cell>
          <cell r="L4073">
            <v>760</v>
          </cell>
          <cell r="M4073" t="str">
            <v>Heavy Rain</v>
          </cell>
          <cell r="N4073">
            <v>1</v>
          </cell>
        </row>
        <row r="4074">
          <cell r="A4074">
            <v>4075</v>
          </cell>
          <cell r="C4074" t="str">
            <v>Paraguay</v>
          </cell>
          <cell r="E4074">
            <v>-57.653599999999997</v>
          </cell>
          <cell r="F4074">
            <v>-24.146000000000001</v>
          </cell>
          <cell r="G4074">
            <v>131222.51999999999</v>
          </cell>
          <cell r="H4074">
            <v>41459</v>
          </cell>
          <cell r="I4074">
            <v>41470</v>
          </cell>
          <cell r="J4074" t="str">
            <v>News</v>
          </cell>
          <cell r="K4074">
            <v>0</v>
          </cell>
          <cell r="L4074">
            <v>52000</v>
          </cell>
          <cell r="M4074" t="str">
            <v>Heavy Rain</v>
          </cell>
          <cell r="N4074">
            <v>1.5</v>
          </cell>
        </row>
        <row r="4075">
          <cell r="A4075">
            <v>4076</v>
          </cell>
          <cell r="C4075" t="str">
            <v>Kenya</v>
          </cell>
          <cell r="E4075">
            <v>35.208799999999997</v>
          </cell>
          <cell r="F4075">
            <v>1.66076</v>
          </cell>
          <cell r="G4075">
            <v>9047.26</v>
          </cell>
          <cell r="H4075">
            <v>41491</v>
          </cell>
          <cell r="I4075">
            <v>41493</v>
          </cell>
          <cell r="J4075" t="str">
            <v>News</v>
          </cell>
          <cell r="K4075">
            <v>0</v>
          </cell>
          <cell r="L4075">
            <v>5000</v>
          </cell>
          <cell r="M4075" t="str">
            <v>Heavy Rain</v>
          </cell>
          <cell r="N4075">
            <v>1</v>
          </cell>
        </row>
        <row r="4076">
          <cell r="A4076">
            <v>4077</v>
          </cell>
          <cell r="C4076" t="str">
            <v>Sudan</v>
          </cell>
          <cell r="E4076">
            <v>28.989599999999999</v>
          </cell>
          <cell r="F4076">
            <v>13.6883</v>
          </cell>
          <cell r="G4076">
            <v>1004638.92</v>
          </cell>
          <cell r="H4076">
            <v>41487</v>
          </cell>
          <cell r="I4076">
            <v>41507</v>
          </cell>
          <cell r="J4076" t="str">
            <v>News</v>
          </cell>
          <cell r="K4076">
            <v>11</v>
          </cell>
          <cell r="L4076">
            <v>100000</v>
          </cell>
          <cell r="M4076" t="str">
            <v>Heavy Rain</v>
          </cell>
          <cell r="N4076">
            <v>1.5</v>
          </cell>
        </row>
        <row r="4077">
          <cell r="A4077">
            <v>4078</v>
          </cell>
          <cell r="C4077" t="str">
            <v>Pakistan</v>
          </cell>
          <cell r="D4077" t="str">
            <v>Afghanistan</v>
          </cell>
          <cell r="E4077">
            <v>70.637699999999995</v>
          </cell>
          <cell r="F4077">
            <v>32.814399999999999</v>
          </cell>
          <cell r="G4077">
            <v>549425.38</v>
          </cell>
          <cell r="H4077">
            <v>41487</v>
          </cell>
          <cell r="I4077">
            <v>41493</v>
          </cell>
          <cell r="J4077" t="str">
            <v>News</v>
          </cell>
          <cell r="K4077">
            <v>135</v>
          </cell>
          <cell r="L4077">
            <v>81000</v>
          </cell>
          <cell r="M4077" t="str">
            <v>Heavy Rain</v>
          </cell>
          <cell r="N4077">
            <v>1.5</v>
          </cell>
        </row>
        <row r="4078">
          <cell r="A4078">
            <v>4079</v>
          </cell>
          <cell r="C4078" t="str">
            <v>Russia</v>
          </cell>
          <cell r="D4078" t="str">
            <v>China</v>
          </cell>
          <cell r="E4078">
            <v>128.42400000000001</v>
          </cell>
          <cell r="F4078">
            <v>50.004300000000001</v>
          </cell>
          <cell r="G4078">
            <v>102479.27</v>
          </cell>
          <cell r="H4078">
            <v>41487</v>
          </cell>
          <cell r="I4078">
            <v>41493</v>
          </cell>
          <cell r="J4078" t="str">
            <v>News</v>
          </cell>
          <cell r="K4078">
            <v>0</v>
          </cell>
          <cell r="L4078">
            <v>1500</v>
          </cell>
          <cell r="M4078" t="str">
            <v>Heavy Rain</v>
          </cell>
          <cell r="N4078">
            <v>2</v>
          </cell>
        </row>
        <row r="4079">
          <cell r="A4079">
            <v>4080</v>
          </cell>
          <cell r="C4079" t="str">
            <v>USA</v>
          </cell>
          <cell r="E4079">
            <v>-94.153499999999994</v>
          </cell>
          <cell r="F4079">
            <v>38.213799999999999</v>
          </cell>
          <cell r="G4079">
            <v>123143.44</v>
          </cell>
          <cell r="H4079">
            <v>41491</v>
          </cell>
          <cell r="I4079">
            <v>41493</v>
          </cell>
          <cell r="J4079" t="str">
            <v>News</v>
          </cell>
          <cell r="K4079">
            <v>2</v>
          </cell>
          <cell r="L4079">
            <v>100</v>
          </cell>
          <cell r="M4079" t="str">
            <v>Torrential Rain</v>
          </cell>
          <cell r="N4079">
            <v>1.5</v>
          </cell>
        </row>
        <row r="4080">
          <cell r="A4080">
            <v>4081</v>
          </cell>
          <cell r="C4080" t="str">
            <v>Burma/Myanmar</v>
          </cell>
          <cell r="D4080" t="str">
            <v>Thailand</v>
          </cell>
          <cell r="E4080">
            <v>98.155600000000007</v>
          </cell>
          <cell r="F4080">
            <v>18.312200000000001</v>
          </cell>
          <cell r="G4080">
            <v>125250.85</v>
          </cell>
          <cell r="H4080">
            <v>41480</v>
          </cell>
          <cell r="I4080">
            <v>41493</v>
          </cell>
          <cell r="J4080" t="str">
            <v>News</v>
          </cell>
          <cell r="K4080">
            <v>1</v>
          </cell>
          <cell r="L4080">
            <v>34000</v>
          </cell>
          <cell r="M4080" t="str">
            <v>Heavy Rain</v>
          </cell>
          <cell r="N4080">
            <v>1.5</v>
          </cell>
        </row>
        <row r="4081">
          <cell r="A4081">
            <v>4082</v>
          </cell>
          <cell r="C4081" t="str">
            <v>Pakistan</v>
          </cell>
          <cell r="E4081">
            <v>69.106499999999997</v>
          </cell>
          <cell r="F4081">
            <v>28.740400000000001</v>
          </cell>
          <cell r="G4081">
            <v>462763.09</v>
          </cell>
          <cell r="H4081">
            <v>41493</v>
          </cell>
          <cell r="I4081">
            <v>41507</v>
          </cell>
          <cell r="J4081" t="str">
            <v>News</v>
          </cell>
          <cell r="K4081">
            <v>70</v>
          </cell>
          <cell r="L4081">
            <v>12000</v>
          </cell>
          <cell r="M4081" t="str">
            <v>Monsoon Rain, began with #4078</v>
          </cell>
          <cell r="N4081">
            <v>1.5</v>
          </cell>
        </row>
        <row r="4082">
          <cell r="A4082">
            <v>4083</v>
          </cell>
          <cell r="C4082" t="str">
            <v>China</v>
          </cell>
          <cell r="D4082" t="str">
            <v>Russia</v>
          </cell>
          <cell r="E4082">
            <v>130.27199999999999</v>
          </cell>
          <cell r="F4082">
            <v>50.532299999999999</v>
          </cell>
          <cell r="G4082">
            <v>1430155.56</v>
          </cell>
          <cell r="H4082">
            <v>41493</v>
          </cell>
          <cell r="I4082">
            <v>41561</v>
          </cell>
          <cell r="J4082" t="str">
            <v>News</v>
          </cell>
          <cell r="K4082">
            <v>100</v>
          </cell>
          <cell r="L4082">
            <v>260000</v>
          </cell>
          <cell r="M4082" t="str">
            <v>Heavy Rain, began with #4079</v>
          </cell>
          <cell r="N4082">
            <v>2</v>
          </cell>
        </row>
        <row r="4083">
          <cell r="A4083">
            <v>4084</v>
          </cell>
          <cell r="C4083" t="str">
            <v>Philippines</v>
          </cell>
          <cell r="E4083">
            <v>121.142</v>
          </cell>
          <cell r="F4083">
            <v>16.319099999999999</v>
          </cell>
          <cell r="G4083">
            <v>50412.4</v>
          </cell>
          <cell r="H4083">
            <v>41499</v>
          </cell>
          <cell r="I4083">
            <v>41507</v>
          </cell>
          <cell r="J4083" t="str">
            <v>News</v>
          </cell>
          <cell r="K4083">
            <v>8</v>
          </cell>
          <cell r="L4083">
            <v>280000</v>
          </cell>
          <cell r="M4083" t="str">
            <v>Monsoonal Rain and Offshore Tropica</v>
          </cell>
          <cell r="N4083">
            <v>2</v>
          </cell>
        </row>
        <row r="4084">
          <cell r="A4084">
            <v>4085</v>
          </cell>
          <cell r="C4084" t="str">
            <v>China</v>
          </cell>
          <cell r="E4084">
            <v>100.184</v>
          </cell>
          <cell r="F4084">
            <v>35.9161</v>
          </cell>
          <cell r="G4084">
            <v>93531.74</v>
          </cell>
          <cell r="H4084">
            <v>41504</v>
          </cell>
          <cell r="I4084">
            <v>41507</v>
          </cell>
          <cell r="J4084" t="str">
            <v>News</v>
          </cell>
          <cell r="K4084">
            <v>80</v>
          </cell>
          <cell r="L4084">
            <v>0</v>
          </cell>
          <cell r="M4084" t="str">
            <v>Monsoonal Rain</v>
          </cell>
          <cell r="N4084">
            <v>1.5</v>
          </cell>
        </row>
        <row r="4085">
          <cell r="A4085">
            <v>4086</v>
          </cell>
          <cell r="C4085" t="str">
            <v>China</v>
          </cell>
          <cell r="E4085">
            <v>113.694</v>
          </cell>
          <cell r="F4085">
            <v>22.769600000000001</v>
          </cell>
          <cell r="G4085">
            <v>98182.91</v>
          </cell>
          <cell r="H4085">
            <v>41501</v>
          </cell>
          <cell r="I4085">
            <v>41507</v>
          </cell>
          <cell r="J4085" t="str">
            <v>News</v>
          </cell>
          <cell r="K4085">
            <v>40</v>
          </cell>
          <cell r="L4085">
            <v>0</v>
          </cell>
          <cell r="M4085" t="str">
            <v>Tropical Storm Utor</v>
          </cell>
          <cell r="N4085">
            <v>1.5</v>
          </cell>
        </row>
        <row r="4086">
          <cell r="A4086">
            <v>4087</v>
          </cell>
          <cell r="C4086" t="str">
            <v>Romania</v>
          </cell>
          <cell r="E4086">
            <v>27.552900000000001</v>
          </cell>
          <cell r="F4086">
            <v>45.749200000000002</v>
          </cell>
          <cell r="G4086">
            <v>7171.77</v>
          </cell>
          <cell r="H4086">
            <v>41528</v>
          </cell>
          <cell r="I4086">
            <v>41533</v>
          </cell>
          <cell r="J4086" t="str">
            <v>News</v>
          </cell>
          <cell r="K4086">
            <v>8</v>
          </cell>
          <cell r="L4086">
            <v>2100</v>
          </cell>
          <cell r="M4086" t="str">
            <v>Torrential Rain</v>
          </cell>
          <cell r="N4086">
            <v>2</v>
          </cell>
        </row>
        <row r="4087">
          <cell r="A4087">
            <v>4088</v>
          </cell>
          <cell r="C4087" t="str">
            <v>Nigeria</v>
          </cell>
          <cell r="E4087">
            <v>7.6374700000000004</v>
          </cell>
          <cell r="F4087">
            <v>10.5244</v>
          </cell>
          <cell r="G4087">
            <v>178191.77</v>
          </cell>
          <cell r="H4087">
            <v>41527</v>
          </cell>
          <cell r="I4087">
            <v>41533</v>
          </cell>
          <cell r="J4087" t="str">
            <v>News</v>
          </cell>
          <cell r="K4087">
            <v>0</v>
          </cell>
          <cell r="L4087">
            <v>300</v>
          </cell>
          <cell r="M4087" t="str">
            <v>Torrential Rain</v>
          </cell>
          <cell r="N4087">
            <v>1.5</v>
          </cell>
        </row>
        <row r="4088">
          <cell r="A4088">
            <v>4089</v>
          </cell>
          <cell r="C4088" t="str">
            <v>USA</v>
          </cell>
          <cell r="E4088">
            <v>-105.143</v>
          </cell>
          <cell r="F4088">
            <v>38.002400000000002</v>
          </cell>
          <cell r="G4088">
            <v>100404.04</v>
          </cell>
          <cell r="H4088">
            <v>41529</v>
          </cell>
          <cell r="I4088">
            <v>41537</v>
          </cell>
          <cell r="J4088" t="str">
            <v>News</v>
          </cell>
          <cell r="K4088">
            <v>10</v>
          </cell>
          <cell r="L4088">
            <v>11000</v>
          </cell>
          <cell r="M4088" t="str">
            <v>Monsoon Rain</v>
          </cell>
          <cell r="N4088">
            <v>2</v>
          </cell>
        </row>
        <row r="4089">
          <cell r="A4089">
            <v>4090</v>
          </cell>
          <cell r="C4089" t="str">
            <v>Cambodia</v>
          </cell>
          <cell r="E4089">
            <v>105.084</v>
          </cell>
          <cell r="F4089">
            <v>12.657999999999999</v>
          </cell>
          <cell r="G4089">
            <v>52283.25</v>
          </cell>
          <cell r="H4089">
            <v>41544</v>
          </cell>
          <cell r="I4089">
            <v>41561</v>
          </cell>
          <cell r="J4089" t="str">
            <v>News</v>
          </cell>
          <cell r="K4089">
            <v>122</v>
          </cell>
          <cell r="L4089">
            <v>60000</v>
          </cell>
          <cell r="M4089" t="str">
            <v>Monsoonal Rain</v>
          </cell>
          <cell r="N4089">
            <v>1.5</v>
          </cell>
        </row>
        <row r="4090">
          <cell r="A4090">
            <v>4091</v>
          </cell>
          <cell r="C4090" t="str">
            <v>India</v>
          </cell>
          <cell r="E4090">
            <v>84.249499999999998</v>
          </cell>
          <cell r="F4090">
            <v>21.271899999999999</v>
          </cell>
          <cell r="G4090">
            <v>246385.23</v>
          </cell>
          <cell r="H4090">
            <v>41559</v>
          </cell>
          <cell r="I4090">
            <v>41561</v>
          </cell>
          <cell r="J4090" t="str">
            <v>News</v>
          </cell>
          <cell r="K4090">
            <v>27</v>
          </cell>
          <cell r="L4090">
            <v>250000</v>
          </cell>
          <cell r="M4090" t="str">
            <v>Tropical Storm Phailin</v>
          </cell>
          <cell r="N4090">
            <v>2</v>
          </cell>
        </row>
        <row r="4091">
          <cell r="A4091">
            <v>4092</v>
          </cell>
          <cell r="C4091" t="str">
            <v>Thailand</v>
          </cell>
          <cell r="E4091">
            <v>101.694</v>
          </cell>
          <cell r="F4091">
            <v>13.081899999999999</v>
          </cell>
          <cell r="G4091">
            <v>312091</v>
          </cell>
          <cell r="H4091">
            <v>41547</v>
          </cell>
          <cell r="I4091">
            <v>41561</v>
          </cell>
          <cell r="J4091" t="str">
            <v>News</v>
          </cell>
          <cell r="K4091">
            <v>42</v>
          </cell>
          <cell r="L4091">
            <v>982799</v>
          </cell>
          <cell r="M4091" t="str">
            <v>Monsoonal Rain</v>
          </cell>
          <cell r="N4091">
            <v>1.5</v>
          </cell>
        </row>
        <row r="4092">
          <cell r="A4092">
            <v>4093</v>
          </cell>
          <cell r="C4092" t="str">
            <v>Philippines</v>
          </cell>
          <cell r="E4092">
            <v>121.19199999999999</v>
          </cell>
          <cell r="F4092">
            <v>16.641300000000001</v>
          </cell>
          <cell r="G4092">
            <v>54531.07</v>
          </cell>
          <cell r="H4092">
            <v>41559</v>
          </cell>
          <cell r="I4092">
            <v>41561</v>
          </cell>
          <cell r="J4092" t="str">
            <v>News</v>
          </cell>
          <cell r="K4092">
            <v>13</v>
          </cell>
          <cell r="L4092">
            <v>2500</v>
          </cell>
          <cell r="M4092" t="str">
            <v>Tropical Storm Nari</v>
          </cell>
          <cell r="N4092">
            <v>2</v>
          </cell>
        </row>
        <row r="4093">
          <cell r="A4093">
            <v>4095</v>
          </cell>
          <cell r="C4093" t="str">
            <v>China</v>
          </cell>
          <cell r="E4093">
            <v>120.57299999999999</v>
          </cell>
          <cell r="F4093">
            <v>29.15</v>
          </cell>
          <cell r="G4093">
            <v>41577.160000000003</v>
          </cell>
          <cell r="H4093">
            <v>41555</v>
          </cell>
          <cell r="I4093">
            <v>41561</v>
          </cell>
          <cell r="J4093" t="str">
            <v>News</v>
          </cell>
          <cell r="K4093">
            <v>6</v>
          </cell>
          <cell r="L4093">
            <v>176900</v>
          </cell>
          <cell r="M4093" t="str">
            <v>Tropical Storm Fitow</v>
          </cell>
          <cell r="N4093">
            <v>1.5</v>
          </cell>
        </row>
        <row r="4094">
          <cell r="A4094">
            <v>4096</v>
          </cell>
          <cell r="C4094" t="str">
            <v>Indonesia</v>
          </cell>
          <cell r="E4094">
            <v>99.677099999999996</v>
          </cell>
          <cell r="F4094">
            <v>2.9541499999999998</v>
          </cell>
          <cell r="G4094">
            <v>31023.66</v>
          </cell>
          <cell r="H4094">
            <v>41554</v>
          </cell>
          <cell r="I4094">
            <v>41561</v>
          </cell>
          <cell r="J4094" t="str">
            <v>News</v>
          </cell>
          <cell r="K4094">
            <v>0</v>
          </cell>
          <cell r="L4094">
            <v>16000</v>
          </cell>
          <cell r="M4094" t="str">
            <v>Torrential Rain</v>
          </cell>
          <cell r="N4094">
            <v>1.5</v>
          </cell>
        </row>
        <row r="4095">
          <cell r="A4095">
            <v>4097</v>
          </cell>
          <cell r="C4095" t="str">
            <v>Peru</v>
          </cell>
          <cell r="E4095">
            <v>-76.187299999999993</v>
          </cell>
          <cell r="F4095">
            <v>-8.5734999999999992</v>
          </cell>
          <cell r="G4095">
            <v>253520.53</v>
          </cell>
          <cell r="H4095">
            <v>41558</v>
          </cell>
          <cell r="I4095">
            <v>41561</v>
          </cell>
          <cell r="J4095" t="str">
            <v>News</v>
          </cell>
          <cell r="K4095">
            <v>0</v>
          </cell>
          <cell r="L4095">
            <v>1100</v>
          </cell>
          <cell r="M4095" t="str">
            <v>Heavy Rain</v>
          </cell>
          <cell r="N4095">
            <v>1.5</v>
          </cell>
        </row>
        <row r="4096">
          <cell r="A4096">
            <v>4094</v>
          </cell>
          <cell r="C4096" t="str">
            <v>South Sudan</v>
          </cell>
          <cell r="E4096">
            <v>28.824100000000001</v>
          </cell>
          <cell r="F4096">
            <v>7.7372399999999999</v>
          </cell>
          <cell r="G4096">
            <v>172574.26</v>
          </cell>
          <cell r="H4096">
            <v>41555</v>
          </cell>
          <cell r="I4096">
            <v>41561</v>
          </cell>
          <cell r="J4096" t="str">
            <v>News</v>
          </cell>
          <cell r="K4096">
            <v>0</v>
          </cell>
          <cell r="L4096">
            <v>3300</v>
          </cell>
          <cell r="M4096" t="str">
            <v>Heavy Rain</v>
          </cell>
          <cell r="N4096">
            <v>1</v>
          </cell>
        </row>
        <row r="4097">
          <cell r="A4097">
            <v>4098</v>
          </cell>
          <cell r="C4097" t="str">
            <v>India</v>
          </cell>
          <cell r="E4097">
            <v>85.932100000000005</v>
          </cell>
          <cell r="F4097">
            <v>24.717400000000001</v>
          </cell>
          <cell r="G4097">
            <v>102661.14</v>
          </cell>
          <cell r="H4097">
            <v>41559</v>
          </cell>
          <cell r="I4097">
            <v>41588</v>
          </cell>
          <cell r="J4097" t="str">
            <v>News</v>
          </cell>
          <cell r="K4097">
            <v>7</v>
          </cell>
          <cell r="L4097">
            <v>0</v>
          </cell>
          <cell r="M4097" t="str">
            <v>Heavy Rain</v>
          </cell>
          <cell r="N4097">
            <v>1.5</v>
          </cell>
        </row>
        <row r="4098">
          <cell r="A4098">
            <v>4099</v>
          </cell>
          <cell r="C4098" t="str">
            <v>South Sudan</v>
          </cell>
          <cell r="E4098">
            <v>31.793299999999999</v>
          </cell>
          <cell r="F4098">
            <v>7.3392799999999996</v>
          </cell>
          <cell r="G4098">
            <v>111000.43</v>
          </cell>
          <cell r="H4098">
            <v>41581</v>
          </cell>
          <cell r="I4098">
            <v>41597</v>
          </cell>
          <cell r="J4098" t="str">
            <v>News</v>
          </cell>
          <cell r="K4098">
            <v>0</v>
          </cell>
          <cell r="L4098">
            <v>100</v>
          </cell>
          <cell r="M4098" t="str">
            <v>Heavy Rain</v>
          </cell>
          <cell r="N4098">
            <v>1</v>
          </cell>
        </row>
        <row r="4099">
          <cell r="A4099">
            <v>4100</v>
          </cell>
          <cell r="C4099" t="str">
            <v>Philippines</v>
          </cell>
          <cell r="E4099">
            <v>125.05200000000001</v>
          </cell>
          <cell r="F4099">
            <v>11.4452</v>
          </cell>
          <cell r="G4099">
            <v>32476.99</v>
          </cell>
          <cell r="H4099">
            <v>41586</v>
          </cell>
          <cell r="I4099">
            <v>41597</v>
          </cell>
          <cell r="J4099" t="str">
            <v>News</v>
          </cell>
          <cell r="K4099">
            <v>2000</v>
          </cell>
          <cell r="L4099">
            <v>200000</v>
          </cell>
          <cell r="M4099" t="str">
            <v>Tropical Storm Haiyan/Yolanda</v>
          </cell>
          <cell r="N4099">
            <v>2</v>
          </cell>
        </row>
        <row r="4100">
          <cell r="A4100">
            <v>4101</v>
          </cell>
          <cell r="C4100" t="str">
            <v>USA</v>
          </cell>
          <cell r="E4100">
            <v>-98.011099999999999</v>
          </cell>
          <cell r="F4100">
            <v>30.660699999999999</v>
          </cell>
          <cell r="G4100">
            <v>38936.39</v>
          </cell>
          <cell r="H4100">
            <v>41578</v>
          </cell>
          <cell r="I4100">
            <v>41588</v>
          </cell>
          <cell r="J4100" t="str">
            <v>News</v>
          </cell>
          <cell r="K4100">
            <v>4</v>
          </cell>
          <cell r="L4100">
            <v>4800</v>
          </cell>
          <cell r="M4100" t="str">
            <v>Torrential Rain</v>
          </cell>
          <cell r="N4100">
            <v>2</v>
          </cell>
        </row>
        <row r="4101">
          <cell r="A4101">
            <v>4102</v>
          </cell>
          <cell r="C4101" t="str">
            <v>Italy</v>
          </cell>
          <cell r="E4101">
            <v>9.0045500000000001</v>
          </cell>
          <cell r="F4101">
            <v>40.300800000000002</v>
          </cell>
          <cell r="G4101">
            <v>15699.75</v>
          </cell>
          <cell r="H4101">
            <v>41596</v>
          </cell>
          <cell r="I4101">
            <v>41597</v>
          </cell>
          <cell r="J4101" t="str">
            <v>News</v>
          </cell>
          <cell r="K4101">
            <v>18</v>
          </cell>
          <cell r="L4101">
            <v>2700</v>
          </cell>
          <cell r="M4101" t="str">
            <v>Torrential Rain</v>
          </cell>
          <cell r="N4101">
            <v>2</v>
          </cell>
        </row>
        <row r="4102">
          <cell r="A4102">
            <v>4103</v>
          </cell>
          <cell r="C4102" t="str">
            <v>Vietnam</v>
          </cell>
          <cell r="E4102">
            <v>107.706</v>
          </cell>
          <cell r="F4102">
            <v>15.582100000000001</v>
          </cell>
          <cell r="G4102">
            <v>48985.15</v>
          </cell>
          <cell r="H4102">
            <v>41592</v>
          </cell>
          <cell r="I4102">
            <v>41597</v>
          </cell>
          <cell r="J4102" t="str">
            <v>News</v>
          </cell>
          <cell r="K4102">
            <v>41</v>
          </cell>
          <cell r="L4102">
            <v>80000</v>
          </cell>
          <cell r="M4102" t="str">
            <v>Heavy Rain</v>
          </cell>
          <cell r="N4102">
            <v>1.5</v>
          </cell>
        </row>
        <row r="4103">
          <cell r="A4103">
            <v>4104</v>
          </cell>
          <cell r="C4103" t="str">
            <v>Saudi Arabia</v>
          </cell>
          <cell r="E4103">
            <v>44.808399999999999</v>
          </cell>
          <cell r="F4103">
            <v>27.4145</v>
          </cell>
          <cell r="G4103">
            <v>361386.84</v>
          </cell>
          <cell r="H4103">
            <v>41596</v>
          </cell>
          <cell r="I4103">
            <v>41597</v>
          </cell>
          <cell r="J4103" t="str">
            <v>News</v>
          </cell>
          <cell r="K4103">
            <v>15</v>
          </cell>
          <cell r="L4103">
            <v>121</v>
          </cell>
          <cell r="M4103" t="str">
            <v>Torrential Rain</v>
          </cell>
          <cell r="N4103">
            <v>1.5</v>
          </cell>
        </row>
        <row r="4104">
          <cell r="A4104">
            <v>4105</v>
          </cell>
          <cell r="B4104" t="str">
            <v>FL-2013-000141-SOM</v>
          </cell>
          <cell r="C4104" t="str">
            <v>Somalia</v>
          </cell>
          <cell r="E4104">
            <v>57.427599999999998</v>
          </cell>
          <cell r="F4104">
            <v>21.681899999999999</v>
          </cell>
          <cell r="G4104">
            <v>181848.02</v>
          </cell>
          <cell r="H4104">
            <v>41586</v>
          </cell>
          <cell r="I4104">
            <v>41597</v>
          </cell>
          <cell r="J4104" t="str">
            <v>News</v>
          </cell>
          <cell r="K4104">
            <v>100</v>
          </cell>
          <cell r="L4104">
            <v>0</v>
          </cell>
          <cell r="M4104" t="str">
            <v>Tropical Storm</v>
          </cell>
          <cell r="N4104">
            <v>1.5</v>
          </cell>
        </row>
        <row r="4105">
          <cell r="A4105">
            <v>4106</v>
          </cell>
          <cell r="C4105" t="str">
            <v>United Kingdom</v>
          </cell>
          <cell r="D4105" t="str">
            <v>Germany</v>
          </cell>
          <cell r="E4105">
            <v>7.5330599999999999</v>
          </cell>
          <cell r="F4105">
            <v>53.443100000000001</v>
          </cell>
          <cell r="G4105">
            <v>51279.6</v>
          </cell>
          <cell r="H4105">
            <v>41613</v>
          </cell>
          <cell r="I4105">
            <v>41616</v>
          </cell>
          <cell r="J4105" t="str">
            <v>News</v>
          </cell>
          <cell r="K4105">
            <v>8</v>
          </cell>
          <cell r="L4105">
            <v>4000</v>
          </cell>
          <cell r="M4105" t="str">
            <v>Storm Surge</v>
          </cell>
          <cell r="N4105">
            <v>2</v>
          </cell>
        </row>
        <row r="4106">
          <cell r="A4106">
            <v>4107</v>
          </cell>
          <cell r="B4106" t="str">
            <v>FL-2013-000148-MYS</v>
          </cell>
          <cell r="C4106" t="str">
            <v>Malaysia</v>
          </cell>
          <cell r="E4106">
            <v>102.36199999999999</v>
          </cell>
          <cell r="F4106">
            <v>3.5844399999999998</v>
          </cell>
          <cell r="G4106">
            <v>106697.53</v>
          </cell>
          <cell r="H4106">
            <v>41609</v>
          </cell>
          <cell r="I4106">
            <v>41616</v>
          </cell>
          <cell r="J4106" t="str">
            <v>News</v>
          </cell>
          <cell r="K4106">
            <v>1</v>
          </cell>
          <cell r="L4106">
            <v>19000</v>
          </cell>
          <cell r="M4106" t="str">
            <v>Monsoonal Rain</v>
          </cell>
          <cell r="N4106">
            <v>1.5</v>
          </cell>
        </row>
        <row r="4107">
          <cell r="A4107">
            <v>4108</v>
          </cell>
          <cell r="C4107" t="str">
            <v>Niger</v>
          </cell>
          <cell r="E4107">
            <v>13.201700000000001</v>
          </cell>
          <cell r="F4107">
            <v>15.010300000000001</v>
          </cell>
          <cell r="G4107">
            <v>65791.14</v>
          </cell>
          <cell r="H4107">
            <v>41581</v>
          </cell>
          <cell r="I4107">
            <v>41616</v>
          </cell>
          <cell r="J4107" t="str">
            <v>News</v>
          </cell>
          <cell r="K4107">
            <v>0</v>
          </cell>
          <cell r="L4107">
            <v>1000</v>
          </cell>
          <cell r="M4107" t="str">
            <v>Heavy Rain</v>
          </cell>
          <cell r="N4107">
            <v>1</v>
          </cell>
        </row>
        <row r="4108">
          <cell r="A4108">
            <v>4109</v>
          </cell>
          <cell r="C4108" t="str">
            <v>Cuba</v>
          </cell>
          <cell r="E4108">
            <v>-81.395799999999994</v>
          </cell>
          <cell r="F4108">
            <v>22.904299999999999</v>
          </cell>
          <cell r="G4108">
            <v>7627.3</v>
          </cell>
          <cell r="H4108">
            <v>41609</v>
          </cell>
          <cell r="I4108">
            <v>41616</v>
          </cell>
          <cell r="J4108" t="str">
            <v>News</v>
          </cell>
          <cell r="K4108">
            <v>2</v>
          </cell>
          <cell r="L4108">
            <v>227</v>
          </cell>
          <cell r="M4108" t="str">
            <v>Torrential Rain</v>
          </cell>
          <cell r="N4108">
            <v>1</v>
          </cell>
        </row>
        <row r="4109">
          <cell r="A4109">
            <v>4110</v>
          </cell>
          <cell r="B4109" t="str">
            <v>FL-2013-000149-THA</v>
          </cell>
          <cell r="C4109" t="str">
            <v>Thailand</v>
          </cell>
          <cell r="E4109">
            <v>100.395</v>
          </cell>
          <cell r="F4109">
            <v>7.2182000000000004</v>
          </cell>
          <cell r="G4109">
            <v>38676.71</v>
          </cell>
          <cell r="H4109">
            <v>41598</v>
          </cell>
          <cell r="I4109">
            <v>41616</v>
          </cell>
          <cell r="J4109" t="str">
            <v>News</v>
          </cell>
          <cell r="K4109">
            <v>23</v>
          </cell>
          <cell r="L4109">
            <v>15254</v>
          </cell>
          <cell r="M4109" t="str">
            <v>Monsoonal Rain</v>
          </cell>
          <cell r="N4109">
            <v>1.5</v>
          </cell>
        </row>
        <row r="4110">
          <cell r="A4110">
            <v>4111</v>
          </cell>
          <cell r="C4110" t="str">
            <v>United Kingdom</v>
          </cell>
          <cell r="D4110" t="str">
            <v>Ireland</v>
          </cell>
          <cell r="E4110">
            <v>-1.5114399999999999</v>
          </cell>
          <cell r="F4110">
            <v>53.273200000000003</v>
          </cell>
          <cell r="G4110">
            <v>126149.79</v>
          </cell>
          <cell r="H4110">
            <v>41635</v>
          </cell>
          <cell r="I4110">
            <v>41677</v>
          </cell>
          <cell r="J4110" t="str">
            <v>News</v>
          </cell>
          <cell r="K4110">
            <v>0</v>
          </cell>
          <cell r="L4110">
            <v>200</v>
          </cell>
          <cell r="M4110" t="str">
            <v>Heavy Rain</v>
          </cell>
          <cell r="N4110">
            <v>1.5</v>
          </cell>
        </row>
        <row r="4111">
          <cell r="A4111">
            <v>4112</v>
          </cell>
          <cell r="C4111" t="str">
            <v>Indonesia</v>
          </cell>
          <cell r="E4111">
            <v>97.289299999999997</v>
          </cell>
          <cell r="F4111">
            <v>4.4801299999999999</v>
          </cell>
          <cell r="G4111">
            <v>22524.63</v>
          </cell>
          <cell r="H4111">
            <v>41637</v>
          </cell>
          <cell r="I4111">
            <v>41643</v>
          </cell>
          <cell r="J4111" t="str">
            <v>News</v>
          </cell>
          <cell r="K4111">
            <v>0</v>
          </cell>
          <cell r="L4111">
            <v>4500</v>
          </cell>
          <cell r="M4111" t="str">
            <v>Heavy Rain</v>
          </cell>
          <cell r="N4111">
            <v>1</v>
          </cell>
        </row>
        <row r="4112">
          <cell r="A4112">
            <v>4113</v>
          </cell>
          <cell r="B4112" t="str">
            <v>FL-2013-000157-BRA</v>
          </cell>
          <cell r="C4112" t="str">
            <v>Brazil</v>
          </cell>
          <cell r="E4112">
            <v>-41.942300000000003</v>
          </cell>
          <cell r="F4112">
            <v>-18.953800000000001</v>
          </cell>
          <cell r="G4112">
            <v>314284.90999999997</v>
          </cell>
          <cell r="H4112">
            <v>41631</v>
          </cell>
          <cell r="I4112">
            <v>41643</v>
          </cell>
          <cell r="J4112" t="str">
            <v>News</v>
          </cell>
          <cell r="K4112">
            <v>45</v>
          </cell>
          <cell r="L4112">
            <v>60000</v>
          </cell>
          <cell r="M4112" t="str">
            <v>Heavy Rain</v>
          </cell>
          <cell r="N4112">
            <v>2</v>
          </cell>
        </row>
        <row r="4113">
          <cell r="A4113">
            <v>4114</v>
          </cell>
          <cell r="B4113" t="str">
            <v>FL-2013-000159-LCA</v>
          </cell>
          <cell r="C4113" t="str">
            <v>Saint Vincent</v>
          </cell>
          <cell r="D4113" t="str">
            <v>St. Lucia</v>
          </cell>
          <cell r="E4113">
            <v>-60.988599999999998</v>
          </cell>
          <cell r="F4113">
            <v>13.918799999999999</v>
          </cell>
          <cell r="G4113">
            <v>830.23199999999997</v>
          </cell>
          <cell r="H4113">
            <v>41634</v>
          </cell>
          <cell r="I4113">
            <v>41643</v>
          </cell>
          <cell r="J4113" t="str">
            <v>News</v>
          </cell>
          <cell r="K4113">
            <v>11</v>
          </cell>
          <cell r="L4113">
            <v>0</v>
          </cell>
          <cell r="M4113" t="str">
            <v>Heavy Rain</v>
          </cell>
          <cell r="N4113">
            <v>1</v>
          </cell>
        </row>
        <row r="4114">
          <cell r="A4114">
            <v>4115</v>
          </cell>
          <cell r="C4114" t="str">
            <v>USA</v>
          </cell>
          <cell r="E4114">
            <v>-86.789900000000003</v>
          </cell>
          <cell r="F4114">
            <v>37.559699999999999</v>
          </cell>
          <cell r="G4114">
            <v>16069.91</v>
          </cell>
          <cell r="H4114">
            <v>41630</v>
          </cell>
          <cell r="I4114">
            <v>41643</v>
          </cell>
          <cell r="J4114" t="str">
            <v>News</v>
          </cell>
          <cell r="K4114">
            <v>5</v>
          </cell>
          <cell r="L4114">
            <v>0</v>
          </cell>
          <cell r="M4114" t="str">
            <v>Heavy Rain</v>
          </cell>
          <cell r="N4114">
            <v>1</v>
          </cell>
        </row>
        <row r="4115">
          <cell r="A4115">
            <v>4116</v>
          </cell>
          <cell r="C4115" t="str">
            <v>Peru</v>
          </cell>
          <cell r="E4115">
            <v>-71.523200000000003</v>
          </cell>
          <cell r="F4115">
            <v>-12.4186</v>
          </cell>
          <cell r="G4115">
            <v>74144.66</v>
          </cell>
          <cell r="H4115">
            <v>41640</v>
          </cell>
          <cell r="I4115">
            <v>41643</v>
          </cell>
          <cell r="J4115" t="str">
            <v>News</v>
          </cell>
          <cell r="K4115">
            <v>0</v>
          </cell>
          <cell r="L4115">
            <v>300</v>
          </cell>
          <cell r="M4115" t="str">
            <v>Heavy Rain</v>
          </cell>
          <cell r="N4115">
            <v>1</v>
          </cell>
        </row>
        <row r="4116">
          <cell r="A4116">
            <v>4117</v>
          </cell>
          <cell r="B4116" t="str">
            <v>FL-2014-000008-BOL</v>
          </cell>
          <cell r="C4116" t="str">
            <v>Bolivia</v>
          </cell>
          <cell r="E4116">
            <v>-64.013499999999993</v>
          </cell>
          <cell r="F4116">
            <v>-13.3888</v>
          </cell>
          <cell r="G4116">
            <v>381576.65</v>
          </cell>
          <cell r="H4116">
            <v>41649</v>
          </cell>
          <cell r="I4116">
            <v>41760</v>
          </cell>
          <cell r="J4116" t="str">
            <v>News</v>
          </cell>
          <cell r="K4116">
            <v>60</v>
          </cell>
          <cell r="L4116">
            <v>84000</v>
          </cell>
          <cell r="M4116" t="str">
            <v>Heavy Rain</v>
          </cell>
          <cell r="N4116">
            <v>2</v>
          </cell>
        </row>
        <row r="4117">
          <cell r="A4117">
            <v>4118</v>
          </cell>
          <cell r="C4117" t="str">
            <v>Zimbawe</v>
          </cell>
          <cell r="E4117">
            <v>30.853100000000001</v>
          </cell>
          <cell r="F4117">
            <v>-17.2057</v>
          </cell>
          <cell r="G4117">
            <v>142586.1</v>
          </cell>
          <cell r="H4117">
            <v>41654</v>
          </cell>
          <cell r="I4117">
            <v>41677</v>
          </cell>
          <cell r="J4117" t="str">
            <v>News</v>
          </cell>
          <cell r="K4117">
            <v>0</v>
          </cell>
          <cell r="L4117">
            <v>0</v>
          </cell>
          <cell r="M4117" t="str">
            <v>Heavy Rain</v>
          </cell>
          <cell r="N4117">
            <v>1.5</v>
          </cell>
        </row>
        <row r="4118">
          <cell r="A4118">
            <v>4119</v>
          </cell>
          <cell r="C4118" t="str">
            <v>Zimbawe</v>
          </cell>
          <cell r="E4118">
            <v>28.923100000000002</v>
          </cell>
          <cell r="F4118">
            <v>-20.2044</v>
          </cell>
          <cell r="G4118">
            <v>72462.23</v>
          </cell>
          <cell r="H4118">
            <v>41654</v>
          </cell>
          <cell r="I4118">
            <v>41677</v>
          </cell>
          <cell r="J4118" t="str">
            <v>News</v>
          </cell>
          <cell r="K4118">
            <v>0</v>
          </cell>
          <cell r="L4118">
            <v>4000</v>
          </cell>
          <cell r="M4118" t="str">
            <v>Heavy Rain</v>
          </cell>
          <cell r="N4118">
            <v>1.5</v>
          </cell>
        </row>
        <row r="4119">
          <cell r="A4119">
            <v>4120</v>
          </cell>
          <cell r="C4119" t="str">
            <v>Australia</v>
          </cell>
          <cell r="E4119">
            <v>131.732</v>
          </cell>
          <cell r="F4119">
            <v>-14.3299</v>
          </cell>
          <cell r="G4119">
            <v>426979.84000000003</v>
          </cell>
          <cell r="H4119">
            <v>41672</v>
          </cell>
          <cell r="I4119">
            <v>41677</v>
          </cell>
          <cell r="J4119" t="str">
            <v>News</v>
          </cell>
          <cell r="K4119">
            <v>0</v>
          </cell>
          <cell r="L4119">
            <v>0</v>
          </cell>
          <cell r="M4119" t="str">
            <v>Tropical Storm Fletcher</v>
          </cell>
          <cell r="N4119">
            <v>1</v>
          </cell>
        </row>
        <row r="4120">
          <cell r="A4120">
            <v>4121</v>
          </cell>
          <cell r="C4120" t="str">
            <v>Indonesia</v>
          </cell>
          <cell r="E4120">
            <v>107.706</v>
          </cell>
          <cell r="F4120">
            <v>-6.6323999999999996</v>
          </cell>
          <cell r="G4120">
            <v>35769.22</v>
          </cell>
          <cell r="H4120">
            <v>41647</v>
          </cell>
          <cell r="I4120">
            <v>41677</v>
          </cell>
          <cell r="J4120" t="str">
            <v>News</v>
          </cell>
          <cell r="K4120">
            <v>23</v>
          </cell>
          <cell r="L4120">
            <v>20000</v>
          </cell>
          <cell r="M4120" t="str">
            <v>Heavy Rain</v>
          </cell>
          <cell r="N4120">
            <v>1.5</v>
          </cell>
        </row>
        <row r="4121">
          <cell r="A4121">
            <v>4122</v>
          </cell>
          <cell r="C4121" t="str">
            <v>France</v>
          </cell>
          <cell r="D4121" t="str">
            <v>Italy</v>
          </cell>
          <cell r="E4121">
            <v>7.0993000000000004</v>
          </cell>
          <cell r="F4121">
            <v>43.995800000000003</v>
          </cell>
          <cell r="G4121">
            <v>82989.45</v>
          </cell>
          <cell r="H4121">
            <v>41659</v>
          </cell>
          <cell r="I4121">
            <v>41677</v>
          </cell>
          <cell r="J4121" t="str">
            <v>News</v>
          </cell>
          <cell r="K4121">
            <v>4</v>
          </cell>
          <cell r="L4121">
            <v>1000</v>
          </cell>
          <cell r="M4121" t="str">
            <v>Heavy Rain</v>
          </cell>
          <cell r="N4121">
            <v>1.5</v>
          </cell>
        </row>
        <row r="4122">
          <cell r="A4122">
            <v>4123</v>
          </cell>
          <cell r="C4122" t="str">
            <v>Mozambique</v>
          </cell>
          <cell r="E4122">
            <v>31.5459</v>
          </cell>
          <cell r="F4122">
            <v>-24.445900000000002</v>
          </cell>
          <cell r="G4122">
            <v>481907.88</v>
          </cell>
          <cell r="H4122">
            <v>41694</v>
          </cell>
          <cell r="I4122">
            <v>41708</v>
          </cell>
          <cell r="J4122" t="str">
            <v>News</v>
          </cell>
          <cell r="K4122">
            <v>4</v>
          </cell>
          <cell r="L4122">
            <v>20000</v>
          </cell>
          <cell r="M4122" t="str">
            <v>Heavy Rain</v>
          </cell>
          <cell r="N4122">
            <v>1</v>
          </cell>
        </row>
        <row r="4123">
          <cell r="A4123">
            <v>4124</v>
          </cell>
          <cell r="B4123" t="str">
            <v>SS-2014-000032-MHL</v>
          </cell>
          <cell r="C4123" t="str">
            <v>USA</v>
          </cell>
          <cell r="E4123">
            <v>168.72900000000001</v>
          </cell>
          <cell r="F4123">
            <v>7.3095100000000004</v>
          </cell>
          <cell r="G4123">
            <v>34.836599999999997</v>
          </cell>
          <cell r="H4123">
            <v>41701</v>
          </cell>
          <cell r="I4123">
            <v>41708</v>
          </cell>
          <cell r="J4123" t="str">
            <v>News</v>
          </cell>
          <cell r="K4123">
            <v>0</v>
          </cell>
          <cell r="L4123">
            <v>900</v>
          </cell>
          <cell r="M4123" t="str">
            <v>Storm Surge</v>
          </cell>
          <cell r="N4123">
            <v>1.5</v>
          </cell>
        </row>
        <row r="4124">
          <cell r="A4124">
            <v>4125</v>
          </cell>
          <cell r="C4124" t="str">
            <v>New Zealand</v>
          </cell>
          <cell r="E4124">
            <v>172.613</v>
          </cell>
          <cell r="F4124">
            <v>-43.453800000000001</v>
          </cell>
          <cell r="G4124">
            <v>1015.84</v>
          </cell>
          <cell r="H4124">
            <v>41701</v>
          </cell>
          <cell r="I4124">
            <v>41708</v>
          </cell>
          <cell r="J4124" t="str">
            <v>News</v>
          </cell>
          <cell r="K4124">
            <v>0</v>
          </cell>
          <cell r="L4124">
            <v>80</v>
          </cell>
          <cell r="M4124" t="str">
            <v>Heavy Rain</v>
          </cell>
          <cell r="N4124">
            <v>2</v>
          </cell>
        </row>
        <row r="4125">
          <cell r="A4125">
            <v>4126</v>
          </cell>
          <cell r="C4125" t="str">
            <v>Burundi</v>
          </cell>
          <cell r="E4125">
            <v>29.649899999999999</v>
          </cell>
          <cell r="F4125">
            <v>-4.1404100000000001</v>
          </cell>
          <cell r="G4125">
            <v>3237.42</v>
          </cell>
          <cell r="H4125">
            <v>41689</v>
          </cell>
          <cell r="I4125">
            <v>41708</v>
          </cell>
          <cell r="J4125" t="str">
            <v>News</v>
          </cell>
          <cell r="K4125">
            <v>69</v>
          </cell>
          <cell r="L4125">
            <v>20000</v>
          </cell>
          <cell r="M4125" t="str">
            <v>Torrential Rain</v>
          </cell>
          <cell r="N4125">
            <v>2</v>
          </cell>
        </row>
        <row r="4126">
          <cell r="A4126">
            <v>4127</v>
          </cell>
          <cell r="B4126" t="str">
            <v>FL-2014-000030-PRY</v>
          </cell>
          <cell r="C4126" t="str">
            <v>Paraguay</v>
          </cell>
          <cell r="E4126">
            <v>-57.583300000000001</v>
          </cell>
          <cell r="F4126">
            <v>-25.220500000000001</v>
          </cell>
          <cell r="G4126">
            <v>6829.57</v>
          </cell>
          <cell r="H4126">
            <v>41695</v>
          </cell>
          <cell r="I4126">
            <v>41708</v>
          </cell>
          <cell r="J4126" t="str">
            <v>News</v>
          </cell>
          <cell r="K4126">
            <v>0</v>
          </cell>
          <cell r="L4126">
            <v>2000</v>
          </cell>
          <cell r="M4126" t="str">
            <v>Heavy Rain</v>
          </cell>
          <cell r="N4126">
            <v>1</v>
          </cell>
        </row>
        <row r="4127">
          <cell r="A4127">
            <v>4128</v>
          </cell>
          <cell r="C4127" t="str">
            <v>Zimbawe</v>
          </cell>
          <cell r="E4127">
            <v>31.347899999999999</v>
          </cell>
          <cell r="F4127">
            <v>-21.519600000000001</v>
          </cell>
          <cell r="G4127">
            <v>17205.64</v>
          </cell>
          <cell r="H4127">
            <v>41671</v>
          </cell>
          <cell r="I4127">
            <v>41728</v>
          </cell>
          <cell r="J4127" t="str">
            <v>News</v>
          </cell>
          <cell r="K4127">
            <v>0</v>
          </cell>
          <cell r="L4127">
            <v>4000</v>
          </cell>
          <cell r="M4127" t="str">
            <v>Dam Break</v>
          </cell>
          <cell r="N4127">
            <v>1</v>
          </cell>
        </row>
        <row r="4128">
          <cell r="A4128">
            <v>4129</v>
          </cell>
          <cell r="C4128" t="str">
            <v>USA</v>
          </cell>
          <cell r="E4128">
            <v>-89.128200000000007</v>
          </cell>
          <cell r="F4128">
            <v>31.424399999999999</v>
          </cell>
          <cell r="G4128">
            <v>53220.79</v>
          </cell>
          <cell r="H4128">
            <v>41723</v>
          </cell>
          <cell r="I4128">
            <v>41728</v>
          </cell>
          <cell r="J4128" t="str">
            <v>News</v>
          </cell>
          <cell r="K4128">
            <v>0</v>
          </cell>
          <cell r="L4128">
            <v>200</v>
          </cell>
          <cell r="M4128" t="str">
            <v>Heavy Rain</v>
          </cell>
          <cell r="N4128">
            <v>1.5</v>
          </cell>
        </row>
        <row r="4129">
          <cell r="A4129">
            <v>4130</v>
          </cell>
          <cell r="C4129" t="str">
            <v>Australia</v>
          </cell>
          <cell r="E4129">
            <v>150.11699999999999</v>
          </cell>
          <cell r="F4129">
            <v>-26.241499999999998</v>
          </cell>
          <cell r="G4129">
            <v>250162.12</v>
          </cell>
          <cell r="H4129">
            <v>41722</v>
          </cell>
          <cell r="I4129">
            <v>41728</v>
          </cell>
          <cell r="J4129" t="str">
            <v>News</v>
          </cell>
          <cell r="K4129">
            <v>1</v>
          </cell>
          <cell r="L4129">
            <v>0</v>
          </cell>
          <cell r="M4129" t="str">
            <v>Torrential Rain</v>
          </cell>
          <cell r="N4129">
            <v>1.5</v>
          </cell>
        </row>
        <row r="4130">
          <cell r="A4130">
            <v>4131</v>
          </cell>
          <cell r="B4130" t="str">
            <v>FL-2014-000038-ZAF</v>
          </cell>
          <cell r="C4130" t="str">
            <v>South Africa</v>
          </cell>
          <cell r="D4130" t="str">
            <v>Namibia</v>
          </cell>
          <cell r="E4130">
            <v>25.607399999999998</v>
          </cell>
          <cell r="F4130">
            <v>-21.5153</v>
          </cell>
          <cell r="G4130">
            <v>1037639.19</v>
          </cell>
          <cell r="H4130">
            <v>41699</v>
          </cell>
          <cell r="I4130">
            <v>41728</v>
          </cell>
          <cell r="J4130" t="str">
            <v>News</v>
          </cell>
          <cell r="K4130">
            <v>37</v>
          </cell>
          <cell r="L4130">
            <v>3528</v>
          </cell>
          <cell r="M4130" t="str">
            <v>Heavy Rain</v>
          </cell>
          <cell r="N4130">
            <v>1.5</v>
          </cell>
        </row>
        <row r="4131">
          <cell r="A4131">
            <v>4132</v>
          </cell>
          <cell r="B4131" t="str">
            <v>FL-2014-000045-SLB</v>
          </cell>
          <cell r="C4131" t="str">
            <v>Solomon Islands</v>
          </cell>
          <cell r="E4131">
            <v>160.34200000000001</v>
          </cell>
          <cell r="F4131">
            <v>-9.6776300000000006</v>
          </cell>
          <cell r="G4131">
            <v>5480.75</v>
          </cell>
          <cell r="H4131">
            <v>41730</v>
          </cell>
          <cell r="I4131">
            <v>41737</v>
          </cell>
          <cell r="J4131" t="str">
            <v>News</v>
          </cell>
          <cell r="K4131">
            <v>23</v>
          </cell>
          <cell r="L4131">
            <v>10000</v>
          </cell>
          <cell r="M4131" t="str">
            <v>Heavy Rain</v>
          </cell>
          <cell r="N4131">
            <v>2</v>
          </cell>
        </row>
        <row r="4132">
          <cell r="A4132">
            <v>4133</v>
          </cell>
          <cell r="C4132" t="str">
            <v>Argentina</v>
          </cell>
          <cell r="E4132">
            <v>-70.298400000000001</v>
          </cell>
          <cell r="F4132">
            <v>-38.365200000000002</v>
          </cell>
          <cell r="G4132">
            <v>69876.78</v>
          </cell>
          <cell r="H4132">
            <v>41730</v>
          </cell>
          <cell r="I4132">
            <v>41737</v>
          </cell>
          <cell r="J4132" t="str">
            <v>News</v>
          </cell>
          <cell r="K4132">
            <v>0</v>
          </cell>
          <cell r="L4132">
            <v>2000</v>
          </cell>
          <cell r="M4132" t="str">
            <v>Heavy Rain</v>
          </cell>
          <cell r="N4132">
            <v>1.5</v>
          </cell>
        </row>
        <row r="4133">
          <cell r="A4133">
            <v>4134</v>
          </cell>
          <cell r="C4133" t="str">
            <v>USA</v>
          </cell>
          <cell r="E4133">
            <v>-87.618799999999993</v>
          </cell>
          <cell r="F4133">
            <v>31.858499999999999</v>
          </cell>
          <cell r="G4133">
            <v>82418.559999999998</v>
          </cell>
          <cell r="H4133">
            <v>41730</v>
          </cell>
          <cell r="I4133">
            <v>41737</v>
          </cell>
          <cell r="J4133" t="str">
            <v>News</v>
          </cell>
          <cell r="K4133">
            <v>2</v>
          </cell>
          <cell r="L4133">
            <v>300</v>
          </cell>
          <cell r="M4133" t="str">
            <v>heavy Rain</v>
          </cell>
          <cell r="N4133">
            <v>1.5</v>
          </cell>
        </row>
        <row r="4134">
          <cell r="A4134">
            <v>4135</v>
          </cell>
          <cell r="C4134" t="str">
            <v>USA</v>
          </cell>
          <cell r="E4134">
            <v>-84.9465</v>
          </cell>
          <cell r="F4134">
            <v>31.296600000000002</v>
          </cell>
          <cell r="G4134">
            <v>260469.81</v>
          </cell>
          <cell r="H4134">
            <v>41759</v>
          </cell>
          <cell r="I4134">
            <v>41760</v>
          </cell>
          <cell r="J4134" t="str">
            <v>News</v>
          </cell>
          <cell r="K4134">
            <v>1</v>
          </cell>
          <cell r="L4134">
            <v>200</v>
          </cell>
          <cell r="M4134" t="str">
            <v>Torrential Rain</v>
          </cell>
          <cell r="N4134">
            <v>2</v>
          </cell>
        </row>
        <row r="4135">
          <cell r="A4135">
            <v>4136</v>
          </cell>
          <cell r="B4135" t="str">
            <v>FF-2014-000060-AFG</v>
          </cell>
          <cell r="C4135" t="str">
            <v>Afghanistan</v>
          </cell>
          <cell r="E4135">
            <v>66.434200000000004</v>
          </cell>
          <cell r="F4135">
            <v>35.834000000000003</v>
          </cell>
          <cell r="G4135">
            <v>83722.34</v>
          </cell>
          <cell r="H4135">
            <v>41749</v>
          </cell>
          <cell r="I4135">
            <v>41775</v>
          </cell>
          <cell r="J4135" t="str">
            <v>News</v>
          </cell>
          <cell r="K4135">
            <v>123</v>
          </cell>
          <cell r="L4135">
            <v>6000</v>
          </cell>
          <cell r="M4135" t="str">
            <v>Torrential Rain</v>
          </cell>
          <cell r="N4135">
            <v>1.5</v>
          </cell>
        </row>
        <row r="4136">
          <cell r="A4136">
            <v>4137</v>
          </cell>
          <cell r="C4136" t="str">
            <v>Tanzania</v>
          </cell>
          <cell r="E4136">
            <v>38.968899999999998</v>
          </cell>
          <cell r="F4136">
            <v>-7.1930100000000001</v>
          </cell>
          <cell r="G4136">
            <v>18498.39</v>
          </cell>
          <cell r="H4136">
            <v>41747</v>
          </cell>
          <cell r="I4136">
            <v>41760</v>
          </cell>
          <cell r="J4136" t="str">
            <v>News</v>
          </cell>
          <cell r="K4136">
            <v>41</v>
          </cell>
          <cell r="L4136">
            <v>0</v>
          </cell>
          <cell r="M4136" t="str">
            <v>Torrential Rain</v>
          </cell>
          <cell r="N4136">
            <v>1.5</v>
          </cell>
        </row>
        <row r="4137">
          <cell r="A4137">
            <v>4138</v>
          </cell>
          <cell r="B4137" t="str">
            <v>FF-2014-000059-SRB</v>
          </cell>
          <cell r="C4137" t="str">
            <v>Romania</v>
          </cell>
          <cell r="D4137" t="str">
            <v>Bulgaria</v>
          </cell>
          <cell r="E4137">
            <v>24.494</v>
          </cell>
          <cell r="F4137">
            <v>44.061700000000002</v>
          </cell>
          <cell r="G4137">
            <v>87430.69</v>
          </cell>
          <cell r="H4137">
            <v>41746</v>
          </cell>
          <cell r="I4137">
            <v>41760</v>
          </cell>
          <cell r="J4137" t="str">
            <v>News</v>
          </cell>
          <cell r="K4137">
            <v>0</v>
          </cell>
          <cell r="L4137">
            <v>640</v>
          </cell>
          <cell r="M4137" t="str">
            <v>Torrential Rain</v>
          </cell>
          <cell r="N4137">
            <v>1.5</v>
          </cell>
        </row>
        <row r="4138">
          <cell r="A4138">
            <v>4139</v>
          </cell>
          <cell r="C4138" t="str">
            <v>Serbia</v>
          </cell>
          <cell r="D4138" t="str">
            <v>Bosnia</v>
          </cell>
          <cell r="E4138">
            <v>19.223600000000001</v>
          </cell>
          <cell r="F4138">
            <v>44.56</v>
          </cell>
          <cell r="G4138">
            <v>115747.69</v>
          </cell>
          <cell r="H4138">
            <v>41771</v>
          </cell>
          <cell r="I4138">
            <v>41775</v>
          </cell>
          <cell r="J4138" t="str">
            <v>News</v>
          </cell>
          <cell r="K4138">
            <v>3</v>
          </cell>
          <cell r="L4138">
            <v>4000</v>
          </cell>
          <cell r="M4138" t="str">
            <v>Heavy Rain</v>
          </cell>
          <cell r="N4138">
            <v>2</v>
          </cell>
        </row>
        <row r="4139">
          <cell r="A4139">
            <v>4140</v>
          </cell>
          <cell r="C4139" t="str">
            <v>Tanzania</v>
          </cell>
          <cell r="E4139">
            <v>38.944200000000002</v>
          </cell>
          <cell r="F4139">
            <v>-7.6643499999999998</v>
          </cell>
          <cell r="G4139">
            <v>22249.34</v>
          </cell>
          <cell r="H4139">
            <v>41769</v>
          </cell>
          <cell r="I4139">
            <v>41775</v>
          </cell>
          <cell r="J4139" t="str">
            <v>News</v>
          </cell>
          <cell r="K4139">
            <v>0</v>
          </cell>
          <cell r="L4139">
            <v>22000</v>
          </cell>
          <cell r="M4139" t="str">
            <v>Heavy Rain</v>
          </cell>
          <cell r="N4139">
            <v>1</v>
          </cell>
        </row>
        <row r="4140">
          <cell r="A4140">
            <v>4141</v>
          </cell>
          <cell r="C4140" t="str">
            <v>Italy</v>
          </cell>
          <cell r="E4140">
            <v>13.013</v>
          </cell>
          <cell r="F4140">
            <v>43.3979</v>
          </cell>
          <cell r="G4140">
            <v>11256.33</v>
          </cell>
          <cell r="H4140">
            <v>41761</v>
          </cell>
          <cell r="I4140">
            <v>41769</v>
          </cell>
          <cell r="J4140" t="str">
            <v>News</v>
          </cell>
          <cell r="K4140">
            <v>2</v>
          </cell>
          <cell r="L4140">
            <v>250</v>
          </cell>
          <cell r="M4140" t="str">
            <v>Torrential Rain</v>
          </cell>
          <cell r="N4140">
            <v>1.5</v>
          </cell>
        </row>
        <row r="4141">
          <cell r="A4141">
            <v>4142</v>
          </cell>
          <cell r="B4141" t="str">
            <v>FL-2014-000063-TJK</v>
          </cell>
          <cell r="C4141" t="str">
            <v>Tajikistan</v>
          </cell>
          <cell r="E4141">
            <v>69.378699999999995</v>
          </cell>
          <cell r="F4141">
            <v>38.485300000000002</v>
          </cell>
          <cell r="G4141">
            <v>41719.46</v>
          </cell>
          <cell r="H4141">
            <v>41769</v>
          </cell>
          <cell r="I4141">
            <v>41775</v>
          </cell>
          <cell r="J4141" t="str">
            <v>News</v>
          </cell>
          <cell r="K4141">
            <v>0</v>
          </cell>
          <cell r="L4141">
            <v>425</v>
          </cell>
          <cell r="M4141" t="str">
            <v>Heavy Rain</v>
          </cell>
          <cell r="N4141">
            <v>1.5</v>
          </cell>
        </row>
        <row r="4142">
          <cell r="A4142">
            <v>4143</v>
          </cell>
          <cell r="B4142" t="str">
            <v>FL-2014-000062-CHN</v>
          </cell>
          <cell r="C4142" t="str">
            <v>China</v>
          </cell>
          <cell r="E4142">
            <v>111.467</v>
          </cell>
          <cell r="F4142">
            <v>27.382100000000001</v>
          </cell>
          <cell r="G4142">
            <v>205001.27</v>
          </cell>
          <cell r="H4142">
            <v>41771</v>
          </cell>
          <cell r="I4142">
            <v>41775</v>
          </cell>
          <cell r="J4142" t="str">
            <v>News</v>
          </cell>
          <cell r="K4142">
            <v>1</v>
          </cell>
          <cell r="L4142">
            <v>10000</v>
          </cell>
          <cell r="M4142" t="str">
            <v>Heavy Rain</v>
          </cell>
          <cell r="N4142">
            <v>2</v>
          </cell>
        </row>
        <row r="4143">
          <cell r="A4143">
            <v>4144</v>
          </cell>
          <cell r="C4143" t="str">
            <v>Afghanistan</v>
          </cell>
          <cell r="E4143">
            <v>68.017799999999994</v>
          </cell>
          <cell r="F4143">
            <v>35.635199999999998</v>
          </cell>
          <cell r="G4143">
            <v>44203.93</v>
          </cell>
          <cell r="H4143">
            <v>41793</v>
          </cell>
          <cell r="I4143">
            <v>41800</v>
          </cell>
          <cell r="J4143" t="str">
            <v>News</v>
          </cell>
          <cell r="K4143">
            <v>0</v>
          </cell>
          <cell r="L4143">
            <v>300</v>
          </cell>
          <cell r="M4143" t="str">
            <v>Heavy Rain</v>
          </cell>
          <cell r="N4143">
            <v>1.5</v>
          </cell>
        </row>
        <row r="4144">
          <cell r="A4144">
            <v>4145</v>
          </cell>
          <cell r="B4144" t="str">
            <v>FL-2014-000070-LKA</v>
          </cell>
          <cell r="C4144" t="str">
            <v>Sri Lanka</v>
          </cell>
          <cell r="E4144">
            <v>80.166799999999995</v>
          </cell>
          <cell r="F4144">
            <v>7.6621499999999996</v>
          </cell>
          <cell r="G4144">
            <v>10337.469999999999</v>
          </cell>
          <cell r="H4144">
            <v>41794</v>
          </cell>
          <cell r="I4144">
            <v>41800</v>
          </cell>
          <cell r="J4144" t="str">
            <v>News</v>
          </cell>
          <cell r="K4144">
            <v>5</v>
          </cell>
          <cell r="L4144">
            <v>16000</v>
          </cell>
          <cell r="M4144" t="str">
            <v>Tropical Storm Boris</v>
          </cell>
          <cell r="N4144">
            <v>1.5</v>
          </cell>
        </row>
        <row r="4145">
          <cell r="A4145">
            <v>4146</v>
          </cell>
          <cell r="C4145" t="str">
            <v>China</v>
          </cell>
          <cell r="E4145">
            <v>113.342</v>
          </cell>
          <cell r="F4145">
            <v>23.2652</v>
          </cell>
          <cell r="G4145">
            <v>45994.3</v>
          </cell>
          <cell r="H4145">
            <v>41789</v>
          </cell>
          <cell r="I4145">
            <v>41800</v>
          </cell>
          <cell r="J4145" t="str">
            <v>News</v>
          </cell>
          <cell r="K4145">
            <v>6</v>
          </cell>
          <cell r="L4145">
            <v>500</v>
          </cell>
          <cell r="M4145" t="str">
            <v>Heavy Rain</v>
          </cell>
          <cell r="N4145">
            <v>1</v>
          </cell>
        </row>
        <row r="4146">
          <cell r="A4146">
            <v>4147</v>
          </cell>
          <cell r="C4146" t="str">
            <v>Iran</v>
          </cell>
          <cell r="E4146">
            <v>57.254399999999997</v>
          </cell>
          <cell r="F4146">
            <v>34.375599999999999</v>
          </cell>
          <cell r="G4146">
            <v>305525.25</v>
          </cell>
          <cell r="H4146">
            <v>41791</v>
          </cell>
          <cell r="I4146">
            <v>41800</v>
          </cell>
          <cell r="J4146" t="str">
            <v>News</v>
          </cell>
          <cell r="K4146">
            <v>37</v>
          </cell>
          <cell r="L4146">
            <v>440000</v>
          </cell>
          <cell r="M4146" t="str">
            <v>Monsoonal Rain</v>
          </cell>
          <cell r="N4146">
            <v>1.5</v>
          </cell>
        </row>
        <row r="4147">
          <cell r="A4147">
            <v>4148</v>
          </cell>
          <cell r="B4147" t="str">
            <v>TC-2014-000071-MEX</v>
          </cell>
          <cell r="C4147" t="str">
            <v>Mexico</v>
          </cell>
          <cell r="D4147" t="str">
            <v>Guatamala</v>
          </cell>
          <cell r="E4147">
            <v>-94.0274</v>
          </cell>
          <cell r="F4147">
            <v>16.599699999999999</v>
          </cell>
          <cell r="G4147">
            <v>113685.43</v>
          </cell>
          <cell r="H4147">
            <v>41791</v>
          </cell>
          <cell r="I4147">
            <v>41800</v>
          </cell>
          <cell r="J4147" t="str">
            <v>News</v>
          </cell>
          <cell r="K4147">
            <v>22</v>
          </cell>
          <cell r="L4147">
            <v>25000</v>
          </cell>
          <cell r="M4147" t="str">
            <v>Monsoonal Rain</v>
          </cell>
          <cell r="N4147">
            <v>1.5</v>
          </cell>
        </row>
        <row r="4148">
          <cell r="A4148">
            <v>4149</v>
          </cell>
          <cell r="C4148" t="str">
            <v>Russia</v>
          </cell>
          <cell r="E4148">
            <v>94.369600000000005</v>
          </cell>
          <cell r="F4148">
            <v>55.033200000000001</v>
          </cell>
          <cell r="G4148">
            <v>1829701.35</v>
          </cell>
          <cell r="H4148">
            <v>41794</v>
          </cell>
          <cell r="I4148">
            <v>41800</v>
          </cell>
          <cell r="J4148" t="str">
            <v>News</v>
          </cell>
          <cell r="K4148">
            <v>70</v>
          </cell>
          <cell r="L4148">
            <v>3000</v>
          </cell>
          <cell r="M4148" t="str">
            <v>Torrential Rain</v>
          </cell>
          <cell r="N4148">
            <v>1.5</v>
          </cell>
        </row>
        <row r="4149">
          <cell r="A4149">
            <v>4150</v>
          </cell>
          <cell r="C4149" t="str">
            <v>Paraguay</v>
          </cell>
          <cell r="D4149" t="str">
            <v>Brazil</v>
          </cell>
          <cell r="E4149">
            <v>-53.546999999999997</v>
          </cell>
          <cell r="F4149">
            <v>-24.354099999999999</v>
          </cell>
          <cell r="G4149">
            <v>554605.25</v>
          </cell>
          <cell r="H4149">
            <v>41793</v>
          </cell>
          <cell r="I4149">
            <v>41834</v>
          </cell>
          <cell r="J4149" t="str">
            <v>News</v>
          </cell>
          <cell r="K4149">
            <v>9</v>
          </cell>
          <cell r="L4149">
            <v>265000</v>
          </cell>
          <cell r="M4149" t="str">
            <v>Heay Rain</v>
          </cell>
          <cell r="N4149">
            <v>2</v>
          </cell>
        </row>
        <row r="4150">
          <cell r="A4150">
            <v>4151</v>
          </cell>
          <cell r="C4150" t="str">
            <v>Bulgaria</v>
          </cell>
          <cell r="E4150">
            <v>27.0426</v>
          </cell>
          <cell r="F4150">
            <v>42.944499999999998</v>
          </cell>
          <cell r="G4150">
            <v>24415.42</v>
          </cell>
          <cell r="H4150">
            <v>41809</v>
          </cell>
          <cell r="I4150">
            <v>41815</v>
          </cell>
          <cell r="J4150" t="str">
            <v>News</v>
          </cell>
          <cell r="K4150">
            <v>12</v>
          </cell>
          <cell r="L4150">
            <v>2000</v>
          </cell>
          <cell r="M4150" t="str">
            <v>Torrential Rain</v>
          </cell>
          <cell r="N4150">
            <v>2</v>
          </cell>
        </row>
        <row r="4151">
          <cell r="A4151">
            <v>4152</v>
          </cell>
          <cell r="C4151" t="str">
            <v>USA</v>
          </cell>
          <cell r="E4151">
            <v>-94.794399999999996</v>
          </cell>
          <cell r="F4151">
            <v>42.707999999999998</v>
          </cell>
          <cell r="G4151">
            <v>418317.13</v>
          </cell>
          <cell r="H4151">
            <v>41800</v>
          </cell>
          <cell r="I4151">
            <v>41834</v>
          </cell>
          <cell r="J4151" t="str">
            <v>News</v>
          </cell>
          <cell r="K4151">
            <v>0</v>
          </cell>
          <cell r="L4151">
            <v>600</v>
          </cell>
          <cell r="M4151" t="str">
            <v>Heavy Rain</v>
          </cell>
          <cell r="N4151">
            <v>2</v>
          </cell>
        </row>
        <row r="4152">
          <cell r="A4152">
            <v>4153</v>
          </cell>
          <cell r="C4152" t="str">
            <v>Philippines</v>
          </cell>
          <cell r="E4152">
            <v>124.73</v>
          </cell>
          <cell r="F4152">
            <v>6.7718999999999996</v>
          </cell>
          <cell r="G4152">
            <v>15356.31</v>
          </cell>
          <cell r="H4152">
            <v>41807</v>
          </cell>
          <cell r="I4152">
            <v>41815</v>
          </cell>
          <cell r="J4152" t="str">
            <v>News</v>
          </cell>
          <cell r="K4152">
            <v>0</v>
          </cell>
          <cell r="L4152">
            <v>35000</v>
          </cell>
          <cell r="M4152" t="str">
            <v>Heavy Rain</v>
          </cell>
          <cell r="N4152">
            <v>1</v>
          </cell>
        </row>
        <row r="4153">
          <cell r="A4153">
            <v>4154</v>
          </cell>
          <cell r="C4153" t="str">
            <v>India</v>
          </cell>
          <cell r="E4153">
            <v>94.715999999999994</v>
          </cell>
          <cell r="F4153">
            <v>27.811499999999999</v>
          </cell>
          <cell r="G4153">
            <v>49220.53</v>
          </cell>
          <cell r="H4153">
            <v>41813</v>
          </cell>
          <cell r="I4153">
            <v>41815</v>
          </cell>
          <cell r="J4153" t="str">
            <v>News</v>
          </cell>
          <cell r="K4153">
            <v>0</v>
          </cell>
          <cell r="L4153">
            <v>10000</v>
          </cell>
          <cell r="M4153" t="str">
            <v>Monsoonal Ran</v>
          </cell>
          <cell r="N4153">
            <v>1</v>
          </cell>
        </row>
        <row r="4154">
          <cell r="A4154">
            <v>4155</v>
          </cell>
          <cell r="C4154" t="str">
            <v>China</v>
          </cell>
          <cell r="E4154">
            <v>112.358</v>
          </cell>
          <cell r="F4154">
            <v>26.439599999999999</v>
          </cell>
          <cell r="G4154">
            <v>377101.63</v>
          </cell>
          <cell r="H4154">
            <v>41795</v>
          </cell>
          <cell r="I4154">
            <v>41815</v>
          </cell>
          <cell r="J4154" t="str">
            <v>News</v>
          </cell>
          <cell r="K4154">
            <v>14</v>
          </cell>
          <cell r="L4154">
            <v>337000</v>
          </cell>
          <cell r="M4154" t="str">
            <v>Monsoonal Rain</v>
          </cell>
          <cell r="N4154">
            <v>1</v>
          </cell>
        </row>
        <row r="4155">
          <cell r="A4155">
            <v>4156</v>
          </cell>
          <cell r="C4155" t="str">
            <v>Thailand</v>
          </cell>
          <cell r="E4155">
            <v>99.739000000000004</v>
          </cell>
          <cell r="F4155">
            <v>19.825800000000001</v>
          </cell>
          <cell r="G4155">
            <v>15921.63</v>
          </cell>
          <cell r="H4155">
            <v>41831</v>
          </cell>
          <cell r="I4155">
            <v>41834</v>
          </cell>
          <cell r="J4155" t="str">
            <v>News</v>
          </cell>
          <cell r="K4155">
            <v>0</v>
          </cell>
          <cell r="L4155">
            <v>500</v>
          </cell>
          <cell r="M4155" t="str">
            <v>Heavy Rain</v>
          </cell>
          <cell r="N4155">
            <v>1</v>
          </cell>
        </row>
        <row r="4156">
          <cell r="A4156">
            <v>4157</v>
          </cell>
          <cell r="C4156" t="str">
            <v>New Zealand</v>
          </cell>
          <cell r="E4156">
            <v>174.06800000000001</v>
          </cell>
          <cell r="F4156">
            <v>-35.698900000000002</v>
          </cell>
          <cell r="G4156">
            <v>8581.24</v>
          </cell>
          <cell r="H4156">
            <v>41825</v>
          </cell>
          <cell r="I4156">
            <v>41834</v>
          </cell>
          <cell r="J4156" t="str">
            <v>News</v>
          </cell>
          <cell r="K4156">
            <v>0</v>
          </cell>
          <cell r="L4156">
            <v>0</v>
          </cell>
          <cell r="M4156" t="str">
            <v>Heavy Rain</v>
          </cell>
          <cell r="N4156">
            <v>1</v>
          </cell>
        </row>
        <row r="4157">
          <cell r="A4157">
            <v>4158</v>
          </cell>
          <cell r="C4157" t="str">
            <v>Sudan</v>
          </cell>
          <cell r="E4157">
            <v>33.08</v>
          </cell>
          <cell r="F4157">
            <v>13.388299999999999</v>
          </cell>
          <cell r="G4157">
            <v>137141.28</v>
          </cell>
          <cell r="H4157">
            <v>41827</v>
          </cell>
          <cell r="I4157">
            <v>41834</v>
          </cell>
          <cell r="J4157" t="str">
            <v>News</v>
          </cell>
          <cell r="K4157">
            <v>0</v>
          </cell>
          <cell r="L4157">
            <v>42400</v>
          </cell>
          <cell r="M4157" t="str">
            <v>Heavy Rain</v>
          </cell>
          <cell r="N4157">
            <v>1.5</v>
          </cell>
        </row>
        <row r="4158">
          <cell r="A4158">
            <v>4159</v>
          </cell>
          <cell r="C4158" t="str">
            <v>Brazil</v>
          </cell>
          <cell r="E4158">
            <v>-59.559699999999999</v>
          </cell>
          <cell r="F4158">
            <v>-2.9293399999999998</v>
          </cell>
          <cell r="G4158">
            <v>256564.57</v>
          </cell>
          <cell r="H4158">
            <v>41781</v>
          </cell>
          <cell r="I4158">
            <v>41849</v>
          </cell>
          <cell r="J4158" t="str">
            <v>News</v>
          </cell>
          <cell r="K4158">
            <v>0</v>
          </cell>
          <cell r="L4158">
            <v>0</v>
          </cell>
          <cell r="M4158" t="str">
            <v>Heavy Rain</v>
          </cell>
          <cell r="N4158">
            <v>2</v>
          </cell>
        </row>
        <row r="4159">
          <cell r="A4159">
            <v>4160</v>
          </cell>
          <cell r="C4159" t="str">
            <v>USA</v>
          </cell>
          <cell r="E4159">
            <v>-134.446</v>
          </cell>
          <cell r="F4159">
            <v>58.199300000000001</v>
          </cell>
          <cell r="G4159">
            <v>2950.82</v>
          </cell>
          <cell r="H4159">
            <v>41831</v>
          </cell>
          <cell r="I4159">
            <v>41834</v>
          </cell>
          <cell r="J4159" t="str">
            <v>News</v>
          </cell>
          <cell r="K4159">
            <v>0</v>
          </cell>
          <cell r="L4159">
            <v>0</v>
          </cell>
          <cell r="M4159" t="str">
            <v>Jökulhlaup</v>
          </cell>
          <cell r="N4159">
            <v>1</v>
          </cell>
        </row>
        <row r="4160">
          <cell r="A4160">
            <v>4161</v>
          </cell>
          <cell r="C4160" t="str">
            <v>Bangladesh</v>
          </cell>
          <cell r="E4160">
            <v>90.549800000000005</v>
          </cell>
          <cell r="F4160">
            <v>22.331299999999999</v>
          </cell>
          <cell r="G4160">
            <v>217.529</v>
          </cell>
          <cell r="H4160">
            <v>41833</v>
          </cell>
          <cell r="I4160">
            <v>41834</v>
          </cell>
          <cell r="J4160" t="str">
            <v>News</v>
          </cell>
          <cell r="K4160">
            <v>0</v>
          </cell>
          <cell r="L4160">
            <v>30000</v>
          </cell>
          <cell r="M4160" t="str">
            <v>Heavy Rain and High Tide</v>
          </cell>
          <cell r="N4160">
            <v>1.5</v>
          </cell>
        </row>
        <row r="4161">
          <cell r="A4161">
            <v>4162</v>
          </cell>
          <cell r="C4161" t="str">
            <v>Nepal</v>
          </cell>
          <cell r="E4161">
            <v>84.620699999999999</v>
          </cell>
          <cell r="F4161">
            <v>28.473700000000001</v>
          </cell>
          <cell r="G4161">
            <v>11578.77</v>
          </cell>
          <cell r="H4161">
            <v>41821</v>
          </cell>
          <cell r="I4161">
            <v>41834</v>
          </cell>
          <cell r="J4161" t="str">
            <v>News</v>
          </cell>
          <cell r="K4161">
            <v>16</v>
          </cell>
          <cell r="L4161">
            <v>2400</v>
          </cell>
          <cell r="M4161" t="str">
            <v>Torrential Rain</v>
          </cell>
          <cell r="N4161">
            <v>1.5</v>
          </cell>
        </row>
        <row r="4162">
          <cell r="A4162">
            <v>4163</v>
          </cell>
          <cell r="C4162" t="str">
            <v>Brazil</v>
          </cell>
          <cell r="D4162" t="str">
            <v>Uruguay</v>
          </cell>
          <cell r="E4162">
            <v>-58.025599999999997</v>
          </cell>
          <cell r="F4162">
            <v>-32.346699999999998</v>
          </cell>
          <cell r="G4162">
            <v>44866.46</v>
          </cell>
          <cell r="H4162">
            <v>41823</v>
          </cell>
          <cell r="I4162">
            <v>41849</v>
          </cell>
          <cell r="J4162" t="str">
            <v>News</v>
          </cell>
          <cell r="K4162">
            <v>10</v>
          </cell>
          <cell r="L4162">
            <v>50000</v>
          </cell>
          <cell r="M4162" t="str">
            <v>Heavy Rain</v>
          </cell>
          <cell r="N4162">
            <v>2</v>
          </cell>
        </row>
        <row r="4163">
          <cell r="A4163">
            <v>4164</v>
          </cell>
          <cell r="C4163" t="str">
            <v>South Sudan</v>
          </cell>
          <cell r="D4163" t="str">
            <v>Sudan</v>
          </cell>
          <cell r="E4163">
            <v>31.0015</v>
          </cell>
          <cell r="F4163">
            <v>10.213699999999999</v>
          </cell>
          <cell r="G4163">
            <v>641087.55000000005</v>
          </cell>
          <cell r="H4163">
            <v>41840</v>
          </cell>
          <cell r="I4163">
            <v>41890</v>
          </cell>
          <cell r="J4163" t="str">
            <v>News</v>
          </cell>
          <cell r="K4163">
            <v>77</v>
          </cell>
          <cell r="L4163">
            <v>112000</v>
          </cell>
          <cell r="M4163" t="str">
            <v>Heavy Rain</v>
          </cell>
          <cell r="N4163">
            <v>1.5</v>
          </cell>
        </row>
        <row r="4164">
          <cell r="A4164">
            <v>4165</v>
          </cell>
          <cell r="C4164" t="str">
            <v>India</v>
          </cell>
          <cell r="E4164">
            <v>84.125799999999998</v>
          </cell>
          <cell r="F4164">
            <v>20.775200000000002</v>
          </cell>
          <cell r="G4164">
            <v>189576.05</v>
          </cell>
          <cell r="H4164">
            <v>41840</v>
          </cell>
          <cell r="I4164">
            <v>41849</v>
          </cell>
          <cell r="J4164" t="str">
            <v>News</v>
          </cell>
          <cell r="K4164">
            <v>6</v>
          </cell>
          <cell r="L4164">
            <v>15000</v>
          </cell>
          <cell r="M4164" t="str">
            <v>Monsoonal Rain</v>
          </cell>
          <cell r="N4164">
            <v>1</v>
          </cell>
        </row>
        <row r="4165">
          <cell r="A4165">
            <v>4166</v>
          </cell>
          <cell r="C4165" t="str">
            <v>Russia</v>
          </cell>
          <cell r="E4165">
            <v>156.12899999999999</v>
          </cell>
          <cell r="F4165">
            <v>62.739400000000003</v>
          </cell>
          <cell r="G4165">
            <v>224475.55</v>
          </cell>
          <cell r="H4165">
            <v>41842</v>
          </cell>
          <cell r="I4165">
            <v>41849</v>
          </cell>
          <cell r="J4165" t="str">
            <v>News</v>
          </cell>
          <cell r="K4165">
            <v>0</v>
          </cell>
          <cell r="L4165">
            <v>0</v>
          </cell>
          <cell r="M4165" t="str">
            <v>Heavy Rain</v>
          </cell>
          <cell r="N4165">
            <v>2</v>
          </cell>
        </row>
        <row r="4166">
          <cell r="A4166">
            <v>4167</v>
          </cell>
          <cell r="C4166" t="str">
            <v>China</v>
          </cell>
          <cell r="D4166" t="str">
            <v>Viet Nam</v>
          </cell>
          <cell r="E4166">
            <v>107.508</v>
          </cell>
          <cell r="F4166">
            <v>21.4955</v>
          </cell>
          <cell r="G4166">
            <v>82764.22</v>
          </cell>
          <cell r="H4166">
            <v>41838</v>
          </cell>
          <cell r="I4166">
            <v>41849</v>
          </cell>
          <cell r="J4166" t="str">
            <v>News</v>
          </cell>
          <cell r="K4166">
            <v>46</v>
          </cell>
          <cell r="L4166">
            <v>100000</v>
          </cell>
          <cell r="M4166" t="str">
            <v>Typhoon Rammasun</v>
          </cell>
          <cell r="N4166">
            <v>2</v>
          </cell>
        </row>
        <row r="4167">
          <cell r="A4167">
            <v>4168</v>
          </cell>
          <cell r="C4167" t="str">
            <v>Papua New Gunea</v>
          </cell>
          <cell r="E4167">
            <v>143.399</v>
          </cell>
          <cell r="F4167">
            <v>-6.0680199999999997</v>
          </cell>
          <cell r="G4167">
            <v>51770.21</v>
          </cell>
          <cell r="H4167">
            <v>41840</v>
          </cell>
          <cell r="I4167">
            <v>41849</v>
          </cell>
          <cell r="J4167" t="str">
            <v>News</v>
          </cell>
          <cell r="K4167">
            <v>4</v>
          </cell>
          <cell r="L4167">
            <v>0</v>
          </cell>
          <cell r="M4167" t="str">
            <v>Heavy Rain</v>
          </cell>
          <cell r="N4167">
            <v>1.5</v>
          </cell>
        </row>
        <row r="4168">
          <cell r="A4168">
            <v>4169</v>
          </cell>
          <cell r="C4168" t="str">
            <v>Japan</v>
          </cell>
          <cell r="E4168">
            <v>136.31</v>
          </cell>
          <cell r="F4168">
            <v>35.7986</v>
          </cell>
          <cell r="G4168">
            <v>76116.81</v>
          </cell>
          <cell r="H4168">
            <v>41867</v>
          </cell>
          <cell r="I4168">
            <v>41870</v>
          </cell>
          <cell r="J4168" t="str">
            <v>News</v>
          </cell>
          <cell r="K4168">
            <v>3</v>
          </cell>
          <cell r="L4168">
            <v>12000</v>
          </cell>
          <cell r="M4168" t="str">
            <v>Torrential Rain</v>
          </cell>
          <cell r="N4168">
            <v>2</v>
          </cell>
        </row>
        <row r="4169">
          <cell r="A4169">
            <v>4170</v>
          </cell>
          <cell r="C4169" t="str">
            <v>Nepal</v>
          </cell>
          <cell r="E4169">
            <v>81.973100000000002</v>
          </cell>
          <cell r="F4169">
            <v>28.9832</v>
          </cell>
          <cell r="G4169">
            <v>55212.66</v>
          </cell>
          <cell r="H4169">
            <v>41863</v>
          </cell>
          <cell r="I4169">
            <v>41890</v>
          </cell>
          <cell r="J4169" t="str">
            <v>News</v>
          </cell>
          <cell r="K4169">
            <v>180</v>
          </cell>
          <cell r="L4169">
            <v>17000</v>
          </cell>
          <cell r="M4169" t="str">
            <v>Monsoonal Rain</v>
          </cell>
          <cell r="N4169">
            <v>1.5</v>
          </cell>
        </row>
        <row r="4170">
          <cell r="A4170">
            <v>4171</v>
          </cell>
          <cell r="C4170" t="str">
            <v>India</v>
          </cell>
          <cell r="E4170">
            <v>79.758600000000001</v>
          </cell>
          <cell r="F4170">
            <v>27.385200000000001</v>
          </cell>
          <cell r="G4170">
            <v>107474.39</v>
          </cell>
          <cell r="H4170">
            <v>41862</v>
          </cell>
          <cell r="I4170">
            <v>41890</v>
          </cell>
          <cell r="J4170" t="str">
            <v>News</v>
          </cell>
          <cell r="K4170">
            <v>31</v>
          </cell>
          <cell r="L4170">
            <v>4000</v>
          </cell>
          <cell r="M4170" t="str">
            <v>Monsoonal Rain</v>
          </cell>
          <cell r="N4170">
            <v>1.5</v>
          </cell>
        </row>
        <row r="4171">
          <cell r="A4171">
            <v>4172</v>
          </cell>
          <cell r="C4171" t="str">
            <v>China</v>
          </cell>
          <cell r="E4171">
            <v>114.164</v>
          </cell>
          <cell r="F4171">
            <v>25.4709</v>
          </cell>
          <cell r="G4171">
            <v>387775.13</v>
          </cell>
          <cell r="H4171">
            <v>41862</v>
          </cell>
          <cell r="I4171">
            <v>41870</v>
          </cell>
          <cell r="J4171" t="str">
            <v>News</v>
          </cell>
          <cell r="K4171">
            <v>27</v>
          </cell>
          <cell r="L4171">
            <v>10000</v>
          </cell>
          <cell r="M4171" t="str">
            <v>Monsoonal Rain</v>
          </cell>
          <cell r="N4171">
            <v>1.5</v>
          </cell>
        </row>
        <row r="4172">
          <cell r="A4172">
            <v>4173</v>
          </cell>
          <cell r="C4172" t="str">
            <v>Indonesia</v>
          </cell>
          <cell r="E4172">
            <v>107.83</v>
          </cell>
          <cell r="F4172">
            <v>-7.0044000000000004</v>
          </cell>
          <cell r="G4172">
            <v>65176.82</v>
          </cell>
          <cell r="H4172">
            <v>41862</v>
          </cell>
          <cell r="I4172">
            <v>41870</v>
          </cell>
          <cell r="J4172" t="str">
            <v>News</v>
          </cell>
          <cell r="K4172">
            <v>2</v>
          </cell>
          <cell r="L4172">
            <v>600</v>
          </cell>
          <cell r="M4172" t="str">
            <v>Torrential Rain</v>
          </cell>
          <cell r="N4172">
            <v>1</v>
          </cell>
        </row>
        <row r="4173">
          <cell r="A4173">
            <v>4174</v>
          </cell>
          <cell r="C4173" t="str">
            <v>India</v>
          </cell>
          <cell r="E4173">
            <v>86.253699999999995</v>
          </cell>
          <cell r="F4173">
            <v>26.179500000000001</v>
          </cell>
          <cell r="G4173">
            <v>62650.8</v>
          </cell>
          <cell r="H4173">
            <v>41865</v>
          </cell>
          <cell r="I4173">
            <v>41890</v>
          </cell>
          <cell r="J4173" t="str">
            <v>News</v>
          </cell>
          <cell r="K4173">
            <v>0</v>
          </cell>
          <cell r="L4173">
            <v>10000</v>
          </cell>
          <cell r="M4173" t="str">
            <v>Monsoonal Rain</v>
          </cell>
          <cell r="N4173">
            <v>1.5</v>
          </cell>
        </row>
        <row r="4174">
          <cell r="A4174">
            <v>4176</v>
          </cell>
          <cell r="C4174" t="str">
            <v>India</v>
          </cell>
          <cell r="E4174">
            <v>94.654200000000003</v>
          </cell>
          <cell r="F4174">
            <v>27.613199999999999</v>
          </cell>
          <cell r="G4174">
            <v>44290.91</v>
          </cell>
          <cell r="H4174">
            <v>41866</v>
          </cell>
          <cell r="I4174">
            <v>41890</v>
          </cell>
          <cell r="J4174" t="str">
            <v>News</v>
          </cell>
          <cell r="K4174">
            <v>1</v>
          </cell>
          <cell r="L4174">
            <v>75000</v>
          </cell>
          <cell r="M4174" t="str">
            <v>Monsoonal Rain</v>
          </cell>
          <cell r="N4174">
            <v>1</v>
          </cell>
        </row>
        <row r="4175">
          <cell r="A4175">
            <v>4175</v>
          </cell>
          <cell r="C4175" t="str">
            <v>Niger</v>
          </cell>
          <cell r="E4175">
            <v>6.4064800000000002</v>
          </cell>
          <cell r="F4175">
            <v>16.327300000000001</v>
          </cell>
          <cell r="G4175">
            <v>350748.91</v>
          </cell>
          <cell r="H4175">
            <v>41864</v>
          </cell>
          <cell r="I4175">
            <v>41870</v>
          </cell>
          <cell r="J4175" t="str">
            <v>News</v>
          </cell>
          <cell r="K4175">
            <v>12</v>
          </cell>
          <cell r="L4175">
            <v>10000</v>
          </cell>
          <cell r="M4175" t="str">
            <v>Heavy Rain</v>
          </cell>
          <cell r="N4175">
            <v>1</v>
          </cell>
        </row>
        <row r="4176">
          <cell r="A4176">
            <v>4177</v>
          </cell>
          <cell r="C4176" t="str">
            <v>USA</v>
          </cell>
          <cell r="E4176">
            <v>-83.313400000000001</v>
          </cell>
          <cell r="F4176">
            <v>42.5291</v>
          </cell>
          <cell r="G4176">
            <v>11462.27</v>
          </cell>
          <cell r="H4176">
            <v>41861</v>
          </cell>
          <cell r="I4176">
            <v>41870</v>
          </cell>
          <cell r="J4176" t="str">
            <v>News</v>
          </cell>
          <cell r="K4176">
            <v>1</v>
          </cell>
          <cell r="L4176">
            <v>0</v>
          </cell>
          <cell r="M4176" t="str">
            <v>Torrential Rain</v>
          </cell>
          <cell r="N4176">
            <v>2</v>
          </cell>
        </row>
        <row r="4177">
          <cell r="A4177">
            <v>4178</v>
          </cell>
          <cell r="C4177" t="str">
            <v>Bangladesh</v>
          </cell>
          <cell r="E4177">
            <v>90.633300000000006</v>
          </cell>
          <cell r="F4177">
            <v>24.566099999999999</v>
          </cell>
          <cell r="G4177">
            <v>35999.910000000003</v>
          </cell>
          <cell r="H4177">
            <v>41871</v>
          </cell>
          <cell r="I4177">
            <v>41890</v>
          </cell>
          <cell r="J4177" t="str">
            <v>News</v>
          </cell>
          <cell r="K4177">
            <v>17</v>
          </cell>
          <cell r="L4177">
            <v>500000</v>
          </cell>
          <cell r="M4177" t="str">
            <v>Monsoonal Rain</v>
          </cell>
          <cell r="N4177">
            <v>1.5</v>
          </cell>
        </row>
        <row r="4178">
          <cell r="A4178">
            <v>4179</v>
          </cell>
          <cell r="C4178" t="str">
            <v>Pakistan</v>
          </cell>
          <cell r="D4178" t="str">
            <v>India</v>
          </cell>
          <cell r="E4178">
            <v>75.341899999999995</v>
          </cell>
          <cell r="F4178">
            <v>33.944899999999997</v>
          </cell>
          <cell r="G4178">
            <v>253686.93</v>
          </cell>
          <cell r="H4178">
            <v>41883</v>
          </cell>
          <cell r="I4178">
            <v>41923</v>
          </cell>
          <cell r="J4178" t="str">
            <v>News</v>
          </cell>
          <cell r="K4178">
            <v>300</v>
          </cell>
          <cell r="L4178">
            <v>30000</v>
          </cell>
          <cell r="M4178" t="str">
            <v>Monoonal Rain</v>
          </cell>
          <cell r="N4178">
            <v>2</v>
          </cell>
        </row>
        <row r="4179">
          <cell r="A4179">
            <v>4180</v>
          </cell>
          <cell r="C4179" t="str">
            <v>Dominican Republic</v>
          </cell>
          <cell r="E4179">
            <v>-69.754000000000005</v>
          </cell>
          <cell r="F4179">
            <v>19.068200000000001</v>
          </cell>
          <cell r="G4179">
            <v>13399.5</v>
          </cell>
          <cell r="H4179">
            <v>41871</v>
          </cell>
          <cell r="I4179">
            <v>41886</v>
          </cell>
          <cell r="J4179" t="str">
            <v>News</v>
          </cell>
          <cell r="K4179">
            <v>0</v>
          </cell>
          <cell r="L4179">
            <v>4000</v>
          </cell>
          <cell r="M4179" t="str">
            <v>Tropical Storm Cristobal</v>
          </cell>
          <cell r="N4179">
            <v>1</v>
          </cell>
        </row>
        <row r="4180">
          <cell r="A4180">
            <v>4181</v>
          </cell>
          <cell r="C4180" t="str">
            <v>Panama</v>
          </cell>
          <cell r="E4180">
            <v>-80.962800000000001</v>
          </cell>
          <cell r="F4180">
            <v>8.2389399999999995</v>
          </cell>
          <cell r="G4180">
            <v>22658.51</v>
          </cell>
          <cell r="H4180">
            <v>41869</v>
          </cell>
          <cell r="I4180">
            <v>41886</v>
          </cell>
          <cell r="J4180" t="str">
            <v>News</v>
          </cell>
          <cell r="K4180">
            <v>9</v>
          </cell>
          <cell r="L4180">
            <v>116</v>
          </cell>
          <cell r="M4180" t="str">
            <v>Heavy Rain</v>
          </cell>
          <cell r="N4180">
            <v>1</v>
          </cell>
        </row>
        <row r="4181">
          <cell r="A4181">
            <v>4182</v>
          </cell>
          <cell r="C4181" t="str">
            <v>South Korea</v>
          </cell>
          <cell r="D4181" t="str">
            <v>Japan</v>
          </cell>
          <cell r="E4181">
            <v>128.392</v>
          </cell>
          <cell r="F4181">
            <v>36.051000000000002</v>
          </cell>
          <cell r="G4181">
            <v>35508.04</v>
          </cell>
          <cell r="H4181">
            <v>41875</v>
          </cell>
          <cell r="I4181">
            <v>41886</v>
          </cell>
          <cell r="J4181" t="str">
            <v>News</v>
          </cell>
          <cell r="K4181">
            <v>5</v>
          </cell>
          <cell r="L4181">
            <v>0</v>
          </cell>
          <cell r="M4181" t="str">
            <v>Torrential Rain</v>
          </cell>
          <cell r="N4181">
            <v>1.5</v>
          </cell>
        </row>
        <row r="4182">
          <cell r="A4182">
            <v>4183</v>
          </cell>
          <cell r="C4182" t="str">
            <v>Bulgaria</v>
          </cell>
          <cell r="E4182">
            <v>27.4879</v>
          </cell>
          <cell r="F4182">
            <v>42.621899999999997</v>
          </cell>
          <cell r="G4182">
            <v>7804.96</v>
          </cell>
          <cell r="H4182">
            <v>41887</v>
          </cell>
          <cell r="I4182">
            <v>41890</v>
          </cell>
          <cell r="J4182" t="str">
            <v>News</v>
          </cell>
          <cell r="K4182">
            <v>3</v>
          </cell>
          <cell r="L4182">
            <v>0</v>
          </cell>
          <cell r="M4182" t="str">
            <v>Torrential Rain</v>
          </cell>
          <cell r="N4182">
            <v>1</v>
          </cell>
        </row>
        <row r="4183">
          <cell r="A4183">
            <v>4184</v>
          </cell>
          <cell r="C4183" t="str">
            <v>Thailand</v>
          </cell>
          <cell r="E4183">
            <v>100.45699999999999</v>
          </cell>
          <cell r="F4183">
            <v>16.4039</v>
          </cell>
          <cell r="G4183">
            <v>34449.25</v>
          </cell>
          <cell r="H4183">
            <v>41883</v>
          </cell>
          <cell r="I4183">
            <v>41890</v>
          </cell>
          <cell r="J4183" t="str">
            <v>News</v>
          </cell>
          <cell r="K4183">
            <v>0</v>
          </cell>
          <cell r="L4183">
            <v>400</v>
          </cell>
          <cell r="M4183" t="str">
            <v>Monsoonal Rain</v>
          </cell>
          <cell r="N4183">
            <v>1</v>
          </cell>
        </row>
        <row r="4184">
          <cell r="A4184">
            <v>4185</v>
          </cell>
          <cell r="C4184" t="str">
            <v>China</v>
          </cell>
          <cell r="E4184">
            <v>108.35</v>
          </cell>
          <cell r="F4184">
            <v>30.779900000000001</v>
          </cell>
          <cell r="G4184">
            <v>55272.31</v>
          </cell>
          <cell r="H4184">
            <v>41883</v>
          </cell>
          <cell r="I4184">
            <v>41890</v>
          </cell>
          <cell r="J4184" t="str">
            <v>News</v>
          </cell>
          <cell r="K4184">
            <v>44</v>
          </cell>
          <cell r="L4184">
            <v>121700</v>
          </cell>
          <cell r="M4184" t="str">
            <v>Monsoonal Rain</v>
          </cell>
          <cell r="N4184">
            <v>1.5</v>
          </cell>
        </row>
        <row r="4185">
          <cell r="A4185">
            <v>4186</v>
          </cell>
          <cell r="C4185" t="str">
            <v>South Sudan</v>
          </cell>
          <cell r="E4185">
            <v>32.906799999999997</v>
          </cell>
          <cell r="F4185">
            <v>6.9417299999999997</v>
          </cell>
          <cell r="G4185">
            <v>143087.31</v>
          </cell>
          <cell r="H4185">
            <v>41903</v>
          </cell>
          <cell r="I4185">
            <v>41923</v>
          </cell>
          <cell r="J4185" t="str">
            <v>News</v>
          </cell>
          <cell r="K4185">
            <v>7</v>
          </cell>
          <cell r="L4185">
            <v>3000</v>
          </cell>
          <cell r="M4185" t="str">
            <v>Heavy Rain</v>
          </cell>
          <cell r="N4185">
            <v>1</v>
          </cell>
        </row>
        <row r="4186">
          <cell r="A4186">
            <v>4187</v>
          </cell>
          <cell r="C4186" t="str">
            <v>Vanuatu</v>
          </cell>
          <cell r="E4186">
            <v>166.96700000000001</v>
          </cell>
          <cell r="F4186">
            <v>-15.3154</v>
          </cell>
          <cell r="G4186">
            <v>3365.71</v>
          </cell>
          <cell r="H4186">
            <v>41915</v>
          </cell>
          <cell r="I4186">
            <v>41923</v>
          </cell>
          <cell r="J4186" t="str">
            <v>News</v>
          </cell>
          <cell r="K4186">
            <v>1</v>
          </cell>
          <cell r="L4186">
            <v>100</v>
          </cell>
          <cell r="M4186" t="str">
            <v>Torrential Rain</v>
          </cell>
          <cell r="N4186">
            <v>1</v>
          </cell>
        </row>
        <row r="4187">
          <cell r="A4187">
            <v>4188</v>
          </cell>
          <cell r="C4187" t="str">
            <v>India</v>
          </cell>
          <cell r="E4187">
            <v>92.489099999999993</v>
          </cell>
          <cell r="F4187">
            <v>26.746500000000001</v>
          </cell>
          <cell r="G4187">
            <v>61894.97</v>
          </cell>
          <cell r="H4187">
            <v>41906</v>
          </cell>
          <cell r="I4187">
            <v>41923</v>
          </cell>
          <cell r="J4187" t="str">
            <v>News</v>
          </cell>
          <cell r="K4187">
            <v>59</v>
          </cell>
          <cell r="L4187">
            <v>30000</v>
          </cell>
          <cell r="M4187" t="str">
            <v>Monsoonal rain</v>
          </cell>
          <cell r="N4187">
            <v>1.5</v>
          </cell>
        </row>
        <row r="4188">
          <cell r="A4188">
            <v>4189</v>
          </cell>
          <cell r="C4188" t="str">
            <v>Philippines</v>
          </cell>
          <cell r="E4188">
            <v>121.61199999999999</v>
          </cell>
          <cell r="F4188">
            <v>14.657500000000001</v>
          </cell>
          <cell r="G4188">
            <v>30855.03</v>
          </cell>
          <cell r="H4188">
            <v>41901</v>
          </cell>
          <cell r="I4188">
            <v>41923</v>
          </cell>
          <cell r="J4188" t="str">
            <v>News</v>
          </cell>
          <cell r="K4188">
            <v>5</v>
          </cell>
          <cell r="L4188">
            <v>83000</v>
          </cell>
          <cell r="M4188" t="str">
            <v>Tropical Storm Fung-Wong</v>
          </cell>
          <cell r="N4188">
            <v>1.5</v>
          </cell>
        </row>
        <row r="4189">
          <cell r="A4189">
            <v>4190</v>
          </cell>
          <cell r="C4189" t="str">
            <v>Malaysia</v>
          </cell>
          <cell r="E4189">
            <v>117.18300000000001</v>
          </cell>
          <cell r="F4189">
            <v>6.0073999999999996</v>
          </cell>
          <cell r="G4189">
            <v>31695.74</v>
          </cell>
          <cell r="H4189">
            <v>41916</v>
          </cell>
          <cell r="I4189">
            <v>41923</v>
          </cell>
          <cell r="J4189" t="str">
            <v>News</v>
          </cell>
          <cell r="K4189">
            <v>0</v>
          </cell>
          <cell r="L4189">
            <v>100</v>
          </cell>
          <cell r="M4189" t="str">
            <v>Torrential Rain</v>
          </cell>
          <cell r="N4189">
            <v>1</v>
          </cell>
        </row>
        <row r="4190">
          <cell r="A4190">
            <v>4191</v>
          </cell>
          <cell r="C4190" t="str">
            <v>Democratic Republic of Congo</v>
          </cell>
          <cell r="E4190">
            <v>25.211500000000001</v>
          </cell>
          <cell r="F4190">
            <v>-7.9800599999999999</v>
          </cell>
          <cell r="G4190">
            <v>781320.47</v>
          </cell>
          <cell r="H4190">
            <v>41916</v>
          </cell>
          <cell r="I4190">
            <v>41923</v>
          </cell>
          <cell r="J4190" t="str">
            <v>News</v>
          </cell>
          <cell r="K4190">
            <v>4</v>
          </cell>
          <cell r="L4190">
            <v>200</v>
          </cell>
          <cell r="M4190" t="str">
            <v>Monsoonal Rain</v>
          </cell>
          <cell r="N4190">
            <v>1</v>
          </cell>
        </row>
        <row r="4191">
          <cell r="A4191">
            <v>4192</v>
          </cell>
          <cell r="C4191" t="str">
            <v>Italy</v>
          </cell>
          <cell r="E4191">
            <v>9.1777499999999996</v>
          </cell>
          <cell r="F4191">
            <v>44.614600000000003</v>
          </cell>
          <cell r="G4191">
            <v>6229.19</v>
          </cell>
          <cell r="H4191">
            <v>41922</v>
          </cell>
          <cell r="I4191">
            <v>41923</v>
          </cell>
          <cell r="J4191" t="str">
            <v>News</v>
          </cell>
          <cell r="K4191">
            <v>1</v>
          </cell>
          <cell r="L4191">
            <v>0</v>
          </cell>
          <cell r="M4191" t="str">
            <v>Torrential Rain</v>
          </cell>
          <cell r="N4191">
            <v>1</v>
          </cell>
        </row>
        <row r="4192">
          <cell r="A4192">
            <v>4193</v>
          </cell>
          <cell r="C4192" t="str">
            <v>Nicaragua</v>
          </cell>
          <cell r="E4192">
            <v>-85.639300000000006</v>
          </cell>
          <cell r="F4192">
            <v>12.6289</v>
          </cell>
          <cell r="G4192">
            <v>79061.87</v>
          </cell>
          <cell r="H4192">
            <v>41921</v>
          </cell>
          <cell r="I4192">
            <v>41923</v>
          </cell>
          <cell r="J4192" t="str">
            <v>News</v>
          </cell>
          <cell r="K4192">
            <v>1</v>
          </cell>
          <cell r="L4192">
            <v>50</v>
          </cell>
          <cell r="M4192" t="str">
            <v>Heavy Rain</v>
          </cell>
          <cell r="N4192">
            <v>1.5</v>
          </cell>
        </row>
        <row r="4193">
          <cell r="A4193">
            <v>4194</v>
          </cell>
          <cell r="C4193" t="str">
            <v>Nicaragua</v>
          </cell>
          <cell r="D4193" t="str">
            <v>Honduras</v>
          </cell>
          <cell r="E4193">
            <v>-87.569299999999998</v>
          </cell>
          <cell r="F4193">
            <v>13.845499999999999</v>
          </cell>
          <cell r="G4193">
            <v>221816.02</v>
          </cell>
          <cell r="H4193">
            <v>41927</v>
          </cell>
          <cell r="I4193">
            <v>41939</v>
          </cell>
          <cell r="J4193" t="str">
            <v>News</v>
          </cell>
          <cell r="K4193">
            <v>24</v>
          </cell>
          <cell r="L4193">
            <v>33000</v>
          </cell>
          <cell r="M4193" t="str">
            <v>Torrential Rain</v>
          </cell>
          <cell r="N4193">
            <v>1.5</v>
          </cell>
        </row>
        <row r="4194">
          <cell r="A4194">
            <v>4195</v>
          </cell>
          <cell r="C4194" t="str">
            <v>USA</v>
          </cell>
          <cell r="E4194">
            <v>-80.406099999999995</v>
          </cell>
          <cell r="F4194">
            <v>26.932600000000001</v>
          </cell>
          <cell r="G4194">
            <v>8447.1</v>
          </cell>
          <cell r="H4194">
            <v>41933</v>
          </cell>
          <cell r="I4194">
            <v>41934</v>
          </cell>
          <cell r="J4194" t="str">
            <v>News</v>
          </cell>
          <cell r="K4194">
            <v>0</v>
          </cell>
          <cell r="L4194">
            <v>0</v>
          </cell>
          <cell r="M4194" t="str">
            <v>Torrential Rain</v>
          </cell>
          <cell r="N4194">
            <v>1</v>
          </cell>
        </row>
        <row r="4195">
          <cell r="A4195">
            <v>4196</v>
          </cell>
          <cell r="C4195" t="str">
            <v>South Sudan</v>
          </cell>
          <cell r="E4195">
            <v>31.174700000000001</v>
          </cell>
          <cell r="F4195">
            <v>6.6942700000000004</v>
          </cell>
          <cell r="G4195">
            <v>388189.52</v>
          </cell>
          <cell r="H4195">
            <v>41927</v>
          </cell>
          <cell r="I4195">
            <v>41939</v>
          </cell>
          <cell r="J4195" t="str">
            <v>News</v>
          </cell>
          <cell r="K4195">
            <v>4</v>
          </cell>
          <cell r="L4195">
            <v>140</v>
          </cell>
          <cell r="M4195" t="str">
            <v>Heavy Rain</v>
          </cell>
          <cell r="N4195">
            <v>1</v>
          </cell>
        </row>
        <row r="4196">
          <cell r="A4196">
            <v>4197</v>
          </cell>
          <cell r="C4196" t="str">
            <v>Mexico</v>
          </cell>
          <cell r="E4196">
            <v>-98.431700000000006</v>
          </cell>
          <cell r="F4196">
            <v>21.784500000000001</v>
          </cell>
          <cell r="G4196">
            <v>187176.03</v>
          </cell>
          <cell r="H4196">
            <v>41930</v>
          </cell>
          <cell r="I4196">
            <v>41939</v>
          </cell>
          <cell r="J4196" t="str">
            <v>News</v>
          </cell>
          <cell r="K4196">
            <v>6</v>
          </cell>
          <cell r="L4196">
            <v>4000</v>
          </cell>
          <cell r="M4196" t="str">
            <v>Tropical Storm Trudy</v>
          </cell>
          <cell r="N4196">
            <v>1.5</v>
          </cell>
        </row>
        <row r="4197">
          <cell r="A4197">
            <v>4198</v>
          </cell>
          <cell r="C4197" t="str">
            <v>India</v>
          </cell>
          <cell r="E4197">
            <v>79.696700000000007</v>
          </cell>
          <cell r="F4197">
            <v>18.447299999999998</v>
          </cell>
          <cell r="G4197">
            <v>376261.49</v>
          </cell>
          <cell r="H4197">
            <v>41924</v>
          </cell>
          <cell r="I4197">
            <v>41939</v>
          </cell>
          <cell r="J4197" t="str">
            <v>News</v>
          </cell>
          <cell r="K4197">
            <v>42</v>
          </cell>
          <cell r="L4197">
            <v>0</v>
          </cell>
          <cell r="M4197" t="str">
            <v>Tropical Storm Hudhug</v>
          </cell>
          <cell r="N4197">
            <v>1.5</v>
          </cell>
        </row>
        <row r="4198">
          <cell r="A4198">
            <v>4199</v>
          </cell>
          <cell r="C4198" t="str">
            <v>Spain</v>
          </cell>
          <cell r="E4198">
            <v>-16.532900000000001</v>
          </cell>
          <cell r="F4198">
            <v>28.278199999999998</v>
          </cell>
          <cell r="G4198">
            <v>7566.97</v>
          </cell>
          <cell r="H4198">
            <v>41931</v>
          </cell>
          <cell r="I4198">
            <v>41934</v>
          </cell>
          <cell r="J4198" t="str">
            <v>News</v>
          </cell>
          <cell r="K4198">
            <v>1</v>
          </cell>
          <cell r="L4198">
            <v>0</v>
          </cell>
          <cell r="M4198" t="str">
            <v>Torrential Rain</v>
          </cell>
          <cell r="N4198">
            <v>1</v>
          </cell>
        </row>
        <row r="4199">
          <cell r="A4199">
            <v>4200</v>
          </cell>
          <cell r="C4199" t="str">
            <v>India</v>
          </cell>
          <cell r="D4199" t="str">
            <v>Sri Lanka</v>
          </cell>
          <cell r="E4199">
            <v>78.261600000000001</v>
          </cell>
          <cell r="F4199">
            <v>10.291600000000001</v>
          </cell>
          <cell r="G4199">
            <v>115476.31</v>
          </cell>
          <cell r="H4199">
            <v>41934</v>
          </cell>
          <cell r="I4199">
            <v>41939</v>
          </cell>
          <cell r="J4199" t="str">
            <v>News</v>
          </cell>
          <cell r="K4199">
            <v>5</v>
          </cell>
          <cell r="L4199">
            <v>300</v>
          </cell>
          <cell r="M4199" t="str">
            <v>Monsoonal Rain</v>
          </cell>
          <cell r="N4199">
            <v>1</v>
          </cell>
        </row>
        <row r="4200">
          <cell r="A4200">
            <v>4201</v>
          </cell>
          <cell r="C4200" t="str">
            <v>Somalia</v>
          </cell>
          <cell r="D4200" t="str">
            <v>Ethiopia</v>
          </cell>
          <cell r="E4200">
            <v>45.253799999999998</v>
          </cell>
          <cell r="F4200">
            <v>4.1342800000000004</v>
          </cell>
          <cell r="G4200">
            <v>42635.81</v>
          </cell>
          <cell r="H4200">
            <v>41936</v>
          </cell>
          <cell r="I4200">
            <v>41959</v>
          </cell>
          <cell r="J4200" t="str">
            <v>News</v>
          </cell>
          <cell r="K4200">
            <v>0</v>
          </cell>
          <cell r="L4200">
            <v>21000</v>
          </cell>
          <cell r="M4200" t="str">
            <v>Heavy Rain</v>
          </cell>
          <cell r="N4200">
            <v>1.5</v>
          </cell>
        </row>
        <row r="4201">
          <cell r="A4201">
            <v>4202</v>
          </cell>
          <cell r="C4201" t="str">
            <v>Greece</v>
          </cell>
          <cell r="E4201">
            <v>23.4176</v>
          </cell>
          <cell r="F4201">
            <v>38.1738</v>
          </cell>
          <cell r="G4201">
            <v>4855.3999999999996</v>
          </cell>
          <cell r="H4201">
            <v>41937</v>
          </cell>
          <cell r="I4201">
            <v>41939</v>
          </cell>
          <cell r="J4201" t="str">
            <v>News</v>
          </cell>
          <cell r="K4201">
            <v>0</v>
          </cell>
          <cell r="L4201">
            <v>0</v>
          </cell>
          <cell r="M4201" t="str">
            <v>Torrential Rain; Tropical Storm Gon</v>
          </cell>
          <cell r="N4201">
            <v>1</v>
          </cell>
        </row>
        <row r="4202">
          <cell r="A4202">
            <v>4203</v>
          </cell>
          <cell r="C4202" t="str">
            <v>France</v>
          </cell>
          <cell r="E4202">
            <v>5.0950699999999998</v>
          </cell>
          <cell r="F4202">
            <v>44.245199999999997</v>
          </cell>
          <cell r="G4202">
            <v>36709.07</v>
          </cell>
          <cell r="H4202">
            <v>41956</v>
          </cell>
          <cell r="I4202">
            <v>41959</v>
          </cell>
          <cell r="J4202" t="str">
            <v>News</v>
          </cell>
          <cell r="K4202">
            <v>5</v>
          </cell>
          <cell r="L4202">
            <v>0</v>
          </cell>
          <cell r="M4202" t="str">
            <v>Heavy Rain</v>
          </cell>
          <cell r="N4202">
            <v>1.5</v>
          </cell>
        </row>
        <row r="4203">
          <cell r="A4203">
            <v>4204</v>
          </cell>
          <cell r="C4203" t="str">
            <v>Indonesia</v>
          </cell>
          <cell r="E4203">
            <v>100.753</v>
          </cell>
          <cell r="F4203">
            <v>-1.0261499999999999</v>
          </cell>
          <cell r="G4203">
            <v>57442.62</v>
          </cell>
          <cell r="H4203">
            <v>41957</v>
          </cell>
          <cell r="I4203">
            <v>41959</v>
          </cell>
          <cell r="J4203" t="str">
            <v>News</v>
          </cell>
          <cell r="K4203">
            <v>0</v>
          </cell>
          <cell r="L4203">
            <v>2400</v>
          </cell>
          <cell r="M4203" t="str">
            <v>Heavy Rain</v>
          </cell>
          <cell r="N4203">
            <v>1</v>
          </cell>
        </row>
        <row r="4204">
          <cell r="A4204">
            <v>4205</v>
          </cell>
          <cell r="C4204" t="str">
            <v>Italy</v>
          </cell>
          <cell r="E4204">
            <v>10.6129</v>
          </cell>
          <cell r="F4204">
            <v>45.928100000000001</v>
          </cell>
          <cell r="G4204">
            <v>36733.480000000003</v>
          </cell>
          <cell r="H4204">
            <v>41955</v>
          </cell>
          <cell r="I4204">
            <v>41959</v>
          </cell>
          <cell r="J4204" t="str">
            <v>News</v>
          </cell>
          <cell r="K4204">
            <v>5</v>
          </cell>
          <cell r="L4204">
            <v>0</v>
          </cell>
          <cell r="M4204" t="str">
            <v>Torrential Rain</v>
          </cell>
          <cell r="N4204">
            <v>1.5</v>
          </cell>
        </row>
        <row r="4205">
          <cell r="A4205">
            <v>4206</v>
          </cell>
          <cell r="C4205" t="str">
            <v>Thailand</v>
          </cell>
          <cell r="E4205">
            <v>99.516300000000001</v>
          </cell>
          <cell r="F4205">
            <v>8.0240899999999993</v>
          </cell>
          <cell r="G4205">
            <v>31653.08</v>
          </cell>
          <cell r="H4205">
            <v>41950</v>
          </cell>
          <cell r="I4205">
            <v>41959</v>
          </cell>
          <cell r="J4205" t="str">
            <v>News</v>
          </cell>
          <cell r="K4205">
            <v>0</v>
          </cell>
          <cell r="L4205">
            <v>1000</v>
          </cell>
          <cell r="M4205" t="str">
            <v>Monsoonal Rain</v>
          </cell>
          <cell r="N4205">
            <v>1</v>
          </cell>
        </row>
        <row r="4206">
          <cell r="A4206">
            <v>4207</v>
          </cell>
          <cell r="B4206" t="str">
            <v>FL-2014-000159-MAR</v>
          </cell>
          <cell r="C4206" t="str">
            <v>Morocco</v>
          </cell>
          <cell r="E4206">
            <v>-5.6188599999999997</v>
          </cell>
          <cell r="F4206">
            <v>31.5566</v>
          </cell>
          <cell r="G4206">
            <v>273693.63</v>
          </cell>
          <cell r="H4206">
            <v>41967</v>
          </cell>
          <cell r="I4206">
            <v>41978</v>
          </cell>
          <cell r="J4206" t="str">
            <v>News</v>
          </cell>
          <cell r="K4206">
            <v>40</v>
          </cell>
          <cell r="L4206">
            <v>0</v>
          </cell>
          <cell r="M4206" t="str">
            <v>Heavy Rain</v>
          </cell>
          <cell r="N4206">
            <v>2</v>
          </cell>
        </row>
        <row r="4207">
          <cell r="A4207">
            <v>4208</v>
          </cell>
          <cell r="C4207" t="str">
            <v>USA</v>
          </cell>
          <cell r="E4207">
            <v>-117.212</v>
          </cell>
          <cell r="F4207">
            <v>35.429900000000004</v>
          </cell>
          <cell r="G4207">
            <v>202666.27</v>
          </cell>
          <cell r="H4207">
            <v>41974</v>
          </cell>
          <cell r="I4207">
            <v>41978</v>
          </cell>
          <cell r="J4207" t="str">
            <v>News</v>
          </cell>
          <cell r="K4207">
            <v>0</v>
          </cell>
          <cell r="L4207">
            <v>40</v>
          </cell>
          <cell r="M4207" t="str">
            <v>Torrential Rain</v>
          </cell>
          <cell r="N4207">
            <v>1</v>
          </cell>
        </row>
        <row r="4208">
          <cell r="A4208">
            <v>4209</v>
          </cell>
          <cell r="C4208" t="str">
            <v>France</v>
          </cell>
          <cell r="E4208">
            <v>0.86393699999999995</v>
          </cell>
          <cell r="F4208">
            <v>43.999000000000002</v>
          </cell>
          <cell r="G4208">
            <v>123269.25</v>
          </cell>
          <cell r="H4208">
            <v>41972</v>
          </cell>
          <cell r="I4208">
            <v>41978</v>
          </cell>
          <cell r="J4208" t="str">
            <v>News</v>
          </cell>
          <cell r="K4208">
            <v>5</v>
          </cell>
          <cell r="L4208">
            <v>3000</v>
          </cell>
          <cell r="M4208" t="str">
            <v>Torrential Rain</v>
          </cell>
          <cell r="N4208">
            <v>1.5</v>
          </cell>
        </row>
        <row r="4209">
          <cell r="A4209">
            <v>4210</v>
          </cell>
          <cell r="C4209" t="str">
            <v>Palestine</v>
          </cell>
          <cell r="E4209">
            <v>34.453200000000002</v>
          </cell>
          <cell r="F4209">
            <v>31.337800000000001</v>
          </cell>
          <cell r="G4209">
            <v>2861.66</v>
          </cell>
          <cell r="H4209">
            <v>41969</v>
          </cell>
          <cell r="I4209">
            <v>41978</v>
          </cell>
          <cell r="J4209" t="str">
            <v>News</v>
          </cell>
          <cell r="K4209">
            <v>0</v>
          </cell>
          <cell r="L4209">
            <v>300</v>
          </cell>
          <cell r="M4209" t="str">
            <v>Torrential Rain</v>
          </cell>
          <cell r="N4209">
            <v>1.5</v>
          </cell>
        </row>
        <row r="4210">
          <cell r="A4210">
            <v>4211</v>
          </cell>
          <cell r="C4210" t="str">
            <v>Bulgaria</v>
          </cell>
          <cell r="D4210" t="str">
            <v>Greece</v>
          </cell>
          <cell r="E4210">
            <v>27.710599999999999</v>
          </cell>
          <cell r="F4210">
            <v>41.457900000000002</v>
          </cell>
          <cell r="G4210">
            <v>147616.57</v>
          </cell>
          <cell r="H4210">
            <v>41977</v>
          </cell>
          <cell r="I4210">
            <v>41987</v>
          </cell>
          <cell r="J4210" t="str">
            <v>News</v>
          </cell>
          <cell r="K4210">
            <v>40</v>
          </cell>
          <cell r="L4210">
            <v>1000</v>
          </cell>
          <cell r="M4210" t="str">
            <v>Heavy Rain</v>
          </cell>
          <cell r="N4210">
            <v>1.5</v>
          </cell>
        </row>
        <row r="4211">
          <cell r="A4211">
            <v>4212</v>
          </cell>
          <cell r="C4211" t="str">
            <v>Brazil</v>
          </cell>
          <cell r="E4211">
            <v>-49.214500000000001</v>
          </cell>
          <cell r="F4211">
            <v>-24.851299999999998</v>
          </cell>
          <cell r="G4211">
            <v>199807.2</v>
          </cell>
          <cell r="H4211">
            <v>41983</v>
          </cell>
          <cell r="I4211">
            <v>41987</v>
          </cell>
          <cell r="J4211" t="str">
            <v>News</v>
          </cell>
          <cell r="K4211">
            <v>0</v>
          </cell>
          <cell r="L4211">
            <v>0</v>
          </cell>
          <cell r="M4211" t="str">
            <v>Torrrential Rain</v>
          </cell>
          <cell r="N4211">
            <v>1</v>
          </cell>
        </row>
        <row r="4212">
          <cell r="A4212">
            <v>4213</v>
          </cell>
          <cell r="C4212" t="str">
            <v>USA</v>
          </cell>
          <cell r="E4212">
            <v>-123.101</v>
          </cell>
          <cell r="F4212">
            <v>39.796700000000001</v>
          </cell>
          <cell r="G4212">
            <v>50235.67</v>
          </cell>
          <cell r="H4212">
            <v>41984</v>
          </cell>
          <cell r="I4212">
            <v>41987</v>
          </cell>
          <cell r="J4212" t="str">
            <v>News</v>
          </cell>
          <cell r="K4212">
            <v>3</v>
          </cell>
          <cell r="L4212">
            <v>0</v>
          </cell>
          <cell r="M4212" t="str">
            <v>Torrential Rain</v>
          </cell>
          <cell r="N4212">
            <v>1</v>
          </cell>
        </row>
        <row r="4213">
          <cell r="A4213">
            <v>4214</v>
          </cell>
          <cell r="B4213" t="str">
            <v>FL-2014-000163-COL</v>
          </cell>
          <cell r="C4213" t="str">
            <v>Columbia</v>
          </cell>
          <cell r="E4213">
            <v>-75.543999999999997</v>
          </cell>
          <cell r="F4213">
            <v>4.5919800000000004</v>
          </cell>
          <cell r="G4213">
            <v>406009.51</v>
          </cell>
          <cell r="H4213">
            <v>41944</v>
          </cell>
          <cell r="I4213">
            <v>41987</v>
          </cell>
          <cell r="J4213" t="str">
            <v>News</v>
          </cell>
          <cell r="K4213">
            <v>44</v>
          </cell>
          <cell r="L4213">
            <v>0</v>
          </cell>
          <cell r="M4213" t="str">
            <v>Heavy Rain</v>
          </cell>
          <cell r="N4213">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psf\C\floods\RapidResponse\2011BangladeshRR.html" TargetMode="External"/><Relationship Id="rId13" Type="http://schemas.openxmlformats.org/officeDocument/2006/relationships/hyperlink" Target="http://floodobservatory.colorado.edu/2007164.html" TargetMode="External"/><Relationship Id="rId18" Type="http://schemas.openxmlformats.org/officeDocument/2006/relationships/hyperlink" Target="http://floodobservatory.colorado.edu/2007115.html" TargetMode="External"/><Relationship Id="rId26" Type="http://schemas.openxmlformats.org/officeDocument/2006/relationships/hyperlink" Target="../../../../Version3/2014Bihar4174.html" TargetMode="External"/><Relationship Id="rId3" Type="http://schemas.openxmlformats.org/officeDocument/2006/relationships/hyperlink" Target="file:///\\psf\C\floods\Version2\IndusRegionalS.html" TargetMode="External"/><Relationship Id="rId21" Type="http://schemas.openxmlformats.org/officeDocument/2006/relationships/hyperlink" Target="http://floodobservatory.colorado.edu/2007003.html" TargetMode="External"/><Relationship Id="rId7" Type="http://schemas.openxmlformats.org/officeDocument/2006/relationships/hyperlink" Target="file:///\\psf\C\floods\Version2\Mekong.html" TargetMode="External"/><Relationship Id="rId12" Type="http://schemas.openxmlformats.org/officeDocument/2006/relationships/hyperlink" Target="http://floodobservatory.colorado.edu/2007177.html" TargetMode="External"/><Relationship Id="rId17" Type="http://schemas.openxmlformats.org/officeDocument/2006/relationships/hyperlink" Target="http://floodobservatory.colorado.edu/2007116.html" TargetMode="External"/><Relationship Id="rId25" Type="http://schemas.openxmlformats.org/officeDocument/2006/relationships/hyperlink" Target="../../../../Version3/2014SouthSudan4164.html" TargetMode="External"/><Relationship Id="rId2" Type="http://schemas.openxmlformats.org/officeDocument/2006/relationships/hyperlink" Target="file:///\\psf\C\floods\RapidResponse\2011Orissa12RR.html" TargetMode="External"/><Relationship Id="rId16" Type="http://schemas.openxmlformats.org/officeDocument/2006/relationships/hyperlink" Target="http://floodobservatory.colorado.edu/2007139.html" TargetMode="External"/><Relationship Id="rId20" Type="http://schemas.openxmlformats.org/officeDocument/2006/relationships/hyperlink" Target="http://floodobservatory.colorado.edu/2007012.html" TargetMode="External"/><Relationship Id="rId29" Type="http://schemas.openxmlformats.org/officeDocument/2006/relationships/hyperlink" Target="..\..\..\..\Version3\2014Ethiopia4201.html" TargetMode="External"/><Relationship Id="rId1" Type="http://schemas.openxmlformats.org/officeDocument/2006/relationships/hyperlink" Target="file:///\\psf\C\floods\Version2\Philippines.html" TargetMode="External"/><Relationship Id="rId6" Type="http://schemas.openxmlformats.org/officeDocument/2006/relationships/hyperlink" Target="file:///\\psf\C\floods\RapidResponse\20110819BiharRR.html" TargetMode="External"/><Relationship Id="rId11" Type="http://schemas.openxmlformats.org/officeDocument/2006/relationships/hyperlink" Target="http://floodobservatory.colorado.edu/2007235.html" TargetMode="External"/><Relationship Id="rId24" Type="http://schemas.openxmlformats.org/officeDocument/2006/relationships/hyperlink" Target="../../../../Version3/2014Brazil4159.html" TargetMode="External"/><Relationship Id="rId5" Type="http://schemas.openxmlformats.org/officeDocument/2006/relationships/hyperlink" Target="file:///\\psf\C\floods\Version2\IndusRegionalS.html" TargetMode="External"/><Relationship Id="rId15" Type="http://schemas.openxmlformats.org/officeDocument/2006/relationships/hyperlink" Target="http://floodobservatory.colorado.edu/2007144.html" TargetMode="External"/><Relationship Id="rId23" Type="http://schemas.openxmlformats.org/officeDocument/2006/relationships/hyperlink" Target="../../../../Version3/2014Paraguay4150.html" TargetMode="External"/><Relationship Id="rId28" Type="http://schemas.openxmlformats.org/officeDocument/2006/relationships/hyperlink" Target="../../../../Version3/2014Pakistan4179.html" TargetMode="External"/><Relationship Id="rId10" Type="http://schemas.openxmlformats.org/officeDocument/2006/relationships/hyperlink" Target="http://floodobservatory.colorado.edu/2008007.html" TargetMode="External"/><Relationship Id="rId19" Type="http://schemas.openxmlformats.org/officeDocument/2006/relationships/hyperlink" Target="http://floodobservatory.colorado.edu/2007062.html" TargetMode="External"/><Relationship Id="rId4" Type="http://schemas.openxmlformats.org/officeDocument/2006/relationships/hyperlink" Target="file:///\\psf\C\floods\RapidResponse\2011IreneRR.html" TargetMode="External"/><Relationship Id="rId9" Type="http://schemas.openxmlformats.org/officeDocument/2006/relationships/hyperlink" Target="file:///\\psf\C\floods\RapidResponse\2011ThailandRR.html" TargetMode="External"/><Relationship Id="rId14" Type="http://schemas.openxmlformats.org/officeDocument/2006/relationships/hyperlink" Target="http://floodobservatory.colorado.edu/2007159.html" TargetMode="External"/><Relationship Id="rId22" Type="http://schemas.openxmlformats.org/officeDocument/2006/relationships/hyperlink" Target="../../../../RapidResponse/2014Bolivia4117/2014Bolivia.html" TargetMode="External"/><Relationship Id="rId27" Type="http://schemas.openxmlformats.org/officeDocument/2006/relationships/hyperlink" Target="../../../../Version3/2014Bangladesh4178.html" TargetMode="External"/><Relationship Id="rId30" Type="http://schemas.openxmlformats.org/officeDocument/2006/relationships/hyperlink" Target="../../../../Version3/2014Italy420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542"/>
  <sheetViews>
    <sheetView tabSelected="1" zoomScale="190" zoomScaleNormal="190" workbookViewId="0">
      <selection activeCell="A2" sqref="A2:A1048576"/>
    </sheetView>
  </sheetViews>
  <sheetFormatPr defaultColWidth="9" defaultRowHeight="13.35" customHeight="1" x14ac:dyDescent="0.2"/>
  <cols>
    <col min="1" max="1" width="9" style="138"/>
    <col min="2" max="2" width="13.7109375" style="1" customWidth="1"/>
    <col min="3" max="3" width="32.42578125" style="1" customWidth="1"/>
    <col min="4" max="4" width="8.5703125" style="3" customWidth="1"/>
    <col min="5" max="5" width="9.85546875" style="4" customWidth="1"/>
    <col min="6" max="6" width="10.140625" style="5" customWidth="1"/>
    <col min="7" max="7" width="7.85546875" style="6" customWidth="1"/>
    <col min="8" max="8" width="11.28515625" style="6" customWidth="1"/>
    <col min="9" max="9" width="11.5703125" style="7" customWidth="1"/>
    <col min="10" max="10" width="18.140625" style="8" customWidth="1"/>
    <col min="11" max="11" width="9.140625" style="9" customWidth="1"/>
    <col min="12" max="12" width="8.7109375" style="9" customWidth="1"/>
    <col min="13" max="13" width="9.85546875" style="2" customWidth="1"/>
    <col min="14" max="14" width="8.5703125" style="1" customWidth="1"/>
    <col min="15" max="15" width="9" style="1"/>
    <col min="16" max="16" width="62.140625" style="10" customWidth="1"/>
    <col min="17" max="17" width="10.140625" style="11" bestFit="1" customWidth="1"/>
    <col min="18" max="18" width="16.42578125" customWidth="1"/>
  </cols>
  <sheetData>
    <row r="1" spans="1:21" s="12" customFormat="1" ht="90" customHeight="1" x14ac:dyDescent="0.2">
      <c r="A1" t="s">
        <v>7735</v>
      </c>
      <c r="B1" s="13" t="s">
        <v>7736</v>
      </c>
      <c r="C1" s="13" t="s">
        <v>7737</v>
      </c>
      <c r="D1" s="15" t="s">
        <v>7738</v>
      </c>
      <c r="E1" s="16" t="s">
        <v>7739</v>
      </c>
      <c r="F1" s="13" t="s">
        <v>7740</v>
      </c>
      <c r="G1" s="17" t="s">
        <v>7741</v>
      </c>
      <c r="H1" s="17" t="s">
        <v>7742</v>
      </c>
      <c r="I1" s="18" t="s">
        <v>7743</v>
      </c>
      <c r="J1" s="13" t="s">
        <v>7744</v>
      </c>
      <c r="K1" s="13" t="s">
        <v>7745</v>
      </c>
      <c r="L1" s="13" t="s">
        <v>7746</v>
      </c>
      <c r="M1" s="14" t="s">
        <v>7747</v>
      </c>
      <c r="N1" s="13" t="s">
        <v>7748</v>
      </c>
      <c r="O1" s="13" t="s">
        <v>7749</v>
      </c>
      <c r="P1" s="13" t="s">
        <v>7750</v>
      </c>
      <c r="Q1" s="19"/>
      <c r="R1" s="20"/>
      <c r="S1" s="20"/>
      <c r="T1" s="20"/>
      <c r="U1" s="20"/>
    </row>
    <row r="2" spans="1:21" s="12" customFormat="1" ht="39.950000000000003" customHeight="1" x14ac:dyDescent="0.2">
      <c r="A2" s="138">
        <f t="shared" ref="A2:A65" si="0">A3+1</f>
        <v>4214</v>
      </c>
      <c r="B2" s="21" t="str">
        <f>VLOOKUP(A2,[1]FloodArchive!$A$2:$N$6000,3,FALSE)</f>
        <v>Columbia</v>
      </c>
      <c r="C2" s="22" t="s">
        <v>0</v>
      </c>
      <c r="D2" s="24">
        <f>VLOOKUP(A2,[1]FloodArchive!$A$2:$P$6000,8,FALSE)</f>
        <v>41944</v>
      </c>
      <c r="E2" s="24">
        <f>VLOOKUP(A2,[1]FloodArchive!$A$2:$P$6000,9,FALSE)</f>
        <v>41987</v>
      </c>
      <c r="F2" s="25">
        <f t="shared" ref="F2:F65" si="1">E2-D2+1</f>
        <v>44</v>
      </c>
      <c r="G2" s="23">
        <f>VLOOKUP(A2,[1]FloodArchive!$A$2:$P$6000,11,FALSE)</f>
        <v>44</v>
      </c>
      <c r="H2" s="23">
        <f>VLOOKUP(A2,[1]FloodArchive!$A$2:$P$6000,12,FALSE)</f>
        <v>0</v>
      </c>
      <c r="I2" s="23"/>
      <c r="J2" s="23" t="str">
        <f>VLOOKUP(A2,[1]FloodArchive!$A$2:$P$6000,13,FALSE)</f>
        <v>Heavy Rain</v>
      </c>
      <c r="K2" s="26">
        <f>VLOOKUP(A2,[1]FloodArchive!$A$2:$P$6003,14,FALSE)</f>
        <v>1</v>
      </c>
      <c r="L2" s="23">
        <f>VLOOKUP(A2,[1]FloodArchive!$A$2:$P$6000,7,FALSE)</f>
        <v>406009.51</v>
      </c>
      <c r="M2" s="27">
        <f t="shared" ref="M2:M65" si="2">LOG(F2*K2*L2)</f>
        <v>7.2519888827041505</v>
      </c>
      <c r="N2" s="23">
        <f>VLOOKUP(A2,[1]FloodArchive!$A$2:$P$6000,5,FALSE)</f>
        <v>-75.543999999999997</v>
      </c>
      <c r="O2" s="23">
        <f>VLOOKUP(A2,[1]FloodArchive!$A$2:$P$6000,6,FALSE)</f>
        <v>4.5919800000000004</v>
      </c>
      <c r="P2" s="22" t="s">
        <v>1</v>
      </c>
      <c r="Q2" s="19"/>
      <c r="R2" s="20"/>
      <c r="S2" s="20"/>
      <c r="T2" s="20"/>
      <c r="U2" s="20"/>
    </row>
    <row r="3" spans="1:21" s="12" customFormat="1" ht="39.950000000000003" customHeight="1" x14ac:dyDescent="0.2">
      <c r="A3" s="138">
        <f t="shared" si="0"/>
        <v>4213</v>
      </c>
      <c r="B3" s="21" t="str">
        <f>VLOOKUP(A3,[1]FloodArchive!$A$2:$N$6000,3,FALSE)</f>
        <v>USA</v>
      </c>
      <c r="C3" s="22" t="s">
        <v>2</v>
      </c>
      <c r="D3" s="24">
        <f>VLOOKUP(A3,[1]FloodArchive!$A$2:$P$6000,8,FALSE)</f>
        <v>41984</v>
      </c>
      <c r="E3" s="24">
        <f>VLOOKUP(A3,[1]FloodArchive!$A$2:$P$6000,9,FALSE)</f>
        <v>41987</v>
      </c>
      <c r="F3" s="25">
        <f t="shared" si="1"/>
        <v>4</v>
      </c>
      <c r="G3" s="23">
        <f>VLOOKUP(A3,[1]FloodArchive!$A$2:$P$6000,11,FALSE)</f>
        <v>3</v>
      </c>
      <c r="H3" s="23">
        <f>VLOOKUP(A3,[1]FloodArchive!$A$2:$P$6000,12,FALSE)</f>
        <v>0</v>
      </c>
      <c r="I3" s="23"/>
      <c r="J3" s="23" t="str">
        <f>VLOOKUP(A3,[1]FloodArchive!$A$2:$P$6000,13,FALSE)</f>
        <v>Torrential Rain</v>
      </c>
      <c r="K3" s="26">
        <f>VLOOKUP(A3,[1]FloodArchive!$A$2:$P$6003,14,FALSE)</f>
        <v>1</v>
      </c>
      <c r="L3" s="23">
        <f>VLOOKUP(A3,[1]FloodArchive!$A$2:$P$6000,7,FALSE)</f>
        <v>50235.67</v>
      </c>
      <c r="M3" s="27">
        <f t="shared" si="2"/>
        <v>5.3030721902070272</v>
      </c>
      <c r="N3" s="23">
        <f>VLOOKUP(A3,[1]FloodArchive!$A$2:$P$6000,5,FALSE)</f>
        <v>-123.101</v>
      </c>
      <c r="O3" s="23">
        <f>VLOOKUP(A3,[1]FloodArchive!$A$2:$P$6000,6,FALSE)</f>
        <v>39.796700000000001</v>
      </c>
      <c r="P3" s="22" t="s">
        <v>3</v>
      </c>
      <c r="Q3" s="19"/>
      <c r="R3" s="20"/>
      <c r="S3" s="20"/>
      <c r="T3" s="20"/>
      <c r="U3" s="20"/>
    </row>
    <row r="4" spans="1:21" s="12" customFormat="1" ht="39.950000000000003" customHeight="1" x14ac:dyDescent="0.2">
      <c r="A4" s="138">
        <f t="shared" si="0"/>
        <v>4212</v>
      </c>
      <c r="B4" s="21" t="str">
        <f>VLOOKUP(A4,[1]FloodArchive!$A$2:$N$6000,3,FALSE)</f>
        <v>Brazil</v>
      </c>
      <c r="C4" s="22" t="s">
        <v>4</v>
      </c>
      <c r="D4" s="24">
        <f>VLOOKUP(A4,[1]FloodArchive!$A$2:$P$6000,8,FALSE)</f>
        <v>41983</v>
      </c>
      <c r="E4" s="24">
        <f>VLOOKUP(A4,[1]FloodArchive!$A$2:$P$6000,9,FALSE)</f>
        <v>41987</v>
      </c>
      <c r="F4" s="25">
        <f t="shared" si="1"/>
        <v>5</v>
      </c>
      <c r="G4" s="23">
        <f>VLOOKUP(A4,[1]FloodArchive!$A$2:$P$6000,11,FALSE)</f>
        <v>0</v>
      </c>
      <c r="H4" s="23">
        <f>VLOOKUP(A4,[1]FloodArchive!$A$2:$P$6000,12,FALSE)</f>
        <v>0</v>
      </c>
      <c r="I4" s="23"/>
      <c r="J4" s="23" t="str">
        <f>VLOOKUP(A4,[1]FloodArchive!$A$2:$P$6000,13,FALSE)</f>
        <v>Torrrential Rain</v>
      </c>
      <c r="K4" s="26">
        <f>VLOOKUP(A4,[1]FloodArchive!$A$2:$P$6003,14,FALSE)</f>
        <v>1</v>
      </c>
      <c r="L4" s="23">
        <f>VLOOKUP(A4,[1]FloodArchive!$A$2:$P$6000,7,FALSE)</f>
        <v>199807.2</v>
      </c>
      <c r="M4" s="27">
        <f t="shared" si="2"/>
        <v>5.9995811381956026</v>
      </c>
      <c r="N4" s="23">
        <f>VLOOKUP(A4,[1]FloodArchive!$A$2:$P$6000,5,FALSE)</f>
        <v>-49.214500000000001</v>
      </c>
      <c r="O4" s="23">
        <f>VLOOKUP(A4,[1]FloodArchive!$A$2:$P$6000,6,FALSE)</f>
        <v>-24.851299999999998</v>
      </c>
      <c r="P4" s="22" t="s">
        <v>5</v>
      </c>
      <c r="Q4" s="19"/>
      <c r="R4" s="20"/>
      <c r="S4" s="20"/>
      <c r="T4" s="20"/>
      <c r="U4" s="20"/>
    </row>
    <row r="5" spans="1:21" s="12" customFormat="1" ht="39.950000000000003" customHeight="1" x14ac:dyDescent="0.2">
      <c r="A5" s="138">
        <f t="shared" si="0"/>
        <v>4211</v>
      </c>
      <c r="B5" s="21" t="str">
        <f>VLOOKUP(A5,[1]FloodArchive!$A$2:$N$6000,3,FALSE)</f>
        <v>Bulgaria</v>
      </c>
      <c r="C5" s="22" t="s">
        <v>6</v>
      </c>
      <c r="D5" s="24">
        <f>VLOOKUP(A5,[1]FloodArchive!$A$2:$P$6000,8,FALSE)</f>
        <v>41977</v>
      </c>
      <c r="E5" s="24">
        <f>VLOOKUP(A5,[1]FloodArchive!$A$2:$P$6000,9,FALSE)</f>
        <v>41987</v>
      </c>
      <c r="F5" s="25">
        <f t="shared" si="1"/>
        <v>11</v>
      </c>
      <c r="G5" s="23">
        <f>VLOOKUP(A5,[1]FloodArchive!$A$2:$P$6000,11,FALSE)</f>
        <v>40</v>
      </c>
      <c r="H5" s="23">
        <f>VLOOKUP(A5,[1]FloodArchive!$A$2:$P$6000,12,FALSE)</f>
        <v>1000</v>
      </c>
      <c r="I5" s="23"/>
      <c r="J5" s="23" t="str">
        <f>VLOOKUP(A5,[1]FloodArchive!$A$2:$P$6000,13,FALSE)</f>
        <v>Heavy Rain</v>
      </c>
      <c r="K5" s="26">
        <f>VLOOKUP(A5,[1]FloodArchive!$A$2:$P$6003,14,FALSE)</f>
        <v>1.5</v>
      </c>
      <c r="L5" s="23">
        <f>VLOOKUP(A5,[1]FloodArchive!$A$2:$P$6000,7,FALSE)</f>
        <v>147616.57</v>
      </c>
      <c r="M5" s="27">
        <f t="shared" si="2"/>
        <v>6.3866190541105432</v>
      </c>
      <c r="N5" s="23">
        <f>VLOOKUP(A5,[1]FloodArchive!$A$2:$P$6000,5,FALSE)</f>
        <v>27.710599999999999</v>
      </c>
      <c r="O5" s="23">
        <f>VLOOKUP(A5,[1]FloodArchive!$A$2:$P$6000,6,FALSE)</f>
        <v>41.457900000000002</v>
      </c>
      <c r="P5" s="22" t="s">
        <v>7</v>
      </c>
      <c r="Q5" s="19"/>
      <c r="R5" s="20"/>
      <c r="S5" s="20"/>
      <c r="T5" s="20"/>
      <c r="U5" s="20"/>
    </row>
    <row r="6" spans="1:21" s="12" customFormat="1" ht="39.950000000000003" customHeight="1" x14ac:dyDescent="0.2">
      <c r="A6" s="138">
        <f t="shared" si="0"/>
        <v>4210</v>
      </c>
      <c r="B6" s="21" t="str">
        <f>VLOOKUP(A6,[1]FloodArchive!$A$2:$N$6000,3,FALSE)</f>
        <v>Palestine</v>
      </c>
      <c r="C6" s="22" t="s">
        <v>8</v>
      </c>
      <c r="D6" s="24">
        <f>VLOOKUP(A6,[1]FloodArchive!$A$2:$P$6000,8,FALSE)</f>
        <v>41969</v>
      </c>
      <c r="E6" s="24">
        <f>VLOOKUP(A6,[1]FloodArchive!$A$2:$P$6000,9,FALSE)</f>
        <v>41978</v>
      </c>
      <c r="F6" s="25">
        <f t="shared" si="1"/>
        <v>10</v>
      </c>
      <c r="G6" s="23">
        <f>VLOOKUP(A6,[1]FloodArchive!$A$2:$P$6000,11,FALSE)</f>
        <v>0</v>
      </c>
      <c r="H6" s="23">
        <f>VLOOKUP(A6,[1]FloodArchive!$A$2:$P$6000,12,FALSE)</f>
        <v>300</v>
      </c>
      <c r="I6" s="23"/>
      <c r="J6" s="23" t="str">
        <f>VLOOKUP(A6,[1]FloodArchive!$A$2:$P$6000,13,FALSE)</f>
        <v>Torrential Rain</v>
      </c>
      <c r="K6" s="26">
        <f>VLOOKUP(A6,[1]FloodArchive!$A$2:$P$6003,14,FALSE)</f>
        <v>1.5</v>
      </c>
      <c r="L6" s="23">
        <f>VLOOKUP(A6,[1]FloodArchive!$A$2:$P$6000,7,FALSE)</f>
        <v>2861.66</v>
      </c>
      <c r="M6" s="27">
        <f t="shared" si="2"/>
        <v>4.6327092920799249</v>
      </c>
      <c r="N6" s="23">
        <f>VLOOKUP(A6,[1]FloodArchive!$A$2:$P$6000,5,FALSE)</f>
        <v>34.453200000000002</v>
      </c>
      <c r="O6" s="23">
        <f>VLOOKUP(A6,[1]FloodArchive!$A$2:$P$6000,6,FALSE)</f>
        <v>31.337800000000001</v>
      </c>
      <c r="P6" s="22" t="s">
        <v>9</v>
      </c>
      <c r="Q6" s="19"/>
      <c r="R6" s="20"/>
      <c r="S6" s="20"/>
      <c r="T6" s="20"/>
      <c r="U6" s="20"/>
    </row>
    <row r="7" spans="1:21" s="12" customFormat="1" ht="39.950000000000003" customHeight="1" x14ac:dyDescent="0.2">
      <c r="A7" s="138">
        <f t="shared" si="0"/>
        <v>4209</v>
      </c>
      <c r="B7" s="21" t="str">
        <f>VLOOKUP(A7,[1]FloodArchive!$A$2:$N$6000,3,FALSE)</f>
        <v>France</v>
      </c>
      <c r="C7" s="22" t="s">
        <v>10</v>
      </c>
      <c r="D7" s="24">
        <f>VLOOKUP(A7,[1]FloodArchive!$A$2:$P$6000,8,FALSE)</f>
        <v>41972</v>
      </c>
      <c r="E7" s="24">
        <f>VLOOKUP(A7,[1]FloodArchive!$A$2:$P$6000,9,FALSE)</f>
        <v>41978</v>
      </c>
      <c r="F7" s="25">
        <f t="shared" si="1"/>
        <v>7</v>
      </c>
      <c r="G7" s="23">
        <f>VLOOKUP(A7,[1]FloodArchive!$A$2:$P$6000,11,FALSE)</f>
        <v>5</v>
      </c>
      <c r="H7" s="23">
        <f>VLOOKUP(A7,[1]FloodArchive!$A$2:$P$6000,12,FALSE)</f>
        <v>3000</v>
      </c>
      <c r="I7" s="23"/>
      <c r="J7" s="23" t="str">
        <f>VLOOKUP(A7,[1]FloodArchive!$A$2:$P$6000,13,FALSE)</f>
        <v>Torrential Rain</v>
      </c>
      <c r="K7" s="26">
        <f>VLOOKUP(A7,[1]FloodArchive!$A$2:$P$6003,14,FALSE)</f>
        <v>1.5</v>
      </c>
      <c r="L7" s="23">
        <f>VLOOKUP(A7,[1]FloodArchive!$A$2:$P$6000,7,FALSE)</f>
        <v>123269.25</v>
      </c>
      <c r="M7" s="27">
        <f t="shared" si="2"/>
        <v>6.1120440527066</v>
      </c>
      <c r="N7" s="23">
        <f>VLOOKUP(A7,[1]FloodArchive!$A$2:$P$6000,5,FALSE)</f>
        <v>0.86393699999999995</v>
      </c>
      <c r="O7" s="23">
        <f>VLOOKUP(A7,[1]FloodArchive!$A$2:$P$6000,6,FALSE)</f>
        <v>43.999000000000002</v>
      </c>
      <c r="P7" s="22" t="s">
        <v>11</v>
      </c>
      <c r="Q7" s="19"/>
      <c r="R7" s="20"/>
      <c r="S7" s="20"/>
      <c r="T7" s="20"/>
      <c r="U7" s="20"/>
    </row>
    <row r="8" spans="1:21" s="12" customFormat="1" ht="39.950000000000003" customHeight="1" x14ac:dyDescent="0.2">
      <c r="A8" s="138">
        <f t="shared" si="0"/>
        <v>4208</v>
      </c>
      <c r="B8" s="21" t="str">
        <f>VLOOKUP(A8,[1]FloodArchive!$A$2:$N$6000,3,FALSE)</f>
        <v>USA</v>
      </c>
      <c r="C8" s="22" t="s">
        <v>12</v>
      </c>
      <c r="D8" s="24">
        <f>VLOOKUP(A8,[1]FloodArchive!$A$2:$P$6000,8,FALSE)</f>
        <v>41974</v>
      </c>
      <c r="E8" s="24">
        <f>VLOOKUP(A8,[1]FloodArchive!$A$2:$P$6000,9,FALSE)</f>
        <v>41978</v>
      </c>
      <c r="F8" s="25">
        <f t="shared" si="1"/>
        <v>5</v>
      </c>
      <c r="G8" s="23">
        <f>VLOOKUP(A8,[1]FloodArchive!$A$2:$P$6000,11,FALSE)</f>
        <v>0</v>
      </c>
      <c r="H8" s="23">
        <f>VLOOKUP(A8,[1]FloodArchive!$A$2:$P$6000,12,FALSE)</f>
        <v>40</v>
      </c>
      <c r="I8" s="23"/>
      <c r="J8" s="23" t="str">
        <f>VLOOKUP(A8,[1]FloodArchive!$A$2:$P$6000,13,FALSE)</f>
        <v>Torrential Rain</v>
      </c>
      <c r="K8" s="26">
        <f>VLOOKUP(A8,[1]FloodArchive!$A$2:$P$6003,14,FALSE)</f>
        <v>1</v>
      </c>
      <c r="L8" s="23">
        <f>VLOOKUP(A8,[1]FloodArchive!$A$2:$P$6000,7,FALSE)</f>
        <v>202666.27</v>
      </c>
      <c r="M8" s="27">
        <f t="shared" si="2"/>
        <v>6.0057514788710993</v>
      </c>
      <c r="N8" s="23">
        <f>VLOOKUP(A8,[1]FloodArchive!$A$2:$P$6000,5,FALSE)</f>
        <v>-117.212</v>
      </c>
      <c r="O8" s="23">
        <f>VLOOKUP(A8,[1]FloodArchive!$A$2:$P$6000,6,FALSE)</f>
        <v>35.429900000000004</v>
      </c>
      <c r="P8" s="22" t="s">
        <v>13</v>
      </c>
      <c r="Q8" s="19"/>
      <c r="R8" s="20"/>
      <c r="S8" s="20"/>
      <c r="T8" s="20"/>
      <c r="U8" s="20"/>
    </row>
    <row r="9" spans="1:21" s="12" customFormat="1" ht="39.950000000000003" customHeight="1" x14ac:dyDescent="0.2">
      <c r="A9" s="138">
        <f t="shared" si="0"/>
        <v>4207</v>
      </c>
      <c r="B9" s="21" t="str">
        <f>VLOOKUP(A9,[1]FloodArchive!$A$2:$N$6000,3,FALSE)</f>
        <v>Morocco</v>
      </c>
      <c r="C9" s="22" t="s">
        <v>14</v>
      </c>
      <c r="D9" s="24">
        <f>VLOOKUP(A9,[1]FloodArchive!$A$2:$P$6000,8,FALSE)</f>
        <v>41967</v>
      </c>
      <c r="E9" s="24">
        <f>VLOOKUP(A9,[1]FloodArchive!$A$2:$P$6000,9,FALSE)</f>
        <v>41978</v>
      </c>
      <c r="F9" s="25">
        <f t="shared" si="1"/>
        <v>12</v>
      </c>
      <c r="G9" s="23">
        <f>VLOOKUP(A9,[1]FloodArchive!$A$2:$P$6000,11,FALSE)</f>
        <v>40</v>
      </c>
      <c r="H9" s="23">
        <f>VLOOKUP(A9,[1]FloodArchive!$A$2:$P$6000,12,FALSE)</f>
        <v>0</v>
      </c>
      <c r="I9" s="23"/>
      <c r="J9" s="23" t="str">
        <f>VLOOKUP(A9,[1]FloodArchive!$A$2:$P$6000,13,FALSE)</f>
        <v>Heavy Rain</v>
      </c>
      <c r="K9" s="26">
        <f>VLOOKUP(A9,[1]FloodArchive!$A$2:$P$6003,14,FALSE)</f>
        <v>2</v>
      </c>
      <c r="L9" s="23">
        <f>VLOOKUP(A9,[1]FloodArchive!$A$2:$P$6000,7,FALSE)</f>
        <v>273693.63</v>
      </c>
      <c r="M9" s="27">
        <f t="shared" si="2"/>
        <v>6.8174759313831732</v>
      </c>
      <c r="N9" s="23">
        <f>VLOOKUP(A9,[1]FloodArchive!$A$2:$P$6000,5,FALSE)</f>
        <v>-5.6188599999999997</v>
      </c>
      <c r="O9" s="23">
        <f>VLOOKUP(A9,[1]FloodArchive!$A$2:$P$6000,6,FALSE)</f>
        <v>31.5566</v>
      </c>
      <c r="P9" s="22" t="s">
        <v>15</v>
      </c>
      <c r="Q9" s="19"/>
      <c r="R9" s="20"/>
      <c r="S9" s="20"/>
      <c r="T9" s="20"/>
      <c r="U9" s="20"/>
    </row>
    <row r="10" spans="1:21" s="12" customFormat="1" ht="39.950000000000003" customHeight="1" x14ac:dyDescent="0.2">
      <c r="A10" s="138">
        <f t="shared" si="0"/>
        <v>4206</v>
      </c>
      <c r="B10" s="21" t="str">
        <f>VLOOKUP(A10,[1]FloodArchive!$A$2:$N$6000,3,FALSE)</f>
        <v>Thailand</v>
      </c>
      <c r="C10" s="22" t="s">
        <v>16</v>
      </c>
      <c r="D10" s="24">
        <f>VLOOKUP(A10,[1]FloodArchive!$A$2:$P$6000,8,FALSE)</f>
        <v>41950</v>
      </c>
      <c r="E10" s="24">
        <f>VLOOKUP(A10,[1]FloodArchive!$A$2:$P$6000,9,FALSE)</f>
        <v>41959</v>
      </c>
      <c r="F10" s="25">
        <f t="shared" si="1"/>
        <v>10</v>
      </c>
      <c r="G10" s="23">
        <f>VLOOKUP(A10,[1]FloodArchive!$A$2:$P$6000,11,FALSE)</f>
        <v>0</v>
      </c>
      <c r="H10" s="23">
        <f>VLOOKUP(A10,[1]FloodArchive!$A$2:$P$6000,12,FALSE)</f>
        <v>1000</v>
      </c>
      <c r="I10" s="23"/>
      <c r="J10" s="23" t="str">
        <f>VLOOKUP(A10,[1]FloodArchive!$A$2:$P$6000,13,FALSE)</f>
        <v>Monsoonal Rain</v>
      </c>
      <c r="K10" s="26">
        <f>VLOOKUP(A10,[1]FloodArchive!$A$2:$P$6003,14,FALSE)</f>
        <v>1</v>
      </c>
      <c r="L10" s="23">
        <f>VLOOKUP(A10,[1]FloodArchive!$A$2:$P$6000,7,FALSE)</f>
        <v>31653.08</v>
      </c>
      <c r="M10" s="27">
        <f t="shared" si="2"/>
        <v>5.5004159753936053</v>
      </c>
      <c r="N10" s="23">
        <f>VLOOKUP(A10,[1]FloodArchive!$A$2:$P$6000,5,FALSE)</f>
        <v>99.516300000000001</v>
      </c>
      <c r="O10" s="23">
        <f>VLOOKUP(A10,[1]FloodArchive!$A$2:$P$6000,6,FALSE)</f>
        <v>8.0240899999999993</v>
      </c>
      <c r="P10" s="22" t="s">
        <v>17</v>
      </c>
      <c r="Q10" s="19"/>
      <c r="R10" s="20"/>
      <c r="S10" s="20"/>
      <c r="T10" s="20"/>
      <c r="U10" s="20"/>
    </row>
    <row r="11" spans="1:21" s="12" customFormat="1" ht="39.950000000000003" customHeight="1" x14ac:dyDescent="0.2">
      <c r="A11" s="138">
        <f t="shared" si="0"/>
        <v>4205</v>
      </c>
      <c r="B11" s="21" t="str">
        <f>VLOOKUP(A11,[1]FloodArchive!$A$2:$N$6000,3,FALSE)</f>
        <v>Italy</v>
      </c>
      <c r="C11" s="22" t="s">
        <v>18</v>
      </c>
      <c r="D11" s="24">
        <f>VLOOKUP(A11,[1]FloodArchive!$A$2:$P$6000,8,FALSE)</f>
        <v>41955</v>
      </c>
      <c r="E11" s="24">
        <f>VLOOKUP(A11,[1]FloodArchive!$A$2:$P$6000,9,FALSE)</f>
        <v>41959</v>
      </c>
      <c r="F11" s="25">
        <f t="shared" si="1"/>
        <v>5</v>
      </c>
      <c r="G11" s="23">
        <f>VLOOKUP(A11,[1]FloodArchive!$A$2:$P$6000,11,FALSE)</f>
        <v>5</v>
      </c>
      <c r="H11" s="23">
        <f>VLOOKUP(A11,[1]FloodArchive!$A$2:$P$6000,12,FALSE)</f>
        <v>0</v>
      </c>
      <c r="I11" s="23"/>
      <c r="J11" s="23" t="str">
        <f>VLOOKUP(A11,[1]FloodArchive!$A$2:$P$6000,13,FALSE)</f>
        <v>Torrential Rain</v>
      </c>
      <c r="K11" s="26">
        <f>VLOOKUP(A11,[1]FloodArchive!$A$2:$P$6003,14,FALSE)</f>
        <v>1.5</v>
      </c>
      <c r="L11" s="23">
        <f>VLOOKUP(A11,[1]FloodArchive!$A$2:$P$6000,7,FALSE)</f>
        <v>36733.480000000003</v>
      </c>
      <c r="M11" s="27">
        <f t="shared" si="2"/>
        <v>5.4401233372094966</v>
      </c>
      <c r="N11" s="23">
        <f>VLOOKUP(A11,[1]FloodArchive!$A$2:$P$6000,5,FALSE)</f>
        <v>10.6129</v>
      </c>
      <c r="O11" s="23">
        <f>VLOOKUP(A11,[1]FloodArchive!$A$2:$P$6000,6,FALSE)</f>
        <v>45.928100000000001</v>
      </c>
      <c r="P11" s="22" t="s">
        <v>19</v>
      </c>
      <c r="Q11" s="19"/>
      <c r="R11" s="20"/>
      <c r="S11" s="20"/>
      <c r="T11" s="20"/>
      <c r="U11" s="20"/>
    </row>
    <row r="12" spans="1:21" s="12" customFormat="1" ht="39.950000000000003" customHeight="1" x14ac:dyDescent="0.2">
      <c r="A12" s="138">
        <f t="shared" si="0"/>
        <v>4204</v>
      </c>
      <c r="B12" s="21" t="str">
        <f>VLOOKUP(A12,[1]FloodArchive!$A$2:$N$6000,3,FALSE)</f>
        <v>Indonesia</v>
      </c>
      <c r="C12" s="22" t="s">
        <v>20</v>
      </c>
      <c r="D12" s="24">
        <f>VLOOKUP(A12,[1]FloodArchive!$A$2:$P$6000,8,FALSE)</f>
        <v>41957</v>
      </c>
      <c r="E12" s="24">
        <f>VLOOKUP(A12,[1]FloodArchive!$A$2:$P$6000,9,FALSE)</f>
        <v>41959</v>
      </c>
      <c r="F12" s="25">
        <f t="shared" si="1"/>
        <v>3</v>
      </c>
      <c r="G12" s="23">
        <f>VLOOKUP(A12,[1]FloodArchive!$A$2:$P$6000,11,FALSE)</f>
        <v>0</v>
      </c>
      <c r="H12" s="23">
        <f>VLOOKUP(A12,[1]FloodArchive!$A$2:$P$6000,12,FALSE)</f>
        <v>2400</v>
      </c>
      <c r="I12" s="23"/>
      <c r="J12" s="23" t="str">
        <f>VLOOKUP(A12,[1]FloodArchive!$A$2:$P$6000,13,FALSE)</f>
        <v>Heavy Rain</v>
      </c>
      <c r="K12" s="26">
        <f>VLOOKUP(A12,[1]FloodArchive!$A$2:$P$6003,14,FALSE)</f>
        <v>1</v>
      </c>
      <c r="L12" s="23">
        <f>VLOOKUP(A12,[1]FloodArchive!$A$2:$P$6000,7,FALSE)</f>
        <v>57442.62</v>
      </c>
      <c r="M12" s="27">
        <f t="shared" si="2"/>
        <v>5.2363554948952897</v>
      </c>
      <c r="N12" s="23">
        <f>VLOOKUP(A12,[1]FloodArchive!$A$2:$P$6000,5,FALSE)</f>
        <v>100.753</v>
      </c>
      <c r="O12" s="23">
        <f>VLOOKUP(A12,[1]FloodArchive!$A$2:$P$6000,6,FALSE)</f>
        <v>-1.0261499999999999</v>
      </c>
      <c r="P12" s="22" t="s">
        <v>21</v>
      </c>
      <c r="Q12" s="19"/>
      <c r="R12" s="20"/>
      <c r="S12" s="20"/>
      <c r="T12" s="20"/>
      <c r="U12" s="20"/>
    </row>
    <row r="13" spans="1:21" s="12" customFormat="1" ht="39.950000000000003" customHeight="1" x14ac:dyDescent="0.2">
      <c r="A13" s="138">
        <f t="shared" si="0"/>
        <v>4203</v>
      </c>
      <c r="B13" s="21" t="str">
        <f>VLOOKUP(A13,[1]FloodArchive!$A$2:$N$6000,3,FALSE)</f>
        <v>France</v>
      </c>
      <c r="C13" s="22" t="s">
        <v>22</v>
      </c>
      <c r="D13" s="24">
        <f>VLOOKUP(A13,[1]FloodArchive!$A$2:$P$6000,8,FALSE)</f>
        <v>41956</v>
      </c>
      <c r="E13" s="24">
        <f>VLOOKUP(A13,[1]FloodArchive!$A$2:$P$6000,9,FALSE)</f>
        <v>41959</v>
      </c>
      <c r="F13" s="25">
        <f t="shared" si="1"/>
        <v>4</v>
      </c>
      <c r="G13" s="23">
        <f>VLOOKUP(A13,[1]FloodArchive!$A$2:$P$6000,11,FALSE)</f>
        <v>5</v>
      </c>
      <c r="H13" s="23">
        <f>VLOOKUP(A13,[1]FloodArchive!$A$2:$P$6000,12,FALSE)</f>
        <v>0</v>
      </c>
      <c r="I13" s="23"/>
      <c r="J13" s="23" t="str">
        <f>VLOOKUP(A13,[1]FloodArchive!$A$2:$P$6000,13,FALSE)</f>
        <v>Heavy Rain</v>
      </c>
      <c r="K13" s="26">
        <f>VLOOKUP(A13,[1]FloodArchive!$A$2:$P$6003,14,FALSE)</f>
        <v>1.5</v>
      </c>
      <c r="L13" s="23">
        <f>VLOOKUP(A13,[1]FloodArchive!$A$2:$P$6000,7,FALSE)</f>
        <v>36709.07</v>
      </c>
      <c r="M13" s="27">
        <f t="shared" si="2"/>
        <v>5.3429246324636503</v>
      </c>
      <c r="N13" s="23">
        <f>VLOOKUP(A13,[1]FloodArchive!$A$2:$P$6000,5,FALSE)</f>
        <v>5.0950699999999998</v>
      </c>
      <c r="O13" s="23">
        <f>VLOOKUP(A13,[1]FloodArchive!$A$2:$P$6000,6,FALSE)</f>
        <v>44.245199999999997</v>
      </c>
      <c r="P13" s="22" t="s">
        <v>23</v>
      </c>
      <c r="Q13" s="19"/>
      <c r="R13" s="20"/>
      <c r="S13" s="20"/>
      <c r="T13" s="20"/>
      <c r="U13" s="20"/>
    </row>
    <row r="14" spans="1:21" s="12" customFormat="1" ht="39.950000000000003" customHeight="1" x14ac:dyDescent="0.2">
      <c r="A14" s="138">
        <f t="shared" si="0"/>
        <v>4202</v>
      </c>
      <c r="B14" s="21" t="str">
        <f>VLOOKUP(A14,[1]FloodArchive!$A$2:$N$6000,3,FALSE)</f>
        <v>Greece</v>
      </c>
      <c r="C14" s="22" t="s">
        <v>24</v>
      </c>
      <c r="D14" s="24">
        <f>VLOOKUP(A14,[1]FloodArchive!$A$2:$P$6000,8,FALSE)</f>
        <v>41937</v>
      </c>
      <c r="E14" s="24">
        <f>VLOOKUP(A14,[1]FloodArchive!$A$2:$P$6000,9,FALSE)</f>
        <v>41939</v>
      </c>
      <c r="F14" s="25">
        <f t="shared" si="1"/>
        <v>3</v>
      </c>
      <c r="G14" s="23">
        <f>VLOOKUP(A14,[1]FloodArchive!$A$2:$P$6000,11,FALSE)</f>
        <v>0</v>
      </c>
      <c r="H14" s="23">
        <f>VLOOKUP(A14,[1]FloodArchive!$A$2:$P$6000,12,FALSE)</f>
        <v>0</v>
      </c>
      <c r="I14" s="23"/>
      <c r="J14" s="23" t="str">
        <f>VLOOKUP(A14,[1]FloodArchive!$A$2:$P$6000,13,FALSE)</f>
        <v>Torrential Rain; Tropical Storm Gon</v>
      </c>
      <c r="K14" s="26">
        <f>VLOOKUP(A14,[1]FloodArchive!$A$2:$P$6003,14,FALSE)</f>
        <v>1</v>
      </c>
      <c r="L14" s="23">
        <f>VLOOKUP(A14,[1]FloodArchive!$A$2:$P$6000,7,FALSE)</f>
        <v>4855.3999999999996</v>
      </c>
      <c r="M14" s="27">
        <f t="shared" si="2"/>
        <v>4.1633462687035241</v>
      </c>
      <c r="N14" s="23">
        <f>VLOOKUP(A14,[1]FloodArchive!$A$2:$P$6000,5,FALSE)</f>
        <v>23.4176</v>
      </c>
      <c r="O14" s="23">
        <f>VLOOKUP(A14,[1]FloodArchive!$A$2:$P$6000,6,FALSE)</f>
        <v>38.1738</v>
      </c>
      <c r="P14" s="22" t="s">
        <v>25</v>
      </c>
      <c r="Q14" s="19"/>
      <c r="R14" s="20"/>
      <c r="S14" s="20"/>
      <c r="T14" s="20"/>
      <c r="U14" s="20"/>
    </row>
    <row r="15" spans="1:21" s="12" customFormat="1" ht="39.950000000000003" customHeight="1" x14ac:dyDescent="0.2">
      <c r="A15" s="138">
        <f t="shared" si="0"/>
        <v>4201</v>
      </c>
      <c r="B15" s="21" t="str">
        <f>VLOOKUP(A15,[1]FloodArchive!$A$2:$N$6000,3,FALSE)</f>
        <v>Somalia</v>
      </c>
      <c r="C15" s="22" t="s">
        <v>26</v>
      </c>
      <c r="D15" s="24">
        <f>VLOOKUP(A15,[1]FloodArchive!$A$2:$P$6000,8,FALSE)</f>
        <v>41936</v>
      </c>
      <c r="E15" s="24">
        <f>VLOOKUP(A15,[1]FloodArchive!$A$2:$P$6000,9,FALSE)</f>
        <v>41959</v>
      </c>
      <c r="F15" s="25">
        <f t="shared" si="1"/>
        <v>24</v>
      </c>
      <c r="G15" s="23">
        <f>VLOOKUP(A15,[1]FloodArchive!$A$2:$P$6000,11,FALSE)</f>
        <v>0</v>
      </c>
      <c r="H15" s="23">
        <f>VLOOKUP(A15,[1]FloodArchive!$A$2:$P$6000,12,FALSE)</f>
        <v>21000</v>
      </c>
      <c r="I15" s="23"/>
      <c r="J15" s="23" t="str">
        <f>VLOOKUP(A15,[1]FloodArchive!$A$2:$P$6000,13,FALSE)</f>
        <v>Heavy Rain</v>
      </c>
      <c r="K15" s="26">
        <f>VLOOKUP(A15,[1]FloodArchive!$A$2:$P$6003,14,FALSE)</f>
        <v>1.5</v>
      </c>
      <c r="L15" s="23">
        <f>VLOOKUP(A15,[1]FloodArchive!$A$2:$P$6000,7,FALSE)</f>
        <v>42635.81</v>
      </c>
      <c r="M15" s="27">
        <f t="shared" si="2"/>
        <v>6.1860770189412744</v>
      </c>
      <c r="N15" s="23">
        <f>VLOOKUP(A15,[1]FloodArchive!$A$2:$P$6000,5,FALSE)</f>
        <v>45.253799999999998</v>
      </c>
      <c r="O15" s="23">
        <f>VLOOKUP(A15,[1]FloodArchive!$A$2:$P$6000,6,FALSE)</f>
        <v>4.1342800000000004</v>
      </c>
      <c r="P15" s="22" t="s">
        <v>27</v>
      </c>
      <c r="Q15" s="19"/>
      <c r="R15" s="20"/>
      <c r="S15" s="20"/>
      <c r="T15" s="20"/>
      <c r="U15" s="20"/>
    </row>
    <row r="16" spans="1:21" s="12" customFormat="1" ht="39.950000000000003" customHeight="1" x14ac:dyDescent="0.2">
      <c r="A16" s="138">
        <f t="shared" si="0"/>
        <v>4200</v>
      </c>
      <c r="B16" s="21" t="str">
        <f>VLOOKUP(A16,[1]FloodArchive!$A$2:$N$6000,3,FALSE)</f>
        <v>India</v>
      </c>
      <c r="C16" s="22" t="s">
        <v>28</v>
      </c>
      <c r="D16" s="24">
        <f>VLOOKUP(A16,[1]FloodArchive!$A$2:$P$6000,8,FALSE)</f>
        <v>41934</v>
      </c>
      <c r="E16" s="24">
        <f>VLOOKUP(A16,[1]FloodArchive!$A$2:$P$6000,9,FALSE)</f>
        <v>41939</v>
      </c>
      <c r="F16" s="25">
        <f t="shared" si="1"/>
        <v>6</v>
      </c>
      <c r="G16" s="23">
        <f>VLOOKUP(A16,[1]FloodArchive!$A$2:$P$6000,11,FALSE)</f>
        <v>5</v>
      </c>
      <c r="H16" s="23">
        <f>VLOOKUP(A16,[1]FloodArchive!$A$2:$P$6000,12,FALSE)</f>
        <v>300</v>
      </c>
      <c r="I16" s="23"/>
      <c r="J16" s="23" t="str">
        <f>VLOOKUP(A16,[1]FloodArchive!$A$2:$P$6000,13,FALSE)</f>
        <v>Monsoonal Rain</v>
      </c>
      <c r="K16" s="26">
        <f>VLOOKUP(A16,[1]FloodArchive!$A$2:$P$6003,14,FALSE)</f>
        <v>1</v>
      </c>
      <c r="L16" s="23">
        <f>VLOOKUP(A16,[1]FloodArchive!$A$2:$P$6000,7,FALSE)</f>
        <v>115476.31</v>
      </c>
      <c r="M16" s="27">
        <f t="shared" si="2"/>
        <v>5.8406441481049489</v>
      </c>
      <c r="N16" s="23">
        <f>VLOOKUP(A16,[1]FloodArchive!$A$2:$P$6000,5,FALSE)</f>
        <v>78.261600000000001</v>
      </c>
      <c r="O16" s="23">
        <f>VLOOKUP(A16,[1]FloodArchive!$A$2:$P$6000,6,FALSE)</f>
        <v>10.291600000000001</v>
      </c>
      <c r="P16" s="22" t="s">
        <v>29</v>
      </c>
      <c r="Q16" s="19"/>
      <c r="R16" s="20"/>
      <c r="S16" s="20"/>
      <c r="T16" s="20"/>
      <c r="U16" s="20"/>
    </row>
    <row r="17" spans="1:21" s="12" customFormat="1" ht="39.950000000000003" customHeight="1" x14ac:dyDescent="0.2">
      <c r="A17" s="138">
        <f t="shared" si="0"/>
        <v>4199</v>
      </c>
      <c r="B17" s="21" t="str">
        <f>VLOOKUP(A17,[1]FloodArchive!$A$2:$N$6000,3,FALSE)</f>
        <v>Spain</v>
      </c>
      <c r="C17" s="22" t="s">
        <v>30</v>
      </c>
      <c r="D17" s="24">
        <f>VLOOKUP(A17,[1]FloodArchive!$A$2:$P$6000,8,FALSE)</f>
        <v>41931</v>
      </c>
      <c r="E17" s="24">
        <f>VLOOKUP(A17,[1]FloodArchive!$A$2:$P$6000,9,FALSE)</f>
        <v>41934</v>
      </c>
      <c r="F17" s="25">
        <f t="shared" si="1"/>
        <v>4</v>
      </c>
      <c r="G17" s="23">
        <f>VLOOKUP(A17,[1]FloodArchive!$A$2:$P$6000,11,FALSE)</f>
        <v>1</v>
      </c>
      <c r="H17" s="23">
        <f>VLOOKUP(A17,[1]FloodArchive!$A$2:$P$6000,12,FALSE)</f>
        <v>0</v>
      </c>
      <c r="I17" s="23"/>
      <c r="J17" s="23" t="str">
        <f>VLOOKUP(A17,[1]FloodArchive!$A$2:$P$6000,13,FALSE)</f>
        <v>Torrential Rain</v>
      </c>
      <c r="K17" s="26">
        <f>VLOOKUP(A17,[1]FloodArchive!$A$2:$P$6003,14,FALSE)</f>
        <v>1</v>
      </c>
      <c r="L17" s="23">
        <f>VLOOKUP(A17,[1]FloodArchive!$A$2:$P$6000,7,FALSE)</f>
        <v>7566.97</v>
      </c>
      <c r="M17" s="27">
        <f t="shared" si="2"/>
        <v>4.480982003495571</v>
      </c>
      <c r="N17" s="23">
        <f>VLOOKUP(A17,[1]FloodArchive!$A$2:$P$6000,5,FALSE)</f>
        <v>-16.532900000000001</v>
      </c>
      <c r="O17" s="23">
        <f>VLOOKUP(A17,[1]FloodArchive!$A$2:$P$6000,6,FALSE)</f>
        <v>28.278199999999998</v>
      </c>
      <c r="P17" s="22" t="s">
        <v>31</v>
      </c>
      <c r="Q17" s="19"/>
      <c r="R17" s="20"/>
      <c r="S17" s="20"/>
      <c r="T17" s="20"/>
      <c r="U17" s="20"/>
    </row>
    <row r="18" spans="1:21" s="12" customFormat="1" ht="39.950000000000003" customHeight="1" x14ac:dyDescent="0.2">
      <c r="A18" s="138">
        <f t="shared" si="0"/>
        <v>4198</v>
      </c>
      <c r="B18" s="21" t="str">
        <f>VLOOKUP(A18,[1]FloodArchive!$A$2:$N$6000,3,FALSE)</f>
        <v>India</v>
      </c>
      <c r="C18" s="22" t="s">
        <v>32</v>
      </c>
      <c r="D18" s="24">
        <f>VLOOKUP(A18,[1]FloodArchive!$A$2:$P$6000,8,FALSE)</f>
        <v>41924</v>
      </c>
      <c r="E18" s="24">
        <f>VLOOKUP(A18,[1]FloodArchive!$A$2:$P$6000,9,FALSE)</f>
        <v>41939</v>
      </c>
      <c r="F18" s="25">
        <f t="shared" si="1"/>
        <v>16</v>
      </c>
      <c r="G18" s="23">
        <f>VLOOKUP(A18,[1]FloodArchive!$A$2:$P$6000,11,FALSE)</f>
        <v>42</v>
      </c>
      <c r="H18" s="23">
        <f>VLOOKUP(A18,[1]FloodArchive!$A$2:$P$6000,12,FALSE)</f>
        <v>0</v>
      </c>
      <c r="I18" s="23"/>
      <c r="J18" s="23" t="str">
        <f>VLOOKUP(A18,[1]FloodArchive!$A$2:$P$6000,13,FALSE)</f>
        <v>Tropical Storm Hudhug</v>
      </c>
      <c r="K18" s="26">
        <f>VLOOKUP(A18,[1]FloodArchive!$A$2:$P$6003,14,FALSE)</f>
        <v>1.5</v>
      </c>
      <c r="L18" s="23">
        <f>VLOOKUP(A18,[1]FloodArchive!$A$2:$P$6000,7,FALSE)</f>
        <v>376261.49</v>
      </c>
      <c r="M18" s="27">
        <f t="shared" si="2"/>
        <v>6.9557010126853465</v>
      </c>
      <c r="N18" s="23">
        <f>VLOOKUP(A18,[1]FloodArchive!$A$2:$P$6000,5,FALSE)</f>
        <v>79.696700000000007</v>
      </c>
      <c r="O18" s="23">
        <f>VLOOKUP(A18,[1]FloodArchive!$A$2:$P$6000,6,FALSE)</f>
        <v>18.447299999999998</v>
      </c>
      <c r="P18" s="22" t="s">
        <v>33</v>
      </c>
      <c r="Q18" s="19"/>
      <c r="R18" s="20"/>
      <c r="S18" s="20"/>
      <c r="T18" s="20"/>
      <c r="U18" s="20"/>
    </row>
    <row r="19" spans="1:21" s="12" customFormat="1" ht="39.950000000000003" customHeight="1" x14ac:dyDescent="0.2">
      <c r="A19" s="138">
        <f t="shared" si="0"/>
        <v>4197</v>
      </c>
      <c r="B19" s="21" t="str">
        <f>VLOOKUP(A19,[1]FloodArchive!$A$2:$N$6000,3,FALSE)</f>
        <v>Mexico</v>
      </c>
      <c r="C19" s="22" t="s">
        <v>34</v>
      </c>
      <c r="D19" s="24">
        <f>VLOOKUP(A19,[1]FloodArchive!$A$2:$P$6000,8,FALSE)</f>
        <v>41930</v>
      </c>
      <c r="E19" s="24">
        <f>VLOOKUP(A19,[1]FloodArchive!$A$2:$P$6000,9,FALSE)</f>
        <v>41939</v>
      </c>
      <c r="F19" s="25">
        <f t="shared" si="1"/>
        <v>10</v>
      </c>
      <c r="G19" s="23">
        <f>VLOOKUP(A19,[1]FloodArchive!$A$2:$P$6000,11,FALSE)</f>
        <v>6</v>
      </c>
      <c r="H19" s="23">
        <f>VLOOKUP(A19,[1]FloodArchive!$A$2:$P$6000,12,FALSE)</f>
        <v>4000</v>
      </c>
      <c r="I19" s="23"/>
      <c r="J19" s="23" t="str">
        <f>VLOOKUP(A19,[1]FloodArchive!$A$2:$P$6000,13,FALSE)</f>
        <v>Tropical Storm Trudy</v>
      </c>
      <c r="K19" s="26">
        <f>VLOOKUP(A19,[1]FloodArchive!$A$2:$P$6003,14,FALSE)</f>
        <v>1.5</v>
      </c>
      <c r="L19" s="23">
        <f>VLOOKUP(A19,[1]FloodArchive!$A$2:$P$6000,7,FALSE)</f>
        <v>187176.03</v>
      </c>
      <c r="M19" s="27">
        <f t="shared" si="2"/>
        <v>6.448341490715972</v>
      </c>
      <c r="N19" s="23">
        <f>VLOOKUP(A19,[1]FloodArchive!$A$2:$P$6000,5,FALSE)</f>
        <v>-98.431700000000006</v>
      </c>
      <c r="O19" s="23">
        <f>VLOOKUP(A19,[1]FloodArchive!$A$2:$P$6000,6,FALSE)</f>
        <v>21.784500000000001</v>
      </c>
      <c r="P19" s="22" t="s">
        <v>35</v>
      </c>
      <c r="Q19" s="19"/>
      <c r="R19" s="20"/>
      <c r="S19" s="20"/>
      <c r="T19" s="20"/>
      <c r="U19" s="20"/>
    </row>
    <row r="20" spans="1:21" s="12" customFormat="1" ht="39.950000000000003" customHeight="1" x14ac:dyDescent="0.2">
      <c r="A20" s="138">
        <f t="shared" si="0"/>
        <v>4196</v>
      </c>
      <c r="B20" s="21" t="str">
        <f>VLOOKUP(A20,[1]FloodArchive!$A$2:$N$6000,3,FALSE)</f>
        <v>South Sudan</v>
      </c>
      <c r="C20" s="22" t="s">
        <v>36</v>
      </c>
      <c r="D20" s="24">
        <f>VLOOKUP(A20,[1]FloodArchive!$A$2:$P$6000,8,FALSE)</f>
        <v>41927</v>
      </c>
      <c r="E20" s="24">
        <f>VLOOKUP(A20,[1]FloodArchive!$A$2:$P$6000,9,FALSE)</f>
        <v>41939</v>
      </c>
      <c r="F20" s="25">
        <f t="shared" si="1"/>
        <v>13</v>
      </c>
      <c r="G20" s="23">
        <f>VLOOKUP(A20,[1]FloodArchive!$A$2:$P$6000,11,FALSE)</f>
        <v>4</v>
      </c>
      <c r="H20" s="23">
        <f>VLOOKUP(A20,[1]FloodArchive!$A$2:$P$6000,12,FALSE)</f>
        <v>140</v>
      </c>
      <c r="I20" s="23"/>
      <c r="J20" s="23" t="str">
        <f>VLOOKUP(A20,[1]FloodArchive!$A$2:$P$6000,13,FALSE)</f>
        <v>Heavy Rain</v>
      </c>
      <c r="K20" s="26">
        <f>VLOOKUP(A20,[1]FloodArchive!$A$2:$P$6003,14,FALSE)</f>
        <v>1</v>
      </c>
      <c r="L20" s="23">
        <f>VLOOKUP(A20,[1]FloodArchive!$A$2:$P$6000,7,FALSE)</f>
        <v>388189.52</v>
      </c>
      <c r="M20" s="27">
        <f t="shared" si="2"/>
        <v>6.7029871588161427</v>
      </c>
      <c r="N20" s="23">
        <f>VLOOKUP(A20,[1]FloodArchive!$A$2:$P$6000,5,FALSE)</f>
        <v>31.174700000000001</v>
      </c>
      <c r="O20" s="23">
        <f>VLOOKUP(A20,[1]FloodArchive!$A$2:$P$6000,6,FALSE)</f>
        <v>6.6942700000000004</v>
      </c>
      <c r="P20" s="22" t="s">
        <v>37</v>
      </c>
      <c r="Q20" s="19"/>
      <c r="R20" s="20"/>
      <c r="S20" s="20"/>
      <c r="T20" s="20"/>
      <c r="U20" s="20"/>
    </row>
    <row r="21" spans="1:21" s="12" customFormat="1" ht="39.950000000000003" customHeight="1" x14ac:dyDescent="0.2">
      <c r="A21" s="138">
        <f t="shared" si="0"/>
        <v>4195</v>
      </c>
      <c r="B21" s="21" t="str">
        <f>VLOOKUP(A21,[1]FloodArchive!$A$2:$N$6000,3,FALSE)</f>
        <v>USA</v>
      </c>
      <c r="C21" s="22" t="s">
        <v>38</v>
      </c>
      <c r="D21" s="24">
        <f>VLOOKUP(A21,[1]FloodArchive!$A$2:$P$6000,8,FALSE)</f>
        <v>41933</v>
      </c>
      <c r="E21" s="24">
        <f>VLOOKUP(A21,[1]FloodArchive!$A$2:$P$6000,9,FALSE)</f>
        <v>41934</v>
      </c>
      <c r="F21" s="25">
        <f t="shared" si="1"/>
        <v>2</v>
      </c>
      <c r="G21" s="23">
        <f>VLOOKUP(A21,[1]FloodArchive!$A$2:$P$6000,11,FALSE)</f>
        <v>0</v>
      </c>
      <c r="H21" s="23">
        <f>VLOOKUP(A21,[1]FloodArchive!$A$2:$P$6000,12,FALSE)</f>
        <v>0</v>
      </c>
      <c r="I21" s="23"/>
      <c r="J21" s="23" t="str">
        <f>VLOOKUP(A21,[1]FloodArchive!$A$2:$P$6000,13,FALSE)</f>
        <v>Torrential Rain</v>
      </c>
      <c r="K21" s="26">
        <f>VLOOKUP(A21,[1]FloodArchive!$A$2:$P$6003,14,FALSE)</f>
        <v>1</v>
      </c>
      <c r="L21" s="23">
        <f>VLOOKUP(A21,[1]FloodArchive!$A$2:$P$6000,7,FALSE)</f>
        <v>8447.1</v>
      </c>
      <c r="M21" s="27">
        <f t="shared" si="2"/>
        <v>4.2277376312212116</v>
      </c>
      <c r="N21" s="23">
        <f>VLOOKUP(A21,[1]FloodArchive!$A$2:$P$6000,5,FALSE)</f>
        <v>-80.406099999999995</v>
      </c>
      <c r="O21" s="23">
        <f>VLOOKUP(A21,[1]FloodArchive!$A$2:$P$6000,6,FALSE)</f>
        <v>26.932600000000001</v>
      </c>
      <c r="P21" s="22" t="s">
        <v>39</v>
      </c>
      <c r="Q21" s="19"/>
      <c r="R21" s="20"/>
      <c r="S21" s="20"/>
      <c r="T21" s="20"/>
      <c r="U21" s="20"/>
    </row>
    <row r="22" spans="1:21" s="12" customFormat="1" ht="39.950000000000003" customHeight="1" x14ac:dyDescent="0.2">
      <c r="A22" s="138">
        <f t="shared" si="0"/>
        <v>4194</v>
      </c>
      <c r="B22" s="21" t="str">
        <f>VLOOKUP(A22,[1]FloodArchive!$A$2:$N$6000,3,FALSE)</f>
        <v>Nicaragua</v>
      </c>
      <c r="C22" s="22" t="s">
        <v>40</v>
      </c>
      <c r="D22" s="24">
        <f>VLOOKUP(A22,[1]FloodArchive!$A$2:$P$6000,8,FALSE)</f>
        <v>41927</v>
      </c>
      <c r="E22" s="24">
        <f>VLOOKUP(A22,[1]FloodArchive!$A$2:$P$6000,9,FALSE)</f>
        <v>41939</v>
      </c>
      <c r="F22" s="25">
        <f t="shared" si="1"/>
        <v>13</v>
      </c>
      <c r="G22" s="23">
        <f>VLOOKUP(A22,[1]FloodArchive!$A$2:$P$6000,11,FALSE)</f>
        <v>24</v>
      </c>
      <c r="H22" s="23">
        <f>VLOOKUP(A22,[1]FloodArchive!$A$2:$P$6000,12,FALSE)</f>
        <v>33000</v>
      </c>
      <c r="I22" s="23"/>
      <c r="J22" s="23" t="str">
        <f>VLOOKUP(A22,[1]FloodArchive!$A$2:$P$6000,13,FALSE)</f>
        <v>Torrential Rain</v>
      </c>
      <c r="K22" s="26">
        <f>VLOOKUP(A22,[1]FloodArchive!$A$2:$P$6003,14,FALSE)</f>
        <v>1.5</v>
      </c>
      <c r="L22" s="23">
        <f>VLOOKUP(A22,[1]FloodArchive!$A$2:$P$6000,7,FALSE)</f>
        <v>221816.02</v>
      </c>
      <c r="M22" s="27">
        <f t="shared" si="2"/>
        <v>6.6360275199310941</v>
      </c>
      <c r="N22" s="23">
        <f>VLOOKUP(A22,[1]FloodArchive!$A$2:$P$6000,5,FALSE)</f>
        <v>-87.569299999999998</v>
      </c>
      <c r="O22" s="23">
        <f>VLOOKUP(A22,[1]FloodArchive!$A$2:$P$6000,6,FALSE)</f>
        <v>13.845499999999999</v>
      </c>
      <c r="P22" s="22" t="s">
        <v>41</v>
      </c>
      <c r="Q22" s="19"/>
      <c r="R22" s="20"/>
      <c r="S22" s="20"/>
      <c r="T22" s="20"/>
      <c r="U22" s="20"/>
    </row>
    <row r="23" spans="1:21" s="12" customFormat="1" ht="39.950000000000003" customHeight="1" x14ac:dyDescent="0.2">
      <c r="A23" s="138">
        <f t="shared" si="0"/>
        <v>4193</v>
      </c>
      <c r="B23" s="21" t="str">
        <f>VLOOKUP(A23,[1]FloodArchive!$A$2:$N$6000,3,FALSE)</f>
        <v>Nicaragua</v>
      </c>
      <c r="C23" s="22" t="s">
        <v>42</v>
      </c>
      <c r="D23" s="24">
        <f>VLOOKUP(A23,[1]FloodArchive!$A$2:$P$6000,8,FALSE)</f>
        <v>41921</v>
      </c>
      <c r="E23" s="24">
        <f>VLOOKUP(A23,[1]FloodArchive!$A$2:$P$6000,9,FALSE)</f>
        <v>41923</v>
      </c>
      <c r="F23" s="25">
        <f t="shared" si="1"/>
        <v>3</v>
      </c>
      <c r="G23" s="23">
        <f>VLOOKUP(A23,[1]FloodArchive!$A$2:$P$6000,11,FALSE)</f>
        <v>1</v>
      </c>
      <c r="H23" s="23">
        <f>VLOOKUP(A23,[1]FloodArchive!$A$2:$P$6000,12,FALSE)</f>
        <v>50</v>
      </c>
      <c r="I23" s="23"/>
      <c r="J23" s="23" t="str">
        <f>VLOOKUP(A23,[1]FloodArchive!$A$2:$P$6000,13,FALSE)</f>
        <v>Heavy Rain</v>
      </c>
      <c r="K23" s="26">
        <f>VLOOKUP(A23,[1]FloodArchive!$A$2:$P$6003,14,FALSE)</f>
        <v>1.5</v>
      </c>
      <c r="L23" s="23">
        <f>VLOOKUP(A23,[1]FloodArchive!$A$2:$P$6000,7,FALSE)</f>
        <v>79061.87</v>
      </c>
      <c r="M23" s="27">
        <f t="shared" si="2"/>
        <v>5.5511795959942445</v>
      </c>
      <c r="N23" s="23">
        <f>VLOOKUP(A23,[1]FloodArchive!$A$2:$P$6000,5,FALSE)</f>
        <v>-85.639300000000006</v>
      </c>
      <c r="O23" s="23">
        <f>VLOOKUP(A23,[1]FloodArchive!$A$2:$P$6000,6,FALSE)</f>
        <v>12.6289</v>
      </c>
      <c r="P23" s="22" t="s">
        <v>43</v>
      </c>
      <c r="Q23" s="19"/>
      <c r="R23" s="20"/>
      <c r="S23" s="20"/>
      <c r="T23" s="20"/>
      <c r="U23" s="20"/>
    </row>
    <row r="24" spans="1:21" s="12" customFormat="1" ht="39.950000000000003" customHeight="1" x14ac:dyDescent="0.2">
      <c r="A24" s="138">
        <f t="shared" si="0"/>
        <v>4192</v>
      </c>
      <c r="B24" s="21" t="str">
        <f>VLOOKUP(A24,[1]FloodArchive!$A$2:$N$6000,3,FALSE)</f>
        <v>Italy</v>
      </c>
      <c r="C24" s="22" t="s">
        <v>44</v>
      </c>
      <c r="D24" s="24">
        <f>VLOOKUP(A24,[1]FloodArchive!$A$2:$P$6000,8,FALSE)</f>
        <v>41922</v>
      </c>
      <c r="E24" s="24">
        <f>VLOOKUP(A24,[1]FloodArchive!$A$2:$P$6000,9,FALSE)</f>
        <v>41923</v>
      </c>
      <c r="F24" s="25">
        <f t="shared" si="1"/>
        <v>2</v>
      </c>
      <c r="G24" s="23">
        <f>VLOOKUP(A24,[1]FloodArchive!$A$2:$P$6000,11,FALSE)</f>
        <v>1</v>
      </c>
      <c r="H24" s="23">
        <f>VLOOKUP(A24,[1]FloodArchive!$A$2:$P$6000,12,FALSE)</f>
        <v>0</v>
      </c>
      <c r="I24" s="23"/>
      <c r="J24" s="23" t="str">
        <f>VLOOKUP(A24,[1]FloodArchive!$A$2:$P$6000,13,FALSE)</f>
        <v>Torrential Rain</v>
      </c>
      <c r="K24" s="26">
        <f>VLOOKUP(A24,[1]FloodArchive!$A$2:$P$6003,14,FALSE)</f>
        <v>1</v>
      </c>
      <c r="L24" s="23">
        <f>VLOOKUP(A24,[1]FloodArchive!$A$2:$P$6000,7,FALSE)</f>
        <v>6229.19</v>
      </c>
      <c r="M24" s="27">
        <f t="shared" si="2"/>
        <v>4.0954615733984712</v>
      </c>
      <c r="N24" s="23">
        <f>VLOOKUP(A24,[1]FloodArchive!$A$2:$P$6000,5,FALSE)</f>
        <v>9.1777499999999996</v>
      </c>
      <c r="O24" s="23">
        <f>VLOOKUP(A24,[1]FloodArchive!$A$2:$P$6000,6,FALSE)</f>
        <v>44.614600000000003</v>
      </c>
      <c r="P24" s="22" t="s">
        <v>45</v>
      </c>
      <c r="Q24" s="19"/>
      <c r="R24" s="20"/>
      <c r="S24" s="20"/>
      <c r="T24" s="20"/>
      <c r="U24" s="20"/>
    </row>
    <row r="25" spans="1:21" s="12" customFormat="1" ht="39.950000000000003" customHeight="1" x14ac:dyDescent="0.2">
      <c r="A25" s="138">
        <f t="shared" si="0"/>
        <v>4191</v>
      </c>
      <c r="B25" s="21" t="str">
        <f>VLOOKUP(A25,[1]FloodArchive!$A$2:$N$6000,3,FALSE)</f>
        <v>Democratic Republic of Congo</v>
      </c>
      <c r="C25" s="22" t="s">
        <v>46</v>
      </c>
      <c r="D25" s="24">
        <f>VLOOKUP(A25,[1]FloodArchive!$A$2:$P$6000,8,FALSE)</f>
        <v>41916</v>
      </c>
      <c r="E25" s="24">
        <f>VLOOKUP(A25,[1]FloodArchive!$A$2:$P$6000,9,FALSE)</f>
        <v>41923</v>
      </c>
      <c r="F25" s="25">
        <f t="shared" si="1"/>
        <v>8</v>
      </c>
      <c r="G25" s="23">
        <f>VLOOKUP(A25,[1]FloodArchive!$A$2:$P$6000,11,FALSE)</f>
        <v>4</v>
      </c>
      <c r="H25" s="23">
        <f>VLOOKUP(A25,[1]FloodArchive!$A$2:$P$6000,12,FALSE)</f>
        <v>200</v>
      </c>
      <c r="I25" s="23"/>
      <c r="J25" s="23" t="str">
        <f>VLOOKUP(A25,[1]FloodArchive!$A$2:$P$6000,13,FALSE)</f>
        <v>Monsoonal Rain</v>
      </c>
      <c r="K25" s="26">
        <f>VLOOKUP(A25,[1]FloodArchive!$A$2:$P$6003,14,FALSE)</f>
        <v>1</v>
      </c>
      <c r="L25" s="23">
        <f>VLOOKUP(A25,[1]FloodArchive!$A$2:$P$6000,7,FALSE)</f>
        <v>781320.47</v>
      </c>
      <c r="M25" s="27">
        <f t="shared" si="2"/>
        <v>6.7959191896345388</v>
      </c>
      <c r="N25" s="23">
        <f>VLOOKUP(A25,[1]FloodArchive!$A$2:$P$6000,5,FALSE)</f>
        <v>25.211500000000001</v>
      </c>
      <c r="O25" s="23">
        <f>VLOOKUP(A25,[1]FloodArchive!$A$2:$P$6000,6,FALSE)</f>
        <v>-7.9800599999999999</v>
      </c>
      <c r="P25" s="22" t="s">
        <v>47</v>
      </c>
      <c r="Q25" s="19"/>
      <c r="R25" s="20"/>
      <c r="S25" s="20"/>
      <c r="T25" s="20"/>
      <c r="U25" s="20"/>
    </row>
    <row r="26" spans="1:21" s="12" customFormat="1" ht="39.950000000000003" customHeight="1" x14ac:dyDescent="0.2">
      <c r="A26" s="138">
        <f t="shared" si="0"/>
        <v>4190</v>
      </c>
      <c r="B26" s="21" t="str">
        <f>VLOOKUP(A26,[1]FloodArchive!$A$2:$N$6000,3,FALSE)</f>
        <v>Malaysia</v>
      </c>
      <c r="C26" s="22" t="s">
        <v>48</v>
      </c>
      <c r="D26" s="24">
        <f>VLOOKUP(A26,[1]FloodArchive!$A$2:$P$6000,8,FALSE)</f>
        <v>41916</v>
      </c>
      <c r="E26" s="24">
        <f>VLOOKUP(A26,[1]FloodArchive!$A$2:$P$6000,9,FALSE)</f>
        <v>41923</v>
      </c>
      <c r="F26" s="25">
        <f t="shared" si="1"/>
        <v>8</v>
      </c>
      <c r="G26" s="23">
        <f>VLOOKUP(A26,[1]FloodArchive!$A$2:$P$6000,11,FALSE)</f>
        <v>0</v>
      </c>
      <c r="H26" s="23">
        <f>VLOOKUP(A26,[1]FloodArchive!$A$2:$P$6000,12,FALSE)</f>
        <v>100</v>
      </c>
      <c r="I26" s="23"/>
      <c r="J26" s="23" t="str">
        <f>VLOOKUP(A26,[1]FloodArchive!$A$2:$P$6000,13,FALSE)</f>
        <v>Torrential Rain</v>
      </c>
      <c r="K26" s="26">
        <f>VLOOKUP(A26,[1]FloodArchive!$A$2:$P$6003,14,FALSE)</f>
        <v>1</v>
      </c>
      <c r="L26" s="23">
        <f>VLOOKUP(A26,[1]FloodArchive!$A$2:$P$6000,7,FALSE)</f>
        <v>31695.74</v>
      </c>
      <c r="M26" s="27">
        <f t="shared" si="2"/>
        <v>5.4040908826855185</v>
      </c>
      <c r="N26" s="23">
        <f>VLOOKUP(A26,[1]FloodArchive!$A$2:$P$6000,5,FALSE)</f>
        <v>117.18300000000001</v>
      </c>
      <c r="O26" s="23">
        <f>VLOOKUP(A26,[1]FloodArchive!$A$2:$P$6000,6,FALSE)</f>
        <v>6.0073999999999996</v>
      </c>
      <c r="P26" s="22" t="s">
        <v>49</v>
      </c>
      <c r="Q26" s="19"/>
      <c r="R26" s="20"/>
      <c r="S26" s="20"/>
      <c r="T26" s="20"/>
      <c r="U26" s="20"/>
    </row>
    <row r="27" spans="1:21" s="12" customFormat="1" ht="39.950000000000003" customHeight="1" x14ac:dyDescent="0.2">
      <c r="A27" s="138">
        <f t="shared" si="0"/>
        <v>4189</v>
      </c>
      <c r="B27" s="21" t="str">
        <f>VLOOKUP(A27,[1]FloodArchive!$A$2:$N$6000,3,FALSE)</f>
        <v>Philippines</v>
      </c>
      <c r="C27" s="22" t="s">
        <v>50</v>
      </c>
      <c r="D27" s="24">
        <f>VLOOKUP(A27,[1]FloodArchive!$A$2:$P$6000,8,FALSE)</f>
        <v>41901</v>
      </c>
      <c r="E27" s="24">
        <f>VLOOKUP(A27,[1]FloodArchive!$A$2:$P$6000,9,FALSE)</f>
        <v>41923</v>
      </c>
      <c r="F27" s="25">
        <f t="shared" si="1"/>
        <v>23</v>
      </c>
      <c r="G27" s="23">
        <f>VLOOKUP(A27,[1]FloodArchive!$A$2:$P$6000,11,FALSE)</f>
        <v>5</v>
      </c>
      <c r="H27" s="23">
        <f>VLOOKUP(A27,[1]FloodArchive!$A$2:$P$6000,12,FALSE)</f>
        <v>83000</v>
      </c>
      <c r="I27" s="23"/>
      <c r="J27" s="23" t="str">
        <f>VLOOKUP(A27,[1]FloodArchive!$A$2:$P$6000,13,FALSE)</f>
        <v>Tropical Storm Fung-Wong</v>
      </c>
      <c r="K27" s="26">
        <f>VLOOKUP(A27,[1]FloodArchive!$A$2:$P$6003,14,FALSE)</f>
        <v>1.5</v>
      </c>
      <c r="L27" s="23">
        <f>VLOOKUP(A27,[1]FloodArchive!$A$2:$P$6000,7,FALSE)</f>
        <v>30855.03</v>
      </c>
      <c r="M27" s="27">
        <f t="shared" si="2"/>
        <v>6.0271450680835441</v>
      </c>
      <c r="N27" s="23">
        <f>VLOOKUP(A27,[1]FloodArchive!$A$2:$P$6000,5,FALSE)</f>
        <v>121.61199999999999</v>
      </c>
      <c r="O27" s="23">
        <f>VLOOKUP(A27,[1]FloodArchive!$A$2:$P$6000,6,FALSE)</f>
        <v>14.657500000000001</v>
      </c>
      <c r="P27" s="22" t="s">
        <v>51</v>
      </c>
      <c r="Q27" s="19"/>
      <c r="R27" s="20"/>
      <c r="S27" s="20"/>
      <c r="T27" s="20"/>
      <c r="U27" s="20"/>
    </row>
    <row r="28" spans="1:21" s="12" customFormat="1" ht="39.950000000000003" customHeight="1" x14ac:dyDescent="0.2">
      <c r="A28" s="138">
        <f t="shared" si="0"/>
        <v>4188</v>
      </c>
      <c r="B28" s="21" t="str">
        <f>VLOOKUP(A28,[1]FloodArchive!$A$2:$N$6000,3,FALSE)</f>
        <v>India</v>
      </c>
      <c r="C28" s="22" t="s">
        <v>52</v>
      </c>
      <c r="D28" s="24">
        <f>VLOOKUP(A28,[1]FloodArchive!$A$2:$P$6000,8,FALSE)</f>
        <v>41906</v>
      </c>
      <c r="E28" s="24">
        <f>VLOOKUP(A28,[1]FloodArchive!$A$2:$P$6000,9,FALSE)</f>
        <v>41923</v>
      </c>
      <c r="F28" s="25">
        <f t="shared" si="1"/>
        <v>18</v>
      </c>
      <c r="G28" s="23">
        <f>VLOOKUP(A28,[1]FloodArchive!$A$2:$P$6000,11,FALSE)</f>
        <v>59</v>
      </c>
      <c r="H28" s="23">
        <f>VLOOKUP(A28,[1]FloodArchive!$A$2:$P$6000,12,FALSE)</f>
        <v>30000</v>
      </c>
      <c r="I28" s="23"/>
      <c r="J28" s="23" t="str">
        <f>VLOOKUP(A28,[1]FloodArchive!$A$2:$P$6000,13,FALSE)</f>
        <v>Monsoonal rain</v>
      </c>
      <c r="K28" s="26">
        <f>VLOOKUP(A28,[1]FloodArchive!$A$2:$P$6003,14,FALSE)</f>
        <v>1.5</v>
      </c>
      <c r="L28" s="23">
        <f>VLOOKUP(A28,[1]FloodArchive!$A$2:$P$6000,7,FALSE)</f>
        <v>61894.97</v>
      </c>
      <c r="M28" s="27">
        <f t="shared" si="2"/>
        <v>6.223019120933464</v>
      </c>
      <c r="N28" s="23">
        <f>VLOOKUP(A28,[1]FloodArchive!$A$2:$P$6000,5,FALSE)</f>
        <v>92.489099999999993</v>
      </c>
      <c r="O28" s="23">
        <f>VLOOKUP(A28,[1]FloodArchive!$A$2:$P$6000,6,FALSE)</f>
        <v>26.746500000000001</v>
      </c>
      <c r="P28" s="22" t="s">
        <v>53</v>
      </c>
      <c r="Q28" s="19"/>
      <c r="R28" s="20"/>
      <c r="S28" s="20"/>
      <c r="T28" s="20"/>
      <c r="U28" s="20"/>
    </row>
    <row r="29" spans="1:21" s="12" customFormat="1" ht="39.950000000000003" customHeight="1" x14ac:dyDescent="0.2">
      <c r="A29" s="138">
        <f t="shared" si="0"/>
        <v>4187</v>
      </c>
      <c r="B29" s="21" t="str">
        <f>VLOOKUP(A29,[1]FloodArchive!$A$2:$N$6000,3,FALSE)</f>
        <v>Vanuatu</v>
      </c>
      <c r="C29" s="22" t="s">
        <v>54</v>
      </c>
      <c r="D29" s="24">
        <f>VLOOKUP(A29,[1]FloodArchive!$A$2:$P$6000,8,FALSE)</f>
        <v>41915</v>
      </c>
      <c r="E29" s="24">
        <f>VLOOKUP(A29,[1]FloodArchive!$A$2:$P$6000,9,FALSE)</f>
        <v>41923</v>
      </c>
      <c r="F29" s="25">
        <f t="shared" si="1"/>
        <v>9</v>
      </c>
      <c r="G29" s="23">
        <f>VLOOKUP(A29,[1]FloodArchive!$A$2:$P$6000,11,FALSE)</f>
        <v>1</v>
      </c>
      <c r="H29" s="23">
        <f>VLOOKUP(A29,[1]FloodArchive!$A$2:$P$6000,12,FALSE)</f>
        <v>100</v>
      </c>
      <c r="I29" s="23"/>
      <c r="J29" s="23" t="str">
        <f>VLOOKUP(A29,[1]FloodArchive!$A$2:$P$6000,13,FALSE)</f>
        <v>Torrential Rain</v>
      </c>
      <c r="K29" s="26">
        <f>VLOOKUP(A29,[1]FloodArchive!$A$2:$P$6003,14,FALSE)</f>
        <v>1</v>
      </c>
      <c r="L29" s="23">
        <f>VLOOKUP(A29,[1]FloodArchive!$A$2:$P$6000,7,FALSE)</f>
        <v>3365.71</v>
      </c>
      <c r="M29" s="27">
        <f t="shared" si="2"/>
        <v>4.481319202533224</v>
      </c>
      <c r="N29" s="23">
        <f>VLOOKUP(A29,[1]FloodArchive!$A$2:$P$6000,5,FALSE)</f>
        <v>166.96700000000001</v>
      </c>
      <c r="O29" s="23">
        <f>VLOOKUP(A29,[1]FloodArchive!$A$2:$P$6000,6,FALSE)</f>
        <v>-15.3154</v>
      </c>
      <c r="P29" s="22" t="s">
        <v>55</v>
      </c>
      <c r="Q29" s="19"/>
      <c r="R29" s="20"/>
      <c r="S29" s="20"/>
      <c r="T29" s="20"/>
      <c r="U29" s="20"/>
    </row>
    <row r="30" spans="1:21" s="12" customFormat="1" ht="39.950000000000003" customHeight="1" x14ac:dyDescent="0.2">
      <c r="A30" s="138">
        <f t="shared" si="0"/>
        <v>4186</v>
      </c>
      <c r="B30" s="21" t="str">
        <f>VLOOKUP(A30,[1]FloodArchive!$A$2:$N$6000,3,FALSE)</f>
        <v>South Sudan</v>
      </c>
      <c r="C30" s="22" t="s">
        <v>56</v>
      </c>
      <c r="D30" s="24">
        <f>VLOOKUP(A30,[1]FloodArchive!$A$2:$P$6000,8,FALSE)</f>
        <v>41903</v>
      </c>
      <c r="E30" s="24">
        <f>VLOOKUP(A30,[1]FloodArchive!$A$2:$P$6000,9,FALSE)</f>
        <v>41923</v>
      </c>
      <c r="F30" s="25">
        <f t="shared" si="1"/>
        <v>21</v>
      </c>
      <c r="G30" s="23">
        <f>VLOOKUP(A30,[1]FloodArchive!$A$2:$P$6000,11,FALSE)</f>
        <v>7</v>
      </c>
      <c r="H30" s="23">
        <f>VLOOKUP(A30,[1]FloodArchive!$A$2:$P$6000,12,FALSE)</f>
        <v>3000</v>
      </c>
      <c r="I30" s="23"/>
      <c r="J30" s="23" t="str">
        <f>VLOOKUP(A30,[1]FloodArchive!$A$2:$P$6000,13,FALSE)</f>
        <v>Heavy Rain</v>
      </c>
      <c r="K30" s="26">
        <f>VLOOKUP(A30,[1]FloodArchive!$A$2:$P$6003,14,FALSE)</f>
        <v>1</v>
      </c>
      <c r="L30" s="23">
        <f>VLOOKUP(A30,[1]FloodArchive!$A$2:$P$6000,7,FALSE)</f>
        <v>143087.31</v>
      </c>
      <c r="M30" s="27">
        <f t="shared" si="2"/>
        <v>6.4778204138790612</v>
      </c>
      <c r="N30" s="23">
        <f>VLOOKUP(A30,[1]FloodArchive!$A$2:$P$6000,5,FALSE)</f>
        <v>32.906799999999997</v>
      </c>
      <c r="O30" s="23">
        <f>VLOOKUP(A30,[1]FloodArchive!$A$2:$P$6000,6,FALSE)</f>
        <v>6.9417299999999997</v>
      </c>
      <c r="P30" s="22" t="s">
        <v>57</v>
      </c>
      <c r="Q30" s="19"/>
      <c r="R30" s="20"/>
      <c r="S30" s="20"/>
      <c r="T30" s="20"/>
      <c r="U30" s="20"/>
    </row>
    <row r="31" spans="1:21" s="12" customFormat="1" ht="39.950000000000003" customHeight="1" x14ac:dyDescent="0.2">
      <c r="A31" s="138">
        <f t="shared" si="0"/>
        <v>4185</v>
      </c>
      <c r="B31" s="21" t="str">
        <f>VLOOKUP(A31,[1]FloodArchive!$A$2:$N$6000,3,FALSE)</f>
        <v>China</v>
      </c>
      <c r="C31" s="22" t="s">
        <v>58</v>
      </c>
      <c r="D31" s="24">
        <f>VLOOKUP(A31,[1]FloodArchive!$A$2:$P$6000,8,FALSE)</f>
        <v>41883</v>
      </c>
      <c r="E31" s="24">
        <f>VLOOKUP(A31,[1]FloodArchive!$A$2:$P$6000,9,FALSE)</f>
        <v>41890</v>
      </c>
      <c r="F31" s="25">
        <f t="shared" si="1"/>
        <v>8</v>
      </c>
      <c r="G31" s="23">
        <f>VLOOKUP(A31,[1]FloodArchive!$A$2:$P$6000,11,FALSE)</f>
        <v>44</v>
      </c>
      <c r="H31" s="23">
        <f>VLOOKUP(A31,[1]FloodArchive!$A$2:$P$6000,12,FALSE)</f>
        <v>121700</v>
      </c>
      <c r="I31" s="23"/>
      <c r="J31" s="23" t="str">
        <f>VLOOKUP(A31,[1]FloodArchive!$A$2:$P$6000,13,FALSE)</f>
        <v>Monsoonal Rain</v>
      </c>
      <c r="K31" s="26">
        <f>VLOOKUP(A31,[1]FloodArchive!$A$2:$P$6003,14,FALSE)</f>
        <v>1.5</v>
      </c>
      <c r="L31" s="23">
        <f>VLOOKUP(A31,[1]FloodArchive!$A$2:$P$6000,7,FALSE)</f>
        <v>55272.31</v>
      </c>
      <c r="M31" s="27">
        <f t="shared" si="2"/>
        <v>5.8216888615121407</v>
      </c>
      <c r="N31" s="23">
        <f>VLOOKUP(A31,[1]FloodArchive!$A$2:$P$6000,5,FALSE)</f>
        <v>108.35</v>
      </c>
      <c r="O31" s="23">
        <f>VLOOKUP(A31,[1]FloodArchive!$A$2:$P$6000,6,FALSE)</f>
        <v>30.779900000000001</v>
      </c>
      <c r="P31" s="22" t="s">
        <v>59</v>
      </c>
      <c r="Q31" s="19"/>
      <c r="R31" s="20"/>
      <c r="S31" s="20"/>
      <c r="T31" s="20"/>
      <c r="U31" s="20"/>
    </row>
    <row r="32" spans="1:21" s="12" customFormat="1" ht="39.950000000000003" customHeight="1" x14ac:dyDescent="0.2">
      <c r="A32" s="138">
        <f t="shared" si="0"/>
        <v>4184</v>
      </c>
      <c r="B32" s="21" t="str">
        <f>VLOOKUP(A32,[1]FloodArchive!$A$2:$N$6000,3,FALSE)</f>
        <v>Thailand</v>
      </c>
      <c r="C32" s="22" t="s">
        <v>60</v>
      </c>
      <c r="D32" s="24">
        <f>VLOOKUP(A32,[1]FloodArchive!$A$2:$P$6000,8,FALSE)</f>
        <v>41883</v>
      </c>
      <c r="E32" s="24">
        <f>VLOOKUP(A32,[1]FloodArchive!$A$2:$P$6000,9,FALSE)</f>
        <v>41890</v>
      </c>
      <c r="F32" s="25">
        <f t="shared" si="1"/>
        <v>8</v>
      </c>
      <c r="G32" s="23">
        <f>VLOOKUP(A32,[1]FloodArchive!$A$2:$P$6000,11,FALSE)</f>
        <v>0</v>
      </c>
      <c r="H32" s="23">
        <f>VLOOKUP(A32,[1]FloodArchive!$A$2:$P$6000,12,FALSE)</f>
        <v>400</v>
      </c>
      <c r="I32" s="23"/>
      <c r="J32" s="23" t="str">
        <f>VLOOKUP(A32,[1]FloodArchive!$A$2:$P$6000,13,FALSE)</f>
        <v>Monsoonal Rain</v>
      </c>
      <c r="K32" s="26">
        <f>VLOOKUP(A32,[1]FloodArchive!$A$2:$P$6003,14,FALSE)</f>
        <v>1</v>
      </c>
      <c r="L32" s="23">
        <f>VLOOKUP(A32,[1]FloodArchive!$A$2:$P$6000,7,FALSE)</f>
        <v>34449.25</v>
      </c>
      <c r="M32" s="27">
        <f t="shared" si="2"/>
        <v>5.4402697582455426</v>
      </c>
      <c r="N32" s="23">
        <f>VLOOKUP(A32,[1]FloodArchive!$A$2:$P$6000,5,FALSE)</f>
        <v>100.45699999999999</v>
      </c>
      <c r="O32" s="23">
        <f>VLOOKUP(A32,[1]FloodArchive!$A$2:$P$6000,6,FALSE)</f>
        <v>16.4039</v>
      </c>
      <c r="P32" s="22" t="s">
        <v>61</v>
      </c>
      <c r="Q32" s="19"/>
      <c r="R32" s="20"/>
      <c r="S32" s="20"/>
      <c r="T32" s="20"/>
      <c r="U32" s="20"/>
    </row>
    <row r="33" spans="1:21" s="12" customFormat="1" ht="39.950000000000003" customHeight="1" x14ac:dyDescent="0.2">
      <c r="A33" s="138">
        <f t="shared" si="0"/>
        <v>4183</v>
      </c>
      <c r="B33" s="21" t="str">
        <f>VLOOKUP(A33,[1]FloodArchive!$A$2:$N$6000,3,FALSE)</f>
        <v>Bulgaria</v>
      </c>
      <c r="C33" s="22" t="s">
        <v>62</v>
      </c>
      <c r="D33" s="24">
        <f>VLOOKUP(A33,[1]FloodArchive!$A$2:$P$6000,8,FALSE)</f>
        <v>41887</v>
      </c>
      <c r="E33" s="24">
        <f>VLOOKUP(A33,[1]FloodArchive!$A$2:$P$6000,9,FALSE)</f>
        <v>41890</v>
      </c>
      <c r="F33" s="25">
        <f t="shared" si="1"/>
        <v>4</v>
      </c>
      <c r="G33" s="23">
        <f>VLOOKUP(A33,[1]FloodArchive!$A$2:$P$6000,11,FALSE)</f>
        <v>3</v>
      </c>
      <c r="H33" s="23">
        <f>VLOOKUP(A33,[1]FloodArchive!$A$2:$P$6000,12,FALSE)</f>
        <v>0</v>
      </c>
      <c r="I33" s="23"/>
      <c r="J33" s="23" t="str">
        <f>VLOOKUP(A33,[1]FloodArchive!$A$2:$P$6000,13,FALSE)</f>
        <v>Torrential Rain</v>
      </c>
      <c r="K33" s="26">
        <f>VLOOKUP(A33,[1]FloodArchive!$A$2:$P$6003,14,FALSE)</f>
        <v>1</v>
      </c>
      <c r="L33" s="23">
        <f>VLOOKUP(A33,[1]FloodArchive!$A$2:$P$6000,7,FALSE)</f>
        <v>7804.96</v>
      </c>
      <c r="M33" s="27">
        <f t="shared" si="2"/>
        <v>4.4944306729962529</v>
      </c>
      <c r="N33" s="23">
        <f>VLOOKUP(A33,[1]FloodArchive!$A$2:$P$6000,5,FALSE)</f>
        <v>27.4879</v>
      </c>
      <c r="O33" s="23">
        <f>VLOOKUP(A33,[1]FloodArchive!$A$2:$P$6000,6,FALSE)</f>
        <v>42.621899999999997</v>
      </c>
      <c r="P33" s="22" t="s">
        <v>63</v>
      </c>
      <c r="Q33" s="19"/>
      <c r="R33" s="20"/>
      <c r="S33" s="20"/>
      <c r="T33" s="20"/>
      <c r="U33" s="20"/>
    </row>
    <row r="34" spans="1:21" s="12" customFormat="1" ht="39.950000000000003" customHeight="1" x14ac:dyDescent="0.2">
      <c r="A34" s="138">
        <f t="shared" si="0"/>
        <v>4182</v>
      </c>
      <c r="B34" s="21" t="str">
        <f>VLOOKUP(A34,[1]FloodArchive!$A$2:$N$6000,3,FALSE)</f>
        <v>South Korea</v>
      </c>
      <c r="C34" s="22" t="s">
        <v>64</v>
      </c>
      <c r="D34" s="24">
        <f>VLOOKUP(A34,[1]FloodArchive!$A$2:$P$6000,8,FALSE)</f>
        <v>41875</v>
      </c>
      <c r="E34" s="24">
        <f>VLOOKUP(A34,[1]FloodArchive!$A$2:$P$6000,9,FALSE)</f>
        <v>41886</v>
      </c>
      <c r="F34" s="25">
        <f t="shared" si="1"/>
        <v>12</v>
      </c>
      <c r="G34" s="23">
        <f>VLOOKUP(A34,[1]FloodArchive!$A$2:$P$6000,11,FALSE)</f>
        <v>5</v>
      </c>
      <c r="H34" s="23">
        <f>VLOOKUP(A34,[1]FloodArchive!$A$2:$P$6000,12,FALSE)</f>
        <v>0</v>
      </c>
      <c r="I34" s="23"/>
      <c r="J34" s="23" t="str">
        <f>VLOOKUP(A34,[1]FloodArchive!$A$2:$P$6000,13,FALSE)</f>
        <v>Torrential Rain</v>
      </c>
      <c r="K34" s="26">
        <f>VLOOKUP(A34,[1]FloodArchive!$A$2:$P$6003,14,FALSE)</f>
        <v>1.5</v>
      </c>
      <c r="L34" s="23">
        <f>VLOOKUP(A34,[1]FloodArchive!$A$2:$P$6000,7,FALSE)</f>
        <v>35508.04</v>
      </c>
      <c r="M34" s="27">
        <f t="shared" si="2"/>
        <v>5.8055992055469332</v>
      </c>
      <c r="N34" s="23">
        <f>VLOOKUP(A34,[1]FloodArchive!$A$2:$P$6000,5,FALSE)</f>
        <v>128.392</v>
      </c>
      <c r="O34" s="23">
        <f>VLOOKUP(A34,[1]FloodArchive!$A$2:$P$6000,6,FALSE)</f>
        <v>36.051000000000002</v>
      </c>
      <c r="P34" s="22" t="s">
        <v>65</v>
      </c>
      <c r="Q34" s="19"/>
      <c r="R34" s="20"/>
      <c r="S34" s="20"/>
      <c r="T34" s="20"/>
      <c r="U34" s="20"/>
    </row>
    <row r="35" spans="1:21" s="12" customFormat="1" ht="39.950000000000003" customHeight="1" x14ac:dyDescent="0.2">
      <c r="A35" s="138">
        <f t="shared" si="0"/>
        <v>4181</v>
      </c>
      <c r="B35" s="21" t="str">
        <f>VLOOKUP(A35,[1]FloodArchive!$A$2:$N$6000,3,FALSE)</f>
        <v>Panama</v>
      </c>
      <c r="C35" s="22" t="s">
        <v>66</v>
      </c>
      <c r="D35" s="24">
        <f>VLOOKUP(A35,[1]FloodArchive!$A$2:$P$6000,8,FALSE)</f>
        <v>41869</v>
      </c>
      <c r="E35" s="24">
        <f>VLOOKUP(A35,[1]FloodArchive!$A$2:$P$6000,9,FALSE)</f>
        <v>41886</v>
      </c>
      <c r="F35" s="25">
        <f t="shared" si="1"/>
        <v>18</v>
      </c>
      <c r="G35" s="23">
        <f>VLOOKUP(A35,[1]FloodArchive!$A$2:$P$6000,11,FALSE)</f>
        <v>9</v>
      </c>
      <c r="H35" s="23">
        <f>VLOOKUP(A35,[1]FloodArchive!$A$2:$P$6000,12,FALSE)</f>
        <v>116</v>
      </c>
      <c r="I35" s="23"/>
      <c r="J35" s="23" t="str">
        <f>VLOOKUP(A35,[1]FloodArchive!$A$2:$P$6000,13,FALSE)</f>
        <v>Heavy Rain</v>
      </c>
      <c r="K35" s="26">
        <f>VLOOKUP(A35,[1]FloodArchive!$A$2:$P$6003,14,FALSE)</f>
        <v>1</v>
      </c>
      <c r="L35" s="23">
        <f>VLOOKUP(A35,[1]FloodArchive!$A$2:$P$6000,7,FALSE)</f>
        <v>22658.51</v>
      </c>
      <c r="M35" s="27">
        <f t="shared" si="2"/>
        <v>5.610503852817188</v>
      </c>
      <c r="N35" s="23">
        <f>VLOOKUP(A35,[1]FloodArchive!$A$2:$P$6000,5,FALSE)</f>
        <v>-80.962800000000001</v>
      </c>
      <c r="O35" s="23">
        <f>VLOOKUP(A35,[1]FloodArchive!$A$2:$P$6000,6,FALSE)</f>
        <v>8.2389399999999995</v>
      </c>
      <c r="P35" s="22" t="s">
        <v>67</v>
      </c>
      <c r="Q35" s="19"/>
      <c r="R35" s="20"/>
      <c r="S35" s="20"/>
      <c r="T35" s="20"/>
      <c r="U35" s="20"/>
    </row>
    <row r="36" spans="1:21" s="12" customFormat="1" ht="39.950000000000003" customHeight="1" x14ac:dyDescent="0.2">
      <c r="A36" s="138">
        <f t="shared" si="0"/>
        <v>4180</v>
      </c>
      <c r="B36" s="21" t="str">
        <f>VLOOKUP(A36,[1]FloodArchive!$A$2:$N$6000,3,FALSE)</f>
        <v>Dominican Republic</v>
      </c>
      <c r="C36" s="22" t="s">
        <v>68</v>
      </c>
      <c r="D36" s="24">
        <f>VLOOKUP(A36,[1]FloodArchive!$A$2:$P$6000,8,FALSE)</f>
        <v>41871</v>
      </c>
      <c r="E36" s="24">
        <f>VLOOKUP(A36,[1]FloodArchive!$A$2:$P$6000,9,FALSE)</f>
        <v>41886</v>
      </c>
      <c r="F36" s="25">
        <f t="shared" si="1"/>
        <v>16</v>
      </c>
      <c r="G36" s="23">
        <f>VLOOKUP(A36,[1]FloodArchive!$A$2:$P$6000,11,FALSE)</f>
        <v>0</v>
      </c>
      <c r="H36" s="23">
        <f>VLOOKUP(A36,[1]FloodArchive!$A$2:$P$6000,12,FALSE)</f>
        <v>4000</v>
      </c>
      <c r="I36" s="23"/>
      <c r="J36" s="23" t="str">
        <f>VLOOKUP(A36,[1]FloodArchive!$A$2:$P$6000,13,FALSE)</f>
        <v>Tropical Storm Cristobal</v>
      </c>
      <c r="K36" s="26">
        <f>VLOOKUP(A36,[1]FloodArchive!$A$2:$P$6003,14,FALSE)</f>
        <v>1</v>
      </c>
      <c r="L36" s="23">
        <f>VLOOKUP(A36,[1]FloodArchive!$A$2:$P$6000,7,FALSE)</f>
        <v>13399.5</v>
      </c>
      <c r="M36" s="27">
        <f t="shared" si="2"/>
        <v>5.3312085757004111</v>
      </c>
      <c r="N36" s="23">
        <f>VLOOKUP(A36,[1]FloodArchive!$A$2:$P$6000,5,FALSE)</f>
        <v>-69.754000000000005</v>
      </c>
      <c r="O36" s="23">
        <f>VLOOKUP(A36,[1]FloodArchive!$A$2:$P$6000,6,FALSE)</f>
        <v>19.068200000000001</v>
      </c>
      <c r="P36" s="22" t="s">
        <v>69</v>
      </c>
      <c r="Q36" s="19"/>
      <c r="R36" s="20"/>
      <c r="S36" s="20"/>
      <c r="T36" s="20"/>
      <c r="U36" s="20"/>
    </row>
    <row r="37" spans="1:21" s="12" customFormat="1" ht="39.950000000000003" customHeight="1" x14ac:dyDescent="0.2">
      <c r="A37" s="138">
        <f t="shared" si="0"/>
        <v>4179</v>
      </c>
      <c r="B37" s="21" t="str">
        <f>VLOOKUP(A37,[1]FloodArchive!$A$2:$N$6000,3,FALSE)</f>
        <v>Pakistan</v>
      </c>
      <c r="C37" s="22" t="s">
        <v>70</v>
      </c>
      <c r="D37" s="24">
        <f>VLOOKUP(A37,[1]FloodArchive!$A$2:$P$6000,8,FALSE)</f>
        <v>41883</v>
      </c>
      <c r="E37" s="24">
        <f>VLOOKUP(A37,[1]FloodArchive!$A$2:$P$6000,9,FALSE)</f>
        <v>41923</v>
      </c>
      <c r="F37" s="25">
        <f t="shared" si="1"/>
        <v>41</v>
      </c>
      <c r="G37" s="23">
        <f>VLOOKUP(A37,[1]FloodArchive!$A$2:$P$6000,11,FALSE)</f>
        <v>300</v>
      </c>
      <c r="H37" s="23">
        <f>VLOOKUP(A37,[1]FloodArchive!$A$2:$P$6000,12,FALSE)</f>
        <v>30000</v>
      </c>
      <c r="I37" s="23"/>
      <c r="J37" s="23" t="str">
        <f>VLOOKUP(A37,[1]FloodArchive!$A$2:$P$6000,13,FALSE)</f>
        <v>Monoonal Rain</v>
      </c>
      <c r="K37" s="26">
        <f>VLOOKUP(A37,[1]FloodArchive!$A$2:$P$6003,14,FALSE)</f>
        <v>2</v>
      </c>
      <c r="L37" s="23">
        <f>VLOOKUP(A37,[1]FloodArchive!$A$2:$P$6000,7,FALSE)</f>
        <v>253686.93</v>
      </c>
      <c r="M37" s="27">
        <f t="shared" si="2"/>
        <v>7.3181119452455885</v>
      </c>
      <c r="N37" s="23">
        <f>VLOOKUP(A37,[1]FloodArchive!$A$2:$P$6000,5,FALSE)</f>
        <v>75.341899999999995</v>
      </c>
      <c r="O37" s="23">
        <f>VLOOKUP(A37,[1]FloodArchive!$A$2:$P$6000,6,FALSE)</f>
        <v>33.944899999999997</v>
      </c>
      <c r="P37" s="22" t="s">
        <v>71</v>
      </c>
      <c r="Q37" s="19"/>
      <c r="R37" s="20"/>
      <c r="S37" s="20"/>
      <c r="T37" s="20"/>
      <c r="U37" s="20"/>
    </row>
    <row r="38" spans="1:21" s="12" customFormat="1" ht="39.950000000000003" customHeight="1" x14ac:dyDescent="0.2">
      <c r="A38" s="138">
        <f t="shared" si="0"/>
        <v>4178</v>
      </c>
      <c r="B38" s="21" t="str">
        <f>VLOOKUP(A38,[1]FloodArchive!$A$2:$N$6000,3,FALSE)</f>
        <v>Bangladesh</v>
      </c>
      <c r="C38" s="22" t="s">
        <v>72</v>
      </c>
      <c r="D38" s="24">
        <f>VLOOKUP(A38,[1]FloodArchive!$A$2:$P$6000,8,FALSE)</f>
        <v>41871</v>
      </c>
      <c r="E38" s="24">
        <f>VLOOKUP(A38,[1]FloodArchive!$A$2:$P$6000,9,FALSE)</f>
        <v>41890</v>
      </c>
      <c r="F38" s="25">
        <f t="shared" si="1"/>
        <v>20</v>
      </c>
      <c r="G38" s="23">
        <f>VLOOKUP(A38,[1]FloodArchive!$A$2:$P$6000,11,FALSE)</f>
        <v>17</v>
      </c>
      <c r="H38" s="23">
        <f>VLOOKUP(A38,[1]FloodArchive!$A$2:$P$6000,12,FALSE)</f>
        <v>500000</v>
      </c>
      <c r="I38" s="23"/>
      <c r="J38" s="23" t="str">
        <f>VLOOKUP(A38,[1]FloodArchive!$A$2:$P$6000,13,FALSE)</f>
        <v>Monsoonal Rain</v>
      </c>
      <c r="K38" s="26">
        <f>VLOOKUP(A38,[1]FloodArchive!$A$2:$P$6003,14,FALSE)</f>
        <v>1.5</v>
      </c>
      <c r="L38" s="23">
        <f>VLOOKUP(A38,[1]FloodArchive!$A$2:$P$6000,7,FALSE)</f>
        <v>35999.910000000003</v>
      </c>
      <c r="M38" s="27">
        <f t="shared" si="2"/>
        <v>6.0334226697493882</v>
      </c>
      <c r="N38" s="23">
        <f>VLOOKUP(A38,[1]FloodArchive!$A$2:$P$6000,5,FALSE)</f>
        <v>90.633300000000006</v>
      </c>
      <c r="O38" s="23">
        <f>VLOOKUP(A38,[1]FloodArchive!$A$2:$P$6000,6,FALSE)</f>
        <v>24.566099999999999</v>
      </c>
      <c r="P38" s="22" t="s">
        <v>73</v>
      </c>
      <c r="Q38" s="19"/>
      <c r="R38" s="20"/>
      <c r="S38" s="20"/>
      <c r="T38" s="20"/>
      <c r="U38" s="20"/>
    </row>
    <row r="39" spans="1:21" s="12" customFormat="1" ht="39.950000000000003" customHeight="1" x14ac:dyDescent="0.2">
      <c r="A39" s="138">
        <f t="shared" si="0"/>
        <v>4177</v>
      </c>
      <c r="B39" s="21" t="str">
        <f>VLOOKUP(A39,[1]FloodArchive!$A$2:$N$6000,3,FALSE)</f>
        <v>USA</v>
      </c>
      <c r="C39" s="22" t="s">
        <v>74</v>
      </c>
      <c r="D39" s="24">
        <f>VLOOKUP(A39,[1]FloodArchive!$A$2:$P$6000,8,FALSE)</f>
        <v>41861</v>
      </c>
      <c r="E39" s="24">
        <f>VLOOKUP(A39,[1]FloodArchive!$A$2:$P$6000,9,FALSE)</f>
        <v>41870</v>
      </c>
      <c r="F39" s="25">
        <f t="shared" si="1"/>
        <v>10</v>
      </c>
      <c r="G39" s="23">
        <f>VLOOKUP(A39,[1]FloodArchive!$A$2:$P$6000,11,FALSE)</f>
        <v>1</v>
      </c>
      <c r="H39" s="23">
        <f>VLOOKUP(A39,[1]FloodArchive!$A$2:$P$6000,12,FALSE)</f>
        <v>0</v>
      </c>
      <c r="I39" s="23"/>
      <c r="J39" s="23" t="str">
        <f>VLOOKUP(A39,[1]FloodArchive!$A$2:$P$6000,13,FALSE)</f>
        <v>Torrential Rain</v>
      </c>
      <c r="K39" s="26">
        <f>VLOOKUP(A39,[1]FloodArchive!$A$2:$P$6003,14,FALSE)</f>
        <v>2</v>
      </c>
      <c r="L39" s="23">
        <f>VLOOKUP(A39,[1]FloodArchive!$A$2:$P$6000,7,FALSE)</f>
        <v>11462.27</v>
      </c>
      <c r="M39" s="27">
        <f t="shared" si="2"/>
        <v>5.3603006299487763</v>
      </c>
      <c r="N39" s="23">
        <f>VLOOKUP(A39,[1]FloodArchive!$A$2:$P$6000,5,FALSE)</f>
        <v>-83.313400000000001</v>
      </c>
      <c r="O39" s="23">
        <f>VLOOKUP(A39,[1]FloodArchive!$A$2:$P$6000,6,FALSE)</f>
        <v>42.5291</v>
      </c>
      <c r="P39" s="22" t="s">
        <v>75</v>
      </c>
      <c r="Q39" s="19"/>
      <c r="R39" s="20"/>
      <c r="S39" s="20"/>
      <c r="T39" s="20"/>
      <c r="U39" s="20"/>
    </row>
    <row r="40" spans="1:21" s="12" customFormat="1" ht="39.950000000000003" customHeight="1" x14ac:dyDescent="0.2">
      <c r="A40" s="138">
        <f t="shared" si="0"/>
        <v>4176</v>
      </c>
      <c r="B40" s="21" t="str">
        <f>VLOOKUP(A40,[1]FloodArchive!$A$2:$N$6000,3,FALSE)</f>
        <v>India</v>
      </c>
      <c r="C40" s="22" t="s">
        <v>76</v>
      </c>
      <c r="D40" s="24">
        <f>VLOOKUP(A40,[1]FloodArchive!$A$2:$P$6000,8,FALSE)</f>
        <v>41866</v>
      </c>
      <c r="E40" s="24">
        <f>VLOOKUP(A40,[1]FloodArchive!$A$2:$P$6000,9,FALSE)</f>
        <v>41890</v>
      </c>
      <c r="F40" s="25">
        <f t="shared" si="1"/>
        <v>25</v>
      </c>
      <c r="G40" s="23">
        <f>VLOOKUP(A40,[1]FloodArchive!$A$2:$P$6000,11,FALSE)</f>
        <v>1</v>
      </c>
      <c r="H40" s="23">
        <f>VLOOKUP(A40,[1]FloodArchive!$A$2:$P$6000,12,FALSE)</f>
        <v>75000</v>
      </c>
      <c r="I40" s="23"/>
      <c r="J40" s="23" t="str">
        <f>VLOOKUP(A40,[1]FloodArchive!$A$2:$P$6000,13,FALSE)</f>
        <v>Monsoonal Rain</v>
      </c>
      <c r="K40" s="26">
        <f>VLOOKUP(A40,[1]FloodArchive!$A$2:$P$6003,14,FALSE)</f>
        <v>1</v>
      </c>
      <c r="L40" s="23">
        <f>VLOOKUP(A40,[1]FloodArchive!$A$2:$P$6000,7,FALSE)</f>
        <v>44290.91</v>
      </c>
      <c r="M40" s="27">
        <f t="shared" si="2"/>
        <v>6.0442546120527219</v>
      </c>
      <c r="N40" s="23">
        <f>VLOOKUP(A40,[1]FloodArchive!$A$2:$P$6000,5,FALSE)</f>
        <v>94.654200000000003</v>
      </c>
      <c r="O40" s="23">
        <f>VLOOKUP(A40,[1]FloodArchive!$A$2:$P$6000,6,FALSE)</f>
        <v>27.613199999999999</v>
      </c>
      <c r="P40" s="22" t="s">
        <v>77</v>
      </c>
      <c r="Q40" s="19"/>
      <c r="R40" s="20"/>
      <c r="S40" s="20"/>
      <c r="T40" s="20"/>
      <c r="U40" s="20"/>
    </row>
    <row r="41" spans="1:21" s="12" customFormat="1" ht="39.950000000000003" customHeight="1" x14ac:dyDescent="0.2">
      <c r="A41" s="138">
        <f t="shared" si="0"/>
        <v>4175</v>
      </c>
      <c r="B41" s="21" t="str">
        <f>VLOOKUP(A41,[1]FloodArchive!$A$2:$N$6000,3,FALSE)</f>
        <v>Niger</v>
      </c>
      <c r="C41" s="22" t="s">
        <v>78</v>
      </c>
      <c r="D41" s="24">
        <f>VLOOKUP(A41,[1]FloodArchive!$A$2:$P$6000,8,FALSE)</f>
        <v>41864</v>
      </c>
      <c r="E41" s="24">
        <f>VLOOKUP(A41,[1]FloodArchive!$A$2:$P$6000,9,FALSE)</f>
        <v>41870</v>
      </c>
      <c r="F41" s="25">
        <f t="shared" si="1"/>
        <v>7</v>
      </c>
      <c r="G41" s="23">
        <f>VLOOKUP(A41,[1]FloodArchive!$A$2:$P$6000,11,FALSE)</f>
        <v>12</v>
      </c>
      <c r="H41" s="23">
        <f>VLOOKUP(A41,[1]FloodArchive!$A$2:$P$6000,12,FALSE)</f>
        <v>10000</v>
      </c>
      <c r="I41" s="23"/>
      <c r="J41" s="23" t="str">
        <f>VLOOKUP(A41,[1]FloodArchive!$A$2:$P$6000,13,FALSE)</f>
        <v>Heavy Rain</v>
      </c>
      <c r="K41" s="26">
        <f>VLOOKUP(A41,[1]FloodArchive!$A$2:$P$6003,14,FALSE)</f>
        <v>1</v>
      </c>
      <c r="L41" s="23">
        <f>VLOOKUP(A41,[1]FloodArchive!$A$2:$P$6000,7,FALSE)</f>
        <v>350748.91</v>
      </c>
      <c r="M41" s="27">
        <f t="shared" si="2"/>
        <v>6.3900943700875104</v>
      </c>
      <c r="N41" s="23">
        <f>VLOOKUP(A41,[1]FloodArchive!$A$2:$P$6000,5,FALSE)</f>
        <v>6.4064800000000002</v>
      </c>
      <c r="O41" s="23">
        <f>VLOOKUP(A41,[1]FloodArchive!$A$2:$P$6000,6,FALSE)</f>
        <v>16.327300000000001</v>
      </c>
      <c r="P41" s="22" t="s">
        <v>79</v>
      </c>
      <c r="Q41" s="19"/>
      <c r="R41" s="20"/>
      <c r="S41" s="20"/>
      <c r="T41" s="20"/>
      <c r="U41" s="20"/>
    </row>
    <row r="42" spans="1:21" s="12" customFormat="1" ht="39.950000000000003" customHeight="1" x14ac:dyDescent="0.2">
      <c r="A42" s="138">
        <f t="shared" si="0"/>
        <v>4174</v>
      </c>
      <c r="B42" s="21" t="str">
        <f>VLOOKUP(A42,[1]FloodArchive!$A$2:$N$6000,3,FALSE)</f>
        <v>India</v>
      </c>
      <c r="C42" s="22" t="s">
        <v>80</v>
      </c>
      <c r="D42" s="24">
        <f>VLOOKUP(A42,[1]FloodArchive!$A$2:$P$6000,8,FALSE)</f>
        <v>41865</v>
      </c>
      <c r="E42" s="24">
        <f>VLOOKUP(A42,[1]FloodArchive!$A$2:$P$6000,9,FALSE)</f>
        <v>41890</v>
      </c>
      <c r="F42" s="25">
        <f t="shared" si="1"/>
        <v>26</v>
      </c>
      <c r="G42" s="23">
        <f>VLOOKUP(A42,[1]FloodArchive!$A$2:$P$6000,11,FALSE)</f>
        <v>0</v>
      </c>
      <c r="H42" s="23">
        <f>VLOOKUP(A42,[1]FloodArchive!$A$2:$P$6000,12,FALSE)</f>
        <v>10000</v>
      </c>
      <c r="I42" s="23"/>
      <c r="J42" s="23" t="str">
        <f>VLOOKUP(A42,[1]FloodArchive!$A$2:$P$6000,13,FALSE)</f>
        <v>Monsoonal Rain</v>
      </c>
      <c r="K42" s="26">
        <f>VLOOKUP(A42,[1]FloodArchive!$A$2:$P$6003,14,FALSE)</f>
        <v>1.5</v>
      </c>
      <c r="L42" s="23">
        <f>VLOOKUP(A42,[1]FloodArchive!$A$2:$P$6000,7,FALSE)</f>
        <v>62650.8</v>
      </c>
      <c r="M42" s="27">
        <f t="shared" si="2"/>
        <v>6.387991227981046</v>
      </c>
      <c r="N42" s="23">
        <f>VLOOKUP(A42,[1]FloodArchive!$A$2:$P$6000,5,FALSE)</f>
        <v>86.253699999999995</v>
      </c>
      <c r="O42" s="23">
        <f>VLOOKUP(A42,[1]FloodArchive!$A$2:$P$6000,6,FALSE)</f>
        <v>26.179500000000001</v>
      </c>
      <c r="P42" s="22" t="s">
        <v>81</v>
      </c>
      <c r="Q42" s="19"/>
      <c r="R42" s="20"/>
      <c r="S42" s="20"/>
      <c r="T42" s="20"/>
      <c r="U42" s="20"/>
    </row>
    <row r="43" spans="1:21" s="12" customFormat="1" ht="39.950000000000003" customHeight="1" x14ac:dyDescent="0.2">
      <c r="A43" s="138">
        <f t="shared" si="0"/>
        <v>4173</v>
      </c>
      <c r="B43" s="21" t="str">
        <f>VLOOKUP(A43,[1]FloodArchive!$A$2:$N$6000,3,FALSE)</f>
        <v>Indonesia</v>
      </c>
      <c r="C43" s="22" t="s">
        <v>82</v>
      </c>
      <c r="D43" s="24">
        <f>VLOOKUP(A43,[1]FloodArchive!$A$2:$P$6000,8,FALSE)</f>
        <v>41862</v>
      </c>
      <c r="E43" s="24">
        <f>VLOOKUP(A43,[1]FloodArchive!$A$2:$P$6000,9,FALSE)</f>
        <v>41870</v>
      </c>
      <c r="F43" s="25">
        <f t="shared" si="1"/>
        <v>9</v>
      </c>
      <c r="G43" s="23">
        <f>VLOOKUP(A43,[1]FloodArchive!$A$2:$P$6000,11,FALSE)</f>
        <v>2</v>
      </c>
      <c r="H43" s="23">
        <f>VLOOKUP(A43,[1]FloodArchive!$A$2:$P$6000,12,FALSE)</f>
        <v>600</v>
      </c>
      <c r="I43" s="23"/>
      <c r="J43" s="23" t="str">
        <f>VLOOKUP(A43,[1]FloodArchive!$A$2:$P$6000,13,FALSE)</f>
        <v>Torrential Rain</v>
      </c>
      <c r="K43" s="26">
        <f>VLOOKUP(A43,[1]FloodArchive!$A$2:$P$6003,14,FALSE)</f>
        <v>1</v>
      </c>
      <c r="L43" s="23">
        <f>VLOOKUP(A43,[1]FloodArchive!$A$2:$P$6000,7,FALSE)</f>
        <v>65176.82</v>
      </c>
      <c r="M43" s="27">
        <f t="shared" si="2"/>
        <v>5.7683356767046421</v>
      </c>
      <c r="N43" s="23">
        <f>VLOOKUP(A43,[1]FloodArchive!$A$2:$P$6000,5,FALSE)</f>
        <v>107.83</v>
      </c>
      <c r="O43" s="23">
        <f>VLOOKUP(A43,[1]FloodArchive!$A$2:$P$6000,6,FALSE)</f>
        <v>-7.0044000000000004</v>
      </c>
      <c r="P43" s="22" t="s">
        <v>83</v>
      </c>
      <c r="Q43" s="19"/>
      <c r="R43" s="20"/>
      <c r="S43" s="20"/>
      <c r="T43" s="20"/>
      <c r="U43" s="20"/>
    </row>
    <row r="44" spans="1:21" s="12" customFormat="1" ht="39.950000000000003" customHeight="1" x14ac:dyDescent="0.2">
      <c r="A44" s="138">
        <f t="shared" si="0"/>
        <v>4172</v>
      </c>
      <c r="B44" s="21" t="str">
        <f>VLOOKUP(A44,[1]FloodArchive!$A$2:$N$6000,3,FALSE)</f>
        <v>China</v>
      </c>
      <c r="C44" s="22" t="s">
        <v>84</v>
      </c>
      <c r="D44" s="24">
        <f>VLOOKUP(A44,[1]FloodArchive!$A$2:$P$6000,8,FALSE)</f>
        <v>41862</v>
      </c>
      <c r="E44" s="24">
        <f>VLOOKUP(A44,[1]FloodArchive!$A$2:$P$6000,9,FALSE)</f>
        <v>41870</v>
      </c>
      <c r="F44" s="25">
        <f t="shared" si="1"/>
        <v>9</v>
      </c>
      <c r="G44" s="23">
        <f>VLOOKUP(A44,[1]FloodArchive!$A$2:$P$6000,11,FALSE)</f>
        <v>27</v>
      </c>
      <c r="H44" s="23">
        <f>VLOOKUP(A44,[1]FloodArchive!$A$2:$P$6000,12,FALSE)</f>
        <v>10000</v>
      </c>
      <c r="I44" s="23"/>
      <c r="J44" s="23" t="str">
        <f>VLOOKUP(A44,[1]FloodArchive!$A$2:$P$6000,13,FALSE)</f>
        <v>Monsoonal Rain</v>
      </c>
      <c r="K44" s="26">
        <f>VLOOKUP(A44,[1]FloodArchive!$A$2:$P$6003,14,FALSE)</f>
        <v>1.5</v>
      </c>
      <c r="L44" s="23">
        <f>VLOOKUP(A44,[1]FloodArchive!$A$2:$P$6000,7,FALSE)</f>
        <v>387775.13</v>
      </c>
      <c r="M44" s="27">
        <f t="shared" si="2"/>
        <v>6.7189137206071718</v>
      </c>
      <c r="N44" s="23">
        <f>VLOOKUP(A44,[1]FloodArchive!$A$2:$P$6000,5,FALSE)</f>
        <v>114.164</v>
      </c>
      <c r="O44" s="23">
        <f>VLOOKUP(A44,[1]FloodArchive!$A$2:$P$6000,6,FALSE)</f>
        <v>25.4709</v>
      </c>
      <c r="P44" s="22" t="s">
        <v>85</v>
      </c>
      <c r="Q44" s="19"/>
      <c r="R44" s="20"/>
      <c r="S44" s="20"/>
      <c r="T44" s="20"/>
      <c r="U44" s="20"/>
    </row>
    <row r="45" spans="1:21" s="12" customFormat="1" ht="39.950000000000003" customHeight="1" x14ac:dyDescent="0.2">
      <c r="A45" s="138">
        <f t="shared" si="0"/>
        <v>4171</v>
      </c>
      <c r="B45" s="21" t="str">
        <f>VLOOKUP(A45,[1]FloodArchive!$A$2:$N$6000,3,FALSE)</f>
        <v>India</v>
      </c>
      <c r="C45" s="22" t="s">
        <v>86</v>
      </c>
      <c r="D45" s="24">
        <f>VLOOKUP(A45,[1]FloodArchive!$A$2:$P$6000,8,FALSE)</f>
        <v>41862</v>
      </c>
      <c r="E45" s="24">
        <f>VLOOKUP(A45,[1]FloodArchive!$A$2:$P$6000,9,FALSE)</f>
        <v>41890</v>
      </c>
      <c r="F45" s="25">
        <f t="shared" si="1"/>
        <v>29</v>
      </c>
      <c r="G45" s="23">
        <f>VLOOKUP(A45,[1]FloodArchive!$A$2:$P$6000,11,FALSE)</f>
        <v>31</v>
      </c>
      <c r="H45" s="23">
        <f>VLOOKUP(A45,[1]FloodArchive!$A$2:$P$6000,12,FALSE)</f>
        <v>4000</v>
      </c>
      <c r="I45" s="23"/>
      <c r="J45" s="23" t="str">
        <f>VLOOKUP(A45,[1]FloodArchive!$A$2:$P$6000,13,FALSE)</f>
        <v>Monsoonal Rain</v>
      </c>
      <c r="K45" s="26">
        <f>VLOOKUP(A45,[1]FloodArchive!$A$2:$P$6003,14,FALSE)</f>
        <v>1.5</v>
      </c>
      <c r="L45" s="23">
        <f>VLOOKUP(A45,[1]FloodArchive!$A$2:$P$6000,7,FALSE)</f>
        <v>107474.39</v>
      </c>
      <c r="M45" s="27">
        <f t="shared" si="2"/>
        <v>6.6697942457947565</v>
      </c>
      <c r="N45" s="23">
        <f>VLOOKUP(A45,[1]FloodArchive!$A$2:$P$6000,5,FALSE)</f>
        <v>79.758600000000001</v>
      </c>
      <c r="O45" s="23">
        <f>VLOOKUP(A45,[1]FloodArchive!$A$2:$P$6000,6,FALSE)</f>
        <v>27.385200000000001</v>
      </c>
      <c r="P45" s="22" t="s">
        <v>87</v>
      </c>
      <c r="Q45" s="19"/>
      <c r="R45" s="20"/>
      <c r="S45" s="20"/>
      <c r="T45" s="20"/>
      <c r="U45" s="20"/>
    </row>
    <row r="46" spans="1:21" s="12" customFormat="1" ht="39.950000000000003" customHeight="1" x14ac:dyDescent="0.2">
      <c r="A46" s="138">
        <f t="shared" si="0"/>
        <v>4170</v>
      </c>
      <c r="B46" s="21" t="str">
        <f>VLOOKUP(A46,[1]FloodArchive!$A$2:$N$6000,3,FALSE)</f>
        <v>Nepal</v>
      </c>
      <c r="C46" s="22" t="s">
        <v>88</v>
      </c>
      <c r="D46" s="24">
        <f>VLOOKUP(A46,[1]FloodArchive!$A$2:$P$6000,8,FALSE)</f>
        <v>41863</v>
      </c>
      <c r="E46" s="24">
        <f>VLOOKUP(A46,[1]FloodArchive!$A$2:$P$6000,9,FALSE)</f>
        <v>41890</v>
      </c>
      <c r="F46" s="25">
        <f t="shared" si="1"/>
        <v>28</v>
      </c>
      <c r="G46" s="23">
        <f>VLOOKUP(A46,[1]FloodArchive!$A$2:$P$6000,11,FALSE)</f>
        <v>180</v>
      </c>
      <c r="H46" s="23">
        <f>VLOOKUP(A46,[1]FloodArchive!$A$2:$P$6000,12,FALSE)</f>
        <v>17000</v>
      </c>
      <c r="I46" s="23"/>
      <c r="J46" s="23" t="str">
        <f>VLOOKUP(A46,[1]FloodArchive!$A$2:$P$6000,13,FALSE)</f>
        <v>Monsoonal Rain</v>
      </c>
      <c r="K46" s="26">
        <f>VLOOKUP(A46,[1]FloodArchive!$A$2:$P$6003,14,FALSE)</f>
        <v>1.5</v>
      </c>
      <c r="L46" s="23">
        <f>VLOOKUP(A46,[1]FloodArchive!$A$2:$P$6000,7,FALSE)</f>
        <v>55212.66</v>
      </c>
      <c r="M46" s="27">
        <f t="shared" si="2"/>
        <v>6.3652879612021147</v>
      </c>
      <c r="N46" s="23">
        <f>VLOOKUP(A46,[1]FloodArchive!$A$2:$P$6000,5,FALSE)</f>
        <v>81.973100000000002</v>
      </c>
      <c r="O46" s="23">
        <f>VLOOKUP(A46,[1]FloodArchive!$A$2:$P$6000,6,FALSE)</f>
        <v>28.9832</v>
      </c>
      <c r="P46" s="22" t="s">
        <v>89</v>
      </c>
      <c r="Q46" s="19"/>
      <c r="R46" s="20"/>
      <c r="S46" s="20"/>
      <c r="T46" s="20"/>
      <c r="U46" s="20"/>
    </row>
    <row r="47" spans="1:21" s="12" customFormat="1" ht="39.950000000000003" customHeight="1" x14ac:dyDescent="0.2">
      <c r="A47" s="138">
        <f t="shared" si="0"/>
        <v>4169</v>
      </c>
      <c r="B47" s="21" t="str">
        <f>VLOOKUP(A47,[1]FloodArchive!$A$2:$N$6000,3,FALSE)</f>
        <v>Japan</v>
      </c>
      <c r="C47" s="22" t="s">
        <v>90</v>
      </c>
      <c r="D47" s="24">
        <f>VLOOKUP(A47,[1]FloodArchive!$A$2:$P$6000,8,FALSE)</f>
        <v>41867</v>
      </c>
      <c r="E47" s="24">
        <f>VLOOKUP(A47,[1]FloodArchive!$A$2:$P$6000,9,FALSE)</f>
        <v>41870</v>
      </c>
      <c r="F47" s="25">
        <f t="shared" si="1"/>
        <v>4</v>
      </c>
      <c r="G47" s="23">
        <f>VLOOKUP(A47,[1]FloodArchive!$A$2:$P$6000,11,FALSE)</f>
        <v>3</v>
      </c>
      <c r="H47" s="23">
        <f>VLOOKUP(A47,[1]FloodArchive!$A$2:$P$6000,12,FALSE)</f>
        <v>12000</v>
      </c>
      <c r="I47" s="23"/>
      <c r="J47" s="23" t="str">
        <f>VLOOKUP(A47,[1]FloodArchive!$A$2:$P$6000,13,FALSE)</f>
        <v>Torrential Rain</v>
      </c>
      <c r="K47" s="26">
        <f>VLOOKUP(A47,[1]FloodArchive!$A$2:$P$6003,14,FALSE)</f>
        <v>2</v>
      </c>
      <c r="L47" s="23">
        <f>VLOOKUP(A47,[1]FloodArchive!$A$2:$P$6000,7,FALSE)</f>
        <v>76116.81</v>
      </c>
      <c r="M47" s="27">
        <f t="shared" si="2"/>
        <v>5.7845705660232767</v>
      </c>
      <c r="N47" s="23">
        <f>VLOOKUP(A47,[1]FloodArchive!$A$2:$P$6000,5,FALSE)</f>
        <v>136.31</v>
      </c>
      <c r="O47" s="23">
        <f>VLOOKUP(A47,[1]FloodArchive!$A$2:$P$6000,6,FALSE)</f>
        <v>35.7986</v>
      </c>
      <c r="P47" s="22" t="s">
        <v>91</v>
      </c>
      <c r="Q47" s="19"/>
      <c r="R47" s="20"/>
      <c r="S47" s="20"/>
      <c r="T47" s="20"/>
      <c r="U47" s="20"/>
    </row>
    <row r="48" spans="1:21" s="12" customFormat="1" ht="39.950000000000003" customHeight="1" x14ac:dyDescent="0.2">
      <c r="A48" s="138">
        <f t="shared" si="0"/>
        <v>4168</v>
      </c>
      <c r="B48" s="21" t="str">
        <f>VLOOKUP(A48,[1]FloodArchive!$A$2:$N$6000,3,FALSE)</f>
        <v>Papua New Gunea</v>
      </c>
      <c r="C48" s="22" t="s">
        <v>92</v>
      </c>
      <c r="D48" s="24">
        <f>VLOOKUP(A48,[1]FloodArchive!$A$2:$P$6000,8,FALSE)</f>
        <v>41840</v>
      </c>
      <c r="E48" s="24">
        <f>VLOOKUP(A48,[1]FloodArchive!$A$2:$P$6000,9,FALSE)</f>
        <v>41849</v>
      </c>
      <c r="F48" s="25">
        <f t="shared" si="1"/>
        <v>10</v>
      </c>
      <c r="G48" s="23">
        <f>VLOOKUP(A48,[1]FloodArchive!$A$2:$P$6000,11,FALSE)</f>
        <v>4</v>
      </c>
      <c r="H48" s="23">
        <f>VLOOKUP(A48,[1]FloodArchive!$A$2:$P$6000,12,FALSE)</f>
        <v>0</v>
      </c>
      <c r="I48" s="23"/>
      <c r="J48" s="23" t="str">
        <f>VLOOKUP(A48,[1]FloodArchive!$A$2:$P$6000,13,FALSE)</f>
        <v>Heavy Rain</v>
      </c>
      <c r="K48" s="26">
        <f>VLOOKUP(A48,[1]FloodArchive!$A$2:$P$6003,14,FALSE)</f>
        <v>1.5</v>
      </c>
      <c r="L48" s="23">
        <f>VLOOKUP(A48,[1]FloodArchive!$A$2:$P$6000,7,FALSE)</f>
        <v>51770.21</v>
      </c>
      <c r="M48" s="27">
        <f t="shared" si="2"/>
        <v>5.8901711857075432</v>
      </c>
      <c r="N48" s="23">
        <f>VLOOKUP(A48,[1]FloodArchive!$A$2:$P$6000,5,FALSE)</f>
        <v>143.399</v>
      </c>
      <c r="O48" s="23">
        <f>VLOOKUP(A48,[1]FloodArchive!$A$2:$P$6000,6,FALSE)</f>
        <v>-6.0680199999999997</v>
      </c>
      <c r="P48" s="22" t="s">
        <v>93</v>
      </c>
      <c r="Q48" s="19"/>
      <c r="R48" s="20"/>
      <c r="S48" s="20"/>
      <c r="T48" s="20"/>
      <c r="U48" s="20"/>
    </row>
    <row r="49" spans="1:21" s="12" customFormat="1" ht="39.950000000000003" customHeight="1" x14ac:dyDescent="0.2">
      <c r="A49" s="138">
        <f t="shared" si="0"/>
        <v>4167</v>
      </c>
      <c r="B49" s="21" t="str">
        <f>VLOOKUP(A49,[1]FloodArchive!$A$2:$N$6000,3,FALSE)</f>
        <v>China</v>
      </c>
      <c r="C49" s="22" t="s">
        <v>94</v>
      </c>
      <c r="D49" s="24">
        <f>VLOOKUP(A49,[1]FloodArchive!$A$2:$P$6000,8,FALSE)</f>
        <v>41838</v>
      </c>
      <c r="E49" s="24">
        <f>VLOOKUP(A49,[1]FloodArchive!$A$2:$P$6000,9,FALSE)</f>
        <v>41849</v>
      </c>
      <c r="F49" s="25">
        <f t="shared" si="1"/>
        <v>12</v>
      </c>
      <c r="G49" s="23">
        <f>VLOOKUP(A49,[1]FloodArchive!$A$2:$P$6000,11,FALSE)</f>
        <v>46</v>
      </c>
      <c r="H49" s="23">
        <f>VLOOKUP(A49,[1]FloodArchive!$A$2:$P$6000,12,FALSE)</f>
        <v>100000</v>
      </c>
      <c r="I49" s="23"/>
      <c r="J49" s="23" t="str">
        <f>VLOOKUP(A49,[1]FloodArchive!$A$2:$P$6000,13,FALSE)</f>
        <v>Typhoon Rammasun</v>
      </c>
      <c r="K49" s="26">
        <f>VLOOKUP(A49,[1]FloodArchive!$A$2:$P$6003,14,FALSE)</f>
        <v>2</v>
      </c>
      <c r="L49" s="23">
        <f>VLOOKUP(A49,[1]FloodArchive!$A$2:$P$6000,7,FALSE)</f>
        <v>82764.22</v>
      </c>
      <c r="M49" s="27">
        <f t="shared" si="2"/>
        <v>6.298053868171098</v>
      </c>
      <c r="N49" s="23">
        <f>VLOOKUP(A49,[1]FloodArchive!$A$2:$P$6000,5,FALSE)</f>
        <v>107.508</v>
      </c>
      <c r="O49" s="23">
        <f>VLOOKUP(A49,[1]FloodArchive!$A$2:$P$6000,6,FALSE)</f>
        <v>21.4955</v>
      </c>
      <c r="P49" s="22" t="s">
        <v>95</v>
      </c>
      <c r="Q49" s="19"/>
      <c r="R49" s="20"/>
      <c r="S49" s="20"/>
      <c r="T49" s="20"/>
      <c r="U49" s="20"/>
    </row>
    <row r="50" spans="1:21" s="12" customFormat="1" ht="39.950000000000003" customHeight="1" x14ac:dyDescent="0.2">
      <c r="A50" s="138">
        <f t="shared" si="0"/>
        <v>4166</v>
      </c>
      <c r="B50" s="21" t="str">
        <f>VLOOKUP(A50,[1]FloodArchive!$A$2:$N$6000,3,FALSE)</f>
        <v>Russia</v>
      </c>
      <c r="C50" s="22" t="s">
        <v>96</v>
      </c>
      <c r="D50" s="24">
        <f>VLOOKUP(A50,[1]FloodArchive!$A$2:$P$6000,8,FALSE)</f>
        <v>41842</v>
      </c>
      <c r="E50" s="24">
        <f>VLOOKUP(A50,[1]FloodArchive!$A$2:$P$6000,9,FALSE)</f>
        <v>41849</v>
      </c>
      <c r="F50" s="25">
        <f t="shared" si="1"/>
        <v>8</v>
      </c>
      <c r="G50" s="23">
        <f>VLOOKUP(A50,[1]FloodArchive!$A$2:$P$6000,11,FALSE)</f>
        <v>0</v>
      </c>
      <c r="H50" s="23">
        <f>VLOOKUP(A50,[1]FloodArchive!$A$2:$P$6000,12,FALSE)</f>
        <v>0</v>
      </c>
      <c r="I50" s="23"/>
      <c r="J50" s="23" t="str">
        <f>VLOOKUP(A50,[1]FloodArchive!$A$2:$P$6000,13,FALSE)</f>
        <v>Heavy Rain</v>
      </c>
      <c r="K50" s="26">
        <f>VLOOKUP(A50,[1]FloodArchive!$A$2:$P$6003,14,FALSE)</f>
        <v>2</v>
      </c>
      <c r="L50" s="23">
        <f>VLOOKUP(A50,[1]FloodArchive!$A$2:$P$6000,7,FALSE)</f>
        <v>224475.55</v>
      </c>
      <c r="M50" s="27">
        <f t="shared" si="2"/>
        <v>6.5552890269781265</v>
      </c>
      <c r="N50" s="23">
        <f>VLOOKUP(A50,[1]FloodArchive!$A$2:$P$6000,5,FALSE)</f>
        <v>156.12899999999999</v>
      </c>
      <c r="O50" s="23">
        <f>VLOOKUP(A50,[1]FloodArchive!$A$2:$P$6000,6,FALSE)</f>
        <v>62.739400000000003</v>
      </c>
      <c r="P50" s="22" t="s">
        <v>97</v>
      </c>
      <c r="Q50" s="19"/>
      <c r="R50" s="20"/>
      <c r="S50" s="20"/>
      <c r="T50" s="20"/>
      <c r="U50" s="20"/>
    </row>
    <row r="51" spans="1:21" s="12" customFormat="1" ht="39.950000000000003" customHeight="1" x14ac:dyDescent="0.2">
      <c r="A51" s="138">
        <f t="shared" si="0"/>
        <v>4165</v>
      </c>
      <c r="B51" s="21" t="str">
        <f>VLOOKUP(A51,[1]FloodArchive!$A$2:$N$6000,3,FALSE)</f>
        <v>India</v>
      </c>
      <c r="C51" s="22" t="s">
        <v>98</v>
      </c>
      <c r="D51" s="24">
        <f>VLOOKUP(A51,[1]FloodArchive!$A$2:$P$6000,8,FALSE)</f>
        <v>41840</v>
      </c>
      <c r="E51" s="24">
        <f>VLOOKUP(A51,[1]FloodArchive!$A$2:$P$6000,9,FALSE)</f>
        <v>41849</v>
      </c>
      <c r="F51" s="25">
        <f t="shared" si="1"/>
        <v>10</v>
      </c>
      <c r="G51" s="23">
        <f>VLOOKUP(A51,[1]FloodArchive!$A$2:$P$6000,11,FALSE)</f>
        <v>6</v>
      </c>
      <c r="H51" s="23">
        <f>VLOOKUP(A51,[1]FloodArchive!$A$2:$P$6000,12,FALSE)</f>
        <v>15000</v>
      </c>
      <c r="I51" s="23"/>
      <c r="J51" s="23" t="str">
        <f>VLOOKUP(A51,[1]FloodArchive!$A$2:$P$6000,13,FALSE)</f>
        <v>Monsoonal Rain</v>
      </c>
      <c r="K51" s="26">
        <f>VLOOKUP(A51,[1]FloodArchive!$A$2:$P$6003,14,FALSE)</f>
        <v>1</v>
      </c>
      <c r="L51" s="23">
        <f>VLOOKUP(A51,[1]FloodArchive!$A$2:$P$6000,7,FALSE)</f>
        <v>189576.05</v>
      </c>
      <c r="M51" s="27">
        <f t="shared" si="2"/>
        <v>6.2777834700809558</v>
      </c>
      <c r="N51" s="23">
        <f>VLOOKUP(A51,[1]FloodArchive!$A$2:$P$6000,5,FALSE)</f>
        <v>84.125799999999998</v>
      </c>
      <c r="O51" s="23">
        <f>VLOOKUP(A51,[1]FloodArchive!$A$2:$P$6000,6,FALSE)</f>
        <v>20.775200000000002</v>
      </c>
      <c r="P51" s="22" t="s">
        <v>99</v>
      </c>
      <c r="Q51" s="19"/>
      <c r="R51" s="20"/>
      <c r="S51" s="20"/>
      <c r="T51" s="20"/>
      <c r="U51" s="20"/>
    </row>
    <row r="52" spans="1:21" s="12" customFormat="1" ht="39.950000000000003" customHeight="1" x14ac:dyDescent="0.2">
      <c r="A52" s="138">
        <f t="shared" si="0"/>
        <v>4164</v>
      </c>
      <c r="B52" s="21" t="str">
        <f>VLOOKUP(A52,[1]FloodArchive!$A$2:$N$6000,3,FALSE)</f>
        <v>South Sudan</v>
      </c>
      <c r="C52" s="22" t="s">
        <v>100</v>
      </c>
      <c r="D52" s="24">
        <f>VLOOKUP(A52,[1]FloodArchive!$A$2:$P$6000,8,FALSE)</f>
        <v>41840</v>
      </c>
      <c r="E52" s="24">
        <f>VLOOKUP(A52,[1]FloodArchive!$A$2:$P$6000,9,FALSE)</f>
        <v>41890</v>
      </c>
      <c r="F52" s="25">
        <f t="shared" si="1"/>
        <v>51</v>
      </c>
      <c r="G52" s="23">
        <f>VLOOKUP(A52,[1]FloodArchive!$A$2:$P$6000,11,FALSE)</f>
        <v>77</v>
      </c>
      <c r="H52" s="23">
        <f>VLOOKUP(A52,[1]FloodArchive!$A$2:$P$6000,12,FALSE)</f>
        <v>112000</v>
      </c>
      <c r="I52" s="23"/>
      <c r="J52" s="23" t="str">
        <f>VLOOKUP(A52,[1]FloodArchive!$A$2:$P$6000,13,FALSE)</f>
        <v>Heavy Rain</v>
      </c>
      <c r="K52" s="26">
        <f>VLOOKUP(A52,[1]FloodArchive!$A$2:$P$6003,14,FALSE)</f>
        <v>1.5</v>
      </c>
      <c r="L52" s="23">
        <f>VLOOKUP(A52,[1]FloodArchive!$A$2:$P$6000,7,FALSE)</f>
        <v>641087.55000000005</v>
      </c>
      <c r="M52" s="27">
        <f t="shared" si="2"/>
        <v>7.6905787780663601</v>
      </c>
      <c r="N52" s="23">
        <f>VLOOKUP(A52,[1]FloodArchive!$A$2:$P$6000,5,FALSE)</f>
        <v>31.0015</v>
      </c>
      <c r="O52" s="23">
        <f>VLOOKUP(A52,[1]FloodArchive!$A$2:$P$6000,6,FALSE)</f>
        <v>10.213699999999999</v>
      </c>
      <c r="P52" s="22" t="s">
        <v>101</v>
      </c>
      <c r="Q52" s="19"/>
      <c r="R52" s="20"/>
      <c r="S52" s="20"/>
      <c r="T52" s="20"/>
      <c r="U52" s="20"/>
    </row>
    <row r="53" spans="1:21" s="12" customFormat="1" ht="39.950000000000003" customHeight="1" x14ac:dyDescent="0.2">
      <c r="A53" s="138">
        <f t="shared" si="0"/>
        <v>4163</v>
      </c>
      <c r="B53" s="21" t="str">
        <f>VLOOKUP(A53,[1]FloodArchive!$A$2:$N$6000,3,FALSE)</f>
        <v>Brazil</v>
      </c>
      <c r="C53" s="22" t="s">
        <v>102</v>
      </c>
      <c r="D53" s="24">
        <f>VLOOKUP(A53,[1]FloodArchive!$A$2:$P$6000,8,FALSE)</f>
        <v>41823</v>
      </c>
      <c r="E53" s="24">
        <f>VLOOKUP(A53,[1]FloodArchive!$A$2:$P$6000,9,FALSE)</f>
        <v>41849</v>
      </c>
      <c r="F53" s="25">
        <f t="shared" si="1"/>
        <v>27</v>
      </c>
      <c r="G53" s="23">
        <f>VLOOKUP(A53,[1]FloodArchive!$A$2:$P$6000,11,FALSE)</f>
        <v>10</v>
      </c>
      <c r="H53" s="23">
        <f>VLOOKUP(A53,[1]FloodArchive!$A$2:$P$6000,12,FALSE)</f>
        <v>50000</v>
      </c>
      <c r="I53" s="23"/>
      <c r="J53" s="23" t="str">
        <f>VLOOKUP(A53,[1]FloodArchive!$A$2:$P$6000,13,FALSE)</f>
        <v>Heavy Rain</v>
      </c>
      <c r="K53" s="26">
        <f>VLOOKUP(A53,[1]FloodArchive!$A$2:$P$6003,14,FALSE)</f>
        <v>2</v>
      </c>
      <c r="L53" s="23">
        <f>VLOOKUP(A53,[1]FloodArchive!$A$2:$P$6000,7,FALSE)</f>
        <v>44866.46</v>
      </c>
      <c r="M53" s="27">
        <f t="shared" si="2"/>
        <v>6.3843155645217324</v>
      </c>
      <c r="N53" s="23">
        <f>VLOOKUP(A53,[1]FloodArchive!$A$2:$P$6000,5,FALSE)</f>
        <v>-58.025599999999997</v>
      </c>
      <c r="O53" s="23">
        <f>VLOOKUP(A53,[1]FloodArchive!$A$2:$P$6000,6,FALSE)</f>
        <v>-32.346699999999998</v>
      </c>
      <c r="P53" s="22" t="s">
        <v>103</v>
      </c>
      <c r="Q53" s="19"/>
      <c r="R53" s="20"/>
      <c r="S53" s="20"/>
      <c r="T53" s="20"/>
      <c r="U53" s="20"/>
    </row>
    <row r="54" spans="1:21" s="12" customFormat="1" ht="39.950000000000003" customHeight="1" x14ac:dyDescent="0.2">
      <c r="A54" s="138">
        <f t="shared" si="0"/>
        <v>4162</v>
      </c>
      <c r="B54" s="21" t="str">
        <f>VLOOKUP(A54,[1]FloodArchive!$A$2:$N$6000,3,FALSE)</f>
        <v>Nepal</v>
      </c>
      <c r="C54" s="22" t="s">
        <v>104</v>
      </c>
      <c r="D54" s="24">
        <f>VLOOKUP(A54,[1]FloodArchive!$A$2:$P$6000,8,FALSE)</f>
        <v>41821</v>
      </c>
      <c r="E54" s="24">
        <f>VLOOKUP(A54,[1]FloodArchive!$A$2:$P$6000,9,FALSE)</f>
        <v>41834</v>
      </c>
      <c r="F54" s="25">
        <f t="shared" si="1"/>
        <v>14</v>
      </c>
      <c r="G54" s="23">
        <f>VLOOKUP(A54,[1]FloodArchive!$A$2:$P$6000,11,FALSE)</f>
        <v>16</v>
      </c>
      <c r="H54" s="23">
        <f>VLOOKUP(A54,[1]FloodArchive!$A$2:$P$6000,12,FALSE)</f>
        <v>2400</v>
      </c>
      <c r="I54" s="23"/>
      <c r="J54" s="23" t="str">
        <f>VLOOKUP(A54,[1]FloodArchive!$A$2:$P$6000,13,FALSE)</f>
        <v>Torrential Rain</v>
      </c>
      <c r="K54" s="26">
        <f>VLOOKUP(A54,[1]FloodArchive!$A$2:$P$6003,14,FALSE)</f>
        <v>1.5</v>
      </c>
      <c r="L54" s="23">
        <f>VLOOKUP(A54,[1]FloodArchive!$A$2:$P$6000,7,FALSE)</f>
        <v>11578.77</v>
      </c>
      <c r="M54" s="27">
        <f t="shared" si="2"/>
        <v>5.3858817219505069</v>
      </c>
      <c r="N54" s="23">
        <f>VLOOKUP(A54,[1]FloodArchive!$A$2:$P$6000,5,FALSE)</f>
        <v>84.620699999999999</v>
      </c>
      <c r="O54" s="23">
        <f>VLOOKUP(A54,[1]FloodArchive!$A$2:$P$6000,6,FALSE)</f>
        <v>28.473700000000001</v>
      </c>
      <c r="P54" s="22" t="s">
        <v>105</v>
      </c>
      <c r="Q54" s="19"/>
      <c r="R54" s="20"/>
      <c r="S54" s="20"/>
      <c r="T54" s="20"/>
      <c r="U54" s="20"/>
    </row>
    <row r="55" spans="1:21" s="12" customFormat="1" ht="39.950000000000003" customHeight="1" x14ac:dyDescent="0.2">
      <c r="A55" s="138">
        <f t="shared" si="0"/>
        <v>4161</v>
      </c>
      <c r="B55" s="21" t="str">
        <f>VLOOKUP(A55,[1]FloodArchive!$A$2:$N$6000,3,FALSE)</f>
        <v>Bangladesh</v>
      </c>
      <c r="C55" s="22" t="s">
        <v>106</v>
      </c>
      <c r="D55" s="24">
        <f>VLOOKUP(A55,[1]FloodArchive!$A$2:$P$6000,8,FALSE)</f>
        <v>41833</v>
      </c>
      <c r="E55" s="24">
        <f>VLOOKUP(A55,[1]FloodArchive!$A$2:$P$6000,9,FALSE)</f>
        <v>41834</v>
      </c>
      <c r="F55" s="25">
        <f t="shared" si="1"/>
        <v>2</v>
      </c>
      <c r="G55" s="23">
        <f>VLOOKUP(A55,[1]FloodArchive!$A$2:$P$6000,11,FALSE)</f>
        <v>0</v>
      </c>
      <c r="H55" s="23">
        <f>VLOOKUP(A55,[1]FloodArchive!$A$2:$P$6000,12,FALSE)</f>
        <v>30000</v>
      </c>
      <c r="I55" s="23"/>
      <c r="J55" s="23" t="str">
        <f>VLOOKUP(A55,[1]FloodArchive!$A$2:$P$6000,13,FALSE)</f>
        <v>Heavy Rain and High Tide</v>
      </c>
      <c r="K55" s="26">
        <f>VLOOKUP(A55,[1]FloodArchive!$A$2:$P$6003,14,FALSE)</f>
        <v>1.5</v>
      </c>
      <c r="L55" s="23">
        <f>VLOOKUP(A55,[1]FloodArchive!$A$2:$P$6000,7,FALSE)</f>
        <v>217.529</v>
      </c>
      <c r="M55" s="27">
        <f t="shared" si="2"/>
        <v>2.8146384180811865</v>
      </c>
      <c r="N55" s="23">
        <f>VLOOKUP(A55,[1]FloodArchive!$A$2:$P$6000,5,FALSE)</f>
        <v>90.549800000000005</v>
      </c>
      <c r="O55" s="23">
        <f>VLOOKUP(A55,[1]FloodArchive!$A$2:$P$6000,6,FALSE)</f>
        <v>22.331299999999999</v>
      </c>
      <c r="P55" s="22" t="s">
        <v>107</v>
      </c>
      <c r="Q55" s="19"/>
      <c r="R55" s="20"/>
      <c r="S55" s="20"/>
      <c r="T55" s="20"/>
      <c r="U55" s="20"/>
    </row>
    <row r="56" spans="1:21" s="12" customFormat="1" ht="39.950000000000003" customHeight="1" x14ac:dyDescent="0.2">
      <c r="A56" s="138">
        <f t="shared" si="0"/>
        <v>4160</v>
      </c>
      <c r="B56" s="21" t="str">
        <f>VLOOKUP(A56,[1]FloodArchive!$A$2:$N$6000,3,FALSE)</f>
        <v>USA</v>
      </c>
      <c r="C56" s="22" t="s">
        <v>108</v>
      </c>
      <c r="D56" s="24">
        <f>VLOOKUP(A56,[1]FloodArchive!$A$2:$P$6000,8,FALSE)</f>
        <v>41831</v>
      </c>
      <c r="E56" s="24">
        <f>VLOOKUP(A56,[1]FloodArchive!$A$2:$P$6000,9,FALSE)</f>
        <v>41834</v>
      </c>
      <c r="F56" s="25">
        <f t="shared" si="1"/>
        <v>4</v>
      </c>
      <c r="G56" s="23">
        <f>VLOOKUP(A56,[1]FloodArchive!$A$2:$P$6000,11,FALSE)</f>
        <v>0</v>
      </c>
      <c r="H56" s="23">
        <f>VLOOKUP(A56,[1]FloodArchive!$A$2:$P$6000,12,FALSE)</f>
        <v>0</v>
      </c>
      <c r="I56" s="23"/>
      <c r="J56" s="23" t="str">
        <f>VLOOKUP(A56,[1]FloodArchive!$A$2:$P$6000,13,FALSE)</f>
        <v>Jökulhlaup</v>
      </c>
      <c r="K56" s="26">
        <f>VLOOKUP(A56,[1]FloodArchive!$A$2:$P$6003,14,FALSE)</f>
        <v>1</v>
      </c>
      <c r="L56" s="23">
        <f>VLOOKUP(A56,[1]FloodArchive!$A$2:$P$6000,7,FALSE)</f>
        <v>2950.82</v>
      </c>
      <c r="M56" s="27">
        <f t="shared" si="2"/>
        <v>4.0720027096754414</v>
      </c>
      <c r="N56" s="23">
        <f>VLOOKUP(A56,[1]FloodArchive!$A$2:$P$6000,5,FALSE)</f>
        <v>-134.446</v>
      </c>
      <c r="O56" s="23">
        <f>VLOOKUP(A56,[1]FloodArchive!$A$2:$P$6000,6,FALSE)</f>
        <v>58.199300000000001</v>
      </c>
      <c r="P56" s="22" t="s">
        <v>109</v>
      </c>
      <c r="Q56" s="19"/>
      <c r="R56" s="20"/>
      <c r="S56" s="20"/>
      <c r="T56" s="20"/>
      <c r="U56" s="20"/>
    </row>
    <row r="57" spans="1:21" s="12" customFormat="1" ht="39.950000000000003" customHeight="1" x14ac:dyDescent="0.2">
      <c r="A57" s="138">
        <f t="shared" si="0"/>
        <v>4159</v>
      </c>
      <c r="B57" s="21" t="str">
        <f>VLOOKUP(A57,[1]FloodArchive!$A$2:$N$6000,3,FALSE)</f>
        <v>Brazil</v>
      </c>
      <c r="C57" s="22" t="s">
        <v>110</v>
      </c>
      <c r="D57" s="24">
        <f>VLOOKUP(A57,[1]FloodArchive!$A$2:$P$6000,8,FALSE)</f>
        <v>41781</v>
      </c>
      <c r="E57" s="24">
        <f>VLOOKUP(A57,[1]FloodArchive!$A$2:$P$6000,9,FALSE)</f>
        <v>41849</v>
      </c>
      <c r="F57" s="25">
        <f t="shared" si="1"/>
        <v>69</v>
      </c>
      <c r="G57" s="23">
        <f>VLOOKUP(A57,[1]FloodArchive!$A$2:$P$6000,11,FALSE)</f>
        <v>0</v>
      </c>
      <c r="H57" s="23">
        <f>VLOOKUP(A57,[1]FloodArchive!$A$2:$P$6000,12,FALSE)</f>
        <v>0</v>
      </c>
      <c r="I57" s="23"/>
      <c r="J57" s="23" t="str">
        <f>VLOOKUP(A57,[1]FloodArchive!$A$2:$P$6000,13,FALSE)</f>
        <v>Heavy Rain</v>
      </c>
      <c r="K57" s="26">
        <f>VLOOKUP(A57,[1]FloodArchive!$A$2:$P$6003,14,FALSE)</f>
        <v>2</v>
      </c>
      <c r="L57" s="23">
        <f>VLOOKUP(A57,[1]FloodArchive!$A$2:$P$6000,7,FALSE)</f>
        <v>256564.57</v>
      </c>
      <c r="M57" s="27">
        <f t="shared" si="2"/>
        <v>7.5490757691655013</v>
      </c>
      <c r="N57" s="23">
        <f>VLOOKUP(A57,[1]FloodArchive!$A$2:$P$6000,5,FALSE)</f>
        <v>-59.559699999999999</v>
      </c>
      <c r="O57" s="23">
        <f>VLOOKUP(A57,[1]FloodArchive!$A$2:$P$6000,6,FALSE)</f>
        <v>-2.9293399999999998</v>
      </c>
      <c r="P57" s="22" t="s">
        <v>111</v>
      </c>
      <c r="Q57" s="19"/>
      <c r="R57" s="20"/>
      <c r="S57" s="20"/>
      <c r="T57" s="20"/>
      <c r="U57" s="20"/>
    </row>
    <row r="58" spans="1:21" s="12" customFormat="1" ht="39.950000000000003" customHeight="1" x14ac:dyDescent="0.2">
      <c r="A58" s="138">
        <f t="shared" si="0"/>
        <v>4158</v>
      </c>
      <c r="B58" s="21" t="str">
        <f>VLOOKUP(A58,[1]FloodArchive!$A$2:$N$6000,3,FALSE)</f>
        <v>Sudan</v>
      </c>
      <c r="C58" s="22" t="s">
        <v>112</v>
      </c>
      <c r="D58" s="24">
        <f>VLOOKUP(A58,[1]FloodArchive!$A$2:$P$6000,8,FALSE)</f>
        <v>41827</v>
      </c>
      <c r="E58" s="24">
        <f>VLOOKUP(A58,[1]FloodArchive!$A$2:$P$6000,9,FALSE)</f>
        <v>41834</v>
      </c>
      <c r="F58" s="25">
        <f t="shared" si="1"/>
        <v>8</v>
      </c>
      <c r="G58" s="23">
        <f>VLOOKUP(A58,[1]FloodArchive!$A$2:$P$6000,11,FALSE)</f>
        <v>0</v>
      </c>
      <c r="H58" s="23">
        <f>VLOOKUP(A58,[1]FloodArchive!$A$2:$P$6000,12,FALSE)</f>
        <v>42400</v>
      </c>
      <c r="I58" s="23"/>
      <c r="J58" s="23" t="str">
        <f>VLOOKUP(A58,[1]FloodArchive!$A$2:$P$6000,13,FALSE)</f>
        <v>Heavy Rain</v>
      </c>
      <c r="K58" s="26">
        <f>VLOOKUP(A58,[1]FloodArchive!$A$2:$P$6003,14,FALSE)</f>
        <v>1.5</v>
      </c>
      <c r="L58" s="23">
        <f>VLOOKUP(A58,[1]FloodArchive!$A$2:$P$6000,7,FALSE)</f>
        <v>137141.28</v>
      </c>
      <c r="M58" s="27">
        <f t="shared" si="2"/>
        <v>6.2163494446576761</v>
      </c>
      <c r="N58" s="23">
        <f>VLOOKUP(A58,[1]FloodArchive!$A$2:$P$6000,5,FALSE)</f>
        <v>33.08</v>
      </c>
      <c r="O58" s="23">
        <f>VLOOKUP(A58,[1]FloodArchive!$A$2:$P$6000,6,FALSE)</f>
        <v>13.388299999999999</v>
      </c>
      <c r="P58" s="22" t="s">
        <v>113</v>
      </c>
      <c r="Q58" s="19"/>
      <c r="R58" s="20"/>
      <c r="S58" s="20"/>
      <c r="T58" s="20"/>
      <c r="U58" s="20"/>
    </row>
    <row r="59" spans="1:21" s="12" customFormat="1" ht="39.950000000000003" customHeight="1" x14ac:dyDescent="0.2">
      <c r="A59" s="138">
        <f t="shared" si="0"/>
        <v>4157</v>
      </c>
      <c r="B59" s="21" t="str">
        <f>VLOOKUP(A59,[1]FloodArchive!$A$2:$N$6000,3,FALSE)</f>
        <v>New Zealand</v>
      </c>
      <c r="C59" s="22" t="s">
        <v>114</v>
      </c>
      <c r="D59" s="24">
        <f>VLOOKUP(A59,[1]FloodArchive!$A$2:$P$6000,8,FALSE)</f>
        <v>41825</v>
      </c>
      <c r="E59" s="24">
        <f>VLOOKUP(A59,[1]FloodArchive!$A$2:$P$6000,9,FALSE)</f>
        <v>41834</v>
      </c>
      <c r="F59" s="25">
        <f t="shared" si="1"/>
        <v>10</v>
      </c>
      <c r="G59" s="23">
        <f>VLOOKUP(A59,[1]FloodArchive!$A$2:$P$6000,11,FALSE)</f>
        <v>0</v>
      </c>
      <c r="H59" s="23">
        <f>VLOOKUP(A59,[1]FloodArchive!$A$2:$P$6000,12,FALSE)</f>
        <v>0</v>
      </c>
      <c r="I59" s="23"/>
      <c r="J59" s="23" t="str">
        <f>VLOOKUP(A59,[1]FloodArchive!$A$2:$P$6000,13,FALSE)</f>
        <v>Heavy Rain</v>
      </c>
      <c r="K59" s="26">
        <f>VLOOKUP(A59,[1]FloodArchive!$A$2:$P$6003,14,FALSE)</f>
        <v>1</v>
      </c>
      <c r="L59" s="23">
        <f>VLOOKUP(A59,[1]FloodArchive!$A$2:$P$6000,7,FALSE)</f>
        <v>8581.24</v>
      </c>
      <c r="M59" s="27">
        <f t="shared" si="2"/>
        <v>4.9335500484835428</v>
      </c>
      <c r="N59" s="23">
        <f>VLOOKUP(A59,[1]FloodArchive!$A$2:$P$6000,5,FALSE)</f>
        <v>174.06800000000001</v>
      </c>
      <c r="O59" s="23">
        <f>VLOOKUP(A59,[1]FloodArchive!$A$2:$P$6000,6,FALSE)</f>
        <v>-35.698900000000002</v>
      </c>
      <c r="P59" s="22" t="s">
        <v>115</v>
      </c>
      <c r="Q59" s="19"/>
      <c r="R59" s="20"/>
      <c r="S59" s="20"/>
      <c r="T59" s="20"/>
      <c r="U59" s="20"/>
    </row>
    <row r="60" spans="1:21" s="12" customFormat="1" ht="39.950000000000003" customHeight="1" x14ac:dyDescent="0.2">
      <c r="A60" s="138">
        <f t="shared" si="0"/>
        <v>4156</v>
      </c>
      <c r="B60" s="21" t="str">
        <f>VLOOKUP(A60,[1]FloodArchive!$A$2:$N$6000,3,FALSE)</f>
        <v>Thailand</v>
      </c>
      <c r="C60" s="22" t="s">
        <v>116</v>
      </c>
      <c r="D60" s="24">
        <f>VLOOKUP(A60,[1]FloodArchive!$A$2:$P$6000,8,FALSE)</f>
        <v>41831</v>
      </c>
      <c r="E60" s="24">
        <f>VLOOKUP(A60,[1]FloodArchive!$A$2:$P$6000,9,FALSE)</f>
        <v>41834</v>
      </c>
      <c r="F60" s="25">
        <f t="shared" si="1"/>
        <v>4</v>
      </c>
      <c r="G60" s="23">
        <f>VLOOKUP(A60,[1]FloodArchive!$A$2:$P$6000,11,FALSE)</f>
        <v>0</v>
      </c>
      <c r="H60" s="23">
        <f>VLOOKUP(A60,[1]FloodArchive!$A$2:$P$6000,12,FALSE)</f>
        <v>500</v>
      </c>
      <c r="I60" s="23"/>
      <c r="J60" s="23" t="str">
        <f>VLOOKUP(A60,[1]FloodArchive!$A$2:$P$6000,13,FALSE)</f>
        <v>Heavy Rain</v>
      </c>
      <c r="K60" s="26">
        <f>VLOOKUP(A60,[1]FloodArchive!$A$2:$P$6003,14,FALSE)</f>
        <v>1</v>
      </c>
      <c r="L60" s="23">
        <f>VLOOKUP(A60,[1]FloodArchive!$A$2:$P$6000,7,FALSE)</f>
        <v>15921.63</v>
      </c>
      <c r="M60" s="27">
        <f t="shared" si="2"/>
        <v>4.8040475185341425</v>
      </c>
      <c r="N60" s="23">
        <f>VLOOKUP(A60,[1]FloodArchive!$A$2:$P$6000,5,FALSE)</f>
        <v>99.739000000000004</v>
      </c>
      <c r="O60" s="23">
        <f>VLOOKUP(A60,[1]FloodArchive!$A$2:$P$6000,6,FALSE)</f>
        <v>19.825800000000001</v>
      </c>
      <c r="P60" s="22" t="s">
        <v>117</v>
      </c>
      <c r="Q60" s="19"/>
      <c r="R60" s="20"/>
      <c r="S60" s="20"/>
      <c r="T60" s="20"/>
      <c r="U60" s="20"/>
    </row>
    <row r="61" spans="1:21" s="12" customFormat="1" ht="39.950000000000003" customHeight="1" x14ac:dyDescent="0.2">
      <c r="A61" s="138">
        <f t="shared" si="0"/>
        <v>4155</v>
      </c>
      <c r="B61" s="21" t="str">
        <f>VLOOKUP(A61,[1]FloodArchive!$A$2:$N$6000,3,FALSE)</f>
        <v>China</v>
      </c>
      <c r="C61" s="22" t="s">
        <v>118</v>
      </c>
      <c r="D61" s="24">
        <f>VLOOKUP(A61,[1]FloodArchive!$A$2:$P$6000,8,FALSE)</f>
        <v>41795</v>
      </c>
      <c r="E61" s="24">
        <f>VLOOKUP(A61,[1]FloodArchive!$A$2:$P$6000,9,FALSE)</f>
        <v>41815</v>
      </c>
      <c r="F61" s="25">
        <f t="shared" si="1"/>
        <v>21</v>
      </c>
      <c r="G61" s="23">
        <f>VLOOKUP(A61,[1]FloodArchive!$A$2:$P$6000,11,FALSE)</f>
        <v>14</v>
      </c>
      <c r="H61" s="23">
        <f>VLOOKUP(A61,[1]FloodArchive!$A$2:$P$6000,12,FALSE)</f>
        <v>337000</v>
      </c>
      <c r="I61" s="23"/>
      <c r="J61" s="23" t="str">
        <f>VLOOKUP(A61,[1]FloodArchive!$A$2:$P$6000,13,FALSE)</f>
        <v>Monsoonal Rain</v>
      </c>
      <c r="K61" s="26">
        <f>VLOOKUP(A61,[1]FloodArchive!$A$2:$P$6003,14,FALSE)</f>
        <v>1</v>
      </c>
      <c r="L61" s="23">
        <f>VLOOKUP(A61,[1]FloodArchive!$A$2:$P$6000,7,FALSE)</f>
        <v>377101.63</v>
      </c>
      <c r="M61" s="27">
        <f t="shared" si="2"/>
        <v>6.8986777043563929</v>
      </c>
      <c r="N61" s="23">
        <f>VLOOKUP(A61,[1]FloodArchive!$A$2:$P$6000,5,FALSE)</f>
        <v>112.358</v>
      </c>
      <c r="O61" s="23">
        <f>VLOOKUP(A61,[1]FloodArchive!$A$2:$P$6000,6,FALSE)</f>
        <v>26.439599999999999</v>
      </c>
      <c r="P61" s="28" t="s">
        <v>119</v>
      </c>
      <c r="Q61" s="19"/>
      <c r="R61" s="20"/>
      <c r="S61" s="20"/>
      <c r="T61" s="20"/>
      <c r="U61" s="20"/>
    </row>
    <row r="62" spans="1:21" s="12" customFormat="1" ht="39.950000000000003" customHeight="1" x14ac:dyDescent="0.2">
      <c r="A62" s="138">
        <f t="shared" si="0"/>
        <v>4154</v>
      </c>
      <c r="B62" s="21" t="str">
        <f>VLOOKUP(A62,[1]FloodArchive!$A$2:$N$6000,3,FALSE)</f>
        <v>India</v>
      </c>
      <c r="C62" s="22" t="s">
        <v>76</v>
      </c>
      <c r="D62" s="24">
        <f>VLOOKUP(A62,[1]FloodArchive!$A$2:$P$6000,8,FALSE)</f>
        <v>41813</v>
      </c>
      <c r="E62" s="24">
        <f>VLOOKUP(A62,[1]FloodArchive!$A$2:$P$6000,9,FALSE)</f>
        <v>41815</v>
      </c>
      <c r="F62" s="25">
        <f t="shared" si="1"/>
        <v>3</v>
      </c>
      <c r="G62" s="23">
        <f>VLOOKUP(A62,[1]FloodArchive!$A$2:$P$6000,11,FALSE)</f>
        <v>0</v>
      </c>
      <c r="H62" s="23">
        <f>VLOOKUP(A62,[1]FloodArchive!$A$2:$P$6000,12,FALSE)</f>
        <v>10000</v>
      </c>
      <c r="I62" s="23"/>
      <c r="J62" s="23" t="str">
        <f>VLOOKUP(A62,[1]FloodArchive!$A$2:$P$6000,13,FALSE)</f>
        <v>Monsoonal Ran</v>
      </c>
      <c r="K62" s="26">
        <f>VLOOKUP(A62,[1]FloodArchive!$A$2:$P$6003,14,FALSE)</f>
        <v>1</v>
      </c>
      <c r="L62" s="23">
        <f>VLOOKUP(A62,[1]FloodArchive!$A$2:$P$6000,7,FALSE)</f>
        <v>49220.53</v>
      </c>
      <c r="M62" s="27">
        <f t="shared" si="2"/>
        <v>5.1692675405357784</v>
      </c>
      <c r="N62" s="23">
        <f>VLOOKUP(A62,[1]FloodArchive!$A$2:$P$6000,5,FALSE)</f>
        <v>94.715999999999994</v>
      </c>
      <c r="O62" s="23">
        <f>VLOOKUP(A62,[1]FloodArchive!$A$2:$P$6000,6,FALSE)</f>
        <v>27.811499999999999</v>
      </c>
      <c r="P62" s="28" t="s">
        <v>120</v>
      </c>
      <c r="Q62" s="19"/>
      <c r="R62" s="20"/>
      <c r="S62" s="20"/>
      <c r="T62" s="20"/>
      <c r="U62" s="20"/>
    </row>
    <row r="63" spans="1:21" s="12" customFormat="1" ht="39.950000000000003" customHeight="1" x14ac:dyDescent="0.2">
      <c r="A63" s="138">
        <f t="shared" si="0"/>
        <v>4153</v>
      </c>
      <c r="B63" s="21" t="str">
        <f>VLOOKUP(A63,[1]FloodArchive!$A$2:$N$6000,3,FALSE)</f>
        <v>Philippines</v>
      </c>
      <c r="C63" s="22" t="s">
        <v>121</v>
      </c>
      <c r="D63" s="24">
        <f>VLOOKUP(A63,[1]FloodArchive!$A$2:$P$6000,8,FALSE)</f>
        <v>41807</v>
      </c>
      <c r="E63" s="24">
        <f>VLOOKUP(A63,[1]FloodArchive!$A$2:$P$6000,9,FALSE)</f>
        <v>41815</v>
      </c>
      <c r="F63" s="25">
        <f t="shared" si="1"/>
        <v>9</v>
      </c>
      <c r="G63" s="23">
        <f>VLOOKUP(A63,[1]FloodArchive!$A$2:$P$6000,11,FALSE)</f>
        <v>0</v>
      </c>
      <c r="H63" s="23">
        <f>VLOOKUP(A63,[1]FloodArchive!$A$2:$P$6000,12,FALSE)</f>
        <v>35000</v>
      </c>
      <c r="I63" s="23"/>
      <c r="J63" s="23" t="str">
        <f>VLOOKUP(A63,[1]FloodArchive!$A$2:$P$6000,13,FALSE)</f>
        <v>Heavy Rain</v>
      </c>
      <c r="K63" s="26">
        <f>VLOOKUP(A63,[1]FloodArchive!$A$2:$P$6003,14,FALSE)</f>
        <v>1</v>
      </c>
      <c r="L63" s="23">
        <f>VLOOKUP(A63,[1]FloodArchive!$A$2:$P$6000,7,FALSE)</f>
        <v>15356.31</v>
      </c>
      <c r="M63" s="27">
        <f t="shared" si="2"/>
        <v>5.1405293801372629</v>
      </c>
      <c r="N63" s="23">
        <f>VLOOKUP(A63,[1]FloodArchive!$A$2:$P$6000,5,FALSE)</f>
        <v>124.73</v>
      </c>
      <c r="O63" s="23">
        <f>VLOOKUP(A63,[1]FloodArchive!$A$2:$P$6000,6,FALSE)</f>
        <v>6.7718999999999996</v>
      </c>
      <c r="P63" s="28" t="s">
        <v>122</v>
      </c>
      <c r="Q63" s="19"/>
      <c r="R63" s="20"/>
      <c r="S63" s="20"/>
      <c r="T63" s="20"/>
      <c r="U63" s="20"/>
    </row>
    <row r="64" spans="1:21" s="12" customFormat="1" ht="39.950000000000003" customHeight="1" x14ac:dyDescent="0.2">
      <c r="A64" s="138">
        <f t="shared" si="0"/>
        <v>4152</v>
      </c>
      <c r="B64" s="21" t="str">
        <f>VLOOKUP(A64,[1]FloodArchive!$A$2:$N$6000,3,FALSE)</f>
        <v>USA</v>
      </c>
      <c r="C64" s="22" t="s">
        <v>123</v>
      </c>
      <c r="D64" s="24">
        <f>VLOOKUP(A64,[1]FloodArchive!$A$2:$P$6000,8,FALSE)</f>
        <v>41800</v>
      </c>
      <c r="E64" s="24">
        <f>VLOOKUP(A64,[1]FloodArchive!$A$2:$P$6000,9,FALSE)</f>
        <v>41834</v>
      </c>
      <c r="F64" s="25">
        <f t="shared" si="1"/>
        <v>35</v>
      </c>
      <c r="G64" s="23">
        <f>VLOOKUP(A64,[1]FloodArchive!$A$2:$P$6000,11,FALSE)</f>
        <v>0</v>
      </c>
      <c r="H64" s="23">
        <f>VLOOKUP(A64,[1]FloodArchive!$A$2:$P$6000,12,FALSE)</f>
        <v>600</v>
      </c>
      <c r="I64" s="23"/>
      <c r="J64" s="23" t="str">
        <f>VLOOKUP(A64,[1]FloodArchive!$A$2:$P$6000,13,FALSE)</f>
        <v>Heavy Rain</v>
      </c>
      <c r="K64" s="26">
        <f>VLOOKUP(A64,[1]FloodArchive!$A$2:$P$6003,14,FALSE)</f>
        <v>2</v>
      </c>
      <c r="L64" s="23">
        <f>VLOOKUP(A64,[1]FloodArchive!$A$2:$P$6000,7,FALSE)</f>
        <v>418317.13</v>
      </c>
      <c r="M64" s="27">
        <f t="shared" si="2"/>
        <v>7.4666036892282861</v>
      </c>
      <c r="N64" s="23">
        <f>VLOOKUP(A64,[1]FloodArchive!$A$2:$P$6000,5,FALSE)</f>
        <v>-94.794399999999996</v>
      </c>
      <c r="O64" s="23">
        <f>VLOOKUP(A64,[1]FloodArchive!$A$2:$P$6000,6,FALSE)</f>
        <v>42.707999999999998</v>
      </c>
      <c r="P64" s="22" t="s">
        <v>124</v>
      </c>
      <c r="Q64" s="19"/>
      <c r="R64" s="20"/>
      <c r="S64" s="20"/>
      <c r="T64" s="20"/>
      <c r="U64" s="20"/>
    </row>
    <row r="65" spans="1:21" s="12" customFormat="1" ht="39.950000000000003" customHeight="1" x14ac:dyDescent="0.2">
      <c r="A65" s="138">
        <f t="shared" si="0"/>
        <v>4151</v>
      </c>
      <c r="B65" s="21" t="str">
        <f>VLOOKUP(A65,[1]FloodArchive!$A$2:$N$6000,3,FALSE)</f>
        <v>Bulgaria</v>
      </c>
      <c r="C65" s="22" t="s">
        <v>125</v>
      </c>
      <c r="D65" s="24">
        <f>VLOOKUP(A65,[1]FloodArchive!$A$2:$P$6000,8,FALSE)</f>
        <v>41809</v>
      </c>
      <c r="E65" s="24">
        <f>VLOOKUP(A65,[1]FloodArchive!$A$2:$P$6000,9,FALSE)</f>
        <v>41815</v>
      </c>
      <c r="F65" s="25">
        <f t="shared" si="1"/>
        <v>7</v>
      </c>
      <c r="G65" s="23">
        <f>VLOOKUP(A65,[1]FloodArchive!$A$2:$P$6000,11,FALSE)</f>
        <v>12</v>
      </c>
      <c r="H65" s="23">
        <f>VLOOKUP(A65,[1]FloodArchive!$A$2:$P$6000,12,FALSE)</f>
        <v>2000</v>
      </c>
      <c r="I65" s="23"/>
      <c r="J65" s="23" t="str">
        <f>VLOOKUP(A65,[1]FloodArchive!$A$2:$P$6000,13,FALSE)</f>
        <v>Torrential Rain</v>
      </c>
      <c r="K65" s="26">
        <f>VLOOKUP(A65,[1]FloodArchive!$A$2:$P$6003,14,FALSE)</f>
        <v>2</v>
      </c>
      <c r="L65" s="23">
        <f>VLOOKUP(A65,[1]FloodArchive!$A$2:$P$6000,7,FALSE)</f>
        <v>24415.42</v>
      </c>
      <c r="M65" s="27">
        <f t="shared" si="2"/>
        <v>5.5337922352020668</v>
      </c>
      <c r="N65" s="23">
        <f>VLOOKUP(A65,[1]FloodArchive!$A$2:$P$6000,5,FALSE)</f>
        <v>27.0426</v>
      </c>
      <c r="O65" s="23">
        <f>VLOOKUP(A65,[1]FloodArchive!$A$2:$P$6000,6,FALSE)</f>
        <v>42.944499999999998</v>
      </c>
      <c r="P65" s="28" t="s">
        <v>126</v>
      </c>
      <c r="Q65" s="19"/>
      <c r="R65" s="20"/>
      <c r="S65" s="20"/>
      <c r="T65" s="20"/>
      <c r="U65" s="20"/>
    </row>
    <row r="66" spans="1:21" s="12" customFormat="1" ht="39.950000000000003" customHeight="1" x14ac:dyDescent="0.2">
      <c r="A66" s="138">
        <f t="shared" ref="A66:A129" si="3">A67+1</f>
        <v>4150</v>
      </c>
      <c r="B66" s="21" t="str">
        <f>VLOOKUP(A66,[1]FloodArchive!$A$2:$N$6000,3,FALSE)</f>
        <v>Paraguay</v>
      </c>
      <c r="C66" s="22" t="s">
        <v>127</v>
      </c>
      <c r="D66" s="24">
        <f>VLOOKUP(A66,[1]FloodArchive!$A$2:$P$6000,8,FALSE)</f>
        <v>41793</v>
      </c>
      <c r="E66" s="24">
        <f>VLOOKUP(A66,[1]FloodArchive!$A$2:$P$6000,9,FALSE)</f>
        <v>41834</v>
      </c>
      <c r="F66" s="25">
        <f t="shared" ref="F66:F129" si="4">E66-D66+1</f>
        <v>42</v>
      </c>
      <c r="G66" s="23">
        <f>VLOOKUP(A66,[1]FloodArchive!$A$2:$P$6000,11,FALSE)</f>
        <v>9</v>
      </c>
      <c r="H66" s="23">
        <f>VLOOKUP(A66,[1]FloodArchive!$A$2:$P$6000,12,FALSE)</f>
        <v>265000</v>
      </c>
      <c r="I66" s="23"/>
      <c r="J66" s="23" t="str">
        <f>VLOOKUP(A66,[1]FloodArchive!$A$2:$P$6000,13,FALSE)</f>
        <v>Heay Rain</v>
      </c>
      <c r="K66" s="26">
        <f>VLOOKUP(A66,[1]FloodArchive!$A$2:$P$6003,14,FALSE)</f>
        <v>2</v>
      </c>
      <c r="L66" s="23">
        <f>VLOOKUP(A66,[1]FloodArchive!$A$2:$P$6000,7,FALSE)</f>
        <v>554605.25</v>
      </c>
      <c r="M66" s="27">
        <f t="shared" ref="M66:M129" si="5">LOG(F66*K66*L66)</f>
        <v>7.6682632624383045</v>
      </c>
      <c r="N66" s="23">
        <f>VLOOKUP(A66,[1]FloodArchive!$A$2:$P$6000,5,FALSE)</f>
        <v>-53.546999999999997</v>
      </c>
      <c r="O66" s="23">
        <f>VLOOKUP(A66,[1]FloodArchive!$A$2:$P$6000,6,FALSE)</f>
        <v>-24.354099999999999</v>
      </c>
      <c r="P66" s="22" t="s">
        <v>128</v>
      </c>
      <c r="Q66" s="19"/>
      <c r="R66" s="20"/>
      <c r="S66" s="20"/>
      <c r="T66" s="20"/>
      <c r="U66" s="20"/>
    </row>
    <row r="67" spans="1:21" s="12" customFormat="1" ht="39.950000000000003" customHeight="1" x14ac:dyDescent="0.2">
      <c r="A67" s="138">
        <f t="shared" si="3"/>
        <v>4149</v>
      </c>
      <c r="B67" s="21" t="str">
        <f>VLOOKUP(A67,[1]FloodArchive!$A$2:$N$6000,3,FALSE)</f>
        <v>Russia</v>
      </c>
      <c r="C67" s="22" t="s">
        <v>129</v>
      </c>
      <c r="D67" s="24">
        <f>VLOOKUP(A67,[1]FloodArchive!$A$2:$P$6000,8,FALSE)</f>
        <v>41794</v>
      </c>
      <c r="E67" s="24">
        <f>VLOOKUP(A67,[1]FloodArchive!$A$2:$P$6000,9,FALSE)</f>
        <v>41800</v>
      </c>
      <c r="F67" s="25">
        <f t="shared" si="4"/>
        <v>7</v>
      </c>
      <c r="G67" s="23">
        <f>VLOOKUP(A67,[1]FloodArchive!$A$2:$P$6000,11,FALSE)</f>
        <v>70</v>
      </c>
      <c r="H67" s="23">
        <f>VLOOKUP(A67,[1]FloodArchive!$A$2:$P$6000,12,FALSE)</f>
        <v>3000</v>
      </c>
      <c r="I67" s="23"/>
      <c r="J67" s="23" t="str">
        <f>VLOOKUP(A67,[1]FloodArchive!$A$2:$P$6000,13,FALSE)</f>
        <v>Torrential Rain</v>
      </c>
      <c r="K67" s="26">
        <f>VLOOKUP(A67,[1]FloodArchive!$A$2:$P$6003,14,FALSE)</f>
        <v>1.5</v>
      </c>
      <c r="L67" s="23">
        <f>VLOOKUP(A67,[1]FloodArchive!$A$2:$P$6000,7,FALSE)</f>
        <v>1829701.35</v>
      </c>
      <c r="M67" s="27">
        <f t="shared" si="5"/>
        <v>7.2835695075808884</v>
      </c>
      <c r="N67" s="23">
        <f>VLOOKUP(A67,[1]FloodArchive!$A$2:$P$6000,5,FALSE)</f>
        <v>94.369600000000005</v>
      </c>
      <c r="O67" s="23">
        <f>VLOOKUP(A67,[1]FloodArchive!$A$2:$P$6000,6,FALSE)</f>
        <v>55.033200000000001</v>
      </c>
      <c r="P67" s="28" t="s">
        <v>130</v>
      </c>
      <c r="Q67" s="19"/>
      <c r="R67" s="20"/>
      <c r="S67" s="20"/>
      <c r="T67" s="20"/>
      <c r="U67" s="20"/>
    </row>
    <row r="68" spans="1:21" s="12" customFormat="1" ht="39.950000000000003" customHeight="1" x14ac:dyDescent="0.2">
      <c r="A68" s="138">
        <f t="shared" si="3"/>
        <v>4148</v>
      </c>
      <c r="B68" s="21" t="str">
        <f>VLOOKUP(A68,[1]FloodArchive!$A$2:$N$6000,3,FALSE)</f>
        <v>Mexico</v>
      </c>
      <c r="C68" s="22" t="s">
        <v>131</v>
      </c>
      <c r="D68" s="24">
        <f>VLOOKUP(A68,[1]FloodArchive!$A$2:$P$6000,8,FALSE)</f>
        <v>41791</v>
      </c>
      <c r="E68" s="24">
        <f>VLOOKUP(A68,[1]FloodArchive!$A$2:$P$6000,9,FALSE)</f>
        <v>41800</v>
      </c>
      <c r="F68" s="25">
        <f t="shared" si="4"/>
        <v>10</v>
      </c>
      <c r="G68" s="23">
        <f>VLOOKUP(A68,[1]FloodArchive!$A$2:$P$6000,11,FALSE)</f>
        <v>22</v>
      </c>
      <c r="H68" s="23">
        <f>VLOOKUP(A68,[1]FloodArchive!$A$2:$P$6000,12,FALSE)</f>
        <v>25000</v>
      </c>
      <c r="I68" s="23"/>
      <c r="J68" s="23" t="str">
        <f>VLOOKUP(A68,[1]FloodArchive!$A$2:$P$6000,13,FALSE)</f>
        <v>Monsoonal Rain</v>
      </c>
      <c r="K68" s="26">
        <f>VLOOKUP(A68,[1]FloodArchive!$A$2:$P$6003,14,FALSE)</f>
        <v>1.5</v>
      </c>
      <c r="L68" s="23">
        <f>VLOOKUP(A68,[1]FloodArchive!$A$2:$P$6000,7,FALSE)</f>
        <v>113685.43</v>
      </c>
      <c r="M68" s="27">
        <f t="shared" si="5"/>
        <v>6.2317960678413646</v>
      </c>
      <c r="N68" s="23">
        <f>VLOOKUP(A68,[1]FloodArchive!$A$2:$P$6000,5,FALSE)</f>
        <v>-94.0274</v>
      </c>
      <c r="O68" s="23">
        <f>VLOOKUP(A68,[1]FloodArchive!$A$2:$P$6000,6,FALSE)</f>
        <v>16.599699999999999</v>
      </c>
      <c r="P68" s="28" t="s">
        <v>132</v>
      </c>
      <c r="Q68" s="19"/>
      <c r="R68" s="20"/>
      <c r="S68" s="20"/>
      <c r="T68" s="20"/>
      <c r="U68" s="20"/>
    </row>
    <row r="69" spans="1:21" s="12" customFormat="1" ht="39.950000000000003" customHeight="1" x14ac:dyDescent="0.2">
      <c r="A69" s="138">
        <f t="shared" si="3"/>
        <v>4147</v>
      </c>
      <c r="B69" s="21" t="str">
        <f>VLOOKUP(A69,[1]FloodArchive!$A$2:$N$6000,3,FALSE)</f>
        <v>Iran</v>
      </c>
      <c r="C69" s="22" t="s">
        <v>133</v>
      </c>
      <c r="D69" s="24">
        <f>VLOOKUP(A69,[1]FloodArchive!$A$2:$P$6000,8,FALSE)</f>
        <v>41791</v>
      </c>
      <c r="E69" s="24">
        <f>VLOOKUP(A69,[1]FloodArchive!$A$2:$P$6000,9,FALSE)</f>
        <v>41800</v>
      </c>
      <c r="F69" s="25">
        <f t="shared" si="4"/>
        <v>10</v>
      </c>
      <c r="G69" s="23">
        <f>VLOOKUP(A69,[1]FloodArchive!$A$2:$P$6000,11,FALSE)</f>
        <v>37</v>
      </c>
      <c r="H69" s="23">
        <f>VLOOKUP(A69,[1]FloodArchive!$A$2:$P$6000,12,FALSE)</f>
        <v>440000</v>
      </c>
      <c r="I69" s="23"/>
      <c r="J69" s="23" t="str">
        <f>VLOOKUP(A69,[1]FloodArchive!$A$2:$P$6000,13,FALSE)</f>
        <v>Monsoonal Rain</v>
      </c>
      <c r="K69" s="26">
        <f>VLOOKUP(A69,[1]FloodArchive!$A$2:$P$6003,14,FALSE)</f>
        <v>1.5</v>
      </c>
      <c r="L69" s="23">
        <f>VLOOKUP(A69,[1]FloodArchive!$A$2:$P$6000,7,FALSE)</f>
        <v>305525.25</v>
      </c>
      <c r="M69" s="27">
        <f t="shared" si="5"/>
        <v>6.6611383671940514</v>
      </c>
      <c r="N69" s="23">
        <f>VLOOKUP(A69,[1]FloodArchive!$A$2:$P$6000,5,FALSE)</f>
        <v>57.254399999999997</v>
      </c>
      <c r="O69" s="23">
        <f>VLOOKUP(A69,[1]FloodArchive!$A$2:$P$6000,6,FALSE)</f>
        <v>34.375599999999999</v>
      </c>
      <c r="P69" s="28" t="s">
        <v>134</v>
      </c>
      <c r="Q69" s="19"/>
      <c r="R69" s="20"/>
      <c r="S69" s="20"/>
      <c r="T69" s="20"/>
      <c r="U69" s="20"/>
    </row>
    <row r="70" spans="1:21" s="12" customFormat="1" ht="39.950000000000003" customHeight="1" x14ac:dyDescent="0.2">
      <c r="A70" s="138">
        <f t="shared" si="3"/>
        <v>4146</v>
      </c>
      <c r="B70" s="21" t="str">
        <f>VLOOKUP(A70,[1]FloodArchive!$A$2:$N$6000,3,FALSE)</f>
        <v>China</v>
      </c>
      <c r="C70" s="22" t="s">
        <v>135</v>
      </c>
      <c r="D70" s="24">
        <f>VLOOKUP(A70,[1]FloodArchive!$A$2:$P$6000,8,FALSE)</f>
        <v>41789</v>
      </c>
      <c r="E70" s="24">
        <f>VLOOKUP(A70,[1]FloodArchive!$A$2:$P$6000,9,FALSE)</f>
        <v>41800</v>
      </c>
      <c r="F70" s="25">
        <f t="shared" si="4"/>
        <v>12</v>
      </c>
      <c r="G70" s="23">
        <f>VLOOKUP(A70,[1]FloodArchive!$A$2:$P$6000,11,FALSE)</f>
        <v>6</v>
      </c>
      <c r="H70" s="23">
        <f>VLOOKUP(A70,[1]FloodArchive!$A$2:$P$6000,12,FALSE)</f>
        <v>500</v>
      </c>
      <c r="I70" s="23"/>
      <c r="J70" s="23" t="str">
        <f>VLOOKUP(A70,[1]FloodArchive!$A$2:$P$6000,13,FALSE)</f>
        <v>Heavy Rain</v>
      </c>
      <c r="K70" s="26">
        <f>VLOOKUP(A70,[1]FloodArchive!$A$2:$P$6003,14,FALSE)</f>
        <v>1</v>
      </c>
      <c r="L70" s="23">
        <f>VLOOKUP(A70,[1]FloodArchive!$A$2:$P$6000,7,FALSE)</f>
        <v>45994.3</v>
      </c>
      <c r="M70" s="27">
        <f t="shared" si="5"/>
        <v>5.7418852596437304</v>
      </c>
      <c r="N70" s="23">
        <f>VLOOKUP(A70,[1]FloodArchive!$A$2:$P$6000,5,FALSE)</f>
        <v>113.342</v>
      </c>
      <c r="O70" s="23">
        <f>VLOOKUP(A70,[1]FloodArchive!$A$2:$P$6000,6,FALSE)</f>
        <v>23.2652</v>
      </c>
      <c r="P70" s="28" t="s">
        <v>136</v>
      </c>
      <c r="Q70" s="19"/>
      <c r="R70" s="20"/>
      <c r="S70" s="20"/>
      <c r="T70" s="20"/>
      <c r="U70" s="20"/>
    </row>
    <row r="71" spans="1:21" s="12" customFormat="1" ht="39.950000000000003" customHeight="1" x14ac:dyDescent="0.2">
      <c r="A71" s="138">
        <f t="shared" si="3"/>
        <v>4145</v>
      </c>
      <c r="B71" s="21" t="str">
        <f>VLOOKUP(A71,[1]FloodArchive!$A$2:$N$6000,3,FALSE)</f>
        <v>Sri Lanka</v>
      </c>
      <c r="C71" s="22" t="s">
        <v>137</v>
      </c>
      <c r="D71" s="24">
        <f>VLOOKUP(A71,[1]FloodArchive!$A$2:$P$6000,8,FALSE)</f>
        <v>41794</v>
      </c>
      <c r="E71" s="24">
        <f>VLOOKUP(A71,[1]FloodArchive!$A$2:$P$6000,9,FALSE)</f>
        <v>41800</v>
      </c>
      <c r="F71" s="25">
        <f t="shared" si="4"/>
        <v>7</v>
      </c>
      <c r="G71" s="23">
        <f>VLOOKUP(A71,[1]FloodArchive!$A$2:$P$6000,11,FALSE)</f>
        <v>5</v>
      </c>
      <c r="H71" s="23">
        <f>VLOOKUP(A71,[1]FloodArchive!$A$2:$P$6000,12,FALSE)</f>
        <v>16000</v>
      </c>
      <c r="I71" s="23"/>
      <c r="J71" s="23" t="str">
        <f>VLOOKUP(A71,[1]FloodArchive!$A$2:$P$6000,13,FALSE)</f>
        <v>Tropical Storm Boris</v>
      </c>
      <c r="K71" s="26">
        <f>VLOOKUP(A71,[1]FloodArchive!$A$2:$P$6003,14,FALSE)</f>
        <v>1.5</v>
      </c>
      <c r="L71" s="23">
        <f>VLOOKUP(A71,[1]FloodArchive!$A$2:$P$6000,7,FALSE)</f>
        <v>10337.469999999999</v>
      </c>
      <c r="M71" s="27">
        <f t="shared" si="5"/>
        <v>5.0356035612819694</v>
      </c>
      <c r="N71" s="23">
        <f>VLOOKUP(A71,[1]FloodArchive!$A$2:$P$6000,5,FALSE)</f>
        <v>80.166799999999995</v>
      </c>
      <c r="O71" s="23">
        <f>VLOOKUP(A71,[1]FloodArchive!$A$2:$P$6000,6,FALSE)</f>
        <v>7.6621499999999996</v>
      </c>
      <c r="P71" s="28" t="s">
        <v>138</v>
      </c>
      <c r="Q71" s="19"/>
      <c r="R71" s="20"/>
      <c r="S71" s="20"/>
      <c r="T71" s="20"/>
      <c r="U71" s="20"/>
    </row>
    <row r="72" spans="1:21" s="12" customFormat="1" ht="39.950000000000003" customHeight="1" x14ac:dyDescent="0.2">
      <c r="A72" s="138">
        <f t="shared" si="3"/>
        <v>4144</v>
      </c>
      <c r="B72" s="21" t="str">
        <f>VLOOKUP(A72,[1]FloodArchive!$A$2:$N$6000,3,FALSE)</f>
        <v>Afghanistan</v>
      </c>
      <c r="C72" s="22" t="s">
        <v>139</v>
      </c>
      <c r="D72" s="24">
        <f>VLOOKUP(A72,[1]FloodArchive!$A$2:$P$6000,8,FALSE)</f>
        <v>41793</v>
      </c>
      <c r="E72" s="24">
        <f>VLOOKUP(A72,[1]FloodArchive!$A$2:$P$6000,9,FALSE)</f>
        <v>41800</v>
      </c>
      <c r="F72" s="25">
        <f t="shared" si="4"/>
        <v>8</v>
      </c>
      <c r="G72" s="23">
        <f>VLOOKUP(A72,[1]FloodArchive!$A$2:$P$6000,11,FALSE)</f>
        <v>0</v>
      </c>
      <c r="H72" s="23">
        <f>VLOOKUP(A72,[1]FloodArchive!$A$2:$P$6000,12,FALSE)</f>
        <v>300</v>
      </c>
      <c r="I72" s="23"/>
      <c r="J72" s="23" t="str">
        <f>VLOOKUP(A72,[1]FloodArchive!$A$2:$P$6000,13,FALSE)</f>
        <v>Heavy Rain</v>
      </c>
      <c r="K72" s="26">
        <f>VLOOKUP(A72,[1]FloodArchive!$A$2:$P$6003,14,FALSE)</f>
        <v>1.5</v>
      </c>
      <c r="L72" s="23">
        <f>VLOOKUP(A72,[1]FloodArchive!$A$2:$P$6000,7,FALSE)</f>
        <v>44203.93</v>
      </c>
      <c r="M72" s="27">
        <f t="shared" si="5"/>
        <v>5.724642128551471</v>
      </c>
      <c r="N72" s="23">
        <f>VLOOKUP(A72,[1]FloodArchive!$A$2:$P$6000,5,FALSE)</f>
        <v>68.017799999999994</v>
      </c>
      <c r="O72" s="23">
        <f>VLOOKUP(A72,[1]FloodArchive!$A$2:$P$6000,6,FALSE)</f>
        <v>35.635199999999998</v>
      </c>
      <c r="P72" s="28" t="s">
        <v>140</v>
      </c>
      <c r="Q72" s="19"/>
      <c r="R72" s="20"/>
      <c r="S72" s="20"/>
      <c r="T72" s="20"/>
      <c r="U72" s="20"/>
    </row>
    <row r="73" spans="1:21" s="12" customFormat="1" ht="39.950000000000003" customHeight="1" x14ac:dyDescent="0.2">
      <c r="A73" s="138">
        <f t="shared" si="3"/>
        <v>4143</v>
      </c>
      <c r="B73" s="21" t="str">
        <f>VLOOKUP(A73,[1]FloodArchive!$A$2:$N$6000,3,FALSE)</f>
        <v>China</v>
      </c>
      <c r="C73" s="22" t="s">
        <v>141</v>
      </c>
      <c r="D73" s="24">
        <f>VLOOKUP(A73,[1]FloodArchive!$A$2:$P$6000,8,FALSE)</f>
        <v>41771</v>
      </c>
      <c r="E73" s="24">
        <f>VLOOKUP(A73,[1]FloodArchive!$A$2:$P$6000,9,FALSE)</f>
        <v>41775</v>
      </c>
      <c r="F73" s="25">
        <f t="shared" si="4"/>
        <v>5</v>
      </c>
      <c r="G73" s="23">
        <f>VLOOKUP(A73,[1]FloodArchive!$A$2:$P$6000,11,FALSE)</f>
        <v>1</v>
      </c>
      <c r="H73" s="23">
        <f>VLOOKUP(A73,[1]FloodArchive!$A$2:$P$6000,12,FALSE)</f>
        <v>10000</v>
      </c>
      <c r="I73" s="23"/>
      <c r="J73" s="23" t="str">
        <f>VLOOKUP(A73,[1]FloodArchive!$A$2:$P$6000,13,FALSE)</f>
        <v>Heavy Rain</v>
      </c>
      <c r="K73" s="26">
        <f>VLOOKUP(A73,[1]FloodArchive!$A$2:$P$6003,14,FALSE)</f>
        <v>2</v>
      </c>
      <c r="L73" s="23">
        <f>VLOOKUP(A73,[1]FloodArchive!$A$2:$P$6000,7,FALSE)</f>
        <v>205001.27</v>
      </c>
      <c r="M73" s="27">
        <f t="shared" si="5"/>
        <v>6.3117565515546987</v>
      </c>
      <c r="N73" s="23">
        <f>VLOOKUP(A73,[1]FloodArchive!$A$2:$P$6000,5,FALSE)</f>
        <v>111.467</v>
      </c>
      <c r="O73" s="23">
        <f>VLOOKUP(A73,[1]FloodArchive!$A$2:$P$6000,6,FALSE)</f>
        <v>27.382100000000001</v>
      </c>
      <c r="P73" s="28" t="s">
        <v>142</v>
      </c>
      <c r="Q73" s="19"/>
      <c r="R73" s="20"/>
      <c r="S73" s="20"/>
      <c r="T73" s="20"/>
      <c r="U73" s="20"/>
    </row>
    <row r="74" spans="1:21" s="12" customFormat="1" ht="39.950000000000003" customHeight="1" x14ac:dyDescent="0.2">
      <c r="A74" s="138">
        <f t="shared" si="3"/>
        <v>4142</v>
      </c>
      <c r="B74" s="21" t="str">
        <f>VLOOKUP(A74,[1]FloodArchive!$A$2:$N$6000,3,FALSE)</f>
        <v>Tajikistan</v>
      </c>
      <c r="C74" s="22" t="s">
        <v>143</v>
      </c>
      <c r="D74" s="24">
        <f>VLOOKUP(A74,[1]FloodArchive!$A$2:$P$6000,8,FALSE)</f>
        <v>41769</v>
      </c>
      <c r="E74" s="24">
        <f>VLOOKUP(A74,[1]FloodArchive!$A$2:$P$6000,9,FALSE)</f>
        <v>41775</v>
      </c>
      <c r="F74" s="25">
        <f t="shared" si="4"/>
        <v>7</v>
      </c>
      <c r="G74" s="23">
        <f>VLOOKUP(A74,[1]FloodArchive!$A$2:$P$6000,11,FALSE)</f>
        <v>0</v>
      </c>
      <c r="H74" s="23">
        <f>VLOOKUP(A74,[1]FloodArchive!$A$2:$P$6000,12,FALSE)</f>
        <v>425</v>
      </c>
      <c r="I74" s="23"/>
      <c r="J74" s="23" t="str">
        <f>VLOOKUP(A74,[1]FloodArchive!$A$2:$P$6000,13,FALSE)</f>
        <v>Heavy Rain</v>
      </c>
      <c r="K74" s="26">
        <f>VLOOKUP(A74,[1]FloodArchive!$A$2:$P$6003,14,FALSE)</f>
        <v>1.5</v>
      </c>
      <c r="L74" s="23">
        <f>VLOOKUP(A74,[1]FloodArchive!$A$2:$P$6000,7,FALSE)</f>
        <v>41719.46</v>
      </c>
      <c r="M74" s="27">
        <f t="shared" si="5"/>
        <v>5.6415279775267804</v>
      </c>
      <c r="N74" s="23">
        <f>VLOOKUP(A74,[1]FloodArchive!$A$2:$P$6000,5,FALSE)</f>
        <v>69.378699999999995</v>
      </c>
      <c r="O74" s="23">
        <f>VLOOKUP(A74,[1]FloodArchive!$A$2:$P$6000,6,FALSE)</f>
        <v>38.485300000000002</v>
      </c>
      <c r="P74" s="28" t="s">
        <v>144</v>
      </c>
      <c r="Q74" s="19"/>
      <c r="R74" s="20"/>
      <c r="S74" s="20"/>
      <c r="T74" s="20"/>
      <c r="U74" s="20"/>
    </row>
    <row r="75" spans="1:21" s="12" customFormat="1" ht="39.950000000000003" customHeight="1" x14ac:dyDescent="0.2">
      <c r="A75" s="138">
        <f t="shared" si="3"/>
        <v>4141</v>
      </c>
      <c r="B75" s="21" t="str">
        <f>VLOOKUP(A75,[1]FloodArchive!$A$2:$N$6000,3,FALSE)</f>
        <v>Italy</v>
      </c>
      <c r="C75" s="22" t="s">
        <v>145</v>
      </c>
      <c r="D75" s="24">
        <f>VLOOKUP(A75,[1]FloodArchive!$A$2:$P$6000,8,FALSE)</f>
        <v>41761</v>
      </c>
      <c r="E75" s="24">
        <f>VLOOKUP(A75,[1]FloodArchive!$A$2:$P$6000,9,FALSE)</f>
        <v>41769</v>
      </c>
      <c r="F75" s="25">
        <f t="shared" si="4"/>
        <v>9</v>
      </c>
      <c r="G75" s="23">
        <f>VLOOKUP(A75,[1]FloodArchive!$A$2:$P$6000,11,FALSE)</f>
        <v>2</v>
      </c>
      <c r="H75" s="23">
        <f>VLOOKUP(A75,[1]FloodArchive!$A$2:$P$6000,12,FALSE)</f>
        <v>250</v>
      </c>
      <c r="I75" s="23"/>
      <c r="J75" s="23" t="str">
        <f>VLOOKUP(A75,[1]FloodArchive!$A$2:$P$6000,13,FALSE)</f>
        <v>Torrential Rain</v>
      </c>
      <c r="K75" s="26">
        <f>VLOOKUP(A75,[1]FloodArchive!$A$2:$P$6003,14,FALSE)</f>
        <v>1.5</v>
      </c>
      <c r="L75" s="23">
        <f>VLOOKUP(A75,[1]FloodArchive!$A$2:$P$6000,7,FALSE)</f>
        <v>11256.33</v>
      </c>
      <c r="M75" s="27">
        <f t="shared" si="5"/>
        <v>5.1817305852491833</v>
      </c>
      <c r="N75" s="23">
        <f>VLOOKUP(A75,[1]FloodArchive!$A$2:$P$6000,5,FALSE)</f>
        <v>13.013</v>
      </c>
      <c r="O75" s="23">
        <f>VLOOKUP(A75,[1]FloodArchive!$A$2:$P$6000,6,FALSE)</f>
        <v>43.3979</v>
      </c>
      <c r="P75" s="28" t="s">
        <v>146</v>
      </c>
      <c r="Q75" s="19"/>
      <c r="R75" s="20"/>
      <c r="S75" s="20"/>
      <c r="T75" s="20"/>
      <c r="U75" s="20"/>
    </row>
    <row r="76" spans="1:21" s="12" customFormat="1" ht="39.950000000000003" customHeight="1" x14ac:dyDescent="0.2">
      <c r="A76" s="138">
        <f t="shared" si="3"/>
        <v>4140</v>
      </c>
      <c r="B76" s="21" t="str">
        <f>VLOOKUP(A76,[1]FloodArchive!$A$2:$N$6000,3,FALSE)</f>
        <v>Tanzania</v>
      </c>
      <c r="C76" s="22" t="s">
        <v>147</v>
      </c>
      <c r="D76" s="24">
        <f>VLOOKUP(A76,[1]FloodArchive!$A$2:$P$6000,8,FALSE)</f>
        <v>41769</v>
      </c>
      <c r="E76" s="24">
        <f>VLOOKUP(A76,[1]FloodArchive!$A$2:$P$6000,9,FALSE)</f>
        <v>41775</v>
      </c>
      <c r="F76" s="25">
        <f t="shared" si="4"/>
        <v>7</v>
      </c>
      <c r="G76" s="23">
        <f>VLOOKUP(A76,[1]FloodArchive!$A$2:$P$6000,11,FALSE)</f>
        <v>0</v>
      </c>
      <c r="H76" s="23">
        <f>VLOOKUP(A76,[1]FloodArchive!$A$2:$P$6000,12,FALSE)</f>
        <v>22000</v>
      </c>
      <c r="I76" s="23"/>
      <c r="J76" s="23" t="str">
        <f>VLOOKUP(A76,[1]FloodArchive!$A$2:$P$6000,13,FALSE)</f>
        <v>Heavy Rain</v>
      </c>
      <c r="K76" s="26">
        <f>VLOOKUP(A76,[1]FloodArchive!$A$2:$P$6003,14,FALSE)</f>
        <v>1</v>
      </c>
      <c r="L76" s="23">
        <f>VLOOKUP(A76,[1]FloodArchive!$A$2:$P$6000,7,FALSE)</f>
        <v>22249.34</v>
      </c>
      <c r="M76" s="27">
        <f t="shared" si="5"/>
        <v>5.1924151726970793</v>
      </c>
      <c r="N76" s="23">
        <f>VLOOKUP(A76,[1]FloodArchive!$A$2:$P$6000,5,FALSE)</f>
        <v>38.944200000000002</v>
      </c>
      <c r="O76" s="23">
        <f>VLOOKUP(A76,[1]FloodArchive!$A$2:$P$6000,6,FALSE)</f>
        <v>-7.6643499999999998</v>
      </c>
      <c r="P76" s="28" t="s">
        <v>148</v>
      </c>
      <c r="Q76" s="19"/>
      <c r="R76" s="20"/>
      <c r="S76" s="20"/>
      <c r="T76" s="20"/>
      <c r="U76" s="20"/>
    </row>
    <row r="77" spans="1:21" s="12" customFormat="1" ht="39.950000000000003" customHeight="1" x14ac:dyDescent="0.2">
      <c r="A77" s="138">
        <f t="shared" si="3"/>
        <v>4139</v>
      </c>
      <c r="B77" s="21" t="str">
        <f>VLOOKUP(A77,[1]FloodArchive!$A$2:$N$6000,3,FALSE)</f>
        <v>Serbia</v>
      </c>
      <c r="C77" s="22" t="s">
        <v>149</v>
      </c>
      <c r="D77" s="24">
        <f>VLOOKUP(A77,[1]FloodArchive!$A$2:$P$6000,8,FALSE)</f>
        <v>41771</v>
      </c>
      <c r="E77" s="24">
        <f>VLOOKUP(A77,[1]FloodArchive!$A$2:$P$6000,9,FALSE)</f>
        <v>41775</v>
      </c>
      <c r="F77" s="25">
        <f t="shared" si="4"/>
        <v>5</v>
      </c>
      <c r="G77" s="23">
        <f>VLOOKUP(A77,[1]FloodArchive!$A$2:$P$6000,11,FALSE)</f>
        <v>3</v>
      </c>
      <c r="H77" s="23">
        <f>VLOOKUP(A77,[1]FloodArchive!$A$2:$P$6000,12,FALSE)</f>
        <v>4000</v>
      </c>
      <c r="I77" s="23"/>
      <c r="J77" s="23" t="str">
        <f>VLOOKUP(A77,[1]FloodArchive!$A$2:$P$6000,13,FALSE)</f>
        <v>Heavy Rain</v>
      </c>
      <c r="K77" s="26">
        <f>VLOOKUP(A77,[1]FloodArchive!$A$2:$P$6003,14,FALSE)</f>
        <v>2</v>
      </c>
      <c r="L77" s="23">
        <f>VLOOKUP(A77,[1]FloodArchive!$A$2:$P$6000,7,FALSE)</f>
        <v>115747.69</v>
      </c>
      <c r="M77" s="27">
        <f t="shared" si="5"/>
        <v>6.0635123324738878</v>
      </c>
      <c r="N77" s="23">
        <f>VLOOKUP(A77,[1]FloodArchive!$A$2:$P$6000,5,FALSE)</f>
        <v>19.223600000000001</v>
      </c>
      <c r="O77" s="23">
        <f>VLOOKUP(A77,[1]FloodArchive!$A$2:$P$6000,6,FALSE)</f>
        <v>44.56</v>
      </c>
      <c r="P77" s="28" t="s">
        <v>150</v>
      </c>
      <c r="Q77" s="19"/>
      <c r="R77" s="20"/>
      <c r="S77" s="20"/>
      <c r="T77" s="20"/>
      <c r="U77" s="20"/>
    </row>
    <row r="78" spans="1:21" s="12" customFormat="1" ht="39.950000000000003" customHeight="1" x14ac:dyDescent="0.2">
      <c r="A78" s="138">
        <f t="shared" si="3"/>
        <v>4138</v>
      </c>
      <c r="B78" s="21" t="str">
        <f>VLOOKUP(A78,[1]FloodArchive!$A$2:$N$6000,3,FALSE)</f>
        <v>Romania</v>
      </c>
      <c r="C78" s="22" t="s">
        <v>151</v>
      </c>
      <c r="D78" s="24">
        <f>VLOOKUP(A78,[1]FloodArchive!$A$2:$P$6000,8,FALSE)</f>
        <v>41746</v>
      </c>
      <c r="E78" s="24">
        <f>VLOOKUP(A78,[1]FloodArchive!$A$2:$P$6000,9,FALSE)</f>
        <v>41760</v>
      </c>
      <c r="F78" s="25">
        <f t="shared" si="4"/>
        <v>15</v>
      </c>
      <c r="G78" s="23">
        <f>VLOOKUP(A78,[1]FloodArchive!$A$2:$P$6000,11,FALSE)</f>
        <v>0</v>
      </c>
      <c r="H78" s="23">
        <f>VLOOKUP(A78,[1]FloodArchive!$A$2:$P$6000,12,FALSE)</f>
        <v>640</v>
      </c>
      <c r="I78" s="23"/>
      <c r="J78" s="23" t="str">
        <f>VLOOKUP(A78,[1]FloodArchive!$A$2:$P$6000,13,FALSE)</f>
        <v>Torrential Rain</v>
      </c>
      <c r="K78" s="26">
        <f>VLOOKUP(A78,[1]FloodArchive!$A$2:$P$6003,14,FALSE)</f>
        <v>1.5</v>
      </c>
      <c r="L78" s="23">
        <f>VLOOKUP(A78,[1]FloodArchive!$A$2:$P$6000,7,FALSE)</f>
        <v>87430.69</v>
      </c>
      <c r="M78" s="27">
        <f t="shared" si="5"/>
        <v>6.2938464239504013</v>
      </c>
      <c r="N78" s="23">
        <f>VLOOKUP(A78,[1]FloodArchive!$A$2:$P$6000,5,FALSE)</f>
        <v>24.494</v>
      </c>
      <c r="O78" s="23">
        <f>VLOOKUP(A78,[1]FloodArchive!$A$2:$P$6000,6,FALSE)</f>
        <v>44.061700000000002</v>
      </c>
      <c r="P78" s="28" t="s">
        <v>152</v>
      </c>
      <c r="Q78" s="19"/>
      <c r="R78" s="20"/>
      <c r="S78" s="20"/>
      <c r="T78" s="20"/>
      <c r="U78" s="20"/>
    </row>
    <row r="79" spans="1:21" s="12" customFormat="1" ht="39.950000000000003" customHeight="1" x14ac:dyDescent="0.2">
      <c r="A79" s="138">
        <f t="shared" si="3"/>
        <v>4137</v>
      </c>
      <c r="B79" s="21" t="str">
        <f>VLOOKUP(A79,[1]FloodArchive!$A$2:$N$6000,3,FALSE)</f>
        <v>Tanzania</v>
      </c>
      <c r="C79" s="22" t="s">
        <v>153</v>
      </c>
      <c r="D79" s="24">
        <f>VLOOKUP(A79,[1]FloodArchive!$A$2:$P$6000,8,FALSE)</f>
        <v>41747</v>
      </c>
      <c r="E79" s="24">
        <f>VLOOKUP(A79,[1]FloodArchive!$A$2:$P$6000,9,FALSE)</f>
        <v>41760</v>
      </c>
      <c r="F79" s="25">
        <f t="shared" si="4"/>
        <v>14</v>
      </c>
      <c r="G79" s="23">
        <f>VLOOKUP(A79,[1]FloodArchive!$A$2:$P$6000,11,FALSE)</f>
        <v>41</v>
      </c>
      <c r="H79" s="23">
        <f>VLOOKUP(A79,[1]FloodArchive!$A$2:$P$6000,12,FALSE)</f>
        <v>0</v>
      </c>
      <c r="I79" s="23"/>
      <c r="J79" s="23" t="str">
        <f>VLOOKUP(A79,[1]FloodArchive!$A$2:$P$6000,13,FALSE)</f>
        <v>Torrential Rain</v>
      </c>
      <c r="K79" s="26">
        <f>VLOOKUP(A79,[1]FloodArchive!$A$2:$P$6003,14,FALSE)</f>
        <v>1.5</v>
      </c>
      <c r="L79" s="23">
        <f>VLOOKUP(A79,[1]FloodArchive!$A$2:$P$6000,7,FALSE)</f>
        <v>18498.39</v>
      </c>
      <c r="M79" s="27">
        <f t="shared" si="5"/>
        <v>5.5893532261346142</v>
      </c>
      <c r="N79" s="23">
        <f>VLOOKUP(A79,[1]FloodArchive!$A$2:$P$6000,5,FALSE)</f>
        <v>38.968899999999998</v>
      </c>
      <c r="O79" s="23">
        <f>VLOOKUP(A79,[1]FloodArchive!$A$2:$P$6000,6,FALSE)</f>
        <v>-7.1930100000000001</v>
      </c>
      <c r="P79" s="28" t="s">
        <v>154</v>
      </c>
      <c r="Q79" s="19"/>
      <c r="R79" s="20"/>
      <c r="S79" s="20"/>
      <c r="T79" s="20"/>
      <c r="U79" s="20"/>
    </row>
    <row r="80" spans="1:21" s="12" customFormat="1" ht="39.950000000000003" customHeight="1" x14ac:dyDescent="0.2">
      <c r="A80" s="138">
        <f t="shared" si="3"/>
        <v>4136</v>
      </c>
      <c r="B80" s="21" t="str">
        <f>VLOOKUP(A80,[1]FloodArchive!$A$2:$N$6000,3,FALSE)</f>
        <v>Afghanistan</v>
      </c>
      <c r="C80" s="22" t="s">
        <v>155</v>
      </c>
      <c r="D80" s="24">
        <f>VLOOKUP(A80,[1]FloodArchive!$A$2:$P$6000,8,FALSE)</f>
        <v>41749</v>
      </c>
      <c r="E80" s="24">
        <f>VLOOKUP(A80,[1]FloodArchive!$A$2:$P$6000,9,FALSE)</f>
        <v>41775</v>
      </c>
      <c r="F80" s="25">
        <f t="shared" si="4"/>
        <v>27</v>
      </c>
      <c r="G80" s="23">
        <f>VLOOKUP(A80,[1]FloodArchive!$A$2:$P$6000,11,FALSE)</f>
        <v>123</v>
      </c>
      <c r="H80" s="23">
        <f>VLOOKUP(A80,[1]FloodArchive!$A$2:$P$6000,12,FALSE)</f>
        <v>6000</v>
      </c>
      <c r="I80" s="23"/>
      <c r="J80" s="23" t="str">
        <f>VLOOKUP(A80,[1]FloodArchive!$A$2:$P$6000,13,FALSE)</f>
        <v>Torrential Rain</v>
      </c>
      <c r="K80" s="26">
        <f>VLOOKUP(A80,[1]FloodArchive!$A$2:$P$6003,14,FALSE)</f>
        <v>1.5</v>
      </c>
      <c r="L80" s="23">
        <f>VLOOKUP(A80,[1]FloodArchive!$A$2:$P$6000,7,FALSE)</f>
        <v>83722.34</v>
      </c>
      <c r="M80" s="27">
        <f t="shared" si="5"/>
        <v>6.5302963813773243</v>
      </c>
      <c r="N80" s="23">
        <f>VLOOKUP(A80,[1]FloodArchive!$A$2:$P$6000,5,FALSE)</f>
        <v>66.434200000000004</v>
      </c>
      <c r="O80" s="23">
        <f>VLOOKUP(A80,[1]FloodArchive!$A$2:$P$6000,6,FALSE)</f>
        <v>35.834000000000003</v>
      </c>
      <c r="P80" s="28" t="s">
        <v>156</v>
      </c>
      <c r="Q80" s="19"/>
      <c r="R80" s="20"/>
      <c r="S80" s="20"/>
      <c r="T80" s="20"/>
      <c r="U80" s="20"/>
    </row>
    <row r="81" spans="1:21" s="12" customFormat="1" ht="39.950000000000003" customHeight="1" x14ac:dyDescent="0.2">
      <c r="A81" s="138">
        <f t="shared" si="3"/>
        <v>4135</v>
      </c>
      <c r="B81" s="21" t="str">
        <f>VLOOKUP(A81,[1]FloodArchive!$A$2:$N$6000,3,FALSE)</f>
        <v>USA</v>
      </c>
      <c r="C81" s="22" t="s">
        <v>157</v>
      </c>
      <c r="D81" s="24">
        <f>VLOOKUP(A81,[1]FloodArchive!$A$2:$P$6000,8,FALSE)</f>
        <v>41759</v>
      </c>
      <c r="E81" s="24">
        <f>VLOOKUP(A81,[1]FloodArchive!$A$2:$P$6000,9,FALSE)</f>
        <v>41760</v>
      </c>
      <c r="F81" s="25">
        <f t="shared" si="4"/>
        <v>2</v>
      </c>
      <c r="G81" s="23">
        <f>VLOOKUP(A81,[1]FloodArchive!$A$2:$P$6000,11,FALSE)</f>
        <v>1</v>
      </c>
      <c r="H81" s="23">
        <f>VLOOKUP(A81,[1]FloodArchive!$A$2:$P$6000,12,FALSE)</f>
        <v>200</v>
      </c>
      <c r="I81" s="23"/>
      <c r="J81" s="23" t="str">
        <f>VLOOKUP(A81,[1]FloodArchive!$A$2:$P$6000,13,FALSE)</f>
        <v>Torrential Rain</v>
      </c>
      <c r="K81" s="26">
        <f>VLOOKUP(A81,[1]FloodArchive!$A$2:$P$6003,14,FALSE)</f>
        <v>2</v>
      </c>
      <c r="L81" s="23">
        <f>VLOOKUP(A81,[1]FloodArchive!$A$2:$P$6000,7,FALSE)</f>
        <v>260469.81</v>
      </c>
      <c r="M81" s="27">
        <f t="shared" si="5"/>
        <v>6.0178173845672633</v>
      </c>
      <c r="N81" s="23">
        <f>VLOOKUP(A81,[1]FloodArchive!$A$2:$P$6000,5,FALSE)</f>
        <v>-84.9465</v>
      </c>
      <c r="O81" s="23">
        <f>VLOOKUP(A81,[1]FloodArchive!$A$2:$P$6000,6,FALSE)</f>
        <v>31.296600000000002</v>
      </c>
      <c r="P81" s="28" t="s">
        <v>158</v>
      </c>
      <c r="Q81" s="19"/>
      <c r="R81" s="20"/>
      <c r="S81" s="20"/>
      <c r="T81" s="20"/>
      <c r="U81" s="20"/>
    </row>
    <row r="82" spans="1:21" s="12" customFormat="1" ht="39.950000000000003" customHeight="1" x14ac:dyDescent="0.2">
      <c r="A82" s="138">
        <f t="shared" si="3"/>
        <v>4134</v>
      </c>
      <c r="B82" s="21" t="str">
        <f>VLOOKUP(A82,[1]FloodArchive!$A$2:$N$6000,3,FALSE)</f>
        <v>USA</v>
      </c>
      <c r="C82" s="22" t="s">
        <v>159</v>
      </c>
      <c r="D82" s="24">
        <f>VLOOKUP(A82,[1]FloodArchive!$A$2:$P$6000,8,FALSE)</f>
        <v>41730</v>
      </c>
      <c r="E82" s="24">
        <f>VLOOKUP(A82,[1]FloodArchive!$A$2:$P$6000,9,FALSE)</f>
        <v>41737</v>
      </c>
      <c r="F82" s="25">
        <f t="shared" si="4"/>
        <v>8</v>
      </c>
      <c r="G82" s="23">
        <f>VLOOKUP(A82,[1]FloodArchive!$A$2:$P$6000,11,FALSE)</f>
        <v>2</v>
      </c>
      <c r="H82" s="23">
        <f>VLOOKUP(A82,[1]FloodArchive!$A$2:$P$6000,12,FALSE)</f>
        <v>300</v>
      </c>
      <c r="I82" s="23"/>
      <c r="J82" s="23" t="str">
        <f>VLOOKUP(A82,[1]FloodArchive!$A$2:$P$6000,13,FALSE)</f>
        <v>heavy Rain</v>
      </c>
      <c r="K82" s="26">
        <f>VLOOKUP(A82,[1]FloodArchive!$A$2:$P$6003,14,FALSE)</f>
        <v>1.5</v>
      </c>
      <c r="L82" s="23">
        <f>VLOOKUP(A82,[1]FloodArchive!$A$2:$P$6000,7,FALSE)</f>
        <v>82418.559999999998</v>
      </c>
      <c r="M82" s="27">
        <f t="shared" si="5"/>
        <v>5.9952062683992953</v>
      </c>
      <c r="N82" s="23">
        <f>VLOOKUP(A82,[1]FloodArchive!$A$2:$P$6000,5,FALSE)</f>
        <v>-87.618799999999993</v>
      </c>
      <c r="O82" s="23">
        <f>VLOOKUP(A82,[1]FloodArchive!$A$2:$P$6000,6,FALSE)</f>
        <v>31.858499999999999</v>
      </c>
      <c r="P82" s="28" t="s">
        <v>160</v>
      </c>
      <c r="Q82" s="19"/>
      <c r="R82" s="20"/>
      <c r="S82" s="20"/>
      <c r="T82" s="20"/>
      <c r="U82" s="20"/>
    </row>
    <row r="83" spans="1:21" s="12" customFormat="1" ht="39.950000000000003" customHeight="1" x14ac:dyDescent="0.2">
      <c r="A83" s="138">
        <f t="shared" si="3"/>
        <v>4133</v>
      </c>
      <c r="B83" s="21" t="str">
        <f>VLOOKUP(A83,[1]FloodArchive!$A$2:$N$6000,3,FALSE)</f>
        <v>Argentina</v>
      </c>
      <c r="C83" s="22" t="s">
        <v>161</v>
      </c>
      <c r="D83" s="24">
        <f>VLOOKUP(A83,[1]FloodArchive!$A$2:$P$6000,8,FALSE)</f>
        <v>41730</v>
      </c>
      <c r="E83" s="24">
        <f>VLOOKUP(A83,[1]FloodArchive!$A$2:$P$6000,9,FALSE)</f>
        <v>41737</v>
      </c>
      <c r="F83" s="25">
        <f t="shared" si="4"/>
        <v>8</v>
      </c>
      <c r="G83" s="23">
        <f>VLOOKUP(A83,[1]FloodArchive!$A$2:$P$6000,11,FALSE)</f>
        <v>0</v>
      </c>
      <c r="H83" s="23">
        <f>VLOOKUP(A83,[1]FloodArchive!$A$2:$P$6000,12,FALSE)</f>
        <v>2000</v>
      </c>
      <c r="I83" s="23"/>
      <c r="J83" s="23" t="str">
        <f>VLOOKUP(A83,[1]FloodArchive!$A$2:$P$6000,13,FALSE)</f>
        <v>Heavy Rain</v>
      </c>
      <c r="K83" s="26">
        <f>VLOOKUP(A83,[1]FloodArchive!$A$2:$P$6003,14,FALSE)</f>
        <v>1.5</v>
      </c>
      <c r="L83" s="23">
        <f>VLOOKUP(A83,[1]FloodArchive!$A$2:$P$6000,7,FALSE)</f>
        <v>69876.78</v>
      </c>
      <c r="M83" s="27">
        <f t="shared" si="5"/>
        <v>5.9235141300452412</v>
      </c>
      <c r="N83" s="23">
        <f>VLOOKUP(A83,[1]FloodArchive!$A$2:$P$6000,5,FALSE)</f>
        <v>-70.298400000000001</v>
      </c>
      <c r="O83" s="23">
        <f>VLOOKUP(A83,[1]FloodArchive!$A$2:$P$6000,6,FALSE)</f>
        <v>-38.365200000000002</v>
      </c>
      <c r="P83" s="28" t="s">
        <v>162</v>
      </c>
      <c r="Q83" s="19"/>
      <c r="R83" s="20"/>
      <c r="S83" s="20"/>
      <c r="T83" s="20"/>
      <c r="U83" s="20"/>
    </row>
    <row r="84" spans="1:21" s="12" customFormat="1" ht="39.950000000000003" customHeight="1" x14ac:dyDescent="0.2">
      <c r="A84" s="138">
        <f t="shared" si="3"/>
        <v>4132</v>
      </c>
      <c r="B84" s="21" t="str">
        <f>VLOOKUP(A84,[1]FloodArchive!$A$2:$N$6000,3,FALSE)</f>
        <v>Solomon Islands</v>
      </c>
      <c r="C84" s="22" t="s">
        <v>163</v>
      </c>
      <c r="D84" s="24">
        <f>VLOOKUP(A84,[1]FloodArchive!$A$2:$P$6000,8,FALSE)</f>
        <v>41730</v>
      </c>
      <c r="E84" s="24">
        <f>VLOOKUP(A84,[1]FloodArchive!$A$2:$P$6000,9,FALSE)</f>
        <v>41737</v>
      </c>
      <c r="F84" s="25">
        <f t="shared" si="4"/>
        <v>8</v>
      </c>
      <c r="G84" s="23">
        <f>VLOOKUP(A84,[1]FloodArchive!$A$2:$P$6000,11,FALSE)</f>
        <v>23</v>
      </c>
      <c r="H84" s="23">
        <f>VLOOKUP(A84,[1]FloodArchive!$A$2:$P$6000,12,FALSE)</f>
        <v>10000</v>
      </c>
      <c r="I84" s="23"/>
      <c r="J84" s="23" t="str">
        <f>VLOOKUP(A84,[1]FloodArchive!$A$2:$P$6000,13,FALSE)</f>
        <v>Heavy Rain</v>
      </c>
      <c r="K84" s="26">
        <f>VLOOKUP(A84,[1]FloodArchive!$A$2:$P$6003,14,FALSE)</f>
        <v>2</v>
      </c>
      <c r="L84" s="23">
        <f>VLOOKUP(A84,[1]FloodArchive!$A$2:$P$6000,7,FALSE)</f>
        <v>5480.75</v>
      </c>
      <c r="M84" s="27">
        <f t="shared" si="5"/>
        <v>4.9429599751866746</v>
      </c>
      <c r="N84" s="23">
        <f>VLOOKUP(A84,[1]FloodArchive!$A$2:$P$6000,5,FALSE)</f>
        <v>160.34200000000001</v>
      </c>
      <c r="O84" s="23">
        <f>VLOOKUP(A84,[1]FloodArchive!$A$2:$P$6000,6,FALSE)</f>
        <v>-9.6776300000000006</v>
      </c>
      <c r="P84" s="28" t="s">
        <v>164</v>
      </c>
      <c r="Q84" s="19"/>
      <c r="R84" s="20"/>
      <c r="S84" s="20"/>
      <c r="T84" s="20"/>
      <c r="U84" s="20"/>
    </row>
    <row r="85" spans="1:21" s="12" customFormat="1" ht="39.950000000000003" customHeight="1" x14ac:dyDescent="0.2">
      <c r="A85" s="138">
        <f t="shared" si="3"/>
        <v>4131</v>
      </c>
      <c r="B85" s="21" t="str">
        <f>VLOOKUP(A85,[1]FloodArchive!$A$2:$N$6000,3,FALSE)</f>
        <v>South Africa</v>
      </c>
      <c r="C85" s="22" t="s">
        <v>165</v>
      </c>
      <c r="D85" s="24">
        <f>VLOOKUP(A85,[1]FloodArchive!$A$2:$P$6000,8,FALSE)</f>
        <v>41699</v>
      </c>
      <c r="E85" s="24">
        <f>VLOOKUP(A85,[1]FloodArchive!$A$2:$P$6000,9,FALSE)</f>
        <v>41728</v>
      </c>
      <c r="F85" s="25">
        <f t="shared" si="4"/>
        <v>30</v>
      </c>
      <c r="G85" s="23">
        <f>VLOOKUP(A85,[1]FloodArchive!$A$2:$P$6000,11,FALSE)</f>
        <v>37</v>
      </c>
      <c r="H85" s="23">
        <f>VLOOKUP(A85,[1]FloodArchive!$A$2:$P$6000,12,FALSE)</f>
        <v>3528</v>
      </c>
      <c r="I85" s="23"/>
      <c r="J85" s="23" t="str">
        <f>VLOOKUP(A85,[1]FloodArchive!$A$2:$P$6000,13,FALSE)</f>
        <v>Heavy Rain</v>
      </c>
      <c r="K85" s="26">
        <f>VLOOKUP(A85,[1]FloodArchive!$A$2:$P$6003,14,FALSE)</f>
        <v>1.5</v>
      </c>
      <c r="L85" s="23">
        <f>VLOOKUP(A85,[1]FloodArchive!$A$2:$P$6000,7,FALSE)</f>
        <v>1037639.19</v>
      </c>
      <c r="M85" s="27">
        <f t="shared" si="5"/>
        <v>7.6692588797805623</v>
      </c>
      <c r="N85" s="23">
        <f>VLOOKUP(A85,[1]FloodArchive!$A$2:$P$6000,5,FALSE)</f>
        <v>25.607399999999998</v>
      </c>
      <c r="O85" s="23">
        <f>VLOOKUP(A85,[1]FloodArchive!$A$2:$P$6000,6,FALSE)</f>
        <v>-21.5153</v>
      </c>
      <c r="P85" s="28" t="s">
        <v>166</v>
      </c>
      <c r="Q85" s="19"/>
      <c r="R85" s="20"/>
      <c r="S85" s="20"/>
      <c r="T85" s="20"/>
      <c r="U85" s="20"/>
    </row>
    <row r="86" spans="1:21" s="12" customFormat="1" ht="39.950000000000003" customHeight="1" x14ac:dyDescent="0.2">
      <c r="A86" s="138">
        <f t="shared" si="3"/>
        <v>4130</v>
      </c>
      <c r="B86" s="21" t="str">
        <f>VLOOKUP(A86,[1]FloodArchive!$A$2:$N$6000,3,FALSE)</f>
        <v>Australia</v>
      </c>
      <c r="C86" s="22" t="s">
        <v>167</v>
      </c>
      <c r="D86" s="24">
        <f>VLOOKUP(A86,[1]FloodArchive!$A$2:$P$6000,8,FALSE)</f>
        <v>41722</v>
      </c>
      <c r="E86" s="24">
        <f>VLOOKUP(A86,[1]FloodArchive!$A$2:$P$6000,9,FALSE)</f>
        <v>41728</v>
      </c>
      <c r="F86" s="25">
        <f t="shared" si="4"/>
        <v>7</v>
      </c>
      <c r="G86" s="23">
        <f>VLOOKUP(A86,[1]FloodArchive!$A$2:$P$6000,11,FALSE)</f>
        <v>1</v>
      </c>
      <c r="H86" s="23">
        <f>VLOOKUP(A86,[1]FloodArchive!$A$2:$P$6000,12,FALSE)</f>
        <v>0</v>
      </c>
      <c r="I86" s="23"/>
      <c r="J86" s="23" t="str">
        <f>VLOOKUP(A86,[1]FloodArchive!$A$2:$P$6000,13,FALSE)</f>
        <v>Torrential Rain</v>
      </c>
      <c r="K86" s="26">
        <f>VLOOKUP(A86,[1]FloodArchive!$A$2:$P$6003,14,FALSE)</f>
        <v>1.5</v>
      </c>
      <c r="L86" s="23">
        <f>VLOOKUP(A86,[1]FloodArchive!$A$2:$P$6000,7,FALSE)</f>
        <v>250162.12</v>
      </c>
      <c r="M86" s="27">
        <f t="shared" si="5"/>
        <v>6.4194108477509308</v>
      </c>
      <c r="N86" s="23">
        <f>VLOOKUP(A86,[1]FloodArchive!$A$2:$P$6000,5,FALSE)</f>
        <v>150.11699999999999</v>
      </c>
      <c r="O86" s="23">
        <f>VLOOKUP(A86,[1]FloodArchive!$A$2:$P$6000,6,FALSE)</f>
        <v>-26.241499999999998</v>
      </c>
      <c r="P86" s="28" t="s">
        <v>168</v>
      </c>
      <c r="Q86" s="19"/>
      <c r="R86" s="20"/>
      <c r="S86" s="20"/>
      <c r="T86" s="20"/>
      <c r="U86" s="20"/>
    </row>
    <row r="87" spans="1:21" s="12" customFormat="1" ht="39.950000000000003" customHeight="1" x14ac:dyDescent="0.2">
      <c r="A87" s="138">
        <f t="shared" si="3"/>
        <v>4129</v>
      </c>
      <c r="B87" s="21" t="str">
        <f>VLOOKUP(A87,[1]FloodArchive!$A$2:$N$6000,3,FALSE)</f>
        <v>USA</v>
      </c>
      <c r="C87" s="22" t="s">
        <v>169</v>
      </c>
      <c r="D87" s="24">
        <f>VLOOKUP(A87,[1]FloodArchive!$A$2:$P$6000,8,FALSE)</f>
        <v>41723</v>
      </c>
      <c r="E87" s="24">
        <f>VLOOKUP(A87,[1]FloodArchive!$A$2:$P$6000,9,FALSE)</f>
        <v>41728</v>
      </c>
      <c r="F87" s="25">
        <f t="shared" si="4"/>
        <v>6</v>
      </c>
      <c r="G87" s="23">
        <f>VLOOKUP(A87,[1]FloodArchive!$A$2:$P$6000,11,FALSE)</f>
        <v>0</v>
      </c>
      <c r="H87" s="23">
        <f>VLOOKUP(A87,[1]FloodArchive!$A$2:$P$6000,12,FALSE)</f>
        <v>200</v>
      </c>
      <c r="I87" s="23"/>
      <c r="J87" s="23" t="str">
        <f>VLOOKUP(A87,[1]FloodArchive!$A$2:$P$6000,13,FALSE)</f>
        <v>Heavy Rain</v>
      </c>
      <c r="K87" s="26">
        <f>VLOOKUP(A87,[1]FloodArchive!$A$2:$P$6003,14,FALSE)</f>
        <v>1.5</v>
      </c>
      <c r="L87" s="23">
        <f>VLOOKUP(A87,[1]FloodArchive!$A$2:$P$6000,7,FALSE)</f>
        <v>53220.79</v>
      </c>
      <c r="M87" s="27">
        <f t="shared" si="5"/>
        <v>5.6803238262930691</v>
      </c>
      <c r="N87" s="23">
        <f>VLOOKUP(A87,[1]FloodArchive!$A$2:$P$6000,5,FALSE)</f>
        <v>-89.128200000000007</v>
      </c>
      <c r="O87" s="23">
        <f>VLOOKUP(A87,[1]FloodArchive!$A$2:$P$6000,6,FALSE)</f>
        <v>31.424399999999999</v>
      </c>
      <c r="P87" s="28" t="s">
        <v>170</v>
      </c>
      <c r="Q87" s="19"/>
      <c r="R87" s="20"/>
      <c r="S87" s="20"/>
      <c r="T87" s="20"/>
      <c r="U87" s="20"/>
    </row>
    <row r="88" spans="1:21" s="12" customFormat="1" ht="39.950000000000003" customHeight="1" x14ac:dyDescent="0.2">
      <c r="A88" s="138">
        <f t="shared" si="3"/>
        <v>4128</v>
      </c>
      <c r="B88" s="21" t="str">
        <f>VLOOKUP(A88,[1]FloodArchive!$A$2:$N$6000,3,FALSE)</f>
        <v>Zimbawe</v>
      </c>
      <c r="C88" s="22" t="s">
        <v>171</v>
      </c>
      <c r="D88" s="24">
        <f>VLOOKUP(A88,[1]FloodArchive!$A$2:$P$6000,8,FALSE)</f>
        <v>41671</v>
      </c>
      <c r="E88" s="24">
        <f>VLOOKUP(A88,[1]FloodArchive!$A$2:$P$6000,9,FALSE)</f>
        <v>41728</v>
      </c>
      <c r="F88" s="25">
        <f t="shared" si="4"/>
        <v>58</v>
      </c>
      <c r="G88" s="23">
        <f>VLOOKUP(A88,[1]FloodArchive!$A$2:$P$6000,11,FALSE)</f>
        <v>0</v>
      </c>
      <c r="H88" s="23">
        <f>VLOOKUP(A88,[1]FloodArchive!$A$2:$P$6000,12,FALSE)</f>
        <v>4000</v>
      </c>
      <c r="I88" s="23"/>
      <c r="J88" s="23" t="str">
        <f>VLOOKUP(A88,[1]FloodArchive!$A$2:$P$6000,13,FALSE)</f>
        <v>Dam Break</v>
      </c>
      <c r="K88" s="26">
        <f>VLOOKUP(A88,[1]FloodArchive!$A$2:$P$6003,14,FALSE)</f>
        <v>1</v>
      </c>
      <c r="L88" s="23">
        <f>VLOOKUP(A88,[1]FloodArchive!$A$2:$P$6000,7,FALSE)</f>
        <v>17205.64</v>
      </c>
      <c r="M88" s="27">
        <f t="shared" si="5"/>
        <v>5.999098825317847</v>
      </c>
      <c r="N88" s="23">
        <f>VLOOKUP(A88,[1]FloodArchive!$A$2:$P$6000,5,FALSE)</f>
        <v>31.347899999999999</v>
      </c>
      <c r="O88" s="23">
        <f>VLOOKUP(A88,[1]FloodArchive!$A$2:$P$6000,6,FALSE)</f>
        <v>-21.519600000000001</v>
      </c>
      <c r="P88" s="28" t="s">
        <v>172</v>
      </c>
      <c r="Q88" s="19"/>
      <c r="R88" s="20"/>
      <c r="S88" s="20"/>
      <c r="T88" s="20"/>
      <c r="U88" s="20"/>
    </row>
    <row r="89" spans="1:21" s="12" customFormat="1" ht="39.950000000000003" customHeight="1" x14ac:dyDescent="0.2">
      <c r="A89" s="138">
        <f t="shared" si="3"/>
        <v>4127</v>
      </c>
      <c r="B89" s="21" t="str">
        <f>VLOOKUP(A89,[1]FloodArchive!$A$2:$N$6000,3,FALSE)</f>
        <v>Paraguay</v>
      </c>
      <c r="C89" s="22" t="s">
        <v>173</v>
      </c>
      <c r="D89" s="24">
        <f>VLOOKUP(A89,[1]FloodArchive!$A$2:$P$6000,8,FALSE)</f>
        <v>41695</v>
      </c>
      <c r="E89" s="24">
        <f>VLOOKUP(A89,[1]FloodArchive!$A$2:$P$6000,9,FALSE)</f>
        <v>41708</v>
      </c>
      <c r="F89" s="25">
        <f t="shared" si="4"/>
        <v>14</v>
      </c>
      <c r="G89" s="23">
        <f>VLOOKUP(A89,[1]FloodArchive!$A$2:$P$6000,11,FALSE)</f>
        <v>0</v>
      </c>
      <c r="H89" s="23">
        <f>VLOOKUP(A89,[1]FloodArchive!$A$2:$P$6000,12,FALSE)</f>
        <v>2000</v>
      </c>
      <c r="I89" s="23"/>
      <c r="J89" s="23" t="str">
        <f>VLOOKUP(A89,[1]FloodArchive!$A$2:$P$6000,13,FALSE)</f>
        <v>Heavy Rain</v>
      </c>
      <c r="K89" s="26">
        <f>VLOOKUP(A89,[1]FloodArchive!$A$2:$P$6003,14,FALSE)</f>
        <v>1</v>
      </c>
      <c r="L89" s="23">
        <f>VLOOKUP(A89,[1]FloodArchive!$A$2:$P$6000,7,FALSE)</f>
        <v>6829.57</v>
      </c>
      <c r="M89" s="27">
        <f t="shared" si="5"/>
        <v>4.9805213963867079</v>
      </c>
      <c r="N89" s="23">
        <f>VLOOKUP(A89,[1]FloodArchive!$A$2:$P$6000,5,FALSE)</f>
        <v>-57.583300000000001</v>
      </c>
      <c r="O89" s="23">
        <f>VLOOKUP(A89,[1]FloodArchive!$A$2:$P$6000,6,FALSE)</f>
        <v>-25.220500000000001</v>
      </c>
      <c r="P89" s="28" t="s">
        <v>174</v>
      </c>
      <c r="Q89" s="19"/>
      <c r="R89" s="20"/>
      <c r="S89" s="20"/>
      <c r="T89" s="20"/>
      <c r="U89" s="20"/>
    </row>
    <row r="90" spans="1:21" s="12" customFormat="1" ht="39.950000000000003" customHeight="1" x14ac:dyDescent="0.2">
      <c r="A90" s="138">
        <f t="shared" si="3"/>
        <v>4126</v>
      </c>
      <c r="B90" s="21" t="str">
        <f>VLOOKUP(A90,[1]FloodArchive!$A$2:$N$6000,3,FALSE)</f>
        <v>Burundi</v>
      </c>
      <c r="C90" s="22" t="s">
        <v>175</v>
      </c>
      <c r="D90" s="24">
        <v>41689</v>
      </c>
      <c r="E90" s="24">
        <f>VLOOKUP(A90,[1]FloodArchive!$A$2:$P$6000,9,FALSE)</f>
        <v>41708</v>
      </c>
      <c r="F90" s="25">
        <f t="shared" si="4"/>
        <v>20</v>
      </c>
      <c r="G90" s="23">
        <f>VLOOKUP(A90,[1]FloodArchive!$A$2:$P$6000,11,FALSE)</f>
        <v>69</v>
      </c>
      <c r="H90" s="23">
        <f>VLOOKUP(A90,[1]FloodArchive!$A$2:$P$6000,12,FALSE)</f>
        <v>20000</v>
      </c>
      <c r="I90" s="23"/>
      <c r="J90" s="23" t="str">
        <f>VLOOKUP(A90,[1]FloodArchive!$A$2:$P$6000,13,FALSE)</f>
        <v>Torrential Rain</v>
      </c>
      <c r="K90" s="26">
        <f>VLOOKUP(A90,[1]FloodArchive!$A$2:$P$6003,14,FALSE)</f>
        <v>2</v>
      </c>
      <c r="L90" s="23">
        <f>VLOOKUP(A90,[1]FloodArchive!$A$2:$P$6000,7,FALSE)</f>
        <v>3237.42</v>
      </c>
      <c r="M90" s="27">
        <f t="shared" si="5"/>
        <v>5.1122590366835796</v>
      </c>
      <c r="N90" s="23">
        <f>VLOOKUP(A90,[1]FloodArchive!$A$2:$P$6000,5,FALSE)</f>
        <v>29.649899999999999</v>
      </c>
      <c r="O90" s="23">
        <f>VLOOKUP(A90,[1]FloodArchive!$A$2:$P$6000,6,FALSE)</f>
        <v>-4.1404100000000001</v>
      </c>
      <c r="P90" s="28" t="s">
        <v>176</v>
      </c>
      <c r="Q90" s="19"/>
      <c r="R90" s="20"/>
      <c r="S90" s="20"/>
      <c r="T90" s="20"/>
      <c r="U90" s="20"/>
    </row>
    <row r="91" spans="1:21" s="12" customFormat="1" ht="39.950000000000003" customHeight="1" x14ac:dyDescent="0.2">
      <c r="A91" s="138">
        <f t="shared" si="3"/>
        <v>4125</v>
      </c>
      <c r="B91" s="21" t="str">
        <f>VLOOKUP(A91,[1]FloodArchive!$A$2:$N$6000,3,FALSE)</f>
        <v>New Zealand</v>
      </c>
      <c r="C91" s="22" t="s">
        <v>177</v>
      </c>
      <c r="D91" s="24">
        <f>VLOOKUP(A91,[1]FloodArchive!$A$2:$P$6000,8,FALSE)</f>
        <v>41701</v>
      </c>
      <c r="E91" s="24">
        <f>VLOOKUP(A91,[1]FloodArchive!$A$2:$P$6000,9,FALSE)</f>
        <v>41708</v>
      </c>
      <c r="F91" s="25">
        <f t="shared" si="4"/>
        <v>8</v>
      </c>
      <c r="G91" s="23">
        <f>VLOOKUP(A91,[1]FloodArchive!$A$2:$P$6000,11,FALSE)</f>
        <v>0</v>
      </c>
      <c r="H91" s="23">
        <f>VLOOKUP(A91,[1]FloodArchive!$A$2:$P$6000,12,FALSE)</f>
        <v>80</v>
      </c>
      <c r="I91" s="23"/>
      <c r="J91" s="23" t="str">
        <f>VLOOKUP(A91,[1]FloodArchive!$A$2:$P$6000,13,FALSE)</f>
        <v>Heavy Rain</v>
      </c>
      <c r="K91" s="26">
        <f>VLOOKUP(A91,[1]FloodArchive!$A$2:$P$6003,14,FALSE)</f>
        <v>2</v>
      </c>
      <c r="L91" s="23">
        <f>VLOOKUP(A91,[1]FloodArchive!$A$2:$P$6000,7,FALSE)</f>
        <v>1015.84</v>
      </c>
      <c r="M91" s="27">
        <f t="shared" si="5"/>
        <v>4.2109452923862021</v>
      </c>
      <c r="N91" s="23">
        <f>VLOOKUP(A91,[1]FloodArchive!$A$2:$P$6000,5,FALSE)</f>
        <v>172.613</v>
      </c>
      <c r="O91" s="23">
        <f>VLOOKUP(A91,[1]FloodArchive!$A$2:$P$6000,6,FALSE)</f>
        <v>-43.453800000000001</v>
      </c>
      <c r="P91" s="29" t="s">
        <v>178</v>
      </c>
      <c r="Q91" s="19"/>
      <c r="R91" s="20"/>
      <c r="S91" s="20"/>
      <c r="T91" s="20"/>
      <c r="U91" s="20"/>
    </row>
    <row r="92" spans="1:21" s="12" customFormat="1" ht="39.950000000000003" customHeight="1" x14ac:dyDescent="0.2">
      <c r="A92" s="138">
        <f t="shared" si="3"/>
        <v>4124</v>
      </c>
      <c r="B92" s="21" t="str">
        <f>VLOOKUP(A92,[1]FloodArchive!$A$2:$N$6000,3,FALSE)</f>
        <v>USA</v>
      </c>
      <c r="C92" s="22" t="s">
        <v>179</v>
      </c>
      <c r="D92" s="24">
        <f>VLOOKUP(A92,[1]FloodArchive!$A$2:$P$6000,8,FALSE)</f>
        <v>41701</v>
      </c>
      <c r="E92" s="24">
        <f>VLOOKUP(A92,[1]FloodArchive!$A$2:$P$6000,9,FALSE)</f>
        <v>41708</v>
      </c>
      <c r="F92" s="25">
        <f t="shared" si="4"/>
        <v>8</v>
      </c>
      <c r="G92" s="23">
        <f>VLOOKUP(A92,[1]FloodArchive!$A$2:$P$6000,11,FALSE)</f>
        <v>0</v>
      </c>
      <c r="H92" s="23">
        <f>VLOOKUP(A92,[1]FloodArchive!$A$2:$P$6000,12,FALSE)</f>
        <v>900</v>
      </c>
      <c r="I92" s="23"/>
      <c r="J92" s="23" t="str">
        <f>VLOOKUP(A92,[1]FloodArchive!$A$2:$P$6000,13,FALSE)</f>
        <v>Storm Surge</v>
      </c>
      <c r="K92" s="26">
        <f>VLOOKUP(A92,[1]FloodArchive!$A$2:$P$6003,14,FALSE)</f>
        <v>1.5</v>
      </c>
      <c r="L92" s="23">
        <f>VLOOKUP(A92,[1]FloodArchive!$A$2:$P$6000,7,FALSE)</f>
        <v>34.836599999999997</v>
      </c>
      <c r="M92" s="27">
        <f t="shared" si="5"/>
        <v>2.6212170079603698</v>
      </c>
      <c r="N92" s="23">
        <f>VLOOKUP(A92,[1]FloodArchive!$A$2:$P$6000,5,FALSE)</f>
        <v>168.72900000000001</v>
      </c>
      <c r="O92" s="23">
        <f>VLOOKUP(A92,[1]FloodArchive!$A$2:$P$6000,6,FALSE)</f>
        <v>7.3095100000000004</v>
      </c>
      <c r="P92" s="28" t="s">
        <v>180</v>
      </c>
      <c r="Q92" s="19"/>
      <c r="R92" s="20"/>
      <c r="S92" s="20"/>
      <c r="T92" s="20"/>
      <c r="U92" s="20"/>
    </row>
    <row r="93" spans="1:21" s="12" customFormat="1" ht="39.950000000000003" customHeight="1" x14ac:dyDescent="0.2">
      <c r="A93" s="138">
        <f t="shared" si="3"/>
        <v>4123</v>
      </c>
      <c r="B93" s="21" t="str">
        <f>VLOOKUP(A93,[1]FloodArchive!$A$2:$N$6000,3,FALSE)</f>
        <v>Mozambique</v>
      </c>
      <c r="C93" s="22" t="s">
        <v>181</v>
      </c>
      <c r="D93" s="24">
        <f>VLOOKUP(A93,[1]FloodArchive!$A$2:$P$6000,8,FALSE)</f>
        <v>41694</v>
      </c>
      <c r="E93" s="24">
        <f>VLOOKUP(A93,[1]FloodArchive!$A$2:$P$6000,9,FALSE)</f>
        <v>41708</v>
      </c>
      <c r="F93" s="25">
        <f t="shared" si="4"/>
        <v>15</v>
      </c>
      <c r="G93" s="23">
        <f>VLOOKUP(A93,[1]FloodArchive!$A$2:$P$6000,11,FALSE)</f>
        <v>4</v>
      </c>
      <c r="H93" s="23">
        <f>VLOOKUP(A93,[1]FloodArchive!$A$2:$P$6000,12,FALSE)</f>
        <v>20000</v>
      </c>
      <c r="I93" s="23"/>
      <c r="J93" s="23" t="str">
        <f>VLOOKUP(A93,[1]FloodArchive!$A$2:$P$6000,13,FALSE)</f>
        <v>Heavy Rain</v>
      </c>
      <c r="K93" s="26">
        <f>VLOOKUP(A93,[1]FloodArchive!$A$2:$P$6003,14,FALSE)</f>
        <v>1</v>
      </c>
      <c r="L93" s="23">
        <f>VLOOKUP(A93,[1]FloodArchive!$A$2:$P$6000,7,FALSE)</f>
        <v>481907.88</v>
      </c>
      <c r="M93" s="27">
        <f t="shared" si="5"/>
        <v>6.8590552868562416</v>
      </c>
      <c r="N93" s="23">
        <f>VLOOKUP(A93,[1]FloodArchive!$A$2:$P$6000,5,FALSE)</f>
        <v>31.5459</v>
      </c>
      <c r="O93" s="23">
        <f>VLOOKUP(A93,[1]FloodArchive!$A$2:$P$6000,6,FALSE)</f>
        <v>-24.445900000000002</v>
      </c>
      <c r="P93" s="28" t="s">
        <v>182</v>
      </c>
      <c r="Q93" s="19"/>
      <c r="R93" s="20"/>
      <c r="S93" s="20"/>
      <c r="T93" s="20"/>
      <c r="U93" s="20"/>
    </row>
    <row r="94" spans="1:21" s="12" customFormat="1" ht="39.950000000000003" customHeight="1" x14ac:dyDescent="0.2">
      <c r="A94" s="138">
        <f t="shared" si="3"/>
        <v>4122</v>
      </c>
      <c r="B94" s="21" t="str">
        <f>VLOOKUP(A94,[1]FloodArchive!$A$2:$N$6000,3,FALSE)</f>
        <v>France</v>
      </c>
      <c r="C94" s="22" t="s">
        <v>183</v>
      </c>
      <c r="D94" s="24">
        <f>VLOOKUP(A94,[1]FloodArchive!$A$2:$P$6000,8,FALSE)</f>
        <v>41659</v>
      </c>
      <c r="E94" s="24">
        <f>VLOOKUP(A94,[1]FloodArchive!$A$2:$P$6000,9,FALSE)</f>
        <v>41677</v>
      </c>
      <c r="F94" s="25">
        <f t="shared" si="4"/>
        <v>19</v>
      </c>
      <c r="G94" s="23">
        <f>VLOOKUP(A94,[1]FloodArchive!$A$2:$P$6000,11,FALSE)</f>
        <v>4</v>
      </c>
      <c r="H94" s="23">
        <f>VLOOKUP(A94,[1]FloodArchive!$A$2:$P$6000,12,FALSE)</f>
        <v>1000</v>
      </c>
      <c r="I94" s="23"/>
      <c r="J94" s="23" t="str">
        <f>VLOOKUP(A94,[1]FloodArchive!$A$2:$P$6000,13,FALSE)</f>
        <v>Heavy Rain</v>
      </c>
      <c r="K94" s="26">
        <f>VLOOKUP(A94,[1]FloodArchive!$A$2:$P$6003,14,FALSE)</f>
        <v>1.5</v>
      </c>
      <c r="L94" s="23">
        <f>VLOOKUP(A94,[1]FloodArchive!$A$2:$P$6000,7,FALSE)</f>
        <v>82989.45</v>
      </c>
      <c r="M94" s="27">
        <f t="shared" si="5"/>
        <v>6.373867746384561</v>
      </c>
      <c r="N94" s="23">
        <f>VLOOKUP(A94,[1]FloodArchive!$A$2:$P$6000,5,FALSE)</f>
        <v>7.0993000000000004</v>
      </c>
      <c r="O94" s="23">
        <f>VLOOKUP(A94,[1]FloodArchive!$A$2:$P$6000,6,FALSE)</f>
        <v>43.995800000000003</v>
      </c>
      <c r="P94" s="28" t="s">
        <v>184</v>
      </c>
      <c r="Q94" s="19"/>
      <c r="R94" s="20"/>
      <c r="S94" s="20"/>
      <c r="T94" s="20"/>
      <c r="U94" s="20"/>
    </row>
    <row r="95" spans="1:21" s="12" customFormat="1" ht="39.950000000000003" customHeight="1" x14ac:dyDescent="0.2">
      <c r="A95" s="138">
        <f t="shared" si="3"/>
        <v>4121</v>
      </c>
      <c r="B95" s="21" t="str">
        <f>VLOOKUP(A95,[1]FloodArchive!$A$2:$N$6000,3,FALSE)</f>
        <v>Indonesia</v>
      </c>
      <c r="C95" s="22" t="s">
        <v>185</v>
      </c>
      <c r="D95" s="24">
        <f>VLOOKUP(A95,[1]FloodArchive!$A$2:$P$6000,8,FALSE)</f>
        <v>41647</v>
      </c>
      <c r="E95" s="24">
        <f>VLOOKUP(A95,[1]FloodArchive!$A$2:$P$6000,9,FALSE)</f>
        <v>41677</v>
      </c>
      <c r="F95" s="25">
        <f t="shared" si="4"/>
        <v>31</v>
      </c>
      <c r="G95" s="23">
        <f>VLOOKUP(A95,[1]FloodArchive!$A$2:$P$6000,11,FALSE)</f>
        <v>23</v>
      </c>
      <c r="H95" s="23">
        <f>VLOOKUP(A95,[1]FloodArchive!$A$2:$P$6000,12,FALSE)</f>
        <v>20000</v>
      </c>
      <c r="I95" s="23"/>
      <c r="J95" s="23" t="str">
        <f>VLOOKUP(A95,[1]FloodArchive!$A$2:$P$6000,13,FALSE)</f>
        <v>Heavy Rain</v>
      </c>
      <c r="K95" s="26">
        <f>VLOOKUP(A95,[1]FloodArchive!$A$2:$P$6003,14,FALSE)</f>
        <v>1.5</v>
      </c>
      <c r="L95" s="23">
        <f>VLOOKUP(A95,[1]FloodArchive!$A$2:$P$6000,7,FALSE)</f>
        <v>35769.22</v>
      </c>
      <c r="M95" s="27">
        <f t="shared" si="5"/>
        <v>6.2209624227177232</v>
      </c>
      <c r="N95" s="23">
        <f>VLOOKUP(A95,[1]FloodArchive!$A$2:$P$6000,5,FALSE)</f>
        <v>107.706</v>
      </c>
      <c r="O95" s="23">
        <f>VLOOKUP(A95,[1]FloodArchive!$A$2:$P$6000,6,FALSE)</f>
        <v>-6.6323999999999996</v>
      </c>
      <c r="P95" s="28" t="s">
        <v>186</v>
      </c>
      <c r="Q95" s="19"/>
      <c r="R95" s="20"/>
      <c r="S95" s="20"/>
      <c r="T95" s="20"/>
      <c r="U95" s="20"/>
    </row>
    <row r="96" spans="1:21" s="12" customFormat="1" ht="39.950000000000003" customHeight="1" x14ac:dyDescent="0.2">
      <c r="A96" s="138">
        <f t="shared" si="3"/>
        <v>4120</v>
      </c>
      <c r="B96" s="21" t="str">
        <f>VLOOKUP(A96,[1]FloodArchive!$A$2:$N$6000,3,FALSE)</f>
        <v>Australia</v>
      </c>
      <c r="C96" s="22" t="s">
        <v>187</v>
      </c>
      <c r="D96" s="24">
        <f>VLOOKUP(A96,[1]FloodArchive!$A$2:$P$6000,8,FALSE)</f>
        <v>41672</v>
      </c>
      <c r="E96" s="24">
        <f>VLOOKUP(A96,[1]FloodArchive!$A$2:$P$6000,9,FALSE)</f>
        <v>41677</v>
      </c>
      <c r="F96" s="25">
        <f t="shared" si="4"/>
        <v>6</v>
      </c>
      <c r="G96" s="23">
        <f>VLOOKUP(A96,[1]FloodArchive!$A$2:$P$6000,11,FALSE)</f>
        <v>0</v>
      </c>
      <c r="H96" s="23">
        <f>VLOOKUP(A96,[1]FloodArchive!$A$2:$P$6000,12,FALSE)</f>
        <v>0</v>
      </c>
      <c r="I96" s="23"/>
      <c r="J96" s="23" t="str">
        <f>VLOOKUP(A96,[1]FloodArchive!$A$2:$P$6000,13,FALSE)</f>
        <v>Tropical Storm Fletcher</v>
      </c>
      <c r="K96" s="26">
        <f>VLOOKUP(A96,[1]FloodArchive!$A$2:$P$6003,14,FALSE)</f>
        <v>1</v>
      </c>
      <c r="L96" s="23">
        <f>VLOOKUP(A96,[1]FloodArchive!$A$2:$P$6000,7,FALSE)</f>
        <v>426979.84000000003</v>
      </c>
      <c r="M96" s="27">
        <f t="shared" si="5"/>
        <v>6.4085586205294032</v>
      </c>
      <c r="N96" s="23">
        <f>VLOOKUP(A96,[1]FloodArchive!$A$2:$P$6000,5,FALSE)</f>
        <v>131.732</v>
      </c>
      <c r="O96" s="23">
        <f>VLOOKUP(A96,[1]FloodArchive!$A$2:$P$6000,6,FALSE)</f>
        <v>-14.3299</v>
      </c>
      <c r="P96" s="28" t="s">
        <v>188</v>
      </c>
      <c r="Q96" s="19"/>
      <c r="R96" s="20"/>
      <c r="S96" s="20"/>
      <c r="T96" s="20"/>
      <c r="U96" s="20"/>
    </row>
    <row r="97" spans="1:21" s="12" customFormat="1" ht="39.950000000000003" customHeight="1" x14ac:dyDescent="0.2">
      <c r="A97" s="138">
        <f t="shared" si="3"/>
        <v>4119</v>
      </c>
      <c r="B97" s="21" t="str">
        <f>VLOOKUP(A97,[1]FloodArchive!$A$2:$N$6000,3,FALSE)</f>
        <v>Zimbawe</v>
      </c>
      <c r="C97" s="22" t="s">
        <v>189</v>
      </c>
      <c r="D97" s="24">
        <f>VLOOKUP(A97,[1]FloodArchive!$A$2:$P$6000,8,FALSE)</f>
        <v>41654</v>
      </c>
      <c r="E97" s="24">
        <f>VLOOKUP(A97,[1]FloodArchive!$A$2:$P$6000,9,FALSE)</f>
        <v>41677</v>
      </c>
      <c r="F97" s="25">
        <f t="shared" si="4"/>
        <v>24</v>
      </c>
      <c r="G97" s="23">
        <f>VLOOKUP(A97,[1]FloodArchive!$A$2:$P$6000,11,FALSE)</f>
        <v>0</v>
      </c>
      <c r="H97" s="23">
        <f>VLOOKUP(A97,[1]FloodArchive!$A$2:$P$6000,12,FALSE)</f>
        <v>4000</v>
      </c>
      <c r="I97" s="23"/>
      <c r="J97" s="23" t="str">
        <f>VLOOKUP(A97,[1]FloodArchive!$A$2:$P$6000,13,FALSE)</f>
        <v>Heavy Rain</v>
      </c>
      <c r="K97" s="26">
        <f>VLOOKUP(A97,[1]FloodArchive!$A$2:$P$6003,14,FALSE)</f>
        <v>1.5</v>
      </c>
      <c r="L97" s="23">
        <f>VLOOKUP(A97,[1]FloodArchive!$A$2:$P$6000,7,FALSE)</f>
        <v>72462.23</v>
      </c>
      <c r="M97" s="27">
        <f t="shared" si="5"/>
        <v>6.4164141959335419</v>
      </c>
      <c r="N97" s="23">
        <f>VLOOKUP(A97,[1]FloodArchive!$A$2:$P$6000,5,FALSE)</f>
        <v>28.923100000000002</v>
      </c>
      <c r="O97" s="23">
        <f>VLOOKUP(A97,[1]FloodArchive!$A$2:$P$6000,6,FALSE)</f>
        <v>-20.2044</v>
      </c>
      <c r="P97" s="28" t="s">
        <v>190</v>
      </c>
      <c r="Q97" s="19"/>
      <c r="R97" s="20"/>
      <c r="S97" s="20"/>
      <c r="T97" s="20"/>
      <c r="U97" s="20"/>
    </row>
    <row r="98" spans="1:21" s="12" customFormat="1" ht="39.950000000000003" customHeight="1" x14ac:dyDescent="0.2">
      <c r="A98" s="138">
        <f t="shared" si="3"/>
        <v>4118</v>
      </c>
      <c r="B98" s="21" t="str">
        <f>VLOOKUP(A98,[1]FloodArchive!$A$2:$N$6000,3,FALSE)</f>
        <v>Zimbawe</v>
      </c>
      <c r="C98" s="22" t="s">
        <v>191</v>
      </c>
      <c r="D98" s="24">
        <f>VLOOKUP(A98,[1]FloodArchive!$A$2:$P$6000,8,FALSE)</f>
        <v>41654</v>
      </c>
      <c r="E98" s="24">
        <f>VLOOKUP(A98,[1]FloodArchive!$A$2:$P$6000,9,FALSE)</f>
        <v>41677</v>
      </c>
      <c r="F98" s="25">
        <f t="shared" si="4"/>
        <v>24</v>
      </c>
      <c r="G98" s="23">
        <f>VLOOKUP(A98,[1]FloodArchive!$A$2:$P$6000,11,FALSE)</f>
        <v>0</v>
      </c>
      <c r="H98" s="23">
        <f>VLOOKUP(A98,[1]FloodArchive!$A$2:$P$6000,12,FALSE)</f>
        <v>0</v>
      </c>
      <c r="I98" s="23"/>
      <c r="J98" s="23" t="str">
        <f>VLOOKUP(A98,[1]FloodArchive!$A$2:$P$6000,13,FALSE)</f>
        <v>Heavy Rain</v>
      </c>
      <c r="K98" s="26">
        <f>VLOOKUP(A98,[1]FloodArchive!$A$2:$P$6003,14,FALSE)</f>
        <v>1.5</v>
      </c>
      <c r="L98" s="23">
        <f>VLOOKUP(A98,[1]FloodArchive!$A$2:$P$6000,7,FALSE)</f>
        <v>142586.1</v>
      </c>
      <c r="M98" s="27">
        <f t="shared" si="5"/>
        <v>6.7103796911671996</v>
      </c>
      <c r="N98" s="23">
        <f>VLOOKUP(A98,[1]FloodArchive!$A$2:$P$6000,5,FALSE)</f>
        <v>30.853100000000001</v>
      </c>
      <c r="O98" s="23">
        <f>VLOOKUP(A98,[1]FloodArchive!$A$2:$P$6000,6,FALSE)</f>
        <v>-17.2057</v>
      </c>
      <c r="P98" s="28" t="s">
        <v>192</v>
      </c>
      <c r="Q98" s="19"/>
      <c r="R98" s="20"/>
      <c r="S98" s="20"/>
      <c r="T98" s="20"/>
      <c r="U98" s="20"/>
    </row>
    <row r="99" spans="1:21" s="12" customFormat="1" ht="39.950000000000003" customHeight="1" x14ac:dyDescent="0.2">
      <c r="A99" s="138">
        <f t="shared" si="3"/>
        <v>4117</v>
      </c>
      <c r="B99" s="21" t="str">
        <f>VLOOKUP(A99,[1]FloodArchive!$A$2:$N$6000,3,FALSE)</f>
        <v>Bolivia</v>
      </c>
      <c r="C99" s="22" t="s">
        <v>193</v>
      </c>
      <c r="D99" s="24">
        <f>VLOOKUP(A99,[1]FloodArchive!$A$2:$P$6000,8,FALSE)</f>
        <v>41649</v>
      </c>
      <c r="E99" s="24">
        <f>VLOOKUP(A99,[1]FloodArchive!$A$2:$P$6000,9,FALSE)</f>
        <v>41760</v>
      </c>
      <c r="F99" s="25">
        <f t="shared" si="4"/>
        <v>112</v>
      </c>
      <c r="G99" s="23">
        <f>VLOOKUP(A99,[1]FloodArchive!$A$2:$P$6000,11,FALSE)</f>
        <v>60</v>
      </c>
      <c r="H99" s="23">
        <f>VLOOKUP(A99,[1]FloodArchive!$A$2:$P$6000,12,FALSE)</f>
        <v>84000</v>
      </c>
      <c r="I99" s="23"/>
      <c r="J99" s="23" t="str">
        <f>VLOOKUP(A99,[1]FloodArchive!$A$2:$P$6000,13,FALSE)</f>
        <v>Heavy Rain</v>
      </c>
      <c r="K99" s="26">
        <f>VLOOKUP(A99,[1]FloodArchive!$A$2:$P$6003,14,FALSE)</f>
        <v>2</v>
      </c>
      <c r="L99" s="23">
        <f>VLOOKUP(A99,[1]FloodArchive!$A$2:$P$6000,7,FALSE)</f>
        <v>381576.65</v>
      </c>
      <c r="M99" s="27">
        <f t="shared" si="5"/>
        <v>7.9318298091921617</v>
      </c>
      <c r="N99" s="23">
        <f>VLOOKUP(A99,[1]FloodArchive!$A$2:$P$6000,5,FALSE)</f>
        <v>-64.013499999999993</v>
      </c>
      <c r="O99" s="23">
        <f>VLOOKUP(A99,[1]FloodArchive!$A$2:$P$6000,6,FALSE)</f>
        <v>-13.3888</v>
      </c>
      <c r="P99" s="28" t="s">
        <v>194</v>
      </c>
      <c r="Q99" s="19"/>
      <c r="R99" s="20"/>
      <c r="S99" s="20"/>
      <c r="T99" s="20"/>
      <c r="U99" s="20"/>
    </row>
    <row r="100" spans="1:21" s="12" customFormat="1" ht="39.950000000000003" customHeight="1" x14ac:dyDescent="0.2">
      <c r="A100" s="138">
        <f t="shared" si="3"/>
        <v>4116</v>
      </c>
      <c r="B100" s="21" t="str">
        <f>VLOOKUP(A100,[1]FloodArchive!$A$2:$N$6000,3,FALSE)</f>
        <v>Peru</v>
      </c>
      <c r="C100" s="22" t="s">
        <v>195</v>
      </c>
      <c r="D100" s="24">
        <f>VLOOKUP(A100,[1]FloodArchive!$A$2:$P$6000,8,FALSE)</f>
        <v>41640</v>
      </c>
      <c r="E100" s="24">
        <f>VLOOKUP(A100,[1]FloodArchive!$A$2:$P$6000,9,FALSE)</f>
        <v>41643</v>
      </c>
      <c r="F100" s="25">
        <f t="shared" si="4"/>
        <v>4</v>
      </c>
      <c r="G100" s="23">
        <f>VLOOKUP(A100,[1]FloodArchive!$A$2:$P$6000,11,FALSE)</f>
        <v>0</v>
      </c>
      <c r="H100" s="23">
        <f>VLOOKUP(A100,[1]FloodArchive!$A$2:$P$6000,12,FALSE)</f>
        <v>300</v>
      </c>
      <c r="I100" s="23"/>
      <c r="J100" s="23" t="str">
        <f>VLOOKUP(A100,[1]FloodArchive!$A$2:$P$6000,13,FALSE)</f>
        <v>Heavy Rain</v>
      </c>
      <c r="K100" s="26">
        <f>VLOOKUP(A100,[1]FloodArchive!$A$2:$P$6003,14,FALSE)</f>
        <v>1</v>
      </c>
      <c r="L100" s="23">
        <f>VLOOKUP(A100,[1]FloodArchive!$A$2:$P$6000,7,FALSE)</f>
        <v>74144.66</v>
      </c>
      <c r="M100" s="27">
        <f t="shared" si="5"/>
        <v>5.4721398693350478</v>
      </c>
      <c r="N100" s="23">
        <f>VLOOKUP(A100,[1]FloodArchive!$A$2:$P$6000,5,FALSE)</f>
        <v>-71.523200000000003</v>
      </c>
      <c r="O100" s="23">
        <f>VLOOKUP(A100,[1]FloodArchive!$A$2:$P$6000,6,FALSE)</f>
        <v>-12.4186</v>
      </c>
      <c r="P100" s="28" t="s">
        <v>196</v>
      </c>
      <c r="Q100" s="19"/>
      <c r="R100" s="20"/>
      <c r="S100" s="20"/>
      <c r="T100" s="20"/>
      <c r="U100" s="20"/>
    </row>
    <row r="101" spans="1:21" s="12" customFormat="1" ht="39.950000000000003" customHeight="1" x14ac:dyDescent="0.2">
      <c r="A101" s="138">
        <f t="shared" si="3"/>
        <v>4115</v>
      </c>
      <c r="B101" s="21" t="str">
        <f>VLOOKUP(A101,[1]FloodArchive!$A$2:$N$6000,3,FALSE)</f>
        <v>USA</v>
      </c>
      <c r="C101" s="22" t="s">
        <v>197</v>
      </c>
      <c r="D101" s="24">
        <f>VLOOKUP(A101,[1]FloodArchive!$A$2:$P$6000,8,FALSE)</f>
        <v>41630</v>
      </c>
      <c r="E101" s="24">
        <f>VLOOKUP(A101,[1]FloodArchive!$A$2:$P$6000,9,FALSE)</f>
        <v>41643</v>
      </c>
      <c r="F101" s="25">
        <f t="shared" si="4"/>
        <v>14</v>
      </c>
      <c r="G101" s="23">
        <f>VLOOKUP(A101,[1]FloodArchive!$A$2:$P$6000,11,FALSE)</f>
        <v>5</v>
      </c>
      <c r="H101" s="23">
        <f>VLOOKUP(A101,[1]FloodArchive!$A$2:$P$6000,12,FALSE)</f>
        <v>0</v>
      </c>
      <c r="I101" s="23"/>
      <c r="J101" s="23" t="str">
        <f>VLOOKUP(A101,[1]FloodArchive!$A$2:$P$6000,13,FALSE)</f>
        <v>Heavy Rain</v>
      </c>
      <c r="K101" s="26">
        <f>VLOOKUP(A101,[1]FloodArchive!$A$2:$P$6003,14,FALSE)</f>
        <v>1</v>
      </c>
      <c r="L101" s="23">
        <f>VLOOKUP(A101,[1]FloodArchive!$A$2:$P$6000,7,FALSE)</f>
        <v>16069.91</v>
      </c>
      <c r="M101" s="27">
        <f t="shared" si="5"/>
        <v>5.3521414801694718</v>
      </c>
      <c r="N101" s="23">
        <f>VLOOKUP(A101,[1]FloodArchive!$A$2:$P$6000,5,FALSE)</f>
        <v>-86.789900000000003</v>
      </c>
      <c r="O101" s="23">
        <f>VLOOKUP(A101,[1]FloodArchive!$A$2:$P$6000,6,FALSE)</f>
        <v>37.559699999999999</v>
      </c>
      <c r="P101" s="28" t="s">
        <v>198</v>
      </c>
      <c r="Q101" s="19"/>
      <c r="R101" s="20"/>
      <c r="S101" s="20"/>
      <c r="T101" s="20"/>
      <c r="U101" s="20"/>
    </row>
    <row r="102" spans="1:21" s="12" customFormat="1" ht="39.950000000000003" customHeight="1" x14ac:dyDescent="0.2">
      <c r="A102" s="138">
        <f t="shared" si="3"/>
        <v>4114</v>
      </c>
      <c r="B102" s="21" t="str">
        <f>VLOOKUP(A102,[1]FloodArchive!$A$2:$N$6000,3,FALSE)</f>
        <v>Saint Vincent</v>
      </c>
      <c r="C102" s="22" t="s">
        <v>199</v>
      </c>
      <c r="D102" s="24">
        <f>VLOOKUP(A102,[1]FloodArchive!$A$2:$P$6000,8,FALSE)</f>
        <v>41634</v>
      </c>
      <c r="E102" s="24">
        <f>VLOOKUP(A102,[1]FloodArchive!$A$2:$P$6000,9,FALSE)</f>
        <v>41643</v>
      </c>
      <c r="F102" s="25">
        <f t="shared" si="4"/>
        <v>10</v>
      </c>
      <c r="G102" s="23">
        <f>VLOOKUP(A102,[1]FloodArchive!$A$2:$P$6000,11,FALSE)</f>
        <v>11</v>
      </c>
      <c r="H102" s="23">
        <f>VLOOKUP(A102,[1]FloodArchive!$A$2:$P$6000,12,FALSE)</f>
        <v>0</v>
      </c>
      <c r="I102" s="23"/>
      <c r="J102" s="23" t="str">
        <f>VLOOKUP(A102,[1]FloodArchive!$A$2:$P$6000,13,FALSE)</f>
        <v>Heavy Rain</v>
      </c>
      <c r="K102" s="26">
        <f>VLOOKUP(A102,[1]FloodArchive!$A$2:$P$6003,14,FALSE)</f>
        <v>1</v>
      </c>
      <c r="L102" s="23">
        <f>VLOOKUP(A102,[1]FloodArchive!$A$2:$P$6000,7,FALSE)</f>
        <v>830.23199999999997</v>
      </c>
      <c r="M102" s="27">
        <f t="shared" si="5"/>
        <v>3.9191994685698317</v>
      </c>
      <c r="N102" s="23">
        <f>VLOOKUP(A102,[1]FloodArchive!$A$2:$P$6000,5,FALSE)</f>
        <v>-60.988599999999998</v>
      </c>
      <c r="O102" s="23">
        <f>VLOOKUP(A102,[1]FloodArchive!$A$2:$P$6000,6,FALSE)</f>
        <v>13.918799999999999</v>
      </c>
      <c r="P102" s="28" t="s">
        <v>200</v>
      </c>
      <c r="Q102" s="19"/>
      <c r="R102" s="20"/>
      <c r="S102" s="20"/>
      <c r="T102" s="20"/>
      <c r="U102" s="20"/>
    </row>
    <row r="103" spans="1:21" s="12" customFormat="1" ht="39.950000000000003" customHeight="1" x14ac:dyDescent="0.2">
      <c r="A103" s="138">
        <f t="shared" si="3"/>
        <v>4113</v>
      </c>
      <c r="B103" s="21" t="str">
        <f>VLOOKUP(A103,[1]FloodArchive!$A$2:$N$6000,3,FALSE)</f>
        <v>Brazil</v>
      </c>
      <c r="C103" s="22" t="s">
        <v>201</v>
      </c>
      <c r="D103" s="24">
        <f>VLOOKUP(A103,[1]FloodArchive!$A$2:$P$6000,8,FALSE)</f>
        <v>41631</v>
      </c>
      <c r="E103" s="24">
        <f>VLOOKUP(A103,[1]FloodArchive!$A$2:$P$6000,9,FALSE)</f>
        <v>41643</v>
      </c>
      <c r="F103" s="25">
        <f t="shared" si="4"/>
        <v>13</v>
      </c>
      <c r="G103" s="23">
        <f>VLOOKUP(A103,[1]FloodArchive!$A$2:$P$6000,11,FALSE)</f>
        <v>45</v>
      </c>
      <c r="H103" s="23">
        <f>VLOOKUP(A103,[1]FloodArchive!$A$2:$P$6000,12,FALSE)</f>
        <v>60000</v>
      </c>
      <c r="I103" s="23"/>
      <c r="J103" s="23" t="str">
        <f>VLOOKUP(A103,[1]FloodArchive!$A$2:$P$6000,13,FALSE)</f>
        <v>Heavy Rain</v>
      </c>
      <c r="K103" s="26">
        <f>VLOOKUP(A103,[1]FloodArchive!$A$2:$P$6003,14,FALSE)</f>
        <v>2</v>
      </c>
      <c r="L103" s="23">
        <f>VLOOKUP(A103,[1]FloodArchive!$A$2:$P$6000,7,FALSE)</f>
        <v>314284.90999999997</v>
      </c>
      <c r="M103" s="27">
        <f t="shared" si="5"/>
        <v>6.9122968773782851</v>
      </c>
      <c r="N103" s="23">
        <f>VLOOKUP(A103,[1]FloodArchive!$A$2:$P$6000,5,FALSE)</f>
        <v>-41.942300000000003</v>
      </c>
      <c r="O103" s="23">
        <f>VLOOKUP(A103,[1]FloodArchive!$A$2:$P$6000,6,FALSE)</f>
        <v>-18.953800000000001</v>
      </c>
      <c r="P103" s="28" t="s">
        <v>202</v>
      </c>
      <c r="Q103" s="19"/>
      <c r="R103" s="20"/>
      <c r="S103" s="20"/>
      <c r="T103" s="20"/>
      <c r="U103" s="20"/>
    </row>
    <row r="104" spans="1:21" s="12" customFormat="1" ht="39.950000000000003" customHeight="1" x14ac:dyDescent="0.2">
      <c r="A104" s="138">
        <f t="shared" si="3"/>
        <v>4112</v>
      </c>
      <c r="B104" s="21" t="str">
        <f>VLOOKUP(A104,[1]FloodArchive!$A$2:$N$6000,3,FALSE)</f>
        <v>Indonesia</v>
      </c>
      <c r="C104" s="22" t="s">
        <v>203</v>
      </c>
      <c r="D104" s="24">
        <f>VLOOKUP(A104,[1]FloodArchive!$A$2:$P$6000,8,FALSE)</f>
        <v>41637</v>
      </c>
      <c r="E104" s="24">
        <f>VLOOKUP(A104,[1]FloodArchive!$A$2:$P$6000,9,FALSE)</f>
        <v>41643</v>
      </c>
      <c r="F104" s="25">
        <f t="shared" si="4"/>
        <v>7</v>
      </c>
      <c r="G104" s="23">
        <f>VLOOKUP(A104,[1]FloodArchive!$A$2:$P$6000,11,FALSE)</f>
        <v>0</v>
      </c>
      <c r="H104" s="23">
        <f>VLOOKUP(A104,[1]FloodArchive!$A$2:$P$6000,12,FALSE)</f>
        <v>4500</v>
      </c>
      <c r="I104" s="23"/>
      <c r="J104" s="23" t="str">
        <f>VLOOKUP(A104,[1]FloodArchive!$A$2:$P$6000,13,FALSE)</f>
        <v>Heavy Rain</v>
      </c>
      <c r="K104" s="26">
        <f>VLOOKUP(A104,[1]FloodArchive!$A$2:$P$6003,14,FALSE)</f>
        <v>1</v>
      </c>
      <c r="L104" s="23">
        <f>VLOOKUP(A104,[1]FloodArchive!$A$2:$P$6000,7,FALSE)</f>
        <v>22524.63</v>
      </c>
      <c r="M104" s="27">
        <f t="shared" si="5"/>
        <v>5.1977557058017361</v>
      </c>
      <c r="N104" s="23">
        <f>VLOOKUP(A104,[1]FloodArchive!$A$2:$P$6000,5,FALSE)</f>
        <v>97.289299999999997</v>
      </c>
      <c r="O104" s="23">
        <f>VLOOKUP(A104,[1]FloodArchive!$A$2:$P$6000,6,FALSE)</f>
        <v>4.4801299999999999</v>
      </c>
      <c r="P104" s="28" t="s">
        <v>204</v>
      </c>
      <c r="Q104" s="19"/>
      <c r="R104" s="20"/>
      <c r="S104" s="20"/>
      <c r="T104" s="20"/>
      <c r="U104" s="20"/>
    </row>
    <row r="105" spans="1:21" s="12" customFormat="1" ht="39.950000000000003" customHeight="1" x14ac:dyDescent="0.2">
      <c r="A105" s="138">
        <f t="shared" si="3"/>
        <v>4111</v>
      </c>
      <c r="B105" s="21" t="str">
        <f>VLOOKUP(A105,[1]FloodArchive!$A$2:$N$6000,3,FALSE)</f>
        <v>United Kingdom</v>
      </c>
      <c r="C105" s="22" t="s">
        <v>205</v>
      </c>
      <c r="D105" s="24">
        <f>VLOOKUP(A105,[1]FloodArchive!$A$2:$P$6000,8,FALSE)</f>
        <v>41635</v>
      </c>
      <c r="E105" s="24">
        <f>VLOOKUP(A105,[1]FloodArchive!$A$2:$P$6000,9,FALSE)</f>
        <v>41677</v>
      </c>
      <c r="F105" s="25">
        <f t="shared" si="4"/>
        <v>43</v>
      </c>
      <c r="G105" s="23">
        <f>VLOOKUP(A105,[1]FloodArchive!$A$2:$P$6000,11,FALSE)</f>
        <v>0</v>
      </c>
      <c r="H105" s="23">
        <f>VLOOKUP(A105,[1]FloodArchive!$A$2:$P$6000,12,FALSE)</f>
        <v>200</v>
      </c>
      <c r="I105" s="23"/>
      <c r="J105" s="23" t="str">
        <f>VLOOKUP(A105,[1]FloodArchive!$A$2:$P$6000,13,FALSE)</f>
        <v>Heavy Rain</v>
      </c>
      <c r="K105" s="26">
        <f>VLOOKUP(A105,[1]FloodArchive!$A$2:$P$6003,14,FALSE)</f>
        <v>1.5</v>
      </c>
      <c r="L105" s="23">
        <f>VLOOKUP(A105,[1]FloodArchive!$A$2:$P$6000,7,FALSE)</f>
        <v>126149.79</v>
      </c>
      <c r="M105" s="27">
        <f t="shared" si="5"/>
        <v>6.9104462465247938</v>
      </c>
      <c r="N105" s="23">
        <f>VLOOKUP(A105,[1]FloodArchive!$A$2:$P$6000,5,FALSE)</f>
        <v>-1.5114399999999999</v>
      </c>
      <c r="O105" s="23">
        <f>VLOOKUP(A105,[1]FloodArchive!$A$2:$P$6000,6,FALSE)</f>
        <v>53.273200000000003</v>
      </c>
      <c r="P105" s="28" t="s">
        <v>206</v>
      </c>
      <c r="Q105" s="19"/>
      <c r="R105" s="20"/>
      <c r="S105" s="20"/>
      <c r="T105" s="20"/>
      <c r="U105" s="20"/>
    </row>
    <row r="106" spans="1:21" s="12" customFormat="1" ht="39.950000000000003" customHeight="1" x14ac:dyDescent="0.2">
      <c r="A106" s="138">
        <f t="shared" si="3"/>
        <v>4110</v>
      </c>
      <c r="B106" s="21" t="str">
        <f>VLOOKUP(A106,[1]FloodArchive!$A$2:$N$6000,3,FALSE)</f>
        <v>Thailand</v>
      </c>
      <c r="C106" s="22" t="s">
        <v>207</v>
      </c>
      <c r="D106" s="24">
        <f>VLOOKUP(A106,[1]FloodArchive!$A$2:$P$6000,8,FALSE)</f>
        <v>41598</v>
      </c>
      <c r="E106" s="24">
        <f>VLOOKUP(A106,[1]FloodArchive!$A$2:$P$6000,9,FALSE)</f>
        <v>41616</v>
      </c>
      <c r="F106" s="25">
        <f t="shared" si="4"/>
        <v>19</v>
      </c>
      <c r="G106" s="23">
        <f>VLOOKUP(A106,[1]FloodArchive!$A$2:$P$6000,11,FALSE)</f>
        <v>23</v>
      </c>
      <c r="H106" s="23">
        <f>VLOOKUP(A106,[1]FloodArchive!$A$2:$P$6000,12,FALSE)</f>
        <v>15254</v>
      </c>
      <c r="I106" s="23"/>
      <c r="J106" s="23" t="str">
        <f>VLOOKUP(A106,[1]FloodArchive!$A$2:$P$6000,13,FALSE)</f>
        <v>Monsoonal Rain</v>
      </c>
      <c r="K106" s="26">
        <f>VLOOKUP(A106,[1]FloodArchive!$A$2:$P$6003,14,FALSE)</f>
        <v>1.5</v>
      </c>
      <c r="L106" s="23">
        <f>VLOOKUP(A106,[1]FloodArchive!$A$2:$P$6000,7,FALSE)</f>
        <v>38676.71</v>
      </c>
      <c r="M106" s="27">
        <f t="shared" si="5"/>
        <v>6.0422943841160937</v>
      </c>
      <c r="N106" s="23">
        <f>VLOOKUP(A106,[1]FloodArchive!$A$2:$P$6000,5,FALSE)</f>
        <v>100.395</v>
      </c>
      <c r="O106" s="23">
        <f>VLOOKUP(A106,[1]FloodArchive!$A$2:$P$6000,6,FALSE)</f>
        <v>7.2182000000000004</v>
      </c>
      <c r="P106" s="28" t="s">
        <v>208</v>
      </c>
      <c r="Q106" s="19"/>
      <c r="R106" s="20"/>
      <c r="S106" s="20"/>
      <c r="T106" s="20"/>
      <c r="U106" s="20"/>
    </row>
    <row r="107" spans="1:21" s="12" customFormat="1" ht="39.950000000000003" customHeight="1" x14ac:dyDescent="0.2">
      <c r="A107" s="138">
        <f t="shared" si="3"/>
        <v>4109</v>
      </c>
      <c r="B107" s="21" t="str">
        <f>VLOOKUP(A107,[1]FloodArchive!$A$2:$N$6000,3,FALSE)</f>
        <v>Cuba</v>
      </c>
      <c r="C107" s="22" t="s">
        <v>209</v>
      </c>
      <c r="D107" s="24">
        <f>VLOOKUP(A107,[1]FloodArchive!$A$2:$P$6000,8,FALSE)</f>
        <v>41609</v>
      </c>
      <c r="E107" s="24">
        <f>VLOOKUP(A107,[1]FloodArchive!$A$2:$P$6000,9,FALSE)</f>
        <v>41616</v>
      </c>
      <c r="F107" s="25">
        <f t="shared" si="4"/>
        <v>8</v>
      </c>
      <c r="G107" s="23">
        <f>VLOOKUP(A107,[1]FloodArchive!$A$2:$P$6000,11,FALSE)</f>
        <v>2</v>
      </c>
      <c r="H107" s="23">
        <f>VLOOKUP(A107,[1]FloodArchive!$A$2:$P$6000,12,FALSE)</f>
        <v>227</v>
      </c>
      <c r="I107" s="23"/>
      <c r="J107" s="23" t="str">
        <f>VLOOKUP(A107,[1]FloodArchive!$A$2:$P$6000,13,FALSE)</f>
        <v>Torrential Rain</v>
      </c>
      <c r="K107" s="26">
        <f>VLOOKUP(A107,[1]FloodArchive!$A$2:$P$6003,14,FALSE)</f>
        <v>1</v>
      </c>
      <c r="L107" s="23">
        <f>VLOOKUP(A107,[1]FloodArchive!$A$2:$P$6000,7,FALSE)</f>
        <v>7627.3</v>
      </c>
      <c r="M107" s="27">
        <f t="shared" si="5"/>
        <v>4.7854608155600546</v>
      </c>
      <c r="N107" s="23">
        <f>VLOOKUP(A107,[1]FloodArchive!$A$2:$P$6000,5,FALSE)</f>
        <v>-81.395799999999994</v>
      </c>
      <c r="O107" s="23">
        <f>VLOOKUP(A107,[1]FloodArchive!$A$2:$P$6000,6,FALSE)</f>
        <v>22.904299999999999</v>
      </c>
      <c r="P107" s="28" t="s">
        <v>210</v>
      </c>
      <c r="Q107" s="19"/>
      <c r="R107" s="20"/>
      <c r="S107" s="20"/>
      <c r="T107" s="20"/>
      <c r="U107" s="20"/>
    </row>
    <row r="108" spans="1:21" s="12" customFormat="1" ht="39.950000000000003" customHeight="1" x14ac:dyDescent="0.2">
      <c r="A108" s="138">
        <f t="shared" si="3"/>
        <v>4108</v>
      </c>
      <c r="B108" s="21" t="str">
        <f>VLOOKUP(A108,[1]FloodArchive!$A$2:$N$6000,3,FALSE)</f>
        <v>Niger</v>
      </c>
      <c r="C108" s="22" t="s">
        <v>211</v>
      </c>
      <c r="D108" s="24">
        <f>VLOOKUP(A108,[1]FloodArchive!$A$2:$P$6000,8,FALSE)</f>
        <v>41581</v>
      </c>
      <c r="E108" s="24">
        <f>VLOOKUP(A108,[1]FloodArchive!$A$2:$P$6000,9,FALSE)</f>
        <v>41616</v>
      </c>
      <c r="F108" s="25">
        <f t="shared" si="4"/>
        <v>36</v>
      </c>
      <c r="G108" s="23">
        <f>VLOOKUP(A108,[1]FloodArchive!$A$2:$P$6000,11,FALSE)</f>
        <v>0</v>
      </c>
      <c r="H108" s="23">
        <f>VLOOKUP(A108,[1]FloodArchive!$A$2:$P$6000,12,FALSE)</f>
        <v>1000</v>
      </c>
      <c r="I108" s="23"/>
      <c r="J108" s="23" t="str">
        <f>VLOOKUP(A108,[1]FloodArchive!$A$2:$P$6000,13,FALSE)</f>
        <v>Heavy Rain</v>
      </c>
      <c r="K108" s="26">
        <f>VLOOKUP(A108,[1]FloodArchive!$A$2:$P$6003,14,FALSE)</f>
        <v>1</v>
      </c>
      <c r="L108" s="23">
        <f>VLOOKUP(A108,[1]FloodArchive!$A$2:$P$6000,7,FALSE)</f>
        <v>65791.14</v>
      </c>
      <c r="M108" s="27">
        <f t="shared" si="5"/>
        <v>6.3744699124938533</v>
      </c>
      <c r="N108" s="23">
        <f>VLOOKUP(A108,[1]FloodArchive!$A$2:$P$6000,5,FALSE)</f>
        <v>13.201700000000001</v>
      </c>
      <c r="O108" s="23">
        <f>VLOOKUP(A108,[1]FloodArchive!$A$2:$P$6000,6,FALSE)</f>
        <v>15.010300000000001</v>
      </c>
      <c r="P108" s="28" t="s">
        <v>212</v>
      </c>
      <c r="Q108" s="19"/>
      <c r="R108" s="20"/>
      <c r="S108" s="20"/>
      <c r="T108" s="20"/>
      <c r="U108" s="20"/>
    </row>
    <row r="109" spans="1:21" s="12" customFormat="1" ht="39.950000000000003" customHeight="1" x14ac:dyDescent="0.2">
      <c r="A109" s="138">
        <f t="shared" si="3"/>
        <v>4107</v>
      </c>
      <c r="B109" s="21" t="str">
        <f>VLOOKUP(A109,[1]FloodArchive!$A$2:$N$6000,3,FALSE)</f>
        <v>Malaysia</v>
      </c>
      <c r="C109" s="22" t="s">
        <v>213</v>
      </c>
      <c r="D109" s="24">
        <f>VLOOKUP(A109,[1]FloodArchive!$A$2:$P$6000,8,FALSE)</f>
        <v>41609</v>
      </c>
      <c r="E109" s="24">
        <f>VLOOKUP(A109,[1]FloodArchive!$A$2:$P$6000,9,FALSE)</f>
        <v>41616</v>
      </c>
      <c r="F109" s="25">
        <f t="shared" si="4"/>
        <v>8</v>
      </c>
      <c r="G109" s="23">
        <f>VLOOKUP(A109,[1]FloodArchive!$A$2:$P$6000,11,FALSE)</f>
        <v>1</v>
      </c>
      <c r="H109" s="23">
        <f>VLOOKUP(A109,[1]FloodArchive!$A$2:$P$6000,12,FALSE)</f>
        <v>19000</v>
      </c>
      <c r="I109" s="23"/>
      <c r="J109" s="23" t="str">
        <f>VLOOKUP(A109,[1]FloodArchive!$A$2:$P$6000,13,FALSE)</f>
        <v>Monsoonal Rain</v>
      </c>
      <c r="K109" s="26">
        <f>VLOOKUP(A109,[1]FloodArchive!$A$2:$P$6003,14,FALSE)</f>
        <v>1.5</v>
      </c>
      <c r="L109" s="23">
        <f>VLOOKUP(A109,[1]FloodArchive!$A$2:$P$6000,7,FALSE)</f>
        <v>106697.53</v>
      </c>
      <c r="M109" s="27">
        <f t="shared" si="5"/>
        <v>6.1073356118658477</v>
      </c>
      <c r="N109" s="23">
        <f>VLOOKUP(A109,[1]FloodArchive!$A$2:$P$6000,5,FALSE)</f>
        <v>102.36199999999999</v>
      </c>
      <c r="O109" s="23">
        <f>VLOOKUP(A109,[1]FloodArchive!$A$2:$P$6000,6,FALSE)</f>
        <v>3.5844399999999998</v>
      </c>
      <c r="P109" s="28" t="s">
        <v>214</v>
      </c>
      <c r="Q109" s="19"/>
      <c r="R109" s="20"/>
      <c r="S109" s="20"/>
      <c r="T109" s="20"/>
      <c r="U109" s="20"/>
    </row>
    <row r="110" spans="1:21" s="12" customFormat="1" ht="39.950000000000003" customHeight="1" x14ac:dyDescent="0.2">
      <c r="A110" s="138">
        <f t="shared" si="3"/>
        <v>4106</v>
      </c>
      <c r="B110" s="21" t="str">
        <f>VLOOKUP(A110,[1]FloodArchive!$A$2:$N$6000,3,FALSE)</f>
        <v>United Kingdom</v>
      </c>
      <c r="C110" s="22" t="s">
        <v>215</v>
      </c>
      <c r="D110" s="24">
        <f>VLOOKUP(A110,[1]FloodArchive!$A$2:$P$6000,8,FALSE)</f>
        <v>41613</v>
      </c>
      <c r="E110" s="24">
        <f>VLOOKUP(A110,[1]FloodArchive!$A$2:$P$6000,9,FALSE)</f>
        <v>41616</v>
      </c>
      <c r="F110" s="25">
        <f t="shared" si="4"/>
        <v>4</v>
      </c>
      <c r="G110" s="23">
        <f>VLOOKUP(A110,[1]FloodArchive!$A$2:$P$6000,11,FALSE)</f>
        <v>8</v>
      </c>
      <c r="H110" s="23">
        <f>VLOOKUP(A110,[1]FloodArchive!$A$2:$P$6000,12,FALSE)</f>
        <v>4000</v>
      </c>
      <c r="I110" s="23"/>
      <c r="J110" s="23" t="str">
        <f>VLOOKUP(A110,[1]FloodArchive!$A$2:$P$6000,13,FALSE)</f>
        <v>Storm Surge</v>
      </c>
      <c r="K110" s="26">
        <f>VLOOKUP(A110,[1]FloodArchive!$A$2:$P$6003,14,FALSE)</f>
        <v>2</v>
      </c>
      <c r="L110" s="23">
        <f>VLOOKUP(A110,[1]FloodArchive!$A$2:$P$6000,7,FALSE)</f>
        <v>51279.6</v>
      </c>
      <c r="M110" s="27">
        <f t="shared" si="5"/>
        <v>5.6130346158570283</v>
      </c>
      <c r="N110" s="23">
        <f>VLOOKUP(A110,[1]FloodArchive!$A$2:$P$6000,5,FALSE)</f>
        <v>7.5330599999999999</v>
      </c>
      <c r="O110" s="23">
        <f>VLOOKUP(A110,[1]FloodArchive!$A$2:$P$6000,6,FALSE)</f>
        <v>53.443100000000001</v>
      </c>
      <c r="P110" s="28" t="s">
        <v>216</v>
      </c>
      <c r="Q110" s="19"/>
      <c r="R110" s="20"/>
      <c r="S110" s="20"/>
      <c r="T110" s="20"/>
      <c r="U110" s="20"/>
    </row>
    <row r="111" spans="1:21" s="12" customFormat="1" ht="39.950000000000003" customHeight="1" x14ac:dyDescent="0.2">
      <c r="A111" s="138">
        <f t="shared" si="3"/>
        <v>4105</v>
      </c>
      <c r="B111" s="21" t="str">
        <f>VLOOKUP(A111,[1]FloodArchive!$A$2:$N$6000,3,FALSE)</f>
        <v>Somalia</v>
      </c>
      <c r="C111" s="22" t="s">
        <v>217</v>
      </c>
      <c r="D111" s="24">
        <f>VLOOKUP(A111,[1]FloodArchive!$A$2:$P$6000,8,FALSE)</f>
        <v>41586</v>
      </c>
      <c r="E111" s="24">
        <f>VLOOKUP(A111,[1]FloodArchive!$A$2:$P$6000,9,FALSE)</f>
        <v>41597</v>
      </c>
      <c r="F111" s="25">
        <f t="shared" si="4"/>
        <v>12</v>
      </c>
      <c r="G111" s="23">
        <f>VLOOKUP(A111,[1]FloodArchive!$A$2:$P$6000,11,FALSE)</f>
        <v>100</v>
      </c>
      <c r="H111" s="23">
        <f>VLOOKUP(A111,[1]FloodArchive!$A$2:$P$6000,12,FALSE)</f>
        <v>0</v>
      </c>
      <c r="I111" s="23"/>
      <c r="J111" s="23" t="str">
        <f>VLOOKUP(A111,[1]FloodArchive!$A$2:$P$6000,13,FALSE)</f>
        <v>Tropical Storm</v>
      </c>
      <c r="K111" s="26">
        <f>VLOOKUP(A111,[1]FloodArchive!$A$2:$P$6003,14,FALSE)</f>
        <v>1.5</v>
      </c>
      <c r="L111" s="23">
        <f>VLOOKUP(A111,[1]FloodArchive!$A$2:$P$6000,7,FALSE)</f>
        <v>181848.02</v>
      </c>
      <c r="M111" s="27">
        <f t="shared" si="5"/>
        <v>6.514981081828898</v>
      </c>
      <c r="N111" s="23">
        <f>VLOOKUP(A111,[1]FloodArchive!$A$2:$P$6000,5,FALSE)</f>
        <v>57.427599999999998</v>
      </c>
      <c r="O111" s="23">
        <f>VLOOKUP(A111,[1]FloodArchive!$A$2:$P$6000,6,FALSE)</f>
        <v>21.681899999999999</v>
      </c>
      <c r="P111" s="28" t="s">
        <v>218</v>
      </c>
      <c r="Q111" s="19"/>
      <c r="R111" s="20"/>
      <c r="S111" s="20"/>
      <c r="T111" s="20"/>
      <c r="U111" s="20"/>
    </row>
    <row r="112" spans="1:21" s="12" customFormat="1" ht="39.950000000000003" customHeight="1" x14ac:dyDescent="0.2">
      <c r="A112" s="138">
        <f t="shared" si="3"/>
        <v>4104</v>
      </c>
      <c r="B112" s="21" t="str">
        <f>VLOOKUP(A112,[1]FloodArchive!$A$2:$N$6000,3,FALSE)</f>
        <v>Saudi Arabia</v>
      </c>
      <c r="C112" s="22" t="s">
        <v>219</v>
      </c>
      <c r="D112" s="24">
        <f>VLOOKUP(A112,[1]FloodArchive!$A$2:$P$6000,8,FALSE)</f>
        <v>41596</v>
      </c>
      <c r="E112" s="24">
        <f>VLOOKUP(A112,[1]FloodArchive!$A$2:$P$6000,9,FALSE)</f>
        <v>41597</v>
      </c>
      <c r="F112" s="25">
        <f t="shared" si="4"/>
        <v>2</v>
      </c>
      <c r="G112" s="23">
        <f>VLOOKUP(A112,[1]FloodArchive!$A$2:$P$6000,11,FALSE)</f>
        <v>15</v>
      </c>
      <c r="H112" s="23">
        <f>VLOOKUP(A112,[1]FloodArchive!$A$2:$P$6000,12,FALSE)</f>
        <v>121</v>
      </c>
      <c r="I112" s="23"/>
      <c r="J112" s="23" t="str">
        <f>VLOOKUP(A112,[1]FloodArchive!$A$2:$P$6000,13,FALSE)</f>
        <v>Torrential Rain</v>
      </c>
      <c r="K112" s="26">
        <f>VLOOKUP(A112,[1]FloodArchive!$A$2:$P$6003,14,FALSE)</f>
        <v>1.5</v>
      </c>
      <c r="L112" s="23">
        <f>VLOOKUP(A112,[1]FloodArchive!$A$2:$P$6000,7,FALSE)</f>
        <v>361386.84</v>
      </c>
      <c r="M112" s="27">
        <f t="shared" si="5"/>
        <v>6.035093588280926</v>
      </c>
      <c r="N112" s="23">
        <f>VLOOKUP(A112,[1]FloodArchive!$A$2:$P$6000,5,FALSE)</f>
        <v>44.808399999999999</v>
      </c>
      <c r="O112" s="23">
        <f>VLOOKUP(A112,[1]FloodArchive!$A$2:$P$6000,6,FALSE)</f>
        <v>27.4145</v>
      </c>
      <c r="P112" s="28" t="s">
        <v>220</v>
      </c>
      <c r="Q112" s="19"/>
      <c r="R112" s="20"/>
      <c r="S112" s="20"/>
      <c r="T112" s="20"/>
      <c r="U112" s="20"/>
    </row>
    <row r="113" spans="1:21" s="12" customFormat="1" ht="39.950000000000003" customHeight="1" x14ac:dyDescent="0.2">
      <c r="A113" s="138">
        <f t="shared" si="3"/>
        <v>4103</v>
      </c>
      <c r="B113" s="21" t="str">
        <f>VLOOKUP(A113,[1]FloodArchive!$A$2:$N$6000,3,FALSE)</f>
        <v>Vietnam</v>
      </c>
      <c r="C113" s="22" t="s">
        <v>221</v>
      </c>
      <c r="D113" s="24">
        <f>VLOOKUP(A113,[1]FloodArchive!$A$2:$P$6000,8,FALSE)</f>
        <v>41592</v>
      </c>
      <c r="E113" s="24">
        <f>VLOOKUP(A113,[1]FloodArchive!$A$2:$P$6000,9,FALSE)</f>
        <v>41597</v>
      </c>
      <c r="F113" s="25">
        <f t="shared" si="4"/>
        <v>6</v>
      </c>
      <c r="G113" s="23">
        <f>VLOOKUP(A113,[1]FloodArchive!$A$2:$P$6000,11,FALSE)</f>
        <v>41</v>
      </c>
      <c r="H113" s="23">
        <f>VLOOKUP(A113,[1]FloodArchive!$A$2:$P$6000,12,FALSE)</f>
        <v>80000</v>
      </c>
      <c r="I113" s="23"/>
      <c r="J113" s="23" t="str">
        <f>VLOOKUP(A113,[1]FloodArchive!$A$2:$P$6000,13,FALSE)</f>
        <v>Heavy Rain</v>
      </c>
      <c r="K113" s="26">
        <f>VLOOKUP(A113,[1]FloodArchive!$A$2:$P$6003,14,FALSE)</f>
        <v>1.5</v>
      </c>
      <c r="L113" s="23">
        <f>VLOOKUP(A113,[1]FloodArchive!$A$2:$P$6000,7,FALSE)</f>
        <v>48985.15</v>
      </c>
      <c r="M113" s="27">
        <f t="shared" si="5"/>
        <v>5.6443069517022053</v>
      </c>
      <c r="N113" s="23">
        <f>VLOOKUP(A113,[1]FloodArchive!$A$2:$P$6000,5,FALSE)</f>
        <v>107.706</v>
      </c>
      <c r="O113" s="23">
        <f>VLOOKUP(A113,[1]FloodArchive!$A$2:$P$6000,6,FALSE)</f>
        <v>15.582100000000001</v>
      </c>
      <c r="P113" s="28" t="s">
        <v>222</v>
      </c>
      <c r="Q113" s="19"/>
      <c r="R113" s="20"/>
      <c r="S113" s="20"/>
      <c r="T113" s="20"/>
      <c r="U113" s="20"/>
    </row>
    <row r="114" spans="1:21" s="12" customFormat="1" ht="39.950000000000003" customHeight="1" x14ac:dyDescent="0.2">
      <c r="A114" s="138">
        <f t="shared" si="3"/>
        <v>4102</v>
      </c>
      <c r="B114" s="21" t="str">
        <f>VLOOKUP(A114,[1]FloodArchive!$A$2:$N$6000,3,FALSE)</f>
        <v>Italy</v>
      </c>
      <c r="C114" s="22" t="s">
        <v>223</v>
      </c>
      <c r="D114" s="24">
        <f>VLOOKUP(A114,[1]FloodArchive!$A$2:$P$6000,8,FALSE)</f>
        <v>41596</v>
      </c>
      <c r="E114" s="24">
        <f>VLOOKUP(A114,[1]FloodArchive!$A$2:$P$6000,9,FALSE)</f>
        <v>41597</v>
      </c>
      <c r="F114" s="25">
        <f t="shared" si="4"/>
        <v>2</v>
      </c>
      <c r="G114" s="23">
        <f>VLOOKUP(A114,[1]FloodArchive!$A$2:$P$6000,11,FALSE)</f>
        <v>18</v>
      </c>
      <c r="H114" s="23">
        <f>VLOOKUP(A114,[1]FloodArchive!$A$2:$P$6000,12,FALSE)</f>
        <v>2700</v>
      </c>
      <c r="I114" s="23"/>
      <c r="J114" s="23" t="str">
        <f>VLOOKUP(A114,[1]FloodArchive!$A$2:$P$6000,13,FALSE)</f>
        <v>Torrential Rain</v>
      </c>
      <c r="K114" s="26">
        <f>VLOOKUP(A114,[1]FloodArchive!$A$2:$P$6003,14,FALSE)</f>
        <v>2</v>
      </c>
      <c r="L114" s="23">
        <f>VLOOKUP(A114,[1]FloodArchive!$A$2:$P$6000,7,FALSE)</f>
        <v>15699.75</v>
      </c>
      <c r="M114" s="27">
        <f t="shared" si="5"/>
        <v>4.7979527281649084</v>
      </c>
      <c r="N114" s="23">
        <f>VLOOKUP(A114,[1]FloodArchive!$A$2:$P$6000,5,FALSE)</f>
        <v>9.0045500000000001</v>
      </c>
      <c r="O114" s="23">
        <f>VLOOKUP(A114,[1]FloodArchive!$A$2:$P$6000,6,FALSE)</f>
        <v>40.300800000000002</v>
      </c>
      <c r="P114" s="28" t="s">
        <v>224</v>
      </c>
      <c r="Q114" s="19"/>
      <c r="R114" s="20"/>
      <c r="S114" s="20"/>
      <c r="T114" s="20"/>
      <c r="U114" s="20"/>
    </row>
    <row r="115" spans="1:21" s="12" customFormat="1" ht="39.950000000000003" customHeight="1" x14ac:dyDescent="0.2">
      <c r="A115" s="138">
        <f t="shared" si="3"/>
        <v>4101</v>
      </c>
      <c r="B115" s="21" t="str">
        <f>VLOOKUP(A115,[1]FloodArchive!$A$2:$N$6000,3,FALSE)</f>
        <v>USA</v>
      </c>
      <c r="C115" s="22" t="s">
        <v>225</v>
      </c>
      <c r="D115" s="24">
        <f>VLOOKUP(A115,[1]FloodArchive!$A$2:$P$6000,8,FALSE)</f>
        <v>41578</v>
      </c>
      <c r="E115" s="24">
        <f>VLOOKUP(A115,[1]FloodArchive!$A$2:$P$6000,9,FALSE)</f>
        <v>41588</v>
      </c>
      <c r="F115" s="25">
        <f t="shared" si="4"/>
        <v>11</v>
      </c>
      <c r="G115" s="23">
        <f>VLOOKUP(A115,[1]FloodArchive!$A$2:$P$6000,11,FALSE)</f>
        <v>4</v>
      </c>
      <c r="H115" s="23">
        <f>VLOOKUP(A115,[1]FloodArchive!$A$2:$P$6000,12,FALSE)</f>
        <v>4800</v>
      </c>
      <c r="I115" s="23"/>
      <c r="J115" s="23" t="str">
        <f>VLOOKUP(A115,[1]FloodArchive!$A$2:$P$6000,13,FALSE)</f>
        <v>Torrential Rain</v>
      </c>
      <c r="K115" s="26">
        <f>VLOOKUP(A115,[1]FloodArchive!$A$2:$P$6003,14,FALSE)</f>
        <v>2</v>
      </c>
      <c r="L115" s="23">
        <f>VLOOKUP(A115,[1]FloodArchive!$A$2:$P$6000,7,FALSE)</f>
        <v>38936.39</v>
      </c>
      <c r="M115" s="27">
        <f t="shared" si="5"/>
        <v>5.9327783641192875</v>
      </c>
      <c r="N115" s="23">
        <f>VLOOKUP(A115,[1]FloodArchive!$A$2:$P$6000,5,FALSE)</f>
        <v>-98.011099999999999</v>
      </c>
      <c r="O115" s="23">
        <f>VLOOKUP(A115,[1]FloodArchive!$A$2:$P$6000,6,FALSE)</f>
        <v>30.660699999999999</v>
      </c>
      <c r="P115" s="28" t="s">
        <v>226</v>
      </c>
      <c r="Q115" s="19"/>
      <c r="R115" s="20"/>
      <c r="S115" s="20"/>
      <c r="T115" s="20"/>
      <c r="U115" s="20"/>
    </row>
    <row r="116" spans="1:21" s="12" customFormat="1" ht="39.950000000000003" customHeight="1" x14ac:dyDescent="0.2">
      <c r="A116" s="138">
        <f t="shared" si="3"/>
        <v>4100</v>
      </c>
      <c r="B116" s="21" t="str">
        <f>VLOOKUP(A116,[1]FloodArchive!$A$2:$N$6000,3,FALSE)</f>
        <v>Philippines</v>
      </c>
      <c r="C116" s="22" t="s">
        <v>227</v>
      </c>
      <c r="D116" s="24">
        <f>VLOOKUP(A116,[1]FloodArchive!$A$2:$P$6000,8,FALSE)</f>
        <v>41586</v>
      </c>
      <c r="E116" s="24">
        <f>VLOOKUP(A116,[1]FloodArchive!$A$2:$P$6000,9,FALSE)</f>
        <v>41597</v>
      </c>
      <c r="F116" s="25">
        <f t="shared" si="4"/>
        <v>12</v>
      </c>
      <c r="G116" s="23">
        <f>VLOOKUP(A116,[1]FloodArchive!$A$2:$P$6000,11,FALSE)</f>
        <v>2000</v>
      </c>
      <c r="H116" s="23">
        <f>VLOOKUP(A116,[1]FloodArchive!$A$2:$P$6000,12,FALSE)</f>
        <v>200000</v>
      </c>
      <c r="I116" s="23"/>
      <c r="J116" s="23" t="str">
        <f>VLOOKUP(A116,[1]FloodArchive!$A$2:$P$6000,13,FALSE)</f>
        <v>Tropical Storm Haiyan/Yolanda</v>
      </c>
      <c r="K116" s="26">
        <f>VLOOKUP(A116,[1]FloodArchive!$A$2:$P$6003,14,FALSE)</f>
        <v>2</v>
      </c>
      <c r="L116" s="23">
        <f>VLOOKUP(A116,[1]FloodArchive!$A$2:$P$6000,7,FALSE)</f>
        <v>32476.99</v>
      </c>
      <c r="M116" s="27">
        <f t="shared" si="5"/>
        <v>5.8917870132977948</v>
      </c>
      <c r="N116" s="23">
        <f>VLOOKUP(A116,[1]FloodArchive!$A$2:$P$6000,5,FALSE)</f>
        <v>125.05200000000001</v>
      </c>
      <c r="O116" s="23">
        <f>VLOOKUP(A116,[1]FloodArchive!$A$2:$P$6000,6,FALSE)</f>
        <v>11.4452</v>
      </c>
      <c r="P116" s="28" t="s">
        <v>228</v>
      </c>
      <c r="Q116" s="19"/>
      <c r="R116" s="20"/>
      <c r="S116" s="20"/>
      <c r="T116" s="20"/>
      <c r="U116" s="20"/>
    </row>
    <row r="117" spans="1:21" s="12" customFormat="1" ht="39.950000000000003" customHeight="1" x14ac:dyDescent="0.2">
      <c r="A117" s="138">
        <f t="shared" si="3"/>
        <v>4099</v>
      </c>
      <c r="B117" s="21" t="str">
        <f>VLOOKUP(A117,[1]FloodArchive!$A$2:$N$6000,3,FALSE)</f>
        <v>South Sudan</v>
      </c>
      <c r="C117" s="22" t="s">
        <v>229</v>
      </c>
      <c r="D117" s="24">
        <f>VLOOKUP(A117,[1]FloodArchive!$A$2:$P$6000,8,FALSE)</f>
        <v>41581</v>
      </c>
      <c r="E117" s="24">
        <f>VLOOKUP(A117,[1]FloodArchive!$A$2:$P$6000,9,FALSE)</f>
        <v>41597</v>
      </c>
      <c r="F117" s="25">
        <f t="shared" si="4"/>
        <v>17</v>
      </c>
      <c r="G117" s="23">
        <f>VLOOKUP(A117,[1]FloodArchive!$A$2:$P$6000,11,FALSE)</f>
        <v>0</v>
      </c>
      <c r="H117" s="23">
        <f>VLOOKUP(A117,[1]FloodArchive!$A$2:$P$6000,12,FALSE)</f>
        <v>100</v>
      </c>
      <c r="I117" s="23"/>
      <c r="J117" s="23" t="str">
        <f>VLOOKUP(A117,[1]FloodArchive!$A$2:$P$6000,13,FALSE)</f>
        <v>Heavy Rain</v>
      </c>
      <c r="K117" s="26">
        <f>VLOOKUP(A117,[1]FloodArchive!$A$2:$P$6003,14,FALSE)</f>
        <v>1</v>
      </c>
      <c r="L117" s="23">
        <f>VLOOKUP(A117,[1]FloodArchive!$A$2:$P$6000,7,FALSE)</f>
        <v>111000.43</v>
      </c>
      <c r="M117" s="27">
        <f t="shared" si="5"/>
        <v>6.27577358256372</v>
      </c>
      <c r="N117" s="23">
        <f>VLOOKUP(A117,[1]FloodArchive!$A$2:$P$6000,5,FALSE)</f>
        <v>31.793299999999999</v>
      </c>
      <c r="O117" s="23">
        <f>VLOOKUP(A117,[1]FloodArchive!$A$2:$P$6000,6,FALSE)</f>
        <v>7.3392799999999996</v>
      </c>
      <c r="P117" s="28" t="s">
        <v>230</v>
      </c>
      <c r="Q117" s="19"/>
      <c r="R117" s="20"/>
      <c r="S117" s="20"/>
      <c r="T117" s="20"/>
      <c r="U117" s="20"/>
    </row>
    <row r="118" spans="1:21" s="12" customFormat="1" ht="39.950000000000003" customHeight="1" x14ac:dyDescent="0.2">
      <c r="A118" s="138">
        <f t="shared" si="3"/>
        <v>4098</v>
      </c>
      <c r="B118" s="21" t="str">
        <f>VLOOKUP(A118,[1]FloodArchive!$A$2:$N$6000,3,FALSE)</f>
        <v>India</v>
      </c>
      <c r="C118" s="22" t="s">
        <v>231</v>
      </c>
      <c r="D118" s="24">
        <f>VLOOKUP(A118,[1]FloodArchive!$A$2:$P$6000,8,FALSE)</f>
        <v>41559</v>
      </c>
      <c r="E118" s="24">
        <f>VLOOKUP(A118,[1]FloodArchive!$A$2:$P$6000,9,FALSE)</f>
        <v>41588</v>
      </c>
      <c r="F118" s="25">
        <f t="shared" si="4"/>
        <v>30</v>
      </c>
      <c r="G118" s="23">
        <f>VLOOKUP(A118,[1]FloodArchive!$A$2:$P$6000,11,FALSE)</f>
        <v>7</v>
      </c>
      <c r="H118" s="23">
        <f>VLOOKUP(A118,[1]FloodArchive!$A$2:$P$6000,12,FALSE)</f>
        <v>0</v>
      </c>
      <c r="I118" s="23"/>
      <c r="J118" s="23" t="str">
        <f>VLOOKUP(A118,[1]FloodArchive!$A$2:$P$6000,13,FALSE)</f>
        <v>Heavy Rain</v>
      </c>
      <c r="K118" s="26">
        <f>VLOOKUP(A118,[1]FloodArchive!$A$2:$P$6003,14,FALSE)</f>
        <v>1.5</v>
      </c>
      <c r="L118" s="23">
        <f>VLOOKUP(A118,[1]FloodArchive!$A$2:$P$6000,7,FALSE)</f>
        <v>102661.14</v>
      </c>
      <c r="M118" s="27">
        <f t="shared" si="5"/>
        <v>6.6646185963472773</v>
      </c>
      <c r="N118" s="23">
        <f>VLOOKUP(A118,[1]FloodArchive!$A$2:$P$6000,5,FALSE)</f>
        <v>85.932100000000005</v>
      </c>
      <c r="O118" s="23">
        <f>VLOOKUP(A118,[1]FloodArchive!$A$2:$P$6000,6,FALSE)</f>
        <v>24.717400000000001</v>
      </c>
      <c r="P118" s="28" t="s">
        <v>232</v>
      </c>
      <c r="Q118" s="19"/>
      <c r="R118" s="20"/>
      <c r="S118" s="20"/>
      <c r="T118" s="20"/>
      <c r="U118" s="20"/>
    </row>
    <row r="119" spans="1:21" s="12" customFormat="1" ht="39.950000000000003" customHeight="1" x14ac:dyDescent="0.2">
      <c r="A119" s="138">
        <f t="shared" si="3"/>
        <v>4097</v>
      </c>
      <c r="B119" s="21" t="str">
        <f>VLOOKUP(A119,[1]FloodArchive!$A$2:$N$6000,3,FALSE)</f>
        <v>Peru</v>
      </c>
      <c r="C119" s="22" t="s">
        <v>233</v>
      </c>
      <c r="D119" s="24">
        <f>VLOOKUP(A119,[1]FloodArchive!$A$2:$P$6000,8,FALSE)</f>
        <v>41558</v>
      </c>
      <c r="E119" s="24">
        <f>VLOOKUP(A119,[1]FloodArchive!$A$2:$P$6000,9,FALSE)</f>
        <v>41561</v>
      </c>
      <c r="F119" s="25">
        <f t="shared" si="4"/>
        <v>4</v>
      </c>
      <c r="G119" s="23">
        <f>VLOOKUP(A119,[1]FloodArchive!$A$2:$P$6000,11,FALSE)</f>
        <v>0</v>
      </c>
      <c r="H119" s="23">
        <f>VLOOKUP(A119,[1]FloodArchive!$A$2:$P$6000,12,FALSE)</f>
        <v>1100</v>
      </c>
      <c r="I119" s="23"/>
      <c r="J119" s="23" t="str">
        <f>VLOOKUP(A119,[1]FloodArchive!$A$2:$P$6000,13,FALSE)</f>
        <v>Heavy Rain</v>
      </c>
      <c r="K119" s="26">
        <f>VLOOKUP(A119,[1]FloodArchive!$A$2:$P$6003,14,FALSE)</f>
        <v>1.5</v>
      </c>
      <c r="L119" s="23">
        <f>VLOOKUP(A119,[1]FloodArchive!$A$2:$P$6000,7,FALSE)</f>
        <v>253520.53</v>
      </c>
      <c r="M119" s="27">
        <f t="shared" si="5"/>
        <v>6.1821643844857155</v>
      </c>
      <c r="N119" s="23">
        <f>VLOOKUP(A119,[1]FloodArchive!$A$2:$P$6000,5,FALSE)</f>
        <v>-76.187299999999993</v>
      </c>
      <c r="O119" s="23">
        <f>VLOOKUP(A119,[1]FloodArchive!$A$2:$P$6000,6,FALSE)</f>
        <v>-8.5734999999999992</v>
      </c>
      <c r="P119" s="28" t="s">
        <v>234</v>
      </c>
      <c r="Q119" s="19"/>
      <c r="R119" s="20"/>
      <c r="S119" s="20"/>
      <c r="T119" s="20"/>
      <c r="U119" s="20"/>
    </row>
    <row r="120" spans="1:21" s="12" customFormat="1" ht="39.950000000000003" customHeight="1" x14ac:dyDescent="0.2">
      <c r="A120" s="138">
        <f t="shared" si="3"/>
        <v>4096</v>
      </c>
      <c r="B120" s="21" t="str">
        <f>VLOOKUP(A120,[1]FloodArchive!$A$2:$N$6000,3,FALSE)</f>
        <v>Indonesia</v>
      </c>
      <c r="C120" s="22" t="s">
        <v>235</v>
      </c>
      <c r="D120" s="24">
        <f>VLOOKUP(A120,[1]FloodArchive!$A$2:$P$6000,8,FALSE)</f>
        <v>41554</v>
      </c>
      <c r="E120" s="24">
        <f>VLOOKUP(A120,[1]FloodArchive!$A$2:$P$6000,9,FALSE)</f>
        <v>41561</v>
      </c>
      <c r="F120" s="25">
        <f t="shared" si="4"/>
        <v>8</v>
      </c>
      <c r="G120" s="23">
        <f>VLOOKUP(A120,[1]FloodArchive!$A$2:$P$6000,11,FALSE)</f>
        <v>0</v>
      </c>
      <c r="H120" s="23">
        <f>VLOOKUP(A120,[1]FloodArchive!$A$2:$P$6000,12,FALSE)</f>
        <v>16000</v>
      </c>
      <c r="I120" s="23"/>
      <c r="J120" s="23" t="str">
        <f>VLOOKUP(A120,[1]FloodArchive!$A$2:$P$6000,13,FALSE)</f>
        <v>Torrential Rain</v>
      </c>
      <c r="K120" s="26">
        <f>VLOOKUP(A120,[1]FloodArchive!$A$2:$P$6003,14,FALSE)</f>
        <v>1.5</v>
      </c>
      <c r="L120" s="23">
        <f>VLOOKUP(A120,[1]FloodArchive!$A$2:$P$6000,7,FALSE)</f>
        <v>31023.66</v>
      </c>
      <c r="M120" s="27">
        <f t="shared" si="5"/>
        <v>5.570874278211182</v>
      </c>
      <c r="N120" s="23">
        <f>VLOOKUP(A120,[1]FloodArchive!$A$2:$P$6000,5,FALSE)</f>
        <v>99.677099999999996</v>
      </c>
      <c r="O120" s="23">
        <f>VLOOKUP(A120,[1]FloodArchive!$A$2:$P$6000,6,FALSE)</f>
        <v>2.9541499999999998</v>
      </c>
      <c r="P120" s="28" t="s">
        <v>236</v>
      </c>
      <c r="Q120" s="19"/>
      <c r="R120" s="20"/>
      <c r="S120" s="20"/>
      <c r="T120" s="20"/>
      <c r="U120" s="20"/>
    </row>
    <row r="121" spans="1:21" s="12" customFormat="1" ht="39.950000000000003" customHeight="1" x14ac:dyDescent="0.2">
      <c r="A121" s="138">
        <f t="shared" si="3"/>
        <v>4095</v>
      </c>
      <c r="B121" s="21" t="str">
        <f>VLOOKUP(A121,[1]FloodArchive!$A$2:$N$6000,3,FALSE)</f>
        <v>China</v>
      </c>
      <c r="C121" s="22" t="s">
        <v>237</v>
      </c>
      <c r="D121" s="24">
        <f>VLOOKUP(A121,[1]FloodArchive!$A$2:$P$6000,8,FALSE)</f>
        <v>41555</v>
      </c>
      <c r="E121" s="24">
        <f>VLOOKUP(A121,[1]FloodArchive!$A$2:$P$6000,9,FALSE)</f>
        <v>41561</v>
      </c>
      <c r="F121" s="25">
        <f t="shared" si="4"/>
        <v>7</v>
      </c>
      <c r="G121" s="23">
        <f>VLOOKUP(A121,[1]FloodArchive!$A$2:$P$6000,11,FALSE)</f>
        <v>6</v>
      </c>
      <c r="H121" s="23">
        <f>VLOOKUP(A121,[1]FloodArchive!$A$2:$P$6000,12,FALSE)</f>
        <v>176900</v>
      </c>
      <c r="I121" s="23"/>
      <c r="J121" s="23" t="str">
        <f>VLOOKUP(A121,[1]FloodArchive!$A$2:$P$6000,13,FALSE)</f>
        <v>Tropical Storm Fitow</v>
      </c>
      <c r="K121" s="26">
        <f>VLOOKUP(A121,[1]FloodArchive!$A$2:$P$6003,14,FALSE)</f>
        <v>1.5</v>
      </c>
      <c r="L121" s="23">
        <f>VLOOKUP(A121,[1]FloodArchive!$A$2:$P$6000,7,FALSE)</f>
        <v>41577.160000000003</v>
      </c>
      <c r="M121" s="27">
        <f t="shared" si="5"/>
        <v>5.6400441198409466</v>
      </c>
      <c r="N121" s="23">
        <f>VLOOKUP(A121,[1]FloodArchive!$A$2:$P$6000,5,FALSE)</f>
        <v>120.57299999999999</v>
      </c>
      <c r="O121" s="23">
        <f>VLOOKUP(A121,[1]FloodArchive!$A$2:$P$6000,6,FALSE)</f>
        <v>29.15</v>
      </c>
      <c r="P121" s="28" t="s">
        <v>238</v>
      </c>
      <c r="Q121" s="19"/>
      <c r="R121" s="20"/>
      <c r="S121" s="20"/>
      <c r="T121" s="20"/>
      <c r="U121" s="20"/>
    </row>
    <row r="122" spans="1:21" s="12" customFormat="1" ht="39.950000000000003" customHeight="1" x14ac:dyDescent="0.2">
      <c r="A122" s="138">
        <f t="shared" si="3"/>
        <v>4094</v>
      </c>
      <c r="B122" s="21" t="str">
        <f>VLOOKUP(A122,[1]FloodArchive!$A$2:$N$6000,3,FALSE)</f>
        <v>South Sudan</v>
      </c>
      <c r="C122" s="22" t="s">
        <v>239</v>
      </c>
      <c r="D122" s="24">
        <f>VLOOKUP(A122,[1]FloodArchive!$A$2:$P$6000,8,FALSE)</f>
        <v>41555</v>
      </c>
      <c r="E122" s="24">
        <f>VLOOKUP(A122,[1]FloodArchive!$A$2:$P$6000,9,FALSE)</f>
        <v>41561</v>
      </c>
      <c r="F122" s="25">
        <f t="shared" si="4"/>
        <v>7</v>
      </c>
      <c r="G122" s="23">
        <f>VLOOKUP(A122,[1]FloodArchive!$A$2:$P$6000,11,FALSE)</f>
        <v>0</v>
      </c>
      <c r="H122" s="23">
        <f>VLOOKUP(A122,[1]FloodArchive!$A$2:$P$6000,12,FALSE)</f>
        <v>3300</v>
      </c>
      <c r="I122" s="23"/>
      <c r="J122" s="23" t="str">
        <f>VLOOKUP(A122,[1]FloodArchive!$A$2:$P$6000,13,FALSE)</f>
        <v>Heavy Rain</v>
      </c>
      <c r="K122" s="26">
        <f>VLOOKUP(A122,[1]FloodArchive!$A$2:$P$6003,14,FALSE)</f>
        <v>1</v>
      </c>
      <c r="L122" s="23">
        <f>VLOOKUP(A122,[1]FloodArchive!$A$2:$P$6000,7,FALSE)</f>
        <v>172574.26</v>
      </c>
      <c r="M122" s="27">
        <f t="shared" si="5"/>
        <v>6.0820740598198961</v>
      </c>
      <c r="N122" s="23">
        <f>VLOOKUP(A122,[1]FloodArchive!$A$2:$P$6000,5,FALSE)</f>
        <v>28.824100000000001</v>
      </c>
      <c r="O122" s="23">
        <f>VLOOKUP(A122,[1]FloodArchive!$A$2:$P$6000,6,FALSE)</f>
        <v>7.7372399999999999</v>
      </c>
      <c r="P122" s="28" t="s">
        <v>240</v>
      </c>
      <c r="Q122" s="19"/>
      <c r="R122" s="20"/>
      <c r="S122" s="20"/>
      <c r="T122" s="20"/>
      <c r="U122" s="20"/>
    </row>
    <row r="123" spans="1:21" s="12" customFormat="1" ht="39.950000000000003" customHeight="1" x14ac:dyDescent="0.2">
      <c r="A123" s="138">
        <f t="shared" si="3"/>
        <v>4093</v>
      </c>
      <c r="B123" s="21" t="str">
        <f>VLOOKUP(A123,[1]FloodArchive!$A$2:$N$6000,3,FALSE)</f>
        <v>Philippines</v>
      </c>
      <c r="C123" s="22" t="s">
        <v>241</v>
      </c>
      <c r="D123" s="24">
        <f>VLOOKUP(A123,[1]FloodArchive!$A$2:$P$6000,8,FALSE)</f>
        <v>41559</v>
      </c>
      <c r="E123" s="24">
        <f>VLOOKUP(A123,[1]FloodArchive!$A$2:$P$6000,9,FALSE)</f>
        <v>41561</v>
      </c>
      <c r="F123" s="25">
        <f t="shared" si="4"/>
        <v>3</v>
      </c>
      <c r="G123" s="23">
        <f>VLOOKUP(A123,[1]FloodArchive!$A$2:$P$6000,11,FALSE)</f>
        <v>13</v>
      </c>
      <c r="H123" s="23">
        <f>VLOOKUP(A123,[1]FloodArchive!$A$2:$P$6000,12,FALSE)</f>
        <v>2500</v>
      </c>
      <c r="I123" s="23"/>
      <c r="J123" s="23" t="str">
        <f>VLOOKUP(A123,[1]FloodArchive!$A$2:$P$6000,13,FALSE)</f>
        <v>Tropical Storm Nari</v>
      </c>
      <c r="K123" s="26">
        <f>VLOOKUP(A123,[1]FloodArchive!$A$2:$P$6003,14,FALSE)</f>
        <v>2</v>
      </c>
      <c r="L123" s="23">
        <f>VLOOKUP(A123,[1]FloodArchive!$A$2:$P$6000,7,FALSE)</f>
        <v>54531.07</v>
      </c>
      <c r="M123" s="27">
        <f t="shared" si="5"/>
        <v>5.5147952698114606</v>
      </c>
      <c r="N123" s="23">
        <f>VLOOKUP(A123,[1]FloodArchive!$A$2:$P$6000,5,FALSE)</f>
        <v>121.19199999999999</v>
      </c>
      <c r="O123" s="23">
        <f>VLOOKUP(A123,[1]FloodArchive!$A$2:$P$6000,6,FALSE)</f>
        <v>16.641300000000001</v>
      </c>
      <c r="P123" s="28" t="s">
        <v>242</v>
      </c>
      <c r="Q123" s="19"/>
      <c r="R123" s="20"/>
      <c r="S123" s="20"/>
      <c r="T123" s="20"/>
      <c r="U123" s="20"/>
    </row>
    <row r="124" spans="1:21" s="12" customFormat="1" ht="39.950000000000003" customHeight="1" x14ac:dyDescent="0.2">
      <c r="A124" s="138">
        <f t="shared" si="3"/>
        <v>4092</v>
      </c>
      <c r="B124" s="21" t="str">
        <f>VLOOKUP(A124,[1]FloodArchive!$A$2:$N$6000,3,FALSE)</f>
        <v>Thailand</v>
      </c>
      <c r="C124" s="22" t="s">
        <v>243</v>
      </c>
      <c r="D124" s="24">
        <f>VLOOKUP(A124,[1]FloodArchive!$A$2:$P$6000,8,FALSE)</f>
        <v>41547</v>
      </c>
      <c r="E124" s="24">
        <f>VLOOKUP(A124,[1]FloodArchive!$A$2:$P$6000,9,FALSE)</f>
        <v>41561</v>
      </c>
      <c r="F124" s="25">
        <f t="shared" si="4"/>
        <v>15</v>
      </c>
      <c r="G124" s="23">
        <f>VLOOKUP(A124,[1]FloodArchive!$A$2:$P$6000,11,FALSE)</f>
        <v>42</v>
      </c>
      <c r="H124" s="23">
        <f>VLOOKUP(A124,[1]FloodArchive!$A$2:$P$6000,12,FALSE)</f>
        <v>982799</v>
      </c>
      <c r="I124" s="23"/>
      <c r="J124" s="23" t="str">
        <f>VLOOKUP(A124,[1]FloodArchive!$A$2:$P$6000,13,FALSE)</f>
        <v>Monsoonal Rain</v>
      </c>
      <c r="K124" s="26">
        <f>VLOOKUP(A124,[1]FloodArchive!$A$2:$P$6003,14,FALSE)</f>
        <v>1.5</v>
      </c>
      <c r="L124" s="23">
        <f>VLOOKUP(A124,[1]FloodArchive!$A$2:$P$6000,7,FALSE)</f>
        <v>312091</v>
      </c>
      <c r="M124" s="27">
        <f t="shared" si="5"/>
        <v>6.8464637628846896</v>
      </c>
      <c r="N124" s="23">
        <f>VLOOKUP(A124,[1]FloodArchive!$A$2:$P$6000,5,FALSE)</f>
        <v>101.694</v>
      </c>
      <c r="O124" s="23">
        <f>VLOOKUP(A124,[1]FloodArchive!$A$2:$P$6000,6,FALSE)</f>
        <v>13.081899999999999</v>
      </c>
      <c r="P124" s="28" t="s">
        <v>244</v>
      </c>
      <c r="Q124" s="19"/>
      <c r="R124" s="20"/>
      <c r="S124" s="20"/>
      <c r="T124" s="20"/>
      <c r="U124" s="20"/>
    </row>
    <row r="125" spans="1:21" s="12" customFormat="1" ht="39.950000000000003" customHeight="1" x14ac:dyDescent="0.2">
      <c r="A125" s="138">
        <f t="shared" si="3"/>
        <v>4091</v>
      </c>
      <c r="B125" s="21" t="str">
        <f>VLOOKUP(A125,[1]FloodArchive!$A$2:$N$6000,3,FALSE)</f>
        <v>India</v>
      </c>
      <c r="C125" s="22" t="s">
        <v>245</v>
      </c>
      <c r="D125" s="24">
        <f>VLOOKUP(A125,[1]FloodArchive!$A$2:$P$6000,8,FALSE)</f>
        <v>41559</v>
      </c>
      <c r="E125" s="24">
        <f>VLOOKUP(A125,[1]FloodArchive!$A$2:$P$6000,9,FALSE)</f>
        <v>41561</v>
      </c>
      <c r="F125" s="25">
        <f t="shared" si="4"/>
        <v>3</v>
      </c>
      <c r="G125" s="23">
        <f>VLOOKUP(A125,[1]FloodArchive!$A$2:$P$6000,11,FALSE)</f>
        <v>27</v>
      </c>
      <c r="H125" s="23">
        <f>VLOOKUP(A125,[1]FloodArchive!$A$2:$P$6000,12,FALSE)</f>
        <v>250000</v>
      </c>
      <c r="I125" s="23"/>
      <c r="J125" s="23" t="str">
        <f>VLOOKUP(A125,[1]FloodArchive!$A$2:$P$6000,13,FALSE)</f>
        <v>Tropical Storm Phailin</v>
      </c>
      <c r="K125" s="26">
        <f>VLOOKUP(A125,[1]FloodArchive!$A$2:$P$6003,14,FALSE)</f>
        <v>2</v>
      </c>
      <c r="L125" s="23">
        <f>VLOOKUP(A125,[1]FloodArchive!$A$2:$P$6000,7,FALSE)</f>
        <v>246385.23</v>
      </c>
      <c r="M125" s="27">
        <f t="shared" si="5"/>
        <v>6.1697659201026589</v>
      </c>
      <c r="N125" s="23">
        <f>VLOOKUP(A125,[1]FloodArchive!$A$2:$P$6000,5,FALSE)</f>
        <v>84.249499999999998</v>
      </c>
      <c r="O125" s="23">
        <f>VLOOKUP(A125,[1]FloodArchive!$A$2:$P$6000,6,FALSE)</f>
        <v>21.271899999999999</v>
      </c>
      <c r="P125" s="28" t="s">
        <v>246</v>
      </c>
      <c r="Q125" s="19"/>
      <c r="R125" s="20"/>
      <c r="S125" s="20"/>
      <c r="T125" s="20"/>
      <c r="U125" s="20"/>
    </row>
    <row r="126" spans="1:21" s="12" customFormat="1" ht="39.950000000000003" customHeight="1" x14ac:dyDescent="0.2">
      <c r="A126" s="138">
        <f t="shared" si="3"/>
        <v>4090</v>
      </c>
      <c r="B126" s="21" t="str">
        <f>VLOOKUP(A126,[1]FloodArchive!$A$2:$N$6000,3,FALSE)</f>
        <v>Cambodia</v>
      </c>
      <c r="C126" s="22" t="s">
        <v>247</v>
      </c>
      <c r="D126" s="24">
        <f>VLOOKUP(A126,[1]FloodArchive!$A$2:$P$6000,8,FALSE)</f>
        <v>41544</v>
      </c>
      <c r="E126" s="24">
        <f>VLOOKUP(A126,[1]FloodArchive!$A$2:$P$6000,9,FALSE)</f>
        <v>41561</v>
      </c>
      <c r="F126" s="25">
        <f t="shared" si="4"/>
        <v>18</v>
      </c>
      <c r="G126" s="23">
        <f>VLOOKUP(A126,[1]FloodArchive!$A$2:$P$6000,11,FALSE)</f>
        <v>122</v>
      </c>
      <c r="H126" s="23">
        <f>VLOOKUP(A126,[1]FloodArchive!$A$2:$P$6000,12,FALSE)</f>
        <v>60000</v>
      </c>
      <c r="I126" s="23"/>
      <c r="J126" s="23" t="str">
        <f>VLOOKUP(A126,[1]FloodArchive!$A$2:$P$6000,13,FALSE)</f>
        <v>Monsoonal Rain</v>
      </c>
      <c r="K126" s="26">
        <f>VLOOKUP(A126,[1]FloodArchive!$A$2:$P$6003,14,FALSE)</f>
        <v>1.5</v>
      </c>
      <c r="L126" s="23">
        <f>VLOOKUP(A126,[1]FloodArchive!$A$2:$P$6000,7,FALSE)</f>
        <v>52283.25</v>
      </c>
      <c r="M126" s="27">
        <f t="shared" si="5"/>
        <v>6.1497263402594644</v>
      </c>
      <c r="N126" s="23">
        <f>VLOOKUP(A126,[1]FloodArchive!$A$2:$P$6000,5,FALSE)</f>
        <v>105.084</v>
      </c>
      <c r="O126" s="23">
        <f>VLOOKUP(A126,[1]FloodArchive!$A$2:$P$6000,6,FALSE)</f>
        <v>12.657999999999999</v>
      </c>
      <c r="P126" s="28" t="s">
        <v>248</v>
      </c>
      <c r="Q126" s="19"/>
      <c r="R126" s="20"/>
      <c r="S126" s="20"/>
      <c r="T126" s="20"/>
      <c r="U126" s="20"/>
    </row>
    <row r="127" spans="1:21" s="12" customFormat="1" ht="39.950000000000003" customHeight="1" x14ac:dyDescent="0.2">
      <c r="A127" s="138">
        <f t="shared" si="3"/>
        <v>4089</v>
      </c>
      <c r="B127" s="21" t="str">
        <f>VLOOKUP(A127,[1]FloodArchive!$A$2:$N$6000,3,FALSE)</f>
        <v>USA</v>
      </c>
      <c r="C127" s="22" t="s">
        <v>249</v>
      </c>
      <c r="D127" s="24">
        <f>VLOOKUP(A127,[1]FloodArchive!$A$2:$P$6000,8,FALSE)</f>
        <v>41529</v>
      </c>
      <c r="E127" s="24">
        <f>VLOOKUP(A127,[1]FloodArchive!$A$2:$P$6000,9,FALSE)</f>
        <v>41537</v>
      </c>
      <c r="F127" s="25">
        <f t="shared" si="4"/>
        <v>9</v>
      </c>
      <c r="G127" s="23">
        <f>VLOOKUP(A127,[1]FloodArchive!$A$2:$P$6000,11,FALSE)</f>
        <v>10</v>
      </c>
      <c r="H127" s="23">
        <f>VLOOKUP(A127,[1]FloodArchive!$A$2:$P$6000,12,FALSE)</f>
        <v>11000</v>
      </c>
      <c r="I127" s="23"/>
      <c r="J127" s="23" t="str">
        <f>VLOOKUP(A127,[1]FloodArchive!$A$2:$P$6000,13,FALSE)</f>
        <v>Monsoon Rain</v>
      </c>
      <c r="K127" s="26">
        <f>VLOOKUP(A127,[1]FloodArchive!$A$2:$P$6003,14,FALSE)</f>
        <v>2</v>
      </c>
      <c r="L127" s="23">
        <f>VLOOKUP(A127,[1]FloodArchive!$A$2:$P$6000,7,FALSE)</f>
        <v>100404.04</v>
      </c>
      <c r="M127" s="27">
        <f t="shared" si="5"/>
        <v>6.2570236931554053</v>
      </c>
      <c r="N127" s="23">
        <f>VLOOKUP(A127,[1]FloodArchive!$A$2:$P$6000,5,FALSE)</f>
        <v>-105.143</v>
      </c>
      <c r="O127" s="23">
        <f>VLOOKUP(A127,[1]FloodArchive!$A$2:$P$6000,6,FALSE)</f>
        <v>38.002400000000002</v>
      </c>
      <c r="P127" s="28" t="s">
        <v>250</v>
      </c>
      <c r="Q127" s="19"/>
      <c r="R127" s="20"/>
      <c r="S127" s="20"/>
      <c r="T127" s="20"/>
      <c r="U127" s="20"/>
    </row>
    <row r="128" spans="1:21" s="12" customFormat="1" ht="39.950000000000003" customHeight="1" x14ac:dyDescent="0.2">
      <c r="A128" s="138">
        <f t="shared" si="3"/>
        <v>4088</v>
      </c>
      <c r="B128" s="21" t="str">
        <f>VLOOKUP(A128,[1]FloodArchive!$A$2:$N$6000,3,FALSE)</f>
        <v>Nigeria</v>
      </c>
      <c r="C128" s="22" t="s">
        <v>251</v>
      </c>
      <c r="D128" s="24">
        <f>VLOOKUP(A128,[1]FloodArchive!$A$2:$P$6000,8,FALSE)</f>
        <v>41527</v>
      </c>
      <c r="E128" s="24">
        <f>VLOOKUP(A128,[1]FloodArchive!$A$2:$P$6000,9,FALSE)</f>
        <v>41533</v>
      </c>
      <c r="F128" s="25">
        <f t="shared" si="4"/>
        <v>7</v>
      </c>
      <c r="G128" s="23">
        <f>VLOOKUP(A128,[1]FloodArchive!$A$2:$P$6000,11,FALSE)</f>
        <v>0</v>
      </c>
      <c r="H128" s="23">
        <f>VLOOKUP(A128,[1]FloodArchive!$A$2:$P$6000,12,FALSE)</f>
        <v>300</v>
      </c>
      <c r="I128" s="23"/>
      <c r="J128" s="23" t="str">
        <f>VLOOKUP(A128,[1]FloodArchive!$A$2:$P$6000,13,FALSE)</f>
        <v>Torrential Rain</v>
      </c>
      <c r="K128" s="26">
        <f>VLOOKUP(A128,[1]FloodArchive!$A$2:$P$6003,14,FALSE)</f>
        <v>1.5</v>
      </c>
      <c r="L128" s="23">
        <f>VLOOKUP(A128,[1]FloodArchive!$A$2:$P$6000,7,FALSE)</f>
        <v>178191.77</v>
      </c>
      <c r="M128" s="27">
        <f t="shared" si="5"/>
        <v>6.2720769408239638</v>
      </c>
      <c r="N128" s="23">
        <f>VLOOKUP(A128,[1]FloodArchive!$A$2:$P$6000,5,FALSE)</f>
        <v>7.6374700000000004</v>
      </c>
      <c r="O128" s="23">
        <f>VLOOKUP(A128,[1]FloodArchive!$A$2:$P$6000,6,FALSE)</f>
        <v>10.5244</v>
      </c>
      <c r="P128" s="28" t="s">
        <v>252</v>
      </c>
      <c r="Q128" s="19"/>
      <c r="R128" s="20"/>
      <c r="S128" s="20"/>
      <c r="T128" s="20"/>
      <c r="U128" s="20"/>
    </row>
    <row r="129" spans="1:21" s="12" customFormat="1" ht="39.950000000000003" customHeight="1" x14ac:dyDescent="0.2">
      <c r="A129" s="138">
        <f t="shared" si="3"/>
        <v>4087</v>
      </c>
      <c r="B129" s="21" t="str">
        <f>VLOOKUP(A129,[1]FloodArchive!$A$2:$N$6000,3,FALSE)</f>
        <v>Romania</v>
      </c>
      <c r="C129" s="22" t="s">
        <v>253</v>
      </c>
      <c r="D129" s="24">
        <f>VLOOKUP(A129,[1]FloodArchive!$A$2:$P$6000,8,FALSE)</f>
        <v>41528</v>
      </c>
      <c r="E129" s="24">
        <f>VLOOKUP(A129,[1]FloodArchive!$A$2:$P$6000,9,FALSE)</f>
        <v>41533</v>
      </c>
      <c r="F129" s="25">
        <f t="shared" si="4"/>
        <v>6</v>
      </c>
      <c r="G129" s="23">
        <f>VLOOKUP(A129,[1]FloodArchive!$A$2:$P$6000,11,FALSE)</f>
        <v>8</v>
      </c>
      <c r="H129" s="23">
        <f>VLOOKUP(A129,[1]FloodArchive!$A$2:$P$6000,12,FALSE)</f>
        <v>2100</v>
      </c>
      <c r="I129" s="23"/>
      <c r="J129" s="23" t="str">
        <f>VLOOKUP(A129,[1]FloodArchive!$A$2:$P$6000,13,FALSE)</f>
        <v>Torrential Rain</v>
      </c>
      <c r="K129" s="26">
        <f>VLOOKUP(A129,[1]FloodArchive!$A$2:$P$6003,14,FALSE)</f>
        <v>2</v>
      </c>
      <c r="L129" s="23">
        <f>VLOOKUP(A129,[1]FloodArchive!$A$2:$P$6000,7,FALSE)</f>
        <v>7171.77</v>
      </c>
      <c r="M129" s="27">
        <f t="shared" si="5"/>
        <v>4.9348075992561569</v>
      </c>
      <c r="N129" s="23">
        <f>VLOOKUP(A129,[1]FloodArchive!$A$2:$P$6000,5,FALSE)</f>
        <v>27.552900000000001</v>
      </c>
      <c r="O129" s="23">
        <f>VLOOKUP(A129,[1]FloodArchive!$A$2:$P$6000,6,FALSE)</f>
        <v>45.749200000000002</v>
      </c>
      <c r="P129" s="28" t="s">
        <v>254</v>
      </c>
      <c r="Q129" s="19"/>
      <c r="R129" s="20"/>
      <c r="S129" s="20"/>
      <c r="T129" s="20"/>
      <c r="U129" s="20"/>
    </row>
    <row r="130" spans="1:21" s="12" customFormat="1" ht="39.950000000000003" customHeight="1" x14ac:dyDescent="0.2">
      <c r="A130" s="138">
        <f t="shared" ref="A130:A193" si="6">A131+1</f>
        <v>4086</v>
      </c>
      <c r="B130" s="21" t="str">
        <f>VLOOKUP(A130,[1]FloodArchive!$A$2:$N$6000,3,FALSE)</f>
        <v>China</v>
      </c>
      <c r="C130" s="22" t="s">
        <v>255</v>
      </c>
      <c r="D130" s="24">
        <f>VLOOKUP(A130,[1]FloodArchive!$A$2:$P$6000,8,FALSE)</f>
        <v>41501</v>
      </c>
      <c r="E130" s="24">
        <f>VLOOKUP(A130,[1]FloodArchive!$A$2:$P$6000,9,FALSE)</f>
        <v>41507</v>
      </c>
      <c r="F130" s="25">
        <f t="shared" ref="F130:F193" si="7">E130-D130+1</f>
        <v>7</v>
      </c>
      <c r="G130" s="23">
        <f>VLOOKUP(A130,[1]FloodArchive!$A$2:$P$6000,11,FALSE)</f>
        <v>40</v>
      </c>
      <c r="H130" s="23">
        <f>VLOOKUP(A130,[1]FloodArchive!$A$2:$P$6000,12,FALSE)</f>
        <v>0</v>
      </c>
      <c r="I130" s="23"/>
      <c r="J130" s="23" t="str">
        <f>VLOOKUP(A130,[1]FloodArchive!$A$2:$P$6000,13,FALSE)</f>
        <v>Tropical Storm Utor</v>
      </c>
      <c r="K130" s="26">
        <f>VLOOKUP(A130,[1]FloodArchive!$A$2:$P$6003,14,FALSE)</f>
        <v>1.5</v>
      </c>
      <c r="L130" s="23">
        <f>VLOOKUP(A130,[1]FloodArchive!$A$2:$P$6000,7,FALSE)</f>
        <v>98182.91</v>
      </c>
      <c r="M130" s="27">
        <f t="shared" ref="M130:M193" si="8">LOG(F130*K130*L130)</f>
        <v>6.0132251988872989</v>
      </c>
      <c r="N130" s="23">
        <f>VLOOKUP(A130,[1]FloodArchive!$A$2:$P$6000,5,FALSE)</f>
        <v>113.694</v>
      </c>
      <c r="O130" s="23">
        <f>VLOOKUP(A130,[1]FloodArchive!$A$2:$P$6000,6,FALSE)</f>
        <v>22.769600000000001</v>
      </c>
      <c r="P130" s="28" t="s">
        <v>256</v>
      </c>
      <c r="Q130" s="19"/>
      <c r="R130" s="20"/>
      <c r="S130" s="20"/>
      <c r="T130" s="20"/>
      <c r="U130" s="20"/>
    </row>
    <row r="131" spans="1:21" s="12" customFormat="1" ht="39.950000000000003" customHeight="1" x14ac:dyDescent="0.2">
      <c r="A131" s="138">
        <f t="shared" si="6"/>
        <v>4085</v>
      </c>
      <c r="B131" s="21" t="str">
        <f>VLOOKUP(A131,[1]FloodArchive!$A$2:$N$6000,3,FALSE)</f>
        <v>China</v>
      </c>
      <c r="C131" s="22" t="s">
        <v>257</v>
      </c>
      <c r="D131" s="24">
        <f>VLOOKUP(A131,[1]FloodArchive!$A$2:$P$6000,8,FALSE)</f>
        <v>41504</v>
      </c>
      <c r="E131" s="24">
        <f>VLOOKUP(A131,[1]FloodArchive!$A$2:$P$6000,9,FALSE)</f>
        <v>41507</v>
      </c>
      <c r="F131" s="25">
        <f t="shared" si="7"/>
        <v>4</v>
      </c>
      <c r="G131" s="23">
        <f>VLOOKUP(A131,[1]FloodArchive!$A$2:$P$6000,11,FALSE)</f>
        <v>80</v>
      </c>
      <c r="H131" s="23">
        <f>VLOOKUP(A131,[1]FloodArchive!$A$2:$P$6000,12,FALSE)</f>
        <v>0</v>
      </c>
      <c r="I131" s="23"/>
      <c r="J131" s="23" t="str">
        <f>VLOOKUP(A131,[1]FloodArchive!$A$2:$P$6000,13,FALSE)</f>
        <v>Monsoonal Rain</v>
      </c>
      <c r="K131" s="26">
        <f>VLOOKUP(A131,[1]FloodArchive!$A$2:$P$6003,14,FALSE)</f>
        <v>1.5</v>
      </c>
      <c r="L131" s="23">
        <f>VLOOKUP(A131,[1]FloodArchive!$A$2:$P$6000,7,FALSE)</f>
        <v>93531.74</v>
      </c>
      <c r="M131" s="27">
        <f t="shared" si="8"/>
        <v>5.7491102641193113</v>
      </c>
      <c r="N131" s="23">
        <f>VLOOKUP(A131,[1]FloodArchive!$A$2:$P$6000,5,FALSE)</f>
        <v>100.184</v>
      </c>
      <c r="O131" s="23">
        <f>VLOOKUP(A131,[1]FloodArchive!$A$2:$P$6000,6,FALSE)</f>
        <v>35.9161</v>
      </c>
      <c r="P131" s="28" t="s">
        <v>258</v>
      </c>
      <c r="Q131" s="19"/>
      <c r="R131" s="20"/>
      <c r="S131" s="20"/>
      <c r="T131" s="20"/>
      <c r="U131" s="20"/>
    </row>
    <row r="132" spans="1:21" s="12" customFormat="1" ht="39.950000000000003" customHeight="1" x14ac:dyDescent="0.2">
      <c r="A132" s="138">
        <f t="shared" si="6"/>
        <v>4084</v>
      </c>
      <c r="B132" s="21" t="str">
        <f>VLOOKUP(A132,[1]FloodArchive!$A$2:$N$6000,3,FALSE)</f>
        <v>Philippines</v>
      </c>
      <c r="C132" s="22" t="s">
        <v>259</v>
      </c>
      <c r="D132" s="24">
        <f>VLOOKUP(A132,[1]FloodArchive!$A$2:$P$6000,8,FALSE)</f>
        <v>41499</v>
      </c>
      <c r="E132" s="24">
        <f>VLOOKUP(A132,[1]FloodArchive!$A$2:$P$6000,9,FALSE)</f>
        <v>41507</v>
      </c>
      <c r="F132" s="25">
        <f t="shared" si="7"/>
        <v>9</v>
      </c>
      <c r="G132" s="23">
        <f>VLOOKUP(A132,[1]FloodArchive!$A$2:$P$6000,11,FALSE)</f>
        <v>8</v>
      </c>
      <c r="H132" s="23">
        <f>VLOOKUP(A132,[1]FloodArchive!$A$2:$P$6000,12,FALSE)</f>
        <v>280000</v>
      </c>
      <c r="I132" s="23"/>
      <c r="J132" s="23" t="str">
        <f>VLOOKUP(A132,[1]FloodArchive!$A$2:$P$6000,13,FALSE)</f>
        <v>Monsoonal Rain and Offshore Tropica</v>
      </c>
      <c r="K132" s="26">
        <f>VLOOKUP(A132,[1]FloodArchive!$A$2:$P$6003,14,FALSE)</f>
        <v>2</v>
      </c>
      <c r="L132" s="23">
        <f>VLOOKUP(A132,[1]FloodArchive!$A$2:$P$6000,7,FALSE)</f>
        <v>50412.4</v>
      </c>
      <c r="M132" s="27">
        <f t="shared" si="8"/>
        <v>5.9578098786363869</v>
      </c>
      <c r="N132" s="23">
        <f>VLOOKUP(A132,[1]FloodArchive!$A$2:$P$6000,5,FALSE)</f>
        <v>121.142</v>
      </c>
      <c r="O132" s="23">
        <f>VLOOKUP(A132,[1]FloodArchive!$A$2:$P$6000,6,FALSE)</f>
        <v>16.319099999999999</v>
      </c>
      <c r="P132" s="28" t="s">
        <v>260</v>
      </c>
      <c r="Q132" s="19"/>
      <c r="R132" s="20"/>
      <c r="S132" s="20"/>
      <c r="T132" s="20"/>
      <c r="U132" s="20"/>
    </row>
    <row r="133" spans="1:21" s="12" customFormat="1" ht="39.950000000000003" customHeight="1" x14ac:dyDescent="0.2">
      <c r="A133" s="138">
        <f t="shared" si="6"/>
        <v>4083</v>
      </c>
      <c r="B133" s="21" t="str">
        <f>VLOOKUP(A133,[1]FloodArchive!$A$2:$N$6000,3,FALSE)</f>
        <v>China</v>
      </c>
      <c r="C133" s="22" t="s">
        <v>261</v>
      </c>
      <c r="D133" s="24">
        <f>VLOOKUP(A133,[1]FloodArchive!$A$2:$P$6000,8,FALSE)</f>
        <v>41493</v>
      </c>
      <c r="E133" s="24">
        <f>VLOOKUP(A133,[1]FloodArchive!$A$2:$P$6000,9,FALSE)</f>
        <v>41561</v>
      </c>
      <c r="F133" s="25">
        <f t="shared" si="7"/>
        <v>69</v>
      </c>
      <c r="G133" s="23">
        <f>VLOOKUP(A133,[1]FloodArchive!$A$2:$P$6000,11,FALSE)</f>
        <v>100</v>
      </c>
      <c r="H133" s="23">
        <f>VLOOKUP(A133,[1]FloodArchive!$A$2:$P$6000,12,FALSE)</f>
        <v>260000</v>
      </c>
      <c r="I133" s="23"/>
      <c r="J133" s="23" t="str">
        <f>VLOOKUP(A133,[1]FloodArchive!$A$2:$P$6000,13,FALSE)</f>
        <v>Heavy Rain, began with #4079</v>
      </c>
      <c r="K133" s="26">
        <f>VLOOKUP(A133,[1]FloodArchive!$A$2:$P$6003,14,FALSE)</f>
        <v>2</v>
      </c>
      <c r="L133" s="23">
        <f>VLOOKUP(A133,[1]FloodArchive!$A$2:$P$6000,7,FALSE)</f>
        <v>1430155.56</v>
      </c>
      <c r="M133" s="27">
        <f t="shared" si="8"/>
        <v>8.2952623652475825</v>
      </c>
      <c r="N133" s="23">
        <f>VLOOKUP(A133,[1]FloodArchive!$A$2:$P$6000,5,FALSE)</f>
        <v>130.27199999999999</v>
      </c>
      <c r="O133" s="23">
        <f>VLOOKUP(A133,[1]FloodArchive!$A$2:$P$6000,6,FALSE)</f>
        <v>50.532299999999999</v>
      </c>
      <c r="P133" s="28" t="s">
        <v>262</v>
      </c>
      <c r="Q133" s="19"/>
      <c r="R133" s="20"/>
      <c r="S133" s="20"/>
      <c r="T133" s="20"/>
      <c r="U133" s="20"/>
    </row>
    <row r="134" spans="1:21" s="12" customFormat="1" ht="39.950000000000003" customHeight="1" x14ac:dyDescent="0.2">
      <c r="A134" s="138">
        <f t="shared" si="6"/>
        <v>4082</v>
      </c>
      <c r="B134" s="21" t="str">
        <f>VLOOKUP(A134,[1]FloodArchive!$A$2:$N$6000,3,FALSE)</f>
        <v>Pakistan</v>
      </c>
      <c r="C134" s="22" t="s">
        <v>263</v>
      </c>
      <c r="D134" s="24">
        <f>VLOOKUP(A134,[1]FloodArchive!$A$2:$P$6000,8,FALSE)</f>
        <v>41493</v>
      </c>
      <c r="E134" s="24">
        <f>VLOOKUP(A134,[1]FloodArchive!$A$2:$P$6000,9,FALSE)</f>
        <v>41507</v>
      </c>
      <c r="F134" s="25">
        <f t="shared" si="7"/>
        <v>15</v>
      </c>
      <c r="G134" s="23">
        <f>VLOOKUP(A134,[1]FloodArchive!$A$2:$P$6000,11,FALSE)</f>
        <v>70</v>
      </c>
      <c r="H134" s="23">
        <f>VLOOKUP(A134,[1]FloodArchive!$A$2:$P$6000,12,FALSE)</f>
        <v>12000</v>
      </c>
      <c r="I134" s="23"/>
      <c r="J134" s="23" t="str">
        <f>VLOOKUP(A134,[1]FloodArchive!$A$2:$P$6000,13,FALSE)</f>
        <v>Monsoon Rain, began with #4078</v>
      </c>
      <c r="K134" s="26">
        <f>VLOOKUP(A134,[1]FloodArchive!$A$2:$P$6003,14,FALSE)</f>
        <v>1.5</v>
      </c>
      <c r="L134" s="23">
        <f>VLOOKUP(A134,[1]FloodArchive!$A$2:$P$6000,7,FALSE)</f>
        <v>462763.09</v>
      </c>
      <c r="M134" s="27">
        <f t="shared" si="8"/>
        <v>7.0175412304295808</v>
      </c>
      <c r="N134" s="23">
        <f>VLOOKUP(A134,[1]FloodArchive!$A$2:$P$6000,5,FALSE)</f>
        <v>69.106499999999997</v>
      </c>
      <c r="O134" s="23">
        <f>VLOOKUP(A134,[1]FloodArchive!$A$2:$P$6000,6,FALSE)</f>
        <v>28.740400000000001</v>
      </c>
      <c r="P134" s="28" t="s">
        <v>264</v>
      </c>
      <c r="Q134" s="19"/>
      <c r="R134" s="20"/>
      <c r="S134" s="20"/>
      <c r="T134" s="20"/>
      <c r="U134" s="20"/>
    </row>
    <row r="135" spans="1:21" s="12" customFormat="1" ht="39.950000000000003" customHeight="1" x14ac:dyDescent="0.2">
      <c r="A135" s="138">
        <f t="shared" si="6"/>
        <v>4081</v>
      </c>
      <c r="B135" s="21" t="str">
        <f>VLOOKUP(A135,[1]FloodArchive!$A$2:$N$6000,3,FALSE)</f>
        <v>Burma/Myanmar</v>
      </c>
      <c r="C135" s="22" t="s">
        <v>265</v>
      </c>
      <c r="D135" s="24">
        <f>VLOOKUP(A135,[1]FloodArchive!$A$2:$P$6000,8,FALSE)</f>
        <v>41480</v>
      </c>
      <c r="E135" s="24">
        <f>VLOOKUP(A135,[1]FloodArchive!$A$2:$P$6000,9,FALSE)</f>
        <v>41493</v>
      </c>
      <c r="F135" s="25">
        <f t="shared" si="7"/>
        <v>14</v>
      </c>
      <c r="G135" s="23">
        <f>VLOOKUP(A135,[1]FloodArchive!$A$2:$P$6000,11,FALSE)</f>
        <v>1</v>
      </c>
      <c r="H135" s="23">
        <f>VLOOKUP(A135,[1]FloodArchive!$A$2:$P$6000,12,FALSE)</f>
        <v>34000</v>
      </c>
      <c r="I135" s="23"/>
      <c r="J135" s="23" t="str">
        <f>VLOOKUP(A135,[1]FloodArchive!$A$2:$P$6000,13,FALSE)</f>
        <v>Heavy Rain</v>
      </c>
      <c r="K135" s="26">
        <f>VLOOKUP(A135,[1]FloodArchive!$A$2:$P$6003,14,FALSE)</f>
        <v>1.5</v>
      </c>
      <c r="L135" s="23">
        <f>VLOOKUP(A135,[1]FloodArchive!$A$2:$P$6000,7,FALSE)</f>
        <v>125250.85</v>
      </c>
      <c r="M135" s="27">
        <f t="shared" si="8"/>
        <v>6.4199999765710629</v>
      </c>
      <c r="N135" s="23">
        <f>VLOOKUP(A135,[1]FloodArchive!$A$2:$P$6000,5,FALSE)</f>
        <v>98.155600000000007</v>
      </c>
      <c r="O135" s="23">
        <f>VLOOKUP(A135,[1]FloodArchive!$A$2:$P$6000,6,FALSE)</f>
        <v>18.312200000000001</v>
      </c>
      <c r="P135" s="28" t="s">
        <v>266</v>
      </c>
      <c r="Q135" s="19"/>
      <c r="R135" s="20"/>
      <c r="S135" s="20"/>
      <c r="T135" s="20"/>
      <c r="U135" s="20"/>
    </row>
    <row r="136" spans="1:21" s="12" customFormat="1" ht="39.950000000000003" customHeight="1" x14ac:dyDescent="0.2">
      <c r="A136" s="138">
        <f t="shared" si="6"/>
        <v>4080</v>
      </c>
      <c r="B136" s="21" t="str">
        <f>VLOOKUP(A136,[1]FloodArchive!$A$2:$N$6000,3,FALSE)</f>
        <v>USA</v>
      </c>
      <c r="C136" s="22" t="s">
        <v>267</v>
      </c>
      <c r="D136" s="24">
        <f>VLOOKUP(A136,[1]FloodArchive!$A$2:$P$6000,8,FALSE)</f>
        <v>41491</v>
      </c>
      <c r="E136" s="24">
        <f>VLOOKUP(A136,[1]FloodArchive!$A$2:$P$6000,9,FALSE)</f>
        <v>41493</v>
      </c>
      <c r="F136" s="25">
        <f t="shared" si="7"/>
        <v>3</v>
      </c>
      <c r="G136" s="23">
        <f>VLOOKUP(A136,[1]FloodArchive!$A$2:$P$6000,11,FALSE)</f>
        <v>2</v>
      </c>
      <c r="H136" s="23">
        <f>VLOOKUP(A136,[1]FloodArchive!$A$2:$P$6000,12,FALSE)</f>
        <v>100</v>
      </c>
      <c r="I136" s="23"/>
      <c r="J136" s="23" t="str">
        <f>VLOOKUP(A136,[1]FloodArchive!$A$2:$P$6000,13,FALSE)</f>
        <v>Torrential Rain</v>
      </c>
      <c r="K136" s="26">
        <f>VLOOKUP(A136,[1]FloodArchive!$A$2:$P$6003,14,FALSE)</f>
        <v>1.5</v>
      </c>
      <c r="L136" s="23">
        <f>VLOOKUP(A136,[1]FloodArchive!$A$2:$P$6000,7,FALSE)</f>
        <v>123143.44</v>
      </c>
      <c r="M136" s="27">
        <f t="shared" si="8"/>
        <v>5.7436237951743063</v>
      </c>
      <c r="N136" s="23">
        <f>VLOOKUP(A136,[1]FloodArchive!$A$2:$P$6000,5,FALSE)</f>
        <v>-94.153499999999994</v>
      </c>
      <c r="O136" s="23">
        <f>VLOOKUP(A136,[1]FloodArchive!$A$2:$P$6000,6,FALSE)</f>
        <v>38.213799999999999</v>
      </c>
      <c r="P136" s="28" t="s">
        <v>268</v>
      </c>
      <c r="Q136" s="19"/>
      <c r="R136" s="20"/>
      <c r="S136" s="20"/>
      <c r="T136" s="20"/>
      <c r="U136" s="20"/>
    </row>
    <row r="137" spans="1:21" s="12" customFormat="1" ht="39.950000000000003" customHeight="1" x14ac:dyDescent="0.2">
      <c r="A137" s="138">
        <f t="shared" si="6"/>
        <v>4079</v>
      </c>
      <c r="B137" s="21" t="str">
        <f>VLOOKUP(A137,[1]FloodArchive!$A$2:$N$6000,3,FALSE)</f>
        <v>Russia</v>
      </c>
      <c r="C137" s="22" t="s">
        <v>269</v>
      </c>
      <c r="D137" s="24">
        <f>VLOOKUP(A137,[1]FloodArchive!$A$2:$P$6000,8,FALSE)</f>
        <v>41487</v>
      </c>
      <c r="E137" s="24">
        <f>VLOOKUP(A137,[1]FloodArchive!$A$2:$P$6000,9,FALSE)</f>
        <v>41493</v>
      </c>
      <c r="F137" s="25">
        <f t="shared" si="7"/>
        <v>7</v>
      </c>
      <c r="G137" s="23">
        <f>VLOOKUP(A137,[1]FloodArchive!$A$2:$P$6000,11,FALSE)</f>
        <v>0</v>
      </c>
      <c r="H137" s="23">
        <f>VLOOKUP(A137,[1]FloodArchive!$A$2:$P$6000,12,FALSE)</f>
        <v>1500</v>
      </c>
      <c r="I137" s="23"/>
      <c r="J137" s="23" t="str">
        <f>VLOOKUP(A137,[1]FloodArchive!$A$2:$P$6000,13,FALSE)</f>
        <v>Heavy Rain</v>
      </c>
      <c r="K137" s="26">
        <f>VLOOKUP(A137,[1]FloodArchive!$A$2:$P$6003,14,FALSE)</f>
        <v>2</v>
      </c>
      <c r="L137" s="23">
        <f>VLOOKUP(A137,[1]FloodArchive!$A$2:$P$6000,7,FALSE)</f>
        <v>102479.27</v>
      </c>
      <c r="M137" s="27">
        <f t="shared" si="8"/>
        <v>6.1567640587760994</v>
      </c>
      <c r="N137" s="23">
        <f>VLOOKUP(A137,[1]FloodArchive!$A$2:$P$6000,5,FALSE)</f>
        <v>128.42400000000001</v>
      </c>
      <c r="O137" s="23">
        <f>VLOOKUP(A137,[1]FloodArchive!$A$2:$P$6000,6,FALSE)</f>
        <v>50.004300000000001</v>
      </c>
      <c r="P137" s="28" t="s">
        <v>270</v>
      </c>
      <c r="Q137" s="19"/>
      <c r="R137" s="20"/>
      <c r="S137" s="20"/>
      <c r="T137" s="20"/>
      <c r="U137" s="20"/>
    </row>
    <row r="138" spans="1:21" s="12" customFormat="1" ht="39.950000000000003" customHeight="1" x14ac:dyDescent="0.2">
      <c r="A138" s="138">
        <f t="shared" si="6"/>
        <v>4078</v>
      </c>
      <c r="B138" s="21" t="str">
        <f>VLOOKUP(A138,[1]FloodArchive!$A$2:$N$6000,3,FALSE)</f>
        <v>Pakistan</v>
      </c>
      <c r="C138" s="22" t="s">
        <v>271</v>
      </c>
      <c r="D138" s="24">
        <f>VLOOKUP(A138,[1]FloodArchive!$A$2:$P$6000,8,FALSE)</f>
        <v>41487</v>
      </c>
      <c r="E138" s="24">
        <f>VLOOKUP(A138,[1]FloodArchive!$A$2:$P$6000,9,FALSE)</f>
        <v>41493</v>
      </c>
      <c r="F138" s="25">
        <f t="shared" si="7"/>
        <v>7</v>
      </c>
      <c r="G138" s="23">
        <f>VLOOKUP(A138,[1]FloodArchive!$A$2:$P$6000,11,FALSE)</f>
        <v>135</v>
      </c>
      <c r="H138" s="23">
        <f>VLOOKUP(A138,[1]FloodArchive!$A$2:$P$6000,12,FALSE)</f>
        <v>81000</v>
      </c>
      <c r="I138" s="23"/>
      <c r="J138" s="23" t="str">
        <f>VLOOKUP(A138,[1]FloodArchive!$A$2:$P$6000,13,FALSE)</f>
        <v>Heavy Rain</v>
      </c>
      <c r="K138" s="26">
        <f>VLOOKUP(A138,[1]FloodArchive!$A$2:$P$6003,14,FALSE)</f>
        <v>1.5</v>
      </c>
      <c r="L138" s="23">
        <f>VLOOKUP(A138,[1]FloodArchive!$A$2:$P$6000,7,FALSE)</f>
        <v>549425.38</v>
      </c>
      <c r="M138" s="27">
        <f t="shared" si="8"/>
        <v>6.7610980162938406</v>
      </c>
      <c r="N138" s="23">
        <f>VLOOKUP(A138,[1]FloodArchive!$A$2:$P$6000,5,FALSE)</f>
        <v>70.637699999999995</v>
      </c>
      <c r="O138" s="23">
        <f>VLOOKUP(A138,[1]FloodArchive!$A$2:$P$6000,6,FALSE)</f>
        <v>32.814399999999999</v>
      </c>
      <c r="P138" s="28" t="s">
        <v>272</v>
      </c>
      <c r="Q138" s="19"/>
      <c r="R138" s="20"/>
      <c r="S138" s="20"/>
      <c r="T138" s="20"/>
      <c r="U138" s="20"/>
    </row>
    <row r="139" spans="1:21" s="12" customFormat="1" ht="39.950000000000003" customHeight="1" x14ac:dyDescent="0.2">
      <c r="A139" s="138">
        <f t="shared" si="6"/>
        <v>4077</v>
      </c>
      <c r="B139" s="21" t="str">
        <f>VLOOKUP(A139,[1]FloodArchive!$A$2:$N$6000,3,FALSE)</f>
        <v>Sudan</v>
      </c>
      <c r="C139" s="22" t="s">
        <v>273</v>
      </c>
      <c r="D139" s="24">
        <f>VLOOKUP(A139,[1]FloodArchive!$A$2:$P$6000,8,FALSE)</f>
        <v>41487</v>
      </c>
      <c r="E139" s="24">
        <f>VLOOKUP(A139,[1]FloodArchive!$A$2:$P$6000,9,FALSE)</f>
        <v>41507</v>
      </c>
      <c r="F139" s="25">
        <f t="shared" si="7"/>
        <v>21</v>
      </c>
      <c r="G139" s="23">
        <f>VLOOKUP(A139,[1]FloodArchive!$A$2:$P$6000,11,FALSE)</f>
        <v>11</v>
      </c>
      <c r="H139" s="23">
        <f>VLOOKUP(A139,[1]FloodArchive!$A$2:$P$6000,12,FALSE)</f>
        <v>100000</v>
      </c>
      <c r="I139" s="23"/>
      <c r="J139" s="23" t="str">
        <f>VLOOKUP(A139,[1]FloodArchive!$A$2:$P$6000,13,FALSE)</f>
        <v>Heavy Rain</v>
      </c>
      <c r="K139" s="26">
        <f>VLOOKUP(A139,[1]FloodArchive!$A$2:$P$6003,14,FALSE)</f>
        <v>1.5</v>
      </c>
      <c r="L139" s="23">
        <f>VLOOKUP(A139,[1]FloodArchive!$A$2:$P$6000,7,FALSE)</f>
        <v>1004638.92</v>
      </c>
      <c r="M139" s="27">
        <f t="shared" si="8"/>
        <v>7.5003205526318677</v>
      </c>
      <c r="N139" s="23">
        <f>VLOOKUP(A139,[1]FloodArchive!$A$2:$P$6000,5,FALSE)</f>
        <v>28.989599999999999</v>
      </c>
      <c r="O139" s="23">
        <f>VLOOKUP(A139,[1]FloodArchive!$A$2:$P$6000,6,FALSE)</f>
        <v>13.6883</v>
      </c>
      <c r="P139" s="28" t="s">
        <v>274</v>
      </c>
      <c r="Q139" s="19"/>
      <c r="R139" s="20"/>
      <c r="S139" s="20"/>
      <c r="T139" s="20"/>
      <c r="U139" s="20"/>
    </row>
    <row r="140" spans="1:21" s="12" customFormat="1" ht="39.950000000000003" customHeight="1" x14ac:dyDescent="0.2">
      <c r="A140" s="138">
        <f t="shared" si="6"/>
        <v>4076</v>
      </c>
      <c r="B140" s="21" t="str">
        <f>VLOOKUP(A140,[1]FloodArchive!$A$2:$N$6000,3,FALSE)</f>
        <v>Kenya</v>
      </c>
      <c r="C140" s="22" t="s">
        <v>275</v>
      </c>
      <c r="D140" s="24">
        <f>VLOOKUP(A140,[1]FloodArchive!$A$2:$P$6000,8,FALSE)</f>
        <v>41491</v>
      </c>
      <c r="E140" s="24">
        <f>VLOOKUP(A140,[1]FloodArchive!$A$2:$P$6000,9,FALSE)</f>
        <v>41493</v>
      </c>
      <c r="F140" s="25">
        <f t="shared" si="7"/>
        <v>3</v>
      </c>
      <c r="G140" s="23">
        <f>VLOOKUP(A140,[1]FloodArchive!$A$2:$P$6000,11,FALSE)</f>
        <v>0</v>
      </c>
      <c r="H140" s="23">
        <f>VLOOKUP(A140,[1]FloodArchive!$A$2:$P$6000,12,FALSE)</f>
        <v>5000</v>
      </c>
      <c r="I140" s="23"/>
      <c r="J140" s="23" t="str">
        <f>VLOOKUP(A140,[1]FloodArchive!$A$2:$P$6000,13,FALSE)</f>
        <v>Heavy Rain</v>
      </c>
      <c r="K140" s="26">
        <f>VLOOKUP(A140,[1]FloodArchive!$A$2:$P$6003,14,FALSE)</f>
        <v>1</v>
      </c>
      <c r="L140" s="23">
        <f>VLOOKUP(A140,[1]FloodArchive!$A$2:$P$6000,7,FALSE)</f>
        <v>9047.26</v>
      </c>
      <c r="M140" s="27">
        <f t="shared" si="8"/>
        <v>4.4336383259629413</v>
      </c>
      <c r="N140" s="23">
        <f>VLOOKUP(A140,[1]FloodArchive!$A$2:$P$6000,5,FALSE)</f>
        <v>35.208799999999997</v>
      </c>
      <c r="O140" s="23">
        <f>VLOOKUP(A140,[1]FloodArchive!$A$2:$P$6000,6,FALSE)</f>
        <v>1.66076</v>
      </c>
      <c r="P140" s="28" t="s">
        <v>276</v>
      </c>
      <c r="Q140" s="19"/>
      <c r="R140" s="20"/>
      <c r="S140" s="20"/>
      <c r="T140" s="20"/>
      <c r="U140" s="20"/>
    </row>
    <row r="141" spans="1:21" s="12" customFormat="1" ht="39.950000000000003" customHeight="1" x14ac:dyDescent="0.2">
      <c r="A141" s="138">
        <f t="shared" si="6"/>
        <v>4075</v>
      </c>
      <c r="B141" s="21" t="str">
        <f>VLOOKUP(A141,[1]FloodArchive!$A$2:$N$6000,3,FALSE)</f>
        <v>Paraguay</v>
      </c>
      <c r="C141" s="22" t="s">
        <v>277</v>
      </c>
      <c r="D141" s="24">
        <f>VLOOKUP(A141,[1]FloodArchive!$A$2:$P$6000,8,FALSE)</f>
        <v>41459</v>
      </c>
      <c r="E141" s="24">
        <f>VLOOKUP(A141,[1]FloodArchive!$A$2:$P$6000,9,FALSE)</f>
        <v>41470</v>
      </c>
      <c r="F141" s="25">
        <f t="shared" si="7"/>
        <v>12</v>
      </c>
      <c r="G141" s="23">
        <f>VLOOKUP(A141,[1]FloodArchive!$A$2:$P$6000,11,FALSE)</f>
        <v>0</v>
      </c>
      <c r="H141" s="23">
        <f>VLOOKUP(A141,[1]FloodArchive!$A$2:$P$6000,12,FALSE)</f>
        <v>52000</v>
      </c>
      <c r="I141" s="23"/>
      <c r="J141" s="23" t="str">
        <f>VLOOKUP(A141,[1]FloodArchive!$A$2:$P$6000,13,FALSE)</f>
        <v>Heavy Rain</v>
      </c>
      <c r="K141" s="26">
        <f>VLOOKUP(A141,[1]FloodArchive!$A$2:$P$6003,14,FALSE)</f>
        <v>1.5</v>
      </c>
      <c r="L141" s="23">
        <f>VLOOKUP(A141,[1]FloodArchive!$A$2:$P$6000,7,FALSE)</f>
        <v>131222.51999999999</v>
      </c>
      <c r="M141" s="27">
        <f t="shared" si="8"/>
        <v>6.3732808788049224</v>
      </c>
      <c r="N141" s="23">
        <f>VLOOKUP(A141,[1]FloodArchive!$A$2:$P$6000,5,FALSE)</f>
        <v>-57.653599999999997</v>
      </c>
      <c r="O141" s="23">
        <f>VLOOKUP(A141,[1]FloodArchive!$A$2:$P$6000,6,FALSE)</f>
        <v>-24.146000000000001</v>
      </c>
      <c r="P141" s="28" t="s">
        <v>278</v>
      </c>
      <c r="Q141" s="19"/>
      <c r="R141" s="20"/>
      <c r="S141" s="20"/>
      <c r="T141" s="20"/>
      <c r="U141" s="20"/>
    </row>
    <row r="142" spans="1:21" s="12" customFormat="1" ht="39.950000000000003" customHeight="1" x14ac:dyDescent="0.2">
      <c r="A142" s="138">
        <f t="shared" si="6"/>
        <v>4074</v>
      </c>
      <c r="B142" s="21" t="str">
        <f>VLOOKUP(A142,[1]FloodArchive!$A$2:$N$6000,3,FALSE)</f>
        <v>North Korea</v>
      </c>
      <c r="C142" s="22" t="s">
        <v>279</v>
      </c>
      <c r="D142" s="24">
        <f>VLOOKUP(A142,[1]FloodArchive!$A$2:$P$6000,8,FALSE)</f>
        <v>41465</v>
      </c>
      <c r="E142" s="24">
        <f>VLOOKUP(A142,[1]FloodArchive!$A$2:$P$6000,9,FALSE)</f>
        <v>41470</v>
      </c>
      <c r="F142" s="25">
        <f t="shared" si="7"/>
        <v>6</v>
      </c>
      <c r="G142" s="23">
        <f>VLOOKUP(A142,[1]FloodArchive!$A$2:$P$6000,11,FALSE)</f>
        <v>2</v>
      </c>
      <c r="H142" s="23">
        <f>VLOOKUP(A142,[1]FloodArchive!$A$2:$P$6000,12,FALSE)</f>
        <v>760</v>
      </c>
      <c r="I142" s="23"/>
      <c r="J142" s="23" t="str">
        <f>VLOOKUP(A142,[1]FloodArchive!$A$2:$P$6000,13,FALSE)</f>
        <v>Heavy Rain</v>
      </c>
      <c r="K142" s="26">
        <f>VLOOKUP(A142,[1]FloodArchive!$A$2:$P$6003,14,FALSE)</f>
        <v>1</v>
      </c>
      <c r="L142" s="23">
        <f>VLOOKUP(A142,[1]FloodArchive!$A$2:$P$6000,7,FALSE)</f>
        <v>21695.38</v>
      </c>
      <c r="M142" s="27">
        <f t="shared" si="8"/>
        <v>5.1145185116918253</v>
      </c>
      <c r="N142" s="23">
        <f>VLOOKUP(A142,[1]FloodArchive!$A$2:$P$6000,5,FALSE)</f>
        <v>126.319</v>
      </c>
      <c r="O142" s="23">
        <f>VLOOKUP(A142,[1]FloodArchive!$A$2:$P$6000,6,FALSE)</f>
        <v>39.615099999999998</v>
      </c>
      <c r="P142" s="28" t="s">
        <v>280</v>
      </c>
      <c r="Q142" s="19"/>
      <c r="R142" s="20"/>
      <c r="S142" s="20"/>
      <c r="T142" s="20"/>
      <c r="U142" s="20"/>
    </row>
    <row r="143" spans="1:21" s="12" customFormat="1" ht="39.950000000000003" customHeight="1" x14ac:dyDescent="0.2">
      <c r="A143" s="138">
        <f t="shared" si="6"/>
        <v>4073</v>
      </c>
      <c r="B143" s="21" t="str">
        <f>VLOOKUP(A143,[1]FloodArchive!$A$2:$N$6000,3,FALSE)</f>
        <v>China</v>
      </c>
      <c r="C143" s="22" t="s">
        <v>281</v>
      </c>
      <c r="D143" s="24">
        <f>VLOOKUP(A143,[1]FloodArchive!$A$2:$P$6000,8,FALSE)</f>
        <v>41466</v>
      </c>
      <c r="E143" s="24">
        <f>VLOOKUP(A143,[1]FloodArchive!$A$2:$P$6000,9,FALSE)</f>
        <v>41470</v>
      </c>
      <c r="F143" s="25">
        <f t="shared" si="7"/>
        <v>5</v>
      </c>
      <c r="G143" s="23">
        <f>VLOOKUP(A143,[1]FloodArchive!$A$2:$P$6000,11,FALSE)</f>
        <v>0</v>
      </c>
      <c r="H143" s="23">
        <f>VLOOKUP(A143,[1]FloodArchive!$A$2:$P$6000,12,FALSE)</f>
        <v>8</v>
      </c>
      <c r="I143" s="23"/>
      <c r="J143" s="23" t="str">
        <f>VLOOKUP(A143,[1]FloodArchive!$A$2:$P$6000,13,FALSE)</f>
        <v>Torrential Rain</v>
      </c>
      <c r="K143" s="26">
        <f>VLOOKUP(A143,[1]FloodArchive!$A$2:$P$6003,14,FALSE)</f>
        <v>1.5</v>
      </c>
      <c r="L143" s="23">
        <f>VLOOKUP(A143,[1]FloodArchive!$A$2:$P$6000,7,FALSE)</f>
        <v>112220.53</v>
      </c>
      <c r="M143" s="27">
        <f t="shared" si="8"/>
        <v>5.9251335788688504</v>
      </c>
      <c r="N143" s="23">
        <f>VLOOKUP(A143,[1]FloodArchive!$A$2:$P$6000,5,FALSE)</f>
        <v>108.355</v>
      </c>
      <c r="O143" s="23">
        <f>VLOOKUP(A143,[1]FloodArchive!$A$2:$P$6000,6,FALSE)</f>
        <v>23.0867</v>
      </c>
      <c r="P143" s="28" t="s">
        <v>282</v>
      </c>
      <c r="Q143" s="19"/>
      <c r="R143" s="20"/>
      <c r="S143" s="20"/>
      <c r="T143" s="20"/>
      <c r="U143" s="20"/>
    </row>
    <row r="144" spans="1:21" s="12" customFormat="1" ht="39.950000000000003" customHeight="1" x14ac:dyDescent="0.2">
      <c r="A144" s="138">
        <f t="shared" si="6"/>
        <v>4072</v>
      </c>
      <c r="B144" s="21" t="str">
        <f>VLOOKUP(A144,[1]FloodArchive!$A$2:$N$6000,3,FALSE)</f>
        <v>China</v>
      </c>
      <c r="C144" s="22" t="s">
        <v>283</v>
      </c>
      <c r="D144" s="24">
        <f>VLOOKUP(A144,[1]FloodArchive!$A$2:$P$6000,8,FALSE)</f>
        <v>41468</v>
      </c>
      <c r="E144" s="24">
        <f>VLOOKUP(A144,[1]FloodArchive!$A$2:$P$6000,9,FALSE)</f>
        <v>41470</v>
      </c>
      <c r="F144" s="25">
        <f t="shared" si="7"/>
        <v>3</v>
      </c>
      <c r="G144" s="23">
        <f>VLOOKUP(A144,[1]FloodArchive!$A$2:$P$6000,11,FALSE)</f>
        <v>1</v>
      </c>
      <c r="H144" s="23">
        <f>VLOOKUP(A144,[1]FloodArchive!$A$2:$P$6000,12,FALSE)</f>
        <v>300000</v>
      </c>
      <c r="I144" s="23"/>
      <c r="J144" s="23" t="str">
        <f>VLOOKUP(A144,[1]FloodArchive!$A$2:$P$6000,13,FALSE)</f>
        <v>Tropical Storm Sulik</v>
      </c>
      <c r="K144" s="26">
        <f>VLOOKUP(A144,[1]FloodArchive!$A$2:$P$6003,14,FALSE)</f>
        <v>1.5</v>
      </c>
      <c r="L144" s="23">
        <f>VLOOKUP(A144,[1]FloodArchive!$A$2:$P$6000,7,FALSE)</f>
        <v>101850.92</v>
      </c>
      <c r="M144" s="27">
        <f t="shared" si="8"/>
        <v>5.6611774700287461</v>
      </c>
      <c r="N144" s="23">
        <f>VLOOKUP(A144,[1]FloodArchive!$A$2:$P$6000,5,FALSE)</f>
        <v>118.14</v>
      </c>
      <c r="O144" s="23">
        <f>VLOOKUP(A144,[1]FloodArchive!$A$2:$P$6000,6,FALSE)</f>
        <v>25.863299999999999</v>
      </c>
      <c r="P144" s="28" t="s">
        <v>284</v>
      </c>
      <c r="Q144" s="19"/>
      <c r="R144" s="20"/>
      <c r="S144" s="20"/>
      <c r="T144" s="20"/>
      <c r="U144" s="20"/>
    </row>
    <row r="145" spans="1:21" s="12" customFormat="1" ht="39.950000000000003" customHeight="1" x14ac:dyDescent="0.2">
      <c r="A145" s="138">
        <f t="shared" si="6"/>
        <v>4071</v>
      </c>
      <c r="B145" s="21" t="str">
        <f>VLOOKUP(A145,[1]FloodArchive!$A$2:$N$6000,3,FALSE)</f>
        <v>China</v>
      </c>
      <c r="C145" s="22" t="s">
        <v>285</v>
      </c>
      <c r="D145" s="24">
        <f>VLOOKUP(A145,[1]FloodArchive!$A$2:$P$6000,8,FALSE)</f>
        <v>41460</v>
      </c>
      <c r="E145" s="24">
        <f>VLOOKUP(A145,[1]FloodArchive!$A$2:$P$6000,9,FALSE)</f>
        <v>41470</v>
      </c>
      <c r="F145" s="25">
        <f t="shared" si="7"/>
        <v>11</v>
      </c>
      <c r="G145" s="23">
        <f>VLOOKUP(A145,[1]FloodArchive!$A$2:$P$6000,11,FALSE)</f>
        <v>200</v>
      </c>
      <c r="H145" s="23">
        <f>VLOOKUP(A145,[1]FloodArchive!$A$2:$P$6000,12,FALSE)</f>
        <v>100000</v>
      </c>
      <c r="I145" s="23"/>
      <c r="J145" s="23" t="str">
        <f>VLOOKUP(A145,[1]FloodArchive!$A$2:$P$6000,13,FALSE)</f>
        <v>Heavy Rain</v>
      </c>
      <c r="K145" s="26">
        <f>VLOOKUP(A145,[1]FloodArchive!$A$2:$P$6003,14,FALSE)</f>
        <v>1.5</v>
      </c>
      <c r="L145" s="23">
        <f>VLOOKUP(A145,[1]FloodArchive!$A$2:$P$6000,7,FALSE)</f>
        <v>419827.15</v>
      </c>
      <c r="M145" s="27">
        <f t="shared" si="8"/>
        <v>6.8405544649631782</v>
      </c>
      <c r="N145" s="23">
        <f>VLOOKUP(A145,[1]FloodArchive!$A$2:$P$6000,5,FALSE)</f>
        <v>104.02200000000001</v>
      </c>
      <c r="O145" s="23">
        <f>VLOOKUP(A145,[1]FloodArchive!$A$2:$P$6000,6,FALSE)</f>
        <v>30.456299999999999</v>
      </c>
      <c r="P145" s="28" t="s">
        <v>286</v>
      </c>
      <c r="Q145" s="19"/>
      <c r="R145" s="20"/>
      <c r="S145" s="20"/>
      <c r="T145" s="20"/>
      <c r="U145" s="20"/>
    </row>
    <row r="146" spans="1:21" s="12" customFormat="1" ht="39.950000000000003" customHeight="1" x14ac:dyDescent="0.2">
      <c r="A146" s="138">
        <f t="shared" si="6"/>
        <v>4070</v>
      </c>
      <c r="B146" s="21" t="str">
        <f>VLOOKUP(A146,[1]FloodArchive!$A$2:$N$6000,3,FALSE)</f>
        <v>Laos</v>
      </c>
      <c r="C146" s="22" t="s">
        <v>287</v>
      </c>
      <c r="D146" s="24">
        <f>VLOOKUP(A146,[1]FloodArchive!$A$2:$P$6000,8,FALSE)</f>
        <v>41448</v>
      </c>
      <c r="E146" s="24">
        <f>VLOOKUP(A146,[1]FloodArchive!$A$2:$P$6000,9,FALSE)</f>
        <v>41452</v>
      </c>
      <c r="F146" s="25">
        <f t="shared" si="7"/>
        <v>5</v>
      </c>
      <c r="G146" s="23">
        <f>VLOOKUP(A146,[1]FloodArchive!$A$2:$P$6000,11,FALSE)</f>
        <v>0</v>
      </c>
      <c r="H146" s="23">
        <f>VLOOKUP(A146,[1]FloodArchive!$A$2:$P$6000,12,FALSE)</f>
        <v>0</v>
      </c>
      <c r="I146" s="23"/>
      <c r="J146" s="23" t="str">
        <f>VLOOKUP(A146,[1]FloodArchive!$A$2:$P$6000,13,FALSE)</f>
        <v>Monsoonal Rain</v>
      </c>
      <c r="K146" s="26">
        <f>VLOOKUP(A146,[1]FloodArchive!$A$2:$P$6003,14,FALSE)</f>
        <v>1</v>
      </c>
      <c r="L146" s="23">
        <f>VLOOKUP(A146,[1]FloodArchive!$A$2:$P$6000,7,FALSE)</f>
        <v>32196.91</v>
      </c>
      <c r="M146" s="27">
        <f t="shared" si="8"/>
        <v>5.2067841979466714</v>
      </c>
      <c r="N146" s="23">
        <f>VLOOKUP(A146,[1]FloodArchive!$A$2:$P$6000,5,FALSE)</f>
        <v>104.85</v>
      </c>
      <c r="O146" s="23">
        <f>VLOOKUP(A146,[1]FloodArchive!$A$2:$P$6000,6,FALSE)</f>
        <v>17.699100000000001</v>
      </c>
      <c r="P146" s="28" t="s">
        <v>288</v>
      </c>
      <c r="Q146" s="19"/>
      <c r="R146" s="20"/>
      <c r="S146" s="20"/>
      <c r="T146" s="20"/>
      <c r="U146" s="20"/>
    </row>
    <row r="147" spans="1:21" s="12" customFormat="1" ht="39.950000000000003" customHeight="1" x14ac:dyDescent="0.2">
      <c r="A147" s="138">
        <f t="shared" si="6"/>
        <v>4069</v>
      </c>
      <c r="B147" s="21" t="str">
        <f>VLOOKUP(A147,[1]FloodArchive!$A$2:$N$6000,3,FALSE)</f>
        <v>India</v>
      </c>
      <c r="C147" s="22" t="s">
        <v>289</v>
      </c>
      <c r="D147" s="24">
        <f>VLOOKUP(A147,[1]FloodArchive!$A$2:$P$6000,8,FALSE)</f>
        <v>41448</v>
      </c>
      <c r="E147" s="24">
        <f>VLOOKUP(A147,[1]FloodArchive!$A$2:$P$6000,9,FALSE)</f>
        <v>41470</v>
      </c>
      <c r="F147" s="25">
        <f t="shared" si="7"/>
        <v>23</v>
      </c>
      <c r="G147" s="23">
        <f>VLOOKUP(A147,[1]FloodArchive!$A$2:$P$6000,11,FALSE)</f>
        <v>80</v>
      </c>
      <c r="H147" s="23">
        <f>VLOOKUP(A147,[1]FloodArchive!$A$2:$P$6000,12,FALSE)</f>
        <v>2000000</v>
      </c>
      <c r="I147" s="23"/>
      <c r="J147" s="23" t="str">
        <f>VLOOKUP(A147,[1]FloodArchive!$A$2:$P$6000,13,FALSE)</f>
        <v>Monsoonal Rain</v>
      </c>
      <c r="K147" s="26">
        <f>VLOOKUP(A147,[1]FloodArchive!$A$2:$P$6003,14,FALSE)</f>
        <v>2</v>
      </c>
      <c r="L147" s="23">
        <f>VLOOKUP(A147,[1]FloodArchive!$A$2:$P$6000,7,FALSE)</f>
        <v>38019.26</v>
      </c>
      <c r="M147" s="27">
        <f t="shared" si="8"/>
        <v>6.2427614912640177</v>
      </c>
      <c r="N147" s="23">
        <f>VLOOKUP(A147,[1]FloodArchive!$A$2:$P$6000,5,FALSE)</f>
        <v>94.918199999999999</v>
      </c>
      <c r="O147" s="23">
        <f>VLOOKUP(A147,[1]FloodArchive!$A$2:$P$6000,6,FALSE)</f>
        <v>27.387</v>
      </c>
      <c r="P147" s="28" t="s">
        <v>290</v>
      </c>
      <c r="Q147" s="19"/>
      <c r="R147" s="20"/>
      <c r="S147" s="20"/>
      <c r="T147" s="20"/>
      <c r="U147" s="20"/>
    </row>
    <row r="148" spans="1:21" s="12" customFormat="1" ht="39.950000000000003" customHeight="1" x14ac:dyDescent="0.2">
      <c r="A148" s="138">
        <f t="shared" si="6"/>
        <v>4068</v>
      </c>
      <c r="B148" s="21" t="str">
        <f>VLOOKUP(A148,[1]FloodArchive!$A$2:$N$6000,3,FALSE)</f>
        <v>Canada</v>
      </c>
      <c r="C148" s="22" t="s">
        <v>291</v>
      </c>
      <c r="D148" s="24">
        <f>VLOOKUP(A148,[1]FloodArchive!$A$2:$P$6000,8,FALSE)</f>
        <v>41445</v>
      </c>
      <c r="E148" s="24">
        <f>VLOOKUP(A148,[1]FloodArchive!$A$2:$P$6000,9,FALSE)</f>
        <v>41452</v>
      </c>
      <c r="F148" s="25">
        <f t="shared" si="7"/>
        <v>8</v>
      </c>
      <c r="G148" s="23">
        <f>VLOOKUP(A148,[1]FloodArchive!$A$2:$P$6000,11,FALSE)</f>
        <v>3</v>
      </c>
      <c r="H148" s="23">
        <f>VLOOKUP(A148,[1]FloodArchive!$A$2:$P$6000,12,FALSE)</f>
        <v>100000</v>
      </c>
      <c r="I148" s="23"/>
      <c r="J148" s="23" t="str">
        <f>VLOOKUP(A148,[1]FloodArchive!$A$2:$P$6000,13,FALSE)</f>
        <v>Heavy Rain</v>
      </c>
      <c r="K148" s="26">
        <f>VLOOKUP(A148,[1]FloodArchive!$A$2:$P$6003,14,FALSE)</f>
        <v>2</v>
      </c>
      <c r="L148" s="23">
        <f>VLOOKUP(A148,[1]FloodArchive!$A$2:$P$6000,7,FALSE)</f>
        <v>307926.46999999997</v>
      </c>
      <c r="M148" s="27">
        <f t="shared" si="8"/>
        <v>6.6925670060210312</v>
      </c>
      <c r="N148" s="23">
        <f>VLOOKUP(A148,[1]FloodArchive!$A$2:$P$6000,5,FALSE)</f>
        <v>-109.64700000000001</v>
      </c>
      <c r="O148" s="23">
        <f>VLOOKUP(A148,[1]FloodArchive!$A$2:$P$6000,6,FALSE)</f>
        <v>51.243400000000001</v>
      </c>
      <c r="P148" s="28" t="s">
        <v>292</v>
      </c>
      <c r="Q148" s="19"/>
      <c r="R148" s="20"/>
      <c r="S148" s="20"/>
      <c r="T148" s="20"/>
      <c r="U148" s="20"/>
    </row>
    <row r="149" spans="1:21" s="12" customFormat="1" ht="39.950000000000003" customHeight="1" x14ac:dyDescent="0.2">
      <c r="A149" s="138">
        <f t="shared" si="6"/>
        <v>4067</v>
      </c>
      <c r="B149" s="21" t="str">
        <f>VLOOKUP(A149,[1]FloodArchive!$A$2:$N$6000,3,FALSE)</f>
        <v>India</v>
      </c>
      <c r="C149" s="22" t="s">
        <v>293</v>
      </c>
      <c r="D149" s="24">
        <f>VLOOKUP(A149,[1]FloodArchive!$A$2:$P$6000,8,FALSE)</f>
        <v>41436</v>
      </c>
      <c r="E149" s="24">
        <f>VLOOKUP(A149,[1]FloodArchive!$A$2:$P$6000,9,FALSE)</f>
        <v>41443</v>
      </c>
      <c r="F149" s="25">
        <f t="shared" si="7"/>
        <v>8</v>
      </c>
      <c r="G149" s="23">
        <f>VLOOKUP(A149,[1]FloodArchive!$A$2:$P$6000,11,FALSE)</f>
        <v>0</v>
      </c>
      <c r="H149" s="23">
        <f>VLOOKUP(A149,[1]FloodArchive!$A$2:$P$6000,12,FALSE)</f>
        <v>8000</v>
      </c>
      <c r="I149" s="23"/>
      <c r="J149" s="23" t="str">
        <f>VLOOKUP(A149,[1]FloodArchive!$A$2:$P$6000,13,FALSE)</f>
        <v>Monsoonal Rain</v>
      </c>
      <c r="K149" s="26">
        <f>VLOOKUP(A149,[1]FloodArchive!$A$2:$P$6003,14,FALSE)</f>
        <v>1</v>
      </c>
      <c r="L149" s="23">
        <f>VLOOKUP(A149,[1]FloodArchive!$A$2:$P$6000,7,FALSE)</f>
        <v>152700.5</v>
      </c>
      <c r="M149" s="27">
        <f t="shared" si="8"/>
        <v>6.0869304460973854</v>
      </c>
      <c r="N149" s="23">
        <f>VLOOKUP(A149,[1]FloodArchive!$A$2:$P$6000,5,FALSE)</f>
        <v>82.528499999999994</v>
      </c>
      <c r="O149" s="23">
        <f>VLOOKUP(A149,[1]FloodArchive!$A$2:$P$6000,6,FALSE)</f>
        <v>21.978100000000001</v>
      </c>
      <c r="P149" s="28" t="s">
        <v>294</v>
      </c>
      <c r="Q149" s="19"/>
      <c r="R149" s="20"/>
      <c r="S149" s="20"/>
      <c r="T149" s="20"/>
      <c r="U149" s="20"/>
    </row>
    <row r="150" spans="1:21" s="12" customFormat="1" ht="39.950000000000003" customHeight="1" x14ac:dyDescent="0.2">
      <c r="A150" s="138">
        <f t="shared" si="6"/>
        <v>4066</v>
      </c>
      <c r="B150" s="21" t="str">
        <f>VLOOKUP(A150,[1]FloodArchive!$A$2:$N$6000,3,FALSE)</f>
        <v>New Zealand</v>
      </c>
      <c r="C150" s="22" t="s">
        <v>295</v>
      </c>
      <c r="D150" s="24">
        <f>VLOOKUP(A150,[1]FloodArchive!$A$2:$P$6000,8,FALSE)</f>
        <v>41440</v>
      </c>
      <c r="E150" s="24">
        <f>VLOOKUP(A150,[1]FloodArchive!$A$2:$P$6000,9,FALSE)</f>
        <v>41443</v>
      </c>
      <c r="F150" s="25">
        <f t="shared" si="7"/>
        <v>4</v>
      </c>
      <c r="G150" s="23">
        <f>VLOOKUP(A150,[1]FloodArchive!$A$2:$P$6000,11,FALSE)</f>
        <v>0</v>
      </c>
      <c r="H150" s="23">
        <f>VLOOKUP(A150,[1]FloodArchive!$A$2:$P$6000,12,FALSE)</f>
        <v>0</v>
      </c>
      <c r="I150" s="23"/>
      <c r="J150" s="23" t="str">
        <f>VLOOKUP(A150,[1]FloodArchive!$A$2:$P$6000,13,FALSE)</f>
        <v>Heavy Rain</v>
      </c>
      <c r="K150" s="26">
        <f>VLOOKUP(A150,[1]FloodArchive!$A$2:$P$6003,14,FALSE)</f>
        <v>1.5</v>
      </c>
      <c r="L150" s="23">
        <f>VLOOKUP(A150,[1]FloodArchive!$A$2:$P$6000,7,FALSE)</f>
        <v>42497.49</v>
      </c>
      <c r="M150" s="27">
        <f t="shared" si="8"/>
        <v>5.406514530755361</v>
      </c>
      <c r="N150" s="23">
        <f>VLOOKUP(A150,[1]FloodArchive!$A$2:$P$6000,5,FALSE)</f>
        <v>170.66900000000001</v>
      </c>
      <c r="O150" s="23">
        <f>VLOOKUP(A150,[1]FloodArchive!$A$2:$P$6000,6,FALSE)</f>
        <v>-44.358899999999998</v>
      </c>
      <c r="P150" s="30" t="s">
        <v>296</v>
      </c>
      <c r="Q150" s="19"/>
      <c r="R150" s="20"/>
      <c r="S150" s="20"/>
      <c r="T150" s="20"/>
      <c r="U150" s="20"/>
    </row>
    <row r="151" spans="1:21" s="12" customFormat="1" ht="39.950000000000003" customHeight="1" x14ac:dyDescent="0.2">
      <c r="A151" s="138">
        <f t="shared" si="6"/>
        <v>4065</v>
      </c>
      <c r="B151" s="21" t="str">
        <f>VLOOKUP(A151,[1]FloodArchive!$A$2:$N$6000,3,FALSE)</f>
        <v>India</v>
      </c>
      <c r="C151" s="22" t="s">
        <v>297</v>
      </c>
      <c r="D151" s="24">
        <f>VLOOKUP(A151,[1]FloodArchive!$A$2:$P$6000,8,FALSE)</f>
        <v>41437</v>
      </c>
      <c r="E151" s="24">
        <f>VLOOKUP(A151,[1]FloodArchive!$A$2:$P$6000,9,FALSE)</f>
        <v>41452</v>
      </c>
      <c r="F151" s="25">
        <f t="shared" si="7"/>
        <v>16</v>
      </c>
      <c r="G151" s="23">
        <f>VLOOKUP(A151,[1]FloodArchive!$A$2:$P$6000,11,FALSE)</f>
        <v>5748</v>
      </c>
      <c r="H151" s="23">
        <f>VLOOKUP(A151,[1]FloodArchive!$A$2:$P$6000,12,FALSE)</f>
        <v>75000</v>
      </c>
      <c r="I151" s="23"/>
      <c r="J151" s="23" t="str">
        <f>VLOOKUP(A151,[1]FloodArchive!$A$2:$P$6000,13,FALSE)</f>
        <v>Monsoonal Rain</v>
      </c>
      <c r="K151" s="26">
        <f>VLOOKUP(A151,[1]FloodArchive!$A$2:$P$6003,14,FALSE)</f>
        <v>1.5</v>
      </c>
      <c r="L151" s="23">
        <f>VLOOKUP(A151,[1]FloodArchive!$A$2:$P$6000,7,FALSE)</f>
        <v>131743.41</v>
      </c>
      <c r="M151" s="27">
        <f t="shared" si="8"/>
        <v>6.4999401420879144</v>
      </c>
      <c r="N151" s="23">
        <f>VLOOKUP(A151,[1]FloodArchive!$A$2:$P$6000,5,FALSE)</f>
        <v>76.613500000000002</v>
      </c>
      <c r="O151" s="23">
        <f>VLOOKUP(A151,[1]FloodArchive!$A$2:$P$6000,6,FALSE)</f>
        <v>32.713500000000003</v>
      </c>
      <c r="P151" s="30" t="s">
        <v>298</v>
      </c>
      <c r="Q151" s="19"/>
      <c r="R151" s="20"/>
      <c r="S151" s="20"/>
      <c r="T151" s="20"/>
      <c r="U151" s="20"/>
    </row>
    <row r="152" spans="1:21" s="12" customFormat="1" ht="39.950000000000003" customHeight="1" x14ac:dyDescent="0.2">
      <c r="A152" s="138">
        <f t="shared" si="6"/>
        <v>4064</v>
      </c>
      <c r="B152" s="21" t="str">
        <f>VLOOKUP(A152,[1]FloodArchive!$A$2:$N$6000,3,FALSE)</f>
        <v>USA</v>
      </c>
      <c r="C152" s="22" t="s">
        <v>299</v>
      </c>
      <c r="D152" s="24">
        <f>VLOOKUP(A152,[1]FloodArchive!$A$2:$P$6000,8,FALSE)</f>
        <v>41419</v>
      </c>
      <c r="E152" s="24">
        <f>VLOOKUP(A152,[1]FloodArchive!$A$2:$P$6000,9,FALSE)</f>
        <v>41428</v>
      </c>
      <c r="F152" s="25">
        <f t="shared" si="7"/>
        <v>10</v>
      </c>
      <c r="G152" s="23">
        <f>VLOOKUP(A152,[1]FloodArchive!$A$2:$P$6000,11,FALSE)</f>
        <v>5</v>
      </c>
      <c r="H152" s="23">
        <f>VLOOKUP(A152,[1]FloodArchive!$A$2:$P$6000,12,FALSE)</f>
        <v>0</v>
      </c>
      <c r="I152" s="23"/>
      <c r="J152" s="23" t="str">
        <f>VLOOKUP(A152,[1]FloodArchive!$A$2:$P$6000,13,FALSE)</f>
        <v>Torrential Rain</v>
      </c>
      <c r="K152" s="26">
        <f>VLOOKUP(A152,[1]FloodArchive!$A$2:$P$6003,14,FALSE)</f>
        <v>1.5</v>
      </c>
      <c r="L152" s="23">
        <f>VLOOKUP(A152,[1]FloodArchive!$A$2:$P$6000,7,FALSE)</f>
        <v>170079.48</v>
      </c>
      <c r="M152" s="27">
        <f t="shared" si="8"/>
        <v>6.4067431784275426</v>
      </c>
      <c r="N152" s="23">
        <f>VLOOKUP(A152,[1]FloodArchive!$A$2:$P$6000,5,FALSE)</f>
        <v>-91.634100000000004</v>
      </c>
      <c r="O152" s="23">
        <f>VLOOKUP(A152,[1]FloodArchive!$A$2:$P$6000,6,FALSE)</f>
        <v>37.089799999999997</v>
      </c>
      <c r="P152" s="30" t="s">
        <v>300</v>
      </c>
      <c r="Q152" s="19"/>
      <c r="R152" s="20"/>
      <c r="S152" s="20"/>
      <c r="T152" s="20"/>
      <c r="U152" s="20"/>
    </row>
    <row r="153" spans="1:21" s="12" customFormat="1" ht="39.950000000000003" customHeight="1" x14ac:dyDescent="0.2">
      <c r="A153" s="138">
        <f t="shared" si="6"/>
        <v>4063</v>
      </c>
      <c r="B153" s="21" t="str">
        <f>VLOOKUP(A153,[1]FloodArchive!$A$2:$N$6000,3,FALSE)</f>
        <v>Germany</v>
      </c>
      <c r="C153" s="22" t="s">
        <v>301</v>
      </c>
      <c r="D153" s="24">
        <f>VLOOKUP(A153,[1]FloodArchive!$A$2:$P$6000,8,FALSE)</f>
        <v>41422</v>
      </c>
      <c r="E153" s="24">
        <f>VLOOKUP(A153,[1]FloodArchive!$A$2:$P$6000,9,FALSE)</f>
        <v>41443</v>
      </c>
      <c r="F153" s="25">
        <f t="shared" si="7"/>
        <v>22</v>
      </c>
      <c r="G153" s="23">
        <f>VLOOKUP(A153,[1]FloodArchive!$A$2:$P$6000,11,FALSE)</f>
        <v>8</v>
      </c>
      <c r="H153" s="23">
        <f>VLOOKUP(A153,[1]FloodArchive!$A$2:$P$6000,12,FALSE)</f>
        <v>3000</v>
      </c>
      <c r="I153" s="23"/>
      <c r="J153" s="23" t="str">
        <f>VLOOKUP(A153,[1]FloodArchive!$A$2:$P$6000,13,FALSE)</f>
        <v>Heavy Rain</v>
      </c>
      <c r="K153" s="26">
        <f>VLOOKUP(A153,[1]FloodArchive!$A$2:$P$6003,14,FALSE)</f>
        <v>2</v>
      </c>
      <c r="L153" s="23">
        <f>VLOOKUP(A153,[1]FloodArchive!$A$2:$P$6000,7,FALSE)</f>
        <v>241203.7</v>
      </c>
      <c r="M153" s="27">
        <f t="shared" si="8"/>
        <v>7.0258366419661513</v>
      </c>
      <c r="N153" s="23">
        <f>VLOOKUP(A153,[1]FloodArchive!$A$2:$P$6000,5,FALSE)</f>
        <v>12.1089</v>
      </c>
      <c r="O153" s="23">
        <f>VLOOKUP(A153,[1]FloodArchive!$A$2:$P$6000,6,FALSE)</f>
        <v>49.135800000000003</v>
      </c>
      <c r="P153" s="30" t="s">
        <v>302</v>
      </c>
      <c r="Q153" s="19"/>
      <c r="R153" s="20"/>
      <c r="S153" s="20"/>
      <c r="T153" s="20"/>
      <c r="U153" s="20"/>
    </row>
    <row r="154" spans="1:21" s="12" customFormat="1" ht="39.950000000000003" customHeight="1" x14ac:dyDescent="0.2">
      <c r="A154" s="138">
        <f t="shared" si="6"/>
        <v>4062</v>
      </c>
      <c r="B154" s="21" t="str">
        <f>VLOOKUP(A154,[1]FloodArchive!$A$2:$N$6000,3,FALSE)</f>
        <v>Norway</v>
      </c>
      <c r="C154" s="22" t="s">
        <v>303</v>
      </c>
      <c r="D154" s="24">
        <f>VLOOKUP(A154,[1]FloodArchive!$A$2:$P$6000,8,FALSE)</f>
        <v>41416</v>
      </c>
      <c r="E154" s="24">
        <f>VLOOKUP(A154,[1]FloodArchive!$A$2:$P$6000,9,FALSE)</f>
        <v>41422</v>
      </c>
      <c r="F154" s="25">
        <f t="shared" si="7"/>
        <v>7</v>
      </c>
      <c r="G154" s="23">
        <f>VLOOKUP(A154,[1]FloodArchive!$A$2:$P$6000,11,FALSE)</f>
        <v>0</v>
      </c>
      <c r="H154" s="23">
        <f>VLOOKUP(A154,[1]FloodArchive!$A$2:$P$6000,12,FALSE)</f>
        <v>500</v>
      </c>
      <c r="I154" s="23"/>
      <c r="J154" s="23" t="str">
        <f>VLOOKUP(A154,[1]FloodArchive!$A$2:$P$6000,13,FALSE)</f>
        <v>Heavy Rain and Snowmelt</v>
      </c>
      <c r="K154" s="26">
        <f>VLOOKUP(A154,[1]FloodArchive!$A$2:$P$6003,14,FALSE)</f>
        <v>1.5</v>
      </c>
      <c r="L154" s="23">
        <f>VLOOKUP(A154,[1]FloodArchive!$A$2:$P$6000,7,FALSE)</f>
        <v>28071.86</v>
      </c>
      <c r="M154" s="27">
        <f t="shared" si="8"/>
        <v>5.4694604883689424</v>
      </c>
      <c r="N154" s="23">
        <f>VLOOKUP(A154,[1]FloodArchive!$A$2:$P$6000,5,FALSE)</f>
        <v>10.478</v>
      </c>
      <c r="O154" s="23">
        <f>VLOOKUP(A154,[1]FloodArchive!$A$2:$P$6000,6,FALSE)</f>
        <v>61.283200000000001</v>
      </c>
      <c r="P154" s="30" t="s">
        <v>304</v>
      </c>
      <c r="Q154" s="19"/>
      <c r="R154" s="20"/>
      <c r="S154" s="20"/>
      <c r="T154" s="20"/>
      <c r="U154" s="20"/>
    </row>
    <row r="155" spans="1:21" s="12" customFormat="1" ht="39.950000000000003" customHeight="1" x14ac:dyDescent="0.2">
      <c r="A155" s="138">
        <f t="shared" si="6"/>
        <v>4061</v>
      </c>
      <c r="B155" s="21" t="str">
        <f>VLOOKUP(A155,[1]FloodArchive!$A$2:$N$6000,3,FALSE)</f>
        <v>USA</v>
      </c>
      <c r="C155" s="22" t="s">
        <v>305</v>
      </c>
      <c r="D155" s="24">
        <f>VLOOKUP(A155,[1]FloodArchive!$A$2:$P$6000,8,FALSE)</f>
        <v>41419</v>
      </c>
      <c r="E155" s="24">
        <f>VLOOKUP(A155,[1]FloodArchive!$A$2:$P$6000,9,FALSE)</f>
        <v>41428</v>
      </c>
      <c r="F155" s="25">
        <f t="shared" si="7"/>
        <v>10</v>
      </c>
      <c r="G155" s="23">
        <f>VLOOKUP(A155,[1]FloodArchive!$A$2:$P$6000,11,FALSE)</f>
        <v>0</v>
      </c>
      <c r="H155" s="23">
        <f>VLOOKUP(A155,[1]FloodArchive!$A$2:$P$6000,12,FALSE)</f>
        <v>400</v>
      </c>
      <c r="I155" s="23"/>
      <c r="J155" s="23" t="str">
        <f>VLOOKUP(A155,[1]FloodArchive!$A$2:$P$6000,13,FALSE)</f>
        <v>Heavy Rain</v>
      </c>
      <c r="K155" s="26">
        <f>VLOOKUP(A155,[1]FloodArchive!$A$2:$P$6003,14,FALSE)</f>
        <v>1</v>
      </c>
      <c r="L155" s="23">
        <f>VLOOKUP(A155,[1]FloodArchive!$A$2:$P$6000,7,FALSE)</f>
        <v>123500.44</v>
      </c>
      <c r="M155" s="27">
        <f t="shared" si="8"/>
        <v>6.0916685048769121</v>
      </c>
      <c r="N155" s="23">
        <f>VLOOKUP(A155,[1]FloodArchive!$A$2:$P$6000,5,FALSE)</f>
        <v>-93.386700000000005</v>
      </c>
      <c r="O155" s="23">
        <f>VLOOKUP(A155,[1]FloodArchive!$A$2:$P$6000,6,FALSE)</f>
        <v>41.921100000000003</v>
      </c>
      <c r="P155" s="30" t="s">
        <v>306</v>
      </c>
      <c r="Q155" s="19"/>
      <c r="R155" s="20"/>
      <c r="S155" s="20"/>
      <c r="T155" s="20"/>
      <c r="U155" s="20"/>
    </row>
    <row r="156" spans="1:21" s="12" customFormat="1" ht="39.950000000000003" customHeight="1" x14ac:dyDescent="0.2">
      <c r="A156" s="138">
        <f t="shared" si="6"/>
        <v>4060</v>
      </c>
      <c r="B156" s="21" t="str">
        <f>VLOOKUP(A156,[1]FloodArchive!$A$2:$N$6000,3,FALSE)</f>
        <v>USA</v>
      </c>
      <c r="C156" s="22" t="s">
        <v>307</v>
      </c>
      <c r="D156" s="24">
        <f>VLOOKUP(A156,[1]FloodArchive!$A$2:$P$6000,8,FALSE)</f>
        <v>41419</v>
      </c>
      <c r="E156" s="24">
        <f>VLOOKUP(A156,[1]FloodArchive!$A$2:$P$6000,9,FALSE)</f>
        <v>41422</v>
      </c>
      <c r="F156" s="25">
        <f t="shared" si="7"/>
        <v>4</v>
      </c>
      <c r="G156" s="23">
        <f>VLOOKUP(A156,[1]FloodArchive!$A$2:$P$6000,11,FALSE)</f>
        <v>3</v>
      </c>
      <c r="H156" s="23">
        <f>VLOOKUP(A156,[1]FloodArchive!$A$2:$P$6000,12,FALSE)</f>
        <v>300</v>
      </c>
      <c r="I156" s="23"/>
      <c r="J156" s="23" t="str">
        <f>VLOOKUP(A156,[1]FloodArchive!$A$2:$P$6000,13,FALSE)</f>
        <v>Heavy Rain</v>
      </c>
      <c r="K156" s="26">
        <f>VLOOKUP(A156,[1]FloodArchive!$A$2:$P$6003,14,FALSE)</f>
        <v>2</v>
      </c>
      <c r="L156" s="23">
        <f>VLOOKUP(A156,[1]FloodArchive!$A$2:$P$6000,7,FALSE)</f>
        <v>33907.85</v>
      </c>
      <c r="M156" s="27">
        <f t="shared" si="8"/>
        <v>5.4333902402693477</v>
      </c>
      <c r="N156" s="23">
        <f>VLOOKUP(A156,[1]FloodArchive!$A$2:$P$6000,5,FALSE)</f>
        <v>-98.887900000000002</v>
      </c>
      <c r="O156" s="23">
        <f>VLOOKUP(A156,[1]FloodArchive!$A$2:$P$6000,6,FALSE)</f>
        <v>28.899000000000001</v>
      </c>
      <c r="P156" s="30" t="s">
        <v>308</v>
      </c>
      <c r="Q156" s="19"/>
      <c r="R156" s="20"/>
      <c r="S156" s="20"/>
      <c r="T156" s="20"/>
      <c r="U156" s="20"/>
    </row>
    <row r="157" spans="1:21" s="12" customFormat="1" ht="39.950000000000003" customHeight="1" x14ac:dyDescent="0.2">
      <c r="A157" s="138">
        <f t="shared" si="6"/>
        <v>4059</v>
      </c>
      <c r="B157" s="21" t="str">
        <f>VLOOKUP(A157,[1]FloodArchive!$A$2:$N$6000,3,FALSE)</f>
        <v>Columbia</v>
      </c>
      <c r="C157" s="22" t="s">
        <v>309</v>
      </c>
      <c r="D157" s="24">
        <f>VLOOKUP(A157,[1]FloodArchive!$A$2:$P$6000,8,FALSE)</f>
        <v>41420</v>
      </c>
      <c r="E157" s="24">
        <f>VLOOKUP(A157,[1]FloodArchive!$A$2:$P$6000,9,FALSE)</f>
        <v>41422</v>
      </c>
      <c r="F157" s="25">
        <f t="shared" si="7"/>
        <v>3</v>
      </c>
      <c r="G157" s="23">
        <f>VLOOKUP(A157,[1]FloodArchive!$A$2:$P$6000,11,FALSE)</f>
        <v>0</v>
      </c>
      <c r="H157" s="23">
        <f>VLOOKUP(A157,[1]FloodArchive!$A$2:$P$6000,12,FALSE)</f>
        <v>0</v>
      </c>
      <c r="I157" s="23"/>
      <c r="J157" s="23" t="str">
        <f>VLOOKUP(A157,[1]FloodArchive!$A$2:$P$6000,13,FALSE)</f>
        <v>Torrential Rain</v>
      </c>
      <c r="K157" s="26">
        <f>VLOOKUP(A157,[1]FloodArchive!$A$2:$P$6003,14,FALSE)</f>
        <v>1</v>
      </c>
      <c r="L157" s="23">
        <f>VLOOKUP(A157,[1]FloodArchive!$A$2:$P$6000,7,FALSE)</f>
        <v>125894.94</v>
      </c>
      <c r="M157" s="27">
        <f t="shared" si="8"/>
        <v>5.5771295299090209</v>
      </c>
      <c r="N157" s="23">
        <f>VLOOKUP(A157,[1]FloodArchive!$A$2:$P$6000,5,FALSE)</f>
        <v>-74.546499999999995</v>
      </c>
      <c r="O157" s="23">
        <f>VLOOKUP(A157,[1]FloodArchive!$A$2:$P$6000,6,FALSE)</f>
        <v>3.6668699999999999</v>
      </c>
      <c r="P157" s="30" t="s">
        <v>310</v>
      </c>
      <c r="Q157" s="19"/>
      <c r="R157" s="20"/>
      <c r="S157" s="20"/>
      <c r="T157" s="20"/>
      <c r="U157" s="20"/>
    </row>
    <row r="158" spans="1:21" s="12" customFormat="1" ht="39.950000000000003" customHeight="1" x14ac:dyDescent="0.2">
      <c r="A158" s="138">
        <f t="shared" si="6"/>
        <v>4058</v>
      </c>
      <c r="B158" s="21" t="str">
        <f>VLOOKUP(A158,[1]FloodArchive!$A$2:$N$6000,3,FALSE)</f>
        <v>Sri Lanka</v>
      </c>
      <c r="C158" s="22" t="s">
        <v>311</v>
      </c>
      <c r="D158" s="24">
        <f>VLOOKUP(A158,[1]FloodArchive!$A$2:$P$6000,8,FALSE)</f>
        <v>41407</v>
      </c>
      <c r="E158" s="24">
        <f>VLOOKUP(A158,[1]FloodArchive!$A$2:$P$6000,9,FALSE)</f>
        <v>41410</v>
      </c>
      <c r="F158" s="25">
        <f t="shared" si="7"/>
        <v>4</v>
      </c>
      <c r="G158" s="23">
        <f>VLOOKUP(A158,[1]FloodArchive!$A$2:$P$6000,11,FALSE)</f>
        <v>7</v>
      </c>
      <c r="H158" s="23">
        <f>VLOOKUP(A158,[1]FloodArchive!$A$2:$P$6000,12,FALSE)</f>
        <v>115000</v>
      </c>
      <c r="I158" s="23"/>
      <c r="J158" s="23" t="str">
        <f>VLOOKUP(A158,[1]FloodArchive!$A$2:$P$6000,13,FALSE)</f>
        <v>Tropical Storm Mahasen</v>
      </c>
      <c r="K158" s="26">
        <f>VLOOKUP(A158,[1]FloodArchive!$A$2:$P$6003,14,FALSE)</f>
        <v>1</v>
      </c>
      <c r="L158" s="23">
        <f>VLOOKUP(A158,[1]FloodArchive!$A$2:$P$6000,7,FALSE)</f>
        <v>17254.009999999998</v>
      </c>
      <c r="M158" s="27">
        <f t="shared" si="8"/>
        <v>4.8389500367363016</v>
      </c>
      <c r="N158" s="23">
        <f>VLOOKUP(A158,[1]FloodArchive!$A$2:$P$6000,5,FALSE)</f>
        <v>80.532499999999999</v>
      </c>
      <c r="O158" s="23">
        <f>VLOOKUP(A158,[1]FloodArchive!$A$2:$P$6000,6,FALSE)</f>
        <v>7.1352799999999998</v>
      </c>
      <c r="P158" s="30" t="s">
        <v>312</v>
      </c>
      <c r="Q158" s="19"/>
      <c r="R158" s="20"/>
      <c r="S158" s="20"/>
      <c r="T158" s="20"/>
      <c r="U158" s="20"/>
    </row>
    <row r="159" spans="1:21" s="12" customFormat="1" ht="39.950000000000003" customHeight="1" x14ac:dyDescent="0.2">
      <c r="A159" s="138">
        <f t="shared" si="6"/>
        <v>4057</v>
      </c>
      <c r="B159" s="21" t="str">
        <f>VLOOKUP(A159,[1]FloodArchive!$A$2:$N$6000,3,FALSE)</f>
        <v>China</v>
      </c>
      <c r="C159" s="22" t="s">
        <v>313</v>
      </c>
      <c r="D159" s="24">
        <f>VLOOKUP(A159,[1]FloodArchive!$A$2:$P$6000,8,FALSE)</f>
        <v>41406</v>
      </c>
      <c r="E159" s="24">
        <f>VLOOKUP(A159,[1]FloodArchive!$A$2:$P$6000,9,FALSE)</f>
        <v>41422</v>
      </c>
      <c r="F159" s="25">
        <f t="shared" si="7"/>
        <v>17</v>
      </c>
      <c r="G159" s="23">
        <f>VLOOKUP(A159,[1]FloodArchive!$A$2:$P$6000,11,FALSE)</f>
        <v>55</v>
      </c>
      <c r="H159" s="23">
        <f>VLOOKUP(A159,[1]FloodArchive!$A$2:$P$6000,12,FALSE)</f>
        <v>10000</v>
      </c>
      <c r="I159" s="23"/>
      <c r="J159" s="23" t="str">
        <f>VLOOKUP(A159,[1]FloodArchive!$A$2:$P$6000,13,FALSE)</f>
        <v>Monsoonal Rain</v>
      </c>
      <c r="K159" s="26">
        <f>VLOOKUP(A159,[1]FloodArchive!$A$2:$P$6003,14,FALSE)</f>
        <v>1.5</v>
      </c>
      <c r="L159" s="23">
        <f>VLOOKUP(A159,[1]FloodArchive!$A$2:$P$6000,7,FALSE)</f>
        <v>84761.74</v>
      </c>
      <c r="M159" s="27">
        <f t="shared" si="8"/>
        <v>6.3347400438177122</v>
      </c>
      <c r="N159" s="23">
        <f>VLOOKUP(A159,[1]FloodArchive!$A$2:$P$6000,5,FALSE)</f>
        <v>114.464</v>
      </c>
      <c r="O159" s="23">
        <f>VLOOKUP(A159,[1]FloodArchive!$A$2:$P$6000,6,FALSE)</f>
        <v>23.6387</v>
      </c>
      <c r="P159" s="30" t="s">
        <v>314</v>
      </c>
      <c r="Q159" s="19"/>
      <c r="R159" s="20"/>
      <c r="S159" s="20"/>
      <c r="T159" s="20"/>
      <c r="U159" s="20"/>
    </row>
    <row r="160" spans="1:21" s="12" customFormat="1" ht="39.950000000000003" customHeight="1" x14ac:dyDescent="0.2">
      <c r="A160" s="138">
        <f t="shared" si="6"/>
        <v>4056</v>
      </c>
      <c r="B160" s="21" t="str">
        <f>VLOOKUP(A160,[1]FloodArchive!$A$2:$N$6000,3,FALSE)</f>
        <v>Bangladesh</v>
      </c>
      <c r="C160" s="22" t="s">
        <v>315</v>
      </c>
      <c r="D160" s="24">
        <f>VLOOKUP(A160,[1]FloodArchive!$A$2:$P$6000,8,FALSE)</f>
        <v>41408</v>
      </c>
      <c r="E160" s="24">
        <f>VLOOKUP(A160,[1]FloodArchive!$A$2:$P$6000,9,FALSE)</f>
        <v>41410</v>
      </c>
      <c r="F160" s="25">
        <f t="shared" si="7"/>
        <v>3</v>
      </c>
      <c r="G160" s="23">
        <f>VLOOKUP(A160,[1]FloodArchive!$A$2:$P$6000,11,FALSE)</f>
        <v>19</v>
      </c>
      <c r="H160" s="23">
        <f>VLOOKUP(A160,[1]FloodArchive!$A$2:$P$6000,12,FALSE)</f>
        <v>1166000</v>
      </c>
      <c r="I160" s="23"/>
      <c r="J160" s="23" t="str">
        <f>VLOOKUP(A160,[1]FloodArchive!$A$2:$P$6000,13,FALSE)</f>
        <v>Tropical Storm Mahasen</v>
      </c>
      <c r="K160" s="26">
        <f>VLOOKUP(A160,[1]FloodArchive!$A$2:$P$6003,14,FALSE)</f>
        <v>1.5</v>
      </c>
      <c r="L160" s="23">
        <f>VLOOKUP(A160,[1]FloodArchive!$A$2:$P$6000,7,FALSE)</f>
        <v>72847.78</v>
      </c>
      <c r="M160" s="27">
        <f t="shared" si="8"/>
        <v>5.5156288351738656</v>
      </c>
      <c r="N160" s="23">
        <f>VLOOKUP(A160,[1]FloodArchive!$A$2:$P$6000,5,FALSE)</f>
        <v>91.194000000000003</v>
      </c>
      <c r="O160" s="23">
        <f>VLOOKUP(A160,[1]FloodArchive!$A$2:$P$6000,6,FALSE)</f>
        <v>23.6387</v>
      </c>
      <c r="P160" s="30" t="s">
        <v>316</v>
      </c>
      <c r="Q160" s="19"/>
      <c r="R160" s="20"/>
      <c r="S160" s="20"/>
      <c r="T160" s="20"/>
      <c r="U160" s="20"/>
    </row>
    <row r="161" spans="1:21" s="12" customFormat="1" ht="39.950000000000003" customHeight="1" x14ac:dyDescent="0.2">
      <c r="A161" s="138">
        <f t="shared" si="6"/>
        <v>4055</v>
      </c>
      <c r="B161" s="21" t="str">
        <f>VLOOKUP(A161,[1]FloodArchive!$A$2:$N$6000,3,FALSE)</f>
        <v>Somalia</v>
      </c>
      <c r="C161" s="22" t="s">
        <v>317</v>
      </c>
      <c r="D161" s="24">
        <f>VLOOKUP(A161,[1]FloodArchive!$A$2:$P$6000,8,FALSE)</f>
        <v>41395</v>
      </c>
      <c r="E161" s="24">
        <f>VLOOKUP(A161,[1]FloodArchive!$A$2:$P$6000,9,FALSE)</f>
        <v>41410</v>
      </c>
      <c r="F161" s="25">
        <f t="shared" si="7"/>
        <v>16</v>
      </c>
      <c r="G161" s="23">
        <f>VLOOKUP(A161,[1]FloodArchive!$A$2:$P$6000,11,FALSE)</f>
        <v>7</v>
      </c>
      <c r="H161" s="23">
        <f>VLOOKUP(A161,[1]FloodArchive!$A$2:$P$6000,12,FALSE)</f>
        <v>50000</v>
      </c>
      <c r="I161" s="23"/>
      <c r="J161" s="23" t="str">
        <f>VLOOKUP(A161,[1]FloodArchive!$A$2:$P$6000,13,FALSE)</f>
        <v>Heavy Rain</v>
      </c>
      <c r="K161" s="26">
        <f>VLOOKUP(A161,[1]FloodArchive!$A$2:$P$6003,14,FALSE)</f>
        <v>2</v>
      </c>
      <c r="L161" s="23">
        <f>VLOOKUP(A161,[1]FloodArchive!$A$2:$P$6000,7,FALSE)</f>
        <v>243476.26</v>
      </c>
      <c r="M161" s="27">
        <f t="shared" si="8"/>
        <v>6.891606600323839</v>
      </c>
      <c r="N161" s="23">
        <f>VLOOKUP(A161,[1]FloodArchive!$A$2:$P$6000,5,FALSE)</f>
        <v>43.655299999999997</v>
      </c>
      <c r="O161" s="23">
        <f>VLOOKUP(A161,[1]FloodArchive!$A$2:$P$6000,6,FALSE)</f>
        <v>2.1696399999999998</v>
      </c>
      <c r="P161" s="30" t="s">
        <v>318</v>
      </c>
      <c r="Q161" s="19"/>
      <c r="R161" s="20"/>
      <c r="S161" s="20"/>
      <c r="T161" s="20"/>
      <c r="U161" s="20"/>
    </row>
    <row r="162" spans="1:21" s="12" customFormat="1" ht="39.950000000000003" customHeight="1" x14ac:dyDescent="0.2">
      <c r="A162" s="138">
        <f t="shared" si="6"/>
        <v>4054</v>
      </c>
      <c r="B162" s="21" t="str">
        <f>VLOOKUP(A162,[1]FloodArchive!$A$2:$N$6000,3,FALSE)</f>
        <v>Indonesia</v>
      </c>
      <c r="C162" s="22" t="s">
        <v>319</v>
      </c>
      <c r="D162" s="24">
        <f>VLOOKUP(A162,[1]FloodArchive!$A$2:$P$6000,8,FALSE)</f>
        <v>41400</v>
      </c>
      <c r="E162" s="24">
        <f>VLOOKUP(A162,[1]FloodArchive!$A$2:$P$6000,9,FALSE)</f>
        <v>41410</v>
      </c>
      <c r="F162" s="25">
        <f t="shared" si="7"/>
        <v>11</v>
      </c>
      <c r="G162" s="23">
        <f>VLOOKUP(A162,[1]FloodArchive!$A$2:$P$6000,11,FALSE)</f>
        <v>0</v>
      </c>
      <c r="H162" s="23">
        <f>VLOOKUP(A162,[1]FloodArchive!$A$2:$P$6000,12,FALSE)</f>
        <v>3000</v>
      </c>
      <c r="I162" s="23"/>
      <c r="J162" s="23" t="str">
        <f>VLOOKUP(A162,[1]FloodArchive!$A$2:$P$6000,13,FALSE)</f>
        <v>Torrential Rain</v>
      </c>
      <c r="K162" s="26">
        <f>VLOOKUP(A162,[1]FloodArchive!$A$2:$P$6003,14,FALSE)</f>
        <v>1</v>
      </c>
      <c r="L162" s="23">
        <f>VLOOKUP(A162,[1]FloodArchive!$A$2:$P$6000,7,FALSE)</f>
        <v>17152.64</v>
      </c>
      <c r="M162" s="27">
        <f t="shared" si="8"/>
        <v>5.2757236578865578</v>
      </c>
      <c r="N162" s="23">
        <f>VLOOKUP(A162,[1]FloodArchive!$A$2:$P$6000,5,FALSE)</f>
        <v>98.618099999999998</v>
      </c>
      <c r="O162" s="23">
        <f>VLOOKUP(A162,[1]FloodArchive!$A$2:$P$6000,6,FALSE)</f>
        <v>3.8491900000000001</v>
      </c>
      <c r="P162" s="30" t="s">
        <v>320</v>
      </c>
      <c r="Q162" s="19"/>
      <c r="R162" s="20"/>
      <c r="S162" s="20"/>
      <c r="T162" s="20"/>
      <c r="U162" s="20"/>
    </row>
    <row r="163" spans="1:21" s="12" customFormat="1" ht="39.950000000000003" customHeight="1" x14ac:dyDescent="0.2">
      <c r="A163" s="138">
        <f t="shared" si="6"/>
        <v>4053</v>
      </c>
      <c r="B163" s="21" t="str">
        <f>VLOOKUP(A163,[1]FloodArchive!$A$2:$N$6000,3,FALSE)</f>
        <v>Russia</v>
      </c>
      <c r="C163" s="22" t="s">
        <v>321</v>
      </c>
      <c r="D163" s="24">
        <f>VLOOKUP(A163,[1]FloodArchive!$A$2:$P$6000,8,FALSE)</f>
        <v>41400</v>
      </c>
      <c r="E163" s="24">
        <f>VLOOKUP(A163,[1]FloodArchive!$A$2:$P$6000,9,FALSE)</f>
        <v>41410</v>
      </c>
      <c r="F163" s="25">
        <f t="shared" si="7"/>
        <v>11</v>
      </c>
      <c r="G163" s="23">
        <f>VLOOKUP(A163,[1]FloodArchive!$A$2:$P$6000,11,FALSE)</f>
        <v>0</v>
      </c>
      <c r="H163" s="23">
        <f>VLOOKUP(A163,[1]FloodArchive!$A$2:$P$6000,12,FALSE)</f>
        <v>390</v>
      </c>
      <c r="I163" s="23"/>
      <c r="J163" s="23" t="str">
        <f>VLOOKUP(A163,[1]FloodArchive!$A$2:$P$6000,13,FALSE)</f>
        <v>Ice Jam and Ice Melt</v>
      </c>
      <c r="K163" s="26">
        <f>VLOOKUP(A163,[1]FloodArchive!$A$2:$P$6003,14,FALSE)</f>
        <v>1</v>
      </c>
      <c r="L163" s="23">
        <f>VLOOKUP(A163,[1]FloodArchive!$A$2:$P$6000,7,FALSE)</f>
        <v>630162.34</v>
      </c>
      <c r="M163" s="27">
        <f t="shared" si="8"/>
        <v>6.8408451303007105</v>
      </c>
      <c r="N163" s="23">
        <f>VLOOKUP(A163,[1]FloodArchive!$A$2:$P$6000,5,FALSE)</f>
        <v>133.32900000000001</v>
      </c>
      <c r="O163" s="23">
        <f>VLOOKUP(A163,[1]FloodArchive!$A$2:$P$6000,6,FALSE)</f>
        <v>68.159099999999995</v>
      </c>
      <c r="P163" s="30" t="s">
        <v>322</v>
      </c>
      <c r="Q163" s="19"/>
      <c r="R163" s="20"/>
      <c r="S163" s="20"/>
      <c r="T163" s="20"/>
      <c r="U163" s="20"/>
    </row>
    <row r="164" spans="1:21" s="12" customFormat="1" ht="39.950000000000003" customHeight="1" x14ac:dyDescent="0.2">
      <c r="A164" s="138">
        <f t="shared" si="6"/>
        <v>4052</v>
      </c>
      <c r="B164" s="21" t="str">
        <f>VLOOKUP(A164,[1]FloodArchive!$A$2:$N$6000,3,FALSE)</f>
        <v>Afghanistan</v>
      </c>
      <c r="C164" s="22" t="s">
        <v>323</v>
      </c>
      <c r="D164" s="24">
        <f>VLOOKUP(A164,[1]FloodArchive!$A$2:$P$6000,8,FALSE)</f>
        <v>41387</v>
      </c>
      <c r="E164" s="24">
        <f>VLOOKUP(A164,[1]FloodArchive!$A$2:$P$6000,9,FALSE)</f>
        <v>41393</v>
      </c>
      <c r="F164" s="25">
        <f t="shared" si="7"/>
        <v>7</v>
      </c>
      <c r="G164" s="23">
        <f>VLOOKUP(A164,[1]FloodArchive!$A$2:$P$6000,11,FALSE)</f>
        <v>13</v>
      </c>
      <c r="H164" s="23">
        <f>VLOOKUP(A164,[1]FloodArchive!$A$2:$P$6000,12,FALSE)</f>
        <v>300</v>
      </c>
      <c r="I164" s="23"/>
      <c r="J164" s="23" t="str">
        <f>VLOOKUP(A164,[1]FloodArchive!$A$2:$P$6000,13,FALSE)</f>
        <v>Torrential Rain</v>
      </c>
      <c r="K164" s="26">
        <f>VLOOKUP(A164,[1]FloodArchive!$A$2:$P$6003,14,FALSE)</f>
        <v>1</v>
      </c>
      <c r="L164" s="23">
        <f>VLOOKUP(A164,[1]FloodArchive!$A$2:$P$6000,7,FALSE)</f>
        <v>14653.47</v>
      </c>
      <c r="M164" s="27">
        <f t="shared" si="8"/>
        <v>5.0110385195443916</v>
      </c>
      <c r="N164" s="23">
        <f>VLOOKUP(A164,[1]FloodArchive!$A$2:$P$6000,5,FALSE)</f>
        <v>68.848600000000005</v>
      </c>
      <c r="O164" s="23">
        <f>VLOOKUP(A164,[1]FloodArchive!$A$2:$P$6000,6,FALSE)</f>
        <v>36.929099999999998</v>
      </c>
      <c r="P164" s="30" t="s">
        <v>324</v>
      </c>
      <c r="Q164" s="19"/>
      <c r="R164" s="20"/>
      <c r="S164" s="20"/>
      <c r="T164" s="20"/>
      <c r="U164" s="20"/>
    </row>
    <row r="165" spans="1:21" s="12" customFormat="1" ht="39.950000000000003" customHeight="1" x14ac:dyDescent="0.2">
      <c r="A165" s="138">
        <f t="shared" si="6"/>
        <v>4051</v>
      </c>
      <c r="B165" s="21" t="str">
        <f>VLOOKUP(A165,[1]FloodArchive!$A$2:$N$6000,3,FALSE)</f>
        <v>USA</v>
      </c>
      <c r="C165" s="22" t="s">
        <v>325</v>
      </c>
      <c r="D165" s="24">
        <f>VLOOKUP(A165,[1]FloodArchive!$A$2:$P$6000,8,FALSE)</f>
        <v>41391</v>
      </c>
      <c r="E165" s="24">
        <f>VLOOKUP(A165,[1]FloodArchive!$A$2:$P$6000,9,FALSE)</f>
        <v>41393</v>
      </c>
      <c r="F165" s="25">
        <f t="shared" si="7"/>
        <v>3</v>
      </c>
      <c r="G165" s="23">
        <f>VLOOKUP(A165,[1]FloodArchive!$A$2:$P$6000,11,FALSE)</f>
        <v>0</v>
      </c>
      <c r="H165" s="23">
        <f>VLOOKUP(A165,[1]FloodArchive!$A$2:$P$6000,12,FALSE)</f>
        <v>0</v>
      </c>
      <c r="I165" s="23"/>
      <c r="J165" s="23" t="str">
        <f>VLOOKUP(A165,[1]FloodArchive!$A$2:$P$6000,13,FALSE)</f>
        <v>Heavy Rain and Snowmelt</v>
      </c>
      <c r="K165" s="26">
        <f>VLOOKUP(A165,[1]FloodArchive!$A$2:$P$6003,14,FALSE)</f>
        <v>1</v>
      </c>
      <c r="L165" s="23">
        <f>VLOOKUP(A165,[1]FloodArchive!$A$2:$P$6000,7,FALSE)</f>
        <v>43180.94</v>
      </c>
      <c r="M165" s="27">
        <f t="shared" si="8"/>
        <v>5.1124133469181876</v>
      </c>
      <c r="N165" s="23">
        <f>VLOOKUP(A165,[1]FloodArchive!$A$2:$P$6000,5,FALSE)</f>
        <v>-97.597700000000003</v>
      </c>
      <c r="O165" s="23">
        <f>VLOOKUP(A165,[1]FloodArchive!$A$2:$P$6000,6,FALSE)</f>
        <v>48.564300000000003</v>
      </c>
      <c r="P165" s="30" t="s">
        <v>326</v>
      </c>
      <c r="Q165" s="19"/>
      <c r="R165" s="20"/>
      <c r="S165" s="20"/>
      <c r="T165" s="20"/>
      <c r="U165" s="20"/>
    </row>
    <row r="166" spans="1:21" s="12" customFormat="1" ht="39.950000000000003" customHeight="1" x14ac:dyDescent="0.2">
      <c r="A166" s="138">
        <f t="shared" si="6"/>
        <v>4050</v>
      </c>
      <c r="B166" s="21" t="str">
        <f>VLOOKUP(A166,[1]FloodArchive!$A$2:$N$6000,3,FALSE)</f>
        <v>USA</v>
      </c>
      <c r="C166" s="22" t="s">
        <v>327</v>
      </c>
      <c r="D166" s="24">
        <f>VLOOKUP(A166,[1]FloodArchive!$A$2:$P$6000,8,FALSE)</f>
        <v>41386</v>
      </c>
      <c r="E166" s="24">
        <f>VLOOKUP(A166,[1]FloodArchive!$A$2:$P$6000,9,FALSE)</f>
        <v>41393</v>
      </c>
      <c r="F166" s="25">
        <f t="shared" si="7"/>
        <v>8</v>
      </c>
      <c r="G166" s="23">
        <f>VLOOKUP(A166,[1]FloodArchive!$A$2:$P$6000,11,FALSE)</f>
        <v>5</v>
      </c>
      <c r="H166" s="23">
        <f>VLOOKUP(A166,[1]FloodArchive!$A$2:$P$6000,12,FALSE)</f>
        <v>300</v>
      </c>
      <c r="I166" s="23"/>
      <c r="J166" s="23" t="str">
        <f>VLOOKUP(A166,[1]FloodArchive!$A$2:$P$6000,13,FALSE)</f>
        <v>Heavy Rain</v>
      </c>
      <c r="K166" s="26">
        <f>VLOOKUP(A166,[1]FloodArchive!$A$2:$P$6003,14,FALSE)</f>
        <v>1.5</v>
      </c>
      <c r="L166" s="23">
        <f>VLOOKUP(A166,[1]FloodArchive!$A$2:$P$6000,7,FALSE)</f>
        <v>493136.77</v>
      </c>
      <c r="M166" s="27">
        <f t="shared" si="8"/>
        <v>6.7721486322995741</v>
      </c>
      <c r="N166" s="23">
        <f>VLOOKUP(A166,[1]FloodArchive!$A$2:$P$6000,5,FALSE)</f>
        <v>-88.640100000000004</v>
      </c>
      <c r="O166" s="23">
        <f>VLOOKUP(A166,[1]FloodArchive!$A$2:$P$6000,6,FALSE)</f>
        <v>38.827800000000003</v>
      </c>
      <c r="P166" s="30" t="s">
        <v>328</v>
      </c>
      <c r="Q166" s="19"/>
      <c r="R166" s="20"/>
      <c r="S166" s="20"/>
      <c r="T166" s="20"/>
      <c r="U166" s="20"/>
    </row>
    <row r="167" spans="1:21" s="12" customFormat="1" ht="39.950000000000003" customHeight="1" x14ac:dyDescent="0.2">
      <c r="A167" s="138">
        <f t="shared" si="6"/>
        <v>4049</v>
      </c>
      <c r="B167" s="21" t="str">
        <f>VLOOKUP(A167,[1]FloodArchive!$A$2:$N$6000,3,FALSE)</f>
        <v>Saudi Arabia</v>
      </c>
      <c r="C167" s="22" t="s">
        <v>329</v>
      </c>
      <c r="D167" s="24">
        <f>VLOOKUP(A167,[1]FloodArchive!$A$2:$P$6000,8,FALSE)</f>
        <v>41389</v>
      </c>
      <c r="E167" s="24">
        <f>VLOOKUP(A167,[1]FloodArchive!$A$2:$P$6000,9,FALSE)</f>
        <v>41410</v>
      </c>
      <c r="F167" s="25">
        <f t="shared" si="7"/>
        <v>22</v>
      </c>
      <c r="G167" s="23">
        <f>VLOOKUP(A167,[1]FloodArchive!$A$2:$P$6000,11,FALSE)</f>
        <v>0</v>
      </c>
      <c r="H167" s="23">
        <f>VLOOKUP(A167,[1]FloodArchive!$A$2:$P$6000,12,FALSE)</f>
        <v>0</v>
      </c>
      <c r="I167" s="23"/>
      <c r="J167" s="23" t="str">
        <f>VLOOKUP(A167,[1]FloodArchive!$A$2:$P$6000,13,FALSE)</f>
        <v>Heavy Rain</v>
      </c>
      <c r="K167" s="26">
        <f>VLOOKUP(A167,[1]FloodArchive!$A$2:$P$6003,14,FALSE)</f>
        <v>1</v>
      </c>
      <c r="L167" s="23">
        <f>VLOOKUP(A167,[1]FloodArchive!$A$2:$P$6000,7,FALSE)</f>
        <v>814307.06</v>
      </c>
      <c r="M167" s="27">
        <f t="shared" si="8"/>
        <v>7.2532108809420119</v>
      </c>
      <c r="N167" s="23">
        <f>VLOOKUP(A167,[1]FloodArchive!$A$2:$P$6000,5,FALSE)</f>
        <v>52.393799999999999</v>
      </c>
      <c r="O167" s="23">
        <f>VLOOKUP(A167,[1]FloodArchive!$A$2:$P$6000,6,FALSE)</f>
        <v>22.7624</v>
      </c>
      <c r="P167" s="30" t="s">
        <v>330</v>
      </c>
      <c r="Q167" s="19"/>
      <c r="R167" s="20"/>
      <c r="S167" s="20"/>
      <c r="T167" s="20"/>
      <c r="U167" s="20"/>
    </row>
    <row r="168" spans="1:21" s="12" customFormat="1" ht="39.950000000000003" customHeight="1" x14ac:dyDescent="0.2">
      <c r="A168" s="138">
        <f t="shared" si="6"/>
        <v>4048</v>
      </c>
      <c r="B168" s="21" t="str">
        <f>VLOOKUP(A168,[1]FloodArchive!$A$2:$N$6000,3,FALSE)</f>
        <v>Somalia</v>
      </c>
      <c r="C168" s="22" t="s">
        <v>331</v>
      </c>
      <c r="D168" s="24">
        <f>VLOOKUP(A168,[1]FloodArchive!$A$2:$P$6000,8,FALSE)</f>
        <v>41369</v>
      </c>
      <c r="E168" s="24">
        <f>VLOOKUP(A168,[1]FloodArchive!$A$2:$P$6000,9,FALSE)</f>
        <v>41393</v>
      </c>
      <c r="F168" s="25">
        <f t="shared" si="7"/>
        <v>25</v>
      </c>
      <c r="G168" s="23">
        <f>VLOOKUP(A168,[1]FloodArchive!$A$2:$P$6000,11,FALSE)</f>
        <v>0</v>
      </c>
      <c r="H168" s="23">
        <f>VLOOKUP(A168,[1]FloodArchive!$A$2:$P$6000,12,FALSE)</f>
        <v>4000</v>
      </c>
      <c r="I168" s="23"/>
      <c r="J168" s="23" t="str">
        <f>VLOOKUP(A168,[1]FloodArchive!$A$2:$P$6000,13,FALSE)</f>
        <v>Heavy Rain</v>
      </c>
      <c r="K168" s="26">
        <f>VLOOKUP(A168,[1]FloodArchive!$A$2:$P$6003,14,FALSE)</f>
        <v>1</v>
      </c>
      <c r="L168" s="23">
        <f>VLOOKUP(A168,[1]FloodArchive!$A$2:$P$6000,7,FALSE)</f>
        <v>27293.22</v>
      </c>
      <c r="M168" s="27">
        <f t="shared" si="8"/>
        <v>5.8339947845667997</v>
      </c>
      <c r="N168" s="23">
        <f>VLOOKUP(A168,[1]FloodArchive!$A$2:$P$6000,5,FALSE)</f>
        <v>45.736499999999999</v>
      </c>
      <c r="O168" s="23">
        <f>VLOOKUP(A168,[1]FloodArchive!$A$2:$P$6000,6,FALSE)</f>
        <v>3.3867099999999999</v>
      </c>
      <c r="P168" s="30" t="s">
        <v>332</v>
      </c>
      <c r="Q168" s="19"/>
      <c r="R168" s="20"/>
      <c r="S168" s="20"/>
      <c r="T168" s="20"/>
      <c r="U168" s="20"/>
    </row>
    <row r="169" spans="1:21" s="12" customFormat="1" ht="39.950000000000003" customHeight="1" x14ac:dyDescent="0.2">
      <c r="A169" s="138">
        <f t="shared" si="6"/>
        <v>4047</v>
      </c>
      <c r="B169" s="21" t="str">
        <f>VLOOKUP(A169,[1]FloodArchive!$A$2:$N$6000,3,FALSE)</f>
        <v>Albania</v>
      </c>
      <c r="C169" s="22" t="s">
        <v>333</v>
      </c>
      <c r="D169" s="24">
        <f>VLOOKUP(A169,[1]FloodArchive!$A$2:$P$6000,8,FALSE)</f>
        <v>41348</v>
      </c>
      <c r="E169" s="24">
        <f>VLOOKUP(A169,[1]FloodArchive!$A$2:$P$6000,9,FALSE)</f>
        <v>41376</v>
      </c>
      <c r="F169" s="25">
        <f t="shared" si="7"/>
        <v>29</v>
      </c>
      <c r="G169" s="23">
        <f>VLOOKUP(A169,[1]FloodArchive!$A$2:$P$6000,11,FALSE)</f>
        <v>0</v>
      </c>
      <c r="H169" s="23">
        <f>VLOOKUP(A169,[1]FloodArchive!$A$2:$P$6000,12,FALSE)</f>
        <v>2800</v>
      </c>
      <c r="I169" s="23"/>
      <c r="J169" s="23" t="str">
        <f>VLOOKUP(A169,[1]FloodArchive!$A$2:$P$6000,13,FALSE)</f>
        <v>Heavy Rain</v>
      </c>
      <c r="K169" s="26">
        <f>VLOOKUP(A169,[1]FloodArchive!$A$2:$P$6003,14,FALSE)</f>
        <v>1</v>
      </c>
      <c r="L169" s="23">
        <f>VLOOKUP(A169,[1]FloodArchive!$A$2:$P$6000,7,FALSE)</f>
        <v>3304.87</v>
      </c>
      <c r="M169" s="27">
        <f t="shared" si="8"/>
        <v>4.9815523786969989</v>
      </c>
      <c r="N169" s="23">
        <f>VLOOKUP(A169,[1]FloodArchive!$A$2:$P$6000,5,FALSE)</f>
        <v>19.618200000000002</v>
      </c>
      <c r="O169" s="23">
        <f>VLOOKUP(A169,[1]FloodArchive!$A$2:$P$6000,6,FALSE)</f>
        <v>42.004300000000001</v>
      </c>
      <c r="P169" s="30" t="s">
        <v>334</v>
      </c>
      <c r="Q169" s="19"/>
      <c r="R169" s="20"/>
      <c r="S169" s="20"/>
      <c r="T169" s="20"/>
      <c r="U169" s="20"/>
    </row>
    <row r="170" spans="1:21" s="12" customFormat="1" ht="39.950000000000003" customHeight="1" x14ac:dyDescent="0.2">
      <c r="A170" s="138">
        <f t="shared" si="6"/>
        <v>4046</v>
      </c>
      <c r="B170" s="21" t="str">
        <f>VLOOKUP(A170,[1]FloodArchive!$A$2:$N$6000,3,FALSE)</f>
        <v>Argentina</v>
      </c>
      <c r="C170" s="22" t="s">
        <v>335</v>
      </c>
      <c r="D170" s="24">
        <f>VLOOKUP(A170,[1]FloodArchive!$A$2:$P$6000,8,FALSE)</f>
        <v>41365</v>
      </c>
      <c r="E170" s="24">
        <f>VLOOKUP(A170,[1]FloodArchive!$A$2:$P$6000,9,FALSE)</f>
        <v>41371</v>
      </c>
      <c r="F170" s="25">
        <f t="shared" si="7"/>
        <v>7</v>
      </c>
      <c r="G170" s="23">
        <f>VLOOKUP(A170,[1]FloodArchive!$A$2:$P$6000,11,FALSE)</f>
        <v>59</v>
      </c>
      <c r="H170" s="23">
        <f>VLOOKUP(A170,[1]FloodArchive!$A$2:$P$6000,12,FALSE)</f>
        <v>3000</v>
      </c>
      <c r="I170" s="23"/>
      <c r="J170" s="23" t="str">
        <f>VLOOKUP(A170,[1]FloodArchive!$A$2:$P$6000,13,FALSE)</f>
        <v>Torrential Rain</v>
      </c>
      <c r="K170" s="26">
        <f>VLOOKUP(A170,[1]FloodArchive!$A$2:$P$6003,14,FALSE)</f>
        <v>2</v>
      </c>
      <c r="L170" s="23">
        <f>VLOOKUP(A170,[1]FloodArchive!$A$2:$P$6000,7,FALSE)</f>
        <v>18135.400000000001</v>
      </c>
      <c r="M170" s="27">
        <f t="shared" si="8"/>
        <v>5.40465517463395</v>
      </c>
      <c r="N170" s="23">
        <f>VLOOKUP(A170,[1]FloodArchive!$A$2:$P$6000,5,FALSE)</f>
        <v>-58.675899999999999</v>
      </c>
      <c r="O170" s="23">
        <f>VLOOKUP(A170,[1]FloodArchive!$A$2:$P$6000,6,FALSE)</f>
        <v>-34.480899999999998</v>
      </c>
      <c r="P170" s="30" t="s">
        <v>336</v>
      </c>
      <c r="Q170" s="19"/>
      <c r="R170" s="20"/>
      <c r="S170" s="20"/>
      <c r="T170" s="20"/>
      <c r="U170" s="20"/>
    </row>
    <row r="171" spans="1:21" s="12" customFormat="1" ht="39.950000000000003" customHeight="1" x14ac:dyDescent="0.2">
      <c r="A171" s="138">
        <f t="shared" si="6"/>
        <v>4045</v>
      </c>
      <c r="B171" s="21" t="str">
        <f>VLOOKUP(A171,[1]FloodArchive!$A$2:$N$6000,3,FALSE)</f>
        <v>Mauritius</v>
      </c>
      <c r="C171" s="22" t="s">
        <v>337</v>
      </c>
      <c r="D171" s="24">
        <f>VLOOKUP(A171,[1]FloodArchive!$A$2:$P$6000,8,FALSE)</f>
        <v>41364</v>
      </c>
      <c r="E171" s="24">
        <f>VLOOKUP(A171,[1]FloodArchive!$A$2:$P$6000,9,FALSE)</f>
        <v>41367</v>
      </c>
      <c r="F171" s="25">
        <f t="shared" si="7"/>
        <v>4</v>
      </c>
      <c r="G171" s="23">
        <f>VLOOKUP(A171,[1]FloodArchive!$A$2:$P$6000,11,FALSE)</f>
        <v>11</v>
      </c>
      <c r="H171" s="23">
        <f>VLOOKUP(A171,[1]FloodArchive!$A$2:$P$6000,12,FALSE)</f>
        <v>0</v>
      </c>
      <c r="I171" s="23"/>
      <c r="J171" s="23" t="str">
        <f>VLOOKUP(A171,[1]FloodArchive!$A$2:$P$6000,13,FALSE)</f>
        <v>Torrential Rain</v>
      </c>
      <c r="K171" s="26">
        <f>VLOOKUP(A171,[1]FloodArchive!$A$2:$P$6003,14,FALSE)</f>
        <v>1.5</v>
      </c>
      <c r="L171" s="23">
        <f>VLOOKUP(A171,[1]FloodArchive!$A$2:$P$6000,7,FALSE)</f>
        <v>1679.67</v>
      </c>
      <c r="M171" s="27">
        <f t="shared" si="8"/>
        <v>4.0033752158853009</v>
      </c>
      <c r="N171" s="23">
        <f>VLOOKUP(A171,[1]FloodArchive!$A$2:$P$6000,5,FALSE)</f>
        <v>57.523800000000001</v>
      </c>
      <c r="O171" s="23">
        <f>VLOOKUP(A171,[1]FloodArchive!$A$2:$P$6000,6,FALSE)</f>
        <v>-20.230499999999999</v>
      </c>
      <c r="P171" s="30" t="s">
        <v>338</v>
      </c>
      <c r="Q171" s="19"/>
      <c r="R171" s="20"/>
      <c r="S171" s="20"/>
      <c r="T171" s="20"/>
      <c r="U171" s="20"/>
    </row>
    <row r="172" spans="1:21" s="12" customFormat="1" ht="39.950000000000003" customHeight="1" x14ac:dyDescent="0.2">
      <c r="A172" s="138">
        <f t="shared" si="6"/>
        <v>4044</v>
      </c>
      <c r="B172" s="21" t="str">
        <f>VLOOKUP(A172,[1]FloodArchive!$A$2:$N$6000,3,FALSE)</f>
        <v>South Sudan</v>
      </c>
      <c r="C172" s="22" t="s">
        <v>339</v>
      </c>
      <c r="D172" s="24">
        <f>VLOOKUP(A172,[1]FloodArchive!$A$2:$P$6000,8,FALSE)</f>
        <v>41358</v>
      </c>
      <c r="E172" s="24">
        <f>VLOOKUP(A172,[1]FloodArchive!$A$2:$P$6000,9,FALSE)</f>
        <v>41367</v>
      </c>
      <c r="F172" s="25">
        <f t="shared" si="7"/>
        <v>10</v>
      </c>
      <c r="G172" s="23">
        <f>VLOOKUP(A172,[1]FloodArchive!$A$2:$P$6000,11,FALSE)</f>
        <v>0</v>
      </c>
      <c r="H172" s="23">
        <f>VLOOKUP(A172,[1]FloodArchive!$A$2:$P$6000,12,FALSE)</f>
        <v>12000</v>
      </c>
      <c r="I172" s="23"/>
      <c r="J172" s="23" t="str">
        <f>VLOOKUP(A172,[1]FloodArchive!$A$2:$P$6000,13,FALSE)</f>
        <v>Heavy Rain</v>
      </c>
      <c r="K172" s="26">
        <f>VLOOKUP(A172,[1]FloodArchive!$A$2:$P$6003,14,FALSE)</f>
        <v>1.5</v>
      </c>
      <c r="L172" s="23">
        <f>VLOOKUP(A172,[1]FloodArchive!$A$2:$P$6000,7,FALSE)</f>
        <v>215662.54</v>
      </c>
      <c r="M172" s="27">
        <f t="shared" si="8"/>
        <v>6.5098659749318823</v>
      </c>
      <c r="N172" s="23">
        <f>VLOOKUP(A172,[1]FloodArchive!$A$2:$P$6000,5,FALSE)</f>
        <v>31.216799999999999</v>
      </c>
      <c r="O172" s="23">
        <f>VLOOKUP(A172,[1]FloodArchive!$A$2:$P$6000,6,FALSE)</f>
        <v>6.06426</v>
      </c>
      <c r="P172" s="30" t="s">
        <v>340</v>
      </c>
      <c r="Q172" s="19"/>
      <c r="R172" s="20"/>
      <c r="S172" s="20"/>
      <c r="T172" s="20"/>
      <c r="U172" s="20"/>
    </row>
    <row r="173" spans="1:21" s="12" customFormat="1" ht="39.950000000000003" customHeight="1" x14ac:dyDescent="0.2">
      <c r="A173" s="138">
        <f t="shared" si="6"/>
        <v>4043</v>
      </c>
      <c r="B173" s="21" t="str">
        <f>VLOOKUP(A173,[1]FloodArchive!$A$2:$N$6000,3,FALSE)</f>
        <v>Kenya</v>
      </c>
      <c r="C173" s="22" t="s">
        <v>341</v>
      </c>
      <c r="D173" s="24">
        <f>VLOOKUP(A173,[1]FloodArchive!$A$2:$P$6000,8,FALSE)</f>
        <v>41361</v>
      </c>
      <c r="E173" s="24">
        <f>VLOOKUP(A173,[1]FloodArchive!$A$2:$P$6000,9,FALSE)</f>
        <v>41393</v>
      </c>
      <c r="F173" s="25">
        <f t="shared" si="7"/>
        <v>33</v>
      </c>
      <c r="G173" s="23">
        <f>VLOOKUP(A173,[1]FloodArchive!$A$2:$P$6000,11,FALSE)</f>
        <v>63</v>
      </c>
      <c r="H173" s="23">
        <f>VLOOKUP(A173,[1]FloodArchive!$A$2:$P$6000,12,FALSE)</f>
        <v>18633</v>
      </c>
      <c r="I173" s="23"/>
      <c r="J173" s="23" t="str">
        <f>VLOOKUP(A173,[1]FloodArchive!$A$2:$P$6000,13,FALSE)</f>
        <v>Heavy Rain</v>
      </c>
      <c r="K173" s="26">
        <f>VLOOKUP(A173,[1]FloodArchive!$A$2:$P$6003,14,FALSE)</f>
        <v>1.5</v>
      </c>
      <c r="L173" s="23">
        <f>VLOOKUP(A173,[1]FloodArchive!$A$2:$P$6000,7,FALSE)</f>
        <v>73170.41</v>
      </c>
      <c r="M173" s="27">
        <f t="shared" si="8"/>
        <v>6.5589406874812264</v>
      </c>
      <c r="N173" s="23">
        <f>VLOOKUP(A173,[1]FloodArchive!$A$2:$P$6000,5,FALSE)</f>
        <v>36.718000000000004</v>
      </c>
      <c r="O173" s="23">
        <f>VLOOKUP(A173,[1]FloodArchive!$A$2:$P$6000,6,FALSE)</f>
        <v>2.4617399999999998</v>
      </c>
      <c r="P173" s="30" t="s">
        <v>342</v>
      </c>
      <c r="Q173" s="19"/>
      <c r="R173" s="20"/>
      <c r="S173" s="20"/>
      <c r="T173" s="20"/>
      <c r="U173" s="20"/>
    </row>
    <row r="174" spans="1:21" s="12" customFormat="1" ht="39.950000000000003" customHeight="1" x14ac:dyDescent="0.2">
      <c r="A174" s="138">
        <f t="shared" si="6"/>
        <v>4042</v>
      </c>
      <c r="B174" s="21" t="str">
        <f>VLOOKUP(A174,[1]FloodArchive!$A$2:$N$6000,3,FALSE)</f>
        <v>Spain</v>
      </c>
      <c r="C174" s="22" t="s">
        <v>343</v>
      </c>
      <c r="D174" s="24">
        <f>VLOOKUP(A174,[1]FloodArchive!$A$2:$P$6000,8,FALSE)</f>
        <v>41364</v>
      </c>
      <c r="E174" s="24">
        <f>VLOOKUP(A174,[1]FloodArchive!$A$2:$P$6000,9,FALSE)</f>
        <v>41367</v>
      </c>
      <c r="F174" s="25">
        <f t="shared" si="7"/>
        <v>4</v>
      </c>
      <c r="G174" s="23">
        <f>VLOOKUP(A174,[1]FloodArchive!$A$2:$P$6000,11,FALSE)</f>
        <v>2</v>
      </c>
      <c r="H174" s="23">
        <f>VLOOKUP(A174,[1]FloodArchive!$A$2:$P$6000,12,FALSE)</f>
        <v>300</v>
      </c>
      <c r="I174" s="23"/>
      <c r="J174" s="23" t="str">
        <f>VLOOKUP(A174,[1]FloodArchive!$A$2:$P$6000,13,FALSE)</f>
        <v>Torrential Rain</v>
      </c>
      <c r="K174" s="26">
        <f>VLOOKUP(A174,[1]FloodArchive!$A$2:$P$6003,14,FALSE)</f>
        <v>1.5</v>
      </c>
      <c r="L174" s="23">
        <f>VLOOKUP(A174,[1]FloodArchive!$A$2:$P$6000,7,FALSE)</f>
        <v>53241.03</v>
      </c>
      <c r="M174" s="27">
        <f t="shared" si="8"/>
        <v>5.5043976991207169</v>
      </c>
      <c r="N174" s="23">
        <f>VLOOKUP(A174,[1]FloodArchive!$A$2:$P$6000,5,FALSE)</f>
        <v>-3.8104100000000001</v>
      </c>
      <c r="O174" s="23">
        <f>VLOOKUP(A174,[1]FloodArchive!$A$2:$P$6000,6,FALSE)</f>
        <v>40.288200000000003</v>
      </c>
      <c r="P174" s="30" t="s">
        <v>344</v>
      </c>
      <c r="Q174" s="19"/>
      <c r="R174" s="20"/>
      <c r="S174" s="20"/>
      <c r="T174" s="20"/>
      <c r="U174" s="20"/>
    </row>
    <row r="175" spans="1:21" s="12" customFormat="1" ht="39.950000000000003" customHeight="1" x14ac:dyDescent="0.2">
      <c r="A175" s="138">
        <f t="shared" si="6"/>
        <v>4041</v>
      </c>
      <c r="B175" s="21" t="str">
        <f>VLOOKUP(A175,[1]FloodArchive!$A$2:$N$6000,3,FALSE)</f>
        <v>Peru</v>
      </c>
      <c r="C175" s="22" t="s">
        <v>345</v>
      </c>
      <c r="D175" s="24">
        <f>VLOOKUP(A175,[1]FloodArchive!$A$2:$P$6000,8,FALSE)</f>
        <v>41343</v>
      </c>
      <c r="E175" s="24">
        <f>VLOOKUP(A175,[1]FloodArchive!$A$2:$P$6000,9,FALSE)</f>
        <v>41350</v>
      </c>
      <c r="F175" s="25">
        <f t="shared" si="7"/>
        <v>8</v>
      </c>
      <c r="G175" s="23">
        <f>VLOOKUP(A175,[1]FloodArchive!$A$2:$P$6000,11,FALSE)</f>
        <v>0</v>
      </c>
      <c r="H175" s="23">
        <f>VLOOKUP(A175,[1]FloodArchive!$A$2:$P$6000,12,FALSE)</f>
        <v>3000</v>
      </c>
      <c r="I175" s="23"/>
      <c r="J175" s="23" t="str">
        <f>VLOOKUP(A175,[1]FloodArchive!$A$2:$P$6000,13,FALSE)</f>
        <v>Heavy Rain</v>
      </c>
      <c r="K175" s="26">
        <f>VLOOKUP(A175,[1]FloodArchive!$A$2:$P$6003,14,FALSE)</f>
        <v>1.5</v>
      </c>
      <c r="L175" s="23">
        <f>VLOOKUP(A175,[1]FloodArchive!$A$2:$P$6000,7,FALSE)</f>
        <v>740437.68</v>
      </c>
      <c r="M175" s="27">
        <f t="shared" si="8"/>
        <v>6.9486697574246739</v>
      </c>
      <c r="N175" s="23">
        <f>VLOOKUP(A175,[1]FloodArchive!$A$2:$P$6000,5,FALSE)</f>
        <v>-70.992599999999996</v>
      </c>
      <c r="O175" s="23">
        <f>VLOOKUP(A175,[1]FloodArchive!$A$2:$P$6000,6,FALSE)</f>
        <v>-16.5124</v>
      </c>
      <c r="P175" s="30" t="s">
        <v>346</v>
      </c>
      <c r="Q175" s="19"/>
      <c r="R175" s="20"/>
      <c r="S175" s="20"/>
      <c r="T175" s="20"/>
      <c r="U175" s="20"/>
    </row>
    <row r="176" spans="1:21" s="12" customFormat="1" ht="39.950000000000003" customHeight="1" x14ac:dyDescent="0.2">
      <c r="A176" s="138">
        <f t="shared" si="6"/>
        <v>4040</v>
      </c>
      <c r="B176" s="21" t="str">
        <f>VLOOKUP(A176,[1]FloodArchive!$A$2:$N$6000,3,FALSE)</f>
        <v>Portugal</v>
      </c>
      <c r="C176" s="22" t="s">
        <v>347</v>
      </c>
      <c r="D176" s="24">
        <f>VLOOKUP(A176,[1]FloodArchive!$A$2:$P$6000,8,FALSE)</f>
        <v>41347</v>
      </c>
      <c r="E176" s="24">
        <f>VLOOKUP(A176,[1]FloodArchive!$A$2:$P$6000,9,FALSE)</f>
        <v>41350</v>
      </c>
      <c r="F176" s="25">
        <f t="shared" si="7"/>
        <v>4</v>
      </c>
      <c r="G176" s="23">
        <f>VLOOKUP(A176,[1]FloodArchive!$A$2:$P$6000,11,FALSE)</f>
        <v>0</v>
      </c>
      <c r="H176" s="23">
        <f>VLOOKUP(A176,[1]FloodArchive!$A$2:$P$6000,12,FALSE)</f>
        <v>30</v>
      </c>
      <c r="I176" s="23"/>
      <c r="J176" s="23" t="str">
        <f>VLOOKUP(A176,[1]FloodArchive!$A$2:$P$6000,13,FALSE)</f>
        <v>Heavy Rain</v>
      </c>
      <c r="K176" s="26">
        <f>VLOOKUP(A176,[1]FloodArchive!$A$2:$P$6003,14,FALSE)</f>
        <v>1</v>
      </c>
      <c r="L176" s="23">
        <f>VLOOKUP(A176,[1]FloodArchive!$A$2:$P$6000,7,FALSE)</f>
        <v>2985.69</v>
      </c>
      <c r="M176" s="27">
        <f t="shared" si="8"/>
        <v>4.0771047048715445</v>
      </c>
      <c r="N176" s="23">
        <f>VLOOKUP(A176,[1]FloodArchive!$A$2:$P$6000,5,FALSE)</f>
        <v>-25.5351</v>
      </c>
      <c r="O176" s="23">
        <f>VLOOKUP(A176,[1]FloodArchive!$A$2:$P$6000,6,FALSE)</f>
        <v>37.841900000000003</v>
      </c>
      <c r="P176" s="30" t="s">
        <v>348</v>
      </c>
      <c r="Q176" s="19"/>
      <c r="R176" s="20"/>
      <c r="S176" s="20"/>
      <c r="T176" s="20"/>
      <c r="U176" s="20"/>
    </row>
    <row r="177" spans="1:21" s="12" customFormat="1" ht="39.950000000000003" customHeight="1" x14ac:dyDescent="0.2">
      <c r="A177" s="138">
        <f t="shared" si="6"/>
        <v>4039</v>
      </c>
      <c r="B177" s="21" t="str">
        <f>VLOOKUP(A177,[1]FloodArchive!$A$2:$N$6000,3,FALSE)</f>
        <v>France</v>
      </c>
      <c r="C177" s="22" t="s">
        <v>349</v>
      </c>
      <c r="D177" s="24">
        <f>VLOOKUP(A177,[1]FloodArchive!$A$2:$P$6000,8,FALSE)</f>
        <v>41342</v>
      </c>
      <c r="E177" s="24">
        <f>VLOOKUP(A177,[1]FloodArchive!$A$2:$P$6000,9,FALSE)</f>
        <v>41350</v>
      </c>
      <c r="F177" s="25">
        <f t="shared" si="7"/>
        <v>9</v>
      </c>
      <c r="G177" s="23">
        <f>VLOOKUP(A177,[1]FloodArchive!$A$2:$P$6000,11,FALSE)</f>
        <v>1</v>
      </c>
      <c r="H177" s="23">
        <f>VLOOKUP(A177,[1]FloodArchive!$A$2:$P$6000,12,FALSE)</f>
        <v>1200</v>
      </c>
      <c r="I177" s="23"/>
      <c r="J177" s="23" t="str">
        <f>VLOOKUP(A177,[1]FloodArchive!$A$2:$P$6000,13,FALSE)</f>
        <v>Heavy Rain</v>
      </c>
      <c r="K177" s="26">
        <f>VLOOKUP(A177,[1]FloodArchive!$A$2:$P$6003,14,FALSE)</f>
        <v>1</v>
      </c>
      <c r="L177" s="23">
        <f>VLOOKUP(A177,[1]FloodArchive!$A$2:$P$6000,7,FALSE)</f>
        <v>5910.43</v>
      </c>
      <c r="M177" s="27">
        <f t="shared" si="8"/>
        <v>4.7258615875851975</v>
      </c>
      <c r="N177" s="23">
        <f>VLOOKUP(A177,[1]FloodArchive!$A$2:$P$6000,5,FALSE)</f>
        <v>2.5426899999999999</v>
      </c>
      <c r="O177" s="23">
        <f>VLOOKUP(A177,[1]FloodArchive!$A$2:$P$6000,6,FALSE)</f>
        <v>43.257899999999999</v>
      </c>
      <c r="P177" s="30" t="s">
        <v>350</v>
      </c>
      <c r="Q177" s="19"/>
      <c r="R177" s="20"/>
      <c r="S177" s="20"/>
      <c r="T177" s="20"/>
      <c r="U177" s="20"/>
    </row>
    <row r="178" spans="1:21" s="12" customFormat="1" ht="39.950000000000003" customHeight="1" x14ac:dyDescent="0.2">
      <c r="A178" s="138">
        <f t="shared" si="6"/>
        <v>4038</v>
      </c>
      <c r="B178" s="21" t="str">
        <f>VLOOKUP(A178,[1]FloodArchive!$A$2:$N$6000,3,FALSE)</f>
        <v>Spain</v>
      </c>
      <c r="C178" s="22" t="s">
        <v>351</v>
      </c>
      <c r="D178" s="24">
        <f>VLOOKUP(A178,[1]FloodArchive!$A$2:$P$6000,8,FALSE)</f>
        <v>41346</v>
      </c>
      <c r="E178" s="24">
        <f>VLOOKUP(A178,[1]FloodArchive!$A$2:$P$6000,9,FALSE)</f>
        <v>41350</v>
      </c>
      <c r="F178" s="25">
        <f t="shared" si="7"/>
        <v>5</v>
      </c>
      <c r="G178" s="23">
        <f>VLOOKUP(A178,[1]FloodArchive!$A$2:$P$6000,11,FALSE)</f>
        <v>0</v>
      </c>
      <c r="H178" s="23">
        <f>VLOOKUP(A178,[1]FloodArchive!$A$2:$P$6000,12,FALSE)</f>
        <v>200</v>
      </c>
      <c r="I178" s="23"/>
      <c r="J178" s="23" t="str">
        <f>VLOOKUP(A178,[1]FloodArchive!$A$2:$P$6000,13,FALSE)</f>
        <v>Heavy Rain</v>
      </c>
      <c r="K178" s="26">
        <f>VLOOKUP(A178,[1]FloodArchive!$A$2:$P$6003,14,FALSE)</f>
        <v>1</v>
      </c>
      <c r="L178" s="23">
        <f>VLOOKUP(A178,[1]FloodArchive!$A$2:$P$6000,7,FALSE)</f>
        <v>12282.15</v>
      </c>
      <c r="M178" s="27">
        <f t="shared" si="8"/>
        <v>4.7882444013859526</v>
      </c>
      <c r="N178" s="23">
        <f>VLOOKUP(A178,[1]FloodArchive!$A$2:$P$6000,5,FALSE)</f>
        <v>-2.94021</v>
      </c>
      <c r="O178" s="23">
        <f>VLOOKUP(A178,[1]FloodArchive!$A$2:$P$6000,6,FALSE)</f>
        <v>37.896700000000003</v>
      </c>
      <c r="P178" s="30" t="s">
        <v>352</v>
      </c>
      <c r="Q178" s="19"/>
      <c r="R178" s="20"/>
      <c r="S178" s="20"/>
      <c r="T178" s="20"/>
      <c r="U178" s="20"/>
    </row>
    <row r="179" spans="1:21" s="12" customFormat="1" ht="39.950000000000003" customHeight="1" x14ac:dyDescent="0.2">
      <c r="A179" s="138">
        <f t="shared" si="6"/>
        <v>4037</v>
      </c>
      <c r="B179" s="21" t="str">
        <f>VLOOKUP(A179,[1]FloodArchive!$A$2:$N$6000,3,FALSE)</f>
        <v>Namibia</v>
      </c>
      <c r="C179" s="22" t="s">
        <v>353</v>
      </c>
      <c r="D179" s="24">
        <f>VLOOKUP(A179,[1]FloodArchive!$A$2:$P$6000,8,FALSE)</f>
        <v>41334</v>
      </c>
      <c r="E179" s="24">
        <f>VLOOKUP(A179,[1]FloodArchive!$A$2:$P$6000,9,FALSE)</f>
        <v>41350</v>
      </c>
      <c r="F179" s="25">
        <f t="shared" si="7"/>
        <v>17</v>
      </c>
      <c r="G179" s="23">
        <f>VLOOKUP(A179,[1]FloodArchive!$A$2:$P$6000,11,FALSE)</f>
        <v>0</v>
      </c>
      <c r="H179" s="23">
        <f>VLOOKUP(A179,[1]FloodArchive!$A$2:$P$6000,12,FALSE)</f>
        <v>10000</v>
      </c>
      <c r="I179" s="23"/>
      <c r="J179" s="23" t="str">
        <f>VLOOKUP(A179,[1]FloodArchive!$A$2:$P$6000,13,FALSE)</f>
        <v>Heavy Rain</v>
      </c>
      <c r="K179" s="26">
        <f>VLOOKUP(A179,[1]FloodArchive!$A$2:$P$6003,14,FALSE)</f>
        <v>1</v>
      </c>
      <c r="L179" s="23">
        <f>VLOOKUP(A179,[1]FloodArchive!$A$2:$P$6000,7,FALSE)</f>
        <v>100905.17</v>
      </c>
      <c r="M179" s="27">
        <f t="shared" si="8"/>
        <v>6.2343623397950658</v>
      </c>
      <c r="N179" s="23">
        <f>VLOOKUP(A179,[1]FloodArchive!$A$2:$P$6000,5,FALSE)</f>
        <v>22.624400000000001</v>
      </c>
      <c r="O179" s="23">
        <f>VLOOKUP(A179,[1]FloodArchive!$A$2:$P$6000,6,FALSE)</f>
        <v>-17.814599999999999</v>
      </c>
      <c r="P179" s="30" t="s">
        <v>354</v>
      </c>
      <c r="Q179" s="19"/>
      <c r="R179" s="20"/>
      <c r="S179" s="20"/>
      <c r="T179" s="20"/>
      <c r="U179" s="20"/>
    </row>
    <row r="180" spans="1:21" s="12" customFormat="1" ht="39.950000000000003" customHeight="1" x14ac:dyDescent="0.2">
      <c r="A180" s="138">
        <f t="shared" si="6"/>
        <v>4036</v>
      </c>
      <c r="B180" s="21" t="str">
        <f>VLOOKUP(A180,[1]FloodArchive!$A$2:$N$6000,3,FALSE)</f>
        <v>Macedonia</v>
      </c>
      <c r="C180" s="22" t="s">
        <v>355</v>
      </c>
      <c r="D180" s="24">
        <f>VLOOKUP(A180,[1]FloodArchive!$A$2:$P$6000,8,FALSE)</f>
        <v>41330</v>
      </c>
      <c r="E180" s="24">
        <f>VLOOKUP(A180,[1]FloodArchive!$A$2:$P$6000,9,FALSE)</f>
        <v>41337</v>
      </c>
      <c r="F180" s="25">
        <f t="shared" si="7"/>
        <v>8</v>
      </c>
      <c r="G180" s="23">
        <f>VLOOKUP(A180,[1]FloodArchive!$A$2:$P$6000,11,FALSE)</f>
        <v>1</v>
      </c>
      <c r="H180" s="23">
        <f>VLOOKUP(A180,[1]FloodArchive!$A$2:$P$6000,12,FALSE)</f>
        <v>1200</v>
      </c>
      <c r="I180" s="23"/>
      <c r="J180" s="23" t="str">
        <f>VLOOKUP(A180,[1]FloodArchive!$A$2:$P$6000,13,FALSE)</f>
        <v>Heavy Rain</v>
      </c>
      <c r="K180" s="26">
        <f>VLOOKUP(A180,[1]FloodArchive!$A$2:$P$6003,14,FALSE)</f>
        <v>1</v>
      </c>
      <c r="L180" s="23">
        <f>VLOOKUP(A180,[1]FloodArchive!$A$2:$P$6000,7,FALSE)</f>
        <v>3700.4</v>
      </c>
      <c r="M180" s="27">
        <f t="shared" si="8"/>
        <v>4.4713386592760429</v>
      </c>
      <c r="N180" s="23">
        <f>VLOOKUP(A180,[1]FloodArchive!$A$2:$P$6000,5,FALSE)</f>
        <v>21.5776</v>
      </c>
      <c r="O180" s="23">
        <f>VLOOKUP(A180,[1]FloodArchive!$A$2:$P$6000,6,FALSE)</f>
        <v>42.040799999999997</v>
      </c>
      <c r="P180" s="30" t="s">
        <v>356</v>
      </c>
      <c r="Q180" s="19"/>
      <c r="R180" s="20"/>
      <c r="S180" s="20"/>
      <c r="T180" s="20"/>
      <c r="U180" s="20"/>
    </row>
    <row r="181" spans="1:21" s="12" customFormat="1" ht="39.950000000000003" customHeight="1" x14ac:dyDescent="0.2">
      <c r="A181" s="138">
        <f t="shared" si="6"/>
        <v>4035</v>
      </c>
      <c r="B181" s="21" t="str">
        <f>VLOOKUP(A181,[1]FloodArchive!$A$2:$N$6000,3,FALSE)</f>
        <v>Thailand</v>
      </c>
      <c r="C181" s="22" t="s">
        <v>357</v>
      </c>
      <c r="D181" s="24">
        <f>VLOOKUP(A181,[1]FloodArchive!$A$2:$P$6000,8,FALSE)</f>
        <v>41330</v>
      </c>
      <c r="E181" s="24">
        <f>VLOOKUP(A181,[1]FloodArchive!$A$2:$P$6000,9,FALSE)</f>
        <v>41337</v>
      </c>
      <c r="F181" s="25">
        <f t="shared" si="7"/>
        <v>8</v>
      </c>
      <c r="G181" s="23">
        <f>VLOOKUP(A181,[1]FloodArchive!$A$2:$P$6000,11,FALSE)</f>
        <v>0</v>
      </c>
      <c r="H181" s="23">
        <f>VLOOKUP(A181,[1]FloodArchive!$A$2:$P$6000,12,FALSE)</f>
        <v>130</v>
      </c>
      <c r="I181" s="23"/>
      <c r="J181" s="23" t="str">
        <f>VLOOKUP(A181,[1]FloodArchive!$A$2:$P$6000,13,FALSE)</f>
        <v>Heavy Rain</v>
      </c>
      <c r="K181" s="26">
        <f>VLOOKUP(A181,[1]FloodArchive!$A$2:$P$6003,14,FALSE)</f>
        <v>1</v>
      </c>
      <c r="L181" s="23">
        <f>VLOOKUP(A181,[1]FloodArchive!$A$2:$P$6000,7,FALSE)</f>
        <v>9339.75</v>
      </c>
      <c r="M181" s="27">
        <f t="shared" si="8"/>
        <v>4.8734252384818255</v>
      </c>
      <c r="N181" s="23">
        <f>VLOOKUP(A181,[1]FloodArchive!$A$2:$P$6000,5,FALSE)</f>
        <v>101.30800000000001</v>
      </c>
      <c r="O181" s="23">
        <f>VLOOKUP(A181,[1]FloodArchive!$A$2:$P$6000,6,FALSE)</f>
        <v>6.4658899999999999</v>
      </c>
      <c r="P181" s="30" t="s">
        <v>358</v>
      </c>
      <c r="Q181" s="19"/>
      <c r="R181" s="20"/>
      <c r="S181" s="20"/>
      <c r="T181" s="20"/>
      <c r="U181" s="20"/>
    </row>
    <row r="182" spans="1:21" s="12" customFormat="1" ht="39.950000000000003" customHeight="1" x14ac:dyDescent="0.2">
      <c r="A182" s="138">
        <f t="shared" si="6"/>
        <v>4034</v>
      </c>
      <c r="B182" s="21" t="str">
        <f>VLOOKUP(A182,[1]FloodArchive!$A$2:$N$6000,3,FALSE)</f>
        <v>Australia</v>
      </c>
      <c r="C182" s="22" t="s">
        <v>359</v>
      </c>
      <c r="D182" s="24">
        <f>VLOOKUP(A182,[1]FloodArchive!$A$2:$P$6000,8,FALSE)</f>
        <v>41330</v>
      </c>
      <c r="E182" s="24">
        <f>VLOOKUP(A182,[1]FloodArchive!$A$2:$P$6000,9,FALSE)</f>
        <v>41337</v>
      </c>
      <c r="F182" s="25">
        <f t="shared" si="7"/>
        <v>8</v>
      </c>
      <c r="G182" s="23">
        <f>VLOOKUP(A182,[1]FloodArchive!$A$2:$P$6000,11,FALSE)</f>
        <v>2</v>
      </c>
      <c r="H182" s="23">
        <f>VLOOKUP(A182,[1]FloodArchive!$A$2:$P$6000,12,FALSE)</f>
        <v>200</v>
      </c>
      <c r="I182" s="23"/>
      <c r="J182" s="23" t="str">
        <f>VLOOKUP(A182,[1]FloodArchive!$A$2:$P$6000,13,FALSE)</f>
        <v>Monsoonal Rain, Tropical Storm Rust</v>
      </c>
      <c r="K182" s="26">
        <f>VLOOKUP(A182,[1]FloodArchive!$A$2:$P$6003,14,FALSE)</f>
        <v>1</v>
      </c>
      <c r="L182" s="23">
        <f>VLOOKUP(A182,[1]FloodArchive!$A$2:$P$6000,7,FALSE)</f>
        <v>240506.1</v>
      </c>
      <c r="M182" s="27">
        <f t="shared" si="8"/>
        <v>6.2842160829314961</v>
      </c>
      <c r="N182" s="23">
        <f>VLOOKUP(A182,[1]FloodArchive!$A$2:$P$6000,5,FALSE)</f>
        <v>149.83199999999999</v>
      </c>
      <c r="O182" s="23">
        <f>VLOOKUP(A182,[1]FloodArchive!$A$2:$P$6000,6,FALSE)</f>
        <v>-24.971</v>
      </c>
      <c r="P182" s="30" t="s">
        <v>360</v>
      </c>
      <c r="Q182" s="19"/>
      <c r="R182" s="20"/>
      <c r="S182" s="20"/>
      <c r="T182" s="20"/>
      <c r="U182" s="20"/>
    </row>
    <row r="183" spans="1:21" s="12" customFormat="1" ht="39.950000000000003" customHeight="1" x14ac:dyDescent="0.2">
      <c r="A183" s="138">
        <f t="shared" si="6"/>
        <v>4033</v>
      </c>
      <c r="B183" s="21" t="str">
        <f>VLOOKUP(A183,[1]FloodArchive!$A$2:$N$6000,3,FALSE)</f>
        <v>Malaysia</v>
      </c>
      <c r="C183" s="22" t="s">
        <v>361</v>
      </c>
      <c r="D183" s="24">
        <f>VLOOKUP(A183,[1]FloodArchive!$A$2:$P$6000,8,FALSE)</f>
        <v>41315</v>
      </c>
      <c r="E183" s="24">
        <f>VLOOKUP(A183,[1]FloodArchive!$A$2:$P$6000,9,FALSE)</f>
        <v>41337</v>
      </c>
      <c r="F183" s="25">
        <f t="shared" si="7"/>
        <v>23</v>
      </c>
      <c r="G183" s="23">
        <f>VLOOKUP(A183,[1]FloodArchive!$A$2:$P$6000,11,FALSE)</f>
        <v>0</v>
      </c>
      <c r="H183" s="23">
        <f>VLOOKUP(A183,[1]FloodArchive!$A$2:$P$6000,12,FALSE)</f>
        <v>5167</v>
      </c>
      <c r="I183" s="23"/>
      <c r="J183" s="23" t="str">
        <f>VLOOKUP(A183,[1]FloodArchive!$A$2:$P$6000,13,FALSE)</f>
        <v>HeavyRain</v>
      </c>
      <c r="K183" s="26">
        <f>VLOOKUP(A183,[1]FloodArchive!$A$2:$P$6003,14,FALSE)</f>
        <v>1</v>
      </c>
      <c r="L183" s="23">
        <f>VLOOKUP(A183,[1]FloodArchive!$A$2:$P$6000,7,FALSE)</f>
        <v>30584.22</v>
      </c>
      <c r="M183" s="27">
        <f t="shared" si="8"/>
        <v>5.8472252450294269</v>
      </c>
      <c r="N183" s="23">
        <f>VLOOKUP(A183,[1]FloodArchive!$A$2:$P$6000,5,FALSE)</f>
        <v>102.026</v>
      </c>
      <c r="O183" s="23">
        <f>VLOOKUP(A183,[1]FloodArchive!$A$2:$P$6000,6,FALSE)</f>
        <v>4.2995099999999997</v>
      </c>
      <c r="P183" s="30" t="s">
        <v>362</v>
      </c>
      <c r="Q183" s="19"/>
      <c r="R183" s="20"/>
      <c r="S183" s="20"/>
      <c r="T183" s="20"/>
      <c r="U183" s="20"/>
    </row>
    <row r="184" spans="1:21" s="12" customFormat="1" ht="39.950000000000003" customHeight="1" x14ac:dyDescent="0.2">
      <c r="A184" s="138">
        <f t="shared" si="6"/>
        <v>4032</v>
      </c>
      <c r="B184" s="21" t="str">
        <f>VLOOKUP(A184,[1]FloodArchive!$A$2:$N$6000,3,FALSE)</f>
        <v>Indonesia</v>
      </c>
      <c r="C184" s="22" t="s">
        <v>363</v>
      </c>
      <c r="D184" s="24">
        <f>VLOOKUP(A184,[1]FloodArchive!$A$2:$P$6000,8,FALSE)</f>
        <v>41325</v>
      </c>
      <c r="E184" s="24">
        <f>VLOOKUP(A184,[1]FloodArchive!$A$2:$P$6000,9,FALSE)</f>
        <v>41337</v>
      </c>
      <c r="F184" s="25">
        <f t="shared" si="7"/>
        <v>13</v>
      </c>
      <c r="G184" s="23">
        <f>VLOOKUP(A184,[1]FloodArchive!$A$2:$P$6000,11,FALSE)</f>
        <v>0</v>
      </c>
      <c r="H184" s="23">
        <f>VLOOKUP(A184,[1]FloodArchive!$A$2:$P$6000,12,FALSE)</f>
        <v>1000</v>
      </c>
      <c r="I184" s="23"/>
      <c r="J184" s="23" t="str">
        <f>VLOOKUP(A184,[1]FloodArchive!$A$2:$P$6000,13,FALSE)</f>
        <v>Heavy rain</v>
      </c>
      <c r="K184" s="26">
        <f>VLOOKUP(A184,[1]FloodArchive!$A$2:$P$6003,14,FALSE)</f>
        <v>1.5</v>
      </c>
      <c r="L184" s="23">
        <f>VLOOKUP(A184,[1]FloodArchive!$A$2:$P$6000,7,FALSE)</f>
        <v>4201.51</v>
      </c>
      <c r="M184" s="27">
        <f t="shared" si="8"/>
        <v>4.913440012905852</v>
      </c>
      <c r="N184" s="23">
        <f>VLOOKUP(A184,[1]FloodArchive!$A$2:$P$6000,5,FALSE)</f>
        <v>104.265</v>
      </c>
      <c r="O184" s="23">
        <f>VLOOKUP(A184,[1]FloodArchive!$A$2:$P$6000,6,FALSE)</f>
        <v>-2.4187099999999999</v>
      </c>
      <c r="P184" s="30" t="s">
        <v>364</v>
      </c>
      <c r="Q184" s="19"/>
      <c r="R184" s="20"/>
      <c r="S184" s="20"/>
      <c r="T184" s="20"/>
      <c r="U184" s="20"/>
    </row>
    <row r="185" spans="1:21" s="12" customFormat="1" ht="39.950000000000003" customHeight="1" x14ac:dyDescent="0.2">
      <c r="A185" s="138">
        <f t="shared" si="6"/>
        <v>4031</v>
      </c>
      <c r="B185" s="21" t="str">
        <f>VLOOKUP(A185,[1]FloodArchive!$A$2:$N$6000,3,FALSE)</f>
        <v>Russia</v>
      </c>
      <c r="C185" s="22" t="s">
        <v>365</v>
      </c>
      <c r="D185" s="24">
        <f>VLOOKUP(A185,[1]FloodArchive!$A$2:$P$6000,8,FALSE)</f>
        <v>41325</v>
      </c>
      <c r="E185" s="24">
        <f>VLOOKUP(A185,[1]FloodArchive!$A$2:$P$6000,9,FALSE)</f>
        <v>41337</v>
      </c>
      <c r="F185" s="25">
        <f t="shared" si="7"/>
        <v>13</v>
      </c>
      <c r="G185" s="23">
        <f>VLOOKUP(A185,[1]FloodArchive!$A$2:$P$6000,11,FALSE)</f>
        <v>4</v>
      </c>
      <c r="H185" s="23">
        <f>VLOOKUP(A185,[1]FloodArchive!$A$2:$P$6000,12,FALSE)</f>
        <v>1500</v>
      </c>
      <c r="I185" s="23"/>
      <c r="J185" s="23" t="str">
        <f>VLOOKUP(A185,[1]FloodArchive!$A$2:$P$6000,13,FALSE)</f>
        <v>Torrential Rain</v>
      </c>
      <c r="K185" s="26">
        <f>VLOOKUP(A185,[1]FloodArchive!$A$2:$P$6003,14,FALSE)</f>
        <v>1</v>
      </c>
      <c r="L185" s="23">
        <f>VLOOKUP(A185,[1]FloodArchive!$A$2:$P$6000,7,FALSE)</f>
        <v>2432.33</v>
      </c>
      <c r="M185" s="27">
        <f t="shared" si="8"/>
        <v>4.4999658486708967</v>
      </c>
      <c r="N185" s="23">
        <f>VLOOKUP(A185,[1]FloodArchive!$A$2:$P$6000,5,FALSE)</f>
        <v>39.2468</v>
      </c>
      <c r="O185" s="23">
        <f>VLOOKUP(A185,[1]FloodArchive!$A$2:$P$6000,6,FALSE)</f>
        <v>44.328899999999997</v>
      </c>
      <c r="P185" s="30" t="s">
        <v>366</v>
      </c>
      <c r="Q185" s="19"/>
      <c r="R185" s="20"/>
      <c r="S185" s="20"/>
      <c r="T185" s="20"/>
      <c r="U185" s="20"/>
    </row>
    <row r="186" spans="1:21" s="12" customFormat="1" ht="39.950000000000003" customHeight="1" x14ac:dyDescent="0.2">
      <c r="A186" s="138">
        <f t="shared" si="6"/>
        <v>4030</v>
      </c>
      <c r="B186" s="21" t="str">
        <f>VLOOKUP(A186,[1]FloodArchive!$A$2:$N$6000,3,FALSE)</f>
        <v>Indonesia</v>
      </c>
      <c r="C186" s="22" t="s">
        <v>367</v>
      </c>
      <c r="D186" s="24">
        <f>VLOOKUP(A186,[1]FloodArchive!$A$2:$P$6000,8,FALSE)</f>
        <v>41321</v>
      </c>
      <c r="E186" s="24">
        <f>VLOOKUP(A186,[1]FloodArchive!$A$2:$P$6000,9,FALSE)</f>
        <v>41323</v>
      </c>
      <c r="F186" s="25">
        <f t="shared" si="7"/>
        <v>3</v>
      </c>
      <c r="G186" s="23">
        <f>VLOOKUP(A186,[1]FloodArchive!$A$2:$P$6000,11,FALSE)</f>
        <v>17</v>
      </c>
      <c r="H186" s="23">
        <f>VLOOKUP(A186,[1]FloodArchive!$A$2:$P$6000,12,FALSE)</f>
        <v>0</v>
      </c>
      <c r="I186" s="23"/>
      <c r="J186" s="23" t="str">
        <f>VLOOKUP(A186,[1]FloodArchive!$A$2:$P$6000,13,FALSE)</f>
        <v>Heavy Rain</v>
      </c>
      <c r="K186" s="26">
        <f>VLOOKUP(A186,[1]FloodArchive!$A$2:$P$6003,14,FALSE)</f>
        <v>1</v>
      </c>
      <c r="L186" s="23">
        <f>VLOOKUP(A186,[1]FloodArchive!$A$2:$P$6000,7,FALSE)</f>
        <v>28873.67</v>
      </c>
      <c r="M186" s="27">
        <f t="shared" si="8"/>
        <v>4.9376232432921086</v>
      </c>
      <c r="N186" s="23">
        <f>VLOOKUP(A186,[1]FloodArchive!$A$2:$P$6000,5,FALSE)</f>
        <v>124.508</v>
      </c>
      <c r="O186" s="23">
        <f>VLOOKUP(A186,[1]FloodArchive!$A$2:$P$6000,6,FALSE)</f>
        <v>1.0256000000000001</v>
      </c>
      <c r="P186" s="30" t="s">
        <v>368</v>
      </c>
      <c r="Q186" s="19"/>
      <c r="R186" s="20"/>
      <c r="S186" s="20"/>
      <c r="T186" s="20"/>
      <c r="U186" s="20"/>
    </row>
    <row r="187" spans="1:21" s="12" customFormat="1" ht="39.950000000000003" customHeight="1" x14ac:dyDescent="0.2">
      <c r="A187" s="138">
        <f t="shared" si="6"/>
        <v>4029</v>
      </c>
      <c r="B187" s="21" t="str">
        <f>VLOOKUP(A187,[1]FloodArchive!$A$2:$N$6000,3,FALSE)</f>
        <v>Indonesia</v>
      </c>
      <c r="C187" s="22" t="s">
        <v>369</v>
      </c>
      <c r="D187" s="24">
        <f>VLOOKUP(A187,[1]FloodArchive!$A$2:$P$6000,8,FALSE)</f>
        <v>41321</v>
      </c>
      <c r="E187" s="24">
        <f>VLOOKUP(A187,[1]FloodArchive!$A$2:$P$6000,9,FALSE)</f>
        <v>41323</v>
      </c>
      <c r="F187" s="25">
        <f t="shared" si="7"/>
        <v>3</v>
      </c>
      <c r="G187" s="23">
        <f>VLOOKUP(A187,[1]FloodArchive!$A$2:$P$6000,11,FALSE)</f>
        <v>0</v>
      </c>
      <c r="H187" s="23">
        <f>VLOOKUP(A187,[1]FloodArchive!$A$2:$P$6000,12,FALSE)</f>
        <v>3452</v>
      </c>
      <c r="I187" s="23"/>
      <c r="J187" s="23" t="str">
        <f>VLOOKUP(A187,[1]FloodArchive!$A$2:$P$6000,13,FALSE)</f>
        <v>Heavy Rain</v>
      </c>
      <c r="K187" s="26">
        <f>VLOOKUP(A187,[1]FloodArchive!$A$2:$P$6003,14,FALSE)</f>
        <v>1</v>
      </c>
      <c r="L187" s="23">
        <f>VLOOKUP(A187,[1]FloodArchive!$A$2:$P$6000,7,FALSE)</f>
        <v>21653.62</v>
      </c>
      <c r="M187" s="27">
        <f t="shared" si="8"/>
        <v>4.8126517657833361</v>
      </c>
      <c r="N187" s="23">
        <f>VLOOKUP(A187,[1]FloodArchive!$A$2:$P$6000,5,FALSE)</f>
        <v>100.565</v>
      </c>
      <c r="O187" s="23">
        <f>VLOOKUP(A187,[1]FloodArchive!$A$2:$P$6000,6,FALSE)</f>
        <v>0.73349799999999998</v>
      </c>
      <c r="P187" s="30" t="s">
        <v>370</v>
      </c>
      <c r="Q187" s="19"/>
      <c r="R187" s="20"/>
      <c r="S187" s="20"/>
      <c r="T187" s="20"/>
      <c r="U187" s="20"/>
    </row>
    <row r="188" spans="1:21" s="12" customFormat="1" ht="39.950000000000003" customHeight="1" x14ac:dyDescent="0.2">
      <c r="A188" s="138">
        <f t="shared" si="6"/>
        <v>4028</v>
      </c>
      <c r="B188" s="21" t="str">
        <f>VLOOKUP(A188,[1]FloodArchive!$A$2:$N$6000,3,FALSE)</f>
        <v>Papua New Guinea</v>
      </c>
      <c r="C188" s="22" t="s">
        <v>371</v>
      </c>
      <c r="D188" s="24">
        <f>VLOOKUP(A188,[1]FloodArchive!$A$2:$P$6000,8,FALSE)</f>
        <v>41244</v>
      </c>
      <c r="E188" s="24">
        <f>VLOOKUP(A188,[1]FloodArchive!$A$2:$P$6000,9,FALSE)</f>
        <v>41317</v>
      </c>
      <c r="F188" s="25">
        <f t="shared" si="7"/>
        <v>74</v>
      </c>
      <c r="G188" s="23">
        <f>VLOOKUP(A188,[1]FloodArchive!$A$2:$P$6000,11,FALSE)</f>
        <v>0</v>
      </c>
      <c r="H188" s="23">
        <f>VLOOKUP(A188,[1]FloodArchive!$A$2:$P$6000,12,FALSE)</f>
        <v>500</v>
      </c>
      <c r="I188" s="23"/>
      <c r="J188" s="23" t="str">
        <f>VLOOKUP(A188,[1]FloodArchive!$A$2:$P$6000,13,FALSE)</f>
        <v>Heavy Rain</v>
      </c>
      <c r="K188" s="26">
        <f>VLOOKUP(A188,[1]FloodArchive!$A$2:$P$6003,14,FALSE)</f>
        <v>1</v>
      </c>
      <c r="L188" s="23">
        <f>VLOOKUP(A188,[1]FloodArchive!$A$2:$P$6000,7,FALSE)</f>
        <v>245461.58</v>
      </c>
      <c r="M188" s="27">
        <f t="shared" si="8"/>
        <v>7.2592152451115393</v>
      </c>
      <c r="N188" s="23">
        <f>VLOOKUP(A188,[1]FloodArchive!$A$2:$P$6000,5,FALSE)</f>
        <v>144.477</v>
      </c>
      <c r="O188" s="23">
        <f>VLOOKUP(A188,[1]FloodArchive!$A$2:$P$6000,6,FALSE)</f>
        <v>-5.8873600000000001</v>
      </c>
      <c r="P188" s="30" t="s">
        <v>372</v>
      </c>
      <c r="Q188" s="19"/>
      <c r="R188" s="20"/>
      <c r="S188" s="20"/>
      <c r="T188" s="20"/>
      <c r="U188" s="20"/>
    </row>
    <row r="189" spans="1:21" s="12" customFormat="1" ht="39.950000000000003" customHeight="1" x14ac:dyDescent="0.2">
      <c r="A189" s="138">
        <f t="shared" si="6"/>
        <v>4027</v>
      </c>
      <c r="B189" s="21" t="str">
        <f>VLOOKUP(A189,[1]FloodArchive!$A$2:$N$6000,3,FALSE)</f>
        <v>Peru</v>
      </c>
      <c r="C189" s="22" t="s">
        <v>373</v>
      </c>
      <c r="D189" s="24">
        <f>VLOOKUP(A189,[1]FloodArchive!$A$2:$P$6000,8,FALSE)</f>
        <v>41313</v>
      </c>
      <c r="E189" s="24">
        <f>VLOOKUP(A189,[1]FloodArchive!$A$2:$P$6000,9,FALSE)</f>
        <v>41317</v>
      </c>
      <c r="F189" s="25">
        <f t="shared" si="7"/>
        <v>5</v>
      </c>
      <c r="G189" s="23">
        <f>VLOOKUP(A189,[1]FloodArchive!$A$2:$P$6000,11,FALSE)</f>
        <v>31</v>
      </c>
      <c r="H189" s="23">
        <f>VLOOKUP(A189,[1]FloodArchive!$A$2:$P$6000,12,FALSE)</f>
        <v>2400</v>
      </c>
      <c r="I189" s="23"/>
      <c r="J189" s="23" t="str">
        <f>VLOOKUP(A189,[1]FloodArchive!$A$2:$P$6000,13,FALSE)</f>
        <v>Heavy Rain</v>
      </c>
      <c r="K189" s="26">
        <f>VLOOKUP(A189,[1]FloodArchive!$A$2:$P$6003,14,FALSE)</f>
        <v>2</v>
      </c>
      <c r="L189" s="23">
        <f>VLOOKUP(A189,[1]FloodArchive!$A$2:$P$6000,7,FALSE)</f>
        <v>577782.56000000006</v>
      </c>
      <c r="M189" s="27">
        <f t="shared" si="8"/>
        <v>6.7617644288026177</v>
      </c>
      <c r="N189" s="23">
        <f>VLOOKUP(A189,[1]FloodArchive!$A$2:$P$6000,5,FALSE)</f>
        <v>-69.093999999999994</v>
      </c>
      <c r="O189" s="23">
        <f>VLOOKUP(A189,[1]FloodArchive!$A$2:$P$6000,6,FALSE)</f>
        <v>-20.3461</v>
      </c>
      <c r="P189" s="30" t="s">
        <v>374</v>
      </c>
      <c r="Q189" s="19"/>
      <c r="R189" s="20"/>
      <c r="S189" s="20"/>
      <c r="T189" s="20"/>
      <c r="U189" s="20"/>
    </row>
    <row r="190" spans="1:21" s="12" customFormat="1" ht="39.950000000000003" customHeight="1" x14ac:dyDescent="0.2">
      <c r="A190" s="138">
        <f t="shared" si="6"/>
        <v>4026</v>
      </c>
      <c r="B190" s="21" t="str">
        <f>VLOOKUP(A190,[1]FloodArchive!$A$2:$N$6000,3,FALSE)</f>
        <v>Botswana</v>
      </c>
      <c r="C190" s="22" t="s">
        <v>375</v>
      </c>
      <c r="D190" s="24">
        <f>VLOOKUP(A190,[1]FloodArchive!$A$2:$P$6000,8,FALSE)</f>
        <v>41289</v>
      </c>
      <c r="E190" s="24">
        <f>VLOOKUP(A190,[1]FloodArchive!$A$2:$P$6000,9,FALSE)</f>
        <v>41306</v>
      </c>
      <c r="F190" s="25">
        <f t="shared" si="7"/>
        <v>18</v>
      </c>
      <c r="G190" s="23">
        <f>VLOOKUP(A190,[1]FloodArchive!$A$2:$P$6000,11,FALSE)</f>
        <v>0</v>
      </c>
      <c r="H190" s="23">
        <f>VLOOKUP(A190,[1]FloodArchive!$A$2:$P$6000,12,FALSE)</f>
        <v>400</v>
      </c>
      <c r="I190" s="23"/>
      <c r="J190" s="23" t="str">
        <f>VLOOKUP(A190,[1]FloodArchive!$A$2:$P$6000,13,FALSE)</f>
        <v>Heavy Rain</v>
      </c>
      <c r="K190" s="26">
        <f>VLOOKUP(A190,[1]FloodArchive!$A$2:$P$6003,14,FALSE)</f>
        <v>1.5</v>
      </c>
      <c r="L190" s="23">
        <f>VLOOKUP(A190,[1]FloodArchive!$A$2:$P$6000,7,FALSE)</f>
        <v>198590.48</v>
      </c>
      <c r="M190" s="27">
        <f t="shared" si="8"/>
        <v>6.7293221896750204</v>
      </c>
      <c r="N190" s="23">
        <f>VLOOKUP(A190,[1]FloodArchive!$A$2:$P$6000,5,FALSE)</f>
        <v>25.064599999999999</v>
      </c>
      <c r="O190" s="23">
        <f>VLOOKUP(A190,[1]FloodArchive!$A$2:$P$6000,6,FALSE)</f>
        <v>-20.3766</v>
      </c>
      <c r="P190" s="30" t="s">
        <v>376</v>
      </c>
      <c r="Q190" s="19"/>
      <c r="R190" s="20"/>
      <c r="S190" s="20"/>
      <c r="T190" s="20"/>
      <c r="U190" s="20"/>
    </row>
    <row r="191" spans="1:21" s="12" customFormat="1" ht="39.950000000000003" customHeight="1" x14ac:dyDescent="0.2">
      <c r="A191" s="138">
        <f t="shared" si="6"/>
        <v>4025</v>
      </c>
      <c r="B191" s="21" t="str">
        <f>VLOOKUP(A191,[1]FloodArchive!$A$2:$N$6000,3,FALSE)</f>
        <v>Seychelles</v>
      </c>
      <c r="C191" s="22" t="s">
        <v>377</v>
      </c>
      <c r="D191" s="24">
        <f>VLOOKUP(A191,[1]FloodArchive!$A$2:$P$6000,8,FALSE)</f>
        <v>41301</v>
      </c>
      <c r="E191" s="24">
        <f>VLOOKUP(A191,[1]FloodArchive!$A$2:$P$6000,9,FALSE)</f>
        <v>41306</v>
      </c>
      <c r="F191" s="25">
        <f t="shared" si="7"/>
        <v>6</v>
      </c>
      <c r="G191" s="23">
        <f>VLOOKUP(A191,[1]FloodArchive!$A$2:$P$6000,11,FALSE)</f>
        <v>0</v>
      </c>
      <c r="H191" s="23">
        <f>VLOOKUP(A191,[1]FloodArchive!$A$2:$P$6000,12,FALSE)</f>
        <v>106</v>
      </c>
      <c r="I191" s="23"/>
      <c r="J191" s="23" t="str">
        <f>VLOOKUP(A191,[1]FloodArchive!$A$2:$P$6000,13,FALSE)</f>
        <v>Torrential Rain</v>
      </c>
      <c r="K191" s="26">
        <f>VLOOKUP(A191,[1]FloodArchive!$A$2:$P$6003,14,FALSE)</f>
        <v>1.5</v>
      </c>
      <c r="L191" s="23">
        <f>VLOOKUP(A191,[1]FloodArchive!$A$2:$P$6000,7,FALSE)</f>
        <v>451.786</v>
      </c>
      <c r="M191" s="27">
        <f t="shared" si="8"/>
        <v>3.6091752782614925</v>
      </c>
      <c r="N191" s="23">
        <f>VLOOKUP(A191,[1]FloodArchive!$A$2:$P$6000,5,FALSE)</f>
        <v>55.424300000000002</v>
      </c>
      <c r="O191" s="23">
        <f>VLOOKUP(A191,[1]FloodArchive!$A$2:$P$6000,6,FALSE)</f>
        <v>-4.6094299999999997</v>
      </c>
      <c r="P191" s="30" t="s">
        <v>378</v>
      </c>
      <c r="Q191" s="19"/>
      <c r="R191" s="20"/>
      <c r="S191" s="20"/>
      <c r="T191" s="20"/>
      <c r="U191" s="20"/>
    </row>
    <row r="192" spans="1:21" s="12" customFormat="1" ht="39.950000000000003" customHeight="1" x14ac:dyDescent="0.2">
      <c r="A192" s="138">
        <f t="shared" si="6"/>
        <v>4024</v>
      </c>
      <c r="B192" s="21" t="str">
        <f>VLOOKUP(A192,[1]FloodArchive!$A$2:$N$6000,3,FALSE)</f>
        <v>Australia</v>
      </c>
      <c r="C192" s="22" t="s">
        <v>379</v>
      </c>
      <c r="D192" s="24">
        <f>VLOOKUP(A192,[1]FloodArchive!$A$2:$P$6000,8,FALSE)</f>
        <v>41296</v>
      </c>
      <c r="E192" s="24">
        <f>VLOOKUP(A192,[1]FloodArchive!$A$2:$P$6000,9,FALSE)</f>
        <v>41306</v>
      </c>
      <c r="F192" s="25">
        <f t="shared" si="7"/>
        <v>11</v>
      </c>
      <c r="G192" s="23">
        <f>VLOOKUP(A192,[1]FloodArchive!$A$2:$P$6000,11,FALSE)</f>
        <v>6</v>
      </c>
      <c r="H192" s="23">
        <f>VLOOKUP(A192,[1]FloodArchive!$A$2:$P$6000,12,FALSE)</f>
        <v>8000</v>
      </c>
      <c r="I192" s="23"/>
      <c r="J192" s="23" t="str">
        <f>VLOOKUP(A192,[1]FloodArchive!$A$2:$P$6000,13,FALSE)</f>
        <v>Tropical Storm Oswald</v>
      </c>
      <c r="K192" s="26">
        <f>VLOOKUP(A192,[1]FloodArchive!$A$2:$P$6003,14,FALSE)</f>
        <v>1.5</v>
      </c>
      <c r="L192" s="23">
        <f>VLOOKUP(A192,[1]FloodArchive!$A$2:$P$6000,7,FALSE)</f>
        <v>1021219.24</v>
      </c>
      <c r="M192" s="27">
        <f t="shared" si="8"/>
        <v>7.2266029326288441</v>
      </c>
      <c r="N192" s="23">
        <f>VLOOKUP(A192,[1]FloodArchive!$A$2:$P$6000,5,FALSE)</f>
        <v>144.81800000000001</v>
      </c>
      <c r="O192" s="23">
        <f>VLOOKUP(A192,[1]FloodArchive!$A$2:$P$6000,6,FALSE)</f>
        <v>-19.372499999999999</v>
      </c>
      <c r="P192" s="30" t="s">
        <v>380</v>
      </c>
      <c r="Q192" s="19"/>
      <c r="R192" s="20"/>
      <c r="S192" s="20"/>
      <c r="T192" s="20"/>
      <c r="U192" s="20"/>
    </row>
    <row r="193" spans="1:21" s="12" customFormat="1" ht="39.950000000000003" customHeight="1" x14ac:dyDescent="0.2">
      <c r="A193" s="138">
        <f t="shared" si="6"/>
        <v>4023</v>
      </c>
      <c r="B193" s="21" t="str">
        <f>VLOOKUP(A193,[1]FloodArchive!$A$2:$N$6000,3,FALSE)</f>
        <v>Mozambique</v>
      </c>
      <c r="C193" s="22" t="s">
        <v>381</v>
      </c>
      <c r="D193" s="24">
        <f>VLOOKUP(A193,[1]FloodArchive!$A$2:$P$6000,8,FALSE)</f>
        <v>41291</v>
      </c>
      <c r="E193" s="24">
        <f>VLOOKUP(A193,[1]FloodArchive!$A$2:$P$6000,9,FALSE)</f>
        <v>41337</v>
      </c>
      <c r="F193" s="25">
        <f t="shared" si="7"/>
        <v>47</v>
      </c>
      <c r="G193" s="23">
        <f>VLOOKUP(A193,[1]FloodArchive!$A$2:$P$6000,11,FALSE)</f>
        <v>135</v>
      </c>
      <c r="H193" s="23">
        <f>VLOOKUP(A193,[1]FloodArchive!$A$2:$P$6000,12,FALSE)</f>
        <v>170000</v>
      </c>
      <c r="I193" s="23"/>
      <c r="J193" s="23" t="str">
        <f>VLOOKUP(A193,[1]FloodArchive!$A$2:$P$6000,13,FALSE)</f>
        <v>Heavy Rain</v>
      </c>
      <c r="K193" s="26">
        <f>VLOOKUP(A193,[1]FloodArchive!$A$2:$P$6003,14,FALSE)</f>
        <v>1.5</v>
      </c>
      <c r="L193" s="23">
        <f>VLOOKUP(A193,[1]FloodArchive!$A$2:$P$6000,7,FALSE)</f>
        <v>83155.210000000006</v>
      </c>
      <c r="M193" s="27">
        <f t="shared" si="8"/>
        <v>6.7680785816517659</v>
      </c>
      <c r="N193" s="23">
        <f>VLOOKUP(A193,[1]FloodArchive!$A$2:$P$6000,5,FALSE)</f>
        <v>32.677300000000002</v>
      </c>
      <c r="O193" s="23">
        <f>VLOOKUP(A193,[1]FloodArchive!$A$2:$P$6000,6,FALSE)</f>
        <v>-24.800599999999999</v>
      </c>
      <c r="P193" s="30" t="s">
        <v>382</v>
      </c>
      <c r="Q193" s="19"/>
      <c r="R193" s="20"/>
      <c r="S193" s="20"/>
      <c r="T193" s="20"/>
      <c r="U193" s="20"/>
    </row>
    <row r="194" spans="1:21" s="12" customFormat="1" ht="39.950000000000003" customHeight="1" x14ac:dyDescent="0.2">
      <c r="A194" s="138">
        <f t="shared" ref="A194:A257" si="9">A195+1</f>
        <v>4022</v>
      </c>
      <c r="B194" s="21" t="str">
        <f>VLOOKUP(A194,[1]FloodArchive!$A$2:$N$6000,3,FALSE)</f>
        <v>Kenya</v>
      </c>
      <c r="C194" s="22" t="s">
        <v>383</v>
      </c>
      <c r="D194" s="24">
        <f>VLOOKUP(A194,[1]FloodArchive!$A$2:$P$6000,8,FALSE)</f>
        <v>41287</v>
      </c>
      <c r="E194" s="24">
        <f>VLOOKUP(A194,[1]FloodArchive!$A$2:$P$6000,9,FALSE)</f>
        <v>41291</v>
      </c>
      <c r="F194" s="25">
        <f t="shared" ref="F194:F257" si="10">E194-D194+1</f>
        <v>5</v>
      </c>
      <c r="G194" s="23">
        <f>VLOOKUP(A194,[1]FloodArchive!$A$2:$P$6000,11,FALSE)</f>
        <v>20</v>
      </c>
      <c r="H194" s="23">
        <f>VLOOKUP(A194,[1]FloodArchive!$A$2:$P$6000,12,FALSE)</f>
        <v>400</v>
      </c>
      <c r="I194" s="23"/>
      <c r="J194" s="23" t="str">
        <f>VLOOKUP(A194,[1]FloodArchive!$A$2:$P$6000,13,FALSE)</f>
        <v>Heavy Rain</v>
      </c>
      <c r="K194" s="26">
        <f>VLOOKUP(A194,[1]FloodArchive!$A$2:$P$6003,14,FALSE)</f>
        <v>1</v>
      </c>
      <c r="L194" s="23">
        <f>VLOOKUP(A194,[1]FloodArchive!$A$2:$P$6000,7,FALSE)</f>
        <v>71113.05</v>
      </c>
      <c r="M194" s="27">
        <f t="shared" ref="M194:M257" si="11">LOG(F194*K194*L194)</f>
        <v>5.550919310029637</v>
      </c>
      <c r="N194" s="23">
        <f>VLOOKUP(A194,[1]FloodArchive!$A$2:$P$6000,5,FALSE)</f>
        <v>36.517200000000003</v>
      </c>
      <c r="O194" s="23">
        <f>VLOOKUP(A194,[1]FloodArchive!$A$2:$P$6000,6,FALSE)</f>
        <v>5.8023999999999999E-2</v>
      </c>
      <c r="P194" s="30" t="s">
        <v>384</v>
      </c>
      <c r="Q194" s="19"/>
      <c r="R194" s="20"/>
      <c r="S194" s="20"/>
      <c r="T194" s="20"/>
      <c r="U194" s="20"/>
    </row>
    <row r="195" spans="1:21" s="12" customFormat="1" ht="39.950000000000003" customHeight="1" x14ac:dyDescent="0.2">
      <c r="A195" s="138">
        <f t="shared" si="9"/>
        <v>4021</v>
      </c>
      <c r="B195" s="21" t="str">
        <f>VLOOKUP(A195,[1]FloodArchive!$A$2:$N$6000,3,FALSE)</f>
        <v>Malawi</v>
      </c>
      <c r="C195" s="22" t="s">
        <v>385</v>
      </c>
      <c r="D195" s="24">
        <f>VLOOKUP(A195,[1]FloodArchive!$A$2:$P$6000,8,FALSE)</f>
        <v>41228</v>
      </c>
      <c r="E195" s="24">
        <f>VLOOKUP(A195,[1]FloodArchive!$A$2:$P$6000,9,FALSE)</f>
        <v>41296</v>
      </c>
      <c r="F195" s="25">
        <f t="shared" si="10"/>
        <v>69</v>
      </c>
      <c r="G195" s="23">
        <f>VLOOKUP(A195,[1]FloodArchive!$A$2:$P$6000,11,FALSE)</f>
        <v>3</v>
      </c>
      <c r="H195" s="23">
        <f>VLOOKUP(A195,[1]FloodArchive!$A$2:$P$6000,12,FALSE)</f>
        <v>3000</v>
      </c>
      <c r="I195" s="23"/>
      <c r="J195" s="23" t="str">
        <f>VLOOKUP(A195,[1]FloodArchive!$A$2:$P$6000,13,FALSE)</f>
        <v>Heavy Rain</v>
      </c>
      <c r="K195" s="26">
        <f>VLOOKUP(A195,[1]FloodArchive!$A$2:$P$6003,14,FALSE)</f>
        <v>1</v>
      </c>
      <c r="L195" s="23">
        <f>VLOOKUP(A195,[1]FloodArchive!$A$2:$P$6000,7,FALSE)</f>
        <v>20095.7</v>
      </c>
      <c r="M195" s="27">
        <f t="shared" si="11"/>
        <v>6.1419522294485631</v>
      </c>
      <c r="N195" s="23">
        <f>VLOOKUP(A195,[1]FloodArchive!$A$2:$P$6000,5,FALSE)</f>
        <v>35.2027</v>
      </c>
      <c r="O195" s="23">
        <f>VLOOKUP(A195,[1]FloodArchive!$A$2:$P$6000,6,FALSE)</f>
        <v>-15.617800000000001</v>
      </c>
      <c r="P195" s="30" t="s">
        <v>386</v>
      </c>
      <c r="Q195" s="19"/>
      <c r="R195" s="20"/>
      <c r="S195" s="20"/>
      <c r="T195" s="20"/>
      <c r="U195" s="20"/>
    </row>
    <row r="196" spans="1:21" s="12" customFormat="1" ht="39.950000000000003" customHeight="1" x14ac:dyDescent="0.2">
      <c r="A196" s="138">
        <f t="shared" si="9"/>
        <v>4020</v>
      </c>
      <c r="B196" s="21" t="str">
        <f>VLOOKUP(A196,[1]FloodArchive!$A$2:$N$6000,3,FALSE)</f>
        <v>Indonesia</v>
      </c>
      <c r="C196" s="22" t="s">
        <v>387</v>
      </c>
      <c r="D196" s="24">
        <f>VLOOKUP(A196,[1]FloodArchive!$A$2:$P$6000,8,FALSE)</f>
        <v>41287</v>
      </c>
      <c r="E196" s="24">
        <f>VLOOKUP(A196,[1]FloodArchive!$A$2:$P$6000,9,FALSE)</f>
        <v>41296</v>
      </c>
      <c r="F196" s="25">
        <f t="shared" si="10"/>
        <v>10</v>
      </c>
      <c r="G196" s="23">
        <f>VLOOKUP(A196,[1]FloodArchive!$A$2:$P$6000,11,FALSE)</f>
        <v>32</v>
      </c>
      <c r="H196" s="23">
        <f>VLOOKUP(A196,[1]FloodArchive!$A$2:$P$6000,12,FALSE)</f>
        <v>46000</v>
      </c>
      <c r="I196" s="23"/>
      <c r="J196" s="23" t="str">
        <f>VLOOKUP(A196,[1]FloodArchive!$A$2:$P$6000,13,FALSE)</f>
        <v>Monsoonal Rain</v>
      </c>
      <c r="K196" s="26">
        <f>VLOOKUP(A196,[1]FloodArchive!$A$2:$P$6003,14,FALSE)</f>
        <v>2</v>
      </c>
      <c r="L196" s="23">
        <f>VLOOKUP(A196,[1]FloodArchive!$A$2:$P$6000,7,FALSE)</f>
        <v>1746.34</v>
      </c>
      <c r="M196" s="27">
        <f t="shared" si="11"/>
        <v>4.543158797318025</v>
      </c>
      <c r="N196" s="23">
        <f>VLOOKUP(A196,[1]FloodArchive!$A$2:$P$6000,5,FALSE)</f>
        <v>106.73</v>
      </c>
      <c r="O196" s="23">
        <f>VLOOKUP(A196,[1]FloodArchive!$A$2:$P$6000,6,FALSE)</f>
        <v>-6.1794500000000001</v>
      </c>
      <c r="P196" s="30" t="s">
        <v>388</v>
      </c>
      <c r="Q196" s="19"/>
      <c r="R196" s="20"/>
      <c r="S196" s="20"/>
      <c r="T196" s="20"/>
      <c r="U196" s="20"/>
    </row>
    <row r="197" spans="1:21" s="12" customFormat="1" ht="39.950000000000003" customHeight="1" x14ac:dyDescent="0.2">
      <c r="A197" s="138">
        <f t="shared" si="9"/>
        <v>4019</v>
      </c>
      <c r="B197" s="21" t="str">
        <f>VLOOKUP(A197,[1]FloodArchive!$A$2:$N$6000,3,FALSE)</f>
        <v>Palestine</v>
      </c>
      <c r="C197" s="22" t="s">
        <v>389</v>
      </c>
      <c r="D197" s="24">
        <f>VLOOKUP(A197,[1]FloodArchive!$A$2:$P$6000,8,FALSE)</f>
        <v>41282</v>
      </c>
      <c r="E197" s="24">
        <f>VLOOKUP(A197,[1]FloodArchive!$A$2:$P$6000,9,FALSE)</f>
        <v>41284</v>
      </c>
      <c r="F197" s="25">
        <f t="shared" si="10"/>
        <v>3</v>
      </c>
      <c r="G197" s="23">
        <f>VLOOKUP(A197,[1]FloodArchive!$A$2:$P$6000,11,FALSE)</f>
        <v>2</v>
      </c>
      <c r="H197" s="23">
        <f>VLOOKUP(A197,[1]FloodArchive!$A$2:$P$6000,12,FALSE)</f>
        <v>1600</v>
      </c>
      <c r="I197" s="23"/>
      <c r="J197" s="23" t="str">
        <f>VLOOKUP(A197,[1]FloodArchive!$A$2:$P$6000,13,FALSE)</f>
        <v>Heavy Rain</v>
      </c>
      <c r="K197" s="26">
        <f>VLOOKUP(A197,[1]FloodArchive!$A$2:$P$6003,14,FALSE)</f>
        <v>1.5</v>
      </c>
      <c r="L197" s="23">
        <f>VLOOKUP(A197,[1]FloodArchive!$A$2:$P$6000,7,FALSE)</f>
        <v>29142.93</v>
      </c>
      <c r="M197" s="27">
        <f t="shared" si="11"/>
        <v>5.1177457269218332</v>
      </c>
      <c r="N197" s="23">
        <f>VLOOKUP(A197,[1]FloodArchive!$A$2:$P$6000,5,FALSE)</f>
        <v>36.450200000000002</v>
      </c>
      <c r="O197" s="23">
        <f>VLOOKUP(A197,[1]FloodArchive!$A$2:$P$6000,6,FALSE)</f>
        <v>32.839799999999997</v>
      </c>
      <c r="P197" s="30" t="s">
        <v>390</v>
      </c>
      <c r="Q197" s="19"/>
      <c r="R197" s="20"/>
      <c r="S197" s="20"/>
      <c r="T197" s="20"/>
      <c r="U197" s="20"/>
    </row>
    <row r="198" spans="1:21" s="12" customFormat="1" ht="39.950000000000003" customHeight="1" x14ac:dyDescent="0.2">
      <c r="A198" s="138">
        <f t="shared" si="9"/>
        <v>4018</v>
      </c>
      <c r="B198" s="21" t="str">
        <f>VLOOKUP(A198,[1]FloodArchive!$A$2:$N$6000,3,FALSE)</f>
        <v>Sri Lanka</v>
      </c>
      <c r="C198" s="22" t="s">
        <v>391</v>
      </c>
      <c r="D198" s="24">
        <f>VLOOKUP(A198,[1]FloodArchive!$A$2:$P$6000,8,FALSE)</f>
        <v>41282</v>
      </c>
      <c r="E198" s="24">
        <f>VLOOKUP(A198,[1]FloodArchive!$A$2:$P$6000,9,FALSE)</f>
        <v>41291</v>
      </c>
      <c r="F198" s="25">
        <f t="shared" si="10"/>
        <v>10</v>
      </c>
      <c r="G198" s="23">
        <f>VLOOKUP(A198,[1]FloodArchive!$A$2:$P$6000,11,FALSE)</f>
        <v>52</v>
      </c>
      <c r="H198" s="23">
        <f>VLOOKUP(A198,[1]FloodArchive!$A$2:$P$6000,12,FALSE)</f>
        <v>56747</v>
      </c>
      <c r="I198" s="23"/>
      <c r="J198" s="23" t="str">
        <f>VLOOKUP(A198,[1]FloodArchive!$A$2:$P$6000,13,FALSE)</f>
        <v>Heavy Rain</v>
      </c>
      <c r="K198" s="26">
        <f>VLOOKUP(A198,[1]FloodArchive!$A$2:$P$6003,14,FALSE)</f>
        <v>1.5</v>
      </c>
      <c r="L198" s="23">
        <f>VLOOKUP(A198,[1]FloodArchive!$A$2:$P$6000,7,FALSE)</f>
        <v>26063.39</v>
      </c>
      <c r="M198" s="27">
        <f t="shared" si="11"/>
        <v>5.5921221617040437</v>
      </c>
      <c r="N198" s="23">
        <f>VLOOKUP(A198,[1]FloodArchive!$A$2:$P$6000,5,FALSE)</f>
        <v>80.921899999999994</v>
      </c>
      <c r="O198" s="23">
        <f>VLOOKUP(A198,[1]FloodArchive!$A$2:$P$6000,6,FALSE)</f>
        <v>7.5977699999999997</v>
      </c>
      <c r="P198" s="30" t="s">
        <v>392</v>
      </c>
      <c r="Q198" s="19"/>
      <c r="R198" s="20"/>
      <c r="S198" s="20"/>
      <c r="T198" s="20"/>
      <c r="U198" s="20"/>
    </row>
    <row r="199" spans="1:21" s="12" customFormat="1" ht="39.950000000000003" customHeight="1" x14ac:dyDescent="0.2">
      <c r="A199" s="138">
        <f t="shared" si="9"/>
        <v>4017</v>
      </c>
      <c r="B199" s="21" t="str">
        <f>VLOOKUP(A199,[1]FloodArchive!$A$2:$N$6000,3,FALSE)</f>
        <v>Peru</v>
      </c>
      <c r="C199" s="22" t="s">
        <v>393</v>
      </c>
      <c r="D199" s="24">
        <f>VLOOKUP(A199,[1]FloodArchive!$A$2:$P$6000,8,FALSE)</f>
        <v>41278</v>
      </c>
      <c r="E199" s="24">
        <f>VLOOKUP(A199,[1]FloodArchive!$A$2:$P$6000,9,FALSE)</f>
        <v>41284</v>
      </c>
      <c r="F199" s="25">
        <f t="shared" si="10"/>
        <v>7</v>
      </c>
      <c r="G199" s="23">
        <f>VLOOKUP(A199,[1]FloodArchive!$A$2:$P$6000,11,FALSE)</f>
        <v>0</v>
      </c>
      <c r="H199" s="23">
        <f>VLOOKUP(A199,[1]FloodArchive!$A$2:$P$6000,12,FALSE)</f>
        <v>2000</v>
      </c>
      <c r="I199" s="23"/>
      <c r="J199" s="23" t="str">
        <f>VLOOKUP(A199,[1]FloodArchive!$A$2:$P$6000,13,FALSE)</f>
        <v>Torrential Rain</v>
      </c>
      <c r="K199" s="26">
        <f>VLOOKUP(A199,[1]FloodArchive!$A$2:$P$6003,14,FALSE)</f>
        <v>1.5</v>
      </c>
      <c r="L199" s="23">
        <f>VLOOKUP(A199,[1]FloodArchive!$A$2:$P$6000,7,FALSE)</f>
        <v>318648.95</v>
      </c>
      <c r="M199" s="27">
        <f t="shared" si="11"/>
        <v>6.5245017908173866</v>
      </c>
      <c r="N199" s="23">
        <f>VLOOKUP(A199,[1]FloodArchive!$A$2:$P$6000,5,FALSE)</f>
        <v>-76.457300000000004</v>
      </c>
      <c r="O199" s="23">
        <f>VLOOKUP(A199,[1]FloodArchive!$A$2:$P$6000,6,FALSE)</f>
        <v>-9.2829800000000002</v>
      </c>
      <c r="P199" s="30" t="s">
        <v>394</v>
      </c>
      <c r="Q199" s="19"/>
      <c r="R199" s="20"/>
      <c r="S199" s="20"/>
      <c r="T199" s="20"/>
      <c r="U199" s="20"/>
    </row>
    <row r="200" spans="1:21" s="12" customFormat="1" ht="39.950000000000003" customHeight="1" x14ac:dyDescent="0.2">
      <c r="A200" s="138">
        <f t="shared" si="9"/>
        <v>4016</v>
      </c>
      <c r="B200" s="21" t="str">
        <f>VLOOKUP(A200,[1]FloodArchive!$A$2:$N$6000,3,FALSE)</f>
        <v>Philippines</v>
      </c>
      <c r="C200" s="22" t="s">
        <v>395</v>
      </c>
      <c r="D200" s="24">
        <f>VLOOKUP(A200,[1]FloodArchive!$A$2:$P$6000,8,FALSE)</f>
        <v>41278</v>
      </c>
      <c r="E200" s="24">
        <f>VLOOKUP(A200,[1]FloodArchive!$A$2:$P$6000,9,FALSE)</f>
        <v>41284</v>
      </c>
      <c r="F200" s="25">
        <f t="shared" si="10"/>
        <v>7</v>
      </c>
      <c r="G200" s="23">
        <f>VLOOKUP(A200,[1]FloodArchive!$A$2:$P$6000,11,FALSE)</f>
        <v>0</v>
      </c>
      <c r="H200" s="23">
        <f>VLOOKUP(A200,[1]FloodArchive!$A$2:$P$6000,12,FALSE)</f>
        <v>3180</v>
      </c>
      <c r="I200" s="23"/>
      <c r="J200" s="23" t="str">
        <f>VLOOKUP(A200,[1]FloodArchive!$A$2:$P$6000,13,FALSE)</f>
        <v>Heavy Rain</v>
      </c>
      <c r="K200" s="26">
        <f>VLOOKUP(A200,[1]FloodArchive!$A$2:$P$6003,14,FALSE)</f>
        <v>1</v>
      </c>
      <c r="L200" s="23">
        <f>VLOOKUP(A200,[1]FloodArchive!$A$2:$P$6000,7,FALSE)</f>
        <v>51781.98</v>
      </c>
      <c r="M200" s="27">
        <f t="shared" si="11"/>
        <v>5.5592766926529675</v>
      </c>
      <c r="N200" s="23">
        <f>VLOOKUP(A200,[1]FloodArchive!$A$2:$P$6000,5,FALSE)</f>
        <v>125.30800000000001</v>
      </c>
      <c r="O200" s="23">
        <f>VLOOKUP(A200,[1]FloodArchive!$A$2:$P$6000,6,FALSE)</f>
        <v>7.2569900000000001</v>
      </c>
      <c r="P200" s="30" t="s">
        <v>396</v>
      </c>
      <c r="Q200" s="19"/>
      <c r="R200" s="20"/>
      <c r="S200" s="20"/>
      <c r="T200" s="20"/>
      <c r="U200" s="20"/>
    </row>
    <row r="201" spans="1:21" s="12" customFormat="1" ht="39.950000000000003" customHeight="1" x14ac:dyDescent="0.2">
      <c r="A201" s="138">
        <f t="shared" si="9"/>
        <v>4015</v>
      </c>
      <c r="B201" s="21" t="str">
        <f>VLOOKUP(A201,[1]FloodArchive!$A$2:$N$6000,3,FALSE)</f>
        <v>Philippines</v>
      </c>
      <c r="C201" s="22" t="s">
        <v>397</v>
      </c>
      <c r="D201" s="24">
        <f>VLOOKUP(A201,[1]FloodArchive!$A$2:$P$6000,8,FALSE)</f>
        <v>41277</v>
      </c>
      <c r="E201" s="24">
        <f>VLOOKUP(A201,[1]FloodArchive!$A$2:$P$6000,9,FALSE)</f>
        <v>41284</v>
      </c>
      <c r="F201" s="25">
        <f t="shared" si="10"/>
        <v>8</v>
      </c>
      <c r="G201" s="23">
        <f>VLOOKUP(A201,[1]FloodArchive!$A$2:$P$6000,11,FALSE)</f>
        <v>0</v>
      </c>
      <c r="H201" s="23">
        <f>VLOOKUP(A201,[1]FloodArchive!$A$2:$P$6000,12,FALSE)</f>
        <v>520</v>
      </c>
      <c r="I201" s="23"/>
      <c r="J201" s="23" t="str">
        <f>VLOOKUP(A201,[1]FloodArchive!$A$2:$P$6000,13,FALSE)</f>
        <v>Tropical Storm Auring</v>
      </c>
      <c r="K201" s="26">
        <f>VLOOKUP(A201,[1]FloodArchive!$A$2:$P$6003,14,FALSE)</f>
        <v>1</v>
      </c>
      <c r="L201" s="23">
        <f>VLOOKUP(A201,[1]FloodArchive!$A$2:$P$6000,7,FALSE)</f>
        <v>6143.56</v>
      </c>
      <c r="M201" s="27">
        <f t="shared" si="11"/>
        <v>4.691510091083309</v>
      </c>
      <c r="N201" s="23">
        <f>VLOOKUP(A201,[1]FloodArchive!$A$2:$P$6000,5,FALSE)</f>
        <v>118.626</v>
      </c>
      <c r="O201" s="23">
        <f>VLOOKUP(A201,[1]FloodArchive!$A$2:$P$6000,6,FALSE)</f>
        <v>9.8858599999999992</v>
      </c>
      <c r="P201" s="30" t="s">
        <v>398</v>
      </c>
      <c r="Q201" s="19"/>
      <c r="R201" s="20"/>
      <c r="S201" s="20"/>
      <c r="T201" s="20"/>
      <c r="U201" s="20"/>
    </row>
    <row r="202" spans="1:21" s="12" customFormat="1" ht="39.950000000000003" customHeight="1" x14ac:dyDescent="0.2">
      <c r="A202" s="138">
        <f t="shared" si="9"/>
        <v>4014</v>
      </c>
      <c r="B202" s="21" t="str">
        <f>VLOOKUP(A202,[1]FloodArchive!$A$2:$N$6000,3,FALSE)</f>
        <v>Malaysia</v>
      </c>
      <c r="C202" s="22" t="s">
        <v>399</v>
      </c>
      <c r="D202" s="24">
        <f>VLOOKUP(A202,[1]FloodArchive!$A$2:$P$6000,8,FALSE)</f>
        <v>41277</v>
      </c>
      <c r="E202" s="24">
        <f>VLOOKUP(A202,[1]FloodArchive!$A$2:$P$6000,9,FALSE)</f>
        <v>41284</v>
      </c>
      <c r="F202" s="25">
        <f t="shared" si="10"/>
        <v>8</v>
      </c>
      <c r="G202" s="23">
        <f>VLOOKUP(A202,[1]FloodArchive!$A$2:$P$6000,11,FALSE)</f>
        <v>0</v>
      </c>
      <c r="H202" s="23">
        <f>VLOOKUP(A202,[1]FloodArchive!$A$2:$P$6000,12,FALSE)</f>
        <v>600</v>
      </c>
      <c r="I202" s="23"/>
      <c r="J202" s="23" t="str">
        <f>VLOOKUP(A202,[1]FloodArchive!$A$2:$P$6000,13,FALSE)</f>
        <v>Torrential Rain</v>
      </c>
      <c r="K202" s="26">
        <f>VLOOKUP(A202,[1]FloodArchive!$A$2:$P$6003,14,FALSE)</f>
        <v>1</v>
      </c>
      <c r="L202" s="23">
        <f>VLOOKUP(A202,[1]FloodArchive!$A$2:$P$6000,7,FALSE)</f>
        <v>29317.81</v>
      </c>
      <c r="M202" s="27">
        <f t="shared" si="11"/>
        <v>5.3702215129733943</v>
      </c>
      <c r="N202" s="23">
        <f>VLOOKUP(A202,[1]FloodArchive!$A$2:$P$6000,5,FALSE)</f>
        <v>101.661</v>
      </c>
      <c r="O202" s="23">
        <f>VLOOKUP(A202,[1]FloodArchive!$A$2:$P$6000,6,FALSE)</f>
        <v>5.4800599999999999</v>
      </c>
      <c r="P202" s="30" t="s">
        <v>400</v>
      </c>
      <c r="Q202" s="19"/>
      <c r="R202" s="20"/>
      <c r="S202" s="20"/>
      <c r="T202" s="20"/>
      <c r="U202" s="20"/>
    </row>
    <row r="203" spans="1:21" s="12" customFormat="1" ht="39.950000000000003" customHeight="1" x14ac:dyDescent="0.2">
      <c r="A203" s="138">
        <f t="shared" si="9"/>
        <v>4013</v>
      </c>
      <c r="B203" s="21" t="str">
        <f>VLOOKUP(A203,[1]FloodArchive!$A$2:$N$6000,3,FALSE)</f>
        <v>Indonesia</v>
      </c>
      <c r="C203" s="22" t="s">
        <v>401</v>
      </c>
      <c r="D203" s="24">
        <f>VLOOKUP(A203,[1]FloodArchive!$A$2:$P$6000,8,FALSE)</f>
        <v>41277</v>
      </c>
      <c r="E203" s="24">
        <f>VLOOKUP(A203,[1]FloodArchive!$A$2:$P$6000,9,FALSE)</f>
        <v>41284</v>
      </c>
      <c r="F203" s="25">
        <f t="shared" si="10"/>
        <v>8</v>
      </c>
      <c r="G203" s="23">
        <f>VLOOKUP(A203,[1]FloodArchive!$A$2:$P$6000,11,FALSE)</f>
        <v>8</v>
      </c>
      <c r="H203" s="23">
        <f>VLOOKUP(A203,[1]FloodArchive!$A$2:$P$6000,12,FALSE)</f>
        <v>1000</v>
      </c>
      <c r="I203" s="23"/>
      <c r="J203" s="23" t="str">
        <f>VLOOKUP(A203,[1]FloodArchive!$A$2:$P$6000,13,FALSE)</f>
        <v>Heavy Rain</v>
      </c>
      <c r="K203" s="26">
        <f>VLOOKUP(A203,[1]FloodArchive!$A$2:$P$6003,14,FALSE)</f>
        <v>1</v>
      </c>
      <c r="L203" s="23">
        <f>VLOOKUP(A203,[1]FloodArchive!$A$2:$P$6000,7,FALSE)</f>
        <v>67600.2</v>
      </c>
      <c r="M203" s="27">
        <f t="shared" si="11"/>
        <v>5.7330379678265952</v>
      </c>
      <c r="N203" s="23">
        <f>VLOOKUP(A203,[1]FloodArchive!$A$2:$P$6000,5,FALSE)</f>
        <v>121.883</v>
      </c>
      <c r="O203" s="23">
        <f>VLOOKUP(A203,[1]FloodArchive!$A$2:$P$6000,6,FALSE)</f>
        <v>-3.8670200000000001</v>
      </c>
      <c r="P203" s="30" t="s">
        <v>402</v>
      </c>
      <c r="Q203" s="19"/>
      <c r="R203" s="20"/>
      <c r="S203" s="20"/>
      <c r="T203" s="20"/>
      <c r="U203" s="20"/>
    </row>
    <row r="204" spans="1:21" s="12" customFormat="1" ht="39.950000000000003" customHeight="1" x14ac:dyDescent="0.2">
      <c r="A204" s="138">
        <f t="shared" si="9"/>
        <v>4012</v>
      </c>
      <c r="B204" s="21" t="str">
        <f>VLOOKUP(A204,[1]FloodArchive!$A$2:$N$6000,3,FALSE)</f>
        <v>Russia</v>
      </c>
      <c r="C204" s="22" t="s">
        <v>403</v>
      </c>
      <c r="D204" s="24">
        <f>VLOOKUP(A204,[1]FloodArchive!$A$2:$P$6000,8,FALSE)</f>
        <v>41280</v>
      </c>
      <c r="E204" s="24">
        <f>VLOOKUP(A204,[1]FloodArchive!$A$2:$P$6000,9,FALSE)</f>
        <v>41284</v>
      </c>
      <c r="F204" s="25">
        <f t="shared" si="10"/>
        <v>5</v>
      </c>
      <c r="G204" s="23">
        <f>VLOOKUP(A204,[1]FloodArchive!$A$2:$P$6000,11,FALSE)</f>
        <v>4</v>
      </c>
      <c r="H204" s="23">
        <f>VLOOKUP(A204,[1]FloodArchive!$A$2:$P$6000,12,FALSE)</f>
        <v>1500</v>
      </c>
      <c r="I204" s="23"/>
      <c r="J204" s="23" t="str">
        <f>VLOOKUP(A204,[1]FloodArchive!$A$2:$P$6000,13,FALSE)</f>
        <v>Torrential Rain</v>
      </c>
      <c r="K204" s="26">
        <f>VLOOKUP(A204,[1]FloodArchive!$A$2:$P$6003,14,FALSE)</f>
        <v>1.5</v>
      </c>
      <c r="L204" s="23">
        <f>VLOOKUP(A204,[1]FloodArchive!$A$2:$P$6000,7,FALSE)</f>
        <v>5668.01</v>
      </c>
      <c r="M204" s="27">
        <f t="shared" si="11"/>
        <v>4.6284918711881859</v>
      </c>
      <c r="N204" s="23">
        <f>VLOOKUP(A204,[1]FloodArchive!$A$2:$P$6000,5,FALSE)</f>
        <v>39.103400000000001</v>
      </c>
      <c r="O204" s="23">
        <f>VLOOKUP(A204,[1]FloodArchive!$A$2:$P$6000,6,FALSE)</f>
        <v>44.255899999999997</v>
      </c>
      <c r="P204" s="30" t="s">
        <v>404</v>
      </c>
      <c r="Q204" s="19"/>
      <c r="R204" s="20"/>
      <c r="S204" s="20"/>
      <c r="T204" s="20"/>
      <c r="U204" s="20"/>
    </row>
    <row r="205" spans="1:21" s="12" customFormat="1" ht="39.950000000000003" customHeight="1" x14ac:dyDescent="0.2">
      <c r="A205" s="138">
        <f t="shared" si="9"/>
        <v>4011</v>
      </c>
      <c r="B205" s="21" t="str">
        <f>VLOOKUP(A205,[1]FloodArchive!$A$2:$N$6000,3,FALSE)</f>
        <v>South Africa</v>
      </c>
      <c r="C205" s="22" t="s">
        <v>405</v>
      </c>
      <c r="D205" s="24">
        <f>VLOOKUP(A205,[1]FloodArchive!$A$2:$P$6000,8,FALSE)</f>
        <v>41254</v>
      </c>
      <c r="E205" s="24">
        <f>VLOOKUP(A205,[1]FloodArchive!$A$2:$P$6000,9,FALSE)</f>
        <v>41256</v>
      </c>
      <c r="F205" s="25">
        <f t="shared" si="10"/>
        <v>3</v>
      </c>
      <c r="G205" s="23">
        <f>VLOOKUP(A205,[1]FloodArchive!$A$2:$P$6000,11,FALSE)</f>
        <v>3</v>
      </c>
      <c r="H205" s="23">
        <f>VLOOKUP(A205,[1]FloodArchive!$A$2:$P$6000,12,FALSE)</f>
        <v>10</v>
      </c>
      <c r="I205" s="23"/>
      <c r="J205" s="23" t="str">
        <f>VLOOKUP(A205,[1]FloodArchive!$A$2:$P$6000,13,FALSE)</f>
        <v>Heavy Rain</v>
      </c>
      <c r="K205" s="26">
        <f>VLOOKUP(A205,[1]FloodArchive!$A$2:$P$6003,14,FALSE)</f>
        <v>1</v>
      </c>
      <c r="L205" s="23">
        <f>VLOOKUP(A205,[1]FloodArchive!$A$2:$P$6000,7,FALSE)</f>
        <v>21010.51</v>
      </c>
      <c r="M205" s="27">
        <f t="shared" si="11"/>
        <v>4.7995578491293074</v>
      </c>
      <c r="N205" s="23">
        <f>VLOOKUP(A205,[1]FloodArchive!$A$2:$P$6000,5,FALSE)</f>
        <v>30.133600000000001</v>
      </c>
      <c r="O205" s="23">
        <f>VLOOKUP(A205,[1]FloodArchive!$A$2:$P$6000,6,FALSE)</f>
        <v>-30.568000000000001</v>
      </c>
      <c r="P205" s="30" t="s">
        <v>406</v>
      </c>
      <c r="Q205" s="19"/>
      <c r="R205" s="20"/>
      <c r="S205" s="20"/>
      <c r="T205" s="20"/>
      <c r="U205" s="20"/>
    </row>
    <row r="206" spans="1:21" s="12" customFormat="1" ht="39.950000000000003" customHeight="1" x14ac:dyDescent="0.2">
      <c r="A206" s="138">
        <f t="shared" si="9"/>
        <v>4010</v>
      </c>
      <c r="B206" s="21" t="str">
        <f>VLOOKUP(A206,[1]FloodArchive!$A$2:$N$6000,3,FALSE)</f>
        <v>Sri Lanka</v>
      </c>
      <c r="C206" s="22" t="s">
        <v>407</v>
      </c>
      <c r="D206" s="24">
        <f>VLOOKUP(A206,[1]FloodArchive!$A$2:$P$6000,8,FALSE)</f>
        <v>41259</v>
      </c>
      <c r="E206" s="24">
        <f>VLOOKUP(A206,[1]FloodArchive!$A$2:$P$6000,9,FALSE)</f>
        <v>41261</v>
      </c>
      <c r="F206" s="25">
        <f t="shared" si="10"/>
        <v>3</v>
      </c>
      <c r="G206" s="23">
        <f>VLOOKUP(A206,[1]FloodArchive!$A$2:$P$6000,11,FALSE)</f>
        <v>9</v>
      </c>
      <c r="H206" s="23">
        <f>VLOOKUP(A206,[1]FloodArchive!$A$2:$P$6000,12,FALSE)</f>
        <v>6000</v>
      </c>
      <c r="I206" s="23"/>
      <c r="J206" s="23" t="str">
        <f>VLOOKUP(A206,[1]FloodArchive!$A$2:$P$6000,13,FALSE)</f>
        <v>Heavy Rain</v>
      </c>
      <c r="K206" s="26">
        <f>VLOOKUP(A206,[1]FloodArchive!$A$2:$P$6003,14,FALSE)</f>
        <v>1.5</v>
      </c>
      <c r="L206" s="23">
        <f>VLOOKUP(A206,[1]FloodArchive!$A$2:$P$6000,7,FALSE)</f>
        <v>49084.639999999999</v>
      </c>
      <c r="M206" s="27">
        <f t="shared" si="11"/>
        <v>5.34415812388466</v>
      </c>
      <c r="N206" s="23">
        <f>VLOOKUP(A206,[1]FloodArchive!$A$2:$P$6000,5,FALSE)</f>
        <v>80.775899999999993</v>
      </c>
      <c r="O206" s="23">
        <f>VLOOKUP(A206,[1]FloodArchive!$A$2:$P$6000,6,FALSE)</f>
        <v>7.9765300000000003</v>
      </c>
      <c r="P206" s="30" t="s">
        <v>408</v>
      </c>
      <c r="Q206" s="19"/>
      <c r="R206" s="20"/>
      <c r="S206" s="20"/>
      <c r="T206" s="20"/>
      <c r="U206" s="20"/>
    </row>
    <row r="207" spans="1:21" s="12" customFormat="1" ht="39.950000000000003" customHeight="1" x14ac:dyDescent="0.2">
      <c r="A207" s="138">
        <f t="shared" si="9"/>
        <v>4009</v>
      </c>
      <c r="B207" s="21" t="str">
        <f>VLOOKUP(A207,[1]FloodArchive!$A$2:$N$6000,3,FALSE)</f>
        <v>United Kingdom</v>
      </c>
      <c r="C207" s="22" t="s">
        <v>409</v>
      </c>
      <c r="D207" s="24">
        <f>VLOOKUP(A207,[1]FloodArchive!$A$2:$P$6000,8,FALSE)</f>
        <v>41233</v>
      </c>
      <c r="E207" s="24">
        <f>VLOOKUP(A207,[1]FloodArchive!$A$2:$P$6000,9,FALSE)</f>
        <v>41261</v>
      </c>
      <c r="F207" s="25">
        <f t="shared" si="10"/>
        <v>29</v>
      </c>
      <c r="G207" s="23">
        <f>VLOOKUP(A207,[1]FloodArchive!$A$2:$P$6000,11,FALSE)</f>
        <v>4</v>
      </c>
      <c r="H207" s="23">
        <f>VLOOKUP(A207,[1]FloodArchive!$A$2:$P$6000,12,FALSE)</f>
        <v>1700</v>
      </c>
      <c r="I207" s="23"/>
      <c r="J207" s="23" t="str">
        <f>VLOOKUP(A207,[1]FloodArchive!$A$2:$P$6000,13,FALSE)</f>
        <v>Heavy Rain</v>
      </c>
      <c r="K207" s="26">
        <f>VLOOKUP(A207,[1]FloodArchive!$A$2:$P$6003,14,FALSE)</f>
        <v>1</v>
      </c>
      <c r="L207" s="23">
        <f>VLOOKUP(A207,[1]FloodArchive!$A$2:$P$6000,7,FALSE)</f>
        <v>106806.88</v>
      </c>
      <c r="M207" s="27">
        <f t="shared" si="11"/>
        <v>6.4909972267132039</v>
      </c>
      <c r="N207" s="23">
        <f>VLOOKUP(A207,[1]FloodArchive!$A$2:$P$6000,5,FALSE)</f>
        <v>-1.19371</v>
      </c>
      <c r="O207" s="23">
        <f>VLOOKUP(A207,[1]FloodArchive!$A$2:$P$6000,6,FALSE)</f>
        <v>53.456899999999997</v>
      </c>
      <c r="P207" s="30" t="s">
        <v>410</v>
      </c>
      <c r="Q207" s="19"/>
      <c r="R207" s="20"/>
      <c r="S207" s="20"/>
      <c r="T207" s="20"/>
      <c r="U207" s="20"/>
    </row>
    <row r="208" spans="1:21" s="12" customFormat="1" ht="39.950000000000003" customHeight="1" x14ac:dyDescent="0.2">
      <c r="A208" s="138">
        <f t="shared" si="9"/>
        <v>4008</v>
      </c>
      <c r="B208" s="21" t="str">
        <f>VLOOKUP(A208,[1]FloodArchive!$A$2:$N$6000,3,FALSE)</f>
        <v>Malaysia</v>
      </c>
      <c r="C208" s="22" t="s">
        <v>411</v>
      </c>
      <c r="D208" s="24">
        <f>VLOOKUP(A208,[1]FloodArchive!$A$2:$P$6000,8,FALSE)</f>
        <v>41244</v>
      </c>
      <c r="E208" s="24">
        <f>VLOOKUP(A208,[1]FloodArchive!$A$2:$P$6000,9,FALSE)</f>
        <v>41247</v>
      </c>
      <c r="F208" s="25">
        <f t="shared" si="10"/>
        <v>4</v>
      </c>
      <c r="G208" s="23">
        <f>VLOOKUP(A208,[1]FloodArchive!$A$2:$P$6000,11,FALSE)</f>
        <v>0</v>
      </c>
      <c r="H208" s="23">
        <f>VLOOKUP(A208,[1]FloodArchive!$A$2:$P$6000,12,FALSE)</f>
        <v>150</v>
      </c>
      <c r="I208" s="23"/>
      <c r="J208" s="23" t="str">
        <f>VLOOKUP(A208,[1]FloodArchive!$A$2:$P$6000,13,FALSE)</f>
        <v>Torrential Rain</v>
      </c>
      <c r="K208" s="26">
        <f>VLOOKUP(A208,[1]FloodArchive!$A$2:$P$6003,14,FALSE)</f>
        <v>1</v>
      </c>
      <c r="L208" s="23">
        <f>VLOOKUP(A208,[1]FloodArchive!$A$2:$P$6000,7,FALSE)</f>
        <v>31978.97</v>
      </c>
      <c r="M208" s="27">
        <f t="shared" si="11"/>
        <v>5.1069244629170365</v>
      </c>
      <c r="N208" s="23">
        <f>VLOOKUP(A208,[1]FloodArchive!$A$2:$P$6000,5,FALSE)</f>
        <v>103.07299999999999</v>
      </c>
      <c r="O208" s="23">
        <f>VLOOKUP(A208,[1]FloodArchive!$A$2:$P$6000,6,FALSE)</f>
        <v>2.6199599999999998</v>
      </c>
      <c r="P208" s="30" t="s">
        <v>412</v>
      </c>
      <c r="Q208" s="19"/>
      <c r="R208" s="20"/>
      <c r="S208" s="20"/>
      <c r="T208" s="20"/>
      <c r="U208" s="20"/>
    </row>
    <row r="209" spans="1:21" s="12" customFormat="1" ht="39.950000000000003" customHeight="1" x14ac:dyDescent="0.2">
      <c r="A209" s="138">
        <f t="shared" si="9"/>
        <v>4007</v>
      </c>
      <c r="B209" s="21" t="str">
        <f>VLOOKUP(A209,[1]FloodArchive!$A$2:$N$6000,3,FALSE)</f>
        <v>Argentina</v>
      </c>
      <c r="C209" s="22" t="s">
        <v>413</v>
      </c>
      <c r="D209" s="24">
        <f>VLOOKUP(A209,[1]FloodArchive!$A$2:$P$6000,8,FALSE)</f>
        <v>41233</v>
      </c>
      <c r="E209" s="24">
        <f>VLOOKUP(A209,[1]FloodArchive!$A$2:$P$6000,9,FALSE)</f>
        <v>41247</v>
      </c>
      <c r="F209" s="25">
        <f t="shared" si="10"/>
        <v>15</v>
      </c>
      <c r="G209" s="23">
        <f>VLOOKUP(A209,[1]FloodArchive!$A$2:$P$6000,11,FALSE)</f>
        <v>6</v>
      </c>
      <c r="H209" s="23">
        <f>VLOOKUP(A209,[1]FloodArchive!$A$2:$P$6000,12,FALSE)</f>
        <v>10000</v>
      </c>
      <c r="I209" s="23"/>
      <c r="J209" s="23" t="str">
        <f>VLOOKUP(A209,[1]FloodArchive!$A$2:$P$6000,13,FALSE)</f>
        <v>Heavy Rain</v>
      </c>
      <c r="K209" s="26">
        <f>VLOOKUP(A209,[1]FloodArchive!$A$2:$P$6003,14,FALSE)</f>
        <v>1.5</v>
      </c>
      <c r="L209" s="23">
        <f>VLOOKUP(A209,[1]FloodArchive!$A$2:$P$6000,7,FALSE)</f>
        <v>377212.55</v>
      </c>
      <c r="M209" s="27">
        <f t="shared" si="11"/>
        <v>6.9287686515538498</v>
      </c>
      <c r="N209" s="23">
        <f>VLOOKUP(A209,[1]FloodArchive!$A$2:$P$6000,5,FALSE)</f>
        <v>-59.6252</v>
      </c>
      <c r="O209" s="23">
        <f>VLOOKUP(A209,[1]FloodArchive!$A$2:$P$6000,6,FALSE)</f>
        <v>-27.502500000000001</v>
      </c>
      <c r="P209" s="30" t="s">
        <v>414</v>
      </c>
      <c r="Q209" s="19"/>
      <c r="R209" s="20"/>
      <c r="S209" s="20"/>
      <c r="T209" s="20"/>
      <c r="U209" s="20"/>
    </row>
    <row r="210" spans="1:21" s="12" customFormat="1" ht="39.950000000000003" customHeight="1" x14ac:dyDescent="0.2">
      <c r="A210" s="138">
        <f t="shared" si="9"/>
        <v>4006</v>
      </c>
      <c r="B210" s="21" t="str">
        <f>VLOOKUP(A210,[1]FloodArchive!$A$2:$N$6000,3,FALSE)</f>
        <v>Turkey</v>
      </c>
      <c r="C210" s="22" t="s">
        <v>415</v>
      </c>
      <c r="D210" s="24">
        <f>VLOOKUP(A210,[1]FloodArchive!$A$2:$P$6000,8,FALSE)</f>
        <v>41245</v>
      </c>
      <c r="E210" s="24">
        <f>VLOOKUP(A210,[1]FloodArchive!$A$2:$P$6000,9,FALSE)</f>
        <v>41247</v>
      </c>
      <c r="F210" s="25">
        <f t="shared" si="10"/>
        <v>3</v>
      </c>
      <c r="G210" s="23">
        <f>VLOOKUP(A210,[1]FloodArchive!$A$2:$P$6000,11,FALSE)</f>
        <v>1</v>
      </c>
      <c r="H210" s="23">
        <f>VLOOKUP(A210,[1]FloodArchive!$A$2:$P$6000,12,FALSE)</f>
        <v>0</v>
      </c>
      <c r="I210" s="23"/>
      <c r="J210" s="23" t="str">
        <f>VLOOKUP(A210,[1]FloodArchive!$A$2:$P$6000,13,FALSE)</f>
        <v>Torrential Rain</v>
      </c>
      <c r="K210" s="26">
        <f>VLOOKUP(A210,[1]FloodArchive!$A$2:$P$6003,14,FALSE)</f>
        <v>1</v>
      </c>
      <c r="L210" s="23">
        <f>VLOOKUP(A210,[1]FloodArchive!$A$2:$P$6000,7,FALSE)</f>
        <v>15306.67</v>
      </c>
      <c r="M210" s="27">
        <f t="shared" si="11"/>
        <v>4.6620019739662313</v>
      </c>
      <c r="N210" s="23">
        <f>VLOOKUP(A210,[1]FloodArchive!$A$2:$P$6000,5,FALSE)</f>
        <v>28.709700000000002</v>
      </c>
      <c r="O210" s="23">
        <f>VLOOKUP(A210,[1]FloodArchive!$A$2:$P$6000,6,FALSE)</f>
        <v>39.509300000000003</v>
      </c>
      <c r="P210" s="30" t="s">
        <v>416</v>
      </c>
      <c r="Q210" s="19"/>
      <c r="R210" s="20"/>
      <c r="S210" s="20"/>
      <c r="T210" s="20"/>
      <c r="U210" s="20"/>
    </row>
    <row r="211" spans="1:21" s="12" customFormat="1" ht="39.950000000000003" customHeight="1" x14ac:dyDescent="0.2">
      <c r="A211" s="138">
        <f t="shared" si="9"/>
        <v>4005</v>
      </c>
      <c r="B211" s="21" t="str">
        <f>VLOOKUP(A211,[1]FloodArchive!$A$2:$N$6000,3,FALSE)</f>
        <v>Philippines</v>
      </c>
      <c r="C211" s="22" t="s">
        <v>417</v>
      </c>
      <c r="D211" s="24">
        <f>VLOOKUP(A211,[1]FloodArchive!$A$2:$P$6000,8,FALSE)</f>
        <v>41247</v>
      </c>
      <c r="E211" s="24">
        <f>VLOOKUP(A211,[1]FloodArchive!$A$2:$P$6000,9,FALSE)</f>
        <v>41247</v>
      </c>
      <c r="F211" s="25">
        <f t="shared" si="10"/>
        <v>1</v>
      </c>
      <c r="G211" s="23">
        <f>VLOOKUP(A211,[1]FloodArchive!$A$2:$P$6000,11,FALSE)</f>
        <v>74</v>
      </c>
      <c r="H211" s="23">
        <f>VLOOKUP(A211,[1]FloodArchive!$A$2:$P$6000,12,FALSE)</f>
        <v>60000</v>
      </c>
      <c r="I211" s="23"/>
      <c r="J211" s="23" t="str">
        <f>VLOOKUP(A211,[1]FloodArchive!$A$2:$P$6000,13,FALSE)</f>
        <v>Tropical Storm Bopha</v>
      </c>
      <c r="K211" s="26">
        <f>VLOOKUP(A211,[1]FloodArchive!$A$2:$P$6003,14,FALSE)</f>
        <v>2</v>
      </c>
      <c r="L211" s="23">
        <f>VLOOKUP(A211,[1]FloodArchive!$A$2:$P$6000,7,FALSE)</f>
        <v>68024.320000000007</v>
      </c>
      <c r="M211" s="27">
        <f t="shared" si="11"/>
        <v>5.1336942047453427</v>
      </c>
      <c r="N211" s="23">
        <f>VLOOKUP(A211,[1]FloodArchive!$A$2:$P$6000,5,FALSE)</f>
        <v>124.46899999999999</v>
      </c>
      <c r="O211" s="23">
        <f>VLOOKUP(A211,[1]FloodArchive!$A$2:$P$6000,6,FALSE)</f>
        <v>7.9872300000000003</v>
      </c>
      <c r="P211" s="30" t="s">
        <v>418</v>
      </c>
      <c r="Q211" s="19"/>
      <c r="R211" s="20"/>
      <c r="S211" s="20"/>
      <c r="T211" s="20"/>
      <c r="U211" s="20"/>
    </row>
    <row r="212" spans="1:21" s="12" customFormat="1" ht="39.950000000000003" customHeight="1" x14ac:dyDescent="0.2">
      <c r="A212" s="138">
        <f t="shared" si="9"/>
        <v>4004</v>
      </c>
      <c r="B212" s="21" t="str">
        <f>VLOOKUP(A212,[1]FloodArchive!$A$2:$N$6000,3,FALSE)</f>
        <v>Italy</v>
      </c>
      <c r="C212" s="22" t="s">
        <v>419</v>
      </c>
      <c r="D212" s="24">
        <f>VLOOKUP(A212,[1]FloodArchive!$A$2:$P$6000,8,FALSE)</f>
        <v>41224</v>
      </c>
      <c r="E212" s="24">
        <f>VLOOKUP(A212,[1]FloodArchive!$A$2:$P$6000,9,FALSE)</f>
        <v>41231</v>
      </c>
      <c r="F212" s="25">
        <f t="shared" si="10"/>
        <v>8</v>
      </c>
      <c r="G212" s="23">
        <f>VLOOKUP(A212,[1]FloodArchive!$A$2:$P$6000,11,FALSE)</f>
        <v>4</v>
      </c>
      <c r="H212" s="23">
        <f>VLOOKUP(A212,[1]FloodArchive!$A$2:$P$6000,12,FALSE)</f>
        <v>500</v>
      </c>
      <c r="I212" s="23"/>
      <c r="J212" s="23" t="str">
        <f>VLOOKUP(A212,[1]FloodArchive!$A$2:$P$6000,13,FALSE)</f>
        <v>Torrential Rain, Hgh Tides</v>
      </c>
      <c r="K212" s="26">
        <f>VLOOKUP(A212,[1]FloodArchive!$A$2:$P$6003,14,FALSE)</f>
        <v>1.5</v>
      </c>
      <c r="L212" s="23">
        <f>VLOOKUP(A212,[1]FloodArchive!$A$2:$P$6000,7,FALSE)</f>
        <v>66842.899999999994</v>
      </c>
      <c r="M212" s="27">
        <f t="shared" si="11"/>
        <v>5.9042365296788564</v>
      </c>
      <c r="N212" s="23">
        <f>VLOOKUP(A212,[1]FloodArchive!$A$2:$P$6000,5,FALSE)</f>
        <v>12.4131</v>
      </c>
      <c r="O212" s="23">
        <f>VLOOKUP(A212,[1]FloodArchive!$A$2:$P$6000,6,FALSE)</f>
        <v>43.160499999999999</v>
      </c>
      <c r="P212" s="30" t="s">
        <v>420</v>
      </c>
      <c r="Q212" s="19"/>
      <c r="R212" s="20"/>
      <c r="S212" s="20"/>
      <c r="T212" s="20"/>
      <c r="U212" s="20"/>
    </row>
    <row r="213" spans="1:21" s="12" customFormat="1" ht="39.950000000000003" customHeight="1" x14ac:dyDescent="0.2">
      <c r="A213" s="138">
        <f t="shared" si="9"/>
        <v>4003</v>
      </c>
      <c r="B213" s="21" t="str">
        <f>VLOOKUP(A213,[1]FloodArchive!$A$2:$N$6000,3,FALSE)</f>
        <v>Spain</v>
      </c>
      <c r="C213" s="22" t="s">
        <v>421</v>
      </c>
      <c r="D213" s="24">
        <f>VLOOKUP(A213,[1]FloodArchive!$A$2:$P$6000,8,FALSE)</f>
        <v>41226</v>
      </c>
      <c r="E213" s="24">
        <f>VLOOKUP(A213,[1]FloodArchive!$A$2:$P$6000,9,FALSE)</f>
        <v>41231</v>
      </c>
      <c r="F213" s="25">
        <f t="shared" si="10"/>
        <v>6</v>
      </c>
      <c r="G213" s="23">
        <f>VLOOKUP(A213,[1]FloodArchive!$A$2:$P$6000,11,FALSE)</f>
        <v>0</v>
      </c>
      <c r="H213" s="23">
        <f>VLOOKUP(A213,[1]FloodArchive!$A$2:$P$6000,12,FALSE)</f>
        <v>120</v>
      </c>
      <c r="I213" s="23"/>
      <c r="J213" s="23" t="str">
        <f>VLOOKUP(A213,[1]FloodArchive!$A$2:$P$6000,13,FALSE)</f>
        <v>Torrential Rain</v>
      </c>
      <c r="K213" s="26">
        <f>VLOOKUP(A213,[1]FloodArchive!$A$2:$P$6003,14,FALSE)</f>
        <v>1</v>
      </c>
      <c r="L213" s="23">
        <f>VLOOKUP(A213,[1]FloodArchive!$A$2:$P$6000,7,FALSE)</f>
        <v>12226.85</v>
      </c>
      <c r="M213" s="27">
        <f t="shared" si="11"/>
        <v>4.8654658346623529</v>
      </c>
      <c r="N213" s="23">
        <f>VLOOKUP(A213,[1]FloodArchive!$A$2:$P$6000,5,FALSE)</f>
        <v>-3.62785</v>
      </c>
      <c r="O213" s="23">
        <f>VLOOKUP(A213,[1]FloodArchive!$A$2:$P$6000,6,FALSE)</f>
        <v>37.075200000000002</v>
      </c>
      <c r="P213" s="30" t="s">
        <v>422</v>
      </c>
      <c r="Q213" s="19"/>
      <c r="R213" s="20"/>
      <c r="S213" s="20"/>
      <c r="T213" s="20"/>
      <c r="U213" s="20"/>
    </row>
    <row r="214" spans="1:21" s="12" customFormat="1" ht="39.950000000000003" customHeight="1" x14ac:dyDescent="0.2">
      <c r="A214" s="138">
        <f t="shared" si="9"/>
        <v>4002</v>
      </c>
      <c r="B214" s="21" t="str">
        <f>VLOOKUP(A214,[1]FloodArchive!$A$2:$N$6000,3,FALSE)</f>
        <v>Malaysia</v>
      </c>
      <c r="C214" s="22" t="s">
        <v>423</v>
      </c>
      <c r="D214" s="24">
        <f>VLOOKUP(A214,[1]FloodArchive!$A$2:$P$6000,8,FALSE)</f>
        <v>41217</v>
      </c>
      <c r="E214" s="24">
        <f>VLOOKUP(A214,[1]FloodArchive!$A$2:$P$6000,9,FALSE)</f>
        <v>41221</v>
      </c>
      <c r="F214" s="25">
        <f t="shared" si="10"/>
        <v>5</v>
      </c>
      <c r="G214" s="23">
        <f>VLOOKUP(A214,[1]FloodArchive!$A$2:$P$6000,11,FALSE)</f>
        <v>0</v>
      </c>
      <c r="H214" s="23">
        <f>VLOOKUP(A214,[1]FloodArchive!$A$2:$P$6000,12,FALSE)</f>
        <v>4000</v>
      </c>
      <c r="I214" s="23"/>
      <c r="J214" s="23" t="str">
        <f>VLOOKUP(A214,[1]FloodArchive!$A$2:$P$6000,13,FALSE)</f>
        <v>Heavy Rain</v>
      </c>
      <c r="K214" s="26">
        <f>VLOOKUP(A214,[1]FloodArchive!$A$2:$P$6003,14,FALSE)</f>
        <v>1</v>
      </c>
      <c r="L214" s="23">
        <f>VLOOKUP(A214,[1]FloodArchive!$A$2:$P$6000,7,FALSE)</f>
        <v>55785.440000000002</v>
      </c>
      <c r="M214" s="27">
        <f t="shared" si="11"/>
        <v>5.445490867202289</v>
      </c>
      <c r="N214" s="23">
        <f>VLOOKUP(A214,[1]FloodArchive!$A$2:$P$6000,5,FALSE)</f>
        <v>102.61</v>
      </c>
      <c r="O214" s="23">
        <f>VLOOKUP(A214,[1]FloodArchive!$A$2:$P$6000,6,FALSE)</f>
        <v>2.8707099999999999</v>
      </c>
      <c r="P214" s="30" t="s">
        <v>424</v>
      </c>
      <c r="Q214" s="19"/>
      <c r="R214" s="20"/>
      <c r="S214" s="20"/>
      <c r="T214" s="20"/>
      <c r="U214" s="20"/>
    </row>
    <row r="215" spans="1:21" s="12" customFormat="1" ht="39.950000000000003" customHeight="1" x14ac:dyDescent="0.2">
      <c r="A215" s="138">
        <f t="shared" si="9"/>
        <v>4001</v>
      </c>
      <c r="B215" s="21" t="str">
        <f>VLOOKUP(A215,[1]FloodArchive!$A$2:$N$6000,3,FALSE)</f>
        <v>India</v>
      </c>
      <c r="C215" s="22" t="s">
        <v>425</v>
      </c>
      <c r="D215" s="24">
        <f>VLOOKUP(A215,[1]FloodArchive!$A$2:$P$6000,8,FALSE)</f>
        <v>41217</v>
      </c>
      <c r="E215" s="24">
        <f>VLOOKUP(A215,[1]FloodArchive!$A$2:$P$6000,9,FALSE)</f>
        <v>41221</v>
      </c>
      <c r="F215" s="25">
        <f t="shared" si="10"/>
        <v>5</v>
      </c>
      <c r="G215" s="23">
        <f>VLOOKUP(A215,[1]FloodArchive!$A$2:$P$6000,11,FALSE)</f>
        <v>40</v>
      </c>
      <c r="H215" s="23">
        <f>VLOOKUP(A215,[1]FloodArchive!$A$2:$P$6000,12,FALSE)</f>
        <v>70000</v>
      </c>
      <c r="I215" s="23"/>
      <c r="J215" s="23" t="str">
        <f>VLOOKUP(A215,[1]FloodArchive!$A$2:$P$6000,13,FALSE)</f>
        <v>Tropical Storm Nilam</v>
      </c>
      <c r="K215" s="26">
        <f>VLOOKUP(A215,[1]FloodArchive!$A$2:$P$6003,14,FALSE)</f>
        <v>2</v>
      </c>
      <c r="L215" s="23">
        <f>VLOOKUP(A215,[1]FloodArchive!$A$2:$P$6000,7,FALSE)</f>
        <v>126082.83</v>
      </c>
      <c r="M215" s="27">
        <f t="shared" si="11"/>
        <v>6.1006559482386775</v>
      </c>
      <c r="N215" s="23">
        <f>VLOOKUP(A215,[1]FloodArchive!$A$2:$P$6000,5,FALSE)</f>
        <v>78.804199999999994</v>
      </c>
      <c r="O215" s="23">
        <f>VLOOKUP(A215,[1]FloodArchive!$A$2:$P$6000,6,FALSE)</f>
        <v>11.8283</v>
      </c>
      <c r="P215" s="30" t="s">
        <v>426</v>
      </c>
      <c r="Q215" s="19"/>
      <c r="R215" s="20"/>
      <c r="S215" s="20"/>
      <c r="T215" s="20"/>
      <c r="U215" s="20"/>
    </row>
    <row r="216" spans="1:21" s="12" customFormat="1" ht="39.950000000000003" customHeight="1" x14ac:dyDescent="0.2">
      <c r="A216" s="138">
        <f t="shared" si="9"/>
        <v>4000</v>
      </c>
      <c r="B216" s="21" t="str">
        <f>VLOOKUP(A216,[1]FloodArchive!$A$2:$N$6000,3,FALSE)</f>
        <v>Viet Nam</v>
      </c>
      <c r="C216" s="22" t="s">
        <v>427</v>
      </c>
      <c r="D216" s="24">
        <f>VLOOKUP(A216,[1]FloodArchive!$A$2:$P$6000,8,FALSE)</f>
        <v>41206</v>
      </c>
      <c r="E216" s="24">
        <f>VLOOKUP(A216,[1]FloodArchive!$A$2:$P$6000,9,FALSE)</f>
        <v>41211</v>
      </c>
      <c r="F216" s="25">
        <f t="shared" si="10"/>
        <v>6</v>
      </c>
      <c r="G216" s="23">
        <f>VLOOKUP(A216,[1]FloodArchive!$A$2:$P$6000,11,FALSE)</f>
        <v>30</v>
      </c>
      <c r="H216" s="23">
        <f>VLOOKUP(A216,[1]FloodArchive!$A$2:$P$6000,12,FALSE)</f>
        <v>260000</v>
      </c>
      <c r="I216" s="23"/>
      <c r="J216" s="23" t="str">
        <f>VLOOKUP(A216,[1]FloodArchive!$A$2:$P$6000,13,FALSE)</f>
        <v>Tropical Storm Son-Tinh</v>
      </c>
      <c r="K216" s="26">
        <f>VLOOKUP(A216,[1]FloodArchive!$A$2:$P$6003,14,FALSE)</f>
        <v>2</v>
      </c>
      <c r="L216" s="23">
        <f>VLOOKUP(A216,[1]FloodArchive!$A$2:$P$6000,7,FALSE)</f>
        <v>158124.44</v>
      </c>
      <c r="M216" s="27">
        <f t="shared" si="11"/>
        <v>6.2781802465100283</v>
      </c>
      <c r="N216" s="23">
        <f>VLOOKUP(A216,[1]FloodArchive!$A$2:$P$6000,5,FALSE)</f>
        <v>105.504</v>
      </c>
      <c r="O216" s="23">
        <f>VLOOKUP(A216,[1]FloodArchive!$A$2:$P$6000,6,FALSE)</f>
        <v>19.0565</v>
      </c>
      <c r="P216" s="30" t="s">
        <v>428</v>
      </c>
      <c r="Q216" s="19"/>
      <c r="R216" s="20"/>
      <c r="S216" s="20"/>
      <c r="T216" s="20"/>
      <c r="U216" s="20"/>
    </row>
    <row r="217" spans="1:21" s="12" customFormat="1" ht="39.950000000000003" customHeight="1" x14ac:dyDescent="0.2">
      <c r="A217" s="138">
        <f t="shared" si="9"/>
        <v>3999</v>
      </c>
      <c r="B217" s="21" t="str">
        <f>VLOOKUP(A217,[1]FloodArchive!$A$2:$N$6000,3,FALSE)</f>
        <v>South Africa</v>
      </c>
      <c r="C217" s="22" t="s">
        <v>429</v>
      </c>
      <c r="D217" s="24">
        <f>VLOOKUP(A217,[1]FloodArchive!$A$2:$P$6000,8,FALSE)</f>
        <v>41206</v>
      </c>
      <c r="E217" s="24">
        <f>VLOOKUP(A217,[1]FloodArchive!$A$2:$P$6000,9,FALSE)</f>
        <v>41211</v>
      </c>
      <c r="F217" s="25">
        <f t="shared" si="10"/>
        <v>6</v>
      </c>
      <c r="G217" s="23">
        <f>VLOOKUP(A217,[1]FloodArchive!$A$2:$P$6000,11,FALSE)</f>
        <v>12</v>
      </c>
      <c r="H217" s="23">
        <f>VLOOKUP(A217,[1]FloodArchive!$A$2:$P$6000,12,FALSE)</f>
        <v>0</v>
      </c>
      <c r="I217" s="23"/>
      <c r="J217" s="23" t="str">
        <f>VLOOKUP(A217,[1]FloodArchive!$A$2:$P$6000,13,FALSE)</f>
        <v>Heavy Rain</v>
      </c>
      <c r="K217" s="26">
        <f>VLOOKUP(A217,[1]FloodArchive!$A$2:$P$6003,14,FALSE)</f>
        <v>1.5</v>
      </c>
      <c r="L217" s="23">
        <f>VLOOKUP(A217,[1]FloodArchive!$A$2:$P$6000,7,FALSE)</f>
        <v>14489.12</v>
      </c>
      <c r="M217" s="27">
        <f t="shared" si="11"/>
        <v>5.1152845187372966</v>
      </c>
      <c r="N217" s="23">
        <f>VLOOKUP(A217,[1]FloodArchive!$A$2:$P$6000,5,FALSE)</f>
        <v>26.561499999999999</v>
      </c>
      <c r="O217" s="23">
        <f>VLOOKUP(A217,[1]FloodArchive!$A$2:$P$6000,6,FALSE)</f>
        <v>-32.936700000000002</v>
      </c>
      <c r="P217" s="30" t="s">
        <v>430</v>
      </c>
      <c r="Q217" s="19"/>
      <c r="R217" s="20"/>
      <c r="S217" s="20"/>
      <c r="T217" s="20"/>
      <c r="U217" s="20"/>
    </row>
    <row r="218" spans="1:21" s="12" customFormat="1" ht="39.950000000000003" customHeight="1" x14ac:dyDescent="0.2">
      <c r="A218" s="138">
        <f t="shared" si="9"/>
        <v>3998</v>
      </c>
      <c r="B218" s="21" t="str">
        <f>VLOOKUP(A218,[1]FloodArchive!$A$2:$N$6000,3,FALSE)</f>
        <v>Canada</v>
      </c>
      <c r="C218" s="22" t="s">
        <v>431</v>
      </c>
      <c r="D218" s="24">
        <f>VLOOKUP(A218,[1]FloodArchive!$A$2:$P$6000,8,FALSE)</f>
        <v>41207</v>
      </c>
      <c r="E218" s="24">
        <f>VLOOKUP(A218,[1]FloodArchive!$A$2:$P$6000,9,FALSE)</f>
        <v>41211</v>
      </c>
      <c r="F218" s="25">
        <f t="shared" si="10"/>
        <v>5</v>
      </c>
      <c r="G218" s="23">
        <f>VLOOKUP(A218,[1]FloodArchive!$A$2:$P$6000,11,FALSE)</f>
        <v>0</v>
      </c>
      <c r="H218" s="23">
        <f>VLOOKUP(A218,[1]FloodArchive!$A$2:$P$6000,12,FALSE)</f>
        <v>700</v>
      </c>
      <c r="I218" s="23"/>
      <c r="J218" s="23" t="str">
        <f>VLOOKUP(A218,[1]FloodArchive!$A$2:$P$6000,13,FALSE)</f>
        <v>Heavy Rain</v>
      </c>
      <c r="K218" s="26">
        <f>VLOOKUP(A218,[1]FloodArchive!$A$2:$P$6003,14,FALSE)</f>
        <v>1.5</v>
      </c>
      <c r="L218" s="23">
        <f>VLOOKUP(A218,[1]FloodArchive!$A$2:$P$6000,7,FALSE)</f>
        <v>1592.26</v>
      </c>
      <c r="M218" s="27">
        <f t="shared" si="11"/>
        <v>4.0770752484929265</v>
      </c>
      <c r="N218" s="23">
        <f>VLOOKUP(A218,[1]FloodArchive!$A$2:$P$6000,5,FALSE)</f>
        <v>-84.556899999999999</v>
      </c>
      <c r="O218" s="23">
        <f>VLOOKUP(A218,[1]FloodArchive!$A$2:$P$6000,6,FALSE)</f>
        <v>48.351300000000002</v>
      </c>
      <c r="P218" s="30" t="s">
        <v>432</v>
      </c>
      <c r="Q218" s="19"/>
      <c r="R218" s="20"/>
      <c r="S218" s="20"/>
      <c r="T218" s="20"/>
      <c r="U218" s="20"/>
    </row>
    <row r="219" spans="1:21" s="12" customFormat="1" ht="39.950000000000003" customHeight="1" x14ac:dyDescent="0.2">
      <c r="A219" s="138">
        <f t="shared" si="9"/>
        <v>3997</v>
      </c>
      <c r="B219" s="21" t="str">
        <f>VLOOKUP(A219,[1]FloodArchive!$A$2:$N$6000,3,FALSE)</f>
        <v>USA</v>
      </c>
      <c r="C219" s="22" t="s">
        <v>433</v>
      </c>
      <c r="D219" s="24">
        <f>VLOOKUP(A219,[1]FloodArchive!$A$2:$P$6000,8,FALSE)</f>
        <v>41206</v>
      </c>
      <c r="E219" s="24">
        <f>VLOOKUP(A219,[1]FloodArchive!$A$2:$P$6000,9,FALSE)</f>
        <v>41211</v>
      </c>
      <c r="F219" s="25">
        <f t="shared" si="10"/>
        <v>6</v>
      </c>
      <c r="G219" s="23">
        <f>VLOOKUP(A219,[1]FloodArchive!$A$2:$P$6000,11,FALSE)</f>
        <v>65</v>
      </c>
      <c r="H219" s="23">
        <f>VLOOKUP(A219,[1]FloodArchive!$A$2:$P$6000,12,FALSE)</f>
        <v>0</v>
      </c>
      <c r="I219" s="23"/>
      <c r="J219" s="23" t="str">
        <f>VLOOKUP(A219,[1]FloodArchive!$A$2:$P$6000,13,FALSE)</f>
        <v>Tropical Storm Sandy</v>
      </c>
      <c r="K219" s="26">
        <f>VLOOKUP(A219,[1]FloodArchive!$A$2:$P$6003,14,FALSE)</f>
        <v>2</v>
      </c>
      <c r="L219" s="23">
        <f>VLOOKUP(A219,[1]FloodArchive!$A$2:$P$6000,7,FALSE)</f>
        <v>293995.06</v>
      </c>
      <c r="M219" s="27">
        <f t="shared" si="11"/>
        <v>6.5475212790694242</v>
      </c>
      <c r="N219" s="23">
        <f>VLOOKUP(A219,[1]FloodArchive!$A$2:$P$6000,5,FALSE)</f>
        <v>-75.227999999999994</v>
      </c>
      <c r="O219" s="23">
        <f>VLOOKUP(A219,[1]FloodArchive!$A$2:$P$6000,6,FALSE)</f>
        <v>39.923099999999998</v>
      </c>
      <c r="P219" s="30" t="s">
        <v>434</v>
      </c>
      <c r="Q219" s="19"/>
      <c r="R219" s="20"/>
      <c r="S219" s="20"/>
      <c r="T219" s="20"/>
      <c r="U219" s="20"/>
    </row>
    <row r="220" spans="1:21" s="12" customFormat="1" ht="39.950000000000003" customHeight="1" x14ac:dyDescent="0.2">
      <c r="A220" s="138">
        <f t="shared" si="9"/>
        <v>3996</v>
      </c>
      <c r="B220" s="21" t="str">
        <f>VLOOKUP(A220,[1]FloodArchive!$A$2:$N$6000,3,FALSE)</f>
        <v>Russia</v>
      </c>
      <c r="C220" s="22" t="s">
        <v>435</v>
      </c>
      <c r="D220" s="24">
        <f>VLOOKUP(A220,[1]FloodArchive!$A$2:$P$6000,8,FALSE)</f>
        <v>41191</v>
      </c>
      <c r="E220" s="24">
        <f>VLOOKUP(A220,[1]FloodArchive!$A$2:$P$6000,9,FALSE)</f>
        <v>41197</v>
      </c>
      <c r="F220" s="25">
        <f t="shared" si="10"/>
        <v>7</v>
      </c>
      <c r="G220" s="23">
        <f>VLOOKUP(A220,[1]FloodArchive!$A$2:$P$6000,11,FALSE)</f>
        <v>7</v>
      </c>
      <c r="H220" s="23">
        <f>VLOOKUP(A220,[1]FloodArchive!$A$2:$P$6000,12,FALSE)</f>
        <v>1120</v>
      </c>
      <c r="I220" s="23"/>
      <c r="J220" s="23" t="str">
        <f>VLOOKUP(A220,[1]FloodArchive!$A$2:$P$6000,13,FALSE)</f>
        <v>Torrential Rain</v>
      </c>
      <c r="K220" s="26">
        <f>VLOOKUP(A220,[1]FloodArchive!$A$2:$P$6003,14,FALSE)</f>
        <v>1.5</v>
      </c>
      <c r="L220" s="23">
        <f>VLOOKUP(A220,[1]FloodArchive!$A$2:$P$6000,7,FALSE)</f>
        <v>10482.16</v>
      </c>
      <c r="M220" s="27">
        <f t="shared" si="11"/>
        <v>5.0416400835709121</v>
      </c>
      <c r="N220" s="23">
        <f>VLOOKUP(A220,[1]FloodArchive!$A$2:$P$6000,5,FALSE)</f>
        <v>47.598599999999998</v>
      </c>
      <c r="O220" s="23">
        <f>VLOOKUP(A220,[1]FloodArchive!$A$2:$P$6000,6,FALSE)</f>
        <v>42.332900000000002</v>
      </c>
      <c r="P220" s="30" t="s">
        <v>436</v>
      </c>
      <c r="Q220" s="19"/>
      <c r="R220" s="20"/>
      <c r="S220" s="20"/>
      <c r="T220" s="20"/>
      <c r="U220" s="20"/>
    </row>
    <row r="221" spans="1:21" s="12" customFormat="1" ht="39.950000000000003" customHeight="1" x14ac:dyDescent="0.2">
      <c r="A221" s="138">
        <f t="shared" si="9"/>
        <v>3995</v>
      </c>
      <c r="B221" s="21" t="str">
        <f>VLOOKUP(A221,[1]FloodArchive!$A$2:$N$6000,3,FALSE)</f>
        <v>Chad</v>
      </c>
      <c r="C221" s="22" t="s">
        <v>437</v>
      </c>
      <c r="D221" s="24">
        <f>VLOOKUP(A221,[1]FloodArchive!$A$2:$P$6000,8,FALSE)</f>
        <v>41167</v>
      </c>
      <c r="E221" s="24">
        <f>VLOOKUP(A221,[1]FloodArchive!$A$2:$P$6000,9,FALSE)</f>
        <v>41197</v>
      </c>
      <c r="F221" s="25">
        <f t="shared" si="10"/>
        <v>31</v>
      </c>
      <c r="G221" s="23">
        <f>VLOOKUP(A221,[1]FloodArchive!$A$2:$P$6000,11,FALSE)</f>
        <v>0</v>
      </c>
      <c r="H221" s="23">
        <f>VLOOKUP(A221,[1]FloodArchive!$A$2:$P$6000,12,FALSE)</f>
        <v>17000</v>
      </c>
      <c r="I221" s="23"/>
      <c r="J221" s="23" t="str">
        <f>VLOOKUP(A221,[1]FloodArchive!$A$2:$P$6000,13,FALSE)</f>
        <v>Heavy Rain</v>
      </c>
      <c r="K221" s="26">
        <f>VLOOKUP(A221,[1]FloodArchive!$A$2:$P$6003,14,FALSE)</f>
        <v>1</v>
      </c>
      <c r="L221" s="23">
        <f>VLOOKUP(A221,[1]FloodArchive!$A$2:$P$6000,7,FALSE)</f>
        <v>86061.68</v>
      </c>
      <c r="M221" s="27">
        <f t="shared" si="11"/>
        <v>6.4261715134753965</v>
      </c>
      <c r="N221" s="23">
        <f>VLOOKUP(A221,[1]FloodArchive!$A$2:$P$6000,5,FALSE)</f>
        <v>20.506599999999999</v>
      </c>
      <c r="O221" s="23">
        <f>VLOOKUP(A221,[1]FloodArchive!$A$2:$P$6000,6,FALSE)</f>
        <v>11.0786</v>
      </c>
      <c r="P221" s="30" t="s">
        <v>438</v>
      </c>
      <c r="Q221" s="19"/>
      <c r="R221" s="20"/>
      <c r="S221" s="20"/>
      <c r="T221" s="20"/>
      <c r="U221" s="20"/>
    </row>
    <row r="222" spans="1:21" s="12" customFormat="1" ht="39.950000000000003" customHeight="1" x14ac:dyDescent="0.2">
      <c r="A222" s="138">
        <f t="shared" si="9"/>
        <v>3994</v>
      </c>
      <c r="B222" s="21" t="str">
        <f>VLOOKUP(A222,[1]FloodArchive!$A$2:$N$6000,3,FALSE)</f>
        <v>Niger</v>
      </c>
      <c r="C222" s="22" t="s">
        <v>439</v>
      </c>
      <c r="D222" s="24">
        <f>VLOOKUP(A222,[1]FloodArchive!$A$2:$P$6000,8,FALSE)</f>
        <v>41167</v>
      </c>
      <c r="E222" s="24">
        <f>VLOOKUP(A222,[1]FloodArchive!$A$2:$P$6000,9,FALSE)</f>
        <v>41197</v>
      </c>
      <c r="F222" s="25">
        <f t="shared" si="10"/>
        <v>31</v>
      </c>
      <c r="G222" s="23">
        <f>VLOOKUP(A222,[1]FloodArchive!$A$2:$P$6000,11,FALSE)</f>
        <v>91</v>
      </c>
      <c r="H222" s="23">
        <f>VLOOKUP(A222,[1]FloodArchive!$A$2:$P$6000,12,FALSE)</f>
        <v>0</v>
      </c>
      <c r="I222" s="23"/>
      <c r="J222" s="23" t="str">
        <f>VLOOKUP(A222,[1]FloodArchive!$A$2:$P$6000,13,FALSE)</f>
        <v>Heavy Rain</v>
      </c>
      <c r="K222" s="26">
        <f>VLOOKUP(A222,[1]FloodArchive!$A$2:$P$6003,14,FALSE)</f>
        <v>1</v>
      </c>
      <c r="L222" s="23">
        <f>VLOOKUP(A222,[1]FloodArchive!$A$2:$P$6000,7,FALSE)</f>
        <v>121035.65</v>
      </c>
      <c r="M222" s="27">
        <f t="shared" si="11"/>
        <v>6.574275000662487</v>
      </c>
      <c r="N222" s="23">
        <f>VLOOKUP(A222,[1]FloodArchive!$A$2:$P$6000,5,FALSE)</f>
        <v>2.9564900000000001</v>
      </c>
      <c r="O222" s="23">
        <f>VLOOKUP(A222,[1]FloodArchive!$A$2:$P$6000,6,FALSE)</f>
        <v>14.316000000000001</v>
      </c>
      <c r="P222" s="30" t="s">
        <v>440</v>
      </c>
      <c r="Q222" s="19"/>
      <c r="R222" s="20"/>
      <c r="S222" s="20"/>
      <c r="T222" s="20"/>
      <c r="U222" s="20"/>
    </row>
    <row r="223" spans="1:21" s="12" customFormat="1" ht="39.950000000000003" customHeight="1" x14ac:dyDescent="0.2">
      <c r="A223" s="138">
        <f t="shared" si="9"/>
        <v>3993</v>
      </c>
      <c r="B223" s="21" t="str">
        <f>VLOOKUP(A223,[1]FloodArchive!$A$2:$N$6000,3,FALSE)</f>
        <v>Iran</v>
      </c>
      <c r="C223" s="22" t="s">
        <v>441</v>
      </c>
      <c r="D223" s="24">
        <f>VLOOKUP(A223,[1]FloodArchive!$A$2:$P$6000,8,FALSE)</f>
        <v>41194</v>
      </c>
      <c r="E223" s="24">
        <f>VLOOKUP(A223,[1]FloodArchive!$A$2:$P$6000,9,FALSE)</f>
        <v>41197</v>
      </c>
      <c r="F223" s="25">
        <f t="shared" si="10"/>
        <v>4</v>
      </c>
      <c r="G223" s="23">
        <f>VLOOKUP(A223,[1]FloodArchive!$A$2:$P$6000,11,FALSE)</f>
        <v>7</v>
      </c>
      <c r="H223" s="23">
        <f>VLOOKUP(A223,[1]FloodArchive!$A$2:$P$6000,12,FALSE)</f>
        <v>1000</v>
      </c>
      <c r="I223" s="23"/>
      <c r="J223" s="23" t="str">
        <f>VLOOKUP(A223,[1]FloodArchive!$A$2:$P$6000,13,FALSE)</f>
        <v>Torrential Rain</v>
      </c>
      <c r="K223" s="26">
        <f>VLOOKUP(A223,[1]FloodArchive!$A$2:$P$6003,14,FALSE)</f>
        <v>1.5</v>
      </c>
      <c r="L223" s="23">
        <f>VLOOKUP(A223,[1]FloodArchive!$A$2:$P$6000,7,FALSE)</f>
        <v>11490.12</v>
      </c>
      <c r="M223" s="27">
        <f t="shared" si="11"/>
        <v>4.8384758147608489</v>
      </c>
      <c r="N223" s="23">
        <f>VLOOKUP(A223,[1]FloodArchive!$A$2:$P$6000,5,FALSE)</f>
        <v>54.268099999999997</v>
      </c>
      <c r="O223" s="23">
        <f>VLOOKUP(A223,[1]FloodArchive!$A$2:$P$6000,6,FALSE)</f>
        <v>36.539700000000003</v>
      </c>
      <c r="P223" s="30" t="s">
        <v>442</v>
      </c>
      <c r="Q223" s="19"/>
      <c r="R223" s="20"/>
      <c r="S223" s="20"/>
      <c r="T223" s="20"/>
      <c r="U223" s="20"/>
    </row>
    <row r="224" spans="1:21" s="12" customFormat="1" ht="39.950000000000003" customHeight="1" x14ac:dyDescent="0.2">
      <c r="A224" s="138">
        <f t="shared" si="9"/>
        <v>3992</v>
      </c>
      <c r="B224" s="21" t="str">
        <f>VLOOKUP(A224,[1]FloodArchive!$A$2:$N$6000,3,FALSE)</f>
        <v>Somalia</v>
      </c>
      <c r="C224" s="22" t="s">
        <v>443</v>
      </c>
      <c r="D224" s="24">
        <f>VLOOKUP(A224,[1]FloodArchive!$A$2:$P$6000,8,FALSE)</f>
        <v>41174</v>
      </c>
      <c r="E224" s="24">
        <f>VLOOKUP(A224,[1]FloodArchive!$A$2:$P$6000,9,FALSE)</f>
        <v>41185</v>
      </c>
      <c r="F224" s="25">
        <f t="shared" si="10"/>
        <v>12</v>
      </c>
      <c r="G224" s="23">
        <f>VLOOKUP(A224,[1]FloodArchive!$A$2:$P$6000,11,FALSE)</f>
        <v>6</v>
      </c>
      <c r="H224" s="23">
        <f>VLOOKUP(A224,[1]FloodArchive!$A$2:$P$6000,12,FALSE)</f>
        <v>12200</v>
      </c>
      <c r="I224" s="23"/>
      <c r="J224" s="23" t="str">
        <f>VLOOKUP(A224,[1]FloodArchive!$A$2:$P$6000,13,FALSE)</f>
        <v>Heavy Rain</v>
      </c>
      <c r="K224" s="26">
        <f>VLOOKUP(A224,[1]FloodArchive!$A$2:$P$6003,14,FALSE)</f>
        <v>1.5</v>
      </c>
      <c r="L224" s="23">
        <f>VLOOKUP(A224,[1]FloodArchive!$A$2:$P$6000,7,FALSE)</f>
        <v>13753.99</v>
      </c>
      <c r="M224" s="27">
        <f t="shared" si="11"/>
        <v>5.3937012093505201</v>
      </c>
      <c r="N224" s="23">
        <f>VLOOKUP(A224,[1]FloodArchive!$A$2:$P$6000,5,FALSE)</f>
        <v>44.896700000000003</v>
      </c>
      <c r="O224" s="23">
        <f>VLOOKUP(A224,[1]FloodArchive!$A$2:$P$6000,6,FALSE)</f>
        <v>4.9445600000000001</v>
      </c>
      <c r="P224" s="30" t="s">
        <v>444</v>
      </c>
      <c r="Q224" s="19"/>
      <c r="R224" s="20"/>
      <c r="S224" s="20"/>
      <c r="T224" s="20"/>
      <c r="U224" s="20"/>
    </row>
    <row r="225" spans="1:21" s="12" customFormat="1" ht="39.950000000000003" customHeight="1" x14ac:dyDescent="0.2">
      <c r="A225" s="138">
        <f t="shared" si="9"/>
        <v>3991</v>
      </c>
      <c r="B225" s="21" t="str">
        <f>VLOOKUP(A225,[1]FloodArchive!$A$2:$N$6000,3,FALSE)</f>
        <v>South Sudan</v>
      </c>
      <c r="C225" s="22" t="s">
        <v>445</v>
      </c>
      <c r="D225" s="24">
        <f>VLOOKUP(A225,[1]FloodArchive!$A$2:$P$6000,8,FALSE)</f>
        <v>41159</v>
      </c>
      <c r="E225" s="24">
        <f>VLOOKUP(A225,[1]FloodArchive!$A$2:$P$6000,9,FALSE)</f>
        <v>41185</v>
      </c>
      <c r="F225" s="25">
        <f t="shared" si="10"/>
        <v>27</v>
      </c>
      <c r="G225" s="23">
        <f>VLOOKUP(A225,[1]FloodArchive!$A$2:$P$6000,11,FALSE)</f>
        <v>15</v>
      </c>
      <c r="H225" s="23">
        <f>VLOOKUP(A225,[1]FloodArchive!$A$2:$P$6000,12,FALSE)</f>
        <v>3000</v>
      </c>
      <c r="I225" s="23"/>
      <c r="J225" s="23" t="str">
        <f>VLOOKUP(A225,[1]FloodArchive!$A$2:$P$6000,13,FALSE)</f>
        <v>Heavy Rain</v>
      </c>
      <c r="K225" s="26">
        <f>VLOOKUP(A225,[1]FloodArchive!$A$2:$P$6003,14,FALSE)</f>
        <v>1</v>
      </c>
      <c r="L225" s="23">
        <f>VLOOKUP(A225,[1]FloodArchive!$A$2:$P$6000,7,FALSE)</f>
        <v>138743.9</v>
      </c>
      <c r="M225" s="27">
        <f t="shared" si="11"/>
        <v>6.5735776622270281</v>
      </c>
      <c r="N225" s="23">
        <f>VLOOKUP(A225,[1]FloodArchive!$A$2:$P$6000,5,FALSE)</f>
        <v>29.585999999999999</v>
      </c>
      <c r="O225" s="23">
        <f>VLOOKUP(A225,[1]FloodArchive!$A$2:$P$6000,6,FALSE)</f>
        <v>9.5694199999999991</v>
      </c>
      <c r="P225" s="30" t="s">
        <v>446</v>
      </c>
      <c r="Q225" s="19"/>
      <c r="R225" s="20"/>
      <c r="S225" s="20"/>
      <c r="T225" s="20"/>
      <c r="U225" s="20"/>
    </row>
    <row r="226" spans="1:21" s="12" customFormat="1" ht="39.950000000000003" customHeight="1" x14ac:dyDescent="0.2">
      <c r="A226" s="138">
        <f t="shared" si="9"/>
        <v>3990</v>
      </c>
      <c r="B226" s="21" t="str">
        <f>VLOOKUP(A226,[1]FloodArchive!$A$2:$N$6000,3,FALSE)</f>
        <v>UK</v>
      </c>
      <c r="C226" s="22" t="s">
        <v>447</v>
      </c>
      <c r="D226" s="24">
        <f>VLOOKUP(A226,[1]FloodArchive!$A$2:$P$6000,8,FALSE)</f>
        <v>41175</v>
      </c>
      <c r="E226" s="24">
        <f>VLOOKUP(A226,[1]FloodArchive!$A$2:$P$6000,9,FALSE)</f>
        <v>41178</v>
      </c>
      <c r="F226" s="25">
        <f t="shared" si="10"/>
        <v>4</v>
      </c>
      <c r="G226" s="23">
        <f>VLOOKUP(A226,[1]FloodArchive!$A$2:$P$6000,11,FALSE)</f>
        <v>0</v>
      </c>
      <c r="H226" s="23">
        <f>VLOOKUP(A226,[1]FloodArchive!$A$2:$P$6000,12,FALSE)</f>
        <v>1500</v>
      </c>
      <c r="I226" s="23"/>
      <c r="J226" s="23" t="str">
        <f>VLOOKUP(A226,[1]FloodArchive!$A$2:$P$6000,13,FALSE)</f>
        <v>Heavy Rain</v>
      </c>
      <c r="K226" s="26">
        <f>VLOOKUP(A226,[1]FloodArchive!$A$2:$P$6003,14,FALSE)</f>
        <v>1</v>
      </c>
      <c r="L226" s="23">
        <f>VLOOKUP(A226,[1]FloodArchive!$A$2:$P$6000,7,FALSE)</f>
        <v>8507</v>
      </c>
      <c r="M226" s="27">
        <f t="shared" si="11"/>
        <v>4.5318364241328641</v>
      </c>
      <c r="N226" s="23">
        <f>VLOOKUP(A226,[1]FloodArchive!$A$2:$P$6000,5,FALSE)</f>
        <v>-2.1308600000000002</v>
      </c>
      <c r="O226" s="23">
        <f>VLOOKUP(A226,[1]FloodArchive!$A$2:$P$6000,6,FALSE)</f>
        <v>54.406199999999998</v>
      </c>
      <c r="P226" s="30" t="s">
        <v>448</v>
      </c>
      <c r="Q226" s="19"/>
      <c r="R226" s="20"/>
      <c r="S226" s="20"/>
      <c r="T226" s="20"/>
      <c r="U226" s="20"/>
    </row>
    <row r="227" spans="1:21" s="12" customFormat="1" ht="39.950000000000003" customHeight="1" x14ac:dyDescent="0.2">
      <c r="A227" s="138">
        <f t="shared" si="9"/>
        <v>3989</v>
      </c>
      <c r="B227" s="21" t="str">
        <f>VLOOKUP(A227,[1]FloodArchive!$A$2:$N$6000,3,FALSE)</f>
        <v>USA</v>
      </c>
      <c r="C227" s="22" t="s">
        <v>449</v>
      </c>
      <c r="D227" s="24">
        <f>VLOOKUP(A227,[1]FloodArchive!$A$2:$P$6000,8,FALSE)</f>
        <v>41172</v>
      </c>
      <c r="E227" s="24">
        <f>VLOOKUP(A227,[1]FloodArchive!$A$2:$P$6000,9,FALSE)</f>
        <v>41178</v>
      </c>
      <c r="F227" s="25">
        <f t="shared" si="10"/>
        <v>7</v>
      </c>
      <c r="G227" s="23">
        <f>VLOOKUP(A227,[1]FloodArchive!$A$2:$P$6000,11,FALSE)</f>
        <v>0</v>
      </c>
      <c r="H227" s="23">
        <f>VLOOKUP(A227,[1]FloodArchive!$A$2:$P$6000,12,FALSE)</f>
        <v>2000</v>
      </c>
      <c r="I227" s="23"/>
      <c r="J227" s="23" t="str">
        <f>VLOOKUP(A227,[1]FloodArchive!$A$2:$P$6000,13,FALSE)</f>
        <v>Heavy Rain</v>
      </c>
      <c r="K227" s="26">
        <f>VLOOKUP(A227,[1]FloodArchive!$A$2:$P$6003,14,FALSE)</f>
        <v>1</v>
      </c>
      <c r="L227" s="23">
        <f>VLOOKUP(A227,[1]FloodArchive!$A$2:$P$6000,7,FALSE)</f>
        <v>8846.2099999999991</v>
      </c>
      <c r="M227" s="27">
        <f t="shared" si="11"/>
        <v>4.7918552848781237</v>
      </c>
      <c r="N227" s="23">
        <f>VLOOKUP(A227,[1]FloodArchive!$A$2:$P$6000,5,FALSE)</f>
        <v>-149.93199999999999</v>
      </c>
      <c r="O227" s="23">
        <f>VLOOKUP(A227,[1]FloodArchive!$A$2:$P$6000,6,FALSE)</f>
        <v>63.1691</v>
      </c>
      <c r="P227" s="30" t="s">
        <v>450</v>
      </c>
      <c r="Q227" s="19"/>
      <c r="R227" s="20"/>
      <c r="S227" s="20"/>
      <c r="T227" s="20"/>
      <c r="U227" s="20"/>
    </row>
    <row r="228" spans="1:21" s="12" customFormat="1" ht="39.950000000000003" customHeight="1" x14ac:dyDescent="0.2">
      <c r="A228" s="138">
        <f t="shared" si="9"/>
        <v>3988</v>
      </c>
      <c r="B228" s="21" t="str">
        <f>VLOOKUP(A228,[1]FloodArchive!$A$2:$N$6000,3,FALSE)</f>
        <v>Nigeria</v>
      </c>
      <c r="C228" s="22" t="s">
        <v>451</v>
      </c>
      <c r="D228" s="24">
        <f>VLOOKUP(A228,[1]FloodArchive!$A$2:$P$6000,8,FALSE)</f>
        <v>41167</v>
      </c>
      <c r="E228" s="24">
        <f>VLOOKUP(A228,[1]FloodArchive!$A$2:$P$6000,9,FALSE)</f>
        <v>41211</v>
      </c>
      <c r="F228" s="25">
        <f t="shared" si="10"/>
        <v>45</v>
      </c>
      <c r="G228" s="23">
        <f>VLOOKUP(A228,[1]FloodArchive!$A$2:$P$6000,11,FALSE)</f>
        <v>148</v>
      </c>
      <c r="H228" s="23">
        <f>VLOOKUP(A228,[1]FloodArchive!$A$2:$P$6000,12,FALSE)</f>
        <v>64000</v>
      </c>
      <c r="I228" s="23"/>
      <c r="J228" s="23" t="str">
        <f>VLOOKUP(A228,[1]FloodArchive!$A$2:$P$6000,13,FALSE)</f>
        <v>Heavy Rain</v>
      </c>
      <c r="K228" s="26">
        <f>VLOOKUP(A228,[1]FloodArchive!$A$2:$P$6003,14,FALSE)</f>
        <v>2</v>
      </c>
      <c r="L228" s="23">
        <f>VLOOKUP(A228,[1]FloodArchive!$A$2:$P$6000,7,FALSE)</f>
        <v>12538.4</v>
      </c>
      <c r="M228" s="27">
        <f t="shared" si="11"/>
        <v>6.0524846300245558</v>
      </c>
      <c r="N228" s="23">
        <f>VLOOKUP(A228,[1]FloodArchive!$A$2:$P$6000,5,FALSE)</f>
        <v>6.3399400000000004</v>
      </c>
      <c r="O228" s="23">
        <f>VLOOKUP(A228,[1]FloodArchive!$A$2:$P$6000,6,FALSE)</f>
        <v>5.50441</v>
      </c>
      <c r="P228" s="30" t="s">
        <v>452</v>
      </c>
      <c r="Q228" s="19"/>
      <c r="R228" s="20"/>
      <c r="S228" s="20"/>
      <c r="T228" s="20"/>
      <c r="U228" s="20"/>
    </row>
    <row r="229" spans="1:21" s="12" customFormat="1" ht="39.950000000000003" customHeight="1" x14ac:dyDescent="0.2">
      <c r="A229" s="138">
        <f t="shared" si="9"/>
        <v>3987</v>
      </c>
      <c r="B229" s="21" t="str">
        <f>VLOOKUP(A229,[1]FloodArchive!$A$2:$N$6000,3,FALSE)</f>
        <v>India</v>
      </c>
      <c r="C229" s="22" t="s">
        <v>453</v>
      </c>
      <c r="D229" s="24">
        <f>VLOOKUP(A229,[1]FloodArchive!$A$2:$P$6000,8,FALSE)</f>
        <v>41171</v>
      </c>
      <c r="E229" s="24">
        <f>VLOOKUP(A229,[1]FloodArchive!$A$2:$P$6000,9,FALSE)</f>
        <v>41197</v>
      </c>
      <c r="F229" s="25">
        <f t="shared" si="10"/>
        <v>27</v>
      </c>
      <c r="G229" s="23">
        <f>VLOOKUP(A229,[1]FloodArchive!$A$2:$P$6000,11,FALSE)</f>
        <v>21</v>
      </c>
      <c r="H229" s="23">
        <f>VLOOKUP(A229,[1]FloodArchive!$A$2:$P$6000,12,FALSE)</f>
        <v>2000000</v>
      </c>
      <c r="I229" s="23"/>
      <c r="J229" s="23" t="str">
        <f>VLOOKUP(A229,[1]FloodArchive!$A$2:$P$6000,13,FALSE)</f>
        <v>Monsoonal Rain</v>
      </c>
      <c r="K229" s="26">
        <f>VLOOKUP(A229,[1]FloodArchive!$A$2:$P$6003,14,FALSE)</f>
        <v>2</v>
      </c>
      <c r="L229" s="23">
        <f>VLOOKUP(A229,[1]FloodArchive!$A$2:$P$6000,7,FALSE)</f>
        <v>42597.57</v>
      </c>
      <c r="M229" s="27">
        <f t="shared" si="11"/>
        <v>6.3617785850831634</v>
      </c>
      <c r="N229" s="23">
        <f>VLOOKUP(A229,[1]FloodArchive!$A$2:$P$6000,5,FALSE)</f>
        <v>93.637900000000002</v>
      </c>
      <c r="O229" s="23">
        <f>VLOOKUP(A229,[1]FloodArchive!$A$2:$P$6000,6,FALSE)</f>
        <v>26.803100000000001</v>
      </c>
      <c r="P229" s="30" t="s">
        <v>454</v>
      </c>
      <c r="Q229" s="19"/>
      <c r="R229" s="20"/>
      <c r="S229" s="20"/>
      <c r="T229" s="20"/>
      <c r="U229" s="20"/>
    </row>
    <row r="230" spans="1:21" s="12" customFormat="1" ht="39.950000000000003" customHeight="1" x14ac:dyDescent="0.2">
      <c r="A230" s="138">
        <f t="shared" si="9"/>
        <v>3986</v>
      </c>
      <c r="B230" s="21" t="str">
        <f>VLOOKUP(A230,[1]FloodArchive!$A$2:$N$6000,3,FALSE)</f>
        <v>China</v>
      </c>
      <c r="C230" s="22" t="s">
        <v>455</v>
      </c>
      <c r="D230" s="24">
        <f>VLOOKUP(A230,[1]FloodArchive!$A$2:$P$6000,8,FALSE)</f>
        <v>41161</v>
      </c>
      <c r="E230" s="24">
        <f>VLOOKUP(A230,[1]FloodArchive!$A$2:$P$6000,9,FALSE)</f>
        <v>41170</v>
      </c>
      <c r="F230" s="25">
        <f t="shared" si="10"/>
        <v>10</v>
      </c>
      <c r="G230" s="23">
        <f>VLOOKUP(A230,[1]FloodArchive!$A$2:$P$6000,11,FALSE)</f>
        <v>7</v>
      </c>
      <c r="H230" s="23">
        <f>VLOOKUP(A230,[1]FloodArchive!$A$2:$P$6000,12,FALSE)</f>
        <v>0</v>
      </c>
      <c r="I230" s="23"/>
      <c r="J230" s="23" t="str">
        <f>VLOOKUP(A230,[1]FloodArchive!$A$2:$P$6000,13,FALSE)</f>
        <v>Heavy Rain</v>
      </c>
      <c r="K230" s="26">
        <f>VLOOKUP(A230,[1]FloodArchive!$A$2:$P$6003,14,FALSE)</f>
        <v>1.5</v>
      </c>
      <c r="L230" s="23">
        <f>VLOOKUP(A230,[1]FloodArchive!$A$2:$P$6000,7,FALSE)</f>
        <v>56959.95</v>
      </c>
      <c r="M230" s="27">
        <f t="shared" si="11"/>
        <v>5.9316608584567136</v>
      </c>
      <c r="N230" s="23">
        <f>VLOOKUP(A230,[1]FloodArchive!$A$2:$P$6000,5,FALSE)</f>
        <v>107.18600000000001</v>
      </c>
      <c r="O230" s="23">
        <f>VLOOKUP(A230,[1]FloodArchive!$A$2:$P$6000,6,FALSE)</f>
        <v>30.3813</v>
      </c>
      <c r="P230" s="30" t="s">
        <v>456</v>
      </c>
      <c r="Q230" s="19"/>
      <c r="R230" s="20"/>
      <c r="S230" s="20"/>
      <c r="T230" s="20"/>
      <c r="U230" s="20"/>
    </row>
    <row r="231" spans="1:21" s="12" customFormat="1" ht="39.950000000000003" customHeight="1" x14ac:dyDescent="0.2">
      <c r="A231" s="138">
        <f t="shared" si="9"/>
        <v>3985</v>
      </c>
      <c r="B231" s="21" t="str">
        <f>VLOOKUP(A231,[1]FloodArchive!$A$2:$N$6000,3,FALSE)</f>
        <v>Thailand</v>
      </c>
      <c r="C231" s="22" t="s">
        <v>457</v>
      </c>
      <c r="D231" s="24">
        <f>VLOOKUP(A231,[1]FloodArchive!$A$2:$P$6000,8,FALSE)</f>
        <v>41164</v>
      </c>
      <c r="E231" s="24">
        <f>VLOOKUP(A231,[1]FloodArchive!$A$2:$P$6000,9,FALSE)</f>
        <v>41178</v>
      </c>
      <c r="F231" s="25">
        <f t="shared" si="10"/>
        <v>15</v>
      </c>
      <c r="G231" s="23">
        <f>VLOOKUP(A231,[1]FloodArchive!$A$2:$P$6000,11,FALSE)</f>
        <v>0</v>
      </c>
      <c r="H231" s="23">
        <f>VLOOKUP(A231,[1]FloodArchive!$A$2:$P$6000,12,FALSE)</f>
        <v>3000</v>
      </c>
      <c r="I231" s="23"/>
      <c r="J231" s="23" t="str">
        <f>VLOOKUP(A231,[1]FloodArchive!$A$2:$P$6000,13,FALSE)</f>
        <v>Monsoonal Rain</v>
      </c>
      <c r="K231" s="26">
        <f>VLOOKUP(A231,[1]FloodArchive!$A$2:$P$6003,14,FALSE)</f>
        <v>1</v>
      </c>
      <c r="L231" s="23">
        <f>VLOOKUP(A231,[1]FloodArchive!$A$2:$P$6000,7,FALSE)</f>
        <v>44011.3</v>
      </c>
      <c r="M231" s="27">
        <f t="shared" si="11"/>
        <v>5.8196554559414642</v>
      </c>
      <c r="N231" s="23">
        <f>VLOOKUP(A231,[1]FloodArchive!$A$2:$P$6000,5,FALSE)</f>
        <v>99.640500000000003</v>
      </c>
      <c r="O231" s="23">
        <f>VLOOKUP(A231,[1]FloodArchive!$A$2:$P$6000,6,FALSE)</f>
        <v>17.090900000000001</v>
      </c>
      <c r="P231" s="30" t="s">
        <v>458</v>
      </c>
      <c r="Q231" s="19"/>
      <c r="R231" s="20"/>
      <c r="S231" s="20"/>
      <c r="T231" s="20"/>
      <c r="U231" s="20"/>
    </row>
    <row r="232" spans="1:21" s="12" customFormat="1" ht="39.950000000000003" customHeight="1" x14ac:dyDescent="0.2">
      <c r="A232" s="138">
        <f t="shared" si="9"/>
        <v>3984</v>
      </c>
      <c r="B232" s="21" t="str">
        <f>VLOOKUP(A232,[1]FloodArchive!$A$2:$N$6000,3,FALSE)</f>
        <v>Pakistan</v>
      </c>
      <c r="C232" s="22" t="s">
        <v>459</v>
      </c>
      <c r="D232" s="24">
        <f>VLOOKUP(A232,[1]FloodArchive!$A$2:$P$6000,8,FALSE)</f>
        <v>41162</v>
      </c>
      <c r="E232" s="24">
        <f>VLOOKUP(A232,[1]FloodArchive!$A$2:$P$6000,9,FALSE)</f>
        <v>41211</v>
      </c>
      <c r="F232" s="25">
        <f t="shared" si="10"/>
        <v>50</v>
      </c>
      <c r="G232" s="23">
        <f>VLOOKUP(A232,[1]FloodArchive!$A$2:$P$6000,11,FALSE)</f>
        <v>400</v>
      </c>
      <c r="H232" s="23">
        <f>VLOOKUP(A232,[1]FloodArchive!$A$2:$P$6000,12,FALSE)</f>
        <v>742000</v>
      </c>
      <c r="I232" s="23"/>
      <c r="J232" s="23" t="str">
        <f>VLOOKUP(A232,[1]FloodArchive!$A$2:$P$6000,13,FALSE)</f>
        <v>Monsoonal Rain</v>
      </c>
      <c r="K232" s="26">
        <f>VLOOKUP(A232,[1]FloodArchive!$A$2:$P$6003,14,FALSE)</f>
        <v>1.5</v>
      </c>
      <c r="L232" s="23">
        <f>VLOOKUP(A232,[1]FloodArchive!$A$2:$P$6000,7,FALSE)</f>
        <v>23036.11</v>
      </c>
      <c r="M232" s="27">
        <f t="shared" si="11"/>
        <v>6.2374704070592122</v>
      </c>
      <c r="N232" s="23">
        <f>VLOOKUP(A232,[1]FloodArchive!$A$2:$P$6000,5,FALSE)</f>
        <v>68.775599999999997</v>
      </c>
      <c r="O232" s="23">
        <f>VLOOKUP(A232,[1]FloodArchive!$A$2:$P$6000,6,FALSE)</f>
        <v>28.044499999999999</v>
      </c>
      <c r="P232" s="30" t="s">
        <v>460</v>
      </c>
      <c r="Q232" s="19"/>
      <c r="R232" s="20"/>
      <c r="S232" s="20"/>
      <c r="T232" s="20"/>
      <c r="U232" s="20"/>
    </row>
    <row r="233" spans="1:21" s="12" customFormat="1" ht="39.950000000000003" customHeight="1" x14ac:dyDescent="0.2">
      <c r="A233" s="138">
        <f t="shared" si="9"/>
        <v>3983</v>
      </c>
      <c r="B233" s="21" t="str">
        <f>VLOOKUP(A233,[1]FloodArchive!$A$2:$N$6000,3,FALSE)</f>
        <v>India</v>
      </c>
      <c r="C233" s="22" t="s">
        <v>461</v>
      </c>
      <c r="D233" s="24">
        <f>VLOOKUP(A233,[1]FloodArchive!$A$2:$P$6000,8,FALSE)</f>
        <v>41168</v>
      </c>
      <c r="E233" s="24">
        <f>VLOOKUP(A233,[1]FloodArchive!$A$2:$P$6000,9,FALSE)</f>
        <v>41170</v>
      </c>
      <c r="F233" s="25">
        <f t="shared" si="10"/>
        <v>3</v>
      </c>
      <c r="G233" s="23">
        <f>VLOOKUP(A233,[1]FloodArchive!$A$2:$P$6000,11,FALSE)</f>
        <v>45</v>
      </c>
      <c r="H233" s="23">
        <f>VLOOKUP(A233,[1]FloodArchive!$A$2:$P$6000,12,FALSE)</f>
        <v>200</v>
      </c>
      <c r="I233" s="23"/>
      <c r="J233" s="23" t="str">
        <f>VLOOKUP(A233,[1]FloodArchive!$A$2:$P$6000,13,FALSE)</f>
        <v>Torrential Rain</v>
      </c>
      <c r="K233" s="26">
        <f>VLOOKUP(A233,[1]FloodArchive!$A$2:$P$6003,14,FALSE)</f>
        <v>2</v>
      </c>
      <c r="L233" s="23">
        <f>VLOOKUP(A233,[1]FloodArchive!$A$2:$P$6000,7,FALSE)</f>
        <v>37710.76</v>
      </c>
      <c r="M233" s="27">
        <f t="shared" si="11"/>
        <v>5.354616535387521</v>
      </c>
      <c r="N233" s="23">
        <f>VLOOKUP(A233,[1]FloodArchive!$A$2:$P$6000,5,FALSE)</f>
        <v>76.856899999999996</v>
      </c>
      <c r="O233" s="23">
        <f>VLOOKUP(A233,[1]FloodArchive!$A$2:$P$6000,6,FALSE)</f>
        <v>31.3063</v>
      </c>
      <c r="P233" s="30" t="s">
        <v>462</v>
      </c>
      <c r="Q233" s="19"/>
      <c r="R233" s="20"/>
      <c r="S233" s="20"/>
      <c r="T233" s="20"/>
      <c r="U233" s="20"/>
    </row>
    <row r="234" spans="1:21" s="12" customFormat="1" ht="39.950000000000003" customHeight="1" x14ac:dyDescent="0.2">
      <c r="A234" s="138">
        <f t="shared" si="9"/>
        <v>3982</v>
      </c>
      <c r="B234" s="21" t="str">
        <f>VLOOKUP(A234,[1]FloodArchive!$A$2:$N$6000,3,FALSE)</f>
        <v>The Gambia</v>
      </c>
      <c r="C234" s="22" t="s">
        <v>463</v>
      </c>
      <c r="D234" s="24">
        <f>VLOOKUP(A234,[1]FloodArchive!$A$2:$P$6000,8,FALSE)</f>
        <v>41154</v>
      </c>
      <c r="E234" s="24">
        <f>VLOOKUP(A234,[1]FloodArchive!$A$2:$P$6000,9,FALSE)</f>
        <v>41159</v>
      </c>
      <c r="F234" s="25">
        <f t="shared" si="10"/>
        <v>6</v>
      </c>
      <c r="G234" s="23">
        <f>VLOOKUP(A234,[1]FloodArchive!$A$2:$P$6000,11,FALSE)</f>
        <v>0</v>
      </c>
      <c r="H234" s="23">
        <f>VLOOKUP(A234,[1]FloodArchive!$A$2:$P$6000,12,FALSE)</f>
        <v>41</v>
      </c>
      <c r="I234" s="23"/>
      <c r="J234" s="23" t="str">
        <f>VLOOKUP(A234,[1]FloodArchive!$A$2:$P$6000,13,FALSE)</f>
        <v>Heavy Rain</v>
      </c>
      <c r="K234" s="26">
        <f>VLOOKUP(A234,[1]FloodArchive!$A$2:$P$6003,14,FALSE)</f>
        <v>1</v>
      </c>
      <c r="L234" s="23">
        <f>VLOOKUP(A234,[1]FloodArchive!$A$2:$P$6000,7,FALSE)</f>
        <v>4747.33</v>
      </c>
      <c r="M234" s="27">
        <f t="shared" si="11"/>
        <v>4.4546006721584028</v>
      </c>
      <c r="N234" s="23">
        <f>VLOOKUP(A234,[1]FloodArchive!$A$2:$P$6000,5,FALSE)</f>
        <v>-16.151499999999999</v>
      </c>
      <c r="O234" s="23">
        <f>VLOOKUP(A234,[1]FloodArchive!$A$2:$P$6000,6,FALSE)</f>
        <v>13.4093</v>
      </c>
      <c r="P234" s="30" t="s">
        <v>464</v>
      </c>
      <c r="Q234" s="19"/>
      <c r="R234" s="20"/>
      <c r="S234" s="20"/>
      <c r="T234" s="20"/>
      <c r="U234" s="20"/>
    </row>
    <row r="235" spans="1:21" s="12" customFormat="1" ht="39.950000000000003" customHeight="1" x14ac:dyDescent="0.2">
      <c r="A235" s="138">
        <f t="shared" si="9"/>
        <v>3981</v>
      </c>
      <c r="B235" s="21" t="str">
        <f>VLOOKUP(A235,[1]FloodArchive!$A$2:$N$6000,3,FALSE)</f>
        <v>Kenya</v>
      </c>
      <c r="C235" s="22" t="s">
        <v>465</v>
      </c>
      <c r="D235" s="24">
        <f>VLOOKUP(A235,[1]FloodArchive!$A$2:$P$6000,8,FALSE)</f>
        <v>41136</v>
      </c>
      <c r="E235" s="24">
        <f>VLOOKUP(A235,[1]FloodArchive!$A$2:$P$6000,9,FALSE)</f>
        <v>41159</v>
      </c>
      <c r="F235" s="25">
        <f t="shared" si="10"/>
        <v>24</v>
      </c>
      <c r="G235" s="23">
        <f>VLOOKUP(A235,[1]FloodArchive!$A$2:$P$6000,11,FALSE)</f>
        <v>0</v>
      </c>
      <c r="H235" s="23">
        <f>VLOOKUP(A235,[1]FloodArchive!$A$2:$P$6000,12,FALSE)</f>
        <v>3000</v>
      </c>
      <c r="I235" s="23"/>
      <c r="J235" s="23" t="str">
        <f>VLOOKUP(A235,[1]FloodArchive!$A$2:$P$6000,13,FALSE)</f>
        <v>Heavy Rain</v>
      </c>
      <c r="K235" s="26">
        <f>VLOOKUP(A235,[1]FloodArchive!$A$2:$P$6003,14,FALSE)</f>
        <v>1</v>
      </c>
      <c r="L235" s="23">
        <f>VLOOKUP(A235,[1]FloodArchive!$A$2:$P$6000,7,FALSE)</f>
        <v>18459.66</v>
      </c>
      <c r="M235" s="27">
        <f t="shared" si="11"/>
        <v>5.6464349394045499</v>
      </c>
      <c r="N235" s="23">
        <f>VLOOKUP(A235,[1]FloodArchive!$A$2:$P$6000,5,FALSE)</f>
        <v>35.829500000000003</v>
      </c>
      <c r="O235" s="23">
        <f>VLOOKUP(A235,[1]FloodArchive!$A$2:$P$6000,6,FALSE)</f>
        <v>1.3663700000000001</v>
      </c>
      <c r="P235" s="30" t="s">
        <v>466</v>
      </c>
      <c r="Q235" s="19"/>
      <c r="R235" s="20"/>
      <c r="S235" s="20"/>
      <c r="T235" s="20"/>
      <c r="U235" s="20"/>
    </row>
    <row r="236" spans="1:21" s="12" customFormat="1" ht="39.950000000000003" customHeight="1" x14ac:dyDescent="0.2">
      <c r="A236" s="138">
        <f t="shared" si="9"/>
        <v>3980</v>
      </c>
      <c r="B236" s="21" t="str">
        <f>VLOOKUP(A236,[1]FloodArchive!$A$2:$N$6000,3,FALSE)</f>
        <v>Uganda</v>
      </c>
      <c r="C236" s="22" t="s">
        <v>467</v>
      </c>
      <c r="D236" s="24">
        <f>VLOOKUP(A236,[1]FloodArchive!$A$2:$P$6000,8,FALSE)</f>
        <v>41141</v>
      </c>
      <c r="E236" s="24">
        <f>VLOOKUP(A236,[1]FloodArchive!$A$2:$P$6000,9,FALSE)</f>
        <v>41159</v>
      </c>
      <c r="F236" s="25">
        <f t="shared" si="10"/>
        <v>19</v>
      </c>
      <c r="G236" s="23">
        <f>VLOOKUP(A236,[1]FloodArchive!$A$2:$P$6000,11,FALSE)</f>
        <v>0</v>
      </c>
      <c r="H236" s="23">
        <f>VLOOKUP(A236,[1]FloodArchive!$A$2:$P$6000,12,FALSE)</f>
        <v>15000</v>
      </c>
      <c r="I236" s="23"/>
      <c r="J236" s="23" t="str">
        <f>VLOOKUP(A236,[1]FloodArchive!$A$2:$P$6000,13,FALSE)</f>
        <v>Heavy Rain</v>
      </c>
      <c r="K236" s="26">
        <f>VLOOKUP(A236,[1]FloodArchive!$A$2:$P$6003,14,FALSE)</f>
        <v>1</v>
      </c>
      <c r="L236" s="23">
        <f>VLOOKUP(A236,[1]FloodArchive!$A$2:$P$6000,7,FALSE)</f>
        <v>57981.45</v>
      </c>
      <c r="M236" s="27">
        <f t="shared" si="11"/>
        <v>6.0420426729432561</v>
      </c>
      <c r="N236" s="23">
        <f>VLOOKUP(A236,[1]FloodArchive!$A$2:$P$6000,5,FALSE)</f>
        <v>32.725999999999999</v>
      </c>
      <c r="O236" s="23">
        <f>VLOOKUP(A236,[1]FloodArchive!$A$2:$P$6000,6,FALSE)</f>
        <v>2.6564700000000001</v>
      </c>
      <c r="P236" s="30" t="s">
        <v>468</v>
      </c>
      <c r="Q236" s="19"/>
      <c r="R236" s="20"/>
      <c r="S236" s="20"/>
      <c r="T236" s="20"/>
      <c r="U236" s="20"/>
    </row>
    <row r="237" spans="1:21" s="12" customFormat="1" ht="39.950000000000003" customHeight="1" x14ac:dyDescent="0.2">
      <c r="A237" s="138">
        <f t="shared" si="9"/>
        <v>3979</v>
      </c>
      <c r="B237" s="21" t="str">
        <f>VLOOKUP(A237,[1]FloodArchive!$A$2:$N$6000,3,FALSE)</f>
        <v>North Korea</v>
      </c>
      <c r="C237" s="22" t="s">
        <v>469</v>
      </c>
      <c r="D237" s="24">
        <f>VLOOKUP(A237,[1]FloodArchive!$A$2:$P$6000,8,FALSE)</f>
        <v>41138</v>
      </c>
      <c r="E237" s="24">
        <f>VLOOKUP(A237,[1]FloodArchive!$A$2:$P$6000,9,FALSE)</f>
        <v>41159</v>
      </c>
      <c r="F237" s="25">
        <f t="shared" si="10"/>
        <v>22</v>
      </c>
      <c r="G237" s="23">
        <f>VLOOKUP(A237,[1]FloodArchive!$A$2:$P$6000,11,FALSE)</f>
        <v>59</v>
      </c>
      <c r="H237" s="23">
        <f>VLOOKUP(A237,[1]FloodArchive!$A$2:$P$6000,12,FALSE)</f>
        <v>24000</v>
      </c>
      <c r="I237" s="23"/>
      <c r="J237" s="23" t="str">
        <f>VLOOKUP(A237,[1]FloodArchive!$A$2:$P$6000,13,FALSE)</f>
        <v>Tropical Storms</v>
      </c>
      <c r="K237" s="26">
        <f>VLOOKUP(A237,[1]FloodArchive!$A$2:$P$6003,14,FALSE)</f>
        <v>1.5</v>
      </c>
      <c r="L237" s="23">
        <f>VLOOKUP(A237,[1]FloodArchive!$A$2:$P$6000,7,FALSE)</f>
        <v>24179.42</v>
      </c>
      <c r="M237" s="27">
        <f t="shared" si="11"/>
        <v>5.9019598189576206</v>
      </c>
      <c r="N237" s="23">
        <f>VLOOKUP(A237,[1]FloodArchive!$A$2:$P$6000,5,FALSE)</f>
        <v>126.246</v>
      </c>
      <c r="O237" s="23">
        <f>VLOOKUP(A237,[1]FloodArchive!$A$2:$P$6000,6,FALSE)</f>
        <v>38.194899999999997</v>
      </c>
      <c r="P237" s="30" t="s">
        <v>470</v>
      </c>
      <c r="Q237" s="19"/>
      <c r="R237" s="20"/>
      <c r="S237" s="20"/>
      <c r="T237" s="20"/>
      <c r="U237" s="20"/>
    </row>
    <row r="238" spans="1:21" s="12" customFormat="1" ht="39.950000000000003" customHeight="1" x14ac:dyDescent="0.2">
      <c r="A238" s="138">
        <f t="shared" si="9"/>
        <v>3978</v>
      </c>
      <c r="B238" s="21" t="str">
        <f>VLOOKUP(A238,[1]FloodArchive!$A$2:$N$6000,3,FALSE)</f>
        <v>Vietnam</v>
      </c>
      <c r="C238" s="22" t="s">
        <v>471</v>
      </c>
      <c r="D238" s="24">
        <f>VLOOKUP(A238,[1]FloodArchive!$A$2:$P$6000,8,FALSE)</f>
        <v>41154</v>
      </c>
      <c r="E238" s="24">
        <f>VLOOKUP(A238,[1]FloodArchive!$A$2:$P$6000,9,FALSE)</f>
        <v>41159</v>
      </c>
      <c r="F238" s="25">
        <f t="shared" si="10"/>
        <v>6</v>
      </c>
      <c r="G238" s="23">
        <f>VLOOKUP(A238,[1]FloodArchive!$A$2:$P$6000,11,FALSE)</f>
        <v>6</v>
      </c>
      <c r="H238" s="23">
        <f>VLOOKUP(A238,[1]FloodArchive!$A$2:$P$6000,12,FALSE)</f>
        <v>5000</v>
      </c>
      <c r="I238" s="23"/>
      <c r="J238" s="23" t="str">
        <f>VLOOKUP(A238,[1]FloodArchive!$A$2:$P$6000,13,FALSE)</f>
        <v>Torrential Rain</v>
      </c>
      <c r="K238" s="26">
        <f>VLOOKUP(A238,[1]FloodArchive!$A$2:$P$6003,14,FALSE)</f>
        <v>1</v>
      </c>
      <c r="L238" s="23">
        <f>VLOOKUP(A238,[1]FloodArchive!$A$2:$P$6000,7,FALSE)</f>
        <v>16825.580000000002</v>
      </c>
      <c r="M238" s="27">
        <f t="shared" si="11"/>
        <v>5.0041212942429834</v>
      </c>
      <c r="N238" s="23">
        <f>VLOOKUP(A238,[1]FloodArchive!$A$2:$P$6000,5,FALSE)</f>
        <v>105.458</v>
      </c>
      <c r="O238" s="23">
        <f>VLOOKUP(A238,[1]FloodArchive!$A$2:$P$6000,6,FALSE)</f>
        <v>19.0626</v>
      </c>
      <c r="P238" s="30" t="s">
        <v>472</v>
      </c>
      <c r="Q238" s="19"/>
      <c r="R238" s="20"/>
      <c r="S238" s="20"/>
      <c r="T238" s="20"/>
      <c r="U238" s="20"/>
    </row>
    <row r="239" spans="1:21" s="12" customFormat="1" ht="39.950000000000003" customHeight="1" x14ac:dyDescent="0.2">
      <c r="A239" s="138">
        <f t="shared" si="9"/>
        <v>3977</v>
      </c>
      <c r="B239" s="21" t="str">
        <f>VLOOKUP(A239,[1]FloodArchive!$A$2:$N$6000,3,FALSE)</f>
        <v>USA</v>
      </c>
      <c r="C239" s="22" t="s">
        <v>473</v>
      </c>
      <c r="D239" s="24">
        <f>VLOOKUP(A239,[1]FloodArchive!$A$2:$P$6000,8,FALSE)</f>
        <v>41149</v>
      </c>
      <c r="E239" s="24">
        <f>VLOOKUP(A239,[1]FloodArchive!$A$2:$P$6000,9,FALSE)</f>
        <v>41159</v>
      </c>
      <c r="F239" s="25">
        <f t="shared" si="10"/>
        <v>11</v>
      </c>
      <c r="G239" s="23">
        <f>VLOOKUP(A239,[1]FloodArchive!$A$2:$P$6000,11,FALSE)</f>
        <v>1</v>
      </c>
      <c r="H239" s="23">
        <f>VLOOKUP(A239,[1]FloodArchive!$A$2:$P$6000,12,FALSE)</f>
        <v>60000</v>
      </c>
      <c r="I239" s="23"/>
      <c r="J239" s="23" t="str">
        <f>VLOOKUP(A239,[1]FloodArchive!$A$2:$P$6000,13,FALSE)</f>
        <v>Hurricane Isaac</v>
      </c>
      <c r="K239" s="26">
        <f>VLOOKUP(A239,[1]FloodArchive!$A$2:$P$6003,14,FALSE)</f>
        <v>1.5</v>
      </c>
      <c r="L239" s="23">
        <f>VLOOKUP(A239,[1]FloodArchive!$A$2:$P$6000,7,FALSE)</f>
        <v>83938.23</v>
      </c>
      <c r="M239" s="27">
        <f t="shared" si="11"/>
        <v>6.1414437512464222</v>
      </c>
      <c r="N239" s="23">
        <f>VLOOKUP(A239,[1]FloodArchive!$A$2:$P$6000,5,FALSE)</f>
        <v>-89.346000000000004</v>
      </c>
      <c r="O239" s="23">
        <f>VLOOKUP(A239,[1]FloodArchive!$A$2:$P$6000,6,FALSE)</f>
        <v>30.503</v>
      </c>
      <c r="P239" s="30" t="s">
        <v>474</v>
      </c>
      <c r="Q239" s="19"/>
      <c r="R239" s="20"/>
      <c r="S239" s="20"/>
      <c r="T239" s="20"/>
      <c r="U239" s="20"/>
    </row>
    <row r="240" spans="1:21" s="12" customFormat="1" ht="39.950000000000003" customHeight="1" x14ac:dyDescent="0.2">
      <c r="A240" s="138">
        <f t="shared" si="9"/>
        <v>3976</v>
      </c>
      <c r="B240" s="21" t="str">
        <f>VLOOKUP(A240,[1]FloodArchive!$A$2:$N$6000,3,FALSE)</f>
        <v>Nigeria</v>
      </c>
      <c r="C240" s="22" t="s">
        <v>475</v>
      </c>
      <c r="D240" s="24">
        <f>VLOOKUP(A240,[1]FloodArchive!$A$2:$P$6000,8,FALSE)</f>
        <v>41146</v>
      </c>
      <c r="E240" s="24">
        <f>VLOOKUP(A240,[1]FloodArchive!$A$2:$P$6000,9,FALSE)</f>
        <v>41178</v>
      </c>
      <c r="F240" s="25">
        <f t="shared" si="10"/>
        <v>33</v>
      </c>
      <c r="G240" s="23">
        <f>VLOOKUP(A240,[1]FloodArchive!$A$2:$P$6000,11,FALSE)</f>
        <v>127</v>
      </c>
      <c r="H240" s="23">
        <f>VLOOKUP(A240,[1]FloodArchive!$A$2:$P$6000,12,FALSE)</f>
        <v>20000</v>
      </c>
      <c r="I240" s="23"/>
      <c r="J240" s="23" t="str">
        <f>VLOOKUP(A240,[1]FloodArchive!$A$2:$P$6000,13,FALSE)</f>
        <v>Heavy Rain</v>
      </c>
      <c r="K240" s="26">
        <f>VLOOKUP(A240,[1]FloodArchive!$A$2:$P$6003,14,FALSE)</f>
        <v>1.5</v>
      </c>
      <c r="L240" s="23">
        <f>VLOOKUP(A240,[1]FloodArchive!$A$2:$P$6000,7,FALSE)</f>
        <v>96830.55</v>
      </c>
      <c r="M240" s="27">
        <f t="shared" si="11"/>
        <v>6.6806175975975979</v>
      </c>
      <c r="N240" s="23">
        <f>VLOOKUP(A240,[1]FloodArchive!$A$2:$P$6000,5,FALSE)</f>
        <v>12.1089</v>
      </c>
      <c r="O240" s="23">
        <f>VLOOKUP(A240,[1]FloodArchive!$A$2:$P$6000,6,FALSE)</f>
        <v>9.30166</v>
      </c>
      <c r="P240" s="30" t="s">
        <v>476</v>
      </c>
      <c r="Q240" s="19"/>
      <c r="R240" s="20"/>
      <c r="S240" s="20"/>
      <c r="T240" s="20"/>
      <c r="U240" s="20"/>
    </row>
    <row r="241" spans="1:21" s="12" customFormat="1" ht="39.950000000000003" customHeight="1" x14ac:dyDescent="0.2">
      <c r="A241" s="138">
        <f t="shared" si="9"/>
        <v>3975</v>
      </c>
      <c r="B241" s="21" t="str">
        <f>VLOOKUP(A241,[1]FloodArchive!$A$2:$N$6000,3,FALSE)</f>
        <v>China</v>
      </c>
      <c r="C241" s="22" t="s">
        <v>477</v>
      </c>
      <c r="D241" s="24">
        <f>VLOOKUP(A241,[1]FloodArchive!$A$2:$P$6000,8,FALSE)</f>
        <v>41146</v>
      </c>
      <c r="E241" s="24">
        <f>VLOOKUP(A241,[1]FloodArchive!$A$2:$P$6000,9,FALSE)</f>
        <v>41150</v>
      </c>
      <c r="F241" s="25">
        <f t="shared" si="10"/>
        <v>5</v>
      </c>
      <c r="G241" s="23">
        <f>VLOOKUP(A241,[1]FloodArchive!$A$2:$P$6000,11,FALSE)</f>
        <v>6</v>
      </c>
      <c r="H241" s="23">
        <f>VLOOKUP(A241,[1]FloodArchive!$A$2:$P$6000,12,FALSE)</f>
        <v>30</v>
      </c>
      <c r="I241" s="23"/>
      <c r="J241" s="23" t="str">
        <f>VLOOKUP(A241,[1]FloodArchive!$A$2:$P$6000,13,FALSE)</f>
        <v>Torrential Rain</v>
      </c>
      <c r="K241" s="26">
        <f>VLOOKUP(A241,[1]FloodArchive!$A$2:$P$6003,14,FALSE)</f>
        <v>1.5</v>
      </c>
      <c r="L241" s="23">
        <f>VLOOKUP(A241,[1]FloodArchive!$A$2:$P$6000,7,FALSE)</f>
        <v>45130.63</v>
      </c>
      <c r="M241" s="27">
        <f t="shared" si="11"/>
        <v>5.5295326594780745</v>
      </c>
      <c r="N241" s="23">
        <f>VLOOKUP(A241,[1]FloodArchive!$A$2:$P$6000,5,FALSE)</f>
        <v>106.11499999999999</v>
      </c>
      <c r="O241" s="23">
        <f>VLOOKUP(A241,[1]FloodArchive!$A$2:$P$6000,6,FALSE)</f>
        <v>37.391599999999997</v>
      </c>
      <c r="P241" s="30" t="s">
        <v>478</v>
      </c>
      <c r="Q241" s="19"/>
      <c r="R241" s="20"/>
      <c r="S241" s="20"/>
      <c r="T241" s="20"/>
      <c r="U241" s="20"/>
    </row>
    <row r="242" spans="1:21" s="12" customFormat="1" ht="39.950000000000003" customHeight="1" x14ac:dyDescent="0.2">
      <c r="A242" s="138">
        <f t="shared" si="9"/>
        <v>3974</v>
      </c>
      <c r="B242" s="21" t="str">
        <f>VLOOKUP(A242,[1]FloodArchive!$A$2:$N$6000,3,FALSE)</f>
        <v>Pakistan</v>
      </c>
      <c r="C242" s="22" t="s">
        <v>479</v>
      </c>
      <c r="D242" s="24">
        <f>VLOOKUP(A242,[1]FloodArchive!$A$2:$P$6000,8,FALSE)</f>
        <v>41144</v>
      </c>
      <c r="E242" s="24">
        <f>VLOOKUP(A242,[1]FloodArchive!$A$2:$P$6000,9,FALSE)</f>
        <v>41150</v>
      </c>
      <c r="F242" s="25">
        <f t="shared" si="10"/>
        <v>7</v>
      </c>
      <c r="G242" s="23">
        <f>VLOOKUP(A242,[1]FloodArchive!$A$2:$P$6000,11,FALSE)</f>
        <v>26</v>
      </c>
      <c r="H242" s="23">
        <f>VLOOKUP(A242,[1]FloodArchive!$A$2:$P$6000,12,FALSE)</f>
        <v>1200</v>
      </c>
      <c r="I242" s="23"/>
      <c r="J242" s="23" t="str">
        <f>VLOOKUP(A242,[1]FloodArchive!$A$2:$P$6000,13,FALSE)</f>
        <v>Monsoonal Rain</v>
      </c>
      <c r="K242" s="26">
        <f>VLOOKUP(A242,[1]FloodArchive!$A$2:$P$6003,14,FALSE)</f>
        <v>1.5</v>
      </c>
      <c r="L242" s="23">
        <f>VLOOKUP(A242,[1]FloodArchive!$A$2:$P$6000,7,FALSE)</f>
        <v>98264.36</v>
      </c>
      <c r="M242" s="27">
        <f t="shared" si="11"/>
        <v>6.0135853289881442</v>
      </c>
      <c r="N242" s="23">
        <f>VLOOKUP(A242,[1]FloodArchive!$A$2:$P$6000,5,FALSE)</f>
        <v>73.522199999999998</v>
      </c>
      <c r="O242" s="23">
        <f>VLOOKUP(A242,[1]FloodArchive!$A$2:$P$6000,6,FALSE)</f>
        <v>35.030500000000004</v>
      </c>
      <c r="P242" s="30" t="s">
        <v>480</v>
      </c>
      <c r="Q242" s="19"/>
      <c r="R242" s="20"/>
      <c r="S242" s="20"/>
      <c r="T242" s="20"/>
      <c r="U242" s="20"/>
    </row>
    <row r="243" spans="1:21" s="12" customFormat="1" ht="39.950000000000003" customHeight="1" x14ac:dyDescent="0.2">
      <c r="A243" s="138">
        <f t="shared" si="9"/>
        <v>3973</v>
      </c>
      <c r="B243" s="21" t="str">
        <f>VLOOKUP(A243,[1]FloodArchive!$A$2:$N$6000,3,FALSE)</f>
        <v>Haiti</v>
      </c>
      <c r="C243" s="22" t="s">
        <v>481</v>
      </c>
      <c r="D243" s="24">
        <f>VLOOKUP(A243,[1]FloodArchive!$A$2:$P$6000,8,FALSE)</f>
        <v>41146</v>
      </c>
      <c r="E243" s="24">
        <f>VLOOKUP(A243,[1]FloodArchive!$A$2:$P$6000,9,FALSE)</f>
        <v>41150</v>
      </c>
      <c r="F243" s="25">
        <f t="shared" si="10"/>
        <v>5</v>
      </c>
      <c r="G243" s="23">
        <f>VLOOKUP(A243,[1]FloodArchive!$A$2:$P$6000,11,FALSE)</f>
        <v>19</v>
      </c>
      <c r="H243" s="23">
        <f>VLOOKUP(A243,[1]FloodArchive!$A$2:$P$6000,12,FALSE)</f>
        <v>15000</v>
      </c>
      <c r="I243" s="23"/>
      <c r="J243" s="23" t="str">
        <f>VLOOKUP(A243,[1]FloodArchive!$A$2:$P$6000,13,FALSE)</f>
        <v>Tropical Storm Isaac</v>
      </c>
      <c r="K243" s="26">
        <f>VLOOKUP(A243,[1]FloodArchive!$A$2:$P$6003,14,FALSE)</f>
        <v>1.5</v>
      </c>
      <c r="L243" s="23">
        <f>VLOOKUP(A243,[1]FloodArchive!$A$2:$P$6000,7,FALSE)</f>
        <v>4904.1000000000004</v>
      </c>
      <c r="M243" s="27">
        <f t="shared" si="11"/>
        <v>4.5656205807351338</v>
      </c>
      <c r="N243" s="23">
        <f>VLOOKUP(A243,[1]FloodArchive!$A$2:$P$6000,5,FALSE)</f>
        <v>-72.282700000000006</v>
      </c>
      <c r="O243" s="23">
        <f>VLOOKUP(A243,[1]FloodArchive!$A$2:$P$6000,6,FALSE)</f>
        <v>19.1356</v>
      </c>
      <c r="P243" s="30" t="s">
        <v>482</v>
      </c>
      <c r="Q243" s="19"/>
      <c r="R243" s="20"/>
      <c r="S243" s="20"/>
      <c r="T243" s="20"/>
      <c r="U243" s="20"/>
    </row>
    <row r="244" spans="1:21" s="12" customFormat="1" ht="39.950000000000003" customHeight="1" x14ac:dyDescent="0.2">
      <c r="A244" s="138">
        <f t="shared" si="9"/>
        <v>3972</v>
      </c>
      <c r="B244" s="21" t="str">
        <f>VLOOKUP(A244,[1]FloodArchive!$A$2:$N$6000,3,FALSE)</f>
        <v>Nigeria</v>
      </c>
      <c r="C244" s="22" t="s">
        <v>483</v>
      </c>
      <c r="D244" s="24">
        <f>VLOOKUP(A244,[1]FloodArchive!$A$2:$P$6000,8,FALSE)</f>
        <v>41145</v>
      </c>
      <c r="E244" s="24">
        <f>VLOOKUP(A244,[1]FloodArchive!$A$2:$P$6000,9,FALSE)</f>
        <v>41150</v>
      </c>
      <c r="F244" s="25">
        <f t="shared" si="10"/>
        <v>6</v>
      </c>
      <c r="G244" s="23">
        <f>VLOOKUP(A244,[1]FloodArchive!$A$2:$P$6000,11,FALSE)</f>
        <v>10</v>
      </c>
      <c r="H244" s="23">
        <f>VLOOKUP(A244,[1]FloodArchive!$A$2:$P$6000,12,FALSE)</f>
        <v>20000</v>
      </c>
      <c r="I244" s="23"/>
      <c r="J244" s="23" t="str">
        <f>VLOOKUP(A244,[1]FloodArchive!$A$2:$P$6000,13,FALSE)</f>
        <v>Torrential Rain</v>
      </c>
      <c r="K244" s="26">
        <f>VLOOKUP(A244,[1]FloodArchive!$A$2:$P$6003,14,FALSE)</f>
        <v>1.5</v>
      </c>
      <c r="L244" s="23">
        <f>VLOOKUP(A244,[1]FloodArchive!$A$2:$P$6000,7,FALSE)</f>
        <v>48922.93</v>
      </c>
      <c r="M244" s="27">
        <f t="shared" si="11"/>
        <v>5.6437549685297919</v>
      </c>
      <c r="N244" s="23">
        <f>VLOOKUP(A244,[1]FloodArchive!$A$2:$P$6000,5,FALSE)</f>
        <v>4.1248800000000001</v>
      </c>
      <c r="O244" s="23">
        <f>VLOOKUP(A244,[1]FloodArchive!$A$2:$P$6000,6,FALSE)</f>
        <v>14.316000000000001</v>
      </c>
      <c r="P244" s="30" t="s">
        <v>484</v>
      </c>
      <c r="Q244" s="19"/>
      <c r="R244" s="20"/>
      <c r="S244" s="20"/>
      <c r="T244" s="20"/>
      <c r="U244" s="20"/>
    </row>
    <row r="245" spans="1:21" s="12" customFormat="1" ht="39.950000000000003" customHeight="1" x14ac:dyDescent="0.2">
      <c r="A245" s="138">
        <f t="shared" si="9"/>
        <v>3971</v>
      </c>
      <c r="B245" s="21" t="str">
        <f>VLOOKUP(A245,[1]FloodArchive!$A$2:$N$6000,3,FALSE)</f>
        <v>Senegal</v>
      </c>
      <c r="C245" s="22" t="s">
        <v>485</v>
      </c>
      <c r="D245" s="24">
        <f>VLOOKUP(A245,[1]FloodArchive!$A$2:$P$6000,8,FALSE)</f>
        <v>41145</v>
      </c>
      <c r="E245" s="24">
        <f>VLOOKUP(A245,[1]FloodArchive!$A$2:$P$6000,9,FALSE)</f>
        <v>41150</v>
      </c>
      <c r="F245" s="25">
        <f t="shared" si="10"/>
        <v>6</v>
      </c>
      <c r="G245" s="23">
        <f>VLOOKUP(A245,[1]FloodArchive!$A$2:$P$6000,11,FALSE)</f>
        <v>4</v>
      </c>
      <c r="H245" s="23">
        <f>VLOOKUP(A245,[1]FloodArchive!$A$2:$P$6000,12,FALSE)</f>
        <v>1200</v>
      </c>
      <c r="I245" s="23"/>
      <c r="J245" s="23" t="str">
        <f>VLOOKUP(A245,[1]FloodArchive!$A$2:$P$6000,13,FALSE)</f>
        <v>Torrential Rain</v>
      </c>
      <c r="K245" s="26">
        <f>VLOOKUP(A245,[1]FloodArchive!$A$2:$P$6003,14,FALSE)</f>
        <v>1.5</v>
      </c>
      <c r="L245" s="23">
        <f>VLOOKUP(A245,[1]FloodArchive!$A$2:$P$6000,7,FALSE)</f>
        <v>79242.7</v>
      </c>
      <c r="M245" s="27">
        <f t="shared" si="11"/>
        <v>5.8532017740736819</v>
      </c>
      <c r="N245" s="23">
        <f>VLOOKUP(A245,[1]FloodArchive!$A$2:$P$6000,5,FALSE)</f>
        <v>-15.494300000000001</v>
      </c>
      <c r="O245" s="23">
        <f>VLOOKUP(A245,[1]FloodArchive!$A$2:$P$6000,6,FALSE)</f>
        <v>14.462</v>
      </c>
      <c r="P245" s="30" t="s">
        <v>486</v>
      </c>
      <c r="Q245" s="19"/>
      <c r="R245" s="20"/>
      <c r="S245" s="20"/>
      <c r="T245" s="20"/>
      <c r="U245" s="20"/>
    </row>
    <row r="246" spans="1:21" s="12" customFormat="1" ht="39.950000000000003" customHeight="1" x14ac:dyDescent="0.2">
      <c r="A246" s="138">
        <f t="shared" si="9"/>
        <v>3970</v>
      </c>
      <c r="B246" s="21" t="str">
        <f>VLOOKUP(A246,[1]FloodArchive!$A$2:$N$6000,3,FALSE)</f>
        <v>Myanmar</v>
      </c>
      <c r="C246" s="22" t="s">
        <v>487</v>
      </c>
      <c r="D246" s="24">
        <f>VLOOKUP(A246,[1]FloodArchive!$A$2:$P$6000,8,FALSE)</f>
        <v>41105</v>
      </c>
      <c r="E246" s="24">
        <f>VLOOKUP(A246,[1]FloodArchive!$A$2:$P$6000,9,FALSE)</f>
        <v>41150</v>
      </c>
      <c r="F246" s="25">
        <f t="shared" si="10"/>
        <v>46</v>
      </c>
      <c r="G246" s="23">
        <f>VLOOKUP(A246,[1]FloodArchive!$A$2:$P$6000,11,FALSE)</f>
        <v>0</v>
      </c>
      <c r="H246" s="23">
        <f>VLOOKUP(A246,[1]FloodArchive!$A$2:$P$6000,12,FALSE)</f>
        <v>85000</v>
      </c>
      <c r="I246" s="23"/>
      <c r="J246" s="23" t="str">
        <f>VLOOKUP(A246,[1]FloodArchive!$A$2:$P$6000,13,FALSE)</f>
        <v>Monsoonal Rain</v>
      </c>
      <c r="K246" s="26">
        <f>VLOOKUP(A246,[1]FloodArchive!$A$2:$P$6003,14,FALSE)</f>
        <v>1</v>
      </c>
      <c r="L246" s="23">
        <f>VLOOKUP(A246,[1]FloodArchive!$A$2:$P$6000,7,FALSE)</f>
        <v>219814.61</v>
      </c>
      <c r="M246" s="27">
        <f t="shared" si="11"/>
        <v>7.0048143861544601</v>
      </c>
      <c r="N246" s="23">
        <f>VLOOKUP(A246,[1]FloodArchive!$A$2:$P$6000,5,FALSE)</f>
        <v>97.853499999999997</v>
      </c>
      <c r="O246" s="23">
        <f>VLOOKUP(A246,[1]FloodArchive!$A$2:$P$6000,6,FALSE)</f>
        <v>16.591899999999999</v>
      </c>
      <c r="P246" s="30" t="s">
        <v>488</v>
      </c>
      <c r="Q246" s="19"/>
      <c r="R246" s="20"/>
      <c r="S246" s="20"/>
      <c r="T246" s="20"/>
      <c r="U246" s="20"/>
    </row>
    <row r="247" spans="1:21" s="12" customFormat="1" ht="39.950000000000003" customHeight="1" x14ac:dyDescent="0.2">
      <c r="A247" s="138">
        <f t="shared" si="9"/>
        <v>3969</v>
      </c>
      <c r="B247" s="21" t="str">
        <f>VLOOKUP(A247,[1]FloodArchive!$A$2:$N$6000,3,FALSE)</f>
        <v>Japan</v>
      </c>
      <c r="C247" s="22" t="s">
        <v>489</v>
      </c>
      <c r="D247" s="24">
        <f>VLOOKUP(A247,[1]FloodArchive!$A$2:$P$6000,8,FALSE)</f>
        <v>41133</v>
      </c>
      <c r="E247" s="24">
        <f>VLOOKUP(A247,[1]FloodArchive!$A$2:$P$6000,9,FALSE)</f>
        <v>41141</v>
      </c>
      <c r="F247" s="25">
        <f t="shared" si="10"/>
        <v>9</v>
      </c>
      <c r="G247" s="23">
        <f>VLOOKUP(A247,[1]FloodArchive!$A$2:$P$6000,11,FALSE)</f>
        <v>3</v>
      </c>
      <c r="H247" s="23">
        <f>VLOOKUP(A247,[1]FloodArchive!$A$2:$P$6000,12,FALSE)</f>
        <v>1000</v>
      </c>
      <c r="I247" s="23"/>
      <c r="J247" s="23" t="str">
        <f>VLOOKUP(A247,[1]FloodArchive!$A$2:$P$6000,13,FALSE)</f>
        <v>Torrential Rain</v>
      </c>
      <c r="K247" s="26">
        <f>VLOOKUP(A247,[1]FloodArchive!$A$2:$P$6003,14,FALSE)</f>
        <v>1.5</v>
      </c>
      <c r="L247" s="23">
        <f>VLOOKUP(A247,[1]FloodArchive!$A$2:$P$6000,7,FALSE)</f>
        <v>10669.97</v>
      </c>
      <c r="M247" s="27">
        <f t="shared" si="11"/>
        <v>5.1584969668461138</v>
      </c>
      <c r="N247" s="23">
        <f>VLOOKUP(A247,[1]FloodArchive!$A$2:$P$6000,5,FALSE)</f>
        <v>135.55600000000001</v>
      </c>
      <c r="O247" s="23">
        <f>VLOOKUP(A247,[1]FloodArchive!$A$2:$P$6000,6,FALSE)</f>
        <v>34.616700000000002</v>
      </c>
      <c r="P247" s="30" t="s">
        <v>490</v>
      </c>
      <c r="Q247" s="19"/>
      <c r="R247" s="20"/>
      <c r="S247" s="20"/>
      <c r="T247" s="20"/>
      <c r="U247" s="20"/>
    </row>
    <row r="248" spans="1:21" s="12" customFormat="1" ht="39.950000000000003" customHeight="1" x14ac:dyDescent="0.2">
      <c r="A248" s="138">
        <f t="shared" si="9"/>
        <v>3968</v>
      </c>
      <c r="B248" s="21" t="str">
        <f>VLOOKUP(A248,[1]FloodArchive!$A$2:$N$6000,3,FALSE)</f>
        <v>South Sudan</v>
      </c>
      <c r="C248" s="22" t="s">
        <v>491</v>
      </c>
      <c r="D248" s="24">
        <f>VLOOKUP(A248,[1]FloodArchive!$A$2:$P$6000,8,FALSE)</f>
        <v>41122</v>
      </c>
      <c r="E248" s="24">
        <f>VLOOKUP(A248,[1]FloodArchive!$A$2:$P$6000,9,FALSE)</f>
        <v>41150</v>
      </c>
      <c r="F248" s="25">
        <f t="shared" si="10"/>
        <v>29</v>
      </c>
      <c r="G248" s="23">
        <f>VLOOKUP(A248,[1]FloodArchive!$A$2:$P$6000,11,FALSE)</f>
        <v>32</v>
      </c>
      <c r="H248" s="23">
        <f>VLOOKUP(A248,[1]FloodArchive!$A$2:$P$6000,12,FALSE)</f>
        <v>154000</v>
      </c>
      <c r="I248" s="23"/>
      <c r="J248" s="23" t="str">
        <f>VLOOKUP(A248,[1]FloodArchive!$A$2:$P$6000,13,FALSE)</f>
        <v>Heavy Rain</v>
      </c>
      <c r="K248" s="26">
        <f>VLOOKUP(A248,[1]FloodArchive!$A$2:$P$6003,14,FALSE)</f>
        <v>1.5</v>
      </c>
      <c r="L248" s="23">
        <f>VLOOKUP(A248,[1]FloodArchive!$A$2:$P$6000,7,FALSE)</f>
        <v>456058.52</v>
      </c>
      <c r="M248" s="27">
        <f t="shared" si="11"/>
        <v>7.2975098305015944</v>
      </c>
      <c r="N248" s="23">
        <f>VLOOKUP(A248,[1]FloodArchive!$A$2:$P$6000,5,FALSE)</f>
        <v>30.218800000000002</v>
      </c>
      <c r="O248" s="23">
        <f>VLOOKUP(A248,[1]FloodArchive!$A$2:$P$6000,6,FALSE)</f>
        <v>9.6911299999999994</v>
      </c>
      <c r="P248" s="30" t="s">
        <v>492</v>
      </c>
      <c r="Q248" s="19"/>
      <c r="R248" s="20"/>
      <c r="S248" s="20"/>
      <c r="T248" s="20"/>
      <c r="U248" s="20"/>
    </row>
    <row r="249" spans="1:21" s="12" customFormat="1" ht="39.950000000000003" customHeight="1" x14ac:dyDescent="0.2">
      <c r="A249" s="138">
        <f t="shared" si="9"/>
        <v>3967</v>
      </c>
      <c r="B249" s="21" t="str">
        <f>VLOOKUP(A249,[1]FloodArchive!$A$2:$N$6000,3,FALSE)</f>
        <v>Niger</v>
      </c>
      <c r="C249" s="22" t="s">
        <v>493</v>
      </c>
      <c r="D249" s="24">
        <f>VLOOKUP(A249,[1]FloodArchive!$A$2:$P$6000,8,FALSE)</f>
        <v>41127</v>
      </c>
      <c r="E249" s="24">
        <f>VLOOKUP(A249,[1]FloodArchive!$A$2:$P$6000,9,FALSE)</f>
        <v>41159</v>
      </c>
      <c r="F249" s="25">
        <f t="shared" si="10"/>
        <v>33</v>
      </c>
      <c r="G249" s="23">
        <f>VLOOKUP(A249,[1]FloodArchive!$A$2:$P$6000,11,FALSE)</f>
        <v>52</v>
      </c>
      <c r="H249" s="23">
        <f>VLOOKUP(A249,[1]FloodArchive!$A$2:$P$6000,12,FALSE)</f>
        <v>125000</v>
      </c>
      <c r="I249" s="23"/>
      <c r="J249" s="23" t="str">
        <f>VLOOKUP(A249,[1]FloodArchive!$A$2:$P$6000,13,FALSE)</f>
        <v>Heavy Rain</v>
      </c>
      <c r="K249" s="26">
        <f>VLOOKUP(A249,[1]FloodArchive!$A$2:$P$6003,14,FALSE)</f>
        <v>1.5</v>
      </c>
      <c r="L249" s="23">
        <f>VLOOKUP(A249,[1]FloodArchive!$A$2:$P$6000,7,FALSE)</f>
        <v>75976.73</v>
      </c>
      <c r="M249" s="27">
        <f t="shared" si="11"/>
        <v>6.5752857967398395</v>
      </c>
      <c r="N249" s="23">
        <f>VLOOKUP(A249,[1]FloodArchive!$A$2:$P$6000,5,FALSE)</f>
        <v>3.8814600000000001</v>
      </c>
      <c r="O249" s="23">
        <f>VLOOKUP(A249,[1]FloodArchive!$A$2:$P$6000,6,FALSE)</f>
        <v>14.6081</v>
      </c>
      <c r="P249" s="30" t="s">
        <v>494</v>
      </c>
      <c r="Q249" s="19"/>
      <c r="R249" s="20"/>
      <c r="S249" s="20"/>
      <c r="T249" s="20"/>
      <c r="U249" s="20"/>
    </row>
    <row r="250" spans="1:21" s="12" customFormat="1" ht="39.950000000000003" customHeight="1" x14ac:dyDescent="0.2">
      <c r="A250" s="138">
        <f t="shared" si="9"/>
        <v>3966</v>
      </c>
      <c r="B250" s="21" t="str">
        <f>VLOOKUP(A250,[1]FloodArchive!$A$2:$N$6000,3,FALSE)</f>
        <v>India</v>
      </c>
      <c r="C250" s="22" t="s">
        <v>495</v>
      </c>
      <c r="D250" s="24">
        <f>VLOOKUP(A250,[1]FloodArchive!$A$2:$P$6000,8,FALSE)</f>
        <v>41137</v>
      </c>
      <c r="E250" s="24">
        <f>VLOOKUP(A250,[1]FloodArchive!$A$2:$P$6000,9,FALSE)</f>
        <v>41141</v>
      </c>
      <c r="F250" s="25">
        <f t="shared" si="10"/>
        <v>5</v>
      </c>
      <c r="G250" s="23">
        <f>VLOOKUP(A250,[1]FloodArchive!$A$2:$P$6000,11,FALSE)</f>
        <v>1</v>
      </c>
      <c r="H250" s="23">
        <f>VLOOKUP(A250,[1]FloodArchive!$A$2:$P$6000,12,FALSE)</f>
        <v>210</v>
      </c>
      <c r="I250" s="23"/>
      <c r="J250" s="23" t="str">
        <f>VLOOKUP(A250,[1]FloodArchive!$A$2:$P$6000,13,FALSE)</f>
        <v>Monsoonal Rain</v>
      </c>
      <c r="K250" s="26">
        <f>VLOOKUP(A250,[1]FloodArchive!$A$2:$P$6003,14,FALSE)</f>
        <v>1</v>
      </c>
      <c r="L250" s="23">
        <f>VLOOKUP(A250,[1]FloodArchive!$A$2:$P$6000,7,FALSE)</f>
        <v>29689.98</v>
      </c>
      <c r="M250" s="27">
        <f t="shared" si="11"/>
        <v>5.1715799093792656</v>
      </c>
      <c r="N250" s="23">
        <f>VLOOKUP(A250,[1]FloodArchive!$A$2:$P$6000,5,FALSE)</f>
        <v>82.796199999999999</v>
      </c>
      <c r="O250" s="23">
        <f>VLOOKUP(A250,[1]FloodArchive!$A$2:$P$6000,6,FALSE)</f>
        <v>20.985499999999998</v>
      </c>
      <c r="P250" s="30" t="s">
        <v>496</v>
      </c>
      <c r="Q250" s="19"/>
      <c r="R250" s="20"/>
      <c r="S250" s="20"/>
      <c r="T250" s="20"/>
      <c r="U250" s="20"/>
    </row>
    <row r="251" spans="1:21" s="12" customFormat="1" ht="39.950000000000003" customHeight="1" x14ac:dyDescent="0.2">
      <c r="A251" s="138">
        <f t="shared" si="9"/>
        <v>3965</v>
      </c>
      <c r="B251" s="21" t="str">
        <f>VLOOKUP(A251,[1]FloodArchive!$A$2:$N$6000,3,FALSE)</f>
        <v>China</v>
      </c>
      <c r="C251" s="22" t="s">
        <v>497</v>
      </c>
      <c r="D251" s="24">
        <f>VLOOKUP(A251,[1]FloodArchive!$A$2:$P$6000,8,FALSE)</f>
        <v>41135</v>
      </c>
      <c r="E251" s="24">
        <f>VLOOKUP(A251,[1]FloodArchive!$A$2:$P$6000,9,FALSE)</f>
        <v>41141</v>
      </c>
      <c r="F251" s="25">
        <f t="shared" si="10"/>
        <v>7</v>
      </c>
      <c r="G251" s="23">
        <f>VLOOKUP(A251,[1]FloodArchive!$A$2:$P$6000,11,FALSE)</f>
        <v>13</v>
      </c>
      <c r="H251" s="23">
        <f>VLOOKUP(A251,[1]FloodArchive!$A$2:$P$6000,12,FALSE)</f>
        <v>14600</v>
      </c>
      <c r="I251" s="23"/>
      <c r="J251" s="23" t="str">
        <f>VLOOKUP(A251,[1]FloodArchive!$A$2:$P$6000,13,FALSE)</f>
        <v>Monsoonal Rain</v>
      </c>
      <c r="K251" s="26">
        <f>VLOOKUP(A251,[1]FloodArchive!$A$2:$P$6003,14,FALSE)</f>
        <v>1</v>
      </c>
      <c r="L251" s="23">
        <f>VLOOKUP(A251,[1]FloodArchive!$A$2:$P$6000,7,FALSE)</f>
        <v>107983.97</v>
      </c>
      <c r="M251" s="27">
        <f t="shared" si="11"/>
        <v>5.8784573301563228</v>
      </c>
      <c r="N251" s="23">
        <f>VLOOKUP(A251,[1]FloodArchive!$A$2:$P$6000,5,FALSE)</f>
        <v>103.73</v>
      </c>
      <c r="O251" s="23">
        <f>VLOOKUP(A251,[1]FloodArchive!$A$2:$P$6000,6,FALSE)</f>
        <v>31.1602</v>
      </c>
      <c r="P251" s="30" t="s">
        <v>498</v>
      </c>
      <c r="Q251" s="19"/>
      <c r="R251" s="20"/>
      <c r="S251" s="20"/>
      <c r="T251" s="20"/>
      <c r="U251" s="20"/>
    </row>
    <row r="252" spans="1:21" s="12" customFormat="1" ht="39.950000000000003" customHeight="1" x14ac:dyDescent="0.2">
      <c r="A252" s="138">
        <f t="shared" si="9"/>
        <v>3964</v>
      </c>
      <c r="B252" s="21" t="str">
        <f>VLOOKUP(A252,[1]FloodArchive!$A$2:$N$6000,3,FALSE)</f>
        <v>Nigeria</v>
      </c>
      <c r="C252" s="22" t="s">
        <v>499</v>
      </c>
      <c r="D252" s="24">
        <f>VLOOKUP(A252,[1]FloodArchive!$A$2:$P$6000,8,FALSE)</f>
        <v>41123</v>
      </c>
      <c r="E252" s="24">
        <f>VLOOKUP(A252,[1]FloodArchive!$A$2:$P$6000,9,FALSE)</f>
        <v>41127</v>
      </c>
      <c r="F252" s="25">
        <f t="shared" si="10"/>
        <v>5</v>
      </c>
      <c r="G252" s="23">
        <f>VLOOKUP(A252,[1]FloodArchive!$A$2:$P$6000,11,FALSE)</f>
        <v>0</v>
      </c>
      <c r="H252" s="23">
        <f>VLOOKUP(A252,[1]FloodArchive!$A$2:$P$6000,12,FALSE)</f>
        <v>3000</v>
      </c>
      <c r="I252" s="23"/>
      <c r="J252" s="23" t="str">
        <f>VLOOKUP(A252,[1]FloodArchive!$A$2:$P$6000,13,FALSE)</f>
        <v>Torrential Rain</v>
      </c>
      <c r="K252" s="26">
        <f>VLOOKUP(A252,[1]FloodArchive!$A$2:$P$6003,14,FALSE)</f>
        <v>1.5</v>
      </c>
      <c r="L252" s="23">
        <f>VLOOKUP(A252,[1]FloodArchive!$A$2:$P$6000,7,FALSE)</f>
        <v>16652.25</v>
      </c>
      <c r="M252" s="27">
        <f t="shared" si="11"/>
        <v>5.0965341857124606</v>
      </c>
      <c r="N252" s="23">
        <f>VLOOKUP(A252,[1]FloodArchive!$A$2:$P$6000,5,FALSE)</f>
        <v>11.2812</v>
      </c>
      <c r="O252" s="23">
        <f>VLOOKUP(A252,[1]FloodArchive!$A$2:$P$6000,6,FALSE)</f>
        <v>7.4273800000000003</v>
      </c>
      <c r="P252" s="30" t="s">
        <v>500</v>
      </c>
      <c r="Q252" s="19"/>
      <c r="R252" s="20"/>
      <c r="S252" s="20"/>
      <c r="T252" s="20"/>
      <c r="U252" s="20"/>
    </row>
    <row r="253" spans="1:21" s="12" customFormat="1" ht="39.950000000000003" customHeight="1" x14ac:dyDescent="0.2">
      <c r="A253" s="138">
        <f t="shared" si="9"/>
        <v>3963</v>
      </c>
      <c r="B253" s="21" t="str">
        <f>VLOOKUP(A253,[1]FloodArchive!$A$2:$N$6000,3,FALSE)</f>
        <v>China</v>
      </c>
      <c r="C253" s="22" t="s">
        <v>501</v>
      </c>
      <c r="D253" s="24">
        <f>VLOOKUP(A253,[1]FloodArchive!$A$2:$P$6000,8,FALSE)</f>
        <v>41124</v>
      </c>
      <c r="E253" s="24">
        <f>VLOOKUP(A253,[1]FloodArchive!$A$2:$P$6000,9,FALSE)</f>
        <v>41127</v>
      </c>
      <c r="F253" s="25">
        <f t="shared" si="10"/>
        <v>4</v>
      </c>
      <c r="G253" s="23">
        <f>VLOOKUP(A253,[1]FloodArchive!$A$2:$P$6000,11,FALSE)</f>
        <v>2</v>
      </c>
      <c r="H253" s="23">
        <f>VLOOKUP(A253,[1]FloodArchive!$A$2:$P$6000,12,FALSE)</f>
        <v>800000</v>
      </c>
      <c r="I253" s="23"/>
      <c r="J253" s="23" t="str">
        <f>VLOOKUP(A253,[1]FloodArchive!$A$2:$P$6000,13,FALSE)</f>
        <v>Typhoons  Damrey and Saola</v>
      </c>
      <c r="K253" s="26">
        <f>VLOOKUP(A253,[1]FloodArchive!$A$2:$P$6003,14,FALSE)</f>
        <v>2</v>
      </c>
      <c r="L253" s="23">
        <f>VLOOKUP(A253,[1]FloodArchive!$A$2:$P$6000,7,FALSE)</f>
        <v>9559.89</v>
      </c>
      <c r="M253" s="27">
        <f t="shared" si="11"/>
        <v>4.8835428821270552</v>
      </c>
      <c r="N253" s="23">
        <f>VLOOKUP(A253,[1]FloodArchive!$A$2:$P$6000,5,FALSE)</f>
        <v>122.59399999999999</v>
      </c>
      <c r="O253" s="23">
        <f>VLOOKUP(A253,[1]FloodArchive!$A$2:$P$6000,6,FALSE)</f>
        <v>40.519500000000001</v>
      </c>
      <c r="P253" s="30" t="s">
        <v>502</v>
      </c>
      <c r="Q253" s="19"/>
      <c r="R253" s="20"/>
      <c r="S253" s="20"/>
      <c r="T253" s="20"/>
      <c r="U253" s="20"/>
    </row>
    <row r="254" spans="1:21" s="12" customFormat="1" ht="39.950000000000003" customHeight="1" x14ac:dyDescent="0.2">
      <c r="A254" s="138">
        <f t="shared" si="9"/>
        <v>3962</v>
      </c>
      <c r="B254" s="21" t="str">
        <f>VLOOKUP(A254,[1]FloodArchive!$A$2:$N$6000,3,FALSE)</f>
        <v>Scotland</v>
      </c>
      <c r="C254" s="22" t="s">
        <v>503</v>
      </c>
      <c r="D254" s="24">
        <f>VLOOKUP(A254,[1]FloodArchive!$A$2:$P$6000,8,FALSE)</f>
        <v>41125</v>
      </c>
      <c r="E254" s="24">
        <f>VLOOKUP(A254,[1]FloodArchive!$A$2:$P$6000,9,FALSE)</f>
        <v>41127</v>
      </c>
      <c r="F254" s="25">
        <f t="shared" si="10"/>
        <v>3</v>
      </c>
      <c r="G254" s="23">
        <f>VLOOKUP(A254,[1]FloodArchive!$A$2:$P$6000,11,FALSE)</f>
        <v>0</v>
      </c>
      <c r="H254" s="23">
        <f>VLOOKUP(A254,[1]FloodArchive!$A$2:$P$6000,12,FALSE)</f>
        <v>0</v>
      </c>
      <c r="I254" s="23"/>
      <c r="J254" s="23" t="str">
        <f>VLOOKUP(A254,[1]FloodArchive!$A$2:$P$6000,13,FALSE)</f>
        <v>Torrential Rain</v>
      </c>
      <c r="K254" s="26">
        <f>VLOOKUP(A254,[1]FloodArchive!$A$2:$P$6003,14,FALSE)</f>
        <v>1</v>
      </c>
      <c r="L254" s="23">
        <f>VLOOKUP(A254,[1]FloodArchive!$A$2:$P$6000,7,FALSE)</f>
        <v>4260.88</v>
      </c>
      <c r="M254" s="27">
        <f t="shared" si="11"/>
        <v>4.1066205579715849</v>
      </c>
      <c r="N254" s="23">
        <f>VLOOKUP(A254,[1]FloodArchive!$A$2:$P$6000,5,FALSE)</f>
        <v>-2.59334</v>
      </c>
      <c r="O254" s="23">
        <f>VLOOKUP(A254,[1]FloodArchive!$A$2:$P$6000,6,FALSE)</f>
        <v>55.574599999999997</v>
      </c>
      <c r="P254" s="30" t="s">
        <v>504</v>
      </c>
      <c r="Q254" s="19"/>
      <c r="R254" s="20"/>
      <c r="S254" s="20"/>
      <c r="T254" s="20"/>
      <c r="U254" s="20"/>
    </row>
    <row r="255" spans="1:21" s="12" customFormat="1" ht="39.950000000000003" customHeight="1" x14ac:dyDescent="0.2">
      <c r="A255" s="138">
        <f t="shared" si="9"/>
        <v>3961</v>
      </c>
      <c r="B255" s="21" t="str">
        <f>VLOOKUP(A255,[1]FloodArchive!$A$2:$N$6000,3,FALSE)</f>
        <v>Sudan</v>
      </c>
      <c r="C255" s="22" t="s">
        <v>505</v>
      </c>
      <c r="D255" s="24">
        <f>VLOOKUP(A255,[1]FloodArchive!$A$2:$P$6000,8,FALSE)</f>
        <v>41125</v>
      </c>
      <c r="E255" s="24">
        <f>VLOOKUP(A255,[1]FloodArchive!$A$2:$P$6000,9,FALSE)</f>
        <v>41127</v>
      </c>
      <c r="F255" s="25">
        <f t="shared" si="10"/>
        <v>3</v>
      </c>
      <c r="G255" s="23">
        <f>VLOOKUP(A255,[1]FloodArchive!$A$2:$P$6000,11,FALSE)</f>
        <v>5</v>
      </c>
      <c r="H255" s="23">
        <f>VLOOKUP(A255,[1]FloodArchive!$A$2:$P$6000,12,FALSE)</f>
        <v>800</v>
      </c>
      <c r="I255" s="23"/>
      <c r="J255" s="23" t="str">
        <f>VLOOKUP(A255,[1]FloodArchive!$A$2:$P$6000,13,FALSE)</f>
        <v>Torrential Rain</v>
      </c>
      <c r="K255" s="26">
        <f>VLOOKUP(A255,[1]FloodArchive!$A$2:$P$6003,14,FALSE)</f>
        <v>1.5</v>
      </c>
      <c r="L255" s="23">
        <f>VLOOKUP(A255,[1]FloodArchive!$A$2:$P$6000,7,FALSE)</f>
        <v>89290.09</v>
      </c>
      <c r="M255" s="27">
        <f t="shared" si="11"/>
        <v>5.6040157744876078</v>
      </c>
      <c r="N255" s="23">
        <f>VLOOKUP(A255,[1]FloodArchive!$A$2:$P$6000,5,FALSE)</f>
        <v>22.660799999999998</v>
      </c>
      <c r="O255" s="23">
        <f>VLOOKUP(A255,[1]FloodArchive!$A$2:$P$6000,6,FALSE)</f>
        <v>13.622299999999999</v>
      </c>
      <c r="P255" s="30" t="s">
        <v>506</v>
      </c>
      <c r="Q255" s="19"/>
      <c r="R255" s="20"/>
      <c r="S255" s="20"/>
      <c r="T255" s="20"/>
      <c r="U255" s="20"/>
    </row>
    <row r="256" spans="1:21" s="12" customFormat="1" ht="39.950000000000003" customHeight="1" x14ac:dyDescent="0.2">
      <c r="A256" s="138">
        <f t="shared" si="9"/>
        <v>3960</v>
      </c>
      <c r="B256" s="21" t="str">
        <f>VLOOKUP(A256,[1]FloodArchive!$A$2:$N$6000,3,FALSE)</f>
        <v>India</v>
      </c>
      <c r="C256" s="22" t="s">
        <v>507</v>
      </c>
      <c r="D256" s="24">
        <f>VLOOKUP(A256,[1]FloodArchive!$A$2:$P$6000,8,FALSE)</f>
        <v>41124</v>
      </c>
      <c r="E256" s="24">
        <f>VLOOKUP(A256,[1]FloodArchive!$A$2:$P$6000,9,FALSE)</f>
        <v>41127</v>
      </c>
      <c r="F256" s="25">
        <f t="shared" si="10"/>
        <v>4</v>
      </c>
      <c r="G256" s="23">
        <f>VLOOKUP(A256,[1]FloodArchive!$A$2:$P$6000,11,FALSE)</f>
        <v>0</v>
      </c>
      <c r="H256" s="23">
        <f>VLOOKUP(A256,[1]FloodArchive!$A$2:$P$6000,12,FALSE)</f>
        <v>2000</v>
      </c>
      <c r="I256" s="23"/>
      <c r="J256" s="23" t="str">
        <f>VLOOKUP(A256,[1]FloodArchive!$A$2:$P$6000,13,FALSE)</f>
        <v>Monsoonal Rain</v>
      </c>
      <c r="K256" s="26">
        <f>VLOOKUP(A256,[1]FloodArchive!$A$2:$P$6003,14,FALSE)</f>
        <v>1</v>
      </c>
      <c r="L256" s="23">
        <f>VLOOKUP(A256,[1]FloodArchive!$A$2:$P$6000,7,FALSE)</f>
        <v>35689.54</v>
      </c>
      <c r="M256" s="27">
        <f t="shared" si="11"/>
        <v>5.1546009417283098</v>
      </c>
      <c r="N256" s="23">
        <f>VLOOKUP(A256,[1]FloodArchive!$A$2:$P$6000,5,FALSE)</f>
        <v>82.321600000000004</v>
      </c>
      <c r="O256" s="23">
        <f>VLOOKUP(A256,[1]FloodArchive!$A$2:$P$6000,6,FALSE)</f>
        <v>19.439800000000002</v>
      </c>
      <c r="P256" s="30" t="s">
        <v>508</v>
      </c>
      <c r="Q256" s="19"/>
      <c r="R256" s="20"/>
      <c r="S256" s="20"/>
      <c r="T256" s="20"/>
      <c r="U256" s="20"/>
    </row>
    <row r="257" spans="1:21" s="12" customFormat="1" ht="39.950000000000003" customHeight="1" x14ac:dyDescent="0.2">
      <c r="A257" s="138">
        <f t="shared" si="9"/>
        <v>3959</v>
      </c>
      <c r="B257" s="21" t="str">
        <f>VLOOKUP(A257,[1]FloodArchive!$A$2:$N$6000,3,FALSE)</f>
        <v>India</v>
      </c>
      <c r="C257" s="22" t="s">
        <v>509</v>
      </c>
      <c r="D257" s="24">
        <f>VLOOKUP(A257,[1]FloodArchive!$A$2:$P$6000,8,FALSE)</f>
        <v>41125</v>
      </c>
      <c r="E257" s="24">
        <f>VLOOKUP(A257,[1]FloodArchive!$A$2:$P$6000,9,FALSE)</f>
        <v>41127</v>
      </c>
      <c r="F257" s="25">
        <f t="shared" si="10"/>
        <v>3</v>
      </c>
      <c r="G257" s="23">
        <f>VLOOKUP(A257,[1]FloodArchive!$A$2:$P$6000,11,FALSE)</f>
        <v>30</v>
      </c>
      <c r="H257" s="23">
        <f>VLOOKUP(A257,[1]FloodArchive!$A$2:$P$6000,12,FALSE)</f>
        <v>1200</v>
      </c>
      <c r="I257" s="23"/>
      <c r="J257" s="23" t="str">
        <f>VLOOKUP(A257,[1]FloodArchive!$A$2:$P$6000,13,FALSE)</f>
        <v>Torrential Rain</v>
      </c>
      <c r="K257" s="26">
        <f>VLOOKUP(A257,[1]FloodArchive!$A$2:$P$6003,14,FALSE)</f>
        <v>1.5</v>
      </c>
      <c r="L257" s="23">
        <f>VLOOKUP(A257,[1]FloodArchive!$A$2:$P$6000,7,FALSE)</f>
        <v>31390.53</v>
      </c>
      <c r="M257" s="27">
        <f t="shared" si="11"/>
        <v>5.1500111621970248</v>
      </c>
      <c r="N257" s="23">
        <f>VLOOKUP(A257,[1]FloodArchive!$A$2:$P$6000,5,FALSE)</f>
        <v>78.852900000000005</v>
      </c>
      <c r="O257" s="23">
        <f>VLOOKUP(A257,[1]FloodArchive!$A$2:$P$6000,6,FALSE)</f>
        <v>30.113499999999998</v>
      </c>
      <c r="P257" s="30" t="s">
        <v>510</v>
      </c>
      <c r="Q257" s="19"/>
      <c r="R257" s="20"/>
      <c r="S257" s="20"/>
      <c r="T257" s="20"/>
      <c r="U257" s="20"/>
    </row>
    <row r="258" spans="1:21" s="12" customFormat="1" ht="39.950000000000003" customHeight="1" x14ac:dyDescent="0.2">
      <c r="A258" s="138">
        <f t="shared" ref="A258:A321" si="12">A259+1</f>
        <v>3958</v>
      </c>
      <c r="B258" s="21" t="str">
        <f>VLOOKUP(A258,[1]FloodArchive!$A$2:$N$6000,3,FALSE)</f>
        <v>China</v>
      </c>
      <c r="C258" s="22" t="s">
        <v>511</v>
      </c>
      <c r="D258" s="24">
        <f>VLOOKUP(A258,[1]FloodArchive!$A$2:$P$6000,8,FALSE)</f>
        <v>41115</v>
      </c>
      <c r="E258" s="24">
        <f>VLOOKUP(A258,[1]FloodArchive!$A$2:$P$6000,9,FALSE)</f>
        <v>41120</v>
      </c>
      <c r="F258" s="25">
        <f t="shared" ref="F258:F321" si="13">E258-D258+1</f>
        <v>6</v>
      </c>
      <c r="G258" s="23">
        <f>VLOOKUP(A258,[1]FloodArchive!$A$2:$P$6000,11,FALSE)</f>
        <v>0</v>
      </c>
      <c r="H258" s="23">
        <f>VLOOKUP(A258,[1]FloodArchive!$A$2:$P$6000,12,FALSE)</f>
        <v>40000</v>
      </c>
      <c r="I258" s="23"/>
      <c r="J258" s="23" t="str">
        <f>VLOOKUP(A258,[1]FloodArchive!$A$2:$P$6000,13,FALSE)</f>
        <v>Heavy Rain</v>
      </c>
      <c r="K258" s="26">
        <f>VLOOKUP(A258,[1]FloodArchive!$A$2:$P$6003,14,FALSE)</f>
        <v>1.5</v>
      </c>
      <c r="L258" s="23">
        <f>VLOOKUP(A258,[1]FloodArchive!$A$2:$P$6000,7,FALSE)</f>
        <v>100600.98</v>
      </c>
      <c r="M258" s="27">
        <f t="shared" ref="M258:M321" si="14">LOG(F258*K258*L258)</f>
        <v>5.9568447208403388</v>
      </c>
      <c r="N258" s="23">
        <f>VLOOKUP(A258,[1]FloodArchive!$A$2:$P$6000,5,FALSE)</f>
        <v>110.85</v>
      </c>
      <c r="O258" s="23">
        <f>VLOOKUP(A258,[1]FloodArchive!$A$2:$P$6000,6,FALSE)</f>
        <v>34.795900000000003</v>
      </c>
      <c r="P258" s="30" t="s">
        <v>512</v>
      </c>
      <c r="Q258" s="19"/>
      <c r="R258" s="20"/>
      <c r="S258" s="20"/>
      <c r="T258" s="20"/>
      <c r="U258" s="20"/>
    </row>
    <row r="259" spans="1:21" s="12" customFormat="1" ht="39.950000000000003" customHeight="1" x14ac:dyDescent="0.2">
      <c r="A259" s="138">
        <f t="shared" si="12"/>
        <v>3957</v>
      </c>
      <c r="B259" s="21" t="str">
        <f>VLOOKUP(A259,[1]FloodArchive!$A$2:$N$6000,3,FALSE)</f>
        <v>Costa Rica</v>
      </c>
      <c r="C259" s="22" t="s">
        <v>513</v>
      </c>
      <c r="D259" s="24">
        <f>VLOOKUP(A259,[1]FloodArchive!$A$2:$P$6000,8,FALSE)</f>
        <v>41118</v>
      </c>
      <c r="E259" s="24">
        <f>VLOOKUP(A259,[1]FloodArchive!$A$2:$P$6000,9,FALSE)</f>
        <v>41120</v>
      </c>
      <c r="F259" s="25">
        <f t="shared" si="13"/>
        <v>3</v>
      </c>
      <c r="G259" s="23">
        <f>VLOOKUP(A259,[1]FloodArchive!$A$2:$P$6000,11,FALSE)</f>
        <v>1</v>
      </c>
      <c r="H259" s="23">
        <f>VLOOKUP(A259,[1]FloodArchive!$A$2:$P$6000,12,FALSE)</f>
        <v>1500</v>
      </c>
      <c r="I259" s="23"/>
      <c r="J259" s="23" t="str">
        <f>VLOOKUP(A259,[1]FloodArchive!$A$2:$P$6000,13,FALSE)</f>
        <v>Heavy Rain</v>
      </c>
      <c r="K259" s="26">
        <f>VLOOKUP(A259,[1]FloodArchive!$A$2:$P$6003,14,FALSE)</f>
        <v>1</v>
      </c>
      <c r="L259" s="23">
        <f>VLOOKUP(A259,[1]FloodArchive!$A$2:$P$6000,7,FALSE)</f>
        <v>20820.98</v>
      </c>
      <c r="M259" s="27">
        <f t="shared" si="14"/>
        <v>4.7956224217085817</v>
      </c>
      <c r="N259" s="23">
        <f>VLOOKUP(A259,[1]FloodArchive!$A$2:$P$6000,5,FALSE)</f>
        <v>-81.1113</v>
      </c>
      <c r="O259" s="23">
        <f>VLOOKUP(A259,[1]FloodArchive!$A$2:$P$6000,6,FALSE)</f>
        <v>8.7960499999999993</v>
      </c>
      <c r="P259" s="30" t="s">
        <v>514</v>
      </c>
      <c r="Q259" s="19"/>
      <c r="R259" s="20"/>
      <c r="S259" s="20"/>
      <c r="T259" s="20"/>
      <c r="U259" s="20"/>
    </row>
    <row r="260" spans="1:21" s="12" customFormat="1" ht="39.950000000000003" customHeight="1" x14ac:dyDescent="0.2">
      <c r="A260" s="138">
        <f t="shared" si="12"/>
        <v>3956</v>
      </c>
      <c r="B260" s="21" t="str">
        <f>VLOOKUP(A260,[1]FloodArchive!$A$2:$N$6000,3,FALSE)</f>
        <v>Philippines</v>
      </c>
      <c r="C260" s="22" t="s">
        <v>515</v>
      </c>
      <c r="D260" s="24">
        <f>VLOOKUP(A260,[1]FloodArchive!$A$2:$P$6000,8,FALSE)</f>
        <v>41118</v>
      </c>
      <c r="E260" s="24">
        <f>VLOOKUP(A260,[1]FloodArchive!$A$2:$P$6000,9,FALSE)</f>
        <v>41127</v>
      </c>
      <c r="F260" s="25">
        <f t="shared" si="13"/>
        <v>10</v>
      </c>
      <c r="G260" s="23">
        <f>VLOOKUP(A260,[1]FloodArchive!$A$2:$P$6000,11,FALSE)</f>
        <v>3</v>
      </c>
      <c r="H260" s="23">
        <f>VLOOKUP(A260,[1]FloodArchive!$A$2:$P$6000,12,FALSE)</f>
        <v>13000</v>
      </c>
      <c r="I260" s="23"/>
      <c r="J260" s="23" t="str">
        <f>VLOOKUP(A260,[1]FloodArchive!$A$2:$P$6000,13,FALSE)</f>
        <v>Tropical Storm Saola</v>
      </c>
      <c r="K260" s="26">
        <f>VLOOKUP(A260,[1]FloodArchive!$A$2:$P$6003,14,FALSE)</f>
        <v>1.5</v>
      </c>
      <c r="L260" s="23">
        <f>VLOOKUP(A260,[1]FloodArchive!$A$2:$P$6000,7,FALSE)</f>
        <v>59723.23</v>
      </c>
      <c r="M260" s="27">
        <f t="shared" si="14"/>
        <v>5.9522345466090538</v>
      </c>
      <c r="N260" s="23">
        <f>VLOOKUP(A260,[1]FloodArchive!$A$2:$P$6000,5,FALSE)</f>
        <v>121.03700000000001</v>
      </c>
      <c r="O260" s="23">
        <f>VLOOKUP(A260,[1]FloodArchive!$A$2:$P$6000,6,FALSE)</f>
        <v>15.946899999999999</v>
      </c>
      <c r="P260" s="30" t="s">
        <v>516</v>
      </c>
      <c r="Q260" s="19"/>
      <c r="R260" s="20"/>
      <c r="S260" s="20"/>
      <c r="T260" s="20"/>
      <c r="U260" s="20"/>
    </row>
    <row r="261" spans="1:21" s="12" customFormat="1" ht="39.950000000000003" customHeight="1" x14ac:dyDescent="0.2">
      <c r="A261" s="138">
        <f t="shared" si="12"/>
        <v>3955</v>
      </c>
      <c r="B261" s="21" t="str">
        <f>VLOOKUP(A261,[1]FloodArchive!$A$2:$N$6000,3,FALSE)</f>
        <v>North Korea</v>
      </c>
      <c r="C261" s="22" t="s">
        <v>517</v>
      </c>
      <c r="D261" s="24">
        <f>VLOOKUP(A261,[1]FloodArchive!$A$2:$P$6000,8,FALSE)</f>
        <v>41110</v>
      </c>
      <c r="E261" s="24">
        <f>VLOOKUP(A261,[1]FloodArchive!$A$2:$P$6000,9,FALSE)</f>
        <v>41127</v>
      </c>
      <c r="F261" s="25">
        <f t="shared" si="13"/>
        <v>18</v>
      </c>
      <c r="G261" s="23">
        <f>VLOOKUP(A261,[1]FloodArchive!$A$2:$P$6000,11,FALSE)</f>
        <v>169</v>
      </c>
      <c r="H261" s="23">
        <f>VLOOKUP(A261,[1]FloodArchive!$A$2:$P$6000,12,FALSE)</f>
        <v>63000</v>
      </c>
      <c r="I261" s="23"/>
      <c r="J261" s="23" t="str">
        <f>VLOOKUP(A261,[1]FloodArchive!$A$2:$P$6000,13,FALSE)</f>
        <v>Heavy Rain</v>
      </c>
      <c r="K261" s="26">
        <f>VLOOKUP(A261,[1]FloodArchive!$A$2:$P$6003,14,FALSE)</f>
        <v>2</v>
      </c>
      <c r="L261" s="23">
        <f>VLOOKUP(A261,[1]FloodArchive!$A$2:$P$6000,7,FALSE)</f>
        <v>33081.58</v>
      </c>
      <c r="M261" s="27">
        <f t="shared" si="14"/>
        <v>6.0758887443592471</v>
      </c>
      <c r="N261" s="23">
        <f>VLOOKUP(A261,[1]FloodArchive!$A$2:$P$6000,5,FALSE)</f>
        <v>126.027</v>
      </c>
      <c r="O261" s="23">
        <f>VLOOKUP(A261,[1]FloodArchive!$A$2:$P$6000,6,FALSE)</f>
        <v>38.7791</v>
      </c>
      <c r="P261" s="30" t="s">
        <v>518</v>
      </c>
      <c r="Q261" s="19"/>
      <c r="R261" s="20"/>
      <c r="S261" s="20"/>
      <c r="T261" s="20"/>
      <c r="U261" s="20"/>
    </row>
    <row r="262" spans="1:21" s="12" customFormat="1" ht="39.950000000000003" customHeight="1" x14ac:dyDescent="0.2">
      <c r="A262" s="138">
        <f t="shared" si="12"/>
        <v>3954</v>
      </c>
      <c r="B262" s="21" t="str">
        <f>VLOOKUP(A262,[1]FloodArchive!$A$2:$N$6000,3,FALSE)</f>
        <v>Nigeria</v>
      </c>
      <c r="C262" s="22" t="s">
        <v>519</v>
      </c>
      <c r="D262" s="24">
        <f>VLOOKUP(A262,[1]FloodArchive!$A$2:$P$6000,8,FALSE)</f>
        <v>41112</v>
      </c>
      <c r="E262" s="24">
        <f>VLOOKUP(A262,[1]FloodArchive!$A$2:$P$6000,9,FALSE)</f>
        <v>41115</v>
      </c>
      <c r="F262" s="25">
        <f t="shared" si="13"/>
        <v>4</v>
      </c>
      <c r="G262" s="23">
        <f>VLOOKUP(A262,[1]FloodArchive!$A$2:$P$6000,11,FALSE)</f>
        <v>50</v>
      </c>
      <c r="H262" s="23">
        <f>VLOOKUP(A262,[1]FloodArchive!$A$2:$P$6000,12,FALSE)</f>
        <v>2000</v>
      </c>
      <c r="I262" s="23"/>
      <c r="J262" s="23" t="str">
        <f>VLOOKUP(A262,[1]FloodArchive!$A$2:$P$6000,13,FALSE)</f>
        <v>Heavy Rain</v>
      </c>
      <c r="K262" s="26">
        <f>VLOOKUP(A262,[1]FloodArchive!$A$2:$P$6003,14,FALSE)</f>
        <v>1.5</v>
      </c>
      <c r="L262" s="23">
        <f>VLOOKUP(A262,[1]FloodArchive!$A$2:$P$6000,7,FALSE)</f>
        <v>45292.27</v>
      </c>
      <c r="M262" s="27">
        <f t="shared" si="14"/>
        <v>5.4341753379857591</v>
      </c>
      <c r="N262" s="23">
        <f>VLOOKUP(A262,[1]FloodArchive!$A$2:$P$6000,5,FALSE)</f>
        <v>8.0195000000000007</v>
      </c>
      <c r="O262" s="23">
        <f>VLOOKUP(A262,[1]FloodArchive!$A$2:$P$6000,6,FALSE)</f>
        <v>10.591799999999999</v>
      </c>
      <c r="P262" s="30" t="s">
        <v>520</v>
      </c>
      <c r="Q262" s="19"/>
      <c r="R262" s="20"/>
      <c r="S262" s="20"/>
      <c r="T262" s="20"/>
      <c r="U262" s="20"/>
    </row>
    <row r="263" spans="1:21" s="12" customFormat="1" ht="39.950000000000003" customHeight="1" x14ac:dyDescent="0.2">
      <c r="A263" s="138">
        <f t="shared" si="12"/>
        <v>3953</v>
      </c>
      <c r="B263" s="21" t="str">
        <f>VLOOKUP(A263,[1]FloodArchive!$A$2:$N$6000,3,FALSE)</f>
        <v>Philippines</v>
      </c>
      <c r="C263" s="22" t="s">
        <v>521</v>
      </c>
      <c r="D263" s="24">
        <f>VLOOKUP(A263,[1]FloodArchive!$A$2:$P$6000,8,FALSE)</f>
        <v>41111</v>
      </c>
      <c r="E263" s="24">
        <f>VLOOKUP(A263,[1]FloodArchive!$A$2:$P$6000,9,FALSE)</f>
        <v>41113</v>
      </c>
      <c r="F263" s="25">
        <f t="shared" si="13"/>
        <v>3</v>
      </c>
      <c r="G263" s="23">
        <f>VLOOKUP(A263,[1]FloodArchive!$A$2:$P$6000,11,FALSE)</f>
        <v>8</v>
      </c>
      <c r="H263" s="23">
        <f>VLOOKUP(A263,[1]FloodArchive!$A$2:$P$6000,12,FALSE)</f>
        <v>0</v>
      </c>
      <c r="I263" s="23"/>
      <c r="J263" s="23" t="str">
        <f>VLOOKUP(A263,[1]FloodArchive!$A$2:$P$6000,13,FALSE)</f>
        <v>Monoonal Rain</v>
      </c>
      <c r="K263" s="26">
        <f>VLOOKUP(A263,[1]FloodArchive!$A$2:$P$6003,14,FALSE)</f>
        <v>1.5</v>
      </c>
      <c r="L263" s="23">
        <f>VLOOKUP(A263,[1]FloodArchive!$A$2:$P$6000,7,FALSE)</f>
        <v>9576.58</v>
      </c>
      <c r="M263" s="27">
        <f t="shared" si="14"/>
        <v>4.63442295476304</v>
      </c>
      <c r="N263" s="23">
        <f>VLOOKUP(A263,[1]FloodArchive!$A$2:$P$6000,5,FALSE)</f>
        <v>121.19499999999999</v>
      </c>
      <c r="O263" s="23">
        <f>VLOOKUP(A263,[1]FloodArchive!$A$2:$P$6000,6,FALSE)</f>
        <v>15.2044</v>
      </c>
      <c r="P263" s="30" t="s">
        <v>522</v>
      </c>
      <c r="Q263" s="19"/>
      <c r="R263" s="20"/>
      <c r="S263" s="20"/>
      <c r="T263" s="20"/>
      <c r="U263" s="20"/>
    </row>
    <row r="264" spans="1:21" s="12" customFormat="1" ht="39.950000000000003" customHeight="1" x14ac:dyDescent="0.2">
      <c r="A264" s="138">
        <f t="shared" si="12"/>
        <v>3952</v>
      </c>
      <c r="B264" s="21" t="str">
        <f>VLOOKUP(A264,[1]FloodArchive!$A$2:$N$6000,3,FALSE)</f>
        <v>Indonesia</v>
      </c>
      <c r="C264" s="22" t="s">
        <v>523</v>
      </c>
      <c r="D264" s="24">
        <f>VLOOKUP(A264,[1]FloodArchive!$A$2:$P$6000,8,FALSE)</f>
        <v>41110</v>
      </c>
      <c r="E264" s="24">
        <f>VLOOKUP(A264,[1]FloodArchive!$A$2:$P$6000,9,FALSE)</f>
        <v>41113</v>
      </c>
      <c r="F264" s="25">
        <f t="shared" si="13"/>
        <v>4</v>
      </c>
      <c r="G264" s="23">
        <f>VLOOKUP(A264,[1]FloodArchive!$A$2:$P$6000,11,FALSE)</f>
        <v>0</v>
      </c>
      <c r="H264" s="23">
        <f>VLOOKUP(A264,[1]FloodArchive!$A$2:$P$6000,12,FALSE)</f>
        <v>586</v>
      </c>
      <c r="I264" s="23"/>
      <c r="J264" s="23" t="str">
        <f>VLOOKUP(A264,[1]FloodArchive!$A$2:$P$6000,13,FALSE)</f>
        <v>Torrential Rain</v>
      </c>
      <c r="K264" s="26">
        <f>VLOOKUP(A264,[1]FloodArchive!$A$2:$P$6003,14,FALSE)</f>
        <v>1</v>
      </c>
      <c r="L264" s="23">
        <f>VLOOKUP(A264,[1]FloodArchive!$A$2:$P$6000,7,FALSE)</f>
        <v>8218.7900000000009</v>
      </c>
      <c r="M264" s="27">
        <f t="shared" si="14"/>
        <v>4.516867875169237</v>
      </c>
      <c r="N264" s="23">
        <f>VLOOKUP(A264,[1]FloodArchive!$A$2:$P$6000,5,FALSE)</f>
        <v>122.43600000000001</v>
      </c>
      <c r="O264" s="23">
        <f>VLOOKUP(A264,[1]FloodArchive!$A$2:$P$6000,6,FALSE)</f>
        <v>0.78218200000000004</v>
      </c>
      <c r="P264" s="30" t="s">
        <v>524</v>
      </c>
      <c r="Q264" s="19"/>
      <c r="R264" s="20"/>
      <c r="S264" s="20"/>
      <c r="T264" s="20"/>
      <c r="U264" s="20"/>
    </row>
    <row r="265" spans="1:21" s="12" customFormat="1" ht="39.950000000000003" customHeight="1" x14ac:dyDescent="0.2">
      <c r="A265" s="138">
        <f t="shared" si="12"/>
        <v>3951</v>
      </c>
      <c r="B265" s="21" t="str">
        <f>VLOOKUP(A265,[1]FloodArchive!$A$2:$N$6000,3,FALSE)</f>
        <v>Georgia</v>
      </c>
      <c r="C265" s="22" t="s">
        <v>525</v>
      </c>
      <c r="D265" s="24">
        <f>VLOOKUP(A265,[1]FloodArchive!$A$2:$P$6000,8,FALSE)</f>
        <v>41109</v>
      </c>
      <c r="E265" s="24">
        <f>VLOOKUP(A265,[1]FloodArchive!$A$2:$P$6000,9,FALSE)</f>
        <v>41113</v>
      </c>
      <c r="F265" s="25">
        <f t="shared" si="13"/>
        <v>5</v>
      </c>
      <c r="G265" s="23">
        <f>VLOOKUP(A265,[1]FloodArchive!$A$2:$P$6000,11,FALSE)</f>
        <v>0</v>
      </c>
      <c r="H265" s="23">
        <f>VLOOKUP(A265,[1]FloodArchive!$A$2:$P$6000,12,FALSE)</f>
        <v>0</v>
      </c>
      <c r="I265" s="23"/>
      <c r="J265" s="23" t="str">
        <f>VLOOKUP(A265,[1]FloodArchive!$A$2:$P$6000,13,FALSE)</f>
        <v>Torrential Rain</v>
      </c>
      <c r="K265" s="26">
        <f>VLOOKUP(A265,[1]FloodArchive!$A$2:$P$6003,14,FALSE)</f>
        <v>1</v>
      </c>
      <c r="L265" s="23">
        <f>VLOOKUP(A265,[1]FloodArchive!$A$2:$P$6000,7,FALSE)</f>
        <v>19591.009999999998</v>
      </c>
      <c r="M265" s="27">
        <f t="shared" si="14"/>
        <v>4.9910268306380399</v>
      </c>
      <c r="N265" s="23">
        <f>VLOOKUP(A265,[1]FloodArchive!$A$2:$P$6000,5,FALSE)</f>
        <v>44.896700000000003</v>
      </c>
      <c r="O265" s="23">
        <f>VLOOKUP(A265,[1]FloodArchive!$A$2:$P$6000,6,FALSE)</f>
        <v>41.7</v>
      </c>
      <c r="P265" s="30" t="s">
        <v>526</v>
      </c>
      <c r="Q265" s="19"/>
      <c r="R265" s="20"/>
      <c r="S265" s="20"/>
      <c r="T265" s="20"/>
      <c r="U265" s="20"/>
    </row>
    <row r="266" spans="1:21" s="12" customFormat="1" ht="39.950000000000003" customHeight="1" x14ac:dyDescent="0.2">
      <c r="A266" s="138">
        <f t="shared" si="12"/>
        <v>3950</v>
      </c>
      <c r="B266" s="21" t="str">
        <f>VLOOKUP(A266,[1]FloodArchive!$A$2:$N$6000,3,FALSE)</f>
        <v>China</v>
      </c>
      <c r="C266" s="22" t="s">
        <v>527</v>
      </c>
      <c r="D266" s="24">
        <f>VLOOKUP(A266,[1]FloodArchive!$A$2:$P$6000,8,FALSE)</f>
        <v>41111</v>
      </c>
      <c r="E266" s="24">
        <f>VLOOKUP(A266,[1]FloodArchive!$A$2:$P$6000,9,FALSE)</f>
        <v>41115</v>
      </c>
      <c r="F266" s="25">
        <f t="shared" si="13"/>
        <v>5</v>
      </c>
      <c r="G266" s="23">
        <f>VLOOKUP(A266,[1]FloodArchive!$A$2:$P$6000,11,FALSE)</f>
        <v>77</v>
      </c>
      <c r="H266" s="23">
        <f>VLOOKUP(A266,[1]FloodArchive!$A$2:$P$6000,12,FALSE)</f>
        <v>0</v>
      </c>
      <c r="I266" s="23"/>
      <c r="J266" s="23" t="str">
        <f>VLOOKUP(A266,[1]FloodArchive!$A$2:$P$6000,13,FALSE)</f>
        <v>Torrential Rain</v>
      </c>
      <c r="K266" s="26">
        <f>VLOOKUP(A266,[1]FloodArchive!$A$2:$P$6003,14,FALSE)</f>
        <v>2</v>
      </c>
      <c r="L266" s="23">
        <f>VLOOKUP(A266,[1]FloodArchive!$A$2:$P$6000,7,FALSE)</f>
        <v>29832.3</v>
      </c>
      <c r="M266" s="27">
        <f t="shared" si="14"/>
        <v>5.4746867377335624</v>
      </c>
      <c r="N266" s="23">
        <f>VLOOKUP(A266,[1]FloodArchive!$A$2:$P$6000,5,FALSE)</f>
        <v>117.702</v>
      </c>
      <c r="O266" s="23">
        <f>VLOOKUP(A266,[1]FloodArchive!$A$2:$P$6000,6,FALSE)</f>
        <v>42.332900000000002</v>
      </c>
      <c r="P266" s="30" t="s">
        <v>528</v>
      </c>
      <c r="Q266" s="19"/>
      <c r="R266" s="20"/>
      <c r="S266" s="20"/>
      <c r="T266" s="20"/>
      <c r="U266" s="20"/>
    </row>
    <row r="267" spans="1:21" s="12" customFormat="1" ht="39.950000000000003" customHeight="1" x14ac:dyDescent="0.2">
      <c r="A267" s="138">
        <f t="shared" si="12"/>
        <v>3949</v>
      </c>
      <c r="B267" s="21" t="str">
        <f>VLOOKUP(A267,[1]FloodArchive!$A$2:$N$6000,3,FALSE)</f>
        <v>China</v>
      </c>
      <c r="C267" s="22" t="s">
        <v>529</v>
      </c>
      <c r="D267" s="24">
        <f>VLOOKUP(A267,[1]FloodArchive!$A$2:$P$6000,8,FALSE)</f>
        <v>41099</v>
      </c>
      <c r="E267" s="24">
        <f>VLOOKUP(A267,[1]FloodArchive!$A$2:$P$6000,9,FALSE)</f>
        <v>41115</v>
      </c>
      <c r="F267" s="25">
        <f t="shared" si="13"/>
        <v>17</v>
      </c>
      <c r="G267" s="23">
        <f>VLOOKUP(A267,[1]FloodArchive!$A$2:$P$6000,11,FALSE)</f>
        <v>58</v>
      </c>
      <c r="H267" s="23">
        <f>VLOOKUP(A267,[1]FloodArchive!$A$2:$P$6000,12,FALSE)</f>
        <v>140000</v>
      </c>
      <c r="I267" s="23"/>
      <c r="J267" s="23" t="str">
        <f>VLOOKUP(A267,[1]FloodArchive!$A$2:$P$6000,13,FALSE)</f>
        <v>Monsoonal Rain</v>
      </c>
      <c r="K267" s="26">
        <f>VLOOKUP(A267,[1]FloodArchive!$A$2:$P$6003,14,FALSE)</f>
        <v>1.5</v>
      </c>
      <c r="L267" s="23">
        <f>VLOOKUP(A267,[1]FloodArchive!$A$2:$P$6000,7,FALSE)</f>
        <v>92141.11</v>
      </c>
      <c r="M267" s="27">
        <f t="shared" si="14"/>
        <v>6.3709936202148576</v>
      </c>
      <c r="N267" s="23">
        <f>VLOOKUP(A267,[1]FloodArchive!$A$2:$P$6000,5,FALSE)</f>
        <v>113.04</v>
      </c>
      <c r="O267" s="23">
        <f>VLOOKUP(A267,[1]FloodArchive!$A$2:$P$6000,6,FALSE)</f>
        <v>31.415800000000001</v>
      </c>
      <c r="P267" s="30" t="s">
        <v>530</v>
      </c>
      <c r="Q267" s="19"/>
      <c r="R267" s="20"/>
      <c r="S267" s="20"/>
      <c r="T267" s="20"/>
      <c r="U267" s="20"/>
    </row>
    <row r="268" spans="1:21" s="12" customFormat="1" ht="39.950000000000003" customHeight="1" x14ac:dyDescent="0.2">
      <c r="A268" s="138">
        <f t="shared" si="12"/>
        <v>3948</v>
      </c>
      <c r="B268" s="21" t="str">
        <f>VLOOKUP(A268,[1]FloodArchive!$A$2:$N$6000,3,FALSE)</f>
        <v>USA</v>
      </c>
      <c r="C268" s="22" t="s">
        <v>531</v>
      </c>
      <c r="D268" s="24">
        <f>VLOOKUP(A268,[1]FloodArchive!$A$2:$P$6000,8,FALSE)</f>
        <v>41103</v>
      </c>
      <c r="E268" s="24">
        <f>VLOOKUP(A268,[1]FloodArchive!$A$2:$P$6000,9,FALSE)</f>
        <v>41106</v>
      </c>
      <c r="F268" s="25">
        <f t="shared" si="13"/>
        <v>4</v>
      </c>
      <c r="G268" s="23">
        <f>VLOOKUP(A268,[1]FloodArchive!$A$2:$P$6000,11,FALSE)</f>
        <v>0</v>
      </c>
      <c r="H268" s="23">
        <f>VLOOKUP(A268,[1]FloodArchive!$A$2:$P$6000,12,FALSE)</f>
        <v>100</v>
      </c>
      <c r="I268" s="23"/>
      <c r="J268" s="23" t="str">
        <f>VLOOKUP(A268,[1]FloodArchive!$A$2:$P$6000,13,FALSE)</f>
        <v>Torrential Rain</v>
      </c>
      <c r="K268" s="26">
        <f>VLOOKUP(A268,[1]FloodArchive!$A$2:$P$6003,14,FALSE)</f>
        <v>1.5</v>
      </c>
      <c r="L268" s="23">
        <f>VLOOKUP(A268,[1]FloodArchive!$A$2:$P$6000,7,FALSE)</f>
        <v>24530.67</v>
      </c>
      <c r="M268" s="27">
        <f t="shared" si="14"/>
        <v>5.1678606605276221</v>
      </c>
      <c r="N268" s="23">
        <f>VLOOKUP(A268,[1]FloodArchive!$A$2:$P$6000,5,FALSE)</f>
        <v>-95.808700000000002</v>
      </c>
      <c r="O268" s="23">
        <f>VLOOKUP(A268,[1]FloodArchive!$A$2:$P$6000,6,FALSE)</f>
        <v>29.577999999999999</v>
      </c>
      <c r="P268" s="30" t="s">
        <v>532</v>
      </c>
      <c r="Q268" s="19"/>
      <c r="R268" s="20"/>
      <c r="S268" s="20"/>
      <c r="T268" s="20"/>
      <c r="U268" s="20"/>
    </row>
    <row r="269" spans="1:21" s="12" customFormat="1" ht="39.950000000000003" customHeight="1" x14ac:dyDescent="0.2">
      <c r="A269" s="138">
        <f t="shared" si="12"/>
        <v>3947</v>
      </c>
      <c r="B269" s="21" t="str">
        <f>VLOOKUP(A269,[1]FloodArchive!$A$2:$N$6000,3,FALSE)</f>
        <v>Japan</v>
      </c>
      <c r="C269" s="22" t="s">
        <v>533</v>
      </c>
      <c r="D269" s="24">
        <f>VLOOKUP(A269,[1]FloodArchive!$A$2:$P$6000,8,FALSE)</f>
        <v>41094</v>
      </c>
      <c r="E269" s="24">
        <f>VLOOKUP(A269,[1]FloodArchive!$A$2:$P$6000,9,FALSE)</f>
        <v>41106</v>
      </c>
      <c r="F269" s="25">
        <f t="shared" si="13"/>
        <v>13</v>
      </c>
      <c r="G269" s="23">
        <f>VLOOKUP(A269,[1]FloodArchive!$A$2:$P$6000,11,FALSE)</f>
        <v>28</v>
      </c>
      <c r="H269" s="23">
        <f>VLOOKUP(A269,[1]FloodArchive!$A$2:$P$6000,12,FALSE)</f>
        <v>3000</v>
      </c>
      <c r="I269" s="23"/>
      <c r="J269" s="23" t="str">
        <f>VLOOKUP(A269,[1]FloodArchive!$A$2:$P$6000,13,FALSE)</f>
        <v>Heavy Rain</v>
      </c>
      <c r="K269" s="26">
        <f>VLOOKUP(A269,[1]FloodArchive!$A$2:$P$6003,14,FALSE)</f>
        <v>2</v>
      </c>
      <c r="L269" s="23">
        <f>VLOOKUP(A269,[1]FloodArchive!$A$2:$P$6000,7,FALSE)</f>
        <v>7922.95</v>
      </c>
      <c r="M269" s="27">
        <f t="shared" si="14"/>
        <v>5.3138602631688148</v>
      </c>
      <c r="N269" s="23">
        <f>VLOOKUP(A269,[1]FloodArchive!$A$2:$P$6000,5,FALSE)</f>
        <v>130.566</v>
      </c>
      <c r="O269" s="23">
        <f>VLOOKUP(A269,[1]FloodArchive!$A$2:$P$6000,6,FALSE)</f>
        <v>33.423999999999999</v>
      </c>
      <c r="P269" s="30" t="s">
        <v>534</v>
      </c>
      <c r="Q269" s="19"/>
      <c r="R269" s="20"/>
      <c r="S269" s="20"/>
      <c r="T269" s="20"/>
      <c r="U269" s="20"/>
    </row>
    <row r="270" spans="1:21" s="12" customFormat="1" ht="39.950000000000003" customHeight="1" x14ac:dyDescent="0.2">
      <c r="A270" s="138">
        <f t="shared" si="12"/>
        <v>3946</v>
      </c>
      <c r="B270" s="21" t="str">
        <f>VLOOKUP(A270,[1]FloodArchive!$A$2:$N$6000,3,FALSE)</f>
        <v>Azerbaijan</v>
      </c>
      <c r="C270" s="22" t="s">
        <v>535</v>
      </c>
      <c r="D270" s="24">
        <f>VLOOKUP(A270,[1]FloodArchive!$A$2:$P$6000,8,FALSE)</f>
        <v>41098</v>
      </c>
      <c r="E270" s="24">
        <f>VLOOKUP(A270,[1]FloodArchive!$A$2:$P$6000,9,FALSE)</f>
        <v>41099</v>
      </c>
      <c r="F270" s="25">
        <f t="shared" si="13"/>
        <v>2</v>
      </c>
      <c r="G270" s="23">
        <f>VLOOKUP(A270,[1]FloodArchive!$A$2:$P$6000,11,FALSE)</f>
        <v>0</v>
      </c>
      <c r="H270" s="23">
        <f>VLOOKUP(A270,[1]FloodArchive!$A$2:$P$6000,12,FALSE)</f>
        <v>400</v>
      </c>
      <c r="I270" s="23"/>
      <c r="J270" s="23" t="str">
        <f>VLOOKUP(A270,[1]FloodArchive!$A$2:$P$6000,13,FALSE)</f>
        <v>Heavy Rain</v>
      </c>
      <c r="K270" s="26">
        <f>VLOOKUP(A270,[1]FloodArchive!$A$2:$P$6003,14,FALSE)</f>
        <v>1.5</v>
      </c>
      <c r="L270" s="23">
        <f>VLOOKUP(A270,[1]FloodArchive!$A$2:$P$6000,7,FALSE)</f>
        <v>9902.76</v>
      </c>
      <c r="M270" s="27">
        <f t="shared" si="14"/>
        <v>4.4728775084804617</v>
      </c>
      <c r="N270" s="23">
        <f>VLOOKUP(A270,[1]FloodArchive!$A$2:$P$6000,5,FALSE)</f>
        <v>28.807099999999998</v>
      </c>
      <c r="O270" s="23">
        <f>VLOOKUP(A270,[1]FloodArchive!$A$2:$P$6000,6,FALSE)</f>
        <v>46.884799999999998</v>
      </c>
      <c r="P270" s="30" t="s">
        <v>536</v>
      </c>
      <c r="Q270" s="19"/>
      <c r="R270" s="20"/>
      <c r="S270" s="20"/>
      <c r="T270" s="20"/>
      <c r="U270" s="20"/>
    </row>
    <row r="271" spans="1:21" s="12" customFormat="1" ht="39.950000000000003" customHeight="1" x14ac:dyDescent="0.2">
      <c r="A271" s="138">
        <f t="shared" si="12"/>
        <v>3945</v>
      </c>
      <c r="B271" s="21" t="str">
        <f>VLOOKUP(A271,[1]FloodArchive!$A$2:$N$6000,3,FALSE)</f>
        <v>India</v>
      </c>
      <c r="C271" s="22" t="s">
        <v>537</v>
      </c>
      <c r="D271" s="24">
        <f>VLOOKUP(A271,[1]FloodArchive!$A$2:$P$6000,8,FALSE)</f>
        <v>41094</v>
      </c>
      <c r="E271" s="24">
        <f>VLOOKUP(A271,[1]FloodArchive!$A$2:$P$6000,9,FALSE)</f>
        <v>41113</v>
      </c>
      <c r="F271" s="25">
        <f t="shared" si="13"/>
        <v>20</v>
      </c>
      <c r="G271" s="23">
        <f>VLOOKUP(A271,[1]FloodArchive!$A$2:$P$6000,11,FALSE)</f>
        <v>9</v>
      </c>
      <c r="H271" s="23">
        <f>VLOOKUP(A271,[1]FloodArchive!$A$2:$P$6000,12,FALSE)</f>
        <v>1500</v>
      </c>
      <c r="I271" s="23"/>
      <c r="J271" s="23" t="str">
        <f>VLOOKUP(A271,[1]FloodArchive!$A$2:$P$6000,13,FALSE)</f>
        <v>Monsoonal Rain</v>
      </c>
      <c r="K271" s="26">
        <f>VLOOKUP(A271,[1]FloodArchive!$A$2:$P$6003,14,FALSE)</f>
        <v>1</v>
      </c>
      <c r="L271" s="23">
        <f>VLOOKUP(A271,[1]FloodArchive!$A$2:$P$6000,7,FALSE)</f>
        <v>2638.64</v>
      </c>
      <c r="M271" s="27">
        <f t="shared" si="14"/>
        <v>4.722410137426869</v>
      </c>
      <c r="N271" s="23">
        <f>VLOOKUP(A271,[1]FloodArchive!$A$2:$P$6000,5,FALSE)</f>
        <v>86.557000000000002</v>
      </c>
      <c r="O271" s="23">
        <f>VLOOKUP(A271,[1]FloodArchive!$A$2:$P$6000,6,FALSE)</f>
        <v>26.109400000000001</v>
      </c>
      <c r="P271" s="30" t="s">
        <v>538</v>
      </c>
      <c r="Q271" s="19"/>
      <c r="R271" s="20"/>
      <c r="S271" s="20"/>
      <c r="T271" s="20"/>
      <c r="U271" s="20"/>
    </row>
    <row r="272" spans="1:21" s="12" customFormat="1" ht="39.950000000000003" customHeight="1" x14ac:dyDescent="0.2">
      <c r="A272" s="138">
        <f t="shared" si="12"/>
        <v>3944</v>
      </c>
      <c r="B272" s="21" t="str">
        <f>VLOOKUP(A272,[1]FloodArchive!$A$2:$N$6000,3,FALSE)</f>
        <v>Turkey</v>
      </c>
      <c r="C272" s="22" t="s">
        <v>539</v>
      </c>
      <c r="D272" s="24">
        <f>VLOOKUP(A272,[1]FloodArchive!$A$2:$P$6000,8,FALSE)</f>
        <v>41093</v>
      </c>
      <c r="E272" s="24">
        <f>VLOOKUP(A272,[1]FloodArchive!$A$2:$P$6000,9,FALSE)</f>
        <v>41099</v>
      </c>
      <c r="F272" s="25">
        <f t="shared" si="13"/>
        <v>7</v>
      </c>
      <c r="G272" s="23">
        <f>VLOOKUP(A272,[1]FloodArchive!$A$2:$P$6000,11,FALSE)</f>
        <v>10</v>
      </c>
      <c r="H272" s="23">
        <f>VLOOKUP(A272,[1]FloodArchive!$A$2:$P$6000,12,FALSE)</f>
        <v>0</v>
      </c>
      <c r="I272" s="23"/>
      <c r="J272" s="23" t="str">
        <f>VLOOKUP(A272,[1]FloodArchive!$A$2:$P$6000,13,FALSE)</f>
        <v>Torrential Rain</v>
      </c>
      <c r="K272" s="26">
        <f>VLOOKUP(A272,[1]FloodArchive!$A$2:$P$6003,14,FALSE)</f>
        <v>1.5</v>
      </c>
      <c r="L272" s="23">
        <f>VLOOKUP(A272,[1]FloodArchive!$A$2:$P$6000,7,FALSE)</f>
        <v>6084.92</v>
      </c>
      <c r="M272" s="27">
        <f t="shared" si="14"/>
        <v>4.8054441718928924</v>
      </c>
      <c r="N272" s="23">
        <f>VLOOKUP(A272,[1]FloodArchive!$A$2:$P$6000,5,FALSE)</f>
        <v>36.7667</v>
      </c>
      <c r="O272" s="23">
        <f>VLOOKUP(A272,[1]FloodArchive!$A$2:$P$6000,6,FALSE)</f>
        <v>41.018500000000003</v>
      </c>
      <c r="P272" s="30" t="s">
        <v>540</v>
      </c>
      <c r="Q272" s="19"/>
      <c r="R272" s="20"/>
      <c r="S272" s="20"/>
      <c r="T272" s="20"/>
      <c r="U272" s="20"/>
    </row>
    <row r="273" spans="1:21" s="12" customFormat="1" ht="39.950000000000003" customHeight="1" x14ac:dyDescent="0.2">
      <c r="A273" s="138">
        <f t="shared" si="12"/>
        <v>3943</v>
      </c>
      <c r="B273" s="21" t="str">
        <f>VLOOKUP(A273,[1]FloodArchive!$A$2:$N$6000,3,FALSE)</f>
        <v>Russia</v>
      </c>
      <c r="C273" s="22" t="s">
        <v>541</v>
      </c>
      <c r="D273" s="24">
        <f>VLOOKUP(A273,[1]FloodArchive!$A$2:$P$6000,8,FALSE)</f>
        <v>41096</v>
      </c>
      <c r="E273" s="24">
        <f>VLOOKUP(A273,[1]FloodArchive!$A$2:$P$6000,9,FALSE)</f>
        <v>41106</v>
      </c>
      <c r="F273" s="25">
        <f t="shared" si="13"/>
        <v>11</v>
      </c>
      <c r="G273" s="23">
        <f>VLOOKUP(A273,[1]FloodArchive!$A$2:$P$6000,11,FALSE)</f>
        <v>171</v>
      </c>
      <c r="H273" s="23">
        <f>VLOOKUP(A273,[1]FloodArchive!$A$2:$P$6000,12,FALSE)</f>
        <v>24000</v>
      </c>
      <c r="I273" s="23"/>
      <c r="J273" s="23" t="str">
        <f>VLOOKUP(A273,[1]FloodArchive!$A$2:$P$6000,13,FALSE)</f>
        <v>Torrential Rain</v>
      </c>
      <c r="K273" s="26">
        <f>VLOOKUP(A273,[1]FloodArchive!$A$2:$P$6003,14,FALSE)</f>
        <v>2</v>
      </c>
      <c r="L273" s="23">
        <f>VLOOKUP(A273,[1]FloodArchive!$A$2:$P$6000,7,FALSE)</f>
        <v>18552.419999999998</v>
      </c>
      <c r="M273" s="27">
        <f t="shared" si="14"/>
        <v>5.6108232483633973</v>
      </c>
      <c r="N273" s="23">
        <f>VLOOKUP(A273,[1]FloodArchive!$A$2:$P$6000,5,FALSE)</f>
        <v>38.543599999999998</v>
      </c>
      <c r="O273" s="23">
        <f>VLOOKUP(A273,[1]FloodArchive!$A$2:$P$6000,6,FALSE)</f>
        <v>44.864400000000003</v>
      </c>
      <c r="P273" s="30" t="s">
        <v>542</v>
      </c>
      <c r="Q273" s="19"/>
      <c r="R273" s="20"/>
      <c r="S273" s="20"/>
      <c r="T273" s="20"/>
      <c r="U273" s="20"/>
    </row>
    <row r="274" spans="1:21" s="12" customFormat="1" ht="39.950000000000003" customHeight="1" x14ac:dyDescent="0.2">
      <c r="A274" s="138">
        <f t="shared" si="12"/>
        <v>3942</v>
      </c>
      <c r="B274" s="21" t="str">
        <f>VLOOKUP(A274,[1]FloodArchive!$A$2:$N$6000,3,FALSE)</f>
        <v>China</v>
      </c>
      <c r="C274" s="22" t="s">
        <v>543</v>
      </c>
      <c r="D274" s="24">
        <f>VLOOKUP(A274,[1]FloodArchive!$A$2:$P$6000,8,FALSE)</f>
        <v>41082</v>
      </c>
      <c r="E274" s="24">
        <f>VLOOKUP(A274,[1]FloodArchive!$A$2:$P$6000,9,FALSE)</f>
        <v>41092</v>
      </c>
      <c r="F274" s="25">
        <f t="shared" si="13"/>
        <v>11</v>
      </c>
      <c r="G274" s="23">
        <f>VLOOKUP(A274,[1]FloodArchive!$A$2:$P$6000,11,FALSE)</f>
        <v>50</v>
      </c>
      <c r="H274" s="23">
        <f>VLOOKUP(A274,[1]FloodArchive!$A$2:$P$6000,12,FALSE)</f>
        <v>120000</v>
      </c>
      <c r="I274" s="23"/>
      <c r="J274" s="23" t="str">
        <f>VLOOKUP(A274,[1]FloodArchive!$A$2:$P$6000,13,FALSE)</f>
        <v>Monsoonal Rain</v>
      </c>
      <c r="K274" s="26">
        <f>VLOOKUP(A274,[1]FloodArchive!$A$2:$P$6003,14,FALSE)</f>
        <v>1.5</v>
      </c>
      <c r="L274" s="23">
        <f>VLOOKUP(A274,[1]FloodArchive!$A$2:$P$6000,7,FALSE)</f>
        <v>2643786.56</v>
      </c>
      <c r="M274" s="27">
        <f t="shared" si="14"/>
        <v>7.6397103346810988</v>
      </c>
      <c r="N274" s="23">
        <f>VLOOKUP(A274,[1]FloodArchive!$A$2:$P$6000,5,FALSE)</f>
        <v>106.943</v>
      </c>
      <c r="O274" s="23">
        <f>VLOOKUP(A274,[1]FloodArchive!$A$2:$P$6000,6,FALSE)</f>
        <v>33.455300000000001</v>
      </c>
      <c r="P274" s="30" t="s">
        <v>544</v>
      </c>
      <c r="Q274" s="19"/>
      <c r="R274" s="20"/>
      <c r="S274" s="20"/>
      <c r="T274" s="20"/>
      <c r="U274" s="20"/>
    </row>
    <row r="275" spans="1:21" s="12" customFormat="1" ht="39.950000000000003" customHeight="1" x14ac:dyDescent="0.2">
      <c r="A275" s="138">
        <f t="shared" si="12"/>
        <v>3941</v>
      </c>
      <c r="B275" s="21" t="str">
        <f>VLOOKUP(A275,[1]FloodArchive!$A$2:$N$6000,3,FALSE)</f>
        <v>Afghanistan</v>
      </c>
      <c r="C275" s="22" t="s">
        <v>545</v>
      </c>
      <c r="D275" s="24">
        <f>VLOOKUP(A275,[1]FloodArchive!$A$2:$P$6000,8,FALSE)</f>
        <v>41083</v>
      </c>
      <c r="E275" s="24">
        <f>VLOOKUP(A275,[1]FloodArchive!$A$2:$P$6000,9,FALSE)</f>
        <v>41086</v>
      </c>
      <c r="F275" s="25">
        <f t="shared" si="13"/>
        <v>4</v>
      </c>
      <c r="G275" s="23">
        <f>VLOOKUP(A275,[1]FloodArchive!$A$2:$P$6000,11,FALSE)</f>
        <v>0</v>
      </c>
      <c r="H275" s="23">
        <f>VLOOKUP(A275,[1]FloodArchive!$A$2:$P$6000,12,FALSE)</f>
        <v>24</v>
      </c>
      <c r="I275" s="23"/>
      <c r="J275" s="23" t="str">
        <f>VLOOKUP(A275,[1]FloodArchive!$A$2:$P$6000,13,FALSE)</f>
        <v>Torrential Rain</v>
      </c>
      <c r="K275" s="26">
        <f>VLOOKUP(A275,[1]FloodArchive!$A$2:$P$6003,14,FALSE)</f>
        <v>1.5</v>
      </c>
      <c r="L275" s="23">
        <f>VLOOKUP(A275,[1]FloodArchive!$A$2:$P$6000,7,FALSE)</f>
        <v>71504.75</v>
      </c>
      <c r="M275" s="27">
        <f t="shared" si="14"/>
        <v>5.6324861429577204</v>
      </c>
      <c r="N275" s="23">
        <f>VLOOKUP(A275,[1]FloodArchive!$A$2:$P$6000,5,FALSE)</f>
        <v>65.055499999999995</v>
      </c>
      <c r="O275" s="23">
        <f>VLOOKUP(A275,[1]FloodArchive!$A$2:$P$6000,6,FALSE)</f>
        <v>33.624899999999997</v>
      </c>
      <c r="P275" s="30" t="s">
        <v>546</v>
      </c>
      <c r="Q275" s="19"/>
      <c r="R275" s="20"/>
      <c r="S275" s="20"/>
      <c r="T275" s="20"/>
      <c r="U275" s="20"/>
    </row>
    <row r="276" spans="1:21" s="12" customFormat="1" ht="39.950000000000003" customHeight="1" x14ac:dyDescent="0.2">
      <c r="A276" s="138">
        <f t="shared" si="12"/>
        <v>3940</v>
      </c>
      <c r="B276" s="21" t="str">
        <f>VLOOKUP(A276,[1]FloodArchive!$A$2:$N$6000,3,FALSE)</f>
        <v>Canada</v>
      </c>
      <c r="C276" s="22" t="s">
        <v>547</v>
      </c>
      <c r="D276" s="24">
        <f>VLOOKUP(A276,[1]FloodArchive!$A$2:$P$6000,8,FALSE)</f>
        <v>41080</v>
      </c>
      <c r="E276" s="24">
        <f>VLOOKUP(A276,[1]FloodArchive!$A$2:$P$6000,9,FALSE)</f>
        <v>41086</v>
      </c>
      <c r="F276" s="25">
        <f t="shared" si="13"/>
        <v>7</v>
      </c>
      <c r="G276" s="23">
        <f>VLOOKUP(A276,[1]FloodArchive!$A$2:$P$6000,11,FALSE)</f>
        <v>1</v>
      </c>
      <c r="H276" s="23">
        <f>VLOOKUP(A276,[1]FloodArchive!$A$2:$P$6000,12,FALSE)</f>
        <v>700</v>
      </c>
      <c r="I276" s="23"/>
      <c r="J276" s="23" t="str">
        <f>VLOOKUP(A276,[1]FloodArchive!$A$2:$P$6000,13,FALSE)</f>
        <v>Heavy Rain and Snowmelt</v>
      </c>
      <c r="K276" s="26">
        <f>VLOOKUP(A276,[1]FloodArchive!$A$2:$P$6003,14,FALSE)</f>
        <v>1.5</v>
      </c>
      <c r="L276" s="23">
        <f>VLOOKUP(A276,[1]FloodArchive!$A$2:$P$6000,7,FALSE)</f>
        <v>213387.37</v>
      </c>
      <c r="M276" s="27">
        <f t="shared" si="14"/>
        <v>6.350358009839594</v>
      </c>
      <c r="N276" s="23">
        <f>VLOOKUP(A276,[1]FloodArchive!$A$2:$P$6000,5,FALSE)</f>
        <v>-122.81100000000001</v>
      </c>
      <c r="O276" s="23">
        <f>VLOOKUP(A276,[1]FloodArchive!$A$2:$P$6000,6,FALSE)</f>
        <v>53.852600000000002</v>
      </c>
      <c r="P276" s="30" t="s">
        <v>548</v>
      </c>
      <c r="Q276" s="19"/>
      <c r="R276" s="20"/>
      <c r="S276" s="20"/>
      <c r="T276" s="20"/>
      <c r="U276" s="20"/>
    </row>
    <row r="277" spans="1:21" s="12" customFormat="1" ht="39.950000000000003" customHeight="1" x14ac:dyDescent="0.2">
      <c r="A277" s="138">
        <f t="shared" si="12"/>
        <v>3939</v>
      </c>
      <c r="B277" s="21" t="str">
        <f>VLOOKUP(A277,[1]FloodArchive!$A$2:$N$6000,3,FALSE)</f>
        <v>Bangladesh</v>
      </c>
      <c r="C277" s="22" t="s">
        <v>549</v>
      </c>
      <c r="D277" s="24">
        <f>VLOOKUP(A277,[1]FloodArchive!$A$2:$P$6000,8,FALSE)</f>
        <v>41084</v>
      </c>
      <c r="E277" s="24">
        <f>VLOOKUP(A277,[1]FloodArchive!$A$2:$P$6000,9,FALSE)</f>
        <v>41092</v>
      </c>
      <c r="F277" s="25">
        <f t="shared" si="13"/>
        <v>9</v>
      </c>
      <c r="G277" s="23">
        <f>VLOOKUP(A277,[1]FloodArchive!$A$2:$P$6000,11,FALSE)</f>
        <v>106</v>
      </c>
      <c r="H277" s="23">
        <f>VLOOKUP(A277,[1]FloodArchive!$A$2:$P$6000,12,FALSE)</f>
        <v>102000</v>
      </c>
      <c r="I277" s="23"/>
      <c r="J277" s="23" t="str">
        <f>VLOOKUP(A277,[1]FloodArchive!$A$2:$P$6000,13,FALSE)</f>
        <v>Monsoonal Rain</v>
      </c>
      <c r="K277" s="26">
        <f>VLOOKUP(A277,[1]FloodArchive!$A$2:$P$6003,14,FALSE)</f>
        <v>1.5</v>
      </c>
      <c r="L277" s="23">
        <f>VLOOKUP(A277,[1]FloodArchive!$A$2:$P$6000,7,FALSE)</f>
        <v>9560.2900000000009</v>
      </c>
      <c r="M277" s="27">
        <f t="shared" si="14"/>
        <v>5.1108048347762871</v>
      </c>
      <c r="N277" s="23">
        <f>VLOOKUP(A277,[1]FloodArchive!$A$2:$P$6000,5,FALSE)</f>
        <v>92.098799999999997</v>
      </c>
      <c r="O277" s="23">
        <f>VLOOKUP(A277,[1]FloodArchive!$A$2:$P$6000,6,FALSE)</f>
        <v>22.1723</v>
      </c>
      <c r="P277" s="30" t="s">
        <v>550</v>
      </c>
      <c r="Q277" s="19"/>
      <c r="R277" s="20"/>
      <c r="S277" s="20"/>
      <c r="T277" s="20"/>
      <c r="U277" s="20"/>
    </row>
    <row r="278" spans="1:21" s="12" customFormat="1" ht="39.950000000000003" customHeight="1" x14ac:dyDescent="0.2">
      <c r="A278" s="138">
        <f t="shared" si="12"/>
        <v>3938</v>
      </c>
      <c r="B278" s="21" t="str">
        <f>VLOOKUP(A278,[1]FloodArchive!$A$2:$N$6000,3,FALSE)</f>
        <v>USA</v>
      </c>
      <c r="C278" s="22" t="s">
        <v>551</v>
      </c>
      <c r="D278" s="24">
        <f>VLOOKUP(A278,[1]FloodArchive!$A$2:$P$6000,8,FALSE)</f>
        <v>41082</v>
      </c>
      <c r="E278" s="24">
        <f>VLOOKUP(A278,[1]FloodArchive!$A$2:$P$6000,9,FALSE)</f>
        <v>41092</v>
      </c>
      <c r="F278" s="25">
        <f t="shared" si="13"/>
        <v>11</v>
      </c>
      <c r="G278" s="23">
        <f>VLOOKUP(A278,[1]FloodArchive!$A$2:$P$6000,11,FALSE)</f>
        <v>3</v>
      </c>
      <c r="H278" s="23">
        <f>VLOOKUP(A278,[1]FloodArchive!$A$2:$P$6000,12,FALSE)</f>
        <v>17000</v>
      </c>
      <c r="I278" s="23"/>
      <c r="J278" s="23" t="str">
        <f>VLOOKUP(A278,[1]FloodArchive!$A$2:$P$6000,13,FALSE)</f>
        <v>Tropical Storm Debby</v>
      </c>
      <c r="K278" s="26">
        <f>VLOOKUP(A278,[1]FloodArchive!$A$2:$P$6003,14,FALSE)</f>
        <v>2</v>
      </c>
      <c r="L278" s="23">
        <f>VLOOKUP(A278,[1]FloodArchive!$A$2:$P$6000,7,FALSE)</f>
        <v>67994.98</v>
      </c>
      <c r="M278" s="27">
        <f t="shared" si="14"/>
        <v>6.1748995311934927</v>
      </c>
      <c r="N278" s="23">
        <f>VLOOKUP(A278,[1]FloodArchive!$A$2:$P$6000,5,FALSE)</f>
        <v>-82.495800000000003</v>
      </c>
      <c r="O278" s="23">
        <f>VLOOKUP(A278,[1]FloodArchive!$A$2:$P$6000,6,FALSE)</f>
        <v>28.9635</v>
      </c>
      <c r="P278" s="30" t="s">
        <v>552</v>
      </c>
      <c r="Q278" s="19"/>
      <c r="R278" s="20"/>
      <c r="S278" s="20"/>
      <c r="T278" s="20"/>
      <c r="U278" s="20"/>
    </row>
    <row r="279" spans="1:21" s="12" customFormat="1" ht="39.950000000000003" customHeight="1" x14ac:dyDescent="0.2">
      <c r="A279" s="138">
        <f t="shared" si="12"/>
        <v>3937</v>
      </c>
      <c r="B279" s="21" t="str">
        <f>VLOOKUP(A279,[1]FloodArchive!$A$2:$N$6000,3,FALSE)</f>
        <v>USA</v>
      </c>
      <c r="C279" s="22" t="s">
        <v>553</v>
      </c>
      <c r="D279" s="24">
        <f>VLOOKUP(A279,[1]FloodArchive!$A$2:$P$6000,8,FALSE)</f>
        <v>41069</v>
      </c>
      <c r="E279" s="24">
        <f>VLOOKUP(A279,[1]FloodArchive!$A$2:$P$6000,9,FALSE)</f>
        <v>41072</v>
      </c>
      <c r="F279" s="25">
        <f t="shared" si="13"/>
        <v>4</v>
      </c>
      <c r="G279" s="23">
        <f>VLOOKUP(A279,[1]FloodArchive!$A$2:$P$6000,11,FALSE)</f>
        <v>1</v>
      </c>
      <c r="H279" s="23">
        <f>VLOOKUP(A279,[1]FloodArchive!$A$2:$P$6000,12,FALSE)</f>
        <v>300</v>
      </c>
      <c r="I279" s="23"/>
      <c r="J279" s="23" t="str">
        <f>VLOOKUP(A279,[1]FloodArchive!$A$2:$P$6000,13,FALSE)</f>
        <v>Torrential Rain</v>
      </c>
      <c r="K279" s="26">
        <f>VLOOKUP(A279,[1]FloodArchive!$A$2:$P$6003,14,FALSE)</f>
        <v>1.5</v>
      </c>
      <c r="L279" s="23">
        <f>VLOOKUP(A279,[1]FloodArchive!$A$2:$P$6000,7,FALSE)</f>
        <v>20116.97</v>
      </c>
      <c r="M279" s="27">
        <f t="shared" si="14"/>
        <v>5.0817138186474562</v>
      </c>
      <c r="N279" s="23">
        <f>VLOOKUP(A279,[1]FloodArchive!$A$2:$P$6000,5,FALSE)</f>
        <v>-85.512299999999996</v>
      </c>
      <c r="O279" s="23">
        <f>VLOOKUP(A279,[1]FloodArchive!$A$2:$P$6000,6,FALSE)</f>
        <v>30.363199999999999</v>
      </c>
      <c r="P279" s="30" t="s">
        <v>554</v>
      </c>
      <c r="Q279" s="19"/>
      <c r="R279" s="20"/>
      <c r="S279" s="20"/>
      <c r="T279" s="20"/>
      <c r="U279" s="20"/>
    </row>
    <row r="280" spans="1:21" s="12" customFormat="1" ht="39.950000000000003" customHeight="1" x14ac:dyDescent="0.2">
      <c r="A280" s="138">
        <f t="shared" si="12"/>
        <v>3936</v>
      </c>
      <c r="B280" s="21" t="str">
        <f>VLOOKUP(A280,[1]FloodArchive!$A$2:$N$6000,3,FALSE)</f>
        <v>Taiwan</v>
      </c>
      <c r="C280" s="22" t="s">
        <v>555</v>
      </c>
      <c r="D280" s="24">
        <f>VLOOKUP(A280,[1]FloodArchive!$A$2:$P$6000,8,FALSE)</f>
        <v>41069</v>
      </c>
      <c r="E280" s="24">
        <f>VLOOKUP(A280,[1]FloodArchive!$A$2:$P$6000,9,FALSE)</f>
        <v>41072</v>
      </c>
      <c r="F280" s="25">
        <f t="shared" si="13"/>
        <v>4</v>
      </c>
      <c r="G280" s="23">
        <f>VLOOKUP(A280,[1]FloodArchive!$A$2:$P$6000,11,FALSE)</f>
        <v>4</v>
      </c>
      <c r="H280" s="23">
        <f>VLOOKUP(A280,[1]FloodArchive!$A$2:$P$6000,12,FALSE)</f>
        <v>3000</v>
      </c>
      <c r="I280" s="23"/>
      <c r="J280" s="23" t="str">
        <f>VLOOKUP(A280,[1]FloodArchive!$A$2:$P$6000,13,FALSE)</f>
        <v>Torrential Rain</v>
      </c>
      <c r="K280" s="26">
        <f>VLOOKUP(A280,[1]FloodArchive!$A$2:$P$6003,14,FALSE)</f>
        <v>1.5</v>
      </c>
      <c r="L280" s="23">
        <f>VLOOKUP(A280,[1]FloodArchive!$A$2:$P$6000,7,FALSE)</f>
        <v>18940.52</v>
      </c>
      <c r="M280" s="27">
        <f t="shared" si="14"/>
        <v>5.0555431484949587</v>
      </c>
      <c r="N280" s="23">
        <f>VLOOKUP(A280,[1]FloodArchive!$A$2:$P$6000,5,FALSE)</f>
        <v>120.93899999999999</v>
      </c>
      <c r="O280" s="23">
        <f>VLOOKUP(A280,[1]FloodArchive!$A$2:$P$6000,6,FALSE)</f>
        <v>24.058700000000002</v>
      </c>
      <c r="P280" s="30" t="s">
        <v>556</v>
      </c>
      <c r="Q280" s="19"/>
      <c r="R280" s="20"/>
      <c r="S280" s="20"/>
      <c r="T280" s="20"/>
      <c r="U280" s="20"/>
    </row>
    <row r="281" spans="1:21" s="12" customFormat="1" ht="39.950000000000003" customHeight="1" x14ac:dyDescent="0.2">
      <c r="A281" s="138">
        <f t="shared" si="12"/>
        <v>3935</v>
      </c>
      <c r="B281" s="21" t="str">
        <f>VLOOKUP(A281,[1]FloodArchive!$A$2:$N$6000,3,FALSE)</f>
        <v>Philippines</v>
      </c>
      <c r="C281" s="22" t="s">
        <v>557</v>
      </c>
      <c r="D281" s="24">
        <f>VLOOKUP(A281,[1]FloodArchive!$A$2:$P$6000,8,FALSE)</f>
        <v>41068</v>
      </c>
      <c r="E281" s="24">
        <f>VLOOKUP(A281,[1]FloodArchive!$A$2:$P$6000,9,FALSE)</f>
        <v>41072</v>
      </c>
      <c r="F281" s="25">
        <f t="shared" si="13"/>
        <v>5</v>
      </c>
      <c r="G281" s="23">
        <f>VLOOKUP(A281,[1]FloodArchive!$A$2:$P$6000,11,FALSE)</f>
        <v>1</v>
      </c>
      <c r="H281" s="23">
        <f>VLOOKUP(A281,[1]FloodArchive!$A$2:$P$6000,12,FALSE)</f>
        <v>700</v>
      </c>
      <c r="I281" s="23"/>
      <c r="J281" s="23" t="str">
        <f>VLOOKUP(A281,[1]FloodArchive!$A$2:$P$6000,13,FALSE)</f>
        <v>Heavy Rain</v>
      </c>
      <c r="K281" s="26">
        <f>VLOOKUP(A281,[1]FloodArchive!$A$2:$P$6003,14,FALSE)</f>
        <v>1</v>
      </c>
      <c r="L281" s="23">
        <f>VLOOKUP(A281,[1]FloodArchive!$A$2:$P$6000,7,FALSE)</f>
        <v>23515.69</v>
      </c>
      <c r="M281" s="27">
        <f t="shared" si="14"/>
        <v>5.0703277307222248</v>
      </c>
      <c r="N281" s="23">
        <f>VLOOKUP(A281,[1]FloodArchive!$A$2:$P$6000,5,FALSE)</f>
        <v>124.785</v>
      </c>
      <c r="O281" s="23">
        <f>VLOOKUP(A281,[1]FloodArchive!$A$2:$P$6000,6,FALSE)</f>
        <v>6.8737300000000001</v>
      </c>
      <c r="P281" s="30" t="s">
        <v>558</v>
      </c>
      <c r="Q281" s="19"/>
      <c r="R281" s="20"/>
      <c r="S281" s="20"/>
      <c r="T281" s="20"/>
      <c r="U281" s="20"/>
    </row>
    <row r="282" spans="1:21" s="12" customFormat="1" ht="39.950000000000003" customHeight="1" x14ac:dyDescent="0.2">
      <c r="A282" s="138">
        <f t="shared" si="12"/>
        <v>3934</v>
      </c>
      <c r="B282" s="21" t="str">
        <f>VLOOKUP(A282,[1]FloodArchive!$A$2:$N$6000,3,FALSE)</f>
        <v>India</v>
      </c>
      <c r="C282" s="22" t="s">
        <v>559</v>
      </c>
      <c r="D282" s="24">
        <f>VLOOKUP(A282,[1]FloodArchive!$A$2:$P$6000,8,FALSE)</f>
        <v>41066</v>
      </c>
      <c r="E282" s="24">
        <f>VLOOKUP(A282,[1]FloodArchive!$A$2:$P$6000,9,FALSE)</f>
        <v>41106</v>
      </c>
      <c r="F282" s="25">
        <f t="shared" si="13"/>
        <v>41</v>
      </c>
      <c r="G282" s="23">
        <f>VLOOKUP(A282,[1]FloodArchive!$A$2:$P$6000,11,FALSE)</f>
        <v>109</v>
      </c>
      <c r="H282" s="23">
        <f>VLOOKUP(A282,[1]FloodArchive!$A$2:$P$6000,12,FALSE)</f>
        <v>400000</v>
      </c>
      <c r="I282" s="23"/>
      <c r="J282" s="23" t="str">
        <f>VLOOKUP(A282,[1]FloodArchive!$A$2:$P$6000,13,FALSE)</f>
        <v>Monsoonal Rain</v>
      </c>
      <c r="K282" s="26">
        <f>VLOOKUP(A282,[1]FloodArchive!$A$2:$P$6003,14,FALSE)</f>
        <v>1.5</v>
      </c>
      <c r="L282" s="23">
        <f>VLOOKUP(A282,[1]FloodArchive!$A$2:$P$6000,7,FALSE)</f>
        <v>29190.16</v>
      </c>
      <c r="M282" s="27">
        <f t="shared" si="14"/>
        <v>6.2541115912679421</v>
      </c>
      <c r="N282" s="23">
        <f>VLOOKUP(A282,[1]FloodArchive!$A$2:$P$6000,5,FALSE)</f>
        <v>92.435400000000001</v>
      </c>
      <c r="O282" s="23">
        <f>VLOOKUP(A282,[1]FloodArchive!$A$2:$P$6000,6,FALSE)</f>
        <v>26.565899999999999</v>
      </c>
      <c r="P282" s="30" t="s">
        <v>560</v>
      </c>
      <c r="Q282" s="19"/>
      <c r="R282" s="20"/>
      <c r="S282" s="20"/>
      <c r="T282" s="20"/>
      <c r="U282" s="20"/>
    </row>
    <row r="283" spans="1:21" s="12" customFormat="1" ht="39.950000000000003" customHeight="1" x14ac:dyDescent="0.2">
      <c r="A283" s="138">
        <f t="shared" si="12"/>
        <v>3933</v>
      </c>
      <c r="B283" s="21" t="str">
        <f>VLOOKUP(A283,[1]FloodArchive!$A$2:$N$6000,3,FALSE)</f>
        <v>Canada</v>
      </c>
      <c r="C283" s="22" t="s">
        <v>561</v>
      </c>
      <c r="D283" s="24">
        <f>VLOOKUP(A283,[1]FloodArchive!$A$2:$P$6000,8,FALSE)</f>
        <v>41066</v>
      </c>
      <c r="E283" s="24">
        <f>VLOOKUP(A283,[1]FloodArchive!$A$2:$P$6000,9,FALSE)</f>
        <v>41072</v>
      </c>
      <c r="F283" s="25">
        <f t="shared" si="13"/>
        <v>7</v>
      </c>
      <c r="G283" s="23">
        <f>VLOOKUP(A283,[1]FloodArchive!$A$2:$P$6000,11,FALSE)</f>
        <v>0</v>
      </c>
      <c r="H283" s="23">
        <f>VLOOKUP(A283,[1]FloodArchive!$A$2:$P$6000,12,FALSE)</f>
        <v>0</v>
      </c>
      <c r="I283" s="23"/>
      <c r="J283" s="23" t="str">
        <f>VLOOKUP(A283,[1]FloodArchive!$A$2:$P$6000,13,FALSE)</f>
        <v>Heavy Rain</v>
      </c>
      <c r="K283" s="26">
        <f>VLOOKUP(A283,[1]FloodArchive!$A$2:$P$6003,14,FALSE)</f>
        <v>1</v>
      </c>
      <c r="L283" s="23">
        <f>VLOOKUP(A283,[1]FloodArchive!$A$2:$P$6000,7,FALSE)</f>
        <v>673741.48</v>
      </c>
      <c r="M283" s="27">
        <f t="shared" si="14"/>
        <v>6.6735913262426223</v>
      </c>
      <c r="N283" s="23">
        <f>VLOOKUP(A283,[1]FloodArchive!$A$2:$P$6000,5,FALSE)</f>
        <v>-132.089</v>
      </c>
      <c r="O283" s="23">
        <f>VLOOKUP(A283,[1]FloodArchive!$A$2:$P$6000,6,FALSE)</f>
        <v>61.422800000000002</v>
      </c>
      <c r="P283" s="30" t="s">
        <v>562</v>
      </c>
      <c r="Q283" s="19"/>
      <c r="R283" s="20"/>
      <c r="S283" s="20"/>
      <c r="T283" s="20"/>
      <c r="U283" s="20"/>
    </row>
    <row r="284" spans="1:21" s="12" customFormat="1" ht="39.950000000000003" customHeight="1" x14ac:dyDescent="0.2">
      <c r="A284" s="138">
        <f t="shared" si="12"/>
        <v>3932</v>
      </c>
      <c r="B284" s="21" t="str">
        <f>VLOOKUP(A284,[1]FloodArchive!$A$2:$N$6000,3,FALSE)</f>
        <v>Honduras</v>
      </c>
      <c r="C284" s="22" t="s">
        <v>563</v>
      </c>
      <c r="D284" s="24">
        <f>VLOOKUP(A284,[1]FloodArchive!$A$2:$P$6000,8,FALSE)</f>
        <v>41051</v>
      </c>
      <c r="E284" s="24">
        <f>VLOOKUP(A284,[1]FloodArchive!$A$2:$P$6000,9,FALSE)</f>
        <v>41058</v>
      </c>
      <c r="F284" s="25">
        <f t="shared" si="13"/>
        <v>8</v>
      </c>
      <c r="G284" s="23">
        <f>VLOOKUP(A284,[1]FloodArchive!$A$2:$P$6000,11,FALSE)</f>
        <v>0</v>
      </c>
      <c r="H284" s="23">
        <f>VLOOKUP(A284,[1]FloodArchive!$A$2:$P$6000,12,FALSE)</f>
        <v>500</v>
      </c>
      <c r="I284" s="23"/>
      <c r="J284" s="23" t="str">
        <f>VLOOKUP(A284,[1]FloodArchive!$A$2:$P$6000,13,FALSE)</f>
        <v>Heavy Rain</v>
      </c>
      <c r="K284" s="26">
        <f>VLOOKUP(A284,[1]FloodArchive!$A$2:$P$6003,14,FALSE)</f>
        <v>1</v>
      </c>
      <c r="L284" s="23">
        <f>VLOOKUP(A284,[1]FloodArchive!$A$2:$P$6000,7,FALSE)</f>
        <v>6519.13</v>
      </c>
      <c r="M284" s="27">
        <f t="shared" si="14"/>
        <v>4.7172796285198917</v>
      </c>
      <c r="N284" s="23">
        <f>VLOOKUP(A284,[1]FloodArchive!$A$2:$P$6000,5,FALSE)</f>
        <v>-86.595399999999998</v>
      </c>
      <c r="O284" s="23">
        <f>VLOOKUP(A284,[1]FloodArchive!$A$2:$P$6000,6,FALSE)</f>
        <v>14.1478</v>
      </c>
      <c r="P284" s="30" t="s">
        <v>564</v>
      </c>
      <c r="Q284" s="19"/>
      <c r="R284" s="20"/>
      <c r="S284" s="20"/>
      <c r="T284" s="20"/>
      <c r="U284" s="20"/>
    </row>
    <row r="285" spans="1:21" s="12" customFormat="1" ht="39.950000000000003" customHeight="1" x14ac:dyDescent="0.2">
      <c r="A285" s="138">
        <f t="shared" si="12"/>
        <v>3931</v>
      </c>
      <c r="B285" s="21" t="str">
        <f>VLOOKUP(A285,[1]FloodArchive!$A$2:$N$6000,3,FALSE)</f>
        <v>Russia</v>
      </c>
      <c r="C285" s="22" t="s">
        <v>565</v>
      </c>
      <c r="D285" s="24">
        <f>VLOOKUP(A285,[1]FloodArchive!$A$2:$P$6000,8,FALSE)</f>
        <v>41049</v>
      </c>
      <c r="E285" s="24">
        <f>VLOOKUP(A285,[1]FloodArchive!$A$2:$P$6000,9,FALSE)</f>
        <v>41058</v>
      </c>
      <c r="F285" s="25">
        <f t="shared" si="13"/>
        <v>10</v>
      </c>
      <c r="G285" s="23">
        <f>VLOOKUP(A285,[1]FloodArchive!$A$2:$P$6000,11,FALSE)</f>
        <v>0</v>
      </c>
      <c r="H285" s="23">
        <f>VLOOKUP(A285,[1]FloodArchive!$A$2:$P$6000,12,FALSE)</f>
        <v>1000</v>
      </c>
      <c r="I285" s="23"/>
      <c r="J285" s="23" t="str">
        <f>VLOOKUP(A285,[1]FloodArchive!$A$2:$P$6000,13,FALSE)</f>
        <v>Heavy Rain</v>
      </c>
      <c r="K285" s="26">
        <f>VLOOKUP(A285,[1]FloodArchive!$A$2:$P$6003,14,FALSE)</f>
        <v>1.5</v>
      </c>
      <c r="L285" s="23">
        <f>VLOOKUP(A285,[1]FloodArchive!$A$2:$P$6000,7,FALSE)</f>
        <v>22717.119999999999</v>
      </c>
      <c r="M285" s="27">
        <f t="shared" si="14"/>
        <v>5.5324445311919943</v>
      </c>
      <c r="N285" s="23">
        <f>VLOOKUP(A285,[1]FloodArchive!$A$2:$P$6000,5,FALSE)</f>
        <v>157.94999999999999</v>
      </c>
      <c r="O285" s="23">
        <f>VLOOKUP(A285,[1]FloodArchive!$A$2:$P$6000,6,FALSE)</f>
        <v>68.000900000000001</v>
      </c>
      <c r="P285" s="30" t="s">
        <v>566</v>
      </c>
      <c r="Q285" s="19"/>
      <c r="R285" s="20"/>
      <c r="S285" s="20"/>
      <c r="T285" s="20"/>
      <c r="U285" s="20"/>
    </row>
    <row r="286" spans="1:21" s="12" customFormat="1" ht="39.950000000000003" customHeight="1" x14ac:dyDescent="0.2">
      <c r="A286" s="138">
        <f t="shared" si="12"/>
        <v>3930</v>
      </c>
      <c r="B286" s="21" t="str">
        <f>VLOOKUP(A286,[1]FloodArchive!$A$2:$N$6000,3,FALSE)</f>
        <v>Uganda</v>
      </c>
      <c r="C286" s="22" t="s">
        <v>567</v>
      </c>
      <c r="D286" s="24">
        <f>VLOOKUP(A286,[1]FloodArchive!$A$2:$P$6000,8,FALSE)</f>
        <v>41049</v>
      </c>
      <c r="E286" s="24">
        <f>VLOOKUP(A286,[1]FloodArchive!$A$2:$P$6000,9,FALSE)</f>
        <v>41058</v>
      </c>
      <c r="F286" s="25">
        <f t="shared" si="13"/>
        <v>10</v>
      </c>
      <c r="G286" s="23">
        <f>VLOOKUP(A286,[1]FloodArchive!$A$2:$P$6000,11,FALSE)</f>
        <v>0</v>
      </c>
      <c r="H286" s="23">
        <f>VLOOKUP(A286,[1]FloodArchive!$A$2:$P$6000,12,FALSE)</f>
        <v>3000</v>
      </c>
      <c r="I286" s="23"/>
      <c r="J286" s="23" t="str">
        <f>VLOOKUP(A286,[1]FloodArchive!$A$2:$P$6000,13,FALSE)</f>
        <v>Heavy Rain</v>
      </c>
      <c r="K286" s="26">
        <f>VLOOKUP(A286,[1]FloodArchive!$A$2:$P$6003,14,FALSE)</f>
        <v>1</v>
      </c>
      <c r="L286" s="23">
        <f>VLOOKUP(A286,[1]FloodArchive!$A$2:$P$6000,7,FALSE)</f>
        <v>43315.839999999997</v>
      </c>
      <c r="M286" s="27">
        <f t="shared" si="14"/>
        <v>5.6366467408480911</v>
      </c>
      <c r="N286" s="23">
        <f>VLOOKUP(A286,[1]FloodArchive!$A$2:$P$6000,5,FALSE)</f>
        <v>33.322400000000002</v>
      </c>
      <c r="O286" s="23">
        <f>VLOOKUP(A286,[1]FloodArchive!$A$2:$P$6000,6,FALSE)</f>
        <v>1.00099</v>
      </c>
      <c r="P286" s="30" t="s">
        <v>568</v>
      </c>
      <c r="Q286" s="19"/>
      <c r="R286" s="20"/>
      <c r="S286" s="20"/>
      <c r="T286" s="20"/>
      <c r="U286" s="20"/>
    </row>
    <row r="287" spans="1:21" s="12" customFormat="1" ht="39.950000000000003" customHeight="1" x14ac:dyDescent="0.2">
      <c r="A287" s="138">
        <f t="shared" si="12"/>
        <v>3929</v>
      </c>
      <c r="B287" s="21" t="str">
        <f>VLOOKUP(A287,[1]FloodArchive!$A$2:$N$6000,3,FALSE)</f>
        <v>Afghanistan</v>
      </c>
      <c r="C287" s="22" t="s">
        <v>569</v>
      </c>
      <c r="D287" s="24">
        <f>VLOOKUP(A287,[1]FloodArchive!$A$2:$P$6000,8,FALSE)</f>
        <v>41041</v>
      </c>
      <c r="E287" s="24">
        <f>VLOOKUP(A287,[1]FloodArchive!$A$2:$P$6000,9,FALSE)</f>
        <v>41045</v>
      </c>
      <c r="F287" s="25">
        <f t="shared" si="13"/>
        <v>5</v>
      </c>
      <c r="G287" s="23">
        <f>VLOOKUP(A287,[1]FloodArchive!$A$2:$P$6000,11,FALSE)</f>
        <v>20</v>
      </c>
      <c r="H287" s="23">
        <f>VLOOKUP(A287,[1]FloodArchive!$A$2:$P$6000,12,FALSE)</f>
        <v>0</v>
      </c>
      <c r="I287" s="23"/>
      <c r="J287" s="23" t="str">
        <f>VLOOKUP(A287,[1]FloodArchive!$A$2:$P$6000,13,FALSE)</f>
        <v>Torrential Rain</v>
      </c>
      <c r="K287" s="26">
        <f>VLOOKUP(A287,[1]FloodArchive!$A$2:$P$6003,14,FALSE)</f>
        <v>1</v>
      </c>
      <c r="L287" s="23">
        <f>VLOOKUP(A287,[1]FloodArchive!$A$2:$P$6000,7,FALSE)</f>
        <v>14162.67</v>
      </c>
      <c r="M287" s="27">
        <f t="shared" si="14"/>
        <v>4.850115140243223</v>
      </c>
      <c r="N287" s="23">
        <f>VLOOKUP(A287,[1]FloodArchive!$A$2:$P$6000,5,FALSE)</f>
        <v>70.004800000000003</v>
      </c>
      <c r="O287" s="23">
        <f>VLOOKUP(A287,[1]FloodArchive!$A$2:$P$6000,6,FALSE)</f>
        <v>37.052799999999998</v>
      </c>
      <c r="P287" s="30" t="s">
        <v>570</v>
      </c>
      <c r="Q287" s="19"/>
      <c r="R287" s="20"/>
      <c r="S287" s="20"/>
      <c r="T287" s="20"/>
      <c r="U287" s="20"/>
    </row>
    <row r="288" spans="1:21" s="12" customFormat="1" ht="39.950000000000003" customHeight="1" x14ac:dyDescent="0.2">
      <c r="A288" s="138">
        <f t="shared" si="12"/>
        <v>3928</v>
      </c>
      <c r="B288" s="21" t="str">
        <f>VLOOKUP(A288,[1]FloodArchive!$A$2:$N$6000,3,FALSE)</f>
        <v>Georgia</v>
      </c>
      <c r="C288" s="22" t="s">
        <v>571</v>
      </c>
      <c r="D288" s="24">
        <f>VLOOKUP(A288,[1]FloodArchive!$A$2:$P$6000,8,FALSE)</f>
        <v>41041</v>
      </c>
      <c r="E288" s="24">
        <f>VLOOKUP(A288,[1]FloodArchive!$A$2:$P$6000,9,FALSE)</f>
        <v>41045</v>
      </c>
      <c r="F288" s="25">
        <f t="shared" si="13"/>
        <v>5</v>
      </c>
      <c r="G288" s="23">
        <f>VLOOKUP(A288,[1]FloodArchive!$A$2:$P$6000,11,FALSE)</f>
        <v>5</v>
      </c>
      <c r="H288" s="23">
        <f>VLOOKUP(A288,[1]FloodArchive!$A$2:$P$6000,12,FALSE)</f>
        <v>1400</v>
      </c>
      <c r="I288" s="23"/>
      <c r="J288" s="23" t="str">
        <f>VLOOKUP(A288,[1]FloodArchive!$A$2:$P$6000,13,FALSE)</f>
        <v>Torrential Rain</v>
      </c>
      <c r="K288" s="26">
        <f>VLOOKUP(A288,[1]FloodArchive!$A$2:$P$6003,14,FALSE)</f>
        <v>1</v>
      </c>
      <c r="L288" s="23">
        <f>VLOOKUP(A288,[1]FloodArchive!$A$2:$P$6000,7,FALSE)</f>
        <v>15849.06</v>
      </c>
      <c r="M288" s="27">
        <f t="shared" si="14"/>
        <v>4.8989735138602049</v>
      </c>
      <c r="N288" s="23">
        <f>VLOOKUP(A288,[1]FloodArchive!$A$2:$P$6000,5,FALSE)</f>
        <v>44.519399999999997</v>
      </c>
      <c r="O288" s="23">
        <f>VLOOKUP(A288,[1]FloodArchive!$A$2:$P$6000,6,FALSE)</f>
        <v>42.068100000000001</v>
      </c>
      <c r="P288" s="30" t="s">
        <v>572</v>
      </c>
      <c r="Q288" s="19"/>
      <c r="R288" s="20"/>
      <c r="S288" s="20"/>
      <c r="T288" s="20"/>
      <c r="U288" s="20"/>
    </row>
    <row r="289" spans="1:21" s="12" customFormat="1" ht="39.950000000000003" customHeight="1" x14ac:dyDescent="0.2">
      <c r="A289" s="138">
        <f t="shared" si="12"/>
        <v>3927</v>
      </c>
      <c r="B289" s="21" t="str">
        <f>VLOOKUP(A289,[1]FloodArchive!$A$2:$N$6000,3,FALSE)</f>
        <v>Tanzania</v>
      </c>
      <c r="C289" s="22" t="s">
        <v>573</v>
      </c>
      <c r="D289" s="24">
        <f>VLOOKUP(A289,[1]FloodArchive!$A$2:$P$6000,8,FALSE)</f>
        <v>41042</v>
      </c>
      <c r="E289" s="24">
        <f>VLOOKUP(A289,[1]FloodArchive!$A$2:$P$6000,9,FALSE)</f>
        <v>41045</v>
      </c>
      <c r="F289" s="25">
        <f t="shared" si="13"/>
        <v>4</v>
      </c>
      <c r="G289" s="23">
        <f>VLOOKUP(A289,[1]FloodArchive!$A$2:$P$6000,11,FALSE)</f>
        <v>0</v>
      </c>
      <c r="H289" s="23">
        <f>VLOOKUP(A289,[1]FloodArchive!$A$2:$P$6000,12,FALSE)</f>
        <v>300</v>
      </c>
      <c r="I289" s="23"/>
      <c r="J289" s="23" t="str">
        <f>VLOOKUP(A289,[1]FloodArchive!$A$2:$P$6000,13,FALSE)</f>
        <v>Heavy Rain</v>
      </c>
      <c r="K289" s="26">
        <f>VLOOKUP(A289,[1]FloodArchive!$A$2:$P$6003,14,FALSE)</f>
        <v>1</v>
      </c>
      <c r="L289" s="23">
        <f>VLOOKUP(A289,[1]FloodArchive!$A$2:$P$6000,7,FALSE)</f>
        <v>45092.49</v>
      </c>
      <c r="M289" s="27">
        <f t="shared" si="14"/>
        <v>5.2561642089676939</v>
      </c>
      <c r="N289" s="23">
        <f>VLOOKUP(A289,[1]FloodArchive!$A$2:$P$6000,5,FALSE)</f>
        <v>30.790900000000001</v>
      </c>
      <c r="O289" s="23">
        <f>VLOOKUP(A289,[1]FloodArchive!$A$2:$P$6000,6,FALSE)</f>
        <v>-2.4118400000000002</v>
      </c>
      <c r="P289" s="30" t="s">
        <v>574</v>
      </c>
      <c r="Q289" s="19"/>
      <c r="R289" s="20"/>
      <c r="S289" s="20"/>
      <c r="T289" s="20"/>
      <c r="U289" s="20"/>
    </row>
    <row r="290" spans="1:21" s="12" customFormat="1" ht="39.950000000000003" customHeight="1" x14ac:dyDescent="0.2">
      <c r="A290" s="138">
        <f t="shared" si="12"/>
        <v>3926</v>
      </c>
      <c r="B290" s="21" t="str">
        <f>VLOOKUP(A290,[1]FloodArchive!$A$2:$N$6000,3,FALSE)</f>
        <v>China</v>
      </c>
      <c r="C290" s="22" t="s">
        <v>575</v>
      </c>
      <c r="D290" s="24">
        <f>VLOOKUP(A290,[1]FloodArchive!$A$2:$P$6000,8,FALSE)</f>
        <v>41037</v>
      </c>
      <c r="E290" s="24">
        <f>VLOOKUP(A290,[1]FloodArchive!$A$2:$P$6000,9,FALSE)</f>
        <v>41045</v>
      </c>
      <c r="F290" s="25">
        <f t="shared" si="13"/>
        <v>9</v>
      </c>
      <c r="G290" s="23">
        <f>VLOOKUP(A290,[1]FloodArchive!$A$2:$P$6000,11,FALSE)</f>
        <v>53</v>
      </c>
      <c r="H290" s="23">
        <f>VLOOKUP(A290,[1]FloodArchive!$A$2:$P$6000,12,FALSE)</f>
        <v>185000</v>
      </c>
      <c r="I290" s="23"/>
      <c r="J290" s="23" t="str">
        <f>VLOOKUP(A290,[1]FloodArchive!$A$2:$P$6000,13,FALSE)</f>
        <v>Heavy Rain</v>
      </c>
      <c r="K290" s="26">
        <f>VLOOKUP(A290,[1]FloodArchive!$A$2:$P$6003,14,FALSE)</f>
        <v>1.5</v>
      </c>
      <c r="L290" s="23">
        <f>VLOOKUP(A290,[1]FloodArchive!$A$2:$P$6000,7,FALSE)</f>
        <v>1056107.69</v>
      </c>
      <c r="M290" s="27">
        <f t="shared" si="14"/>
        <v>7.1540419734240288</v>
      </c>
      <c r="N290" s="23">
        <f>VLOOKUP(A290,[1]FloodArchive!$A$2:$P$6000,5,FALSE)</f>
        <v>106.49299999999999</v>
      </c>
      <c r="O290" s="23">
        <f>VLOOKUP(A290,[1]FloodArchive!$A$2:$P$6000,6,FALSE)</f>
        <v>32.451500000000003</v>
      </c>
      <c r="P290" s="30" t="s">
        <v>576</v>
      </c>
      <c r="Q290" s="19"/>
      <c r="R290" s="20"/>
      <c r="S290" s="20"/>
      <c r="T290" s="20"/>
      <c r="U290" s="20"/>
    </row>
    <row r="291" spans="1:21" s="12" customFormat="1" ht="39.950000000000003" customHeight="1" x14ac:dyDescent="0.2">
      <c r="A291" s="138">
        <f t="shared" si="12"/>
        <v>3925</v>
      </c>
      <c r="B291" s="21" t="str">
        <f>VLOOKUP(A291,[1]FloodArchive!$A$2:$N$6000,3,FALSE)</f>
        <v>Brazil</v>
      </c>
      <c r="C291" s="22" t="s">
        <v>577</v>
      </c>
      <c r="D291" s="24">
        <f>VLOOKUP(A291,[1]FloodArchive!$A$2:$P$6000,8,FALSE)</f>
        <v>41030</v>
      </c>
      <c r="E291" s="24">
        <f>VLOOKUP(A291,[1]FloodArchive!$A$2:$P$6000,9,FALSE)</f>
        <v>41036</v>
      </c>
      <c r="F291" s="25">
        <f t="shared" si="13"/>
        <v>7</v>
      </c>
      <c r="G291" s="23">
        <f>VLOOKUP(A291,[1]FloodArchive!$A$2:$P$6000,11,FALSE)</f>
        <v>0</v>
      </c>
      <c r="H291" s="23">
        <f>VLOOKUP(A291,[1]FloodArchive!$A$2:$P$6000,12,FALSE)</f>
        <v>3000</v>
      </c>
      <c r="I291" s="23"/>
      <c r="J291" s="23" t="str">
        <f>VLOOKUP(A291,[1]FloodArchive!$A$2:$P$6000,13,FALSE)</f>
        <v>Heavy Rain</v>
      </c>
      <c r="K291" s="26">
        <f>VLOOKUP(A291,[1]FloodArchive!$A$2:$P$6003,14,FALSE)</f>
        <v>2</v>
      </c>
      <c r="L291" s="23">
        <f>VLOOKUP(A291,[1]FloodArchive!$A$2:$P$6000,7,FALSE)</f>
        <v>127883.42</v>
      </c>
      <c r="M291" s="27">
        <f t="shared" si="14"/>
        <v>6.2529422778170449</v>
      </c>
      <c r="N291" s="23">
        <f>VLOOKUP(A291,[1]FloodArchive!$A$2:$P$6000,5,FALSE)</f>
        <v>-62.022799999999997</v>
      </c>
      <c r="O291" s="23">
        <f>VLOOKUP(A291,[1]FloodArchive!$A$2:$P$6000,6,FALSE)</f>
        <v>-3.6490800000000001</v>
      </c>
      <c r="P291" s="30" t="s">
        <v>578</v>
      </c>
      <c r="Q291" s="19"/>
      <c r="R291" s="20"/>
      <c r="S291" s="20"/>
      <c r="T291" s="20"/>
      <c r="U291" s="20"/>
    </row>
    <row r="292" spans="1:21" s="12" customFormat="1" ht="39.950000000000003" customHeight="1" x14ac:dyDescent="0.2">
      <c r="A292" s="138">
        <f t="shared" si="12"/>
        <v>3924</v>
      </c>
      <c r="B292" s="21" t="str">
        <f>VLOOKUP(A292,[1]FloodArchive!$A$2:$N$6000,3,FALSE)</f>
        <v>Afghanistan</v>
      </c>
      <c r="C292" s="22" t="s">
        <v>579</v>
      </c>
      <c r="D292" s="24">
        <f>VLOOKUP(A292,[1]FloodArchive!$A$2:$P$6000,8,FALSE)</f>
        <v>41030</v>
      </c>
      <c r="E292" s="24">
        <f>VLOOKUP(A292,[1]FloodArchive!$A$2:$P$6000,9,FALSE)</f>
        <v>41036</v>
      </c>
      <c r="F292" s="25">
        <f t="shared" si="13"/>
        <v>7</v>
      </c>
      <c r="G292" s="23">
        <f>VLOOKUP(A292,[1]FloodArchive!$A$2:$P$6000,11,FALSE)</f>
        <v>26</v>
      </c>
      <c r="H292" s="23">
        <f>VLOOKUP(A292,[1]FloodArchive!$A$2:$P$6000,12,FALSE)</f>
        <v>0</v>
      </c>
      <c r="I292" s="23"/>
      <c r="J292" s="23" t="str">
        <f>VLOOKUP(A292,[1]FloodArchive!$A$2:$P$6000,13,FALSE)</f>
        <v>Torrential Rain</v>
      </c>
      <c r="K292" s="26">
        <f>VLOOKUP(A292,[1]FloodArchive!$A$2:$P$6003,14,FALSE)</f>
        <v>1.5</v>
      </c>
      <c r="L292" s="23">
        <f>VLOOKUP(A292,[1]FloodArchive!$A$2:$P$6000,7,FALSE)</f>
        <v>21754.66</v>
      </c>
      <c r="M292" s="27">
        <f t="shared" si="14"/>
        <v>5.3587415992347474</v>
      </c>
      <c r="N292" s="23">
        <f>VLOOKUP(A292,[1]FloodArchive!$A$2:$P$6000,5,FALSE)</f>
        <v>64.187200000000004</v>
      </c>
      <c r="O292" s="23">
        <f>VLOOKUP(A292,[1]FloodArchive!$A$2:$P$6000,6,FALSE)</f>
        <v>34.269599999999997</v>
      </c>
      <c r="P292" s="30" t="s">
        <v>580</v>
      </c>
      <c r="Q292" s="19"/>
      <c r="R292" s="20"/>
      <c r="S292" s="20"/>
      <c r="T292" s="20"/>
      <c r="U292" s="20"/>
    </row>
    <row r="293" spans="1:21" s="12" customFormat="1" ht="39.950000000000003" customHeight="1" x14ac:dyDescent="0.2">
      <c r="A293" s="138">
        <f t="shared" si="12"/>
        <v>3923</v>
      </c>
      <c r="B293" s="21" t="str">
        <f>VLOOKUP(A293,[1]FloodArchive!$A$2:$N$6000,3,FALSE)</f>
        <v>Nepal</v>
      </c>
      <c r="C293" s="22" t="s">
        <v>581</v>
      </c>
      <c r="D293" s="24">
        <f>VLOOKUP(A293,[1]FloodArchive!$A$2:$P$6000,8,FALSE)</f>
        <v>41034</v>
      </c>
      <c r="E293" s="24">
        <f>VLOOKUP(A293,[1]FloodArchive!$A$2:$P$6000,9,FALSE)</f>
        <v>41036</v>
      </c>
      <c r="F293" s="25">
        <f t="shared" si="13"/>
        <v>3</v>
      </c>
      <c r="G293" s="23">
        <f>VLOOKUP(A293,[1]FloodArchive!$A$2:$P$6000,11,FALSE)</f>
        <v>17</v>
      </c>
      <c r="H293" s="23">
        <f>VLOOKUP(A293,[1]FloodArchive!$A$2:$P$6000,12,FALSE)</f>
        <v>0</v>
      </c>
      <c r="I293" s="23"/>
      <c r="J293" s="23" t="str">
        <f>VLOOKUP(A293,[1]FloodArchive!$A$2:$P$6000,13,FALSE)</f>
        <v>Avalance Breach</v>
      </c>
      <c r="K293" s="26">
        <f>VLOOKUP(A293,[1]FloodArchive!$A$2:$P$6003,14,FALSE)</f>
        <v>2</v>
      </c>
      <c r="L293" s="23">
        <f>VLOOKUP(A293,[1]FloodArchive!$A$2:$P$6000,7,FALSE)</f>
        <v>4395.45</v>
      </c>
      <c r="M293" s="27">
        <f t="shared" si="14"/>
        <v>4.4211545945289208</v>
      </c>
      <c r="N293" s="23">
        <f>VLOOKUP(A293,[1]FloodArchive!$A$2:$P$6000,5,FALSE)</f>
        <v>83.830699999999993</v>
      </c>
      <c r="O293" s="23">
        <f>VLOOKUP(A293,[1]FloodArchive!$A$2:$P$6000,6,FALSE)</f>
        <v>28.524000000000001</v>
      </c>
      <c r="P293" s="30" t="s">
        <v>582</v>
      </c>
      <c r="Q293" s="19"/>
      <c r="R293" s="20"/>
      <c r="S293" s="20"/>
      <c r="T293" s="20"/>
      <c r="U293" s="20"/>
    </row>
    <row r="294" spans="1:21" s="12" customFormat="1" ht="39.950000000000003" customHeight="1" x14ac:dyDescent="0.2">
      <c r="A294" s="138">
        <f t="shared" si="12"/>
        <v>3922</v>
      </c>
      <c r="B294" s="21" t="str">
        <f>VLOOKUP(A294,[1]FloodArchive!$A$2:$N$6000,3,FALSE)</f>
        <v>Columbia</v>
      </c>
      <c r="C294" s="22" t="s">
        <v>583</v>
      </c>
      <c r="D294" s="24">
        <f>VLOOKUP(A294,[1]FloodArchive!$A$2:$P$6000,8,FALSE)</f>
        <v>41019</v>
      </c>
      <c r="E294" s="24">
        <f>VLOOKUP(A294,[1]FloodArchive!$A$2:$P$6000,9,FALSE)</f>
        <v>41025</v>
      </c>
      <c r="F294" s="25">
        <f t="shared" si="13"/>
        <v>7</v>
      </c>
      <c r="G294" s="23">
        <f>VLOOKUP(A294,[1]FloodArchive!$A$2:$P$6000,11,FALSE)</f>
        <v>17</v>
      </c>
      <c r="H294" s="23">
        <f>VLOOKUP(A294,[1]FloodArchive!$A$2:$P$6000,12,FALSE)</f>
        <v>56000</v>
      </c>
      <c r="I294" s="23"/>
      <c r="J294" s="23" t="str">
        <f>VLOOKUP(A294,[1]FloodArchive!$A$2:$P$6000,13,FALSE)</f>
        <v>Heavy Rain</v>
      </c>
      <c r="K294" s="26">
        <f>VLOOKUP(A294,[1]FloodArchive!$A$2:$P$6003,14,FALSE)</f>
        <v>1.5</v>
      </c>
      <c r="L294" s="23">
        <f>VLOOKUP(A294,[1]FloodArchive!$A$2:$P$6000,7,FALSE)</f>
        <v>74036.009999999995</v>
      </c>
      <c r="M294" s="27">
        <f t="shared" si="14"/>
        <v>5.890632304482037</v>
      </c>
      <c r="N294" s="23">
        <f>VLOOKUP(A294,[1]FloodArchive!$A$2:$P$6000,5,FALSE)</f>
        <v>-73.073800000000006</v>
      </c>
      <c r="O294" s="23">
        <f>VLOOKUP(A294,[1]FloodArchive!$A$2:$P$6000,6,FALSE)</f>
        <v>3.6059999999999999</v>
      </c>
      <c r="P294" s="30" t="s">
        <v>584</v>
      </c>
      <c r="Q294" s="19"/>
      <c r="R294" s="20"/>
      <c r="S294" s="20"/>
      <c r="T294" s="20"/>
      <c r="U294" s="20"/>
    </row>
    <row r="295" spans="1:21" s="12" customFormat="1" ht="39.950000000000003" customHeight="1" x14ac:dyDescent="0.2">
      <c r="A295" s="138">
        <f t="shared" si="12"/>
        <v>3921</v>
      </c>
      <c r="B295" s="21" t="str">
        <f>VLOOKUP(A295,[1]FloodArchive!$A$2:$N$6000,3,FALSE)</f>
        <v>Kenya</v>
      </c>
      <c r="C295" s="22" t="s">
        <v>585</v>
      </c>
      <c r="D295" s="24">
        <f>VLOOKUP(A295,[1]FloodArchive!$A$2:$P$6000,8,FALSE)</f>
        <v>41019</v>
      </c>
      <c r="E295" s="24">
        <f>VLOOKUP(A295,[1]FloodArchive!$A$2:$P$6000,9,FALSE)</f>
        <v>41045</v>
      </c>
      <c r="F295" s="25">
        <f t="shared" si="13"/>
        <v>27</v>
      </c>
      <c r="G295" s="23">
        <f>VLOOKUP(A295,[1]FloodArchive!$A$2:$P$6000,11,FALSE)</f>
        <v>56</v>
      </c>
      <c r="H295" s="23">
        <f>VLOOKUP(A295,[1]FloodArchive!$A$2:$P$6000,12,FALSE)</f>
        <v>0</v>
      </c>
      <c r="I295" s="23"/>
      <c r="J295" s="23" t="str">
        <f>VLOOKUP(A295,[1]FloodArchive!$A$2:$P$6000,13,FALSE)</f>
        <v>Torrential Rain</v>
      </c>
      <c r="K295" s="26">
        <f>VLOOKUP(A295,[1]FloodArchive!$A$2:$P$6003,14,FALSE)</f>
        <v>1.5</v>
      </c>
      <c r="L295" s="23">
        <f>VLOOKUP(A295,[1]FloodArchive!$A$2:$P$6000,7,FALSE)</f>
        <v>12660.17</v>
      </c>
      <c r="M295" s="27">
        <f t="shared" si="14"/>
        <v>5.7098945606152967</v>
      </c>
      <c r="N295" s="23">
        <f>VLOOKUP(A295,[1]FloodArchive!$A$2:$P$6000,5,FALSE)</f>
        <v>35.018900000000002</v>
      </c>
      <c r="O295" s="23">
        <f>VLOOKUP(A295,[1]FloodArchive!$A$2:$P$6000,6,FALSE)</f>
        <v>-0.19196199999999999</v>
      </c>
      <c r="P295" s="30" t="s">
        <v>586</v>
      </c>
      <c r="Q295" s="19"/>
      <c r="R295" s="20"/>
      <c r="S295" s="20"/>
      <c r="T295" s="20"/>
      <c r="U295" s="20"/>
    </row>
    <row r="296" spans="1:21" s="12" customFormat="1" ht="39.950000000000003" customHeight="1" x14ac:dyDescent="0.2">
      <c r="A296" s="138">
        <f t="shared" si="12"/>
        <v>3920</v>
      </c>
      <c r="B296" s="21" t="str">
        <f>VLOOKUP(A296,[1]FloodArchive!$A$2:$N$6000,3,FALSE)</f>
        <v>Saudi Arabia</v>
      </c>
      <c r="C296" s="22" t="s">
        <v>587</v>
      </c>
      <c r="D296" s="24">
        <f>VLOOKUP(A296,[1]FloodArchive!$A$2:$P$6000,8,FALSE)</f>
        <v>41013</v>
      </c>
      <c r="E296" s="24">
        <f>VLOOKUP(A296,[1]FloodArchive!$A$2:$P$6000,9,FALSE)</f>
        <v>41017</v>
      </c>
      <c r="F296" s="25">
        <f t="shared" si="13"/>
        <v>5</v>
      </c>
      <c r="G296" s="23">
        <f>VLOOKUP(A296,[1]FloodArchive!$A$2:$P$6000,11,FALSE)</f>
        <v>19</v>
      </c>
      <c r="H296" s="23">
        <f>VLOOKUP(A296,[1]FloodArchive!$A$2:$P$6000,12,FALSE)</f>
        <v>0</v>
      </c>
      <c r="I296" s="23"/>
      <c r="J296" s="23" t="str">
        <f>VLOOKUP(A296,[1]FloodArchive!$A$2:$P$6000,13,FALSE)</f>
        <v>Torrential Rain</v>
      </c>
      <c r="K296" s="26">
        <f>VLOOKUP(A296,[1]FloodArchive!$A$2:$P$6003,14,FALSE)</f>
        <v>1.5</v>
      </c>
      <c r="L296" s="23">
        <f>VLOOKUP(A296,[1]FloodArchive!$A$2:$P$6000,7,FALSE)</f>
        <v>233126.25</v>
      </c>
      <c r="M296" s="27">
        <f t="shared" si="14"/>
        <v>6.2426524411949593</v>
      </c>
      <c r="N296" s="23">
        <f>VLOOKUP(A296,[1]FloodArchive!$A$2:$P$6000,5,FALSE)</f>
        <v>51.006399999999999</v>
      </c>
      <c r="O296" s="23">
        <f>VLOOKUP(A296,[1]FloodArchive!$A$2:$P$6000,6,FALSE)</f>
        <v>20.5946</v>
      </c>
      <c r="P296" s="30" t="s">
        <v>588</v>
      </c>
      <c r="Q296" s="19"/>
      <c r="R296" s="20"/>
      <c r="S296" s="20"/>
      <c r="T296" s="20"/>
      <c r="U296" s="20"/>
    </row>
    <row r="297" spans="1:21" s="12" customFormat="1" ht="39.950000000000003" customHeight="1" x14ac:dyDescent="0.2">
      <c r="A297" s="138">
        <f t="shared" si="12"/>
        <v>3919</v>
      </c>
      <c r="B297" s="21" t="str">
        <f>VLOOKUP(A297,[1]FloodArchive!$A$2:$N$6000,3,FALSE)</f>
        <v>Paraguay</v>
      </c>
      <c r="C297" s="22" t="s">
        <v>589</v>
      </c>
      <c r="D297" s="24">
        <f>VLOOKUP(A297,[1]FloodArchive!$A$2:$P$6000,8,FALSE)</f>
        <v>41004</v>
      </c>
      <c r="E297" s="24">
        <f>VLOOKUP(A297,[1]FloodArchive!$A$2:$P$6000,9,FALSE)</f>
        <v>41025</v>
      </c>
      <c r="F297" s="25">
        <f t="shared" si="13"/>
        <v>22</v>
      </c>
      <c r="G297" s="23">
        <f>VLOOKUP(A297,[1]FloodArchive!$A$2:$P$6000,11,FALSE)</f>
        <v>2</v>
      </c>
      <c r="H297" s="23">
        <f>VLOOKUP(A297,[1]FloodArchive!$A$2:$P$6000,12,FALSE)</f>
        <v>5000</v>
      </c>
      <c r="I297" s="23"/>
      <c r="J297" s="23" t="str">
        <f>VLOOKUP(A297,[1]FloodArchive!$A$2:$P$6000,13,FALSE)</f>
        <v>Torrential Rain</v>
      </c>
      <c r="K297" s="26">
        <f>VLOOKUP(A297,[1]FloodArchive!$A$2:$P$6003,14,FALSE)</f>
        <v>1.5</v>
      </c>
      <c r="L297" s="23">
        <f>VLOOKUP(A297,[1]FloodArchive!$A$2:$P$6000,7,FALSE)</f>
        <v>120344.81</v>
      </c>
      <c r="M297" s="27">
        <f t="shared" si="14"/>
        <v>6.5989413054738701</v>
      </c>
      <c r="N297" s="23">
        <f>VLOOKUP(A297,[1]FloodArchive!$A$2:$P$6000,5,FALSE)</f>
        <v>-59.272199999999998</v>
      </c>
      <c r="O297" s="23">
        <f>VLOOKUP(A297,[1]FloodArchive!$A$2:$P$6000,6,FALSE)</f>
        <v>-23.646699999999999</v>
      </c>
      <c r="P297" s="30" t="s">
        <v>590</v>
      </c>
      <c r="Q297" s="19"/>
      <c r="R297" s="20"/>
      <c r="S297" s="20"/>
      <c r="T297" s="20"/>
      <c r="U297" s="20"/>
    </row>
    <row r="298" spans="1:21" s="12" customFormat="1" ht="39.950000000000003" customHeight="1" x14ac:dyDescent="0.2">
      <c r="A298" s="138">
        <f t="shared" si="12"/>
        <v>3918</v>
      </c>
      <c r="B298" s="21" t="str">
        <f>VLOOKUP(A298,[1]FloodArchive!$A$2:$N$6000,3,FALSE)</f>
        <v>Rwanda</v>
      </c>
      <c r="C298" s="22" t="s">
        <v>591</v>
      </c>
      <c r="D298" s="24">
        <f>VLOOKUP(A298,[1]FloodArchive!$A$2:$P$6000,8,FALSE)</f>
        <v>41008</v>
      </c>
      <c r="E298" s="24">
        <f>VLOOKUP(A298,[1]FloodArchive!$A$2:$P$6000,9,FALSE)</f>
        <v>41017</v>
      </c>
      <c r="F298" s="25">
        <f t="shared" si="13"/>
        <v>10</v>
      </c>
      <c r="G298" s="23">
        <f>VLOOKUP(A298,[1]FloodArchive!$A$2:$P$6000,11,FALSE)</f>
        <v>2</v>
      </c>
      <c r="H298" s="23">
        <f>VLOOKUP(A298,[1]FloodArchive!$A$2:$P$6000,12,FALSE)</f>
        <v>300</v>
      </c>
      <c r="I298" s="23"/>
      <c r="J298" s="23" t="str">
        <f>VLOOKUP(A298,[1]FloodArchive!$A$2:$P$6000,13,FALSE)</f>
        <v>Heavy Rain</v>
      </c>
      <c r="K298" s="26">
        <f>VLOOKUP(A298,[1]FloodArchive!$A$2:$P$6003,14,FALSE)</f>
        <v>1</v>
      </c>
      <c r="L298" s="23">
        <f>VLOOKUP(A298,[1]FloodArchive!$A$2:$P$6000,7,FALSE)</f>
        <v>43617.54</v>
      </c>
      <c r="M298" s="27">
        <f t="shared" si="14"/>
        <v>5.6396611680158948</v>
      </c>
      <c r="N298" s="23">
        <f>VLOOKUP(A298,[1]FloodArchive!$A$2:$P$6000,5,FALSE)</f>
        <v>29.3596</v>
      </c>
      <c r="O298" s="23">
        <f>VLOOKUP(A298,[1]FloodArchive!$A$2:$P$6000,6,FALSE)</f>
        <v>-1.4009499999999999</v>
      </c>
      <c r="P298" s="30" t="s">
        <v>592</v>
      </c>
      <c r="Q298" s="19"/>
      <c r="R298" s="20"/>
      <c r="S298" s="20"/>
      <c r="T298" s="20"/>
      <c r="U298" s="20"/>
    </row>
    <row r="299" spans="1:21" s="12" customFormat="1" ht="39.950000000000003" customHeight="1" x14ac:dyDescent="0.2">
      <c r="A299" s="138">
        <f t="shared" si="12"/>
        <v>3917</v>
      </c>
      <c r="B299" s="21" t="str">
        <f>VLOOKUP(A299,[1]FloodArchive!$A$2:$N$6000,3,FALSE)</f>
        <v>Kenya</v>
      </c>
      <c r="C299" s="22" t="s">
        <v>593</v>
      </c>
      <c r="D299" s="24">
        <f>VLOOKUP(A299,[1]FloodArchive!$A$2:$P$6000,8,FALSE)</f>
        <v>41008</v>
      </c>
      <c r="E299" s="24">
        <f>VLOOKUP(A299,[1]FloodArchive!$A$2:$P$6000,9,FALSE)</f>
        <v>41025</v>
      </c>
      <c r="F299" s="25">
        <f t="shared" si="13"/>
        <v>18</v>
      </c>
      <c r="G299" s="23">
        <f>VLOOKUP(A299,[1]FloodArchive!$A$2:$P$6000,11,FALSE)</f>
        <v>0</v>
      </c>
      <c r="H299" s="23">
        <f>VLOOKUP(A299,[1]FloodArchive!$A$2:$P$6000,12,FALSE)</f>
        <v>50</v>
      </c>
      <c r="I299" s="23"/>
      <c r="J299" s="23" t="str">
        <f>VLOOKUP(A299,[1]FloodArchive!$A$2:$P$6000,13,FALSE)</f>
        <v>Heavy Rain</v>
      </c>
      <c r="K299" s="26">
        <f>VLOOKUP(A299,[1]FloodArchive!$A$2:$P$6003,14,FALSE)</f>
        <v>1</v>
      </c>
      <c r="L299" s="23">
        <f>VLOOKUP(A299,[1]FloodArchive!$A$2:$P$6000,7,FALSE)</f>
        <v>117773.22</v>
      </c>
      <c r="M299" s="27">
        <f t="shared" si="14"/>
        <v>6.3263190542265297</v>
      </c>
      <c r="N299" s="23">
        <f>VLOOKUP(A299,[1]FloodArchive!$A$2:$P$6000,5,FALSE)</f>
        <v>36.214100000000002</v>
      </c>
      <c r="O299" s="23">
        <f>VLOOKUP(A299,[1]FloodArchive!$A$2:$P$6000,6,FALSE)</f>
        <v>-2.44123</v>
      </c>
      <c r="P299" s="30" t="s">
        <v>594</v>
      </c>
      <c r="Q299" s="19"/>
      <c r="R299" s="20"/>
      <c r="S299" s="20"/>
      <c r="T299" s="20"/>
      <c r="U299" s="20"/>
    </row>
    <row r="300" spans="1:21" s="12" customFormat="1" ht="39.950000000000003" customHeight="1" x14ac:dyDescent="0.2">
      <c r="A300" s="138">
        <f t="shared" si="12"/>
        <v>3916</v>
      </c>
      <c r="B300" s="21" t="str">
        <f>VLOOKUP(A300,[1]FloodArchive!$A$2:$N$6000,3,FALSE)</f>
        <v>Russia</v>
      </c>
      <c r="C300" s="22" t="s">
        <v>595</v>
      </c>
      <c r="D300" s="24">
        <f>VLOOKUP(A300,[1]FloodArchive!$A$2:$P$6000,8,FALSE)</f>
        <v>41007</v>
      </c>
      <c r="E300" s="24">
        <f>VLOOKUP(A300,[1]FloodArchive!$A$2:$P$6000,9,FALSE)</f>
        <v>41025</v>
      </c>
      <c r="F300" s="25">
        <f t="shared" si="13"/>
        <v>19</v>
      </c>
      <c r="G300" s="23">
        <f>VLOOKUP(A300,[1]FloodArchive!$A$2:$P$6000,11,FALSE)</f>
        <v>0</v>
      </c>
      <c r="H300" s="23">
        <f>VLOOKUP(A300,[1]FloodArchive!$A$2:$P$6000,12,FALSE)</f>
        <v>2600</v>
      </c>
      <c r="I300" s="23"/>
      <c r="J300" s="23" t="str">
        <f>VLOOKUP(A300,[1]FloodArchive!$A$2:$P$6000,13,FALSE)</f>
        <v>Snowmelt</v>
      </c>
      <c r="K300" s="26">
        <f>VLOOKUP(A300,[1]FloodArchive!$A$2:$P$6003,14,FALSE)</f>
        <v>1</v>
      </c>
      <c r="L300" s="23">
        <f>VLOOKUP(A300,[1]FloodArchive!$A$2:$P$6000,7,FALSE)</f>
        <v>681012.64</v>
      </c>
      <c r="M300" s="27">
        <f t="shared" si="14"/>
        <v>7.1119087737045374</v>
      </c>
      <c r="N300" s="23">
        <f>VLOOKUP(A300,[1]FloodArchive!$A$2:$P$6000,5,FALSE)</f>
        <v>40.264499999999998</v>
      </c>
      <c r="O300" s="23">
        <f>VLOOKUP(A300,[1]FloodArchive!$A$2:$P$6000,6,FALSE)</f>
        <v>55.623600000000003</v>
      </c>
      <c r="P300" s="30" t="s">
        <v>596</v>
      </c>
      <c r="Q300" s="19"/>
      <c r="R300" s="20"/>
      <c r="S300" s="20"/>
      <c r="T300" s="20"/>
      <c r="U300" s="20"/>
    </row>
    <row r="301" spans="1:21" s="12" customFormat="1" ht="39.950000000000003" customHeight="1" x14ac:dyDescent="0.2">
      <c r="A301" s="138">
        <f t="shared" si="12"/>
        <v>3915</v>
      </c>
      <c r="B301" s="21" t="str">
        <f>VLOOKUP(A301,[1]FloodArchive!$A$2:$N$6000,3,FALSE)</f>
        <v>Haiti</v>
      </c>
      <c r="C301" s="22" t="s">
        <v>597</v>
      </c>
      <c r="D301" s="24">
        <f>VLOOKUP(A301,[1]FloodArchive!$A$2:$P$6000,8,FALSE)</f>
        <v>41007</v>
      </c>
      <c r="E301" s="24">
        <f>VLOOKUP(A301,[1]FloodArchive!$A$2:$P$6000,9,FALSE)</f>
        <v>41025</v>
      </c>
      <c r="F301" s="25">
        <f t="shared" si="13"/>
        <v>19</v>
      </c>
      <c r="G301" s="23">
        <f>VLOOKUP(A301,[1]FloodArchive!$A$2:$P$6000,11,FALSE)</f>
        <v>9</v>
      </c>
      <c r="H301" s="23">
        <f>VLOOKUP(A301,[1]FloodArchive!$A$2:$P$6000,12,FALSE)</f>
        <v>11000</v>
      </c>
      <c r="I301" s="23"/>
      <c r="J301" s="23" t="str">
        <f>VLOOKUP(A301,[1]FloodArchive!$A$2:$P$6000,13,FALSE)</f>
        <v>Heavy Rain</v>
      </c>
      <c r="K301" s="26">
        <f>VLOOKUP(A301,[1]FloodArchive!$A$2:$P$6003,14,FALSE)</f>
        <v>1.5</v>
      </c>
      <c r="L301" s="23">
        <f>VLOOKUP(A301,[1]FloodArchive!$A$2:$P$6000,7,FALSE)</f>
        <v>35151.93</v>
      </c>
      <c r="M301" s="27">
        <f t="shared" si="14"/>
        <v>6.0007940347509674</v>
      </c>
      <c r="N301" s="23">
        <f>VLOOKUP(A301,[1]FloodArchive!$A$2:$P$6000,5,FALSE)</f>
        <v>-72.582099999999997</v>
      </c>
      <c r="O301" s="23">
        <f>VLOOKUP(A301,[1]FloodArchive!$A$2:$P$6000,6,FALSE)</f>
        <v>19.443300000000001</v>
      </c>
      <c r="P301" s="30" t="s">
        <v>598</v>
      </c>
      <c r="Q301" s="19"/>
      <c r="R301" s="20"/>
      <c r="S301" s="20"/>
      <c r="T301" s="20"/>
      <c r="U301" s="20"/>
    </row>
    <row r="302" spans="1:21" s="12" customFormat="1" ht="39.950000000000003" customHeight="1" x14ac:dyDescent="0.2">
      <c r="A302" s="138">
        <f t="shared" si="12"/>
        <v>3914</v>
      </c>
      <c r="B302" s="21" t="str">
        <f>VLOOKUP(A302,[1]FloodArchive!$A$2:$N$6000,3,FALSE)</f>
        <v>Philippines</v>
      </c>
      <c r="C302" s="31" t="s">
        <v>599</v>
      </c>
      <c r="D302" s="24">
        <f>VLOOKUP(A302,[1]FloodArchive!$A$2:$P$6000,8,FALSE)</f>
        <v>40994</v>
      </c>
      <c r="E302" s="24">
        <f>VLOOKUP(A302,[1]FloodArchive!$A$2:$P$6000,9,FALSE)</f>
        <v>40998</v>
      </c>
      <c r="F302" s="25">
        <f t="shared" si="13"/>
        <v>5</v>
      </c>
      <c r="G302" s="23">
        <f>VLOOKUP(A302,[1]FloodArchive!$A$2:$P$6000,11,FALSE)</f>
        <v>4</v>
      </c>
      <c r="H302" s="23">
        <f>VLOOKUP(A302,[1]FloodArchive!$A$2:$P$6000,12,FALSE)</f>
        <v>0</v>
      </c>
      <c r="I302" s="23"/>
      <c r="J302" s="23" t="str">
        <f>VLOOKUP(A302,[1]FloodArchive!$A$2:$P$6000,13,FALSE)</f>
        <v>Torrential Rain</v>
      </c>
      <c r="K302" s="26">
        <f>VLOOKUP(A302,[1]FloodArchive!$A$2:$P$6003,14,FALSE)</f>
        <v>1</v>
      </c>
      <c r="L302" s="23">
        <f>VLOOKUP(A302,[1]FloodArchive!$A$2:$P$6000,7,FALSE)</f>
        <v>5045.75</v>
      </c>
      <c r="M302" s="27">
        <f t="shared" si="14"/>
        <v>4.4018957332147286</v>
      </c>
      <c r="N302" s="23">
        <f>VLOOKUP(A302,[1]FloodArchive!$A$2:$P$6000,5,FALSE)</f>
        <v>123.27800000000001</v>
      </c>
      <c r="O302" s="23">
        <f>VLOOKUP(A302,[1]FloodArchive!$A$2:$P$6000,6,FALSE)</f>
        <v>13.6288</v>
      </c>
      <c r="P302" s="30" t="s">
        <v>600</v>
      </c>
      <c r="Q302" s="19"/>
      <c r="R302" s="20"/>
      <c r="S302" s="20"/>
      <c r="T302" s="20"/>
      <c r="U302" s="20"/>
    </row>
    <row r="303" spans="1:21" s="12" customFormat="1" ht="39.950000000000003" customHeight="1" x14ac:dyDescent="0.2">
      <c r="A303" s="138">
        <f t="shared" si="12"/>
        <v>3913</v>
      </c>
      <c r="B303" s="21" t="str">
        <f>VLOOKUP(A303,[1]FloodArchive!$A$2:$N$6000,3,FALSE)</f>
        <v>Canada</v>
      </c>
      <c r="C303" s="31" t="s">
        <v>601</v>
      </c>
      <c r="D303" s="24">
        <f>VLOOKUP(A303,[1]FloodArchive!$A$2:$P$6000,8,FALSE)</f>
        <v>40993</v>
      </c>
      <c r="E303" s="24">
        <f>VLOOKUP(A303,[1]FloodArchive!$A$2:$P$6000,9,FALSE)</f>
        <v>40998</v>
      </c>
      <c r="F303" s="25">
        <f t="shared" si="13"/>
        <v>6</v>
      </c>
      <c r="G303" s="23">
        <f>VLOOKUP(A303,[1]FloodArchive!$A$2:$P$6000,11,FALSE)</f>
        <v>0</v>
      </c>
      <c r="H303" s="23">
        <f>VLOOKUP(A303,[1]FloodArchive!$A$2:$P$6000,12,FALSE)</f>
        <v>500</v>
      </c>
      <c r="I303" s="23"/>
      <c r="J303" s="23" t="str">
        <f>VLOOKUP(A303,[1]FloodArchive!$A$2:$P$6000,13,FALSE)</f>
        <v>Snowmelt</v>
      </c>
      <c r="K303" s="26">
        <f>VLOOKUP(A303,[1]FloodArchive!$A$2:$P$6003,14,FALSE)</f>
        <v>1.5</v>
      </c>
      <c r="L303" s="23">
        <f>VLOOKUP(A303,[1]FloodArchive!$A$2:$P$6000,7,FALSE)</f>
        <v>5440.53</v>
      </c>
      <c r="M303" s="27">
        <f t="shared" si="14"/>
        <v>4.6898837188550626</v>
      </c>
      <c r="N303" s="23">
        <f>VLOOKUP(A303,[1]FloodArchive!$A$2:$P$6000,5,FALSE)</f>
        <v>-67.499600000000001</v>
      </c>
      <c r="O303" s="23">
        <f>VLOOKUP(A303,[1]FloodArchive!$A$2:$P$6000,6,FALSE)</f>
        <v>46.599400000000003</v>
      </c>
      <c r="P303" s="30" t="s">
        <v>602</v>
      </c>
      <c r="Q303" s="19"/>
      <c r="R303" s="20"/>
      <c r="S303" s="20"/>
      <c r="T303" s="20"/>
      <c r="U303" s="20"/>
    </row>
    <row r="304" spans="1:21" s="12" customFormat="1" ht="39.950000000000003" customHeight="1" x14ac:dyDescent="0.2">
      <c r="A304" s="138">
        <f t="shared" si="12"/>
        <v>3912</v>
      </c>
      <c r="B304" s="21" t="str">
        <f>VLOOKUP(A304,[1]FloodArchive!$A$2:$N$6000,3,FALSE)</f>
        <v>Fiji</v>
      </c>
      <c r="C304" s="31" t="s">
        <v>603</v>
      </c>
      <c r="D304" s="24">
        <f>VLOOKUP(A304,[1]FloodArchive!$A$2:$P$6000,8,FALSE)</f>
        <v>40997</v>
      </c>
      <c r="E304" s="24">
        <f>VLOOKUP(A304,[1]FloodArchive!$A$2:$P$6000,9,FALSE)</f>
        <v>41017</v>
      </c>
      <c r="F304" s="25">
        <f t="shared" si="13"/>
        <v>21</v>
      </c>
      <c r="G304" s="23">
        <f>VLOOKUP(A304,[1]FloodArchive!$A$2:$P$6000,11,FALSE)</f>
        <v>6</v>
      </c>
      <c r="H304" s="23">
        <f>VLOOKUP(A304,[1]FloodArchive!$A$2:$P$6000,12,FALSE)</f>
        <v>14000</v>
      </c>
      <c r="I304" s="23"/>
      <c r="J304" s="23" t="str">
        <f>VLOOKUP(A304,[1]FloodArchive!$A$2:$P$6000,13,FALSE)</f>
        <v>Heavy Rain</v>
      </c>
      <c r="K304" s="26">
        <f>VLOOKUP(A304,[1]FloodArchive!$A$2:$P$6003,14,FALSE)</f>
        <v>2</v>
      </c>
      <c r="L304" s="23">
        <f>VLOOKUP(A304,[1]FloodArchive!$A$2:$P$6000,7,FALSE)</f>
        <v>5579.97</v>
      </c>
      <c r="M304" s="27">
        <f t="shared" si="14"/>
        <v>5.3698811544126333</v>
      </c>
      <c r="N304" s="23">
        <f>VLOOKUP(A304,[1]FloodArchive!$A$2:$P$6000,5,FALSE)</f>
        <v>178.017</v>
      </c>
      <c r="O304" s="23">
        <f>VLOOKUP(A304,[1]FloodArchive!$A$2:$P$6000,6,FALSE)</f>
        <v>-17.798200000000001</v>
      </c>
      <c r="P304" s="30" t="s">
        <v>604</v>
      </c>
      <c r="Q304" s="19"/>
      <c r="R304" s="20"/>
      <c r="S304" s="20"/>
      <c r="T304" s="20"/>
      <c r="U304" s="20"/>
    </row>
    <row r="305" spans="1:21" s="12" customFormat="1" ht="39.950000000000003" customHeight="1" x14ac:dyDescent="0.2">
      <c r="A305" s="138">
        <f t="shared" si="12"/>
        <v>3911</v>
      </c>
      <c r="B305" s="21" t="str">
        <f>VLOOKUP(A305,[1]FloodArchive!$A$2:$N$6000,3,FALSE)</f>
        <v>Chile</v>
      </c>
      <c r="C305" s="31" t="s">
        <v>605</v>
      </c>
      <c r="D305" s="24">
        <f>VLOOKUP(A305,[1]FloodArchive!$A$2:$P$6000,8,FALSE)</f>
        <v>40969</v>
      </c>
      <c r="E305" s="24">
        <f>VLOOKUP(A305,[1]FloodArchive!$A$2:$P$6000,9,FALSE)</f>
        <v>40983</v>
      </c>
      <c r="F305" s="25">
        <f t="shared" si="13"/>
        <v>15</v>
      </c>
      <c r="G305" s="23">
        <f>VLOOKUP(A305,[1]FloodArchive!$A$2:$P$6000,11,FALSE)</f>
        <v>0</v>
      </c>
      <c r="H305" s="23">
        <f>VLOOKUP(A305,[1]FloodArchive!$A$2:$P$6000,12,FALSE)</f>
        <v>1000</v>
      </c>
      <c r="I305" s="23"/>
      <c r="J305" s="23" t="str">
        <f>VLOOKUP(A305,[1]FloodArchive!$A$2:$P$6000,13,FALSE)</f>
        <v>Heavy Rain</v>
      </c>
      <c r="K305" s="26">
        <f>VLOOKUP(A305,[1]FloodArchive!$A$2:$P$6003,14,FALSE)</f>
        <v>1.5</v>
      </c>
      <c r="L305" s="23">
        <f>VLOOKUP(A305,[1]FloodArchive!$A$2:$P$6000,7,FALSE)</f>
        <v>88870.6</v>
      </c>
      <c r="M305" s="27">
        <f t="shared" si="14"/>
        <v>6.3009406303805608</v>
      </c>
      <c r="N305" s="23">
        <f>VLOOKUP(A305,[1]FloodArchive!$A$2:$P$6000,5,FALSE)</f>
        <v>-69.408000000000001</v>
      </c>
      <c r="O305" s="23">
        <f>VLOOKUP(A305,[1]FloodArchive!$A$2:$P$6000,6,FALSE)</f>
        <v>-52.825600000000001</v>
      </c>
      <c r="P305" s="30" t="s">
        <v>606</v>
      </c>
      <c r="Q305" s="19"/>
      <c r="R305" s="20"/>
      <c r="S305" s="20"/>
      <c r="T305" s="20"/>
      <c r="U305" s="20"/>
    </row>
    <row r="306" spans="1:21" s="12" customFormat="1" ht="39.950000000000003" customHeight="1" x14ac:dyDescent="0.2">
      <c r="A306" s="138">
        <f t="shared" si="12"/>
        <v>3910</v>
      </c>
      <c r="B306" s="21" t="str">
        <f>VLOOKUP(A306,[1]FloodArchive!$A$2:$N$6000,3,FALSE)</f>
        <v>Ecuador</v>
      </c>
      <c r="C306" s="31" t="s">
        <v>607</v>
      </c>
      <c r="D306" s="24">
        <f>VLOOKUP(A306,[1]FloodArchive!$A$2:$P$6000,8,FALSE)</f>
        <v>40969</v>
      </c>
      <c r="E306" s="24">
        <f>VLOOKUP(A306,[1]FloodArchive!$A$2:$P$6000,9,FALSE)</f>
        <v>40994</v>
      </c>
      <c r="F306" s="25">
        <f t="shared" si="13"/>
        <v>26</v>
      </c>
      <c r="G306" s="23">
        <f>VLOOKUP(A306,[1]FloodArchive!$A$2:$P$6000,11,FALSE)</f>
        <v>10</v>
      </c>
      <c r="H306" s="23">
        <f>VLOOKUP(A306,[1]FloodArchive!$A$2:$P$6000,12,FALSE)</f>
        <v>4700</v>
      </c>
      <c r="I306" s="23"/>
      <c r="J306" s="23" t="str">
        <f>VLOOKUP(A306,[1]FloodArchive!$A$2:$P$6000,13,FALSE)</f>
        <v>Heavy Rain</v>
      </c>
      <c r="K306" s="26">
        <f>VLOOKUP(A306,[1]FloodArchive!$A$2:$P$6003,14,FALSE)</f>
        <v>1.5</v>
      </c>
      <c r="L306" s="23">
        <f>VLOOKUP(A306,[1]FloodArchive!$A$2:$P$6000,7,FALSE)</f>
        <v>39793.06</v>
      </c>
      <c r="M306" s="27">
        <f t="shared" si="14"/>
        <v>6.1908719437606479</v>
      </c>
      <c r="N306" s="23">
        <f>VLOOKUP(A306,[1]FloodArchive!$A$2:$P$6000,5,FALSE)</f>
        <v>-79.495099999999994</v>
      </c>
      <c r="O306" s="23">
        <f>VLOOKUP(A306,[1]FloodArchive!$A$2:$P$6000,6,FALSE)</f>
        <v>-0.59870000000000001</v>
      </c>
      <c r="P306" s="30" t="s">
        <v>608</v>
      </c>
      <c r="Q306" s="19"/>
      <c r="R306" s="20"/>
      <c r="S306" s="20"/>
      <c r="T306" s="20"/>
      <c r="U306" s="20"/>
    </row>
    <row r="307" spans="1:21" s="12" customFormat="1" ht="39.950000000000003" customHeight="1" x14ac:dyDescent="0.2">
      <c r="A307" s="138">
        <f t="shared" si="12"/>
        <v>3909</v>
      </c>
      <c r="B307" s="21" t="str">
        <f>VLOOKUP(A307,[1]FloodArchive!$A$2:$N$6000,3,FALSE)</f>
        <v>Madagascar</v>
      </c>
      <c r="C307" s="31" t="s">
        <v>609</v>
      </c>
      <c r="D307" s="24">
        <f>VLOOKUP(A307,[1]FloodArchive!$A$2:$P$6000,8,FALSE)</f>
        <v>40971</v>
      </c>
      <c r="E307" s="24">
        <f>VLOOKUP(A307,[1]FloodArchive!$A$2:$P$6000,9,FALSE)</f>
        <v>40975</v>
      </c>
      <c r="F307" s="25">
        <f t="shared" si="13"/>
        <v>5</v>
      </c>
      <c r="G307" s="23">
        <f>VLOOKUP(A307,[1]FloodArchive!$A$2:$P$6000,11,FALSE)</f>
        <v>65</v>
      </c>
      <c r="H307" s="23">
        <f>VLOOKUP(A307,[1]FloodArchive!$A$2:$P$6000,12,FALSE)</f>
        <v>0</v>
      </c>
      <c r="I307" s="23"/>
      <c r="J307" s="23" t="str">
        <f>VLOOKUP(A307,[1]FloodArchive!$A$2:$P$6000,13,FALSE)</f>
        <v>Tropical Storm Irina</v>
      </c>
      <c r="K307" s="26">
        <f>VLOOKUP(A307,[1]FloodArchive!$A$2:$P$6003,14,FALSE)</f>
        <v>1.5</v>
      </c>
      <c r="L307" s="23">
        <f>VLOOKUP(A307,[1]FloodArchive!$A$2:$P$6000,7,FALSE)</f>
        <v>566733.66</v>
      </c>
      <c r="M307" s="27">
        <f t="shared" si="14"/>
        <v>6.6284402708419812</v>
      </c>
      <c r="N307" s="23">
        <f>VLOOKUP(A307,[1]FloodArchive!$A$2:$P$6000,5,FALSE)</f>
        <v>46.943800000000003</v>
      </c>
      <c r="O307" s="23">
        <f>VLOOKUP(A307,[1]FloodArchive!$A$2:$P$6000,6,FALSE)</f>
        <v>-18.967300000000002</v>
      </c>
      <c r="P307" s="30" t="s">
        <v>610</v>
      </c>
      <c r="Q307" s="19"/>
      <c r="R307" s="20"/>
      <c r="S307" s="20"/>
      <c r="T307" s="20"/>
      <c r="U307" s="20"/>
    </row>
    <row r="308" spans="1:21" s="12" customFormat="1" ht="39.950000000000003" customHeight="1" x14ac:dyDescent="0.2">
      <c r="A308" s="138">
        <f t="shared" si="12"/>
        <v>3908</v>
      </c>
      <c r="B308" s="21" t="str">
        <f>VLOOKUP(A308,[1]FloodArchive!$A$2:$N$6000,3,FALSE)</f>
        <v>Tanzania</v>
      </c>
      <c r="C308" s="31" t="s">
        <v>611</v>
      </c>
      <c r="D308" s="24">
        <f>VLOOKUP(A308,[1]FloodArchive!$A$2:$P$6000,8,FALSE)</f>
        <v>40969</v>
      </c>
      <c r="E308" s="24">
        <f>VLOOKUP(A308,[1]FloodArchive!$A$2:$P$6000,9,FALSE)</f>
        <v>40975</v>
      </c>
      <c r="F308" s="25">
        <f t="shared" si="13"/>
        <v>7</v>
      </c>
      <c r="G308" s="23">
        <f>VLOOKUP(A308,[1]FloodArchive!$A$2:$P$6000,11,FALSE)</f>
        <v>10</v>
      </c>
      <c r="H308" s="23">
        <f>VLOOKUP(A308,[1]FloodArchive!$A$2:$P$6000,12,FALSE)</f>
        <v>0</v>
      </c>
      <c r="I308" s="23"/>
      <c r="J308" s="23" t="str">
        <f>VLOOKUP(A308,[1]FloodArchive!$A$2:$P$6000,13,FALSE)</f>
        <v>Heavy Rain</v>
      </c>
      <c r="K308" s="26">
        <f>VLOOKUP(A308,[1]FloodArchive!$A$2:$P$6003,14,FALSE)</f>
        <v>1</v>
      </c>
      <c r="L308" s="23">
        <f>VLOOKUP(A308,[1]FloodArchive!$A$2:$P$6000,7,FALSE)</f>
        <v>6851.66</v>
      </c>
      <c r="M308" s="27">
        <f t="shared" si="14"/>
        <v>4.6808938438425436</v>
      </c>
      <c r="N308" s="23">
        <f>VLOOKUP(A308,[1]FloodArchive!$A$2:$P$6000,5,FALSE)</f>
        <v>34.7926</v>
      </c>
      <c r="O308" s="23">
        <f>VLOOKUP(A308,[1]FloodArchive!$A$2:$P$6000,6,FALSE)</f>
        <v>-1.83097</v>
      </c>
      <c r="P308" s="30" t="s">
        <v>612</v>
      </c>
      <c r="Q308" s="19"/>
      <c r="R308" s="20"/>
      <c r="S308" s="20"/>
      <c r="T308" s="20"/>
      <c r="U308" s="20"/>
    </row>
    <row r="309" spans="1:21" s="12" customFormat="1" ht="39.950000000000003" customHeight="1" x14ac:dyDescent="0.2">
      <c r="A309" s="138">
        <f t="shared" si="12"/>
        <v>3907</v>
      </c>
      <c r="B309" s="21" t="str">
        <f>VLOOKUP(A309,[1]FloodArchive!$A$2:$N$6000,3,FALSE)</f>
        <v>Indonesia</v>
      </c>
      <c r="C309" s="31" t="s">
        <v>613</v>
      </c>
      <c r="D309" s="24">
        <f>VLOOKUP(A309,[1]FloodArchive!$A$2:$P$6000,8,FALSE)</f>
        <v>40972</v>
      </c>
      <c r="E309" s="24">
        <f>VLOOKUP(A309,[1]FloodArchive!$A$2:$P$6000,9,FALSE)</f>
        <v>40975</v>
      </c>
      <c r="F309" s="25">
        <f t="shared" si="13"/>
        <v>4</v>
      </c>
      <c r="G309" s="23">
        <f>VLOOKUP(A309,[1]FloodArchive!$A$2:$P$6000,11,FALSE)</f>
        <v>5</v>
      </c>
      <c r="H309" s="23">
        <f>VLOOKUP(A309,[1]FloodArchive!$A$2:$P$6000,12,FALSE)</f>
        <v>0</v>
      </c>
      <c r="I309" s="23"/>
      <c r="J309" s="23" t="str">
        <f>VLOOKUP(A309,[1]FloodArchive!$A$2:$P$6000,13,FALSE)</f>
        <v>Torrential Rain</v>
      </c>
      <c r="K309" s="26">
        <f>VLOOKUP(A309,[1]FloodArchive!$A$2:$P$6003,14,FALSE)</f>
        <v>1</v>
      </c>
      <c r="L309" s="23">
        <f>VLOOKUP(A309,[1]FloodArchive!$A$2:$P$6000,7,FALSE)</f>
        <v>4597.04</v>
      </c>
      <c r="M309" s="27">
        <f t="shared" si="14"/>
        <v>4.2645382740001114</v>
      </c>
      <c r="N309" s="23">
        <f>VLOOKUP(A309,[1]FloodArchive!$A$2:$P$6000,5,FALSE)</f>
        <v>116.093</v>
      </c>
      <c r="O309" s="23">
        <f>VLOOKUP(A309,[1]FloodArchive!$A$2:$P$6000,6,FALSE)</f>
        <v>-3.1843499999999998</v>
      </c>
      <c r="P309" s="30" t="s">
        <v>614</v>
      </c>
      <c r="Q309" s="19"/>
      <c r="R309" s="20"/>
      <c r="S309" s="20"/>
      <c r="T309" s="20"/>
      <c r="U309" s="20"/>
    </row>
    <row r="310" spans="1:21" s="12" customFormat="1" ht="39.950000000000003" customHeight="1" x14ac:dyDescent="0.2">
      <c r="A310" s="138">
        <f t="shared" si="12"/>
        <v>3906</v>
      </c>
      <c r="B310" s="21" t="str">
        <f>VLOOKUP(A310,[1]FloodArchive!$A$2:$N$6000,3,FALSE)</f>
        <v>Gaza</v>
      </c>
      <c r="C310" s="31" t="s">
        <v>615</v>
      </c>
      <c r="D310" s="24">
        <f>VLOOKUP(A310,[1]FloodArchive!$A$2:$P$6000,8,FALSE)</f>
        <v>40972</v>
      </c>
      <c r="E310" s="24">
        <f>VLOOKUP(A310,[1]FloodArchive!$A$2:$P$6000,9,FALSE)</f>
        <v>40975</v>
      </c>
      <c r="F310" s="25">
        <f t="shared" si="13"/>
        <v>4</v>
      </c>
      <c r="G310" s="23">
        <f>VLOOKUP(A310,[1]FloodArchive!$A$2:$P$6000,11,FALSE)</f>
        <v>0</v>
      </c>
      <c r="H310" s="23">
        <f>VLOOKUP(A310,[1]FloodArchive!$A$2:$P$6000,12,FALSE)</f>
        <v>1200</v>
      </c>
      <c r="I310" s="23"/>
      <c r="J310" s="23" t="str">
        <f>VLOOKUP(A310,[1]FloodArchive!$A$2:$P$6000,13,FALSE)</f>
        <v>Heavy Rain</v>
      </c>
      <c r="K310" s="26">
        <f>VLOOKUP(A310,[1]FloodArchive!$A$2:$P$6003,14,FALSE)</f>
        <v>1</v>
      </c>
      <c r="L310" s="23">
        <f>VLOOKUP(A310,[1]FloodArchive!$A$2:$P$6000,7,FALSE)</f>
        <v>594.25099999999998</v>
      </c>
      <c r="M310" s="27">
        <f t="shared" si="14"/>
        <v>3.3760299125554694</v>
      </c>
      <c r="N310" s="23">
        <f>VLOOKUP(A310,[1]FloodArchive!$A$2:$P$6000,5,FALSE)</f>
        <v>34.461500000000001</v>
      </c>
      <c r="O310" s="23">
        <f>VLOOKUP(A310,[1]FloodArchive!$A$2:$P$6000,6,FALSE)</f>
        <v>31.458300000000001</v>
      </c>
      <c r="P310" s="30" t="s">
        <v>616</v>
      </c>
      <c r="Q310" s="19"/>
      <c r="R310" s="20"/>
      <c r="S310" s="20"/>
      <c r="T310" s="20"/>
      <c r="U310" s="20"/>
    </row>
    <row r="311" spans="1:21" s="12" customFormat="1" ht="39.950000000000003" customHeight="1" x14ac:dyDescent="0.2">
      <c r="A311" s="138">
        <f t="shared" si="12"/>
        <v>3905</v>
      </c>
      <c r="B311" s="21" t="str">
        <f>VLOOKUP(A311,[1]FloodArchive!$A$2:$N$6000,3,FALSE)</f>
        <v>USA</v>
      </c>
      <c r="C311" s="31" t="s">
        <v>617</v>
      </c>
      <c r="D311" s="24">
        <f>VLOOKUP(A311,[1]FloodArchive!$A$2:$P$6000,8,FALSE)</f>
        <v>40972</v>
      </c>
      <c r="E311" s="24">
        <f>VLOOKUP(A311,[1]FloodArchive!$A$2:$P$6000,9,FALSE)</f>
        <v>40975</v>
      </c>
      <c r="F311" s="25">
        <f t="shared" si="13"/>
        <v>4</v>
      </c>
      <c r="G311" s="23">
        <f>VLOOKUP(A311,[1]FloodArchive!$A$2:$P$6000,11,FALSE)</f>
        <v>0</v>
      </c>
      <c r="H311" s="23">
        <f>VLOOKUP(A311,[1]FloodArchive!$A$2:$P$6000,12,FALSE)</f>
        <v>83</v>
      </c>
      <c r="I311" s="23"/>
      <c r="J311" s="23" t="str">
        <f>VLOOKUP(A311,[1]FloodArchive!$A$2:$P$6000,13,FALSE)</f>
        <v>Heavy Rain</v>
      </c>
      <c r="K311" s="26">
        <f>VLOOKUP(A311,[1]FloodArchive!$A$2:$P$6003,14,FALSE)</f>
        <v>1.5</v>
      </c>
      <c r="L311" s="23">
        <f>VLOOKUP(A311,[1]FloodArchive!$A$2:$P$6000,7,FALSE)</f>
        <v>2046.16</v>
      </c>
      <c r="M311" s="27">
        <f t="shared" si="14"/>
        <v>4.0890908408547277</v>
      </c>
      <c r="N311" s="23">
        <f>VLOOKUP(A311,[1]FloodArchive!$A$2:$P$6000,5,FALSE)</f>
        <v>-159.53</v>
      </c>
      <c r="O311" s="23">
        <f>VLOOKUP(A311,[1]FloodArchive!$A$2:$P$6000,6,FALSE)</f>
        <v>22.0625</v>
      </c>
      <c r="P311" s="30" t="s">
        <v>618</v>
      </c>
      <c r="Q311" s="19"/>
      <c r="R311" s="20"/>
      <c r="S311" s="20"/>
      <c r="T311" s="20"/>
      <c r="U311" s="20"/>
    </row>
    <row r="312" spans="1:21" s="12" customFormat="1" ht="39.950000000000003" customHeight="1" x14ac:dyDescent="0.2">
      <c r="A312" s="138">
        <f t="shared" si="12"/>
        <v>3904</v>
      </c>
      <c r="B312" s="21" t="str">
        <f>VLOOKUP(A312,[1]FloodArchive!$A$2:$N$6000,3,FALSE)</f>
        <v>Tunisia</v>
      </c>
      <c r="C312" s="31" t="s">
        <v>619</v>
      </c>
      <c r="D312" s="24">
        <f>VLOOKUP(A312,[1]FloodArchive!$A$2:$P$6000,8,FALSE)</f>
        <v>40964</v>
      </c>
      <c r="E312" s="24">
        <f>VLOOKUP(A312,[1]FloodArchive!$A$2:$P$6000,9,FALSE)</f>
        <v>40966</v>
      </c>
      <c r="F312" s="25">
        <f t="shared" si="13"/>
        <v>3</v>
      </c>
      <c r="G312" s="23">
        <f>VLOOKUP(A312,[1]FloodArchive!$A$2:$P$6000,11,FALSE)</f>
        <v>3</v>
      </c>
      <c r="H312" s="23">
        <f>VLOOKUP(A312,[1]FloodArchive!$A$2:$P$6000,12,FALSE)</f>
        <v>1000</v>
      </c>
      <c r="I312" s="23"/>
      <c r="J312" s="23" t="str">
        <f>VLOOKUP(A312,[1]FloodArchive!$A$2:$P$6000,13,FALSE)</f>
        <v>Torrential Rain</v>
      </c>
      <c r="K312" s="26">
        <f>VLOOKUP(A312,[1]FloodArchive!$A$2:$P$6003,14,FALSE)</f>
        <v>1.5</v>
      </c>
      <c r="L312" s="23">
        <f>VLOOKUP(A312,[1]FloodArchive!$A$2:$P$6000,7,FALSE)</f>
        <v>41623.96</v>
      </c>
      <c r="M312" s="27">
        <f t="shared" si="14"/>
        <v>5.2725559093130538</v>
      </c>
      <c r="N312" s="23">
        <f>VLOOKUP(A312,[1]FloodArchive!$A$2:$P$6000,5,FALSE)</f>
        <v>8.69862</v>
      </c>
      <c r="O312" s="23">
        <f>VLOOKUP(A312,[1]FloodArchive!$A$2:$P$6000,6,FALSE)</f>
        <v>35.116300000000003</v>
      </c>
      <c r="P312" s="30" t="s">
        <v>620</v>
      </c>
      <c r="Q312" s="19"/>
      <c r="R312" s="20"/>
      <c r="S312" s="20"/>
      <c r="T312" s="20"/>
      <c r="U312" s="20"/>
    </row>
    <row r="313" spans="1:21" s="12" customFormat="1" ht="39.950000000000003" customHeight="1" x14ac:dyDescent="0.2">
      <c r="A313" s="138">
        <f t="shared" si="12"/>
        <v>3903</v>
      </c>
      <c r="B313" s="21" t="str">
        <f>VLOOKUP(A313,[1]FloodArchive!$A$2:$N$6000,3,FALSE)</f>
        <v>Brazil</v>
      </c>
      <c r="C313" s="31" t="s">
        <v>621</v>
      </c>
      <c r="D313" s="24">
        <f>VLOOKUP(A313,[1]FloodArchive!$A$2:$P$6000,8,FALSE)</f>
        <v>40959</v>
      </c>
      <c r="E313" s="24">
        <f>VLOOKUP(A313,[1]FloodArchive!$A$2:$P$6000,9,FALSE)</f>
        <v>40994</v>
      </c>
      <c r="F313" s="25">
        <f t="shared" si="13"/>
        <v>36</v>
      </c>
      <c r="G313" s="23">
        <f>VLOOKUP(A313,[1]FloodArchive!$A$2:$P$6000,11,FALSE)</f>
        <v>3</v>
      </c>
      <c r="H313" s="23">
        <f>VLOOKUP(A313,[1]FloodArchive!$A$2:$P$6000,12,FALSE)</f>
        <v>89000</v>
      </c>
      <c r="I313" s="23"/>
      <c r="J313" s="23" t="str">
        <f>VLOOKUP(A313,[1]FloodArchive!$A$2:$P$6000,13,FALSE)</f>
        <v>Heavy Rain</v>
      </c>
      <c r="K313" s="26">
        <f>VLOOKUP(A313,[1]FloodArchive!$A$2:$P$6003,14,FALSE)</f>
        <v>2</v>
      </c>
      <c r="L313" s="23">
        <f>VLOOKUP(A313,[1]FloodArchive!$A$2:$P$6000,7,FALSE)</f>
        <v>172063.87</v>
      </c>
      <c r="M313" s="27">
        <f t="shared" si="14"/>
        <v>7.0930221831044333</v>
      </c>
      <c r="N313" s="23">
        <f>VLOOKUP(A313,[1]FloodArchive!$A$2:$P$6000,5,FALSE)</f>
        <v>-67.986500000000007</v>
      </c>
      <c r="O313" s="23">
        <f>VLOOKUP(A313,[1]FloodArchive!$A$2:$P$6000,6,FALSE)</f>
        <v>-10.489699999999999</v>
      </c>
      <c r="P313" s="30" t="s">
        <v>622</v>
      </c>
      <c r="Q313" s="19"/>
      <c r="R313" s="20"/>
      <c r="S313" s="20"/>
      <c r="T313" s="20"/>
      <c r="U313" s="20"/>
    </row>
    <row r="314" spans="1:21" s="12" customFormat="1" ht="39.950000000000003" customHeight="1" x14ac:dyDescent="0.2">
      <c r="A314" s="138">
        <f t="shared" si="12"/>
        <v>3902</v>
      </c>
      <c r="B314" s="21" t="str">
        <f>VLOOKUP(A314,[1]FloodArchive!$A$2:$N$6000,3,FALSE)</f>
        <v>Indonesia</v>
      </c>
      <c r="C314" s="31" t="s">
        <v>623</v>
      </c>
      <c r="D314" s="24">
        <f>VLOOKUP(A314,[1]FloodArchive!$A$2:$P$6000,8,FALSE)</f>
        <v>40959</v>
      </c>
      <c r="E314" s="24">
        <f>VLOOKUP(A314,[1]FloodArchive!$A$2:$P$6000,9,FALSE)</f>
        <v>40966</v>
      </c>
      <c r="F314" s="25">
        <f t="shared" si="13"/>
        <v>8</v>
      </c>
      <c r="G314" s="23">
        <f>VLOOKUP(A314,[1]FloodArchive!$A$2:$P$6000,11,FALSE)</f>
        <v>0</v>
      </c>
      <c r="H314" s="23">
        <f>VLOOKUP(A314,[1]FloodArchive!$A$2:$P$6000,12,FALSE)</f>
        <v>1200</v>
      </c>
      <c r="I314" s="23"/>
      <c r="J314" s="23" t="str">
        <f>VLOOKUP(A314,[1]FloodArchive!$A$2:$P$6000,13,FALSE)</f>
        <v>Torrential Rain</v>
      </c>
      <c r="K314" s="26">
        <f>VLOOKUP(A314,[1]FloodArchive!$A$2:$P$6003,14,FALSE)</f>
        <v>1</v>
      </c>
      <c r="L314" s="23">
        <f>VLOOKUP(A314,[1]FloodArchive!$A$2:$P$6000,7,FALSE)</f>
        <v>194382.95</v>
      </c>
      <c r="M314" s="27">
        <f t="shared" si="14"/>
        <v>6.1917481557835687</v>
      </c>
      <c r="N314" s="23">
        <f>VLOOKUP(A314,[1]FloodArchive!$A$2:$P$6000,5,FALSE)</f>
        <v>103.416</v>
      </c>
      <c r="O314" s="23">
        <f>VLOOKUP(A314,[1]FloodArchive!$A$2:$P$6000,6,FALSE)</f>
        <v>-2.58568</v>
      </c>
      <c r="P314" s="30" t="s">
        <v>624</v>
      </c>
      <c r="Q314" s="19"/>
      <c r="R314" s="20"/>
      <c r="S314" s="20"/>
      <c r="T314" s="20"/>
      <c r="U314" s="20"/>
    </row>
    <row r="315" spans="1:21" s="12" customFormat="1" ht="39.950000000000003" customHeight="1" x14ac:dyDescent="0.2">
      <c r="A315" s="138">
        <f t="shared" si="12"/>
        <v>3901</v>
      </c>
      <c r="B315" s="21" t="str">
        <f>VLOOKUP(A315,[1]FloodArchive!$A$2:$N$6000,3,FALSE)</f>
        <v>Nigeria</v>
      </c>
      <c r="C315" s="31" t="s">
        <v>625</v>
      </c>
      <c r="D315" s="24">
        <f>VLOOKUP(A315,[1]FloodArchive!$A$2:$P$6000,8,FALSE)</f>
        <v>40959</v>
      </c>
      <c r="E315" s="24">
        <f>VLOOKUP(A315,[1]FloodArchive!$A$2:$P$6000,9,FALSE)</f>
        <v>40966</v>
      </c>
      <c r="F315" s="25">
        <f t="shared" si="13"/>
        <v>8</v>
      </c>
      <c r="G315" s="23">
        <f>VLOOKUP(A315,[1]FloodArchive!$A$2:$P$6000,11,FALSE)</f>
        <v>5</v>
      </c>
      <c r="H315" s="23">
        <f>VLOOKUP(A315,[1]FloodArchive!$A$2:$P$6000,12,FALSE)</f>
        <v>300</v>
      </c>
      <c r="I315" s="23"/>
      <c r="J315" s="23" t="str">
        <f>VLOOKUP(A315,[1]FloodArchive!$A$2:$P$6000,13,FALSE)</f>
        <v>Heavy Rain</v>
      </c>
      <c r="K315" s="26">
        <f>VLOOKUP(A315,[1]FloodArchive!$A$2:$P$6003,14,FALSE)</f>
        <v>1</v>
      </c>
      <c r="L315" s="23">
        <f>VLOOKUP(A315,[1]FloodArchive!$A$2:$P$6000,7,FALSE)</f>
        <v>50438.09</v>
      </c>
      <c r="M315" s="27">
        <f t="shared" si="14"/>
        <v>5.6058486192513115</v>
      </c>
      <c r="N315" s="23">
        <f>VLOOKUP(A315,[1]FloodArchive!$A$2:$P$6000,5,FALSE)</f>
        <v>12.807399999999999</v>
      </c>
      <c r="O315" s="23">
        <f>VLOOKUP(A315,[1]FloodArchive!$A$2:$P$6000,6,FALSE)</f>
        <v>9.8596699999999995</v>
      </c>
      <c r="P315" s="30" t="s">
        <v>626</v>
      </c>
      <c r="Q315" s="19"/>
      <c r="R315" s="20"/>
      <c r="S315" s="20"/>
      <c r="T315" s="20"/>
      <c r="U315" s="20"/>
    </row>
    <row r="316" spans="1:21" s="12" customFormat="1" ht="39.950000000000003" customHeight="1" x14ac:dyDescent="0.2">
      <c r="A316" s="138">
        <f t="shared" si="12"/>
        <v>3900</v>
      </c>
      <c r="B316" s="21" t="str">
        <f>VLOOKUP(A316,[1]FloodArchive!$A$2:$N$6000,3,FALSE)</f>
        <v>Philippines</v>
      </c>
      <c r="C316" s="31" t="s">
        <v>627</v>
      </c>
      <c r="D316" s="24">
        <f>VLOOKUP(A316,[1]FloodArchive!$A$2:$P$6000,8,FALSE)</f>
        <v>40959</v>
      </c>
      <c r="E316" s="24">
        <f>VLOOKUP(A316,[1]FloodArchive!$A$2:$P$6000,9,FALSE)</f>
        <v>40966</v>
      </c>
      <c r="F316" s="25">
        <f t="shared" si="13"/>
        <v>8</v>
      </c>
      <c r="G316" s="23">
        <f>VLOOKUP(A316,[1]FloodArchive!$A$2:$P$6000,11,FALSE)</f>
        <v>0</v>
      </c>
      <c r="H316" s="23">
        <f>VLOOKUP(A316,[1]FloodArchive!$A$2:$P$6000,12,FALSE)</f>
        <v>25000</v>
      </c>
      <c r="I316" s="23"/>
      <c r="J316" s="23" t="str">
        <f>VLOOKUP(A316,[1]FloodArchive!$A$2:$P$6000,13,FALSE)</f>
        <v>Torrential Rain</v>
      </c>
      <c r="K316" s="26">
        <f>VLOOKUP(A316,[1]FloodArchive!$A$2:$P$6003,14,FALSE)</f>
        <v>1</v>
      </c>
      <c r="L316" s="23">
        <f>VLOOKUP(A316,[1]FloodArchive!$A$2:$P$6000,7,FALSE)</f>
        <v>39825.279999999999</v>
      </c>
      <c r="M316" s="27">
        <f t="shared" si="14"/>
        <v>5.5032488248744649</v>
      </c>
      <c r="N316" s="23">
        <f>VLOOKUP(A316,[1]FloodArchive!$A$2:$P$6000,5,FALSE)</f>
        <v>125.265</v>
      </c>
      <c r="O316" s="23">
        <f>VLOOKUP(A316,[1]FloodArchive!$A$2:$P$6000,6,FALSE)</f>
        <v>8.2239199999999997</v>
      </c>
      <c r="P316" s="30" t="s">
        <v>628</v>
      </c>
      <c r="Q316" s="19"/>
      <c r="R316" s="20"/>
      <c r="S316" s="20"/>
      <c r="T316" s="20"/>
      <c r="U316" s="20"/>
    </row>
    <row r="317" spans="1:21" s="12" customFormat="1" ht="39.950000000000003" customHeight="1" x14ac:dyDescent="0.2">
      <c r="A317" s="138">
        <f t="shared" si="12"/>
        <v>3899</v>
      </c>
      <c r="B317" s="21" t="str">
        <f>VLOOKUP(A317,[1]FloodArchive!$A$2:$N$6000,3,FALSE)</f>
        <v>Indonesia</v>
      </c>
      <c r="C317" s="31" t="s">
        <v>629</v>
      </c>
      <c r="D317" s="24">
        <f>VLOOKUP(A317,[1]FloodArchive!$A$2:$P$6000,8,FALSE)</f>
        <v>40951</v>
      </c>
      <c r="E317" s="24">
        <f>VLOOKUP(A317,[1]FloodArchive!$A$2:$P$6000,9,FALSE)</f>
        <v>40953</v>
      </c>
      <c r="F317" s="25">
        <f t="shared" si="13"/>
        <v>3</v>
      </c>
      <c r="G317" s="23">
        <f>VLOOKUP(A317,[1]FloodArchive!$A$2:$P$6000,11,FALSE)</f>
        <v>0</v>
      </c>
      <c r="H317" s="23">
        <f>VLOOKUP(A317,[1]FloodArchive!$A$2:$P$6000,12,FALSE)</f>
        <v>6800</v>
      </c>
      <c r="I317" s="23"/>
      <c r="J317" s="23" t="str">
        <f>VLOOKUP(A317,[1]FloodArchive!$A$2:$P$6000,13,FALSE)</f>
        <v>Torrential Rain</v>
      </c>
      <c r="K317" s="26">
        <f>VLOOKUP(A317,[1]FloodArchive!$A$2:$P$6003,14,FALSE)</f>
        <v>1</v>
      </c>
      <c r="L317" s="23">
        <f>VLOOKUP(A317,[1]FloodArchive!$A$2:$P$6000,7,FALSE)</f>
        <v>12053.82</v>
      </c>
      <c r="M317" s="27">
        <f t="shared" si="14"/>
        <v>4.558245956569456</v>
      </c>
      <c r="N317" s="23">
        <f>VLOOKUP(A317,[1]FloodArchive!$A$2:$P$6000,5,FALSE)</f>
        <v>106.658</v>
      </c>
      <c r="O317" s="23">
        <f>VLOOKUP(A317,[1]FloodArchive!$A$2:$P$6000,6,FALSE)</f>
        <v>-6.31874</v>
      </c>
      <c r="P317" s="30" t="s">
        <v>630</v>
      </c>
      <c r="Q317" s="19"/>
      <c r="R317" s="20"/>
      <c r="S317" s="20"/>
      <c r="T317" s="20"/>
      <c r="U317" s="20"/>
    </row>
    <row r="318" spans="1:21" s="12" customFormat="1" ht="39.950000000000003" customHeight="1" x14ac:dyDescent="0.2">
      <c r="A318" s="138">
        <f t="shared" si="12"/>
        <v>3898</v>
      </c>
      <c r="B318" s="21" t="str">
        <f>VLOOKUP(A318,[1]FloodArchive!$A$2:$N$6000,3,FALSE)</f>
        <v>Philippines</v>
      </c>
      <c r="C318" s="31" t="s">
        <v>631</v>
      </c>
      <c r="D318" s="24">
        <f>VLOOKUP(A318,[1]FloodArchive!$A$2:$P$6000,8,FALSE)</f>
        <v>40951</v>
      </c>
      <c r="E318" s="24">
        <f>VLOOKUP(A318,[1]FloodArchive!$A$2:$P$6000,9,FALSE)</f>
        <v>40953</v>
      </c>
      <c r="F318" s="25">
        <f t="shared" si="13"/>
        <v>3</v>
      </c>
      <c r="G318" s="23">
        <f>VLOOKUP(A318,[1]FloodArchive!$A$2:$P$6000,11,FALSE)</f>
        <v>0</v>
      </c>
      <c r="H318" s="23">
        <f>VLOOKUP(A318,[1]FloodArchive!$A$2:$P$6000,12,FALSE)</f>
        <v>13327</v>
      </c>
      <c r="I318" s="23"/>
      <c r="J318" s="23" t="str">
        <f>VLOOKUP(A318,[1]FloodArchive!$A$2:$P$6000,13,FALSE)</f>
        <v>Heavy Rain</v>
      </c>
      <c r="K318" s="26">
        <f>VLOOKUP(A318,[1]FloodArchive!$A$2:$P$6003,14,FALSE)</f>
        <v>1.5</v>
      </c>
      <c r="L318" s="23">
        <f>VLOOKUP(A318,[1]FloodArchive!$A$2:$P$6000,7,FALSE)</f>
        <v>869.90599999999995</v>
      </c>
      <c r="M318" s="27">
        <f t="shared" si="14"/>
        <v>3.5926848400872093</v>
      </c>
      <c r="N318" s="23">
        <f>VLOOKUP(A318,[1]FloodArchive!$A$2:$P$6000,5,FALSE)</f>
        <v>122.12</v>
      </c>
      <c r="O318" s="23">
        <f>VLOOKUP(A318,[1]FloodArchive!$A$2:$P$6000,6,FALSE)</f>
        <v>7.15665</v>
      </c>
      <c r="P318" s="30" t="s">
        <v>632</v>
      </c>
      <c r="Q318" s="19"/>
      <c r="R318" s="20"/>
      <c r="S318" s="20"/>
      <c r="T318" s="20"/>
      <c r="U318" s="20"/>
    </row>
    <row r="319" spans="1:21" s="12" customFormat="1" ht="39.950000000000003" customHeight="1" x14ac:dyDescent="0.2">
      <c r="A319" s="138">
        <f t="shared" si="12"/>
        <v>3897</v>
      </c>
      <c r="B319" s="21" t="str">
        <f>VLOOKUP(A319,[1]FloodArchive!$A$2:$N$6000,3,FALSE)</f>
        <v>Greece</v>
      </c>
      <c r="C319" s="31" t="s">
        <v>633</v>
      </c>
      <c r="D319" s="24">
        <f>VLOOKUP(A319,[1]FloodArchive!$A$2:$P$6000,8,FALSE)</f>
        <v>40942</v>
      </c>
      <c r="E319" s="24">
        <f>VLOOKUP(A319,[1]FloodArchive!$A$2:$P$6000,9,FALSE)</f>
        <v>40945</v>
      </c>
      <c r="F319" s="25">
        <f t="shared" si="13"/>
        <v>4</v>
      </c>
      <c r="G319" s="23">
        <f>VLOOKUP(A319,[1]FloodArchive!$A$2:$P$6000,11,FALSE)</f>
        <v>1</v>
      </c>
      <c r="H319" s="23">
        <f>VLOOKUP(A319,[1]FloodArchive!$A$2:$P$6000,12,FALSE)</f>
        <v>200</v>
      </c>
      <c r="I319" s="23"/>
      <c r="J319" s="23" t="str">
        <f>VLOOKUP(A319,[1]FloodArchive!$A$2:$P$6000,13,FALSE)</f>
        <v>Torrential Rain</v>
      </c>
      <c r="K319" s="26">
        <f>VLOOKUP(A319,[1]FloodArchive!$A$2:$P$6003,14,FALSE)</f>
        <v>1</v>
      </c>
      <c r="L319" s="23">
        <f>VLOOKUP(A319,[1]FloodArchive!$A$2:$P$6000,7,FALSE)</f>
        <v>9251</v>
      </c>
      <c r="M319" s="27">
        <f t="shared" si="14"/>
        <v>4.5682486722841</v>
      </c>
      <c r="N319" s="23">
        <f>VLOOKUP(A319,[1]FloodArchive!$A$2:$P$6000,5,FALSE)</f>
        <v>21.005600000000001</v>
      </c>
      <c r="O319" s="23">
        <f>VLOOKUP(A319,[1]FloodArchive!$A$2:$P$6000,6,FALSE)</f>
        <v>39.867699999999999</v>
      </c>
      <c r="P319" s="30" t="s">
        <v>634</v>
      </c>
      <c r="Q319" s="19"/>
      <c r="R319" s="20"/>
      <c r="S319" s="20"/>
      <c r="T319" s="20"/>
      <c r="U319" s="20"/>
    </row>
    <row r="320" spans="1:21" s="12" customFormat="1" ht="39.950000000000003" customHeight="1" x14ac:dyDescent="0.2">
      <c r="A320" s="138">
        <f t="shared" si="12"/>
        <v>3896</v>
      </c>
      <c r="B320" s="21" t="str">
        <f>VLOOKUP(A320,[1]FloodArchive!$A$2:$N$6000,3,FALSE)</f>
        <v>Bulgaria</v>
      </c>
      <c r="C320" s="31" t="s">
        <v>635</v>
      </c>
      <c r="D320" s="24">
        <f>VLOOKUP(A320,[1]FloodArchive!$A$2:$P$6000,8,FALSE)</f>
        <v>40940</v>
      </c>
      <c r="E320" s="24">
        <f>VLOOKUP(A320,[1]FloodArchive!$A$2:$P$6000,9,FALSE)</f>
        <v>40945</v>
      </c>
      <c r="F320" s="25">
        <f t="shared" si="13"/>
        <v>6</v>
      </c>
      <c r="G320" s="23">
        <f>VLOOKUP(A320,[1]FloodArchive!$A$2:$P$6000,11,FALSE)</f>
        <v>5</v>
      </c>
      <c r="H320" s="23">
        <f>VLOOKUP(A320,[1]FloodArchive!$A$2:$P$6000,12,FALSE)</f>
        <v>1000</v>
      </c>
      <c r="I320" s="23"/>
      <c r="J320" s="23" t="str">
        <f>VLOOKUP(A320,[1]FloodArchive!$A$2:$P$6000,13,FALSE)</f>
        <v>Dam Break, Snowmelt, Heavy Rain</v>
      </c>
      <c r="K320" s="26">
        <f>VLOOKUP(A320,[1]FloodArchive!$A$2:$P$6003,14,FALSE)</f>
        <v>1.5</v>
      </c>
      <c r="L320" s="23">
        <f>VLOOKUP(A320,[1]FloodArchive!$A$2:$P$6000,7,FALSE)</f>
        <v>47136.84</v>
      </c>
      <c r="M320" s="27">
        <f t="shared" si="14"/>
        <v>5.627602973996682</v>
      </c>
      <c r="N320" s="23">
        <f>VLOOKUP(A320,[1]FloodArchive!$A$2:$P$6000,5,FALSE)</f>
        <v>24.2576</v>
      </c>
      <c r="O320" s="23">
        <f>VLOOKUP(A320,[1]FloodArchive!$A$2:$P$6000,6,FALSE)</f>
        <v>42.555</v>
      </c>
      <c r="P320" s="30" t="s">
        <v>636</v>
      </c>
      <c r="Q320" s="19"/>
      <c r="R320" s="20"/>
      <c r="S320" s="20"/>
      <c r="T320" s="20"/>
      <c r="U320" s="20"/>
    </row>
    <row r="321" spans="1:21" s="12" customFormat="1" ht="39.950000000000003" customHeight="1" x14ac:dyDescent="0.2">
      <c r="A321" s="138">
        <f t="shared" si="12"/>
        <v>3895</v>
      </c>
      <c r="B321" s="21" t="str">
        <f>VLOOKUP(A321,[1]FloodArchive!$A$2:$N$6000,3,FALSE)</f>
        <v>Indonesia</v>
      </c>
      <c r="C321" s="31" t="s">
        <v>637</v>
      </c>
      <c r="D321" s="24">
        <f>VLOOKUP(A321,[1]FloodArchive!$A$2:$P$6000,8,FALSE)</f>
        <v>40935</v>
      </c>
      <c r="E321" s="24">
        <f>VLOOKUP(A321,[1]FloodArchive!$A$2:$P$6000,9,FALSE)</f>
        <v>40937</v>
      </c>
      <c r="F321" s="25">
        <f t="shared" si="13"/>
        <v>3</v>
      </c>
      <c r="G321" s="23">
        <f>VLOOKUP(A321,[1]FloodArchive!$A$2:$P$6000,11,FALSE)</f>
        <v>6</v>
      </c>
      <c r="H321" s="23">
        <f>VLOOKUP(A321,[1]FloodArchive!$A$2:$P$6000,12,FALSE)</f>
        <v>3000</v>
      </c>
      <c r="I321" s="23"/>
      <c r="J321" s="23" t="str">
        <f>VLOOKUP(A321,[1]FloodArchive!$A$2:$P$6000,13,FALSE)</f>
        <v>Torrential Rain</v>
      </c>
      <c r="K321" s="26">
        <f>VLOOKUP(A321,[1]FloodArchive!$A$2:$P$6003,14,FALSE)</f>
        <v>1.5</v>
      </c>
      <c r="L321" s="23">
        <f>VLOOKUP(A321,[1]FloodArchive!$A$2:$P$6000,7,FALSE)</f>
        <v>7754.36</v>
      </c>
      <c r="M321" s="27">
        <f t="shared" si="14"/>
        <v>4.5427584732507915</v>
      </c>
      <c r="N321" s="23">
        <f>VLOOKUP(A321,[1]FloodArchive!$A$2:$P$6000,5,FALSE)</f>
        <v>112.51</v>
      </c>
      <c r="O321" s="23">
        <f>VLOOKUP(A321,[1]FloodArchive!$A$2:$P$6000,6,FALSE)</f>
        <v>-7.4827700000000004</v>
      </c>
      <c r="P321" s="30" t="s">
        <v>638</v>
      </c>
      <c r="Q321" s="19"/>
      <c r="R321" s="20"/>
      <c r="S321" s="20"/>
      <c r="T321" s="20"/>
      <c r="U321" s="20"/>
    </row>
    <row r="322" spans="1:21" s="12" customFormat="1" ht="39.950000000000003" customHeight="1" x14ac:dyDescent="0.2">
      <c r="A322" s="138">
        <f t="shared" ref="A322:A385" si="15">A323+1</f>
        <v>3894</v>
      </c>
      <c r="B322" s="21" t="str">
        <f>VLOOKUP(A322,[1]FloodArchive!$A$2:$N$6000,3,FALSE)</f>
        <v>Australia</v>
      </c>
      <c r="C322" s="31" t="s">
        <v>639</v>
      </c>
      <c r="D322" s="24">
        <f>VLOOKUP(A322,[1]FloodArchive!$A$2:$P$6000,8,FALSE)</f>
        <v>40930</v>
      </c>
      <c r="E322" s="24">
        <f>VLOOKUP(A322,[1]FloodArchive!$A$2:$P$6000,9,FALSE)</f>
        <v>40975</v>
      </c>
      <c r="F322" s="25">
        <f t="shared" ref="F322:F385" si="16">E322-D322+1</f>
        <v>46</v>
      </c>
      <c r="G322" s="23">
        <f>VLOOKUP(A322,[1]FloodArchive!$A$2:$P$6000,11,FALSE)</f>
        <v>2</v>
      </c>
      <c r="H322" s="23">
        <f>VLOOKUP(A322,[1]FloodArchive!$A$2:$P$6000,12,FALSE)</f>
        <v>13000</v>
      </c>
      <c r="I322" s="23"/>
      <c r="J322" s="23" t="str">
        <f>VLOOKUP(A322,[1]FloodArchive!$A$2:$P$6000,13,FALSE)</f>
        <v>Monsoonal Rain</v>
      </c>
      <c r="K322" s="26">
        <f>VLOOKUP(A322,[1]FloodArchive!$A$2:$P$6003,14,FALSE)</f>
        <v>2</v>
      </c>
      <c r="L322" s="23">
        <f>VLOOKUP(A322,[1]FloodArchive!$A$2:$P$6000,7,FALSE)</f>
        <v>761154.11</v>
      </c>
      <c r="M322" s="27">
        <f t="shared" ref="M322:M385" si="17">LOG(F322*K322*L322)</f>
        <v>7.8452604241248238</v>
      </c>
      <c r="N322" s="23">
        <f>VLOOKUP(A322,[1]FloodArchive!$A$2:$P$6000,5,FALSE)</f>
        <v>146.64599999999999</v>
      </c>
      <c r="O322" s="23">
        <f>VLOOKUP(A322,[1]FloodArchive!$A$2:$P$6000,6,FALSE)</f>
        <v>-21.717600000000001</v>
      </c>
      <c r="P322" s="30" t="s">
        <v>640</v>
      </c>
      <c r="Q322" s="19"/>
      <c r="R322" s="20"/>
      <c r="S322" s="20"/>
      <c r="T322" s="20"/>
      <c r="U322" s="20"/>
    </row>
    <row r="323" spans="1:21" s="12" customFormat="1" ht="39.950000000000003" customHeight="1" x14ac:dyDescent="0.2">
      <c r="A323" s="138">
        <f t="shared" si="15"/>
        <v>3893</v>
      </c>
      <c r="B323" s="21" t="str">
        <f>VLOOKUP(A323,[1]FloodArchive!$A$2:$N$6000,3,FALSE)</f>
        <v>Fiji</v>
      </c>
      <c r="C323" s="31" t="s">
        <v>641</v>
      </c>
      <c r="D323" s="24">
        <f>VLOOKUP(A323,[1]FloodArchive!$A$2:$P$6000,8,FALSE)</f>
        <v>40930</v>
      </c>
      <c r="E323" s="24">
        <f>VLOOKUP(A323,[1]FloodArchive!$A$2:$P$6000,9,FALSE)</f>
        <v>40945</v>
      </c>
      <c r="F323" s="25">
        <f t="shared" si="16"/>
        <v>16</v>
      </c>
      <c r="G323" s="23">
        <f>VLOOKUP(A323,[1]FloodArchive!$A$2:$P$6000,11,FALSE)</f>
        <v>8</v>
      </c>
      <c r="H323" s="23">
        <f>VLOOKUP(A323,[1]FloodArchive!$A$2:$P$6000,12,FALSE)</f>
        <v>3500</v>
      </c>
      <c r="I323" s="23"/>
      <c r="J323" s="23" t="str">
        <f>VLOOKUP(A323,[1]FloodArchive!$A$2:$P$6000,13,FALSE)</f>
        <v>Heavy Rain</v>
      </c>
      <c r="K323" s="26">
        <f>VLOOKUP(A323,[1]FloodArchive!$A$2:$P$6003,14,FALSE)</f>
        <v>1.5</v>
      </c>
      <c r="L323" s="23">
        <f>VLOOKUP(A323,[1]FloodArchive!$A$2:$P$6000,7,FALSE)</f>
        <v>4927.68</v>
      </c>
      <c r="M323" s="27">
        <f t="shared" si="17"/>
        <v>5.0728537390119373</v>
      </c>
      <c r="N323" s="23">
        <f>VLOOKUP(A323,[1]FloodArchive!$A$2:$P$6000,5,FALSE)</f>
        <v>178.07599999999999</v>
      </c>
      <c r="O323" s="23">
        <f>VLOOKUP(A323,[1]FloodArchive!$A$2:$P$6000,6,FALSE)</f>
        <v>-17.783999999999999</v>
      </c>
      <c r="P323" s="30" t="s">
        <v>642</v>
      </c>
      <c r="Q323" s="19"/>
      <c r="R323" s="20"/>
      <c r="S323" s="20"/>
      <c r="T323" s="20"/>
      <c r="U323" s="20"/>
    </row>
    <row r="324" spans="1:21" s="12" customFormat="1" ht="39.950000000000003" customHeight="1" x14ac:dyDescent="0.2">
      <c r="A324" s="138">
        <f t="shared" si="15"/>
        <v>3892</v>
      </c>
      <c r="B324" s="21" t="str">
        <f>VLOOKUP(A324,[1]FloodArchive!$A$2:$N$6000,3,FALSE)</f>
        <v>Mozambique</v>
      </c>
      <c r="C324" s="31" t="s">
        <v>643</v>
      </c>
      <c r="D324" s="24">
        <f>VLOOKUP(A324,[1]FloodArchive!$A$2:$P$6000,8,FALSE)</f>
        <v>40925</v>
      </c>
      <c r="E324" s="24">
        <f>VLOOKUP(A324,[1]FloodArchive!$A$2:$P$6000,9,FALSE)</f>
        <v>40953</v>
      </c>
      <c r="F324" s="25">
        <f t="shared" si="16"/>
        <v>29</v>
      </c>
      <c r="G324" s="23">
        <f>VLOOKUP(A324,[1]FloodArchive!$A$2:$P$6000,11,FALSE)</f>
        <v>37</v>
      </c>
      <c r="H324" s="23">
        <f>VLOOKUP(A324,[1]FloodArchive!$A$2:$P$6000,12,FALSE)</f>
        <v>100000</v>
      </c>
      <c r="I324" s="23"/>
      <c r="J324" s="23" t="str">
        <f>VLOOKUP(A324,[1]FloodArchive!$A$2:$P$6000,13,FALSE)</f>
        <v>Tropical Storms Dando, Funso</v>
      </c>
      <c r="K324" s="26">
        <f>VLOOKUP(A324,[1]FloodArchive!$A$2:$P$6003,14,FALSE)</f>
        <v>1.5</v>
      </c>
      <c r="L324" s="23">
        <f>VLOOKUP(A324,[1]FloodArchive!$A$2:$P$6000,7,FALSE)</f>
        <v>269445.71000000002</v>
      </c>
      <c r="M324" s="27">
        <f t="shared" si="17"/>
        <v>7.068960530289691</v>
      </c>
      <c r="N324" s="23">
        <f>VLOOKUP(A324,[1]FloodArchive!$A$2:$P$6000,5,FALSE)</f>
        <v>34.072099999999999</v>
      </c>
      <c r="O324" s="23">
        <f>VLOOKUP(A324,[1]FloodArchive!$A$2:$P$6000,6,FALSE)</f>
        <v>-21.4513</v>
      </c>
      <c r="P324" s="30" t="s">
        <v>644</v>
      </c>
      <c r="Q324" s="19"/>
      <c r="R324" s="20"/>
      <c r="S324" s="20"/>
      <c r="T324" s="20"/>
      <c r="U324" s="20"/>
    </row>
    <row r="325" spans="1:21" s="12" customFormat="1" ht="39.950000000000003" customHeight="1" x14ac:dyDescent="0.2">
      <c r="A325" s="138">
        <f t="shared" si="15"/>
        <v>3891</v>
      </c>
      <c r="B325" s="21" t="str">
        <f>VLOOKUP(A325,[1]FloodArchive!$A$2:$N$6000,3,FALSE)</f>
        <v>Angola</v>
      </c>
      <c r="C325" s="31" t="s">
        <v>645</v>
      </c>
      <c r="D325" s="24">
        <f>VLOOKUP(A325,[1]FloodArchive!$A$2:$P$6000,8,FALSE)</f>
        <v>40892</v>
      </c>
      <c r="E325" s="24">
        <f>VLOOKUP(A325,[1]FloodArchive!$A$2:$P$6000,9,FALSE)</f>
        <v>40917</v>
      </c>
      <c r="F325" s="25">
        <f t="shared" si="16"/>
        <v>26</v>
      </c>
      <c r="G325" s="23">
        <f>VLOOKUP(A325,[1]FloodArchive!$A$2:$P$6000,11,FALSE)</f>
        <v>0</v>
      </c>
      <c r="H325" s="23">
        <f>VLOOKUP(A325,[1]FloodArchive!$A$2:$P$6000,12,FALSE)</f>
        <v>5500</v>
      </c>
      <c r="I325" s="23"/>
      <c r="J325" s="23" t="str">
        <f>VLOOKUP(A325,[1]FloodArchive!$A$2:$P$6000,13,FALSE)</f>
        <v>Heavy Rain</v>
      </c>
      <c r="K325" s="26">
        <f>VLOOKUP(A325,[1]FloodArchive!$A$2:$P$6003,14,FALSE)</f>
        <v>1</v>
      </c>
      <c r="L325" s="23">
        <f>VLOOKUP(A325,[1]FloodArchive!$A$2:$P$6000,7,FALSE)</f>
        <v>45582.67</v>
      </c>
      <c r="M325" s="27">
        <f t="shared" si="17"/>
        <v>6.073773108312877</v>
      </c>
      <c r="N325" s="23">
        <f>VLOOKUP(A325,[1]FloodArchive!$A$2:$P$6000,5,FALSE)</f>
        <v>15.4558</v>
      </c>
      <c r="O325" s="23">
        <f>VLOOKUP(A325,[1]FloodArchive!$A$2:$P$6000,6,FALSE)</f>
        <v>-6.2841199999999997</v>
      </c>
      <c r="P325" s="30" t="s">
        <v>646</v>
      </c>
      <c r="Q325" s="19"/>
      <c r="R325" s="20"/>
      <c r="S325" s="20"/>
      <c r="T325" s="20"/>
      <c r="U325" s="20"/>
    </row>
    <row r="326" spans="1:21" s="12" customFormat="1" ht="39.950000000000003" customHeight="1" x14ac:dyDescent="0.2">
      <c r="A326" s="138">
        <f t="shared" si="15"/>
        <v>3890</v>
      </c>
      <c r="B326" s="21" t="str">
        <f>VLOOKUP(A326,[1]FloodArchive!$A$2:$N$6000,3,FALSE)</f>
        <v>Brazil</v>
      </c>
      <c r="C326" s="31" t="s">
        <v>647</v>
      </c>
      <c r="D326" s="24">
        <f>VLOOKUP(A326,[1]FloodArchive!$A$2:$P$6000,8,FALSE)</f>
        <v>40909</v>
      </c>
      <c r="E326" s="24">
        <f>VLOOKUP(A326,[1]FloodArchive!$A$2:$P$6000,9,FALSE)</f>
        <v>40917</v>
      </c>
      <c r="F326" s="25">
        <f t="shared" si="16"/>
        <v>9</v>
      </c>
      <c r="G326" s="23">
        <f>VLOOKUP(A326,[1]FloodArchive!$A$2:$P$6000,11,FALSE)</f>
        <v>8</v>
      </c>
      <c r="H326" s="23">
        <f>VLOOKUP(A326,[1]FloodArchive!$A$2:$P$6000,12,FALSE)</f>
        <v>14000</v>
      </c>
      <c r="I326" s="23"/>
      <c r="J326" s="23" t="str">
        <f>VLOOKUP(A326,[1]FloodArchive!$A$2:$P$6000,13,FALSE)</f>
        <v>Heavy Rain</v>
      </c>
      <c r="K326" s="26">
        <f>VLOOKUP(A326,[1]FloodArchive!$A$2:$P$6003,14,FALSE)</f>
        <v>1</v>
      </c>
      <c r="L326" s="23">
        <f>VLOOKUP(A326,[1]FloodArchive!$A$2:$P$6000,7,FALSE)</f>
        <v>416574.71</v>
      </c>
      <c r="M326" s="27">
        <f t="shared" si="17"/>
        <v>6.5739354100946539</v>
      </c>
      <c r="N326" s="23">
        <f>VLOOKUP(A326,[1]FloodArchive!$A$2:$P$6000,5,FALSE)</f>
        <v>-43.4893</v>
      </c>
      <c r="O326" s="23">
        <f>VLOOKUP(A326,[1]FloodArchive!$A$2:$P$6000,6,FALSE)</f>
        <v>-19.463699999999999</v>
      </c>
      <c r="P326" s="30" t="s">
        <v>648</v>
      </c>
      <c r="Q326" s="19"/>
      <c r="R326" s="20"/>
      <c r="S326" s="20"/>
      <c r="T326" s="20"/>
      <c r="U326" s="20"/>
    </row>
    <row r="327" spans="1:21" s="12" customFormat="1" ht="39.950000000000003" customHeight="1" x14ac:dyDescent="0.2">
      <c r="A327" s="138">
        <f t="shared" si="15"/>
        <v>3889</v>
      </c>
      <c r="B327" s="21" t="str">
        <f>VLOOKUP(A327,[1]FloodArchive!$A$2:$N$6000,3,FALSE)</f>
        <v>Thailand</v>
      </c>
      <c r="C327" s="31" t="s">
        <v>649</v>
      </c>
      <c r="D327" s="24">
        <f>VLOOKUP(A327,[1]FloodArchive!$A$2:$P$6000,8,FALSE)</f>
        <v>40909</v>
      </c>
      <c r="E327" s="24">
        <f>VLOOKUP(A327,[1]FloodArchive!$A$2:$P$6000,9,FALSE)</f>
        <v>40917</v>
      </c>
      <c r="F327" s="25">
        <f t="shared" si="16"/>
        <v>9</v>
      </c>
      <c r="G327" s="23">
        <f>VLOOKUP(A327,[1]FloodArchive!$A$2:$P$6000,11,FALSE)</f>
        <v>0</v>
      </c>
      <c r="H327" s="23">
        <f>VLOOKUP(A327,[1]FloodArchive!$A$2:$P$6000,12,FALSE)</f>
        <v>1000</v>
      </c>
      <c r="I327" s="23"/>
      <c r="J327" s="23" t="str">
        <f>VLOOKUP(A327,[1]FloodArchive!$A$2:$P$6000,13,FALSE)</f>
        <v>Torrential Rain</v>
      </c>
      <c r="K327" s="26">
        <f>VLOOKUP(A327,[1]FloodArchive!$A$2:$P$6003,14,FALSE)</f>
        <v>1</v>
      </c>
      <c r="L327" s="23">
        <f>VLOOKUP(A327,[1]FloodArchive!$A$2:$P$6000,7,FALSE)</f>
        <v>11666.14</v>
      </c>
      <c r="M327" s="27">
        <f t="shared" si="17"/>
        <v>5.0211696933336505</v>
      </c>
      <c r="N327" s="23">
        <f>VLOOKUP(A327,[1]FloodArchive!$A$2:$P$6000,5,FALSE)</f>
        <v>99.4238</v>
      </c>
      <c r="O327" s="23">
        <f>VLOOKUP(A327,[1]FloodArchive!$A$2:$P$6000,6,FALSE)</f>
        <v>8.7722800000000003</v>
      </c>
      <c r="P327" s="30" t="s">
        <v>650</v>
      </c>
      <c r="Q327" s="19"/>
      <c r="R327" s="20"/>
      <c r="S327" s="20"/>
      <c r="T327" s="20"/>
      <c r="U327" s="20"/>
    </row>
    <row r="328" spans="1:21" s="12" customFormat="1" ht="39.950000000000003" customHeight="1" x14ac:dyDescent="0.2">
      <c r="A328" s="138">
        <f t="shared" si="15"/>
        <v>3888</v>
      </c>
      <c r="B328" s="21" t="str">
        <f>VLOOKUP(A328,[1]FloodArchive!$A$2:$N$6000,3,FALSE)</f>
        <v>Indonesia</v>
      </c>
      <c r="C328" s="31" t="s">
        <v>651</v>
      </c>
      <c r="D328" s="24">
        <f>VLOOKUP(A328,[1]FloodArchive!$A$2:$P$6000,8,FALSE)</f>
        <v>40895</v>
      </c>
      <c r="E328" s="24">
        <f>VLOOKUP(A328,[1]FloodArchive!$A$2:$P$6000,9,FALSE)</f>
        <v>40912</v>
      </c>
      <c r="F328" s="25">
        <f t="shared" si="16"/>
        <v>18</v>
      </c>
      <c r="G328" s="23">
        <f>VLOOKUP(A328,[1]FloodArchive!$A$2:$P$6000,11,FALSE)</f>
        <v>10</v>
      </c>
      <c r="H328" s="23">
        <f>VLOOKUP(A328,[1]FloodArchive!$A$2:$P$6000,12,FALSE)</f>
        <v>54</v>
      </c>
      <c r="I328" s="23"/>
      <c r="J328" s="23" t="str">
        <f>VLOOKUP(A328,[1]FloodArchive!$A$2:$P$6000,13,FALSE)</f>
        <v>Torrential Rain</v>
      </c>
      <c r="K328" s="26">
        <f>VLOOKUP(A328,[1]FloodArchive!$A$2:$P$6003,14,FALSE)</f>
        <v>1</v>
      </c>
      <c r="L328" s="23">
        <f>VLOOKUP(A328,[1]FloodArchive!$A$2:$P$6000,7,FALSE)</f>
        <v>2457.4699999999998</v>
      </c>
      <c r="M328" s="27">
        <f t="shared" si="17"/>
        <v>4.6457607299130812</v>
      </c>
      <c r="N328" s="23">
        <f>VLOOKUP(A328,[1]FloodArchive!$A$2:$P$6000,5,FALSE)</f>
        <v>110.236</v>
      </c>
      <c r="O328" s="23">
        <f>VLOOKUP(A328,[1]FloodArchive!$A$2:$P$6000,6,FALSE)</f>
        <v>-7.3795299999999999</v>
      </c>
      <c r="P328" s="30" t="s">
        <v>652</v>
      </c>
      <c r="Q328" s="19"/>
      <c r="R328" s="20"/>
      <c r="S328" s="20"/>
      <c r="T328" s="20"/>
      <c r="U328" s="20"/>
    </row>
    <row r="329" spans="1:21" s="12" customFormat="1" ht="39.950000000000003" customHeight="1" x14ac:dyDescent="0.2">
      <c r="A329" s="138">
        <f t="shared" si="15"/>
        <v>3887</v>
      </c>
      <c r="B329" s="21" t="str">
        <f>VLOOKUP(A329,[1]FloodArchive!$A$2:$N$6000,3,FALSE)</f>
        <v>Sri Lanka</v>
      </c>
      <c r="C329" s="31" t="s">
        <v>653</v>
      </c>
      <c r="D329" s="24">
        <f>VLOOKUP(A329,[1]FloodArchive!$A$2:$P$6000,8,FALSE)</f>
        <v>40894</v>
      </c>
      <c r="E329" s="24">
        <f>VLOOKUP(A329,[1]FloodArchive!$A$2:$P$6000,9,FALSE)</f>
        <v>40899</v>
      </c>
      <c r="F329" s="25">
        <f t="shared" si="16"/>
        <v>6</v>
      </c>
      <c r="G329" s="23">
        <f>VLOOKUP(A329,[1]FloodArchive!$A$2:$P$6000,11,FALSE)</f>
        <v>0</v>
      </c>
      <c r="H329" s="23">
        <f>VLOOKUP(A329,[1]FloodArchive!$A$2:$P$6000,12,FALSE)</f>
        <v>11000</v>
      </c>
      <c r="I329" s="23"/>
      <c r="J329" s="23" t="str">
        <f>VLOOKUP(A329,[1]FloodArchive!$A$2:$P$6000,13,FALSE)</f>
        <v>Heavy Rain</v>
      </c>
      <c r="K329" s="26">
        <f>VLOOKUP(A329,[1]FloodArchive!$A$2:$P$6003,14,FALSE)</f>
        <v>1</v>
      </c>
      <c r="L329" s="23">
        <f>VLOOKUP(A329,[1]FloodArchive!$A$2:$P$6000,7,FALSE)</f>
        <v>2560.88</v>
      </c>
      <c r="M329" s="27">
        <f t="shared" si="17"/>
        <v>4.1865404787705263</v>
      </c>
      <c r="N329" s="23">
        <f>VLOOKUP(A329,[1]FloodArchive!$A$2:$P$6000,5,FALSE)</f>
        <v>80.452100000000002</v>
      </c>
      <c r="O329" s="23">
        <f>VLOOKUP(A329,[1]FloodArchive!$A$2:$P$6000,6,FALSE)</f>
        <v>9.3040599999999998</v>
      </c>
      <c r="P329" s="30" t="s">
        <v>654</v>
      </c>
      <c r="Q329" s="19"/>
      <c r="R329" s="20"/>
      <c r="S329" s="20"/>
      <c r="T329" s="20"/>
      <c r="U329" s="20"/>
    </row>
    <row r="330" spans="1:21" s="12" customFormat="1" ht="39.950000000000003" customHeight="1" x14ac:dyDescent="0.2">
      <c r="A330" s="138">
        <f t="shared" si="15"/>
        <v>3886</v>
      </c>
      <c r="B330" s="21" t="str">
        <f>VLOOKUP(A330,[1]FloodArchive!$A$2:$N$6000,3,FALSE)</f>
        <v>Tanzania</v>
      </c>
      <c r="C330" s="31" t="s">
        <v>655</v>
      </c>
      <c r="D330" s="24">
        <f>VLOOKUP(A330,[1]FloodArchive!$A$2:$P$6000,8,FALSE)</f>
        <v>40897</v>
      </c>
      <c r="E330" s="24">
        <f>VLOOKUP(A330,[1]FloodArchive!$A$2:$P$6000,9,FALSE)</f>
        <v>40899</v>
      </c>
      <c r="F330" s="25">
        <f t="shared" si="16"/>
        <v>3</v>
      </c>
      <c r="G330" s="23">
        <f>VLOOKUP(A330,[1]FloodArchive!$A$2:$P$6000,11,FALSE)</f>
        <v>13</v>
      </c>
      <c r="H330" s="23">
        <f>VLOOKUP(A330,[1]FloodArchive!$A$2:$P$6000,12,FALSE)</f>
        <v>0</v>
      </c>
      <c r="I330" s="23"/>
      <c r="J330" s="23" t="str">
        <f>VLOOKUP(A330,[1]FloodArchive!$A$2:$P$6000,13,FALSE)</f>
        <v>Heavy Rain</v>
      </c>
      <c r="K330" s="26">
        <f>VLOOKUP(A330,[1]FloodArchive!$A$2:$P$6003,14,FALSE)</f>
        <v>2</v>
      </c>
      <c r="L330" s="23">
        <f>VLOOKUP(A330,[1]FloodArchive!$A$2:$P$6000,7,FALSE)</f>
        <v>5900.64</v>
      </c>
      <c r="M330" s="27">
        <f t="shared" si="17"/>
        <v>4.54905036938076</v>
      </c>
      <c r="N330" s="23">
        <f>VLOOKUP(A330,[1]FloodArchive!$A$2:$P$6000,5,FALSE)</f>
        <v>39.037700000000001</v>
      </c>
      <c r="O330" s="23">
        <f>VLOOKUP(A330,[1]FloodArchive!$A$2:$P$6000,6,FALSE)</f>
        <v>-6.9170400000000001</v>
      </c>
      <c r="P330" s="30" t="s">
        <v>656</v>
      </c>
      <c r="Q330" s="19"/>
      <c r="R330" s="20"/>
      <c r="S330" s="20"/>
      <c r="T330" s="20"/>
      <c r="U330" s="20"/>
    </row>
    <row r="331" spans="1:21" s="12" customFormat="1" ht="39.950000000000003" customHeight="1" x14ac:dyDescent="0.2">
      <c r="A331" s="138">
        <f t="shared" si="15"/>
        <v>3885</v>
      </c>
      <c r="B331" s="21" t="str">
        <f>VLOOKUP(A331,[1]FloodArchive!$A$2:$N$6000,3,FALSE)</f>
        <v>Malaysia</v>
      </c>
      <c r="C331" s="31" t="s">
        <v>657</v>
      </c>
      <c r="D331" s="24">
        <f>VLOOKUP(A331,[1]FloodArchive!$A$2:$P$6000,8,FALSE)</f>
        <v>40894</v>
      </c>
      <c r="E331" s="24">
        <f>VLOOKUP(A331,[1]FloodArchive!$A$2:$P$6000,9,FALSE)</f>
        <v>40899</v>
      </c>
      <c r="F331" s="25">
        <f t="shared" si="16"/>
        <v>6</v>
      </c>
      <c r="G331" s="23">
        <f>VLOOKUP(A331,[1]FloodArchive!$A$2:$P$6000,11,FALSE)</f>
        <v>0</v>
      </c>
      <c r="H331" s="23">
        <f>VLOOKUP(A331,[1]FloodArchive!$A$2:$P$6000,12,FALSE)</f>
        <v>3265</v>
      </c>
      <c r="I331" s="23"/>
      <c r="J331" s="23" t="str">
        <f>VLOOKUP(A331,[1]FloodArchive!$A$2:$P$6000,13,FALSE)</f>
        <v>Torrential Rain</v>
      </c>
      <c r="K331" s="26">
        <f>VLOOKUP(A331,[1]FloodArchive!$A$2:$P$6003,14,FALSE)</f>
        <v>1</v>
      </c>
      <c r="L331" s="23">
        <f>VLOOKUP(A331,[1]FloodArchive!$A$2:$P$6000,7,FALSE)</f>
        <v>20021.759999999998</v>
      </c>
      <c r="M331" s="27">
        <f t="shared" si="17"/>
        <v>5.0796535015834845</v>
      </c>
      <c r="N331" s="23">
        <f>VLOOKUP(A331,[1]FloodArchive!$A$2:$P$6000,5,FALSE)</f>
        <v>103.00700000000001</v>
      </c>
      <c r="O331" s="23">
        <f>VLOOKUP(A331,[1]FloodArchive!$A$2:$P$6000,6,FALSE)</f>
        <v>2.5573999999999999</v>
      </c>
      <c r="P331" s="30" t="s">
        <v>658</v>
      </c>
      <c r="Q331" s="19"/>
      <c r="R331" s="20"/>
      <c r="S331" s="20"/>
      <c r="T331" s="20"/>
      <c r="U331" s="20"/>
    </row>
    <row r="332" spans="1:21" s="12" customFormat="1" ht="39.950000000000003" customHeight="1" x14ac:dyDescent="0.2">
      <c r="A332" s="138">
        <f t="shared" si="15"/>
        <v>3884</v>
      </c>
      <c r="B332" s="21" t="str">
        <f>VLOOKUP(A332,[1]FloodArchive!$A$2:$N$6000,3,FALSE)</f>
        <v>Philippines</v>
      </c>
      <c r="C332" s="31" t="s">
        <v>659</v>
      </c>
      <c r="D332" s="24">
        <f>VLOOKUP(A332,[1]FloodArchive!$A$2:$P$6000,8,FALSE)</f>
        <v>40893</v>
      </c>
      <c r="E332" s="24">
        <f>VLOOKUP(A332,[1]FloodArchive!$A$2:$P$6000,9,FALSE)</f>
        <v>40899</v>
      </c>
      <c r="F332" s="25">
        <f t="shared" si="16"/>
        <v>7</v>
      </c>
      <c r="G332" s="23">
        <f>VLOOKUP(A332,[1]FloodArchive!$A$2:$P$6000,11,FALSE)</f>
        <v>957</v>
      </c>
      <c r="H332" s="23">
        <f>VLOOKUP(A332,[1]FloodArchive!$A$2:$P$6000,12,FALSE)</f>
        <v>1000</v>
      </c>
      <c r="I332" s="23"/>
      <c r="J332" s="23" t="str">
        <f>VLOOKUP(A332,[1]FloodArchive!$A$2:$P$6000,13,FALSE)</f>
        <v>Tropical Storm Washi</v>
      </c>
      <c r="K332" s="26">
        <f>VLOOKUP(A332,[1]FloodArchive!$A$2:$P$6003,14,FALSE)</f>
        <v>2</v>
      </c>
      <c r="L332" s="23">
        <f>VLOOKUP(A332,[1]FloodArchive!$A$2:$P$6000,7,FALSE)</f>
        <v>23573.86</v>
      </c>
      <c r="M332" s="27">
        <f t="shared" si="17"/>
        <v>5.5185587357013786</v>
      </c>
      <c r="N332" s="23">
        <f>VLOOKUP(A332,[1]FloodArchive!$A$2:$P$6000,5,FALSE)</f>
        <v>124.875</v>
      </c>
      <c r="O332" s="23">
        <f>VLOOKUP(A332,[1]FloodArchive!$A$2:$P$6000,6,FALSE)</f>
        <v>8.5264900000000008</v>
      </c>
      <c r="P332" s="30" t="s">
        <v>660</v>
      </c>
      <c r="Q332" s="19"/>
      <c r="R332" s="20"/>
      <c r="S332" s="20"/>
      <c r="T332" s="20"/>
      <c r="U332" s="20"/>
    </row>
    <row r="333" spans="1:21" s="12" customFormat="1" ht="39.950000000000003" customHeight="1" x14ac:dyDescent="0.2">
      <c r="A333" s="138">
        <f t="shared" si="15"/>
        <v>3883</v>
      </c>
      <c r="B333" s="21" t="str">
        <f>VLOOKUP(A333,[1]FloodArchive!$A$2:$N$6000,3,FALSE)</f>
        <v>New Zealand</v>
      </c>
      <c r="C333" s="31" t="s">
        <v>661</v>
      </c>
      <c r="D333" s="24">
        <f>VLOOKUP(A333,[1]FloodArchive!$A$2:$P$6000,8,FALSE)</f>
        <v>40890</v>
      </c>
      <c r="E333" s="24">
        <f>VLOOKUP(A333,[1]FloodArchive!$A$2:$P$6000,9,FALSE)</f>
        <v>40894</v>
      </c>
      <c r="F333" s="25">
        <f t="shared" si="16"/>
        <v>5</v>
      </c>
      <c r="G333" s="23">
        <f>VLOOKUP(A333,[1]FloodArchive!$A$2:$P$6000,11,FALSE)</f>
        <v>0</v>
      </c>
      <c r="H333" s="23">
        <f>VLOOKUP(A333,[1]FloodArchive!$A$2:$P$6000,12,FALSE)</f>
        <v>100</v>
      </c>
      <c r="I333" s="23"/>
      <c r="J333" s="23" t="str">
        <f>VLOOKUP(A333,[1]FloodArchive!$A$2:$P$6000,13,FALSE)</f>
        <v>Torrential Rain</v>
      </c>
      <c r="K333" s="26">
        <f>VLOOKUP(A333,[1]FloodArchive!$A$2:$P$6003,14,FALSE)</f>
        <v>2</v>
      </c>
      <c r="L333" s="23">
        <f>VLOOKUP(A333,[1]FloodArchive!$A$2:$P$6000,7,FALSE)</f>
        <v>3888.1</v>
      </c>
      <c r="M333" s="27">
        <f t="shared" si="17"/>
        <v>4.5897374262361543</v>
      </c>
      <c r="N333" s="23">
        <f>VLOOKUP(A333,[1]FloodArchive!$A$2:$P$6000,5,FALSE)</f>
        <v>173.18799999999999</v>
      </c>
      <c r="O333" s="23">
        <f>VLOOKUP(A333,[1]FloodArchive!$A$2:$P$6000,6,FALSE)</f>
        <v>-41.485700000000001</v>
      </c>
      <c r="P333" s="30" t="s">
        <v>662</v>
      </c>
      <c r="Q333" s="19"/>
      <c r="R333" s="20"/>
      <c r="S333" s="20"/>
      <c r="T333" s="20"/>
      <c r="U333" s="20"/>
    </row>
    <row r="334" spans="1:21" s="12" customFormat="1" ht="39.950000000000003" customHeight="1" x14ac:dyDescent="0.2">
      <c r="A334" s="138">
        <f t="shared" si="15"/>
        <v>3882</v>
      </c>
      <c r="B334" s="21" t="str">
        <f>VLOOKUP(A334,[1]FloodArchive!$A$2:$N$6000,3,FALSE)</f>
        <v>Indonesia</v>
      </c>
      <c r="C334" s="31" t="s">
        <v>663</v>
      </c>
      <c r="D334" s="24">
        <f>VLOOKUP(A334,[1]FloodArchive!$A$2:$P$6000,8,FALSE)</f>
        <v>40889</v>
      </c>
      <c r="E334" s="24">
        <f>VLOOKUP(A334,[1]FloodArchive!$A$2:$P$6000,9,FALSE)</f>
        <v>40894</v>
      </c>
      <c r="F334" s="25">
        <f t="shared" si="16"/>
        <v>6</v>
      </c>
      <c r="G334" s="23">
        <f>VLOOKUP(A334,[1]FloodArchive!$A$2:$P$6000,11,FALSE)</f>
        <v>0</v>
      </c>
      <c r="H334" s="23">
        <f>VLOOKUP(A334,[1]FloodArchive!$A$2:$P$6000,12,FALSE)</f>
        <v>42</v>
      </c>
      <c r="I334" s="23"/>
      <c r="J334" s="23" t="str">
        <f>VLOOKUP(A334,[1]FloodArchive!$A$2:$P$6000,13,FALSE)</f>
        <v>Torrential Rain</v>
      </c>
      <c r="K334" s="26">
        <f>VLOOKUP(A334,[1]FloodArchive!$A$2:$P$6003,14,FALSE)</f>
        <v>1</v>
      </c>
      <c r="L334" s="23">
        <f>VLOOKUP(A334,[1]FloodArchive!$A$2:$P$6000,7,FALSE)</f>
        <v>1254.06</v>
      </c>
      <c r="M334" s="27">
        <f t="shared" si="17"/>
        <v>3.8764695660215192</v>
      </c>
      <c r="N334" s="23">
        <f>VLOOKUP(A334,[1]FloodArchive!$A$2:$P$6000,5,FALSE)</f>
        <v>120.008</v>
      </c>
      <c r="O334" s="23">
        <f>VLOOKUP(A334,[1]FloodArchive!$A$2:$P$6000,6,FALSE)</f>
        <v>-0.91421799999999998</v>
      </c>
      <c r="P334" s="30" t="s">
        <v>664</v>
      </c>
      <c r="Q334" s="19"/>
      <c r="R334" s="20"/>
      <c r="S334" s="20"/>
      <c r="T334" s="20"/>
      <c r="U334" s="20"/>
    </row>
    <row r="335" spans="1:21" s="12" customFormat="1" ht="39.950000000000003" customHeight="1" x14ac:dyDescent="0.2">
      <c r="A335" s="138">
        <f t="shared" si="15"/>
        <v>3881</v>
      </c>
      <c r="B335" s="21" t="str">
        <f>VLOOKUP(A335,[1]FloodArchive!$A$2:$N$6000,3,FALSE)</f>
        <v>Kenya</v>
      </c>
      <c r="C335" s="31" t="s">
        <v>665</v>
      </c>
      <c r="D335" s="24">
        <f>VLOOKUP(A335,[1]FloodArchive!$A$2:$P$6000,8,FALSE)</f>
        <v>40876</v>
      </c>
      <c r="E335" s="24">
        <f>VLOOKUP(A335,[1]FloodArchive!$A$2:$P$6000,9,FALSE)</f>
        <v>40899</v>
      </c>
      <c r="F335" s="25">
        <f t="shared" si="16"/>
        <v>24</v>
      </c>
      <c r="G335" s="23">
        <f>VLOOKUP(A335,[1]FloodArchive!$A$2:$P$6000,11,FALSE)</f>
        <v>24</v>
      </c>
      <c r="H335" s="23">
        <f>VLOOKUP(A335,[1]FloodArchive!$A$2:$P$6000,12,FALSE)</f>
        <v>98000</v>
      </c>
      <c r="I335" s="23"/>
      <c r="J335" s="23" t="str">
        <f>VLOOKUP(A335,[1]FloodArchive!$A$2:$P$6000,13,FALSE)</f>
        <v>Heavy Rain</v>
      </c>
      <c r="K335" s="26">
        <f>VLOOKUP(A335,[1]FloodArchive!$A$2:$P$6003,14,FALSE)</f>
        <v>1.5</v>
      </c>
      <c r="L335" s="23">
        <f>VLOOKUP(A335,[1]FloodArchive!$A$2:$P$6000,7,FALSE)</f>
        <v>9789.33</v>
      </c>
      <c r="M335" s="27">
        <f t="shared" si="17"/>
        <v>5.54705546966336</v>
      </c>
      <c r="N335" s="23">
        <f>VLOOKUP(A335,[1]FloodArchive!$A$2:$P$6000,5,FALSE)</f>
        <v>36.116799999999998</v>
      </c>
      <c r="O335" s="23">
        <f>VLOOKUP(A335,[1]FloodArchive!$A$2:$P$6000,6,FALSE)</f>
        <v>0.38582100000000003</v>
      </c>
      <c r="P335" s="30" t="s">
        <v>666</v>
      </c>
      <c r="Q335" s="19"/>
      <c r="R335" s="20"/>
      <c r="S335" s="20"/>
      <c r="T335" s="20"/>
      <c r="U335" s="20"/>
    </row>
    <row r="336" spans="1:21" s="12" customFormat="1" ht="39.950000000000003" customHeight="1" x14ac:dyDescent="0.2">
      <c r="A336" s="138">
        <f t="shared" si="15"/>
        <v>3880</v>
      </c>
      <c r="B336" s="21" t="str">
        <f>VLOOKUP(A336,[1]FloodArchive!$A$2:$N$6000,3,FALSE)</f>
        <v>South Africa</v>
      </c>
      <c r="C336" s="31" t="s">
        <v>667</v>
      </c>
      <c r="D336" s="24">
        <f>VLOOKUP(A336,[1]FloodArchive!$A$2:$P$6000,8,FALSE)</f>
        <v>40874</v>
      </c>
      <c r="E336" s="24">
        <f>VLOOKUP(A336,[1]FloodArchive!$A$2:$P$6000,9,FALSE)</f>
        <v>40879</v>
      </c>
      <c r="F336" s="25">
        <f t="shared" si="16"/>
        <v>6</v>
      </c>
      <c r="G336" s="23">
        <f>VLOOKUP(A336,[1]FloodArchive!$A$2:$P$6000,11,FALSE)</f>
        <v>6</v>
      </c>
      <c r="H336" s="23">
        <f>VLOOKUP(A336,[1]FloodArchive!$A$2:$P$6000,12,FALSE)</f>
        <v>0</v>
      </c>
      <c r="I336" s="23"/>
      <c r="J336" s="23" t="str">
        <f>VLOOKUP(A336,[1]FloodArchive!$A$2:$P$6000,13,FALSE)</f>
        <v>Torrential Rain</v>
      </c>
      <c r="K336" s="26">
        <f>VLOOKUP(A336,[1]FloodArchive!$A$2:$P$6003,14,FALSE)</f>
        <v>1.5</v>
      </c>
      <c r="L336" s="23">
        <f>VLOOKUP(A336,[1]FloodArchive!$A$2:$P$6000,7,FALSE)</f>
        <v>15384.57</v>
      </c>
      <c r="M336" s="27">
        <f t="shared" si="17"/>
        <v>5.1413278716258581</v>
      </c>
      <c r="N336" s="23">
        <f>VLOOKUP(A336,[1]FloodArchive!$A$2:$P$6000,5,FALSE)</f>
        <v>30.060600000000001</v>
      </c>
      <c r="O336" s="23">
        <f>VLOOKUP(A336,[1]FloodArchive!$A$2:$P$6000,6,FALSE)</f>
        <v>-29.208400000000001</v>
      </c>
      <c r="P336" s="30" t="s">
        <v>668</v>
      </c>
      <c r="Q336" s="19"/>
      <c r="R336" s="20"/>
      <c r="S336" s="20"/>
      <c r="T336" s="20"/>
      <c r="U336" s="20"/>
    </row>
    <row r="337" spans="1:21" s="12" customFormat="1" ht="39.950000000000003" customHeight="1" x14ac:dyDescent="0.2">
      <c r="A337" s="138">
        <f t="shared" si="15"/>
        <v>3879</v>
      </c>
      <c r="B337" s="21" t="str">
        <f>VLOOKUP(A337,[1]FloodArchive!$A$2:$N$6000,3,FALSE)</f>
        <v>Australia</v>
      </c>
      <c r="C337" s="31" t="s">
        <v>669</v>
      </c>
      <c r="D337" s="24">
        <f>VLOOKUP(A337,[1]FloodArchive!$A$2:$P$6000,8,FALSE)</f>
        <v>40874</v>
      </c>
      <c r="E337" s="24">
        <f>VLOOKUP(A337,[1]FloodArchive!$A$2:$P$6000,9,FALSE)</f>
        <v>40899</v>
      </c>
      <c r="F337" s="25">
        <f t="shared" si="16"/>
        <v>26</v>
      </c>
      <c r="G337" s="23">
        <f>VLOOKUP(A337,[1]FloodArchive!$A$2:$P$6000,11,FALSE)</f>
        <v>1</v>
      </c>
      <c r="H337" s="23">
        <f>VLOOKUP(A337,[1]FloodArchive!$A$2:$P$6000,12,FALSE)</f>
        <v>60</v>
      </c>
      <c r="I337" s="23"/>
      <c r="J337" s="23" t="str">
        <f>VLOOKUP(A337,[1]FloodArchive!$A$2:$P$6000,13,FALSE)</f>
        <v>Heavy Rain</v>
      </c>
      <c r="K337" s="26">
        <f>VLOOKUP(A337,[1]FloodArchive!$A$2:$P$6003,14,FALSE)</f>
        <v>1</v>
      </c>
      <c r="L337" s="23">
        <f>VLOOKUP(A337,[1]FloodArchive!$A$2:$P$6000,7,FALSE)</f>
        <v>45037.95</v>
      </c>
      <c r="M337" s="27">
        <f t="shared" si="17"/>
        <v>6.0685519624084758</v>
      </c>
      <c r="N337" s="23">
        <f>VLOOKUP(A337,[1]FloodArchive!$A$2:$P$6000,5,FALSE)</f>
        <v>149.37200000000001</v>
      </c>
      <c r="O337" s="23">
        <f>VLOOKUP(A337,[1]FloodArchive!$A$2:$P$6000,6,FALSE)</f>
        <v>-29.458400000000001</v>
      </c>
      <c r="P337" s="30" t="s">
        <v>670</v>
      </c>
      <c r="Q337" s="19"/>
      <c r="R337" s="20"/>
      <c r="S337" s="20"/>
      <c r="T337" s="20"/>
      <c r="U337" s="20"/>
    </row>
    <row r="338" spans="1:21" s="12" customFormat="1" ht="39.950000000000003" customHeight="1" x14ac:dyDescent="0.2">
      <c r="A338" s="138">
        <f t="shared" si="15"/>
        <v>3878</v>
      </c>
      <c r="B338" s="21" t="str">
        <f>VLOOKUP(A338,[1]FloodArchive!$A$2:$N$6000,3,FALSE)</f>
        <v>Indonesia</v>
      </c>
      <c r="C338" s="31" t="s">
        <v>671</v>
      </c>
      <c r="D338" s="24">
        <f>VLOOKUP(A338,[1]FloodArchive!$A$2:$P$6000,8,FALSE)</f>
        <v>40874</v>
      </c>
      <c r="E338" s="24">
        <f>VLOOKUP(A338,[1]FloodArchive!$A$2:$P$6000,9,FALSE)</f>
        <v>40877</v>
      </c>
      <c r="F338" s="25">
        <f t="shared" si="16"/>
        <v>4</v>
      </c>
      <c r="G338" s="23">
        <f>VLOOKUP(A338,[1]FloodArchive!$A$2:$P$6000,11,FALSE)</f>
        <v>0</v>
      </c>
      <c r="H338" s="23">
        <f>VLOOKUP(A338,[1]FloodArchive!$A$2:$P$6000,12,FALSE)</f>
        <v>500</v>
      </c>
      <c r="I338" s="23"/>
      <c r="J338" s="23" t="str">
        <f>VLOOKUP(A338,[1]FloodArchive!$A$2:$P$6000,13,FALSE)</f>
        <v>Heavy Rain</v>
      </c>
      <c r="K338" s="26">
        <f>VLOOKUP(A338,[1]FloodArchive!$A$2:$P$6003,14,FALSE)</f>
        <v>1</v>
      </c>
      <c r="L338" s="23">
        <f>VLOOKUP(A338,[1]FloodArchive!$A$2:$P$6000,7,FALSE)</f>
        <v>11294.19</v>
      </c>
      <c r="M338" s="27">
        <f t="shared" si="17"/>
        <v>4.6549150808433515</v>
      </c>
      <c r="N338" s="23">
        <f>VLOOKUP(A338,[1]FloodArchive!$A$2:$P$6000,5,FALSE)</f>
        <v>100.378</v>
      </c>
      <c r="O338" s="23">
        <f>VLOOKUP(A338,[1]FloodArchive!$A$2:$P$6000,6,FALSE)</f>
        <v>1.6985399999999999</v>
      </c>
      <c r="P338" s="30" t="s">
        <v>672</v>
      </c>
      <c r="Q338" s="19"/>
      <c r="R338" s="20"/>
      <c r="S338" s="20"/>
      <c r="T338" s="20"/>
      <c r="U338" s="20"/>
    </row>
    <row r="339" spans="1:21" s="12" customFormat="1" ht="39.950000000000003" customHeight="1" x14ac:dyDescent="0.2">
      <c r="A339" s="138">
        <f t="shared" si="15"/>
        <v>3877</v>
      </c>
      <c r="B339" s="21" t="str">
        <f>VLOOKUP(A339,[1]FloodArchive!$A$2:$N$6000,3,FALSE)</f>
        <v>Philippines</v>
      </c>
      <c r="C339" s="31" t="s">
        <v>673</v>
      </c>
      <c r="D339" s="24">
        <f>VLOOKUP(A339,[1]FloodArchive!$A$2:$P$6000,8,FALSE)</f>
        <v>40857</v>
      </c>
      <c r="E339" s="24">
        <f>VLOOKUP(A339,[1]FloodArchive!$A$2:$P$6000,9,FALSE)</f>
        <v>40862</v>
      </c>
      <c r="F339" s="25">
        <f t="shared" si="16"/>
        <v>6</v>
      </c>
      <c r="G339" s="23">
        <f>VLOOKUP(A339,[1]FloodArchive!$A$2:$P$6000,11,FALSE)</f>
        <v>0</v>
      </c>
      <c r="H339" s="23">
        <f>VLOOKUP(A339,[1]FloodArchive!$A$2:$P$6000,12,FALSE)</f>
        <v>30000</v>
      </c>
      <c r="I339" s="23"/>
      <c r="J339" s="23" t="str">
        <f>VLOOKUP(A339,[1]FloodArchive!$A$2:$P$6000,13,FALSE)</f>
        <v>Torrential Rain</v>
      </c>
      <c r="K339" s="26">
        <f>VLOOKUP(A339,[1]FloodArchive!$A$2:$P$6003,14,FALSE)</f>
        <v>1.5</v>
      </c>
      <c r="L339" s="23">
        <f>VLOOKUP(A339,[1]FloodArchive!$A$2:$P$6000,7,FALSE)</f>
        <v>3076.39</v>
      </c>
      <c r="M339" s="27">
        <f t="shared" si="17"/>
        <v>4.4422839004229111</v>
      </c>
      <c r="N339" s="23">
        <f>VLOOKUP(A339,[1]FloodArchive!$A$2:$P$6000,5,FALSE)</f>
        <v>125.92700000000001</v>
      </c>
      <c r="O339" s="23">
        <f>VLOOKUP(A339,[1]FloodArchive!$A$2:$P$6000,6,FALSE)</f>
        <v>8.08596</v>
      </c>
      <c r="P339" s="30" t="s">
        <v>674</v>
      </c>
      <c r="Q339" s="19"/>
      <c r="R339" s="20"/>
      <c r="S339" s="20"/>
      <c r="T339" s="20"/>
      <c r="U339" s="20"/>
    </row>
    <row r="340" spans="1:21" s="12" customFormat="1" ht="39.950000000000003" customHeight="1" x14ac:dyDescent="0.2">
      <c r="A340" s="138">
        <f t="shared" si="15"/>
        <v>3876</v>
      </c>
      <c r="B340" s="21" t="str">
        <f>VLOOKUP(A340,[1]FloodArchive!$A$2:$N$6000,3,FALSE)</f>
        <v>Columbia</v>
      </c>
      <c r="C340" s="31" t="s">
        <v>675</v>
      </c>
      <c r="D340" s="24">
        <f>VLOOKUP(A340,[1]FloodArchive!$A$2:$P$6000,8,FALSE)</f>
        <v>40856</v>
      </c>
      <c r="E340" s="24">
        <f>VLOOKUP(A340,[1]FloodArchive!$A$2:$P$6000,9,FALSE)</f>
        <v>40899</v>
      </c>
      <c r="F340" s="25">
        <f t="shared" si="16"/>
        <v>44</v>
      </c>
      <c r="G340" s="23">
        <f>VLOOKUP(A340,[1]FloodArchive!$A$2:$P$6000,11,FALSE)</f>
        <v>486</v>
      </c>
      <c r="H340" s="23">
        <f>VLOOKUP(A340,[1]FloodArchive!$A$2:$P$6000,12,FALSE)</f>
        <v>80000</v>
      </c>
      <c r="I340" s="23"/>
      <c r="J340" s="23" t="str">
        <f>VLOOKUP(A340,[1]FloodArchive!$A$2:$P$6000,13,FALSE)</f>
        <v>Torrential Rain</v>
      </c>
      <c r="K340" s="26">
        <f>VLOOKUP(A340,[1]FloodArchive!$A$2:$P$6003,14,FALSE)</f>
        <v>2</v>
      </c>
      <c r="L340" s="23">
        <f>VLOOKUP(A340,[1]FloodArchive!$A$2:$P$6000,7,FALSE)</f>
        <v>57194.3</v>
      </c>
      <c r="M340" s="27">
        <f t="shared" si="17"/>
        <v>6.7018354211897631</v>
      </c>
      <c r="N340" s="23">
        <f>VLOOKUP(A340,[1]FloodArchive!$A$2:$P$6000,5,FALSE)</f>
        <v>-73.939899999999994</v>
      </c>
      <c r="O340" s="23">
        <f>VLOOKUP(A340,[1]FloodArchive!$A$2:$P$6000,6,FALSE)</f>
        <v>4.6408899999999997</v>
      </c>
      <c r="P340" s="30" t="s">
        <v>676</v>
      </c>
      <c r="Q340" s="19"/>
      <c r="R340" s="20"/>
      <c r="S340" s="20"/>
      <c r="T340" s="20"/>
      <c r="U340" s="20"/>
    </row>
    <row r="341" spans="1:21" s="12" customFormat="1" ht="39.950000000000003" customHeight="1" x14ac:dyDescent="0.2">
      <c r="A341" s="138">
        <f t="shared" si="15"/>
        <v>3875</v>
      </c>
      <c r="B341" s="21" t="str">
        <f>VLOOKUP(A341,[1]FloodArchive!$A$2:$N$6000,3,FALSE)</f>
        <v>Uganda</v>
      </c>
      <c r="C341" s="31" t="s">
        <v>677</v>
      </c>
      <c r="D341" s="24">
        <f>VLOOKUP(A341,[1]FloodArchive!$A$2:$P$6000,8,FALSE)</f>
        <v>40856</v>
      </c>
      <c r="E341" s="24">
        <f>VLOOKUP(A341,[1]FloodArchive!$A$2:$P$6000,9,FALSE)</f>
        <v>40897</v>
      </c>
      <c r="F341" s="25">
        <f t="shared" si="16"/>
        <v>42</v>
      </c>
      <c r="G341" s="23">
        <f>VLOOKUP(A341,[1]FloodArchive!$A$2:$P$6000,11,FALSE)</f>
        <v>0</v>
      </c>
      <c r="H341" s="23">
        <f>VLOOKUP(A341,[1]FloodArchive!$A$2:$P$6000,12,FALSE)</f>
        <v>15000</v>
      </c>
      <c r="I341" s="23"/>
      <c r="J341" s="23" t="str">
        <f>VLOOKUP(A341,[1]FloodArchive!$A$2:$P$6000,13,FALSE)</f>
        <v>Torrential Rain</v>
      </c>
      <c r="K341" s="26">
        <f>VLOOKUP(A341,[1]FloodArchive!$A$2:$P$6003,14,FALSE)</f>
        <v>1.5</v>
      </c>
      <c r="L341" s="23">
        <f>VLOOKUP(A341,[1]FloodArchive!$A$2:$P$6000,7,FALSE)</f>
        <v>22324.63</v>
      </c>
      <c r="M341" s="27">
        <f t="shared" si="17"/>
        <v>6.148124819240822</v>
      </c>
      <c r="N341" s="23">
        <f>VLOOKUP(A341,[1]FloodArchive!$A$2:$P$6000,5,FALSE)</f>
        <v>34.383600000000001</v>
      </c>
      <c r="O341" s="23">
        <f>VLOOKUP(A341,[1]FloodArchive!$A$2:$P$6000,6,FALSE)</f>
        <v>2.5703100000000001</v>
      </c>
      <c r="P341" s="30" t="s">
        <v>678</v>
      </c>
      <c r="Q341" s="19"/>
      <c r="R341" s="20"/>
      <c r="S341" s="20"/>
      <c r="T341" s="20"/>
      <c r="U341" s="20"/>
    </row>
    <row r="342" spans="1:21" s="12" customFormat="1" ht="39.950000000000003" customHeight="1" x14ac:dyDescent="0.2">
      <c r="A342" s="138">
        <f t="shared" si="15"/>
        <v>3874</v>
      </c>
      <c r="B342" s="21" t="str">
        <f>VLOOKUP(A342,[1]FloodArchive!$A$2:$N$6000,3,FALSE)</f>
        <v>Kenya</v>
      </c>
      <c r="C342" s="31" t="s">
        <v>679</v>
      </c>
      <c r="D342" s="24">
        <f>VLOOKUP(A342,[1]FloodArchive!$A$2:$P$6000,8,FALSE)</f>
        <v>40856</v>
      </c>
      <c r="E342" s="24">
        <f>VLOOKUP(A342,[1]FloodArchive!$A$2:$P$6000,9,FALSE)</f>
        <v>40862</v>
      </c>
      <c r="F342" s="25">
        <f t="shared" si="16"/>
        <v>7</v>
      </c>
      <c r="G342" s="23">
        <f>VLOOKUP(A342,[1]FloodArchive!$A$2:$P$6000,11,FALSE)</f>
        <v>4</v>
      </c>
      <c r="H342" s="23">
        <f>VLOOKUP(A342,[1]FloodArchive!$A$2:$P$6000,12,FALSE)</f>
        <v>10000</v>
      </c>
      <c r="I342" s="23"/>
      <c r="J342" s="23" t="str">
        <f>VLOOKUP(A342,[1]FloodArchive!$A$2:$P$6000,13,FALSE)</f>
        <v>Torrential Rain</v>
      </c>
      <c r="K342" s="26">
        <f>VLOOKUP(A342,[1]FloodArchive!$A$2:$P$6003,14,FALSE)</f>
        <v>1.5</v>
      </c>
      <c r="L342" s="23">
        <f>VLOOKUP(A342,[1]FloodArchive!$A$2:$P$6000,7,FALSE)</f>
        <v>41010.11</v>
      </c>
      <c r="M342" s="27">
        <f t="shared" si="17"/>
        <v>5.6340802332520568</v>
      </c>
      <c r="N342" s="23">
        <f>VLOOKUP(A342,[1]FloodArchive!$A$2:$P$6000,5,FALSE)</f>
        <v>40.167200000000001</v>
      </c>
      <c r="O342" s="23">
        <f>VLOOKUP(A342,[1]FloodArchive!$A$2:$P$6000,6,FALSE)</f>
        <v>2.18085</v>
      </c>
      <c r="P342" s="30" t="s">
        <v>680</v>
      </c>
      <c r="Q342" s="19"/>
      <c r="R342" s="20"/>
      <c r="S342" s="20"/>
      <c r="T342" s="20"/>
      <c r="U342" s="20"/>
    </row>
    <row r="343" spans="1:21" s="12" customFormat="1" ht="39.950000000000003" customHeight="1" x14ac:dyDescent="0.2">
      <c r="A343" s="138">
        <f t="shared" si="15"/>
        <v>3873</v>
      </c>
      <c r="B343" s="21" t="str">
        <f>VLOOKUP(A343,[1]FloodArchive!$A$2:$N$6000,3,FALSE)</f>
        <v>Italy</v>
      </c>
      <c r="C343" s="31" t="s">
        <v>681</v>
      </c>
      <c r="D343" s="24">
        <f>VLOOKUP(A343,[1]FloodArchive!$A$2:$P$6000,8,FALSE)</f>
        <v>40842</v>
      </c>
      <c r="E343" s="24">
        <f>VLOOKUP(A343,[1]FloodArchive!$A$2:$P$6000,9,FALSE)</f>
        <v>40848</v>
      </c>
      <c r="F343" s="25">
        <f t="shared" si="16"/>
        <v>7</v>
      </c>
      <c r="G343" s="23">
        <f>VLOOKUP(A343,[1]FloodArchive!$A$2:$P$6000,11,FALSE)</f>
        <v>7</v>
      </c>
      <c r="H343" s="23">
        <f>VLOOKUP(A343,[1]FloodArchive!$A$2:$P$6000,12,FALSE)</f>
        <v>0</v>
      </c>
      <c r="I343" s="23"/>
      <c r="J343" s="23" t="str">
        <f>VLOOKUP(A343,[1]FloodArchive!$A$2:$P$6000,13,FALSE)</f>
        <v>Torrential Rain</v>
      </c>
      <c r="K343" s="26">
        <f>VLOOKUP(A343,[1]FloodArchive!$A$2:$P$6003,14,FALSE)</f>
        <v>2</v>
      </c>
      <c r="L343" s="23">
        <f>VLOOKUP(A343,[1]FloodArchive!$A$2:$P$6000,7,FALSE)</f>
        <v>4696.07</v>
      </c>
      <c r="M343" s="27">
        <f t="shared" si="17"/>
        <v>4.8178625975947886</v>
      </c>
      <c r="N343" s="23">
        <f>VLOOKUP(A343,[1]FloodArchive!$A$2:$P$6000,5,FALSE)</f>
        <v>9.3342200000000002</v>
      </c>
      <c r="O343" s="23">
        <f>VLOOKUP(A343,[1]FloodArchive!$A$2:$P$6000,6,FALSE)</f>
        <v>44.421599999999998</v>
      </c>
      <c r="P343" s="30" t="s">
        <v>682</v>
      </c>
      <c r="Q343" s="19"/>
      <c r="R343" s="20"/>
      <c r="S343" s="20"/>
      <c r="T343" s="20"/>
      <c r="U343" s="20"/>
    </row>
    <row r="344" spans="1:21" s="12" customFormat="1" ht="39.950000000000003" customHeight="1" x14ac:dyDescent="0.2">
      <c r="A344" s="138">
        <f t="shared" si="15"/>
        <v>3872</v>
      </c>
      <c r="B344" s="21" t="str">
        <f>VLOOKUP(A344,[1]FloodArchive!$A$2:$N$6000,3,FALSE)</f>
        <v>Ghana</v>
      </c>
      <c r="C344" s="31" t="s">
        <v>683</v>
      </c>
      <c r="D344" s="24">
        <f>VLOOKUP(A344,[1]FloodArchive!$A$2:$P$6000,8,FALSE)</f>
        <v>40842</v>
      </c>
      <c r="E344" s="24">
        <f>VLOOKUP(A344,[1]FloodArchive!$A$2:$P$6000,9,FALSE)</f>
        <v>40845</v>
      </c>
      <c r="F344" s="25">
        <f t="shared" si="16"/>
        <v>4</v>
      </c>
      <c r="G344" s="23">
        <f>VLOOKUP(A344,[1]FloodArchive!$A$2:$P$6000,11,FALSE)</f>
        <v>14</v>
      </c>
      <c r="H344" s="23">
        <f>VLOOKUP(A344,[1]FloodArchive!$A$2:$P$6000,12,FALSE)</f>
        <v>43000</v>
      </c>
      <c r="I344" s="23"/>
      <c r="J344" s="23" t="str">
        <f>VLOOKUP(A344,[1]FloodArchive!$A$2:$P$6000,13,FALSE)</f>
        <v>Torrential Rain</v>
      </c>
      <c r="K344" s="26">
        <f>VLOOKUP(A344,[1]FloodArchive!$A$2:$P$6003,14,FALSE)</f>
        <v>1</v>
      </c>
      <c r="L344" s="23">
        <f>VLOOKUP(A344,[1]FloodArchive!$A$2:$P$6000,7,FALSE)</f>
        <v>9829.52</v>
      </c>
      <c r="M344" s="27">
        <f t="shared" si="17"/>
        <v>4.5945923019941697</v>
      </c>
      <c r="N344" s="23">
        <f>VLOOKUP(A344,[1]FloodArchive!$A$2:$P$6000,5,FALSE)</f>
        <v>-0.94586499999999996</v>
      </c>
      <c r="O344" s="23">
        <f>VLOOKUP(A344,[1]FloodArchive!$A$2:$P$6000,6,FALSE)</f>
        <v>5.5846600000000004</v>
      </c>
      <c r="P344" s="30" t="s">
        <v>684</v>
      </c>
      <c r="Q344" s="19"/>
      <c r="R344" s="20"/>
      <c r="S344" s="20"/>
      <c r="T344" s="20"/>
      <c r="U344" s="20"/>
    </row>
    <row r="345" spans="1:21" s="12" customFormat="1" ht="39.950000000000003" customHeight="1" x14ac:dyDescent="0.2">
      <c r="A345" s="138">
        <f t="shared" si="15"/>
        <v>3871</v>
      </c>
      <c r="B345" s="21" t="str">
        <f>VLOOKUP(A345,[1]FloodArchive!$A$2:$N$6000,3,FALSE)</f>
        <v>Mexico</v>
      </c>
      <c r="C345" s="31" t="s">
        <v>685</v>
      </c>
      <c r="D345" s="24">
        <f>VLOOKUP(A345,[1]FloodArchive!$A$2:$P$6000,8,FALSE)</f>
        <v>40826</v>
      </c>
      <c r="E345" s="24">
        <f>VLOOKUP(A345,[1]FloodArchive!$A$2:$P$6000,9,FALSE)</f>
        <v>40848</v>
      </c>
      <c r="F345" s="25">
        <f t="shared" si="16"/>
        <v>23</v>
      </c>
      <c r="G345" s="23">
        <f>VLOOKUP(A345,[1]FloodArchive!$A$2:$P$6000,11,FALSE)</f>
        <v>120</v>
      </c>
      <c r="H345" s="23">
        <f>VLOOKUP(A345,[1]FloodArchive!$A$2:$P$6000,12,FALSE)</f>
        <v>60000</v>
      </c>
      <c r="I345" s="23"/>
      <c r="J345" s="23" t="str">
        <f>VLOOKUP(A345,[1]FloodArchive!$A$2:$P$6000,13,FALSE)</f>
        <v>Tropical storm Jova, Heavy Rain</v>
      </c>
      <c r="K345" s="26">
        <f>VLOOKUP(A345,[1]FloodArchive!$A$2:$P$6003,14,FALSE)</f>
        <v>2</v>
      </c>
      <c r="L345" s="23">
        <f>VLOOKUP(A345,[1]FloodArchive!$A$2:$P$6000,7,FALSE)</f>
        <v>311970.53000000003</v>
      </c>
      <c r="M345" s="27">
        <f t="shared" si="17"/>
        <v>7.15687140242159</v>
      </c>
      <c r="N345" s="23">
        <f>VLOOKUP(A345,[1]FloodArchive!$A$2:$P$6000,5,FALSE)</f>
        <v>-100.833</v>
      </c>
      <c r="O345" s="23">
        <f>VLOOKUP(A345,[1]FloodArchive!$A$2:$P$6000,6,FALSE)</f>
        <v>18.280200000000001</v>
      </c>
      <c r="P345" s="30" t="s">
        <v>686</v>
      </c>
      <c r="Q345" s="19"/>
      <c r="R345" s="20"/>
      <c r="S345" s="20"/>
      <c r="T345" s="20"/>
      <c r="U345" s="20"/>
    </row>
    <row r="346" spans="1:21" s="12" customFormat="1" ht="39.950000000000003" customHeight="1" x14ac:dyDescent="0.2">
      <c r="A346" s="138">
        <f t="shared" si="15"/>
        <v>3870</v>
      </c>
      <c r="B346" s="21" t="str">
        <f>VLOOKUP(A346,[1]FloodArchive!$A$2:$N$6000,3,FALSE)</f>
        <v>Turkey</v>
      </c>
      <c r="C346" s="32" t="s">
        <v>687</v>
      </c>
      <c r="D346" s="24">
        <f>VLOOKUP(A346,[1]FloodArchive!$A$2:$P$6000,8,FALSE)</f>
        <v>40824</v>
      </c>
      <c r="E346" s="24">
        <f>VLOOKUP(A346,[1]FloodArchive!$A$2:$P$6000,9,FALSE)</f>
        <v>40826</v>
      </c>
      <c r="F346" s="25">
        <f t="shared" si="16"/>
        <v>3</v>
      </c>
      <c r="G346" s="23">
        <f>VLOOKUP(A346,[1]FloodArchive!$A$2:$P$6000,11,FALSE)</f>
        <v>3</v>
      </c>
      <c r="H346" s="23">
        <f>VLOOKUP(A346,[1]FloodArchive!$A$2:$P$6000,12,FALSE)</f>
        <v>0</v>
      </c>
      <c r="I346" s="23"/>
      <c r="J346" s="23" t="str">
        <f>VLOOKUP(A346,[1]FloodArchive!$A$2:$P$6000,13,FALSE)</f>
        <v>Torrential Rain</v>
      </c>
      <c r="K346" s="26">
        <f>VLOOKUP(A346,[1]FloodArchive!$A$2:$P$6003,14,FALSE)</f>
        <v>1</v>
      </c>
      <c r="L346" s="23">
        <f>VLOOKUP(A346,[1]FloodArchive!$A$2:$P$6000,7,FALSE)</f>
        <v>32113.08</v>
      </c>
      <c r="M346" s="27">
        <f t="shared" si="17"/>
        <v>4.9838032159341124</v>
      </c>
      <c r="N346" s="23">
        <f>VLOOKUP(A346,[1]FloodArchive!$A$2:$P$6000,5,FALSE)</f>
        <v>27.971900000000002</v>
      </c>
      <c r="O346" s="23">
        <f>VLOOKUP(A346,[1]FloodArchive!$A$2:$P$6000,6,FALSE)</f>
        <v>39.104500000000002</v>
      </c>
      <c r="P346" s="30" t="s">
        <v>688</v>
      </c>
      <c r="Q346" s="19"/>
      <c r="R346" s="20"/>
      <c r="S346" s="20"/>
      <c r="T346" s="20"/>
      <c r="U346" s="20"/>
    </row>
    <row r="347" spans="1:21" s="12" customFormat="1" ht="39.950000000000003" customHeight="1" x14ac:dyDescent="0.2">
      <c r="A347" s="138">
        <f t="shared" si="15"/>
        <v>3869</v>
      </c>
      <c r="B347" s="21" t="str">
        <f>VLOOKUP(A347,[1]FloodArchive!$A$2:$N$6000,3,FALSE)</f>
        <v>Algeria</v>
      </c>
      <c r="C347" s="32" t="s">
        <v>689</v>
      </c>
      <c r="D347" s="24">
        <f>VLOOKUP(A347,[1]FloodArchive!$A$2:$P$6000,8,FALSE)</f>
        <v>40817</v>
      </c>
      <c r="E347" s="24">
        <f>VLOOKUP(A347,[1]FloodArchive!$A$2:$P$6000,9,FALSE)</f>
        <v>40818</v>
      </c>
      <c r="F347" s="25">
        <f t="shared" si="16"/>
        <v>2</v>
      </c>
      <c r="G347" s="23">
        <f>VLOOKUP(A347,[1]FloodArchive!$A$2:$P$6000,11,FALSE)</f>
        <v>10</v>
      </c>
      <c r="H347" s="23">
        <f>VLOOKUP(A347,[1]FloodArchive!$A$2:$P$6000,12,FALSE)</f>
        <v>200</v>
      </c>
      <c r="I347" s="23"/>
      <c r="J347" s="23" t="str">
        <f>VLOOKUP(A347,[1]FloodArchive!$A$2:$P$6000,13,FALSE)</f>
        <v>Heavy Rain</v>
      </c>
      <c r="K347" s="26">
        <f>VLOOKUP(A347,[1]FloodArchive!$A$2:$P$6003,14,FALSE)</f>
        <v>1</v>
      </c>
      <c r="L347" s="23">
        <f>VLOOKUP(A347,[1]FloodArchive!$A$2:$P$6000,7,FALSE)</f>
        <v>288785.08</v>
      </c>
      <c r="M347" s="27">
        <f t="shared" si="17"/>
        <v>5.7616047474388248</v>
      </c>
      <c r="N347" s="23">
        <f>VLOOKUP(A347,[1]FloodArchive!$A$2:$P$6000,5,FALSE)</f>
        <v>1.7002699999999999</v>
      </c>
      <c r="O347" s="23">
        <f>VLOOKUP(A347,[1]FloodArchive!$A$2:$P$6000,6,FALSE)</f>
        <v>29.5654</v>
      </c>
      <c r="P347" s="30" t="s">
        <v>690</v>
      </c>
      <c r="Q347" s="19"/>
      <c r="R347" s="20"/>
      <c r="S347" s="20"/>
      <c r="T347" s="20"/>
      <c r="U347" s="20"/>
    </row>
    <row r="348" spans="1:21" s="12" customFormat="1" ht="39.950000000000003" customHeight="1" x14ac:dyDescent="0.2">
      <c r="A348" s="138">
        <f t="shared" si="15"/>
        <v>3868</v>
      </c>
      <c r="B348" s="21" t="str">
        <f>VLOOKUP(A348,[1]FloodArchive!$A$2:$N$6000,3,FALSE)</f>
        <v>China</v>
      </c>
      <c r="C348" s="32" t="s">
        <v>691</v>
      </c>
      <c r="D348" s="24">
        <f>VLOOKUP(A348,[1]FloodArchive!$A$2:$P$6000,8,FALSE)</f>
        <v>40817</v>
      </c>
      <c r="E348" s="24">
        <f>VLOOKUP(A348,[1]FloodArchive!$A$2:$P$6000,9,FALSE)</f>
        <v>40826</v>
      </c>
      <c r="F348" s="25">
        <f t="shared" si="16"/>
        <v>10</v>
      </c>
      <c r="G348" s="23">
        <f>VLOOKUP(A348,[1]FloodArchive!$A$2:$P$6000,11,FALSE)</f>
        <v>0</v>
      </c>
      <c r="H348" s="23">
        <f>VLOOKUP(A348,[1]FloodArchive!$A$2:$P$6000,12,FALSE)</f>
        <v>132300</v>
      </c>
      <c r="I348" s="23"/>
      <c r="J348" s="23" t="str">
        <f>VLOOKUP(A348,[1]FloodArchive!$A$2:$P$6000,13,FALSE)</f>
        <v>Tropical Storm Nesat</v>
      </c>
      <c r="K348" s="26">
        <f>VLOOKUP(A348,[1]FloodArchive!$A$2:$P$6003,14,FALSE)</f>
        <v>1.5</v>
      </c>
      <c r="L348" s="23">
        <f>VLOOKUP(A348,[1]FloodArchive!$A$2:$P$6000,7,FALSE)</f>
        <v>24302.22</v>
      </c>
      <c r="M348" s="27">
        <f t="shared" si="17"/>
        <v>5.5617372071277309</v>
      </c>
      <c r="N348" s="23">
        <f>VLOOKUP(A348,[1]FloodArchive!$A$2:$P$6000,5,FALSE)</f>
        <v>109.005</v>
      </c>
      <c r="O348" s="23">
        <f>VLOOKUP(A348,[1]FloodArchive!$A$2:$P$6000,6,FALSE)</f>
        <v>22.248000000000001</v>
      </c>
      <c r="P348" s="33" t="s">
        <v>692</v>
      </c>
      <c r="Q348" s="19"/>
      <c r="R348" s="20"/>
      <c r="S348" s="20"/>
      <c r="T348" s="20"/>
      <c r="U348" s="20"/>
    </row>
    <row r="349" spans="1:21" s="12" customFormat="1" ht="39.950000000000003" customHeight="1" x14ac:dyDescent="0.2">
      <c r="A349" s="138">
        <f t="shared" si="15"/>
        <v>3867</v>
      </c>
      <c r="B349" s="21" t="str">
        <f>VLOOKUP(A349,[1]FloodArchive!$A$2:$N$6000,3,FALSE)</f>
        <v>Philippines</v>
      </c>
      <c r="C349" s="34" t="s">
        <v>241</v>
      </c>
      <c r="D349" s="24">
        <f>VLOOKUP(A349,[1]FloodArchive!$A$2:$P$6000,8,FALSE)</f>
        <v>40814</v>
      </c>
      <c r="E349" s="24">
        <f>VLOOKUP(A349,[1]FloodArchive!$A$2:$P$6000,9,FALSE)</f>
        <v>40818</v>
      </c>
      <c r="F349" s="25">
        <f t="shared" si="16"/>
        <v>5</v>
      </c>
      <c r="G349" s="23">
        <f>VLOOKUP(A349,[1]FloodArchive!$A$2:$P$6000,11,FALSE)</f>
        <v>1</v>
      </c>
      <c r="H349" s="23">
        <f>VLOOKUP(A349,[1]FloodArchive!$A$2:$P$6000,12,FALSE)</f>
        <v>180000</v>
      </c>
      <c r="I349" s="23"/>
      <c r="J349" s="23" t="str">
        <f>VLOOKUP(A349,[1]FloodArchive!$A$2:$P$6000,13,FALSE)</f>
        <v>Tropical stroms Pendring and Nalgae</v>
      </c>
      <c r="K349" s="26">
        <f>VLOOKUP(A349,[1]FloodArchive!$A$2:$P$6003,14,FALSE)</f>
        <v>2</v>
      </c>
      <c r="L349" s="23">
        <f>VLOOKUP(A349,[1]FloodArchive!$A$2:$P$6000,7,FALSE)</f>
        <v>18520.07</v>
      </c>
      <c r="M349" s="27">
        <f t="shared" si="17"/>
        <v>5.267642623844635</v>
      </c>
      <c r="N349" s="23">
        <f>VLOOKUP(A349,[1]FloodArchive!$A$2:$P$6000,5,FALSE)</f>
        <v>121.548</v>
      </c>
      <c r="O349" s="23">
        <f>VLOOKUP(A349,[1]FloodArchive!$A$2:$P$6000,6,FALSE)</f>
        <v>17.343</v>
      </c>
      <c r="P349" s="30" t="s">
        <v>693</v>
      </c>
      <c r="Q349" s="19"/>
      <c r="R349" s="20"/>
      <c r="S349" s="20"/>
      <c r="T349" s="20"/>
      <c r="U349" s="20"/>
    </row>
    <row r="350" spans="1:21" s="12" customFormat="1" ht="39.950000000000003" customHeight="1" x14ac:dyDescent="0.2">
      <c r="A350" s="138">
        <f t="shared" si="15"/>
        <v>3866</v>
      </c>
      <c r="B350" s="21" t="str">
        <f>VLOOKUP(A350,[1]FloodArchive!$A$2:$N$6000,3,FALSE)</f>
        <v>India</v>
      </c>
      <c r="C350" s="35" t="s">
        <v>694</v>
      </c>
      <c r="D350" s="24">
        <f>VLOOKUP(A350,[1]FloodArchive!$A$2:$P$6000,8,FALSE)</f>
        <v>40791</v>
      </c>
      <c r="E350" s="24">
        <f>VLOOKUP(A350,[1]FloodArchive!$A$2:$P$6000,9,FALSE)</f>
        <v>40818</v>
      </c>
      <c r="F350" s="25">
        <f t="shared" si="16"/>
        <v>28</v>
      </c>
      <c r="G350" s="23">
        <f>VLOOKUP(A350,[1]FloodArchive!$A$2:$P$6000,11,FALSE)</f>
        <v>40</v>
      </c>
      <c r="H350" s="23">
        <f>VLOOKUP(A350,[1]FloodArchive!$A$2:$P$6000,12,FALSE)</f>
        <v>15000</v>
      </c>
      <c r="I350" s="23"/>
      <c r="J350" s="23" t="str">
        <f>VLOOKUP(A350,[1]FloodArchive!$A$2:$P$6000,13,FALSE)</f>
        <v>Monsoonal Rain</v>
      </c>
      <c r="K350" s="26">
        <f>VLOOKUP(A350,[1]FloodArchive!$A$2:$P$6003,14,FALSE)</f>
        <v>1.5</v>
      </c>
      <c r="L350" s="23">
        <f>VLOOKUP(A350,[1]FloodArchive!$A$2:$P$6000,7,FALSE)</f>
        <v>27751.69</v>
      </c>
      <c r="M350" s="27">
        <f t="shared" si="17"/>
        <v>6.0665387259764509</v>
      </c>
      <c r="N350" s="23">
        <f>VLOOKUP(A350,[1]FloodArchive!$A$2:$P$6000,5,FALSE)</f>
        <v>86.002200000000002</v>
      </c>
      <c r="O350" s="23">
        <f>VLOOKUP(A350,[1]FloodArchive!$A$2:$P$6000,6,FALSE)</f>
        <v>20.6511</v>
      </c>
      <c r="P350" s="30" t="s">
        <v>695</v>
      </c>
      <c r="Q350" s="19"/>
      <c r="R350" s="20"/>
      <c r="S350" s="20"/>
      <c r="T350" s="20"/>
      <c r="U350" s="20"/>
    </row>
    <row r="351" spans="1:21" s="12" customFormat="1" ht="39.950000000000003" customHeight="1" x14ac:dyDescent="0.2">
      <c r="A351" s="138">
        <f t="shared" si="15"/>
        <v>3865</v>
      </c>
      <c r="B351" s="21" t="str">
        <f>VLOOKUP(A351,[1]FloodArchive!$A$2:$N$6000,3,FALSE)</f>
        <v>Sudan</v>
      </c>
      <c r="C351" s="22" t="s">
        <v>696</v>
      </c>
      <c r="D351" s="24">
        <f>VLOOKUP(A351,[1]FloodArchive!$A$2:$P$6000,8,FALSE)</f>
        <v>40783</v>
      </c>
      <c r="E351" s="24">
        <f>VLOOKUP(A351,[1]FloodArchive!$A$2:$P$6000,9,FALSE)</f>
        <v>40794</v>
      </c>
      <c r="F351" s="25">
        <f t="shared" si="16"/>
        <v>12</v>
      </c>
      <c r="G351" s="23">
        <f>VLOOKUP(A351,[1]FloodArchive!$A$2:$P$6000,11,FALSE)</f>
        <v>0</v>
      </c>
      <c r="H351" s="23">
        <f>VLOOKUP(A351,[1]FloodArchive!$A$2:$P$6000,12,FALSE)</f>
        <v>1000</v>
      </c>
      <c r="I351" s="23"/>
      <c r="J351" s="23" t="str">
        <f>VLOOKUP(A351,[1]FloodArchive!$A$2:$P$6000,13,FALSE)</f>
        <v>Heavy Rain</v>
      </c>
      <c r="K351" s="26">
        <f>VLOOKUP(A351,[1]FloodArchive!$A$2:$P$6003,14,FALSE)</f>
        <v>1</v>
      </c>
      <c r="L351" s="23">
        <f>VLOOKUP(A351,[1]FloodArchive!$A$2:$P$6000,7,FALSE)</f>
        <v>21720.21</v>
      </c>
      <c r="M351" s="27">
        <f t="shared" si="17"/>
        <v>5.4160452659239331</v>
      </c>
      <c r="N351" s="23">
        <f>VLOOKUP(A351,[1]FloodArchive!$A$2:$P$6000,5,FALSE)</f>
        <v>25.562100000000001</v>
      </c>
      <c r="O351" s="23">
        <f>VLOOKUP(A351,[1]FloodArchive!$A$2:$P$6000,6,FALSE)</f>
        <v>13.0931</v>
      </c>
      <c r="P351" s="30" t="s">
        <v>697</v>
      </c>
      <c r="Q351" s="19"/>
      <c r="R351" s="20"/>
      <c r="S351" s="20"/>
      <c r="T351" s="20"/>
      <c r="U351" s="20"/>
    </row>
    <row r="352" spans="1:21" s="12" customFormat="1" ht="39.950000000000003" customHeight="1" x14ac:dyDescent="0.2">
      <c r="A352" s="138">
        <f t="shared" si="15"/>
        <v>3864</v>
      </c>
      <c r="B352" s="21" t="str">
        <f>VLOOKUP(A352,[1]FloodArchive!$A$2:$N$6000,3,FALSE)</f>
        <v>India</v>
      </c>
      <c r="C352" s="35" t="s">
        <v>698</v>
      </c>
      <c r="D352" s="24">
        <f>VLOOKUP(A352,[1]FloodArchive!$A$2:$P$6000,8,FALSE)</f>
        <v>40780</v>
      </c>
      <c r="E352" s="24">
        <f>VLOOKUP(A352,[1]FloodArchive!$A$2:$P$6000,9,FALSE)</f>
        <v>40799</v>
      </c>
      <c r="F352" s="25">
        <f t="shared" si="16"/>
        <v>20</v>
      </c>
      <c r="G352" s="23">
        <f>VLOOKUP(A352,[1]FloodArchive!$A$2:$P$6000,11,FALSE)</f>
        <v>0</v>
      </c>
      <c r="H352" s="23">
        <f>VLOOKUP(A352,[1]FloodArchive!$A$2:$P$6000,12,FALSE)</f>
        <v>5000</v>
      </c>
      <c r="I352" s="23"/>
      <c r="J352" s="23" t="str">
        <f>VLOOKUP(A352,[1]FloodArchive!$A$2:$P$6000,13,FALSE)</f>
        <v>Monsoonal Rain</v>
      </c>
      <c r="K352" s="26">
        <f>VLOOKUP(A352,[1]FloodArchive!$A$2:$P$6003,14,FALSE)</f>
        <v>1.5</v>
      </c>
      <c r="L352" s="23">
        <f>VLOOKUP(A352,[1]FloodArchive!$A$2:$P$6000,7,FALSE)</f>
        <v>33056.089999999997</v>
      </c>
      <c r="M352" s="27">
        <f t="shared" si="17"/>
        <v>5.9963727369905229</v>
      </c>
      <c r="N352" s="23">
        <f>VLOOKUP(A352,[1]FloodArchive!$A$2:$P$6000,5,FALSE)</f>
        <v>73.953100000000006</v>
      </c>
      <c r="O352" s="23">
        <f>VLOOKUP(A352,[1]FloodArchive!$A$2:$P$6000,6,FALSE)</f>
        <v>22.302099999999999</v>
      </c>
      <c r="P352" s="30" t="s">
        <v>699</v>
      </c>
      <c r="Q352" s="19"/>
      <c r="R352" s="20"/>
      <c r="S352" s="20"/>
      <c r="T352" s="20"/>
      <c r="U352" s="20"/>
    </row>
    <row r="353" spans="1:21" s="12" customFormat="1" ht="39.950000000000003" customHeight="1" x14ac:dyDescent="0.2">
      <c r="A353" s="138">
        <f t="shared" si="15"/>
        <v>3863</v>
      </c>
      <c r="B353" s="21" t="str">
        <f>VLOOKUP(A353,[1]FloodArchive!$A$2:$N$6000,3,FALSE)</f>
        <v>Uganda</v>
      </c>
      <c r="C353" s="22" t="s">
        <v>700</v>
      </c>
      <c r="D353" s="24">
        <f>VLOOKUP(A353,[1]FloodArchive!$A$2:$P$6000,8,FALSE)</f>
        <v>40775</v>
      </c>
      <c r="E353" s="24">
        <f>VLOOKUP(A353,[1]FloodArchive!$A$2:$P$6000,9,FALSE)</f>
        <v>40794</v>
      </c>
      <c r="F353" s="25">
        <f t="shared" si="16"/>
        <v>20</v>
      </c>
      <c r="G353" s="23">
        <f>VLOOKUP(A353,[1]FloodArchive!$A$2:$P$6000,11,FALSE)</f>
        <v>31</v>
      </c>
      <c r="H353" s="23">
        <f>VLOOKUP(A353,[1]FloodArchive!$A$2:$P$6000,12,FALSE)</f>
        <v>0</v>
      </c>
      <c r="I353" s="23"/>
      <c r="J353" s="23" t="str">
        <f>VLOOKUP(A353,[1]FloodArchive!$A$2:$P$6000,13,FALSE)</f>
        <v>Heavy Rain</v>
      </c>
      <c r="K353" s="26">
        <f>VLOOKUP(A353,[1]FloodArchive!$A$2:$P$6003,14,FALSE)</f>
        <v>1.5</v>
      </c>
      <c r="L353" s="23">
        <f>VLOOKUP(A353,[1]FloodArchive!$A$2:$P$6000,7,FALSE)</f>
        <v>37846.35</v>
      </c>
      <c r="M353" s="27">
        <f t="shared" si="17"/>
        <v>6.0551452560908752</v>
      </c>
      <c r="N353" s="23">
        <f>VLOOKUP(A353,[1]FloodArchive!$A$2:$P$6000,5,FALSE)</f>
        <v>33.6678</v>
      </c>
      <c r="O353" s="23">
        <f>VLOOKUP(A353,[1]FloodArchive!$A$2:$P$6000,6,FALSE)</f>
        <v>1.6604399999999999</v>
      </c>
      <c r="P353" s="30" t="s">
        <v>701</v>
      </c>
      <c r="Q353" s="19"/>
      <c r="R353" s="20"/>
      <c r="S353" s="20"/>
      <c r="T353" s="20"/>
      <c r="U353" s="20"/>
    </row>
    <row r="354" spans="1:21" s="12" customFormat="1" ht="39.950000000000003" customHeight="1" x14ac:dyDescent="0.2">
      <c r="A354" s="138">
        <f t="shared" si="15"/>
        <v>3862</v>
      </c>
      <c r="B354" s="21" t="str">
        <f>VLOOKUP(A354,[1]FloodArchive!$A$2:$N$6000,3,FALSE)</f>
        <v>Niger</v>
      </c>
      <c r="C354" s="22" t="s">
        <v>702</v>
      </c>
      <c r="D354" s="24">
        <f>VLOOKUP(A354,[1]FloodArchive!$A$2:$P$6000,8,FALSE)</f>
        <v>40765</v>
      </c>
      <c r="E354" s="24">
        <f>VLOOKUP(A354,[1]FloodArchive!$A$2:$P$6000,9,FALSE)</f>
        <v>40794</v>
      </c>
      <c r="F354" s="25">
        <f t="shared" si="16"/>
        <v>30</v>
      </c>
      <c r="G354" s="23">
        <f>VLOOKUP(A354,[1]FloodArchive!$A$2:$P$6000,11,FALSE)</f>
        <v>7</v>
      </c>
      <c r="H354" s="23">
        <f>VLOOKUP(A354,[1]FloodArchive!$A$2:$P$6000,12,FALSE)</f>
        <v>5000</v>
      </c>
      <c r="I354" s="23"/>
      <c r="J354" s="23" t="str">
        <f>VLOOKUP(A354,[1]FloodArchive!$A$2:$P$6000,13,FALSE)</f>
        <v>Heavy Rain</v>
      </c>
      <c r="K354" s="26">
        <f>VLOOKUP(A354,[1]FloodArchive!$A$2:$P$6003,14,FALSE)</f>
        <v>1.5</v>
      </c>
      <c r="L354" s="23">
        <f>VLOOKUP(A354,[1]FloodArchive!$A$2:$P$6000,7,FALSE)</f>
        <v>74520.09</v>
      </c>
      <c r="M354" s="27">
        <f t="shared" si="17"/>
        <v>6.5254858845094761</v>
      </c>
      <c r="N354" s="23">
        <f>VLOOKUP(A354,[1]FloodArchive!$A$2:$P$6000,5,FALSE)</f>
        <v>4.5553299999999997</v>
      </c>
      <c r="O354" s="23">
        <f>VLOOKUP(A354,[1]FloodArchive!$A$2:$P$6000,6,FALSE)</f>
        <v>14.950900000000001</v>
      </c>
      <c r="P354" s="30" t="s">
        <v>703</v>
      </c>
      <c r="Q354" s="19"/>
      <c r="R354" s="20"/>
      <c r="S354" s="20"/>
      <c r="T354" s="20"/>
      <c r="U354" s="20"/>
    </row>
    <row r="355" spans="1:21" s="12" customFormat="1" ht="39.950000000000003" customHeight="1" x14ac:dyDescent="0.2">
      <c r="A355" s="138">
        <f t="shared" si="15"/>
        <v>3861</v>
      </c>
      <c r="B355" s="21" t="str">
        <f>VLOOKUP(A355,[1]FloodArchive!$A$2:$N$6000,3,FALSE)</f>
        <v>USA</v>
      </c>
      <c r="C355" s="35" t="s">
        <v>704</v>
      </c>
      <c r="D355" s="24">
        <f>VLOOKUP(A355,[1]FloodArchive!$A$2:$P$6000,8,FALSE)</f>
        <v>40782</v>
      </c>
      <c r="E355" s="24">
        <f>VLOOKUP(A355,[1]FloodArchive!$A$2:$P$6000,9,FALSE)</f>
        <v>40799</v>
      </c>
      <c r="F355" s="25">
        <f t="shared" si="16"/>
        <v>18</v>
      </c>
      <c r="G355" s="23">
        <f>VLOOKUP(A355,[1]FloodArchive!$A$2:$P$6000,11,FALSE)</f>
        <v>20</v>
      </c>
      <c r="H355" s="23">
        <f>VLOOKUP(A355,[1]FloodArchive!$A$2:$P$6000,12,FALSE)</f>
        <v>370000</v>
      </c>
      <c r="I355" s="23"/>
      <c r="J355" s="23" t="str">
        <f>VLOOKUP(A355,[1]FloodArchive!$A$2:$P$6000,13,FALSE)</f>
        <v>Tropical Storm Irene</v>
      </c>
      <c r="K355" s="26">
        <f>VLOOKUP(A355,[1]FloodArchive!$A$2:$P$6003,14,FALSE)</f>
        <v>2</v>
      </c>
      <c r="L355" s="23">
        <f>VLOOKUP(A355,[1]FloodArchive!$A$2:$P$6000,7,FALSE)</f>
        <v>252912.89</v>
      </c>
      <c r="M355" s="27">
        <f t="shared" si="17"/>
        <v>6.9592734649998436</v>
      </c>
      <c r="N355" s="23">
        <f>VLOOKUP(A355,[1]FloodArchive!$A$2:$P$6000,5,FALSE)</f>
        <v>-74.062100000000001</v>
      </c>
      <c r="O355" s="23">
        <f>VLOOKUP(A355,[1]FloodArchive!$A$2:$P$6000,6,FALSE)</f>
        <v>40.186199999999999</v>
      </c>
      <c r="P355" s="30" t="s">
        <v>705</v>
      </c>
      <c r="Q355" s="19"/>
      <c r="R355" s="20"/>
      <c r="S355" s="20"/>
      <c r="T355" s="20"/>
      <c r="U355" s="20"/>
    </row>
    <row r="356" spans="1:21" s="12" customFormat="1" ht="39.950000000000003" customHeight="1" x14ac:dyDescent="0.2">
      <c r="A356" s="138">
        <f t="shared" si="15"/>
        <v>3860</v>
      </c>
      <c r="B356" s="21" t="str">
        <f>VLOOKUP(A356,[1]FloodArchive!$A$2:$N$6000,3,FALSE)</f>
        <v>Nigeria</v>
      </c>
      <c r="C356" s="22" t="s">
        <v>706</v>
      </c>
      <c r="D356" s="24">
        <f>VLOOKUP(A356,[1]FloodArchive!$A$2:$P$6000,8,FALSE)</f>
        <v>40781</v>
      </c>
      <c r="E356" s="24">
        <f>VLOOKUP(A356,[1]FloodArchive!$A$2:$P$6000,9,FALSE)</f>
        <v>40794</v>
      </c>
      <c r="F356" s="25">
        <f t="shared" si="16"/>
        <v>14</v>
      </c>
      <c r="G356" s="23">
        <f>VLOOKUP(A356,[1]FloodArchive!$A$2:$P$6000,11,FALSE)</f>
        <v>20</v>
      </c>
      <c r="H356" s="23">
        <f>VLOOKUP(A356,[1]FloodArchive!$A$2:$P$6000,12,FALSE)</f>
        <v>3000</v>
      </c>
      <c r="I356" s="23"/>
      <c r="J356" s="23" t="str">
        <f>VLOOKUP(A356,[1]FloodArchive!$A$2:$P$6000,13,FALSE)</f>
        <v>Torrential Rain</v>
      </c>
      <c r="K356" s="26">
        <f>VLOOKUP(A356,[1]FloodArchive!$A$2:$P$6003,14,FALSE)</f>
        <v>1.5</v>
      </c>
      <c r="L356" s="23">
        <f>VLOOKUP(A356,[1]FloodArchive!$A$2:$P$6000,7,FALSE)</f>
        <v>20013.55</v>
      </c>
      <c r="M356" s="27">
        <f t="shared" si="17"/>
        <v>5.6235434252824446</v>
      </c>
      <c r="N356" s="23">
        <f>VLOOKUP(A356,[1]FloodArchive!$A$2:$P$6000,5,FALSE)</f>
        <v>4.4729599999999996</v>
      </c>
      <c r="O356" s="23">
        <f>VLOOKUP(A356,[1]FloodArchive!$A$2:$P$6000,6,FALSE)</f>
        <v>8.7371499999999997</v>
      </c>
      <c r="P356" s="30" t="s">
        <v>707</v>
      </c>
      <c r="Q356" s="19"/>
      <c r="R356" s="20"/>
      <c r="S356" s="20"/>
      <c r="T356" s="20"/>
      <c r="U356" s="20"/>
    </row>
    <row r="357" spans="1:21" s="12" customFormat="1" ht="39.950000000000003" customHeight="1" x14ac:dyDescent="0.2">
      <c r="A357" s="138">
        <f t="shared" si="15"/>
        <v>3859</v>
      </c>
      <c r="B357" s="21" t="str">
        <f>VLOOKUP(A357,[1]FloodArchive!$A$2:$N$6000,3,FALSE)</f>
        <v>Pakistan</v>
      </c>
      <c r="C357" s="22" t="s">
        <v>708</v>
      </c>
      <c r="D357" s="24">
        <f>VLOOKUP(A357,[1]FloodArchive!$A$2:$P$6000,8,FALSE)</f>
        <v>40780</v>
      </c>
      <c r="E357" s="24">
        <f>VLOOKUP(A357,[1]FloodArchive!$A$2:$P$6000,9,FALSE)</f>
        <v>40784</v>
      </c>
      <c r="F357" s="25">
        <f t="shared" si="16"/>
        <v>5</v>
      </c>
      <c r="G357" s="23">
        <f>VLOOKUP(A357,[1]FloodArchive!$A$2:$P$6000,11,FALSE)</f>
        <v>71</v>
      </c>
      <c r="H357" s="23">
        <f>VLOOKUP(A357,[1]FloodArchive!$A$2:$P$6000,12,FALSE)</f>
        <v>300</v>
      </c>
      <c r="I357" s="23"/>
      <c r="J357" s="23" t="str">
        <f>VLOOKUP(A357,[1]FloodArchive!$A$2:$P$6000,13,FALSE)</f>
        <v>Monsoonal Rain</v>
      </c>
      <c r="K357" s="26">
        <f>VLOOKUP(A357,[1]FloodArchive!$A$2:$P$6003,14,FALSE)</f>
        <v>2</v>
      </c>
      <c r="L357" s="23">
        <f>VLOOKUP(A357,[1]FloodArchive!$A$2:$P$6000,7,FALSE)</f>
        <v>47599.43</v>
      </c>
      <c r="M357" s="27">
        <f t="shared" si="17"/>
        <v>5.6776017521041728</v>
      </c>
      <c r="N357" s="23">
        <f>VLOOKUP(A357,[1]FloodArchive!$A$2:$P$6000,5,FALSE)</f>
        <v>71.742800000000003</v>
      </c>
      <c r="O357" s="23">
        <f>VLOOKUP(A357,[1]FloodArchive!$A$2:$P$6000,6,FALSE)</f>
        <v>38.277900000000002</v>
      </c>
      <c r="P357" s="30" t="s">
        <v>709</v>
      </c>
      <c r="Q357" s="19"/>
      <c r="R357" s="20"/>
      <c r="S357" s="20"/>
      <c r="T357" s="20"/>
      <c r="U357" s="20"/>
    </row>
    <row r="358" spans="1:21" s="12" customFormat="1" ht="39.950000000000003" customHeight="1" x14ac:dyDescent="0.2">
      <c r="A358" s="138">
        <f t="shared" si="15"/>
        <v>3858</v>
      </c>
      <c r="B358" s="21" t="str">
        <f>VLOOKUP(A358,[1]FloodArchive!$A$2:$N$6000,3,FALSE)</f>
        <v>China</v>
      </c>
      <c r="C358" s="22" t="s">
        <v>710</v>
      </c>
      <c r="D358" s="24">
        <f>VLOOKUP(A358,[1]FloodArchive!$A$2:$P$6000,8,FALSE)</f>
        <v>40756</v>
      </c>
      <c r="E358" s="24">
        <f>VLOOKUP(A358,[1]FloodArchive!$A$2:$P$6000,9,FALSE)</f>
        <v>40794</v>
      </c>
      <c r="F358" s="25">
        <f t="shared" si="16"/>
        <v>39</v>
      </c>
      <c r="G358" s="23">
        <f>VLOOKUP(A358,[1]FloodArchive!$A$2:$P$6000,11,FALSE)</f>
        <v>22</v>
      </c>
      <c r="H358" s="23">
        <f>VLOOKUP(A358,[1]FloodArchive!$A$2:$P$6000,12,FALSE)</f>
        <v>50000</v>
      </c>
      <c r="I358" s="23"/>
      <c r="J358" s="23" t="str">
        <f>VLOOKUP(A358,[1]FloodArchive!$A$2:$P$6000,13,FALSE)</f>
        <v>Monsoonal Rain</v>
      </c>
      <c r="K358" s="26">
        <f>VLOOKUP(A358,[1]FloodArchive!$A$2:$P$6003,14,FALSE)</f>
        <v>1.5</v>
      </c>
      <c r="L358" s="23">
        <f>VLOOKUP(A358,[1]FloodArchive!$A$2:$P$6000,7,FALSE)</f>
        <v>1215861.78</v>
      </c>
      <c r="M358" s="27">
        <f t="shared" si="17"/>
        <v>7.8520400729307536</v>
      </c>
      <c r="N358" s="23">
        <f>VLOOKUP(A358,[1]FloodArchive!$A$2:$P$6000,5,FALSE)</f>
        <v>109.532</v>
      </c>
      <c r="O358" s="23">
        <f>VLOOKUP(A358,[1]FloodArchive!$A$2:$P$6000,6,FALSE)</f>
        <v>37.416699999999999</v>
      </c>
      <c r="P358" s="30" t="s">
        <v>711</v>
      </c>
      <c r="Q358" s="19"/>
      <c r="R358" s="20"/>
      <c r="S358" s="20"/>
      <c r="T358" s="20"/>
      <c r="U358" s="20"/>
    </row>
    <row r="359" spans="1:21" s="12" customFormat="1" ht="39.950000000000003" customHeight="1" x14ac:dyDescent="0.2">
      <c r="A359" s="138">
        <f t="shared" si="15"/>
        <v>3857</v>
      </c>
      <c r="B359" s="21" t="str">
        <f>VLOOKUP(A359,[1]FloodArchive!$A$2:$N$6000,3,FALSE)</f>
        <v>Pakistan</v>
      </c>
      <c r="C359" s="35" t="s">
        <v>712</v>
      </c>
      <c r="D359" s="24">
        <f>VLOOKUP(A359,[1]FloodArchive!$A$2:$P$6000,8,FALSE)</f>
        <v>40767</v>
      </c>
      <c r="E359" s="24">
        <f>VLOOKUP(A359,[1]FloodArchive!$A$2:$P$6000,9,FALSE)</f>
        <v>40848</v>
      </c>
      <c r="F359" s="25">
        <f t="shared" si="16"/>
        <v>82</v>
      </c>
      <c r="G359" s="23">
        <f>VLOOKUP(A359,[1]FloodArchive!$A$2:$P$6000,11,FALSE)</f>
        <v>434</v>
      </c>
      <c r="H359" s="23">
        <f>VLOOKUP(A359,[1]FloodArchive!$A$2:$P$6000,12,FALSE)</f>
        <v>660000</v>
      </c>
      <c r="I359" s="23"/>
      <c r="J359" s="23" t="str">
        <f>VLOOKUP(A359,[1]FloodArchive!$A$2:$P$6000,13,FALSE)</f>
        <v>Monsoonal Rain</v>
      </c>
      <c r="K359" s="26">
        <f>VLOOKUP(A359,[1]FloodArchive!$A$2:$P$6003,14,FALSE)</f>
        <v>1.5</v>
      </c>
      <c r="L359" s="23">
        <f>VLOOKUP(A359,[1]FloodArchive!$A$2:$P$6000,7,FALSE)</f>
        <v>32667.16</v>
      </c>
      <c r="M359" s="27">
        <f t="shared" si="17"/>
        <v>6.604016491095698</v>
      </c>
      <c r="N359" s="23">
        <f>VLOOKUP(A359,[1]FloodArchive!$A$2:$P$6000,5,FALSE)</f>
        <v>69.066900000000004</v>
      </c>
      <c r="O359" s="23">
        <f>VLOOKUP(A359,[1]FloodArchive!$A$2:$P$6000,6,FALSE)</f>
        <v>25.0123</v>
      </c>
      <c r="P359" s="30" t="s">
        <v>713</v>
      </c>
      <c r="Q359" s="19"/>
      <c r="R359" s="20"/>
      <c r="S359" s="20"/>
      <c r="T359" s="20"/>
      <c r="U359" s="20"/>
    </row>
    <row r="360" spans="1:21" s="12" customFormat="1" ht="39.950000000000003" customHeight="1" x14ac:dyDescent="0.2">
      <c r="A360" s="138">
        <f t="shared" si="15"/>
        <v>3856</v>
      </c>
      <c r="B360" s="21" t="str">
        <f>VLOOKUP(A360,[1]FloodArchive!$A$2:$N$6000,3,FALSE)</f>
        <v>India</v>
      </c>
      <c r="C360" s="22" t="s">
        <v>714</v>
      </c>
      <c r="D360" s="24">
        <f>VLOOKUP(A360,[1]FloodArchive!$A$2:$P$6000,8,FALSE)</f>
        <v>40770</v>
      </c>
      <c r="E360" s="24">
        <f>VLOOKUP(A360,[1]FloodArchive!$A$2:$P$6000,9,FALSE)</f>
        <v>40794</v>
      </c>
      <c r="F360" s="25">
        <f t="shared" si="16"/>
        <v>25</v>
      </c>
      <c r="G360" s="23">
        <f>VLOOKUP(A360,[1]FloodArchive!$A$2:$P$6000,11,FALSE)</f>
        <v>7</v>
      </c>
      <c r="H360" s="23">
        <f>VLOOKUP(A360,[1]FloodArchive!$A$2:$P$6000,12,FALSE)</f>
        <v>11000</v>
      </c>
      <c r="I360" s="23"/>
      <c r="J360" s="23" t="str">
        <f>VLOOKUP(A360,[1]FloodArchive!$A$2:$P$6000,13,FALSE)</f>
        <v>Monsoonal Rain</v>
      </c>
      <c r="K360" s="26">
        <f>VLOOKUP(A360,[1]FloodArchive!$A$2:$P$6003,14,FALSE)</f>
        <v>1.5</v>
      </c>
      <c r="L360" s="23">
        <f>VLOOKUP(A360,[1]FloodArchive!$A$2:$P$6000,7,FALSE)</f>
        <v>50117.38</v>
      </c>
      <c r="M360" s="27">
        <f t="shared" si="17"/>
        <v>6.2740196269116835</v>
      </c>
      <c r="N360" s="23">
        <f>VLOOKUP(A360,[1]FloodArchive!$A$2:$P$6000,5,FALSE)</f>
        <v>92.1815</v>
      </c>
      <c r="O360" s="23">
        <f>VLOOKUP(A360,[1]FloodArchive!$A$2:$P$6000,6,FALSE)</f>
        <v>26.589700000000001</v>
      </c>
      <c r="P360" s="30" t="s">
        <v>715</v>
      </c>
      <c r="Q360" s="19"/>
      <c r="R360" s="20"/>
      <c r="S360" s="20"/>
      <c r="T360" s="20"/>
      <c r="U360" s="20"/>
    </row>
    <row r="361" spans="1:21" s="12" customFormat="1" ht="39.950000000000003" customHeight="1" x14ac:dyDescent="0.2">
      <c r="A361" s="138">
        <f t="shared" si="15"/>
        <v>3855</v>
      </c>
      <c r="B361" s="21" t="str">
        <f>VLOOKUP(A361,[1]FloodArchive!$A$2:$N$6000,3,FALSE)</f>
        <v>Kenya</v>
      </c>
      <c r="C361" s="22" t="s">
        <v>716</v>
      </c>
      <c r="D361" s="24">
        <f>VLOOKUP(A361,[1]FloodArchive!$A$2:$P$6000,8,FALSE)</f>
        <v>40770</v>
      </c>
      <c r="E361" s="24">
        <f>VLOOKUP(A361,[1]FloodArchive!$A$2:$P$6000,9,FALSE)</f>
        <v>40794</v>
      </c>
      <c r="F361" s="25">
        <f t="shared" si="16"/>
        <v>25</v>
      </c>
      <c r="G361" s="23">
        <f>VLOOKUP(A361,[1]FloodArchive!$A$2:$P$6000,11,FALSE)</f>
        <v>8</v>
      </c>
      <c r="H361" s="23">
        <f>VLOOKUP(A361,[1]FloodArchive!$A$2:$P$6000,12,FALSE)</f>
        <v>4000</v>
      </c>
      <c r="I361" s="23"/>
      <c r="J361" s="23" t="str">
        <f>VLOOKUP(A361,[1]FloodArchive!$A$2:$P$6000,13,FALSE)</f>
        <v>Heavy Rain</v>
      </c>
      <c r="K361" s="26">
        <f>VLOOKUP(A361,[1]FloodArchive!$A$2:$P$6003,14,FALSE)</f>
        <v>1.5</v>
      </c>
      <c r="L361" s="23">
        <f>VLOOKUP(A361,[1]FloodArchive!$A$2:$P$6000,7,FALSE)</f>
        <v>20554.78</v>
      </c>
      <c r="M361" s="27">
        <f t="shared" si="17"/>
        <v>5.8869441005688588</v>
      </c>
      <c r="N361" s="23">
        <f>VLOOKUP(A361,[1]FloodArchive!$A$2:$P$6000,5,FALSE)</f>
        <v>35.573099999999997</v>
      </c>
      <c r="O361" s="23">
        <f>VLOOKUP(A361,[1]FloodArchive!$A$2:$P$6000,6,FALSE)</f>
        <v>0.125662</v>
      </c>
      <c r="P361" s="30" t="s">
        <v>717</v>
      </c>
      <c r="Q361" s="19"/>
      <c r="R361" s="20"/>
      <c r="S361" s="20"/>
      <c r="T361" s="20"/>
      <c r="U361" s="20"/>
    </row>
    <row r="362" spans="1:21" s="12" customFormat="1" ht="39.950000000000003" customHeight="1" x14ac:dyDescent="0.2">
      <c r="A362" s="138">
        <f t="shared" si="15"/>
        <v>3854</v>
      </c>
      <c r="B362" s="21" t="str">
        <f>VLOOKUP(A362,[1]FloodArchive!$A$2:$N$6000,3,FALSE)</f>
        <v>India</v>
      </c>
      <c r="C362" s="35" t="s">
        <v>718</v>
      </c>
      <c r="D362" s="24">
        <f>VLOOKUP(A362,[1]FloodArchive!$A$2:$P$6000,8,FALSE)</f>
        <v>40770</v>
      </c>
      <c r="E362" s="24">
        <f>VLOOKUP(A362,[1]FloodArchive!$A$2:$P$6000,9,FALSE)</f>
        <v>40818</v>
      </c>
      <c r="F362" s="25">
        <f t="shared" si="16"/>
        <v>49</v>
      </c>
      <c r="G362" s="23">
        <f>VLOOKUP(A362,[1]FloodArchive!$A$2:$P$6000,11,FALSE)</f>
        <v>158</v>
      </c>
      <c r="H362" s="23">
        <f>VLOOKUP(A362,[1]FloodArchive!$A$2:$P$6000,12,FALSE)</f>
        <v>70000</v>
      </c>
      <c r="I362" s="23"/>
      <c r="J362" s="23" t="str">
        <f>VLOOKUP(A362,[1]FloodArchive!$A$2:$P$6000,13,FALSE)</f>
        <v>Monsoonal Rain</v>
      </c>
      <c r="K362" s="26">
        <f>VLOOKUP(A362,[1]FloodArchive!$A$2:$P$6003,14,FALSE)</f>
        <v>2</v>
      </c>
      <c r="L362" s="23">
        <f>VLOOKUP(A362,[1]FloodArchive!$A$2:$P$6000,7,FALSE)</f>
        <v>40941.51</v>
      </c>
      <c r="M362" s="27">
        <f t="shared" si="17"/>
        <v>6.6033899319128322</v>
      </c>
      <c r="N362" s="23">
        <f>VLOOKUP(A362,[1]FloodArchive!$A$2:$P$6000,5,FALSE)</f>
        <v>86.242199999999997</v>
      </c>
      <c r="O362" s="23">
        <f>VLOOKUP(A362,[1]FloodArchive!$A$2:$P$6000,6,FALSE)</f>
        <v>26.375499999999999</v>
      </c>
      <c r="P362" s="30" t="s">
        <v>719</v>
      </c>
      <c r="Q362" s="19"/>
      <c r="R362" s="20"/>
      <c r="S362" s="20"/>
      <c r="T362" s="20"/>
      <c r="U362" s="20"/>
    </row>
    <row r="363" spans="1:21" s="12" customFormat="1" ht="39.950000000000003" customHeight="1" x14ac:dyDescent="0.2">
      <c r="A363" s="138">
        <f t="shared" si="15"/>
        <v>3853</v>
      </c>
      <c r="B363" s="21" t="str">
        <f>VLOOKUP(A363,[1]FloodArchive!$A$2:$N$6000,3,FALSE)</f>
        <v>Cambodia</v>
      </c>
      <c r="C363" s="35" t="s">
        <v>720</v>
      </c>
      <c r="D363" s="24">
        <f>VLOOKUP(A363,[1]FloodArchive!$A$2:$P$6000,8,FALSE)</f>
        <v>40765</v>
      </c>
      <c r="E363" s="24">
        <f>VLOOKUP(A363,[1]FloodArchive!$A$2:$P$6000,9,FALSE)</f>
        <v>40862</v>
      </c>
      <c r="F363" s="25">
        <f t="shared" si="16"/>
        <v>98</v>
      </c>
      <c r="G363" s="23">
        <f>VLOOKUP(A363,[1]FloodArchive!$A$2:$P$6000,11,FALSE)</f>
        <v>264</v>
      </c>
      <c r="H363" s="23">
        <f>VLOOKUP(A363,[1]FloodArchive!$A$2:$P$6000,12,FALSE)</f>
        <v>280000</v>
      </c>
      <c r="I363" s="23"/>
      <c r="J363" s="23" t="str">
        <f>VLOOKUP(A363,[1]FloodArchive!$A$2:$P$6000,13,FALSE)</f>
        <v>Tropical Storm, Monsoonal Rain</v>
      </c>
      <c r="K363" s="26">
        <f>VLOOKUP(A363,[1]FloodArchive!$A$2:$P$6003,14,FALSE)</f>
        <v>2</v>
      </c>
      <c r="L363" s="23">
        <f>VLOOKUP(A363,[1]FloodArchive!$A$2:$P$6000,7,FALSE)</f>
        <v>13466.62</v>
      </c>
      <c r="M363" s="27">
        <f t="shared" si="17"/>
        <v>6.4215146767639331</v>
      </c>
      <c r="N363" s="23">
        <f>VLOOKUP(A363,[1]FloodArchive!$A$2:$P$6000,5,FALSE)</f>
        <v>105.501</v>
      </c>
      <c r="O363" s="23">
        <f>VLOOKUP(A363,[1]FloodArchive!$A$2:$P$6000,6,FALSE)</f>
        <v>12.004300000000001</v>
      </c>
      <c r="P363" s="33" t="s">
        <v>721</v>
      </c>
      <c r="Q363" s="19"/>
      <c r="R363" s="20"/>
      <c r="S363" s="20"/>
      <c r="T363" s="20"/>
      <c r="U363" s="20"/>
    </row>
    <row r="364" spans="1:21" s="12" customFormat="1" ht="39.950000000000003" customHeight="1" x14ac:dyDescent="0.2">
      <c r="A364" s="138">
        <f t="shared" si="15"/>
        <v>3852</v>
      </c>
      <c r="B364" s="21" t="str">
        <f>VLOOKUP(A364,[1]FloodArchive!$A$2:$N$6000,3,FALSE)</f>
        <v>India</v>
      </c>
      <c r="C364" s="35" t="s">
        <v>722</v>
      </c>
      <c r="D364" s="24">
        <f>VLOOKUP(A364,[1]FloodArchive!$A$2:$P$6000,8,FALSE)</f>
        <v>40765</v>
      </c>
      <c r="E364" s="24">
        <f>VLOOKUP(A364,[1]FloodArchive!$A$2:$P$6000,9,FALSE)</f>
        <v>40799</v>
      </c>
      <c r="F364" s="25">
        <f t="shared" si="16"/>
        <v>35</v>
      </c>
      <c r="G364" s="23">
        <f>VLOOKUP(A364,[1]FloodArchive!$A$2:$P$6000,11,FALSE)</f>
        <v>47</v>
      </c>
      <c r="H364" s="23">
        <f>VLOOKUP(A364,[1]FloodArchive!$A$2:$P$6000,12,FALSE)</f>
        <v>700000</v>
      </c>
      <c r="I364" s="23"/>
      <c r="J364" s="23" t="str">
        <f>VLOOKUP(A364,[1]FloodArchive!$A$2:$P$6000,13,FALSE)</f>
        <v>Monsoonal Rain</v>
      </c>
      <c r="K364" s="26">
        <f>VLOOKUP(A364,[1]FloodArchive!$A$2:$P$6003,14,FALSE)</f>
        <v>2</v>
      </c>
      <c r="L364" s="23">
        <f>VLOOKUP(A364,[1]FloodArchive!$A$2:$P$6000,7,FALSE)</f>
        <v>28684.15</v>
      </c>
      <c r="M364" s="27">
        <f t="shared" si="17"/>
        <v>6.3027400249359031</v>
      </c>
      <c r="N364" s="23">
        <f>VLOOKUP(A364,[1]FloodArchive!$A$2:$P$6000,5,FALSE)</f>
        <v>88.345299999999995</v>
      </c>
      <c r="O364" s="23">
        <f>VLOOKUP(A364,[1]FloodArchive!$A$2:$P$6000,6,FALSE)</f>
        <v>22.305599999999998</v>
      </c>
      <c r="P364" s="30" t="s">
        <v>723</v>
      </c>
      <c r="Q364" s="19"/>
      <c r="R364" s="20"/>
      <c r="S364" s="20"/>
      <c r="T364" s="20"/>
      <c r="U364" s="20"/>
    </row>
    <row r="365" spans="1:21" s="12" customFormat="1" ht="39.950000000000003" customHeight="1" x14ac:dyDescent="0.2">
      <c r="A365" s="138">
        <f t="shared" si="15"/>
        <v>3851</v>
      </c>
      <c r="B365" s="21" t="str">
        <f>VLOOKUP(A365,[1]FloodArchive!$A$2:$N$6000,3,FALSE)</f>
        <v>Afghanistan</v>
      </c>
      <c r="C365" s="22" t="s">
        <v>724</v>
      </c>
      <c r="D365" s="24">
        <f>VLOOKUP(A365,[1]FloodArchive!$A$2:$P$6000,8,FALSE)</f>
        <v>40760</v>
      </c>
      <c r="E365" s="24">
        <f>VLOOKUP(A365,[1]FloodArchive!$A$2:$P$6000,9,FALSE)</f>
        <v>40764</v>
      </c>
      <c r="F365" s="25">
        <f t="shared" si="16"/>
        <v>5</v>
      </c>
      <c r="G365" s="23">
        <f>VLOOKUP(A365,[1]FloodArchive!$A$2:$P$6000,11,FALSE)</f>
        <v>6</v>
      </c>
      <c r="H365" s="23">
        <f>VLOOKUP(A365,[1]FloodArchive!$A$2:$P$6000,12,FALSE)</f>
        <v>20</v>
      </c>
      <c r="I365" s="23"/>
      <c r="J365" s="23" t="str">
        <f>VLOOKUP(A365,[1]FloodArchive!$A$2:$P$6000,13,FALSE)</f>
        <v>Monsoonal Rain</v>
      </c>
      <c r="K365" s="26">
        <f>VLOOKUP(A365,[1]FloodArchive!$A$2:$P$6003,14,FALSE)</f>
        <v>1</v>
      </c>
      <c r="L365" s="23">
        <f>VLOOKUP(A365,[1]FloodArchive!$A$2:$P$6000,7,FALSE)</f>
        <v>27920.61</v>
      </c>
      <c r="M365" s="27">
        <f t="shared" si="17"/>
        <v>5.1448949067090624</v>
      </c>
      <c r="N365" s="23">
        <f>VLOOKUP(A365,[1]FloodArchive!$A$2:$P$6000,5,FALSE)</f>
        <v>70.545299999999997</v>
      </c>
      <c r="O365" s="23">
        <f>VLOOKUP(A365,[1]FloodArchive!$A$2:$P$6000,6,FALSE)</f>
        <v>35.221299999999999</v>
      </c>
      <c r="P365" s="30" t="s">
        <v>725</v>
      </c>
      <c r="Q365" s="19"/>
      <c r="R365" s="20"/>
      <c r="S365" s="20"/>
      <c r="T365" s="20"/>
      <c r="U365" s="20"/>
    </row>
    <row r="366" spans="1:21" s="12" customFormat="1" ht="39.950000000000003" customHeight="1" x14ac:dyDescent="0.2">
      <c r="A366" s="138">
        <f t="shared" si="15"/>
        <v>3850</v>
      </c>
      <c r="B366" s="21" t="str">
        <f>VLOOKUP(A366,[1]FloodArchive!$A$2:$N$6000,3,FALSE)</f>
        <v>Thailand</v>
      </c>
      <c r="C366" s="35" t="s">
        <v>726</v>
      </c>
      <c r="D366" s="24">
        <f>VLOOKUP(A366,[1]FloodArchive!$A$2:$P$6000,8,FALSE)</f>
        <v>40760</v>
      </c>
      <c r="E366" s="24">
        <f>VLOOKUP(A366,[1]FloodArchive!$A$2:$P$6000,9,FALSE)</f>
        <v>40917</v>
      </c>
      <c r="F366" s="25">
        <f t="shared" si="16"/>
        <v>158</v>
      </c>
      <c r="G366" s="23">
        <f>VLOOKUP(A366,[1]FloodArchive!$A$2:$P$6000,11,FALSE)</f>
        <v>790</v>
      </c>
      <c r="H366" s="23">
        <f>VLOOKUP(A366,[1]FloodArchive!$A$2:$P$6000,12,FALSE)</f>
        <v>10000</v>
      </c>
      <c r="I366" s="23"/>
      <c r="J366" s="23" t="str">
        <f>VLOOKUP(A366,[1]FloodArchive!$A$2:$P$6000,13,FALSE)</f>
        <v>Tropical Storms, Monsoonal Rain</v>
      </c>
      <c r="K366" s="26">
        <f>VLOOKUP(A366,[1]FloodArchive!$A$2:$P$6003,14,FALSE)</f>
        <v>2</v>
      </c>
      <c r="L366" s="23">
        <f>VLOOKUP(A366,[1]FloodArchive!$A$2:$P$6000,7,FALSE)</f>
        <v>96785.77</v>
      </c>
      <c r="M366" s="27">
        <f t="shared" si="17"/>
        <v>7.4854985921502939</v>
      </c>
      <c r="N366" s="23">
        <f>VLOOKUP(A366,[1]FloodArchive!$A$2:$P$6000,5,FALSE)</f>
        <v>102.822</v>
      </c>
      <c r="O366" s="23">
        <f>VLOOKUP(A366,[1]FloodArchive!$A$2:$P$6000,6,FALSE)</f>
        <v>17.0382</v>
      </c>
      <c r="P366" s="33" t="s">
        <v>727</v>
      </c>
      <c r="Q366" s="19"/>
      <c r="R366" s="20"/>
      <c r="S366" s="20"/>
      <c r="T366" s="20"/>
      <c r="U366" s="20"/>
    </row>
    <row r="367" spans="1:21" s="12" customFormat="1" ht="39.950000000000003" customHeight="1" x14ac:dyDescent="0.2">
      <c r="A367" s="138">
        <f t="shared" si="15"/>
        <v>3849</v>
      </c>
      <c r="B367" s="21" t="str">
        <f>VLOOKUP(A367,[1]FloodArchive!$A$2:$N$6000,3,FALSE)</f>
        <v>USA</v>
      </c>
      <c r="C367" s="22" t="s">
        <v>728</v>
      </c>
      <c r="D367" s="24">
        <f>VLOOKUP(A367,[1]FloodArchive!$A$2:$P$6000,8,FALSE)</f>
        <v>40761</v>
      </c>
      <c r="E367" s="24">
        <f>VLOOKUP(A367,[1]FloodArchive!$A$2:$P$6000,9,FALSE)</f>
        <v>40764</v>
      </c>
      <c r="F367" s="25">
        <f t="shared" si="16"/>
        <v>4</v>
      </c>
      <c r="G367" s="23">
        <f>VLOOKUP(A367,[1]FloodArchive!$A$2:$P$6000,11,FALSE)</f>
        <v>2</v>
      </c>
      <c r="H367" s="23">
        <f>VLOOKUP(A367,[1]FloodArchive!$A$2:$P$6000,12,FALSE)</f>
        <v>100</v>
      </c>
      <c r="I367" s="23"/>
      <c r="J367" s="23" t="str">
        <f>VLOOKUP(A367,[1]FloodArchive!$A$2:$P$6000,13,FALSE)</f>
        <v>Torrential Rain</v>
      </c>
      <c r="K367" s="26">
        <f>VLOOKUP(A367,[1]FloodArchive!$A$2:$P$6003,14,FALSE)</f>
        <v>1.5</v>
      </c>
      <c r="L367" s="23">
        <f>VLOOKUP(A367,[1]FloodArchive!$A$2:$P$6000,7,FALSE)</f>
        <v>26044.85</v>
      </c>
      <c r="M367" s="27">
        <f t="shared" si="17"/>
        <v>5.193873110929097</v>
      </c>
      <c r="N367" s="23">
        <f>VLOOKUP(A367,[1]FloodArchive!$A$2:$P$6000,5,FALSE)</f>
        <v>-79.374399999999994</v>
      </c>
      <c r="O367" s="23">
        <f>VLOOKUP(A367,[1]FloodArchive!$A$2:$P$6000,6,FALSE)</f>
        <v>35.805500000000002</v>
      </c>
      <c r="P367" s="30" t="s">
        <v>729</v>
      </c>
      <c r="Q367" s="19"/>
      <c r="R367" s="20"/>
      <c r="S367" s="20"/>
      <c r="T367" s="20"/>
      <c r="U367" s="20"/>
    </row>
    <row r="368" spans="1:21" s="12" customFormat="1" ht="39.950000000000003" customHeight="1" x14ac:dyDescent="0.2">
      <c r="A368" s="138">
        <f t="shared" si="15"/>
        <v>3848</v>
      </c>
      <c r="B368" s="21" t="str">
        <f>VLOOKUP(A368,[1]FloodArchive!$A$2:$N$6000,3,FALSE)</f>
        <v>Dominican Republic</v>
      </c>
      <c r="C368" s="22" t="s">
        <v>730</v>
      </c>
      <c r="D368" s="24">
        <f>VLOOKUP(A368,[1]FloodArchive!$A$2:$P$6000,8,FALSE)</f>
        <v>40758</v>
      </c>
      <c r="E368" s="24">
        <f>VLOOKUP(A368,[1]FloodArchive!$A$2:$P$6000,9,FALSE)</f>
        <v>40764</v>
      </c>
      <c r="F368" s="25">
        <f t="shared" si="16"/>
        <v>7</v>
      </c>
      <c r="G368" s="23">
        <f>VLOOKUP(A368,[1]FloodArchive!$A$2:$P$6000,11,FALSE)</f>
        <v>3</v>
      </c>
      <c r="H368" s="23">
        <f>VLOOKUP(A368,[1]FloodArchive!$A$2:$P$6000,12,FALSE)</f>
        <v>7000</v>
      </c>
      <c r="I368" s="23"/>
      <c r="J368" s="23" t="str">
        <f>VLOOKUP(A368,[1]FloodArchive!$A$2:$P$6000,13,FALSE)</f>
        <v>Tropical Storm-Emily</v>
      </c>
      <c r="K368" s="26">
        <f>VLOOKUP(A368,[1]FloodArchive!$A$2:$P$6003,14,FALSE)</f>
        <v>1.5</v>
      </c>
      <c r="L368" s="23">
        <f>VLOOKUP(A368,[1]FloodArchive!$A$2:$P$6000,7,FALSE)</f>
        <v>28022.38</v>
      </c>
      <c r="M368" s="27">
        <f t="shared" si="17"/>
        <v>5.4686943171350357</v>
      </c>
      <c r="N368" s="23">
        <f>VLOOKUP(A368,[1]FloodArchive!$A$2:$P$6000,5,FALSE)</f>
        <v>-70.489699999999999</v>
      </c>
      <c r="O368" s="23">
        <f>VLOOKUP(A368,[1]FloodArchive!$A$2:$P$6000,6,FALSE)</f>
        <v>19.131599999999999</v>
      </c>
      <c r="P368" s="30" t="s">
        <v>731</v>
      </c>
      <c r="Q368" s="19"/>
      <c r="R368" s="20"/>
      <c r="S368" s="20"/>
      <c r="T368" s="20"/>
      <c r="U368" s="20"/>
    </row>
    <row r="369" spans="1:21" s="12" customFormat="1" ht="39.950000000000003" customHeight="1" x14ac:dyDescent="0.2">
      <c r="A369" s="138">
        <f t="shared" si="15"/>
        <v>3847</v>
      </c>
      <c r="B369" s="21" t="str">
        <f>VLOOKUP(A369,[1]FloodArchive!$A$2:$N$6000,3,FALSE)</f>
        <v>South Korea</v>
      </c>
      <c r="C369" s="22" t="s">
        <v>732</v>
      </c>
      <c r="D369" s="24">
        <f>VLOOKUP(A369,[1]FloodArchive!$A$2:$P$6000,8,FALSE)</f>
        <v>40751</v>
      </c>
      <c r="E369" s="24">
        <f>VLOOKUP(A369,[1]FloodArchive!$A$2:$P$6000,9,FALSE)</f>
        <v>40764</v>
      </c>
      <c r="F369" s="25">
        <f t="shared" si="16"/>
        <v>14</v>
      </c>
      <c r="G369" s="23">
        <f>VLOOKUP(A369,[1]FloodArchive!$A$2:$P$6000,11,FALSE)</f>
        <v>53</v>
      </c>
      <c r="H369" s="23">
        <f>VLOOKUP(A369,[1]FloodArchive!$A$2:$P$6000,12,FALSE)</f>
        <v>29000</v>
      </c>
      <c r="I369" s="23"/>
      <c r="J369" s="23" t="str">
        <f>VLOOKUP(A369,[1]FloodArchive!$A$2:$P$6000,13,FALSE)</f>
        <v>Heavy Rain</v>
      </c>
      <c r="K369" s="26">
        <f>VLOOKUP(A369,[1]FloodArchive!$A$2:$P$6003,14,FALSE)</f>
        <v>2</v>
      </c>
      <c r="L369" s="23">
        <f>VLOOKUP(A369,[1]FloodArchive!$A$2:$P$6000,7,FALSE)</f>
        <v>17840.77</v>
      </c>
      <c r="M369" s="27">
        <f t="shared" si="17"/>
        <v>5.6985716257508514</v>
      </c>
      <c r="N369" s="23">
        <f>VLOOKUP(A369,[1]FloodArchive!$A$2:$P$6000,5,FALSE)</f>
        <v>126.872</v>
      </c>
      <c r="O369" s="23">
        <f>VLOOKUP(A369,[1]FloodArchive!$A$2:$P$6000,6,FALSE)</f>
        <v>37.850700000000003</v>
      </c>
      <c r="P369" s="30" t="s">
        <v>733</v>
      </c>
      <c r="Q369" s="19"/>
      <c r="R369" s="20"/>
      <c r="S369" s="20"/>
      <c r="T369" s="20"/>
      <c r="U369" s="20"/>
    </row>
    <row r="370" spans="1:21" s="12" customFormat="1" ht="39.950000000000003" customHeight="1" x14ac:dyDescent="0.2">
      <c r="A370" s="138">
        <f t="shared" si="15"/>
        <v>3846</v>
      </c>
      <c r="B370" s="21" t="str">
        <f>VLOOKUP(A370,[1]FloodArchive!$A$2:$N$6000,3,FALSE)</f>
        <v>Brazil</v>
      </c>
      <c r="C370" s="22" t="s">
        <v>734</v>
      </c>
      <c r="D370" s="24">
        <f>VLOOKUP(A370,[1]FloodArchive!$A$2:$P$6000,8,FALSE)</f>
        <v>40747</v>
      </c>
      <c r="E370" s="24">
        <f>VLOOKUP(A370,[1]FloodArchive!$A$2:$P$6000,9,FALSE)</f>
        <v>40753</v>
      </c>
      <c r="F370" s="25">
        <f t="shared" si="16"/>
        <v>7</v>
      </c>
      <c r="G370" s="23">
        <f>VLOOKUP(A370,[1]FloodArchive!$A$2:$P$6000,11,FALSE)</f>
        <v>10</v>
      </c>
      <c r="H370" s="23">
        <f>VLOOKUP(A370,[1]FloodArchive!$A$2:$P$6000,12,FALSE)</f>
        <v>20000</v>
      </c>
      <c r="I370" s="23"/>
      <c r="J370" s="23" t="str">
        <f>VLOOKUP(A370,[1]FloodArchive!$A$2:$P$6000,13,FALSE)</f>
        <v>Heavy Rain</v>
      </c>
      <c r="K370" s="26">
        <f>VLOOKUP(A370,[1]FloodArchive!$A$2:$P$6003,14,FALSE)</f>
        <v>1.5</v>
      </c>
      <c r="L370" s="23">
        <f>VLOOKUP(A370,[1]FloodArchive!$A$2:$P$6000,7,FALSE)</f>
        <v>129795.35</v>
      </c>
      <c r="M370" s="27">
        <f t="shared" si="17"/>
        <v>6.134448432940184</v>
      </c>
      <c r="N370" s="23">
        <f>VLOOKUP(A370,[1]FloodArchive!$A$2:$P$6000,5,FALSE)</f>
        <v>-52.640300000000003</v>
      </c>
      <c r="O370" s="23">
        <f>VLOOKUP(A370,[1]FloodArchive!$A$2:$P$6000,6,FALSE)</f>
        <v>-30.343</v>
      </c>
      <c r="P370" s="30" t="s">
        <v>735</v>
      </c>
      <c r="Q370" s="19"/>
      <c r="R370" s="20"/>
      <c r="S370" s="20"/>
      <c r="T370" s="20"/>
      <c r="U370" s="20"/>
    </row>
    <row r="371" spans="1:21" s="12" customFormat="1" ht="39.950000000000003" customHeight="1" x14ac:dyDescent="0.2">
      <c r="A371" s="138">
        <f t="shared" si="15"/>
        <v>3845</v>
      </c>
      <c r="B371" s="21" t="str">
        <f>VLOOKUP(A371,[1]FloodArchive!$A$2:$N$6000,3,FALSE)</f>
        <v>India</v>
      </c>
      <c r="C371" s="22" t="s">
        <v>736</v>
      </c>
      <c r="D371" s="24">
        <f>VLOOKUP(A371,[1]FloodArchive!$A$2:$P$6000,8,FALSE)</f>
        <v>40747</v>
      </c>
      <c r="E371" s="24">
        <f>VLOOKUP(A371,[1]FloodArchive!$A$2:$P$6000,9,FALSE)</f>
        <v>40764</v>
      </c>
      <c r="F371" s="25">
        <f t="shared" si="16"/>
        <v>18</v>
      </c>
      <c r="G371" s="23">
        <f>VLOOKUP(A371,[1]FloodArchive!$A$2:$P$6000,11,FALSE)</f>
        <v>19</v>
      </c>
      <c r="H371" s="23">
        <f>VLOOKUP(A371,[1]FloodArchive!$A$2:$P$6000,12,FALSE)</f>
        <v>200000</v>
      </c>
      <c r="I371" s="23"/>
      <c r="J371" s="23" t="str">
        <f>VLOOKUP(A371,[1]FloodArchive!$A$2:$P$6000,13,FALSE)</f>
        <v>Dam releases, Monsoonal Rain</v>
      </c>
      <c r="K371" s="26">
        <f>VLOOKUP(A371,[1]FloodArchive!$A$2:$P$6003,14,FALSE)</f>
        <v>1.5</v>
      </c>
      <c r="L371" s="23">
        <f>VLOOKUP(A371,[1]FloodArchive!$A$2:$P$6000,7,FALSE)</f>
        <v>85509.51</v>
      </c>
      <c r="M371" s="27">
        <f t="shared" si="17"/>
        <v>6.3633781819379918</v>
      </c>
      <c r="N371" s="23">
        <f>VLOOKUP(A371,[1]FloodArchive!$A$2:$P$6000,5,FALSE)</f>
        <v>80.926100000000005</v>
      </c>
      <c r="O371" s="23">
        <f>VLOOKUP(A371,[1]FloodArchive!$A$2:$P$6000,6,FALSE)</f>
        <v>28.5244</v>
      </c>
      <c r="P371" s="30" t="s">
        <v>737</v>
      </c>
      <c r="Q371" s="19"/>
      <c r="R371" s="20"/>
      <c r="S371" s="20"/>
      <c r="T371" s="20"/>
      <c r="U371" s="20"/>
    </row>
    <row r="372" spans="1:21" s="12" customFormat="1" ht="39.950000000000003" customHeight="1" x14ac:dyDescent="0.2">
      <c r="A372" s="138">
        <f t="shared" si="15"/>
        <v>3844</v>
      </c>
      <c r="B372" s="21" t="str">
        <f>VLOOKUP(A372,[1]FloodArchive!$A$2:$N$6000,3,FALSE)</f>
        <v>Ghana</v>
      </c>
      <c r="C372" s="22" t="s">
        <v>738</v>
      </c>
      <c r="D372" s="24">
        <f>VLOOKUP(A372,[1]FloodArchive!$A$2:$P$6000,8,FALSE)</f>
        <v>40746</v>
      </c>
      <c r="E372" s="24">
        <f>VLOOKUP(A372,[1]FloodArchive!$A$2:$P$6000,9,FALSE)</f>
        <v>40753</v>
      </c>
      <c r="F372" s="25">
        <f t="shared" si="16"/>
        <v>8</v>
      </c>
      <c r="G372" s="23">
        <f>VLOOKUP(A372,[1]FloodArchive!$A$2:$P$6000,11,FALSE)</f>
        <v>6</v>
      </c>
      <c r="H372" s="23">
        <f>VLOOKUP(A372,[1]FloodArchive!$A$2:$P$6000,12,FALSE)</f>
        <v>12571</v>
      </c>
      <c r="I372" s="23"/>
      <c r="J372" s="23" t="str">
        <f>VLOOKUP(A372,[1]FloodArchive!$A$2:$P$6000,13,FALSE)</f>
        <v>Heavy Rain</v>
      </c>
      <c r="K372" s="26">
        <f>VLOOKUP(A372,[1]FloodArchive!$A$2:$P$6003,14,FALSE)</f>
        <v>1</v>
      </c>
      <c r="L372" s="23">
        <f>VLOOKUP(A372,[1]FloodArchive!$A$2:$P$6000,7,FALSE)</f>
        <v>55103.28</v>
      </c>
      <c r="M372" s="27">
        <f t="shared" si="17"/>
        <v>5.6442674378129452</v>
      </c>
      <c r="N372" s="23">
        <f>VLOOKUP(A372,[1]FloodArchive!$A$2:$P$6000,5,FALSE)</f>
        <v>-0.45225599999999999</v>
      </c>
      <c r="O372" s="23">
        <f>VLOOKUP(A372,[1]FloodArchive!$A$2:$P$6000,6,FALSE)</f>
        <v>7.8438600000000003</v>
      </c>
      <c r="P372" s="30" t="s">
        <v>739</v>
      </c>
      <c r="Q372" s="19"/>
      <c r="R372" s="20"/>
      <c r="S372" s="20"/>
      <c r="T372" s="20"/>
      <c r="U372" s="20"/>
    </row>
    <row r="373" spans="1:21" s="12" customFormat="1" ht="39.950000000000003" customHeight="1" x14ac:dyDescent="0.2">
      <c r="A373" s="138">
        <f t="shared" si="15"/>
        <v>3843</v>
      </c>
      <c r="B373" s="21" t="str">
        <f>VLOOKUP(A373,[1]FloodArchive!$A$2:$N$6000,3,FALSE)</f>
        <v>Bangladesh</v>
      </c>
      <c r="C373" s="22" t="s">
        <v>740</v>
      </c>
      <c r="D373" s="24">
        <f>VLOOKUP(A373,[1]FloodArchive!$A$2:$P$6000,8,FALSE)</f>
        <v>40745</v>
      </c>
      <c r="E373" s="24">
        <f>VLOOKUP(A373,[1]FloodArchive!$A$2:$P$6000,9,FALSE)</f>
        <v>40753</v>
      </c>
      <c r="F373" s="25">
        <f t="shared" si="16"/>
        <v>9</v>
      </c>
      <c r="G373" s="23">
        <f>VLOOKUP(A373,[1]FloodArchive!$A$2:$P$6000,11,FALSE)</f>
        <v>6</v>
      </c>
      <c r="H373" s="23">
        <f>VLOOKUP(A373,[1]FloodArchive!$A$2:$P$6000,12,FALSE)</f>
        <v>10000</v>
      </c>
      <c r="I373" s="23"/>
      <c r="J373" s="23" t="str">
        <f>VLOOKUP(A373,[1]FloodArchive!$A$2:$P$6000,13,FALSE)</f>
        <v>Monsoonal Rain</v>
      </c>
      <c r="K373" s="26">
        <f>VLOOKUP(A373,[1]FloodArchive!$A$2:$P$6003,14,FALSE)</f>
        <v>1.5</v>
      </c>
      <c r="L373" s="23">
        <f>VLOOKUP(A373,[1]FloodArchive!$A$2:$P$6000,7,FALSE)</f>
        <v>19191.59</v>
      </c>
      <c r="M373" s="27">
        <f t="shared" si="17"/>
        <v>5.4134447254931519</v>
      </c>
      <c r="N373" s="23">
        <f>VLOOKUP(A373,[1]FloodArchive!$A$2:$P$6000,5,FALSE)</f>
        <v>89.046300000000002</v>
      </c>
      <c r="O373" s="23">
        <f>VLOOKUP(A373,[1]FloodArchive!$A$2:$P$6000,6,FALSE)</f>
        <v>22.5641</v>
      </c>
      <c r="P373" s="30" t="s">
        <v>741</v>
      </c>
      <c r="Q373" s="19"/>
      <c r="R373" s="20"/>
      <c r="S373" s="20"/>
      <c r="T373" s="20"/>
      <c r="U373" s="20"/>
    </row>
    <row r="374" spans="1:21" s="12" customFormat="1" ht="39.950000000000003" customHeight="1" x14ac:dyDescent="0.2">
      <c r="A374" s="138">
        <f t="shared" si="15"/>
        <v>3842</v>
      </c>
      <c r="B374" s="21" t="str">
        <f>VLOOKUP(A374,[1]FloodArchive!$A$2:$N$6000,3,FALSE)</f>
        <v>China</v>
      </c>
      <c r="C374" s="22" t="s">
        <v>742</v>
      </c>
      <c r="D374" s="24">
        <f>VLOOKUP(A374,[1]FloodArchive!$A$2:$P$6000,8,FALSE)</f>
        <v>40735</v>
      </c>
      <c r="E374" s="24">
        <f>VLOOKUP(A374,[1]FloodArchive!$A$2:$P$6000,9,FALSE)</f>
        <v>40746</v>
      </c>
      <c r="F374" s="25">
        <f t="shared" si="16"/>
        <v>12</v>
      </c>
      <c r="G374" s="23">
        <f>VLOOKUP(A374,[1]FloodArchive!$A$2:$P$6000,11,FALSE)</f>
        <v>6</v>
      </c>
      <c r="H374" s="23">
        <f>VLOOKUP(A374,[1]FloodArchive!$A$2:$P$6000,12,FALSE)</f>
        <v>1600000</v>
      </c>
      <c r="I374" s="23"/>
      <c r="J374" s="23" t="str">
        <f>VLOOKUP(A374,[1]FloodArchive!$A$2:$P$6000,13,FALSE)</f>
        <v>Monsoonal Rain</v>
      </c>
      <c r="K374" s="26">
        <f>VLOOKUP(A374,[1]FloodArchive!$A$2:$P$6003,14,FALSE)</f>
        <v>1.5</v>
      </c>
      <c r="L374" s="23">
        <f>VLOOKUP(A374,[1]FloodArchive!$A$2:$P$6000,7,FALSE)</f>
        <v>1341347.0900000001</v>
      </c>
      <c r="M374" s="27">
        <f t="shared" si="17"/>
        <v>7.3828136765173396</v>
      </c>
      <c r="N374" s="23">
        <f>VLOOKUP(A374,[1]FloodArchive!$A$2:$P$6000,5,FALSE)</f>
        <v>108.111</v>
      </c>
      <c r="O374" s="23">
        <f>VLOOKUP(A374,[1]FloodArchive!$A$2:$P$6000,6,FALSE)</f>
        <v>27.063300000000002</v>
      </c>
      <c r="P374" s="30" t="s">
        <v>743</v>
      </c>
      <c r="Q374" s="19"/>
      <c r="R374" s="20"/>
      <c r="S374" s="20"/>
      <c r="T374" s="20"/>
      <c r="U374" s="20"/>
    </row>
    <row r="375" spans="1:21" s="12" customFormat="1" ht="39.950000000000003" customHeight="1" x14ac:dyDescent="0.2">
      <c r="A375" s="138">
        <f t="shared" si="15"/>
        <v>3841</v>
      </c>
      <c r="B375" s="21" t="str">
        <f>VLOOKUP(A375,[1]FloodArchive!$A$2:$N$6000,3,FALSE)</f>
        <v>Iran</v>
      </c>
      <c r="C375" s="22" t="s">
        <v>744</v>
      </c>
      <c r="D375" s="24">
        <f>VLOOKUP(A375,[1]FloodArchive!$A$2:$P$6000,8,FALSE)</f>
        <v>40739</v>
      </c>
      <c r="E375" s="24">
        <f>VLOOKUP(A375,[1]FloodArchive!$A$2:$P$6000,9,FALSE)</f>
        <v>40746</v>
      </c>
      <c r="F375" s="25">
        <f t="shared" si="16"/>
        <v>8</v>
      </c>
      <c r="G375" s="23">
        <f>VLOOKUP(A375,[1]FloodArchive!$A$2:$P$6000,11,FALSE)</f>
        <v>3</v>
      </c>
      <c r="H375" s="23">
        <f>VLOOKUP(A375,[1]FloodArchive!$A$2:$P$6000,12,FALSE)</f>
        <v>0</v>
      </c>
      <c r="I375" s="23"/>
      <c r="J375" s="23" t="str">
        <f>VLOOKUP(A375,[1]FloodArchive!$A$2:$P$6000,13,FALSE)</f>
        <v>Torrential Rain</v>
      </c>
      <c r="K375" s="26">
        <f>VLOOKUP(A375,[1]FloodArchive!$A$2:$P$6003,14,FALSE)</f>
        <v>1</v>
      </c>
      <c r="L375" s="23">
        <f>VLOOKUP(A375,[1]FloodArchive!$A$2:$P$6000,7,FALSE)</f>
        <v>15700.01</v>
      </c>
      <c r="M375" s="27">
        <f t="shared" si="17"/>
        <v>5.098989916021778</v>
      </c>
      <c r="N375" s="23">
        <f>VLOOKUP(A375,[1]FloodArchive!$A$2:$P$6000,5,FALSE)</f>
        <v>44.783900000000003</v>
      </c>
      <c r="O375" s="23">
        <f>VLOOKUP(A375,[1]FloodArchive!$A$2:$P$6000,6,FALSE)</f>
        <v>38.046100000000003</v>
      </c>
      <c r="P375" s="30" t="s">
        <v>745</v>
      </c>
      <c r="Q375" s="19"/>
      <c r="R375" s="20"/>
      <c r="S375" s="20"/>
      <c r="T375" s="20"/>
      <c r="U375" s="20"/>
    </row>
    <row r="376" spans="1:21" s="12" customFormat="1" ht="39.950000000000003" customHeight="1" x14ac:dyDescent="0.2">
      <c r="A376" s="138">
        <f t="shared" si="15"/>
        <v>3840</v>
      </c>
      <c r="B376" s="21" t="str">
        <f>VLOOKUP(A376,[1]FloodArchive!$A$2:$N$6000,3,FALSE)</f>
        <v>Brazil</v>
      </c>
      <c r="C376" s="22" t="s">
        <v>746</v>
      </c>
      <c r="D376" s="24">
        <f>VLOOKUP(A376,[1]FloodArchive!$A$2:$P$6000,8,FALSE)</f>
        <v>40739</v>
      </c>
      <c r="E376" s="24">
        <f>VLOOKUP(A376,[1]FloodArchive!$A$2:$P$6000,9,FALSE)</f>
        <v>40746</v>
      </c>
      <c r="F376" s="25">
        <f t="shared" si="16"/>
        <v>8</v>
      </c>
      <c r="G376" s="23">
        <f>VLOOKUP(A376,[1]FloodArchive!$A$2:$P$6000,11,FALSE)</f>
        <v>10</v>
      </c>
      <c r="H376" s="23">
        <f>VLOOKUP(A376,[1]FloodArchive!$A$2:$P$6000,12,FALSE)</f>
        <v>3000</v>
      </c>
      <c r="I376" s="23"/>
      <c r="J376" s="23" t="str">
        <f>VLOOKUP(A376,[1]FloodArchive!$A$2:$P$6000,13,FALSE)</f>
        <v>Heavy Rain</v>
      </c>
      <c r="K376" s="26">
        <f>VLOOKUP(A376,[1]FloodArchive!$A$2:$P$6003,14,FALSE)</f>
        <v>1</v>
      </c>
      <c r="L376" s="23">
        <f>VLOOKUP(A376,[1]FloodArchive!$A$2:$P$6000,7,FALSE)</f>
        <v>200669.11</v>
      </c>
      <c r="M376" s="27">
        <f t="shared" si="17"/>
        <v>6.2055705115021524</v>
      </c>
      <c r="N376" s="23">
        <f>VLOOKUP(A376,[1]FloodArchive!$A$2:$P$6000,5,FALSE)</f>
        <v>-38.113300000000002</v>
      </c>
      <c r="O376" s="23">
        <f>VLOOKUP(A376,[1]FloodArchive!$A$2:$P$6000,6,FALSE)</f>
        <v>-8.6504700000000003</v>
      </c>
      <c r="P376" s="30" t="s">
        <v>747</v>
      </c>
      <c r="Q376" s="19"/>
      <c r="R376" s="20"/>
      <c r="S376" s="20"/>
      <c r="T376" s="20"/>
      <c r="U376" s="20"/>
    </row>
    <row r="377" spans="1:21" s="12" customFormat="1" ht="39.950000000000003" customHeight="1" x14ac:dyDescent="0.2">
      <c r="A377" s="138">
        <f t="shared" si="15"/>
        <v>3839</v>
      </c>
      <c r="B377" s="21" t="str">
        <f>VLOOKUP(A377,[1]FloodArchive!$A$2:$N$6000,3,FALSE)</f>
        <v>Nigeria</v>
      </c>
      <c r="C377" s="22" t="s">
        <v>748</v>
      </c>
      <c r="D377" s="24">
        <f>VLOOKUP(A377,[1]FloodArchive!$A$2:$P$6000,8,FALSE)</f>
        <v>40739</v>
      </c>
      <c r="E377" s="24">
        <f>VLOOKUP(A377,[1]FloodArchive!$A$2:$P$6000,9,FALSE)</f>
        <v>40746</v>
      </c>
      <c r="F377" s="25">
        <f t="shared" si="16"/>
        <v>8</v>
      </c>
      <c r="G377" s="23">
        <f>VLOOKUP(A377,[1]FloodArchive!$A$2:$P$6000,11,FALSE)</f>
        <v>13</v>
      </c>
      <c r="H377" s="23">
        <f>VLOOKUP(A377,[1]FloodArchive!$A$2:$P$6000,12,FALSE)</f>
        <v>1000</v>
      </c>
      <c r="I377" s="23"/>
      <c r="J377" s="23" t="str">
        <f>VLOOKUP(A377,[1]FloodArchive!$A$2:$P$6000,13,FALSE)</f>
        <v>Heavy Rain</v>
      </c>
      <c r="K377" s="26">
        <f>VLOOKUP(A377,[1]FloodArchive!$A$2:$P$6003,14,FALSE)</f>
        <v>1.5</v>
      </c>
      <c r="L377" s="23">
        <f>VLOOKUP(A377,[1]FloodArchive!$A$2:$P$6000,7,FALSE)</f>
        <v>103000.35</v>
      </c>
      <c r="M377" s="27">
        <f t="shared" si="17"/>
        <v>6.0920199465082376</v>
      </c>
      <c r="N377" s="23">
        <f>VLOOKUP(A377,[1]FloodArchive!$A$2:$P$6000,5,FALSE)</f>
        <v>8.6417000000000002</v>
      </c>
      <c r="O377" s="23">
        <f>VLOOKUP(A377,[1]FloodArchive!$A$2:$P$6000,6,FALSE)</f>
        <v>12.5947</v>
      </c>
      <c r="P377" s="30" t="s">
        <v>749</v>
      </c>
      <c r="Q377" s="19"/>
      <c r="R377" s="20"/>
      <c r="S377" s="20"/>
      <c r="T377" s="20"/>
      <c r="U377" s="20"/>
    </row>
    <row r="378" spans="1:21" s="12" customFormat="1" ht="39.950000000000003" customHeight="1" x14ac:dyDescent="0.2">
      <c r="A378" s="138">
        <f t="shared" si="15"/>
        <v>3838</v>
      </c>
      <c r="B378" s="21" t="str">
        <f>VLOOKUP(A378,[1]FloodArchive!$A$2:$N$6000,3,FALSE)</f>
        <v>Nepal</v>
      </c>
      <c r="C378" s="22" t="s">
        <v>750</v>
      </c>
      <c r="D378" s="24">
        <f>VLOOKUP(A378,[1]FloodArchive!$A$2:$P$6000,8,FALSE)</f>
        <v>40726</v>
      </c>
      <c r="E378" s="24">
        <f>VLOOKUP(A378,[1]FloodArchive!$A$2:$P$6000,9,FALSE)</f>
        <v>40746</v>
      </c>
      <c r="F378" s="25">
        <f t="shared" si="16"/>
        <v>21</v>
      </c>
      <c r="G378" s="23">
        <f>VLOOKUP(A378,[1]FloodArchive!$A$2:$P$6000,11,FALSE)</f>
        <v>15</v>
      </c>
      <c r="H378" s="23">
        <f>VLOOKUP(A378,[1]FloodArchive!$A$2:$P$6000,12,FALSE)</f>
        <v>0</v>
      </c>
      <c r="I378" s="23"/>
      <c r="J378" s="23" t="str">
        <f>VLOOKUP(A378,[1]FloodArchive!$A$2:$P$6000,13,FALSE)</f>
        <v>Monsoonal Rain</v>
      </c>
      <c r="K378" s="26">
        <f>VLOOKUP(A378,[1]FloodArchive!$A$2:$P$6003,14,FALSE)</f>
        <v>1.5</v>
      </c>
      <c r="L378" s="23">
        <f>VLOOKUP(A378,[1]FloodArchive!$A$2:$P$6000,7,FALSE)</f>
        <v>46388.45</v>
      </c>
      <c r="M378" s="27">
        <f t="shared" si="17"/>
        <v>6.164720415256558</v>
      </c>
      <c r="N378" s="23">
        <f>VLOOKUP(A378,[1]FloodArchive!$A$2:$P$6000,5,FALSE)</f>
        <v>82.277900000000002</v>
      </c>
      <c r="O378" s="23">
        <f>VLOOKUP(A378,[1]FloodArchive!$A$2:$P$6000,6,FALSE)</f>
        <v>28.908100000000001</v>
      </c>
      <c r="P378" s="30" t="s">
        <v>751</v>
      </c>
      <c r="Q378" s="19"/>
      <c r="R378" s="20"/>
      <c r="S378" s="20"/>
      <c r="T378" s="20"/>
      <c r="U378" s="20"/>
    </row>
    <row r="379" spans="1:21" s="12" customFormat="1" ht="39.950000000000003" customHeight="1" x14ac:dyDescent="0.2">
      <c r="A379" s="138">
        <f t="shared" si="15"/>
        <v>3837</v>
      </c>
      <c r="B379" s="21" t="str">
        <f>VLOOKUP(A379,[1]FloodArchive!$A$2:$N$6000,3,FALSE)</f>
        <v>Mexico</v>
      </c>
      <c r="C379" s="22" t="s">
        <v>752</v>
      </c>
      <c r="D379" s="24">
        <f>VLOOKUP(A379,[1]FloodArchive!$A$2:$P$6000,8,FALSE)</f>
        <v>40725</v>
      </c>
      <c r="E379" s="24">
        <f>VLOOKUP(A379,[1]FloodArchive!$A$2:$P$6000,9,FALSE)</f>
        <v>40730</v>
      </c>
      <c r="F379" s="25">
        <f t="shared" si="16"/>
        <v>6</v>
      </c>
      <c r="G379" s="23">
        <f>VLOOKUP(A379,[1]FloodArchive!$A$2:$P$6000,11,FALSE)</f>
        <v>11</v>
      </c>
      <c r="H379" s="23">
        <f>VLOOKUP(A379,[1]FloodArchive!$A$2:$P$6000,12,FALSE)</f>
        <v>300000</v>
      </c>
      <c r="I379" s="23"/>
      <c r="J379" s="23" t="str">
        <f>VLOOKUP(A379,[1]FloodArchive!$A$2:$P$6000,13,FALSE)</f>
        <v>Tropical Storm Arlene</v>
      </c>
      <c r="K379" s="26">
        <f>VLOOKUP(A379,[1]FloodArchive!$A$2:$P$6003,14,FALSE)</f>
        <v>1.5</v>
      </c>
      <c r="L379" s="23">
        <f>VLOOKUP(A379,[1]FloodArchive!$A$2:$P$6000,7,FALSE)</f>
        <v>185791.33</v>
      </c>
      <c r="M379" s="27">
        <f t="shared" si="17"/>
        <v>6.2232679531065722</v>
      </c>
      <c r="N379" s="23">
        <f>VLOOKUP(A379,[1]FloodArchive!$A$2:$P$6000,5,FALSE)</f>
        <v>-98.750200000000007</v>
      </c>
      <c r="O379" s="23">
        <f>VLOOKUP(A379,[1]FloodArchive!$A$2:$P$6000,6,FALSE)</f>
        <v>22.116800000000001</v>
      </c>
      <c r="P379" s="30" t="s">
        <v>753</v>
      </c>
      <c r="Q379" s="19"/>
      <c r="R379" s="20"/>
      <c r="S379" s="20"/>
      <c r="T379" s="20"/>
      <c r="U379" s="20"/>
    </row>
    <row r="380" spans="1:21" s="12" customFormat="1" ht="39.950000000000003" customHeight="1" x14ac:dyDescent="0.2">
      <c r="A380" s="138">
        <f t="shared" si="15"/>
        <v>3836</v>
      </c>
      <c r="B380" s="21" t="str">
        <f>VLOOKUP(A380,[1]FloodArchive!$A$2:$N$6000,3,FALSE)</f>
        <v>Dominican Republic</v>
      </c>
      <c r="C380" s="22" t="s">
        <v>754</v>
      </c>
      <c r="D380" s="24">
        <f>VLOOKUP(A380,[1]FloodArchive!$A$2:$P$6000,8,FALSE)</f>
        <v>40726</v>
      </c>
      <c r="E380" s="24">
        <f>VLOOKUP(A380,[1]FloodArchive!$A$2:$P$6000,9,FALSE)</f>
        <v>40730</v>
      </c>
      <c r="F380" s="25">
        <f t="shared" si="16"/>
        <v>5</v>
      </c>
      <c r="G380" s="23">
        <f>VLOOKUP(A380,[1]FloodArchive!$A$2:$P$6000,11,FALSE)</f>
        <v>4</v>
      </c>
      <c r="H380" s="23">
        <f>VLOOKUP(A380,[1]FloodArchive!$A$2:$P$6000,12,FALSE)</f>
        <v>4000</v>
      </c>
      <c r="I380" s="23"/>
      <c r="J380" s="23" t="str">
        <f>VLOOKUP(A380,[1]FloodArchive!$A$2:$P$6000,13,FALSE)</f>
        <v>Heavy Rain</v>
      </c>
      <c r="K380" s="26">
        <f>VLOOKUP(A380,[1]FloodArchive!$A$2:$P$6003,14,FALSE)</f>
        <v>1.5</v>
      </c>
      <c r="L380" s="23">
        <f>VLOOKUP(A380,[1]FloodArchive!$A$2:$P$6000,7,FALSE)</f>
        <v>43197.43</v>
      </c>
      <c r="M380" s="27">
        <f t="shared" si="17"/>
        <v>5.510519172937637</v>
      </c>
      <c r="N380" s="23">
        <f>VLOOKUP(A380,[1]FloodArchive!$A$2:$P$6000,5,FALSE)</f>
        <v>-70.976500000000001</v>
      </c>
      <c r="O380" s="23">
        <f>VLOOKUP(A380,[1]FloodArchive!$A$2:$P$6000,6,FALSE)</f>
        <v>18.855</v>
      </c>
      <c r="P380" s="30" t="s">
        <v>755</v>
      </c>
      <c r="Q380" s="19"/>
      <c r="R380" s="20"/>
      <c r="S380" s="20"/>
      <c r="T380" s="20"/>
      <c r="U380" s="20"/>
    </row>
    <row r="381" spans="1:21" s="12" customFormat="1" ht="39.950000000000003" customHeight="1" x14ac:dyDescent="0.2">
      <c r="A381" s="138">
        <f t="shared" si="15"/>
        <v>3835</v>
      </c>
      <c r="B381" s="21" t="str">
        <f>VLOOKUP(A381,[1]FloodArchive!$A$2:$N$6000,3,FALSE)</f>
        <v>India</v>
      </c>
      <c r="C381" s="22" t="s">
        <v>756</v>
      </c>
      <c r="D381" s="24">
        <f>VLOOKUP(A381,[1]FloodArchive!$A$2:$P$6000,8,FALSE)</f>
        <v>40725</v>
      </c>
      <c r="E381" s="24">
        <f>VLOOKUP(A381,[1]FloodArchive!$A$2:$P$6000,9,FALSE)</f>
        <v>40746</v>
      </c>
      <c r="F381" s="25">
        <f t="shared" si="16"/>
        <v>22</v>
      </c>
      <c r="G381" s="23">
        <f>VLOOKUP(A381,[1]FloodArchive!$A$2:$P$6000,11,FALSE)</f>
        <v>0</v>
      </c>
      <c r="H381" s="23">
        <f>VLOOKUP(A381,[1]FloodArchive!$A$2:$P$6000,12,FALSE)</f>
        <v>0</v>
      </c>
      <c r="I381" s="23"/>
      <c r="J381" s="23" t="str">
        <f>VLOOKUP(A381,[1]FloodArchive!$A$2:$P$6000,13,FALSE)</f>
        <v>Monsoonal Rain</v>
      </c>
      <c r="K381" s="26">
        <f>VLOOKUP(A381,[1]FloodArchive!$A$2:$P$6003,14,FALSE)</f>
        <v>1</v>
      </c>
      <c r="L381" s="23">
        <f>VLOOKUP(A381,[1]FloodArchive!$A$2:$P$6000,7,FALSE)</f>
        <v>27203.38</v>
      </c>
      <c r="M381" s="27">
        <f t="shared" si="17"/>
        <v>5.7770455489796166</v>
      </c>
      <c r="N381" s="23">
        <f>VLOOKUP(A381,[1]FloodArchive!$A$2:$P$6000,5,FALSE)</f>
        <v>94.034899999999993</v>
      </c>
      <c r="O381" s="23">
        <f>VLOOKUP(A381,[1]FloodArchive!$A$2:$P$6000,6,FALSE)</f>
        <v>27.362400000000001</v>
      </c>
      <c r="P381" s="30" t="s">
        <v>757</v>
      </c>
      <c r="Q381" s="19"/>
      <c r="R381" s="20"/>
      <c r="S381" s="20"/>
      <c r="T381" s="20"/>
      <c r="U381" s="20"/>
    </row>
    <row r="382" spans="1:21" s="12" customFormat="1" ht="39.950000000000003" customHeight="1" x14ac:dyDescent="0.2">
      <c r="A382" s="138">
        <f t="shared" si="15"/>
        <v>3834</v>
      </c>
      <c r="B382" s="21" t="str">
        <f>VLOOKUP(A382,[1]FloodArchive!$A$2:$N$6000,3,FALSE)</f>
        <v>India</v>
      </c>
      <c r="C382" s="22" t="s">
        <v>758</v>
      </c>
      <c r="D382" s="24">
        <f>VLOOKUP(A382,[1]FloodArchive!$A$2:$P$6000,8,FALSE)</f>
        <v>40725</v>
      </c>
      <c r="E382" s="24">
        <f>VLOOKUP(A382,[1]FloodArchive!$A$2:$P$6000,9,FALSE)</f>
        <v>40746</v>
      </c>
      <c r="F382" s="25">
        <f t="shared" si="16"/>
        <v>22</v>
      </c>
      <c r="G382" s="23">
        <f>VLOOKUP(A382,[1]FloodArchive!$A$2:$P$6000,11,FALSE)</f>
        <v>0</v>
      </c>
      <c r="H382" s="23">
        <f>VLOOKUP(A382,[1]FloodArchive!$A$2:$P$6000,12,FALSE)</f>
        <v>3000</v>
      </c>
      <c r="I382" s="23"/>
      <c r="J382" s="23" t="str">
        <f>VLOOKUP(A382,[1]FloodArchive!$A$2:$P$6000,13,FALSE)</f>
        <v>Monsoonal Rain</v>
      </c>
      <c r="K382" s="26">
        <f>VLOOKUP(A382,[1]FloodArchive!$A$2:$P$6003,14,FALSE)</f>
        <v>1</v>
      </c>
      <c r="L382" s="23">
        <f>VLOOKUP(A382,[1]FloodArchive!$A$2:$P$6000,7,FALSE)</f>
        <v>42377.33</v>
      </c>
      <c r="M382" s="27">
        <f t="shared" si="17"/>
        <v>5.9695562711678321</v>
      </c>
      <c r="N382" s="23">
        <f>VLOOKUP(A382,[1]FloodArchive!$A$2:$P$6000,5,FALSE)</f>
        <v>86.196899999999999</v>
      </c>
      <c r="O382" s="23">
        <f>VLOOKUP(A382,[1]FloodArchive!$A$2:$P$6000,6,FALSE)</f>
        <v>26.084399999999999</v>
      </c>
      <c r="P382" s="30" t="s">
        <v>759</v>
      </c>
      <c r="Q382" s="19"/>
      <c r="R382" s="20"/>
      <c r="S382" s="20"/>
      <c r="T382" s="20"/>
      <c r="U382" s="20"/>
    </row>
    <row r="383" spans="1:21" s="12" customFormat="1" ht="39.950000000000003" customHeight="1" x14ac:dyDescent="0.2">
      <c r="A383" s="138">
        <f t="shared" si="15"/>
        <v>3833</v>
      </c>
      <c r="B383" s="21" t="str">
        <f>VLOOKUP(A383,[1]FloodArchive!$A$2:$N$6000,3,FALSE)</f>
        <v>Laos</v>
      </c>
      <c r="C383" s="22" t="s">
        <v>760</v>
      </c>
      <c r="D383" s="24">
        <f>VLOOKUP(A383,[1]FloodArchive!$A$2:$P$6000,8,FALSE)</f>
        <v>40717</v>
      </c>
      <c r="E383" s="24">
        <f>VLOOKUP(A383,[1]FloodArchive!$A$2:$P$6000,9,FALSE)</f>
        <v>40723</v>
      </c>
      <c r="F383" s="25">
        <f t="shared" si="16"/>
        <v>7</v>
      </c>
      <c r="G383" s="23">
        <f>VLOOKUP(A383,[1]FloodArchive!$A$2:$P$6000,11,FALSE)</f>
        <v>6</v>
      </c>
      <c r="H383" s="23">
        <f>VLOOKUP(A383,[1]FloodArchive!$A$2:$P$6000,12,FALSE)</f>
        <v>0</v>
      </c>
      <c r="I383" s="23"/>
      <c r="J383" s="23" t="str">
        <f>VLOOKUP(A383,[1]FloodArchive!$A$2:$P$6000,13,FALSE)</f>
        <v>Tropical Storm Haima</v>
      </c>
      <c r="K383" s="26">
        <f>VLOOKUP(A383,[1]FloodArchive!$A$2:$P$6003,14,FALSE)</f>
        <v>1.5</v>
      </c>
      <c r="L383" s="23">
        <f>VLOOKUP(A383,[1]FloodArchive!$A$2:$P$6000,7,FALSE)</f>
        <v>36797.699999999997</v>
      </c>
      <c r="M383" s="27">
        <f t="shared" si="17"/>
        <v>5.58700997349007</v>
      </c>
      <c r="N383" s="23">
        <f>VLOOKUP(A383,[1]FloodArchive!$A$2:$P$6000,5,FALSE)</f>
        <v>101.556</v>
      </c>
      <c r="O383" s="23">
        <f>VLOOKUP(A383,[1]FloodArchive!$A$2:$P$6000,6,FALSE)</f>
        <v>19.380099999999999</v>
      </c>
      <c r="P383" s="30" t="s">
        <v>761</v>
      </c>
      <c r="Q383" s="19"/>
      <c r="R383" s="20"/>
      <c r="S383" s="20"/>
      <c r="T383" s="20"/>
      <c r="U383" s="20"/>
    </row>
    <row r="384" spans="1:21" s="12" customFormat="1" ht="39.950000000000003" customHeight="1" x14ac:dyDescent="0.2">
      <c r="A384" s="138">
        <f t="shared" si="15"/>
        <v>3832</v>
      </c>
      <c r="B384" s="21" t="str">
        <f>VLOOKUP(A384,[1]FloodArchive!$A$2:$N$6000,3,FALSE)</f>
        <v>USA</v>
      </c>
      <c r="C384" s="22" t="s">
        <v>762</v>
      </c>
      <c r="D384" s="24">
        <f>VLOOKUP(A384,[1]FloodArchive!$A$2:$P$6000,8,FALSE)</f>
        <v>40714</v>
      </c>
      <c r="E384" s="24">
        <f>VLOOKUP(A384,[1]FloodArchive!$A$2:$P$6000,9,FALSE)</f>
        <v>40730</v>
      </c>
      <c r="F384" s="25">
        <f t="shared" si="16"/>
        <v>17</v>
      </c>
      <c r="G384" s="23">
        <f>VLOOKUP(A384,[1]FloodArchive!$A$2:$P$6000,11,FALSE)</f>
        <v>0</v>
      </c>
      <c r="H384" s="23">
        <f>VLOOKUP(A384,[1]FloodArchive!$A$2:$P$6000,12,FALSE)</f>
        <v>16000</v>
      </c>
      <c r="I384" s="23"/>
      <c r="J384" s="23" t="str">
        <f>VLOOKUP(A384,[1]FloodArchive!$A$2:$P$6000,13,FALSE)</f>
        <v>Heavy Rain</v>
      </c>
      <c r="K384" s="26">
        <f>VLOOKUP(A384,[1]FloodArchive!$A$2:$P$6003,14,FALSE)</f>
        <v>2</v>
      </c>
      <c r="L384" s="23">
        <f>VLOOKUP(A384,[1]FloodArchive!$A$2:$P$6000,7,FALSE)</f>
        <v>16000.97</v>
      </c>
      <c r="M384" s="27">
        <f t="shared" si="17"/>
        <v>5.7356252280030766</v>
      </c>
      <c r="N384" s="23">
        <f>VLOOKUP(A384,[1]FloodArchive!$A$2:$P$6000,5,FALSE)</f>
        <v>-101.306</v>
      </c>
      <c r="O384" s="23">
        <f>VLOOKUP(A384,[1]FloodArchive!$A$2:$P$6000,6,FALSE)</f>
        <v>48.340600000000002</v>
      </c>
      <c r="P384" s="30" t="s">
        <v>763</v>
      </c>
      <c r="Q384" s="19"/>
      <c r="R384" s="20"/>
      <c r="S384" s="20"/>
      <c r="T384" s="20"/>
      <c r="U384" s="20"/>
    </row>
    <row r="385" spans="1:21" s="12" customFormat="1" ht="39.950000000000003" customHeight="1" x14ac:dyDescent="0.2">
      <c r="A385" s="138">
        <f t="shared" si="15"/>
        <v>3831</v>
      </c>
      <c r="B385" s="21" t="str">
        <f>VLOOKUP(A385,[1]FloodArchive!$A$2:$N$6000,3,FALSE)</f>
        <v>Russia</v>
      </c>
      <c r="C385" s="22" t="s">
        <v>764</v>
      </c>
      <c r="D385" s="24">
        <f>VLOOKUP(A385,[1]FloodArchive!$A$2:$P$6000,8,FALSE)</f>
        <v>40709</v>
      </c>
      <c r="E385" s="24">
        <f>VLOOKUP(A385,[1]FloodArchive!$A$2:$P$6000,9,FALSE)</f>
        <v>40723</v>
      </c>
      <c r="F385" s="25">
        <f t="shared" si="16"/>
        <v>15</v>
      </c>
      <c r="G385" s="23">
        <f>VLOOKUP(A385,[1]FloodArchive!$A$2:$P$6000,11,FALSE)</f>
        <v>0</v>
      </c>
      <c r="H385" s="23">
        <f>VLOOKUP(A385,[1]FloodArchive!$A$2:$P$6000,12,FALSE)</f>
        <v>120</v>
      </c>
      <c r="I385" s="23"/>
      <c r="J385" s="23" t="str">
        <f>VLOOKUP(A385,[1]FloodArchive!$A$2:$P$6000,13,FALSE)</f>
        <v>Heavy Rain</v>
      </c>
      <c r="K385" s="26">
        <f>VLOOKUP(A385,[1]FloodArchive!$A$2:$P$6003,14,FALSE)</f>
        <v>1</v>
      </c>
      <c r="L385" s="23">
        <f>VLOOKUP(A385,[1]FloodArchive!$A$2:$P$6000,7,FALSE)</f>
        <v>189593.05</v>
      </c>
      <c r="M385" s="27">
        <f t="shared" si="17"/>
        <v>6.4539136722161095</v>
      </c>
      <c r="N385" s="23">
        <f>VLOOKUP(A385,[1]FloodArchive!$A$2:$P$6000,5,FALSE)</f>
        <v>134.953</v>
      </c>
      <c r="O385" s="23">
        <f>VLOOKUP(A385,[1]FloodArchive!$A$2:$P$6000,6,FALSE)</f>
        <v>48.851799999999997</v>
      </c>
      <c r="P385" s="30" t="s">
        <v>765</v>
      </c>
      <c r="Q385" s="19"/>
      <c r="R385" s="20"/>
      <c r="S385" s="20"/>
      <c r="T385" s="20"/>
      <c r="U385" s="20"/>
    </row>
    <row r="386" spans="1:21" s="12" customFormat="1" ht="39.950000000000003" customHeight="1" x14ac:dyDescent="0.2">
      <c r="A386" s="138">
        <f t="shared" ref="A386:A449" si="18">A387+1</f>
        <v>3830</v>
      </c>
      <c r="B386" s="21" t="str">
        <f>VLOOKUP(A386,[1]FloodArchive!$A$2:$N$6000,3,FALSE)</f>
        <v>Philippines</v>
      </c>
      <c r="C386" s="22" t="s">
        <v>766</v>
      </c>
      <c r="D386" s="24">
        <f>VLOOKUP(A386,[1]FloodArchive!$A$2:$P$6000,8,FALSE)</f>
        <v>40722</v>
      </c>
      <c r="E386" s="24">
        <f>VLOOKUP(A386,[1]FloodArchive!$A$2:$P$6000,9,FALSE)</f>
        <v>40723</v>
      </c>
      <c r="F386" s="25">
        <f t="shared" ref="F386:F449" si="19">E386-D386+1</f>
        <v>2</v>
      </c>
      <c r="G386" s="23">
        <f>VLOOKUP(A386,[1]FloodArchive!$A$2:$P$6000,11,FALSE)</f>
        <v>25</v>
      </c>
      <c r="H386" s="23">
        <f>VLOOKUP(A386,[1]FloodArchive!$A$2:$P$6000,12,FALSE)</f>
        <v>0</v>
      </c>
      <c r="I386" s="23"/>
      <c r="J386" s="23" t="str">
        <f>VLOOKUP(A386,[1]FloodArchive!$A$2:$P$6000,13,FALSE)</f>
        <v>Heavy Rain</v>
      </c>
      <c r="K386" s="26">
        <f>VLOOKUP(A386,[1]FloodArchive!$A$2:$P$6003,14,FALSE)</f>
        <v>1.5</v>
      </c>
      <c r="L386" s="23">
        <f>VLOOKUP(A386,[1]FloodArchive!$A$2:$P$6000,7,FALSE)</f>
        <v>6361.93</v>
      </c>
      <c r="M386" s="27">
        <f t="shared" ref="M386:M449" si="20">LOG(F386*K386*L386)</f>
        <v>4.2807101409966686</v>
      </c>
      <c r="N386" s="23">
        <f>VLOOKUP(A386,[1]FloodArchive!$A$2:$P$6000,5,FALSE)</f>
        <v>126.05</v>
      </c>
      <c r="O386" s="23">
        <f>VLOOKUP(A386,[1]FloodArchive!$A$2:$P$6000,6,FALSE)</f>
        <v>7.39811</v>
      </c>
      <c r="P386" s="30" t="s">
        <v>767</v>
      </c>
      <c r="Q386" s="19"/>
      <c r="R386" s="20"/>
      <c r="S386" s="20"/>
      <c r="T386" s="20"/>
      <c r="U386" s="20"/>
    </row>
    <row r="387" spans="1:21" s="12" customFormat="1" ht="39.950000000000003" customHeight="1" x14ac:dyDescent="0.2">
      <c r="A387" s="138">
        <f t="shared" si="18"/>
        <v>3829</v>
      </c>
      <c r="B387" s="21" t="str">
        <f>VLOOKUP(A387,[1]FloodArchive!$A$2:$N$6000,3,FALSE)</f>
        <v>Ivory Coast</v>
      </c>
      <c r="C387" s="22" t="s">
        <v>768</v>
      </c>
      <c r="D387" s="24">
        <f>VLOOKUP(A387,[1]FloodArchive!$A$2:$P$6000,8,FALSE)</f>
        <v>40709</v>
      </c>
      <c r="E387" s="24">
        <f>VLOOKUP(A387,[1]FloodArchive!$A$2:$P$6000,9,FALSE)</f>
        <v>40715</v>
      </c>
      <c r="F387" s="25">
        <f t="shared" si="19"/>
        <v>7</v>
      </c>
      <c r="G387" s="23">
        <f>VLOOKUP(A387,[1]FloodArchive!$A$2:$P$6000,11,FALSE)</f>
        <v>0</v>
      </c>
      <c r="H387" s="23">
        <f>VLOOKUP(A387,[1]FloodArchive!$A$2:$P$6000,12,FALSE)</f>
        <v>500</v>
      </c>
      <c r="I387" s="23"/>
      <c r="J387" s="23" t="str">
        <f>VLOOKUP(A387,[1]FloodArchive!$A$2:$P$6000,13,FALSE)</f>
        <v>Heavy Rain</v>
      </c>
      <c r="K387" s="26">
        <f>VLOOKUP(A387,[1]FloodArchive!$A$2:$P$6003,14,FALSE)</f>
        <v>1</v>
      </c>
      <c r="L387" s="23">
        <f>VLOOKUP(A387,[1]FloodArchive!$A$2:$P$6000,7,FALSE)</f>
        <v>14448.97</v>
      </c>
      <c r="M387" s="27">
        <f t="shared" si="20"/>
        <v>5.004934929372582</v>
      </c>
      <c r="N387" s="23">
        <f>VLOOKUP(A387,[1]FloodArchive!$A$2:$P$6000,5,FALSE)</f>
        <v>-3.23691</v>
      </c>
      <c r="O387" s="23">
        <f>VLOOKUP(A387,[1]FloodArchive!$A$2:$P$6000,6,FALSE)</f>
        <v>5.9653600000000004</v>
      </c>
      <c r="P387" s="30" t="s">
        <v>769</v>
      </c>
      <c r="Q387" s="19"/>
      <c r="R387" s="20"/>
      <c r="S387" s="20"/>
      <c r="T387" s="20"/>
      <c r="U387" s="20"/>
    </row>
    <row r="388" spans="1:21" s="12" customFormat="1" ht="39.950000000000003" customHeight="1" x14ac:dyDescent="0.2">
      <c r="A388" s="138">
        <f t="shared" si="18"/>
        <v>3828</v>
      </c>
      <c r="B388" s="21" t="str">
        <f>VLOOKUP(A388,[1]FloodArchive!$A$2:$N$6000,3,FALSE)</f>
        <v>China</v>
      </c>
      <c r="C388" s="22" t="s">
        <v>770</v>
      </c>
      <c r="D388" s="24">
        <f>VLOOKUP(A388,[1]FloodArchive!$A$2:$P$6000,8,FALSE)</f>
        <v>40709</v>
      </c>
      <c r="E388" s="24">
        <f>VLOOKUP(A388,[1]FloodArchive!$A$2:$P$6000,9,FALSE)</f>
        <v>40715</v>
      </c>
      <c r="F388" s="25">
        <f t="shared" si="19"/>
        <v>7</v>
      </c>
      <c r="G388" s="23">
        <f>VLOOKUP(A388,[1]FloodArchive!$A$2:$P$6000,11,FALSE)</f>
        <v>0</v>
      </c>
      <c r="H388" s="23">
        <f>VLOOKUP(A388,[1]FloodArchive!$A$2:$P$6000,12,FALSE)</f>
        <v>2000</v>
      </c>
      <c r="I388" s="23"/>
      <c r="J388" s="23" t="str">
        <f>VLOOKUP(A388,[1]FloodArchive!$A$2:$P$6000,13,FALSE)</f>
        <v>Heavy Rain</v>
      </c>
      <c r="K388" s="26">
        <f>VLOOKUP(A388,[1]FloodArchive!$A$2:$P$6003,14,FALSE)</f>
        <v>1.5</v>
      </c>
      <c r="L388" s="23">
        <f>VLOOKUP(A388,[1]FloodArchive!$A$2:$P$6000,7,FALSE)</f>
        <v>115468.68</v>
      </c>
      <c r="M388" s="27">
        <f t="shared" si="20"/>
        <v>6.0836535002007865</v>
      </c>
      <c r="N388" s="23">
        <f>VLOOKUP(A388,[1]FloodArchive!$A$2:$P$6000,5,FALSE)</f>
        <v>102.56100000000001</v>
      </c>
      <c r="O388" s="23">
        <f>VLOOKUP(A388,[1]FloodArchive!$A$2:$P$6000,6,FALSE)</f>
        <v>36.9861</v>
      </c>
      <c r="P388" s="30" t="s">
        <v>771</v>
      </c>
      <c r="Q388" s="19"/>
      <c r="R388" s="20"/>
      <c r="S388" s="20"/>
      <c r="T388" s="20"/>
      <c r="U388" s="20"/>
    </row>
    <row r="389" spans="1:21" s="12" customFormat="1" ht="39.950000000000003" customHeight="1" x14ac:dyDescent="0.2">
      <c r="A389" s="138">
        <f t="shared" si="18"/>
        <v>3827</v>
      </c>
      <c r="B389" s="21" t="str">
        <f>VLOOKUP(A389,[1]FloodArchive!$A$2:$N$6000,3,FALSE)</f>
        <v>Pakistan</v>
      </c>
      <c r="C389" s="22" t="s">
        <v>772</v>
      </c>
      <c r="D389" s="24">
        <f>VLOOKUP(A389,[1]FloodArchive!$A$2:$P$6000,8,FALSE)</f>
        <v>40710</v>
      </c>
      <c r="E389" s="24">
        <f>VLOOKUP(A389,[1]FloodArchive!$A$2:$P$6000,9,FALSE)</f>
        <v>40715</v>
      </c>
      <c r="F389" s="25">
        <f t="shared" si="19"/>
        <v>6</v>
      </c>
      <c r="G389" s="23">
        <f>VLOOKUP(A389,[1]FloodArchive!$A$2:$P$6000,11,FALSE)</f>
        <v>0</v>
      </c>
      <c r="H389" s="23">
        <f>VLOOKUP(A389,[1]FloodArchive!$A$2:$P$6000,12,FALSE)</f>
        <v>0</v>
      </c>
      <c r="I389" s="23"/>
      <c r="J389" s="23" t="str">
        <f>VLOOKUP(A389,[1]FloodArchive!$A$2:$P$6000,13,FALSE)</f>
        <v>Monsoonal Rain</v>
      </c>
      <c r="K389" s="26">
        <f>VLOOKUP(A389,[1]FloodArchive!$A$2:$P$6003,14,FALSE)</f>
        <v>1.5</v>
      </c>
      <c r="L389" s="23">
        <f>VLOOKUP(A389,[1]FloodArchive!$A$2:$P$6000,7,FALSE)</f>
        <v>31965.46</v>
      </c>
      <c r="M389" s="27">
        <f t="shared" si="20"/>
        <v>5.4589234679831558</v>
      </c>
      <c r="N389" s="23">
        <f>VLOOKUP(A389,[1]FloodArchive!$A$2:$P$6000,5,FALSE)</f>
        <v>69.709500000000006</v>
      </c>
      <c r="O389" s="23">
        <f>VLOOKUP(A389,[1]FloodArchive!$A$2:$P$6000,6,FALSE)</f>
        <v>27.931100000000001</v>
      </c>
      <c r="P389" s="30" t="s">
        <v>773</v>
      </c>
      <c r="Q389" s="19"/>
      <c r="R389" s="20"/>
      <c r="S389" s="20"/>
      <c r="T389" s="20"/>
      <c r="U389" s="20"/>
    </row>
    <row r="390" spans="1:21" s="12" customFormat="1" ht="39.950000000000003" customHeight="1" x14ac:dyDescent="0.2">
      <c r="A390" s="138">
        <f t="shared" si="18"/>
        <v>3826</v>
      </c>
      <c r="B390" s="21" t="str">
        <f>VLOOKUP(A390,[1]FloodArchive!$A$2:$N$6000,3,FALSE)</f>
        <v>Georgia</v>
      </c>
      <c r="C390" s="22" t="s">
        <v>774</v>
      </c>
      <c r="D390" s="24">
        <f>VLOOKUP(A390,[1]FloodArchive!$A$2:$P$6000,8,FALSE)</f>
        <v>40712</v>
      </c>
      <c r="E390" s="24">
        <f>VLOOKUP(A390,[1]FloodArchive!$A$2:$P$6000,9,FALSE)</f>
        <v>40715</v>
      </c>
      <c r="F390" s="25">
        <f t="shared" si="19"/>
        <v>4</v>
      </c>
      <c r="G390" s="23">
        <f>VLOOKUP(A390,[1]FloodArchive!$A$2:$P$6000,11,FALSE)</f>
        <v>4</v>
      </c>
      <c r="H390" s="23">
        <f>VLOOKUP(A390,[1]FloodArchive!$A$2:$P$6000,12,FALSE)</f>
        <v>0</v>
      </c>
      <c r="I390" s="23"/>
      <c r="J390" s="23" t="str">
        <f>VLOOKUP(A390,[1]FloodArchive!$A$2:$P$6000,13,FALSE)</f>
        <v>Torrential Rain</v>
      </c>
      <c r="K390" s="26">
        <f>VLOOKUP(A390,[1]FloodArchive!$A$2:$P$6003,14,FALSE)</f>
        <v>1</v>
      </c>
      <c r="L390" s="23">
        <f>VLOOKUP(A390,[1]FloodArchive!$A$2:$P$6000,7,FALSE)</f>
        <v>26865.71</v>
      </c>
      <c r="M390" s="27">
        <f t="shared" si="20"/>
        <v>5.0312583138060099</v>
      </c>
      <c r="N390" s="23">
        <f>VLOOKUP(A390,[1]FloodArchive!$A$2:$P$6000,5,FALSE)</f>
        <v>43.440199999999997</v>
      </c>
      <c r="O390" s="23">
        <f>VLOOKUP(A390,[1]FloodArchive!$A$2:$P$6000,6,FALSE)</f>
        <v>42.034799999999997</v>
      </c>
      <c r="P390" s="30" t="s">
        <v>775</v>
      </c>
      <c r="Q390" s="19"/>
      <c r="R390" s="20"/>
      <c r="S390" s="20"/>
      <c r="T390" s="20"/>
      <c r="U390" s="20"/>
    </row>
    <row r="391" spans="1:21" s="12" customFormat="1" ht="39.950000000000003" customHeight="1" x14ac:dyDescent="0.2">
      <c r="A391" s="138">
        <f t="shared" si="18"/>
        <v>3825</v>
      </c>
      <c r="B391" s="21" t="str">
        <f>VLOOKUP(A391,[1]FloodArchive!$A$2:$N$6000,3,FALSE)</f>
        <v>India</v>
      </c>
      <c r="C391" s="22" t="s">
        <v>776</v>
      </c>
      <c r="D391" s="24">
        <f>VLOOKUP(A391,[1]FloodArchive!$A$2:$P$6000,8,FALSE)</f>
        <v>40712</v>
      </c>
      <c r="E391" s="24">
        <f>VLOOKUP(A391,[1]FloodArchive!$A$2:$P$6000,9,FALSE)</f>
        <v>40715</v>
      </c>
      <c r="F391" s="25">
        <f t="shared" si="19"/>
        <v>4</v>
      </c>
      <c r="G391" s="23">
        <f>VLOOKUP(A391,[1]FloodArchive!$A$2:$P$6000,11,FALSE)</f>
        <v>5</v>
      </c>
      <c r="H391" s="23">
        <f>VLOOKUP(A391,[1]FloodArchive!$A$2:$P$6000,12,FALSE)</f>
        <v>0</v>
      </c>
      <c r="I391" s="23"/>
      <c r="J391" s="23" t="str">
        <f>VLOOKUP(A391,[1]FloodArchive!$A$2:$P$6000,13,FALSE)</f>
        <v>Torrential Rain</v>
      </c>
      <c r="K391" s="26">
        <f>VLOOKUP(A391,[1]FloodArchive!$A$2:$P$6003,14,FALSE)</f>
        <v>1</v>
      </c>
      <c r="L391" s="23">
        <f>VLOOKUP(A391,[1]FloodArchive!$A$2:$P$6000,7,FALSE)</f>
        <v>41239.79</v>
      </c>
      <c r="M391" s="27">
        <f t="shared" si="20"/>
        <v>5.2173764364439661</v>
      </c>
      <c r="N391" s="23">
        <f>VLOOKUP(A391,[1]FloodArchive!$A$2:$P$6000,5,FALSE)</f>
        <v>85.872299999999996</v>
      </c>
      <c r="O391" s="23">
        <f>VLOOKUP(A391,[1]FloodArchive!$A$2:$P$6000,6,FALSE)</f>
        <v>20.793299999999999</v>
      </c>
      <c r="P391" s="30" t="s">
        <v>777</v>
      </c>
      <c r="Q391" s="19"/>
      <c r="R391" s="20"/>
      <c r="S391" s="20"/>
      <c r="T391" s="20"/>
      <c r="U391" s="20"/>
    </row>
    <row r="392" spans="1:21" s="12" customFormat="1" ht="39.950000000000003" customHeight="1" x14ac:dyDescent="0.2">
      <c r="A392" s="138">
        <f t="shared" si="18"/>
        <v>3824</v>
      </c>
      <c r="B392" s="21" t="str">
        <f>VLOOKUP(A392,[1]FloodArchive!$A$2:$N$6000,3,FALSE)</f>
        <v>Australia</v>
      </c>
      <c r="C392" s="22" t="s">
        <v>778</v>
      </c>
      <c r="D392" s="24">
        <f>VLOOKUP(A392,[1]FloodArchive!$A$2:$P$6000,8,FALSE)</f>
        <v>40705</v>
      </c>
      <c r="E392" s="24">
        <f>VLOOKUP(A392,[1]FloodArchive!$A$2:$P$6000,9,FALSE)</f>
        <v>40715</v>
      </c>
      <c r="F392" s="25">
        <f t="shared" si="19"/>
        <v>11</v>
      </c>
      <c r="G392" s="23">
        <f>VLOOKUP(A392,[1]FloodArchive!$A$2:$P$6000,11,FALSE)</f>
        <v>0</v>
      </c>
      <c r="H392" s="23">
        <f>VLOOKUP(A392,[1]FloodArchive!$A$2:$P$6000,12,FALSE)</f>
        <v>2000</v>
      </c>
      <c r="I392" s="23"/>
      <c r="J392" s="23" t="str">
        <f>VLOOKUP(A392,[1]FloodArchive!$A$2:$P$6000,13,FALSE)</f>
        <v>Heavy Rain</v>
      </c>
      <c r="K392" s="26">
        <f>VLOOKUP(A392,[1]FloodArchive!$A$2:$P$6003,14,FALSE)</f>
        <v>1</v>
      </c>
      <c r="L392" s="23">
        <f>VLOOKUP(A392,[1]FloodArchive!$A$2:$P$6000,7,FALSE)</f>
        <v>98203.33</v>
      </c>
      <c r="M392" s="27">
        <f t="shared" si="20"/>
        <v>6.033518899789418</v>
      </c>
      <c r="N392" s="23">
        <f>VLOOKUP(A392,[1]FloodArchive!$A$2:$P$6000,5,FALSE)</f>
        <v>152.08099999999999</v>
      </c>
      <c r="O392" s="23">
        <f>VLOOKUP(A392,[1]FloodArchive!$A$2:$P$6000,6,FALSE)</f>
        <v>-29.8414</v>
      </c>
      <c r="P392" s="30" t="s">
        <v>779</v>
      </c>
      <c r="Q392" s="19"/>
      <c r="R392" s="20"/>
      <c r="S392" s="20"/>
      <c r="T392" s="20"/>
      <c r="U392" s="20"/>
    </row>
    <row r="393" spans="1:21" s="12" customFormat="1" ht="39.950000000000003" customHeight="1" x14ac:dyDescent="0.2">
      <c r="A393" s="138">
        <f t="shared" si="18"/>
        <v>3823</v>
      </c>
      <c r="B393" s="21" t="str">
        <f>VLOOKUP(A393,[1]FloodArchive!$A$2:$N$6000,3,FALSE)</f>
        <v>Norway</v>
      </c>
      <c r="C393" s="22" t="s">
        <v>780</v>
      </c>
      <c r="D393" s="24">
        <f>VLOOKUP(A393,[1]FloodArchive!$A$2:$P$6000,8,FALSE)</f>
        <v>40702</v>
      </c>
      <c r="E393" s="24">
        <f>VLOOKUP(A393,[1]FloodArchive!$A$2:$P$6000,9,FALSE)</f>
        <v>40707</v>
      </c>
      <c r="F393" s="25">
        <f t="shared" si="19"/>
        <v>6</v>
      </c>
      <c r="G393" s="23">
        <f>VLOOKUP(A393,[1]FloodArchive!$A$2:$P$6000,11,FALSE)</f>
        <v>0</v>
      </c>
      <c r="H393" s="23">
        <f>VLOOKUP(A393,[1]FloodArchive!$A$2:$P$6000,12,FALSE)</f>
        <v>0</v>
      </c>
      <c r="I393" s="23"/>
      <c r="J393" s="23" t="str">
        <f>VLOOKUP(A393,[1]FloodArchive!$A$2:$P$6000,13,FALSE)</f>
        <v>Heavy Rain and Snowmelt</v>
      </c>
      <c r="K393" s="26">
        <f>VLOOKUP(A393,[1]FloodArchive!$A$2:$P$6003,14,FALSE)</f>
        <v>1</v>
      </c>
      <c r="L393" s="23">
        <f>VLOOKUP(A393,[1]FloodArchive!$A$2:$P$6000,7,FALSE)</f>
        <v>56089.63</v>
      </c>
      <c r="M393" s="27">
        <f t="shared" si="20"/>
        <v>5.5270338255422367</v>
      </c>
      <c r="N393" s="23">
        <f>VLOOKUP(A393,[1]FloodArchive!$A$2:$P$6000,5,FALSE)</f>
        <v>9.6543100000000006</v>
      </c>
      <c r="O393" s="23">
        <f>VLOOKUP(A393,[1]FloodArchive!$A$2:$P$6000,6,FALSE)</f>
        <v>62.357399999999998</v>
      </c>
      <c r="P393" s="30" t="s">
        <v>781</v>
      </c>
      <c r="Q393" s="19"/>
      <c r="R393" s="20"/>
      <c r="S393" s="20"/>
      <c r="T393" s="20"/>
      <c r="U393" s="20"/>
    </row>
    <row r="394" spans="1:21" s="12" customFormat="1" ht="39.950000000000003" customHeight="1" x14ac:dyDescent="0.2">
      <c r="A394" s="138">
        <f t="shared" si="18"/>
        <v>3822</v>
      </c>
      <c r="B394" s="21" t="str">
        <f>VLOOKUP(A394,[1]FloodArchive!$A$2:$N$6000,3,FALSE)</f>
        <v>Columbia</v>
      </c>
      <c r="C394" s="22" t="s">
        <v>782</v>
      </c>
      <c r="D394" s="24">
        <f>VLOOKUP(A394,[1]FloodArchive!$A$2:$P$6000,8,FALSE)</f>
        <v>40696</v>
      </c>
      <c r="E394" s="24">
        <f>VLOOKUP(A394,[1]FloodArchive!$A$2:$P$6000,9,FALSE)</f>
        <v>40707</v>
      </c>
      <c r="F394" s="25">
        <f t="shared" si="19"/>
        <v>12</v>
      </c>
      <c r="G394" s="23">
        <f>VLOOKUP(A394,[1]FloodArchive!$A$2:$P$6000,11,FALSE)</f>
        <v>464</v>
      </c>
      <c r="H394" s="23">
        <f>VLOOKUP(A394,[1]FloodArchive!$A$2:$P$6000,12,FALSE)</f>
        <v>0</v>
      </c>
      <c r="I394" s="23"/>
      <c r="J394" s="23" t="str">
        <f>VLOOKUP(A394,[1]FloodArchive!$A$2:$P$6000,13,FALSE)</f>
        <v>Heavy Rain</v>
      </c>
      <c r="K394" s="26">
        <f>VLOOKUP(A394,[1]FloodArchive!$A$2:$P$6003,14,FALSE)</f>
        <v>1.5</v>
      </c>
      <c r="L394" s="23">
        <f>VLOOKUP(A394,[1]FloodArchive!$A$2:$P$6000,7,FALSE)</f>
        <v>236086.96</v>
      </c>
      <c r="M394" s="27">
        <f t="shared" si="20"/>
        <v>6.6283445050730059</v>
      </c>
      <c r="N394" s="23">
        <f>VLOOKUP(A394,[1]FloodArchive!$A$2:$P$6000,5,FALSE)</f>
        <v>-74.158100000000005</v>
      </c>
      <c r="O394" s="23">
        <f>VLOOKUP(A394,[1]FloodArchive!$A$2:$P$6000,6,FALSE)</f>
        <v>5.69693</v>
      </c>
      <c r="P394" s="30" t="s">
        <v>783</v>
      </c>
      <c r="Q394" s="19"/>
      <c r="R394" s="20"/>
      <c r="S394" s="20"/>
      <c r="T394" s="20"/>
      <c r="U394" s="20"/>
    </row>
    <row r="395" spans="1:21" s="12" customFormat="1" ht="39.950000000000003" customHeight="1" x14ac:dyDescent="0.2">
      <c r="A395" s="138">
        <f t="shared" si="18"/>
        <v>3821</v>
      </c>
      <c r="B395" s="21" t="str">
        <f>VLOOKUP(A395,[1]FloodArchive!$A$2:$N$6000,3,FALSE)</f>
        <v>China</v>
      </c>
      <c r="C395" s="22" t="s">
        <v>784</v>
      </c>
      <c r="D395" s="24">
        <f>VLOOKUP(A395,[1]FloodArchive!$A$2:$P$6000,8,FALSE)</f>
        <v>40695</v>
      </c>
      <c r="E395" s="24">
        <f>VLOOKUP(A395,[1]FloodArchive!$A$2:$P$6000,9,FALSE)</f>
        <v>40723</v>
      </c>
      <c r="F395" s="25">
        <f t="shared" si="19"/>
        <v>29</v>
      </c>
      <c r="G395" s="23">
        <f>VLOOKUP(A395,[1]FloodArchive!$A$2:$P$6000,11,FALSE)</f>
        <v>175</v>
      </c>
      <c r="H395" s="23">
        <f>VLOOKUP(A395,[1]FloodArchive!$A$2:$P$6000,12,FALSE)</f>
        <v>1600000</v>
      </c>
      <c r="I395" s="23"/>
      <c r="J395" s="23" t="str">
        <f>VLOOKUP(A395,[1]FloodArchive!$A$2:$P$6000,13,FALSE)</f>
        <v>Monsoonal Rain</v>
      </c>
      <c r="K395" s="26">
        <f>VLOOKUP(A395,[1]FloodArchive!$A$2:$P$6003,14,FALSE)</f>
        <v>2</v>
      </c>
      <c r="L395" s="23">
        <f>VLOOKUP(A395,[1]FloodArchive!$A$2:$P$6000,7,FALSE)</f>
        <v>431896.52</v>
      </c>
      <c r="M395" s="27">
        <f t="shared" si="20"/>
        <v>7.3988076983029902</v>
      </c>
      <c r="N395" s="23">
        <f>VLOOKUP(A395,[1]FloodArchive!$A$2:$P$6000,5,FALSE)</f>
        <v>114.47799999999999</v>
      </c>
      <c r="O395" s="23">
        <f>VLOOKUP(A395,[1]FloodArchive!$A$2:$P$6000,6,FALSE)</f>
        <v>27.8963</v>
      </c>
      <c r="P395" s="30" t="s">
        <v>785</v>
      </c>
      <c r="Q395" s="19"/>
      <c r="R395" s="20"/>
      <c r="S395" s="20"/>
      <c r="T395" s="20"/>
      <c r="U395" s="20"/>
    </row>
    <row r="396" spans="1:21" s="12" customFormat="1" ht="39.950000000000003" customHeight="1" x14ac:dyDescent="0.2">
      <c r="A396" s="138">
        <f t="shared" si="18"/>
        <v>3820</v>
      </c>
      <c r="B396" s="21" t="str">
        <f>VLOOKUP(A396,[1]FloodArchive!$A$2:$N$6000,3,FALSE)</f>
        <v>Philippines</v>
      </c>
      <c r="C396" s="22" t="s">
        <v>786</v>
      </c>
      <c r="D396" s="24">
        <f>VLOOKUP(A396,[1]FloodArchive!$A$2:$P$6000,8,FALSE)</f>
        <v>40699</v>
      </c>
      <c r="E396" s="24">
        <f>VLOOKUP(A396,[1]FloodArchive!$A$2:$P$6000,9,FALSE)</f>
        <v>40715</v>
      </c>
      <c r="F396" s="25">
        <f t="shared" si="19"/>
        <v>17</v>
      </c>
      <c r="G396" s="23">
        <f>VLOOKUP(A396,[1]FloodArchive!$A$2:$P$6000,11,FALSE)</f>
        <v>15</v>
      </c>
      <c r="H396" s="23">
        <f>VLOOKUP(A396,[1]FloodArchive!$A$2:$P$6000,12,FALSE)</f>
        <v>15000</v>
      </c>
      <c r="I396" s="23"/>
      <c r="J396" s="23" t="str">
        <f>VLOOKUP(A396,[1]FloodArchive!$A$2:$P$6000,13,FALSE)</f>
        <v>Heavy Rain</v>
      </c>
      <c r="K396" s="26">
        <f>VLOOKUP(A396,[1]FloodArchive!$A$2:$P$6003,14,FALSE)</f>
        <v>1.5</v>
      </c>
      <c r="L396" s="23">
        <f>VLOOKUP(A396,[1]FloodArchive!$A$2:$P$6000,7,FALSE)</f>
        <v>71700.83</v>
      </c>
      <c r="M396" s="27">
        <f t="shared" si="20"/>
        <v>6.2620643634704249</v>
      </c>
      <c r="N396" s="23">
        <f>VLOOKUP(A396,[1]FloodArchive!$A$2:$P$6000,5,FALSE)</f>
        <v>125.208</v>
      </c>
      <c r="O396" s="23">
        <f>VLOOKUP(A396,[1]FloodArchive!$A$2:$P$6000,6,FALSE)</f>
        <v>8.3063400000000005</v>
      </c>
      <c r="P396" s="30" t="s">
        <v>787</v>
      </c>
      <c r="Q396" s="19"/>
      <c r="R396" s="20"/>
      <c r="S396" s="20"/>
      <c r="T396" s="20"/>
      <c r="U396" s="20"/>
    </row>
    <row r="397" spans="1:21" s="12" customFormat="1" ht="39.950000000000003" customHeight="1" x14ac:dyDescent="0.2">
      <c r="A397" s="138">
        <f t="shared" si="18"/>
        <v>3819</v>
      </c>
      <c r="B397" s="21" t="str">
        <f>VLOOKUP(A397,[1]FloodArchive!$A$2:$N$6000,3,FALSE)</f>
        <v>Canada</v>
      </c>
      <c r="C397" s="22" t="s">
        <v>788</v>
      </c>
      <c r="D397" s="24">
        <f>VLOOKUP(A397,[1]FloodArchive!$A$2:$P$6000,8,FALSE)</f>
        <v>40695</v>
      </c>
      <c r="E397" s="24">
        <f>VLOOKUP(A397,[1]FloodArchive!$A$2:$P$6000,9,FALSE)</f>
        <v>40730</v>
      </c>
      <c r="F397" s="25">
        <f t="shared" si="19"/>
        <v>36</v>
      </c>
      <c r="G397" s="23">
        <f>VLOOKUP(A397,[1]FloodArchive!$A$2:$P$6000,11,FALSE)</f>
        <v>0</v>
      </c>
      <c r="H397" s="23">
        <f>VLOOKUP(A397,[1]FloodArchive!$A$2:$P$6000,12,FALSE)</f>
        <v>700</v>
      </c>
      <c r="I397" s="23"/>
      <c r="J397" s="23" t="str">
        <f>VLOOKUP(A397,[1]FloodArchive!$A$2:$P$6000,13,FALSE)</f>
        <v>Heavy Rain</v>
      </c>
      <c r="K397" s="26">
        <f>VLOOKUP(A397,[1]FloodArchive!$A$2:$P$6003,14,FALSE)</f>
        <v>1</v>
      </c>
      <c r="L397" s="23">
        <f>VLOOKUP(A397,[1]FloodArchive!$A$2:$P$6000,7,FALSE)</f>
        <v>5634.34</v>
      </c>
      <c r="M397" s="27">
        <f t="shared" si="20"/>
        <v>5.3071455513809287</v>
      </c>
      <c r="N397" s="23">
        <f>VLOOKUP(A397,[1]FloodArchive!$A$2:$P$6000,5,FALSE)</f>
        <v>-96.854100000000003</v>
      </c>
      <c r="O397" s="23">
        <f>VLOOKUP(A397,[1]FloodArchive!$A$2:$P$6000,6,FALSE)</f>
        <v>52.255800000000001</v>
      </c>
      <c r="P397" s="30" t="s">
        <v>789</v>
      </c>
      <c r="Q397" s="19"/>
      <c r="R397" s="20"/>
      <c r="S397" s="20"/>
      <c r="T397" s="20"/>
      <c r="U397" s="20"/>
    </row>
    <row r="398" spans="1:21" s="12" customFormat="1" ht="39.950000000000003" customHeight="1" x14ac:dyDescent="0.2">
      <c r="A398" s="138">
        <f t="shared" si="18"/>
        <v>3818</v>
      </c>
      <c r="B398" s="21" t="str">
        <f>VLOOKUP(A398,[1]FloodArchive!$A$2:$N$6000,3,FALSE)</f>
        <v>Algeria</v>
      </c>
      <c r="C398" s="22" t="s">
        <v>790</v>
      </c>
      <c r="D398" s="24">
        <f>VLOOKUP(A398,[1]FloodArchive!$A$2:$P$6000,8,FALSE)</f>
        <v>40697</v>
      </c>
      <c r="E398" s="24">
        <f>VLOOKUP(A398,[1]FloodArchive!$A$2:$P$6000,9,FALSE)</f>
        <v>40700</v>
      </c>
      <c r="F398" s="25">
        <f t="shared" si="19"/>
        <v>4</v>
      </c>
      <c r="G398" s="23">
        <f>VLOOKUP(A398,[1]FloodArchive!$A$2:$P$6000,11,FALSE)</f>
        <v>4</v>
      </c>
      <c r="H398" s="23">
        <f>VLOOKUP(A398,[1]FloodArchive!$A$2:$P$6000,12,FALSE)</f>
        <v>0</v>
      </c>
      <c r="I398" s="23"/>
      <c r="J398" s="23" t="str">
        <f>VLOOKUP(A398,[1]FloodArchive!$A$2:$P$6000,13,FALSE)</f>
        <v>Heavy Rain</v>
      </c>
      <c r="K398" s="26">
        <f>VLOOKUP(A398,[1]FloodArchive!$A$2:$P$6003,14,FALSE)</f>
        <v>1</v>
      </c>
      <c r="L398" s="23">
        <f>VLOOKUP(A398,[1]FloodArchive!$A$2:$P$6000,7,FALSE)</f>
        <v>191002.27</v>
      </c>
      <c r="M398" s="27">
        <f t="shared" si="20"/>
        <v>5.8830985200553529</v>
      </c>
      <c r="N398" s="23">
        <f>VLOOKUP(A398,[1]FloodArchive!$A$2:$P$6000,5,FALSE)</f>
        <v>2.8094999999999999</v>
      </c>
      <c r="O398" s="23">
        <f>VLOOKUP(A398,[1]FloodArchive!$A$2:$P$6000,6,FALSE)</f>
        <v>32.704799999999999</v>
      </c>
      <c r="P398" s="30" t="s">
        <v>791</v>
      </c>
      <c r="Q398" s="19"/>
      <c r="R398" s="20"/>
      <c r="S398" s="20"/>
      <c r="T398" s="20"/>
      <c r="U398" s="20"/>
    </row>
    <row r="399" spans="1:21" s="12" customFormat="1" ht="39.950000000000003" customHeight="1" x14ac:dyDescent="0.2">
      <c r="A399" s="138">
        <f t="shared" si="18"/>
        <v>3817</v>
      </c>
      <c r="B399" s="21" t="str">
        <f>VLOOKUP(A399,[1]FloodArchive!$A$2:$N$6000,3,FALSE)</f>
        <v>Haiti</v>
      </c>
      <c r="C399" s="22" t="s">
        <v>792</v>
      </c>
      <c r="D399" s="24">
        <f>VLOOKUP(A399,[1]FloodArchive!$A$2:$P$6000,8,FALSE)</f>
        <v>40698</v>
      </c>
      <c r="E399" s="24">
        <f>VLOOKUP(A399,[1]FloodArchive!$A$2:$P$6000,9,FALSE)</f>
        <v>40707</v>
      </c>
      <c r="F399" s="25">
        <f t="shared" si="19"/>
        <v>10</v>
      </c>
      <c r="G399" s="23">
        <f>VLOOKUP(A399,[1]FloodArchive!$A$2:$P$6000,11,FALSE)</f>
        <v>23</v>
      </c>
      <c r="H399" s="23">
        <f>VLOOKUP(A399,[1]FloodArchive!$A$2:$P$6000,12,FALSE)</f>
        <v>250</v>
      </c>
      <c r="I399" s="23"/>
      <c r="J399" s="23" t="str">
        <f>VLOOKUP(A399,[1]FloodArchive!$A$2:$P$6000,13,FALSE)</f>
        <v>Heavy Rain</v>
      </c>
      <c r="K399" s="26">
        <f>VLOOKUP(A399,[1]FloodArchive!$A$2:$P$6003,14,FALSE)</f>
        <v>1</v>
      </c>
      <c r="L399" s="23">
        <f>VLOOKUP(A399,[1]FloodArchive!$A$2:$P$6000,7,FALSE)</f>
        <v>1115.2</v>
      </c>
      <c r="M399" s="27">
        <f t="shared" si="20"/>
        <v>4.0473527607539346</v>
      </c>
      <c r="N399" s="23">
        <f>VLOOKUP(A399,[1]FloodArchive!$A$2:$P$6000,5,FALSE)</f>
        <v>-71.996600000000001</v>
      </c>
      <c r="O399" s="23">
        <f>VLOOKUP(A399,[1]FloodArchive!$A$2:$P$6000,6,FALSE)</f>
        <v>18.596499999999999</v>
      </c>
      <c r="P399" s="30" t="s">
        <v>793</v>
      </c>
      <c r="Q399" s="19"/>
      <c r="R399" s="20"/>
      <c r="S399" s="20"/>
      <c r="T399" s="20"/>
      <c r="U399" s="20"/>
    </row>
    <row r="400" spans="1:21" s="12" customFormat="1" ht="39.950000000000003" customHeight="1" x14ac:dyDescent="0.2">
      <c r="A400" s="138">
        <f t="shared" si="18"/>
        <v>3816</v>
      </c>
      <c r="B400" s="21" t="str">
        <f>VLOOKUP(A400,[1]FloodArchive!$A$2:$N$6000,3,FALSE)</f>
        <v>India</v>
      </c>
      <c r="C400" s="22" t="s">
        <v>794</v>
      </c>
      <c r="D400" s="24">
        <f>VLOOKUP(A400,[1]FloodArchive!$A$2:$P$6000,8,FALSE)</f>
        <v>40695</v>
      </c>
      <c r="E400" s="24">
        <f>VLOOKUP(A400,[1]FloodArchive!$A$2:$P$6000,9,FALSE)</f>
        <v>40707</v>
      </c>
      <c r="F400" s="25">
        <f t="shared" si="19"/>
        <v>13</v>
      </c>
      <c r="G400" s="23">
        <f>VLOOKUP(A400,[1]FloodArchive!$A$2:$P$6000,11,FALSE)</f>
        <v>4</v>
      </c>
      <c r="H400" s="23">
        <f>VLOOKUP(A400,[1]FloodArchive!$A$2:$P$6000,12,FALSE)</f>
        <v>500</v>
      </c>
      <c r="I400" s="23"/>
      <c r="J400" s="23" t="str">
        <f>VLOOKUP(A400,[1]FloodArchive!$A$2:$P$6000,13,FALSE)</f>
        <v>Monsoonal Rain</v>
      </c>
      <c r="K400" s="26">
        <f>VLOOKUP(A400,[1]FloodArchive!$A$2:$P$6003,14,FALSE)</f>
        <v>1</v>
      </c>
      <c r="L400" s="23">
        <f>VLOOKUP(A400,[1]FloodArchive!$A$2:$P$6000,7,FALSE)</f>
        <v>20807.38</v>
      </c>
      <c r="M400" s="27">
        <f t="shared" si="20"/>
        <v>5.4321607509626286</v>
      </c>
      <c r="N400" s="23">
        <f>VLOOKUP(A400,[1]FloodArchive!$A$2:$P$6000,5,FALSE)</f>
        <v>76.758799999999994</v>
      </c>
      <c r="O400" s="23">
        <f>VLOOKUP(A400,[1]FloodArchive!$A$2:$P$6000,6,FALSE)</f>
        <v>10.836499999999999</v>
      </c>
      <c r="P400" s="30" t="s">
        <v>795</v>
      </c>
      <c r="Q400" s="19"/>
      <c r="R400" s="20"/>
      <c r="S400" s="20"/>
      <c r="T400" s="20"/>
      <c r="U400" s="20"/>
    </row>
    <row r="401" spans="1:21" s="12" customFormat="1" ht="39.950000000000003" customHeight="1" x14ac:dyDescent="0.2">
      <c r="A401" s="138">
        <f t="shared" si="18"/>
        <v>3815</v>
      </c>
      <c r="B401" s="21" t="str">
        <f>VLOOKUP(A401,[1]FloodArchive!$A$2:$N$6000,3,FALSE)</f>
        <v>USA</v>
      </c>
      <c r="C401" s="22" t="s">
        <v>796</v>
      </c>
      <c r="D401" s="24">
        <f>VLOOKUP(A401,[1]FloodArchive!$A$2:$P$6000,8,FALSE)</f>
        <v>40698</v>
      </c>
      <c r="E401" s="24">
        <f>VLOOKUP(A401,[1]FloodArchive!$A$2:$P$6000,9,FALSE)</f>
        <v>40753</v>
      </c>
      <c r="F401" s="25">
        <f t="shared" si="19"/>
        <v>56</v>
      </c>
      <c r="G401" s="23">
        <f>VLOOKUP(A401,[1]FloodArchive!$A$2:$P$6000,11,FALSE)</f>
        <v>0</v>
      </c>
      <c r="H401" s="23">
        <f>VLOOKUP(A401,[1]FloodArchive!$A$2:$P$6000,12,FALSE)</f>
        <v>4600</v>
      </c>
      <c r="I401" s="23"/>
      <c r="J401" s="23" t="str">
        <f>VLOOKUP(A401,[1]FloodArchive!$A$2:$P$6000,13,FALSE)</f>
        <v>Heavy Rain,and Dam release</v>
      </c>
      <c r="K401" s="26">
        <f>VLOOKUP(A401,[1]FloodArchive!$A$2:$P$6003,14,FALSE)</f>
        <v>1.5</v>
      </c>
      <c r="L401" s="23">
        <f>VLOOKUP(A401,[1]FloodArchive!$A$2:$P$6000,7,FALSE)</f>
        <v>23537.98</v>
      </c>
      <c r="M401" s="27">
        <f t="shared" si="20"/>
        <v>6.2960484755592852</v>
      </c>
      <c r="N401" s="23">
        <f>VLOOKUP(A401,[1]FloodArchive!$A$2:$P$6000,5,FALSE)</f>
        <v>-99.473200000000006</v>
      </c>
      <c r="O401" s="23">
        <f>VLOOKUP(A401,[1]FloodArchive!$A$2:$P$6000,6,FALSE)</f>
        <v>43.537599999999998</v>
      </c>
      <c r="P401" s="30" t="s">
        <v>797</v>
      </c>
      <c r="Q401" s="19"/>
      <c r="R401" s="20"/>
      <c r="S401" s="20"/>
      <c r="T401" s="20"/>
      <c r="U401" s="20"/>
    </row>
    <row r="402" spans="1:21" s="12" customFormat="1" ht="39.950000000000003" customHeight="1" x14ac:dyDescent="0.2">
      <c r="A402" s="138">
        <f t="shared" si="18"/>
        <v>3814</v>
      </c>
      <c r="B402" s="21" t="str">
        <f>VLOOKUP(A402,[1]FloodArchive!$A$2:$N$6000,3,FALSE)</f>
        <v>Serbia</v>
      </c>
      <c r="C402" s="22" t="s">
        <v>798</v>
      </c>
      <c r="D402" s="24">
        <f>VLOOKUP(A402,[1]FloodArchive!$A$2:$P$6000,8,FALSE)</f>
        <v>40686</v>
      </c>
      <c r="E402" s="24">
        <f>VLOOKUP(A402,[1]FloodArchive!$A$2:$P$6000,9,FALSE)</f>
        <v>40687</v>
      </c>
      <c r="F402" s="25">
        <f t="shared" si="19"/>
        <v>2</v>
      </c>
      <c r="G402" s="23">
        <f>VLOOKUP(A402,[1]FloodArchive!$A$2:$P$6000,11,FALSE)</f>
        <v>0</v>
      </c>
      <c r="H402" s="23">
        <f>VLOOKUP(A402,[1]FloodArchive!$A$2:$P$6000,12,FALSE)</f>
        <v>5000</v>
      </c>
      <c r="I402" s="23"/>
      <c r="J402" s="23" t="str">
        <f>VLOOKUP(A402,[1]FloodArchive!$A$2:$P$6000,13,FALSE)</f>
        <v>Torrential Rain</v>
      </c>
      <c r="K402" s="26">
        <f>VLOOKUP(A402,[1]FloodArchive!$A$2:$P$6003,14,FALSE)</f>
        <v>1</v>
      </c>
      <c r="L402" s="23">
        <f>VLOOKUP(A402,[1]FloodArchive!$A$2:$P$6000,7,FALSE)</f>
        <v>5465.46</v>
      </c>
      <c r="M402" s="27">
        <f t="shared" si="20"/>
        <v>4.0386567158480373</v>
      </c>
      <c r="N402" s="23">
        <f>VLOOKUP(A402,[1]FloodArchive!$A$2:$P$6000,5,FALSE)</f>
        <v>20.870799999999999</v>
      </c>
      <c r="O402" s="23">
        <f>VLOOKUP(A402,[1]FloodArchive!$A$2:$P$6000,6,FALSE)</f>
        <v>43.048000000000002</v>
      </c>
      <c r="P402" s="30" t="s">
        <v>799</v>
      </c>
      <c r="Q402" s="19"/>
      <c r="R402" s="20"/>
      <c r="S402" s="20"/>
      <c r="T402" s="20"/>
      <c r="U402" s="20"/>
    </row>
    <row r="403" spans="1:21" s="12" customFormat="1" ht="39.950000000000003" customHeight="1" x14ac:dyDescent="0.2">
      <c r="A403" s="138">
        <f t="shared" si="18"/>
        <v>3813</v>
      </c>
      <c r="B403" s="21" t="str">
        <f>VLOOKUP(A403,[1]FloodArchive!$A$2:$N$6000,3,FALSE)</f>
        <v>USA</v>
      </c>
      <c r="C403" s="22" t="s">
        <v>800</v>
      </c>
      <c r="D403" s="24">
        <f>VLOOKUP(A403,[1]FloodArchive!$A$2:$P$6000,8,FALSE)</f>
        <v>40685</v>
      </c>
      <c r="E403" s="24">
        <f>VLOOKUP(A403,[1]FloodArchive!$A$2:$P$6000,9,FALSE)</f>
        <v>40715</v>
      </c>
      <c r="F403" s="25">
        <f t="shared" si="19"/>
        <v>31</v>
      </c>
      <c r="G403" s="23">
        <f>VLOOKUP(A403,[1]FloodArchive!$A$2:$P$6000,11,FALSE)</f>
        <v>1</v>
      </c>
      <c r="H403" s="23">
        <f>VLOOKUP(A403,[1]FloodArchive!$A$2:$P$6000,12,FALSE)</f>
        <v>1100</v>
      </c>
      <c r="I403" s="23"/>
      <c r="J403" s="23" t="str">
        <f>VLOOKUP(A403,[1]FloodArchive!$A$2:$P$6000,13,FALSE)</f>
        <v>Heavy Rain and Snowmelt</v>
      </c>
      <c r="K403" s="26">
        <f>VLOOKUP(A403,[1]FloodArchive!$A$2:$P$6003,14,FALSE)</f>
        <v>2</v>
      </c>
      <c r="L403" s="23">
        <f>VLOOKUP(A403,[1]FloodArchive!$A$2:$P$6000,7,FALSE)</f>
        <v>171530.74</v>
      </c>
      <c r="M403" s="27">
        <f t="shared" si="20"/>
        <v>7.0267336507053662</v>
      </c>
      <c r="N403" s="23">
        <f>VLOOKUP(A403,[1]FloodArchive!$A$2:$P$6000,5,FALSE)</f>
        <v>-105.666</v>
      </c>
      <c r="O403" s="23">
        <f>VLOOKUP(A403,[1]FloodArchive!$A$2:$P$6000,6,FALSE)</f>
        <v>45.2971</v>
      </c>
      <c r="P403" s="30" t="s">
        <v>801</v>
      </c>
      <c r="Q403" s="19"/>
      <c r="R403" s="20"/>
      <c r="S403" s="20"/>
      <c r="T403" s="20"/>
      <c r="U403" s="20"/>
    </row>
    <row r="404" spans="1:21" s="12" customFormat="1" ht="39.950000000000003" customHeight="1" x14ac:dyDescent="0.2">
      <c r="A404" s="138">
        <f t="shared" si="18"/>
        <v>3812</v>
      </c>
      <c r="B404" s="21" t="str">
        <f>VLOOKUP(A404,[1]FloodArchive!$A$2:$N$6000,3,FALSE)</f>
        <v>Canada</v>
      </c>
      <c r="C404" s="22" t="s">
        <v>802</v>
      </c>
      <c r="D404" s="24">
        <f>VLOOKUP(A404,[1]FloodArchive!$A$2:$P$6000,8,FALSE)</f>
        <v>40667</v>
      </c>
      <c r="E404" s="24">
        <f>VLOOKUP(A404,[1]FloodArchive!$A$2:$P$6000,9,FALSE)</f>
        <v>40703</v>
      </c>
      <c r="F404" s="25">
        <f t="shared" si="19"/>
        <v>37</v>
      </c>
      <c r="G404" s="23">
        <f>VLOOKUP(A404,[1]FloodArchive!$A$2:$P$6000,11,FALSE)</f>
        <v>0</v>
      </c>
      <c r="H404" s="23">
        <f>VLOOKUP(A404,[1]FloodArchive!$A$2:$P$6000,12,FALSE)</f>
        <v>1300</v>
      </c>
      <c r="I404" s="23"/>
      <c r="J404" s="23" t="str">
        <f>VLOOKUP(A404,[1]FloodArchive!$A$2:$P$6000,13,FALSE)</f>
        <v>Heavy Rain</v>
      </c>
      <c r="K404" s="26">
        <f>VLOOKUP(A404,[1]FloodArchive!$A$2:$P$6003,14,FALSE)</f>
        <v>2</v>
      </c>
      <c r="L404" s="23">
        <f>VLOOKUP(A404,[1]FloodArchive!$A$2:$P$6000,7,FALSE)</f>
        <v>5274.09</v>
      </c>
      <c r="M404" s="27">
        <f t="shared" si="20"/>
        <v>5.5913792562937905</v>
      </c>
      <c r="N404" s="23">
        <f>VLOOKUP(A404,[1]FloodArchive!$A$2:$P$6000,5,FALSE)</f>
        <v>-73.014099999999999</v>
      </c>
      <c r="O404" s="23">
        <f>VLOOKUP(A404,[1]FloodArchive!$A$2:$P$6000,6,FALSE)</f>
        <v>45.626399999999997</v>
      </c>
      <c r="P404" s="30" t="s">
        <v>803</v>
      </c>
      <c r="Q404" s="19"/>
      <c r="R404" s="20"/>
      <c r="S404" s="20"/>
      <c r="T404" s="20"/>
      <c r="U404" s="20"/>
    </row>
    <row r="405" spans="1:21" s="12" customFormat="1" ht="39.950000000000003" customHeight="1" x14ac:dyDescent="0.2">
      <c r="A405" s="138">
        <f t="shared" si="18"/>
        <v>3811</v>
      </c>
      <c r="B405" s="21" t="str">
        <f>VLOOKUP(A405,[1]FloodArchive!$A$2:$N$6000,3,FALSE)</f>
        <v>Philippines</v>
      </c>
      <c r="C405" s="22" t="s">
        <v>804</v>
      </c>
      <c r="D405" s="24">
        <f>VLOOKUP(A405,[1]FloodArchive!$A$2:$P$6000,8,FALSE)</f>
        <v>40671</v>
      </c>
      <c r="E405" s="24">
        <f>VLOOKUP(A405,[1]FloodArchive!$A$2:$P$6000,9,FALSE)</f>
        <v>40674</v>
      </c>
      <c r="F405" s="25">
        <f t="shared" si="19"/>
        <v>4</v>
      </c>
      <c r="G405" s="23">
        <f>VLOOKUP(A405,[1]FloodArchive!$A$2:$P$6000,11,FALSE)</f>
        <v>10</v>
      </c>
      <c r="H405" s="23">
        <f>VLOOKUP(A405,[1]FloodArchive!$A$2:$P$6000,12,FALSE)</f>
        <v>0</v>
      </c>
      <c r="I405" s="23"/>
      <c r="J405" s="23" t="str">
        <f>VLOOKUP(A405,[1]FloodArchive!$A$2:$P$6000,13,FALSE)</f>
        <v>Tropical Storm Aere</v>
      </c>
      <c r="K405" s="26">
        <f>VLOOKUP(A405,[1]FloodArchive!$A$2:$P$6003,14,FALSE)</f>
        <v>1.5</v>
      </c>
      <c r="L405" s="23">
        <f>VLOOKUP(A405,[1]FloodArchive!$A$2:$P$6000,7,FALSE)</f>
        <v>3179.22</v>
      </c>
      <c r="M405" s="27">
        <f t="shared" si="20"/>
        <v>4.2804718322399467</v>
      </c>
      <c r="N405" s="23">
        <f>VLOOKUP(A405,[1]FloodArchive!$A$2:$P$6000,5,FALSE)</f>
        <v>124.19199999999999</v>
      </c>
      <c r="O405" s="23">
        <f>VLOOKUP(A405,[1]FloodArchive!$A$2:$P$6000,6,FALSE)</f>
        <v>13.658799999999999</v>
      </c>
      <c r="P405" s="30" t="s">
        <v>805</v>
      </c>
      <c r="Q405" s="19"/>
      <c r="R405" s="20"/>
      <c r="S405" s="20"/>
      <c r="T405" s="20"/>
      <c r="U405" s="20"/>
    </row>
    <row r="406" spans="1:21" s="12" customFormat="1" ht="39.950000000000003" customHeight="1" x14ac:dyDescent="0.2">
      <c r="A406" s="138">
        <f t="shared" si="18"/>
        <v>3810</v>
      </c>
      <c r="B406" s="21" t="str">
        <f>VLOOKUP(A406,[1]FloodArchive!$A$2:$N$6000,3,FALSE)</f>
        <v>Brazil</v>
      </c>
      <c r="C406" s="22" t="s">
        <v>806</v>
      </c>
      <c r="D406" s="24">
        <f>VLOOKUP(A406,[1]FloodArchive!$A$2:$P$6000,8,FALSE)</f>
        <v>40671</v>
      </c>
      <c r="E406" s="24">
        <f>VLOOKUP(A406,[1]FloodArchive!$A$2:$P$6000,9,FALSE)</f>
        <v>40674</v>
      </c>
      <c r="F406" s="25">
        <f t="shared" si="19"/>
        <v>4</v>
      </c>
      <c r="G406" s="23">
        <f>VLOOKUP(A406,[1]FloodArchive!$A$2:$P$6000,11,FALSE)</f>
        <v>2</v>
      </c>
      <c r="H406" s="23">
        <f>VLOOKUP(A406,[1]FloodArchive!$A$2:$P$6000,12,FALSE)</f>
        <v>15000</v>
      </c>
      <c r="I406" s="23"/>
      <c r="J406" s="23" t="str">
        <f>VLOOKUP(A406,[1]FloodArchive!$A$2:$P$6000,13,FALSE)</f>
        <v>Torrential Rain</v>
      </c>
      <c r="K406" s="26">
        <f>VLOOKUP(A406,[1]FloodArchive!$A$2:$P$6003,14,FALSE)</f>
        <v>1.5</v>
      </c>
      <c r="L406" s="23">
        <f>VLOOKUP(A406,[1]FloodArchive!$A$2:$P$6000,7,FALSE)</f>
        <v>288020.18</v>
      </c>
      <c r="M406" s="27">
        <f t="shared" si="20"/>
        <v>6.2375741678498633</v>
      </c>
      <c r="N406" s="23">
        <f>VLOOKUP(A406,[1]FloodArchive!$A$2:$P$6000,5,FALSE)</f>
        <v>-40.119100000000003</v>
      </c>
      <c r="O406" s="23">
        <f>VLOOKUP(A406,[1]FloodArchive!$A$2:$P$6000,6,FALSE)</f>
        <v>-9.6797900000000006</v>
      </c>
      <c r="P406" s="30" t="s">
        <v>807</v>
      </c>
      <c r="Q406" s="19"/>
      <c r="R406" s="20"/>
      <c r="S406" s="20"/>
      <c r="T406" s="20"/>
      <c r="U406" s="20"/>
    </row>
    <row r="407" spans="1:21" s="12" customFormat="1" ht="39.950000000000003" customHeight="1" x14ac:dyDescent="0.2">
      <c r="A407" s="138">
        <f t="shared" si="18"/>
        <v>3809</v>
      </c>
      <c r="B407" s="21" t="str">
        <f>VLOOKUP(A407,[1]FloodArchive!$A$2:$N$6000,3,FALSE)</f>
        <v>USA</v>
      </c>
      <c r="C407" s="22" t="s">
        <v>808</v>
      </c>
      <c r="D407" s="24">
        <f>VLOOKUP(A407,[1]FloodArchive!$A$2:$P$6000,8,FALSE)</f>
        <v>40664</v>
      </c>
      <c r="E407" s="24">
        <f>VLOOKUP(A407,[1]FloodArchive!$A$2:$P$6000,9,FALSE)</f>
        <v>40703</v>
      </c>
      <c r="F407" s="25">
        <f t="shared" si="19"/>
        <v>40</v>
      </c>
      <c r="G407" s="23">
        <f>VLOOKUP(A407,[1]FloodArchive!$A$2:$P$6000,11,FALSE)</f>
        <v>1</v>
      </c>
      <c r="H407" s="23">
        <f>VLOOKUP(A407,[1]FloodArchive!$A$2:$P$6000,12,FALSE)</f>
        <v>25000</v>
      </c>
      <c r="I407" s="23"/>
      <c r="J407" s="23" t="str">
        <f>VLOOKUP(A407,[1]FloodArchive!$A$2:$P$6000,13,FALSE)</f>
        <v>Heavy Rain</v>
      </c>
      <c r="K407" s="26">
        <f>VLOOKUP(A407,[1]FloodArchive!$A$2:$P$6003,14,FALSE)</f>
        <v>2</v>
      </c>
      <c r="L407" s="23">
        <f>VLOOKUP(A407,[1]FloodArchive!$A$2:$P$6000,7,FALSE)</f>
        <v>239421.33</v>
      </c>
      <c r="M407" s="27">
        <f t="shared" si="20"/>
        <v>7.28225282599736</v>
      </c>
      <c r="N407" s="23">
        <f>VLOOKUP(A407,[1]FloodArchive!$A$2:$P$6000,5,FALSE)</f>
        <v>-90.826599999999999</v>
      </c>
      <c r="O407" s="23">
        <f>VLOOKUP(A407,[1]FloodArchive!$A$2:$P$6000,6,FALSE)</f>
        <v>34.0959</v>
      </c>
      <c r="P407" s="30" t="s">
        <v>809</v>
      </c>
      <c r="Q407" s="19"/>
      <c r="R407" s="20"/>
      <c r="S407" s="20"/>
      <c r="T407" s="20"/>
      <c r="U407" s="20"/>
    </row>
    <row r="408" spans="1:21" s="12" customFormat="1" ht="39.950000000000003" customHeight="1" x14ac:dyDescent="0.2">
      <c r="A408" s="138">
        <f t="shared" si="18"/>
        <v>3808</v>
      </c>
      <c r="B408" s="21" t="str">
        <f>VLOOKUP(A408,[1]FloodArchive!$A$2:$N$6000,3,FALSE)</f>
        <v>Indonesia</v>
      </c>
      <c r="C408" s="22" t="s">
        <v>810</v>
      </c>
      <c r="D408" s="24">
        <f>VLOOKUP(A408,[1]FloodArchive!$A$2:$P$6000,8,FALSE)</f>
        <v>40656</v>
      </c>
      <c r="E408" s="24">
        <f>VLOOKUP(A408,[1]FloodArchive!$A$2:$P$6000,9,FALSE)</f>
        <v>40658</v>
      </c>
      <c r="F408" s="25">
        <f t="shared" si="19"/>
        <v>3</v>
      </c>
      <c r="G408" s="23">
        <f>VLOOKUP(A408,[1]FloodArchive!$A$2:$P$6000,11,FALSE)</f>
        <v>0</v>
      </c>
      <c r="H408" s="23">
        <f>VLOOKUP(A408,[1]FloodArchive!$A$2:$P$6000,12,FALSE)</f>
        <v>1800</v>
      </c>
      <c r="I408" s="23"/>
      <c r="J408" s="23" t="str">
        <f>VLOOKUP(A408,[1]FloodArchive!$A$2:$P$6000,13,FALSE)</f>
        <v>Torrential Rain</v>
      </c>
      <c r="K408" s="26">
        <f>VLOOKUP(A408,[1]FloodArchive!$A$2:$P$6003,14,FALSE)</f>
        <v>1</v>
      </c>
      <c r="L408" s="23">
        <f>VLOOKUP(A408,[1]FloodArchive!$A$2:$P$6000,7,FALSE)</f>
        <v>9766.6299999999992</v>
      </c>
      <c r="M408" s="27">
        <f t="shared" si="20"/>
        <v>4.4668659898939493</v>
      </c>
      <c r="N408" s="23">
        <f>VLOOKUP(A408,[1]FloodArchive!$A$2:$P$6000,5,FALSE)</f>
        <v>124.355</v>
      </c>
      <c r="O408" s="23">
        <f>VLOOKUP(A408,[1]FloodArchive!$A$2:$P$6000,6,FALSE)</f>
        <v>-9.7087199999999996</v>
      </c>
      <c r="P408" s="30" t="s">
        <v>811</v>
      </c>
      <c r="Q408" s="19"/>
      <c r="R408" s="20"/>
      <c r="S408" s="20"/>
      <c r="T408" s="20"/>
      <c r="U408" s="20"/>
    </row>
    <row r="409" spans="1:21" s="12" customFormat="1" ht="39.950000000000003" customHeight="1" x14ac:dyDescent="0.2">
      <c r="A409" s="138">
        <f t="shared" si="18"/>
        <v>3807</v>
      </c>
      <c r="B409" s="21" t="str">
        <f>VLOOKUP(A409,[1]FloodArchive!$A$2:$N$6000,3,FALSE)</f>
        <v>Venezuela</v>
      </c>
      <c r="C409" s="22" t="s">
        <v>812</v>
      </c>
      <c r="D409" s="24">
        <f>VLOOKUP(A409,[1]FloodArchive!$A$2:$P$6000,8,FALSE)</f>
        <v>40648</v>
      </c>
      <c r="E409" s="24">
        <f>VLOOKUP(A409,[1]FloodArchive!$A$2:$P$6000,9,FALSE)</f>
        <v>40658</v>
      </c>
      <c r="F409" s="25">
        <f t="shared" si="19"/>
        <v>11</v>
      </c>
      <c r="G409" s="23">
        <f>VLOOKUP(A409,[1]FloodArchive!$A$2:$P$6000,11,FALSE)</f>
        <v>6</v>
      </c>
      <c r="H409" s="23">
        <f>VLOOKUP(A409,[1]FloodArchive!$A$2:$P$6000,12,FALSE)</f>
        <v>0</v>
      </c>
      <c r="I409" s="23"/>
      <c r="J409" s="23" t="str">
        <f>VLOOKUP(A409,[1]FloodArchive!$A$2:$P$6000,13,FALSE)</f>
        <v>Torrential Rain</v>
      </c>
      <c r="K409" s="26">
        <f>VLOOKUP(A409,[1]FloodArchive!$A$2:$P$6003,14,FALSE)</f>
        <v>1</v>
      </c>
      <c r="L409" s="23">
        <f>VLOOKUP(A409,[1]FloodArchive!$A$2:$P$6000,7,FALSE)</f>
        <v>37648.86</v>
      </c>
      <c r="M409" s="27">
        <f t="shared" si="20"/>
        <v>5.6171445155434174</v>
      </c>
      <c r="N409" s="23">
        <f>VLOOKUP(A409,[1]FloodArchive!$A$2:$P$6000,5,FALSE)</f>
        <v>-64.772099999999995</v>
      </c>
      <c r="O409" s="23">
        <f>VLOOKUP(A409,[1]FloodArchive!$A$2:$P$6000,6,FALSE)</f>
        <v>7.6771599999999998</v>
      </c>
      <c r="P409" s="30" t="s">
        <v>813</v>
      </c>
      <c r="Q409" s="19"/>
      <c r="R409" s="20"/>
      <c r="S409" s="20"/>
      <c r="T409" s="20"/>
      <c r="U409" s="20"/>
    </row>
    <row r="410" spans="1:21" s="12" customFormat="1" ht="39.950000000000003" customHeight="1" x14ac:dyDescent="0.2">
      <c r="A410" s="138">
        <f t="shared" si="18"/>
        <v>3806</v>
      </c>
      <c r="B410" s="21" t="str">
        <f>VLOOKUP(A410,[1]FloodArchive!$A$2:$N$6000,3,FALSE)</f>
        <v>Columbia</v>
      </c>
      <c r="C410" s="22" t="s">
        <v>814</v>
      </c>
      <c r="D410" s="24">
        <f>VLOOKUP(A410,[1]FloodArchive!$A$2:$P$6000,8,FALSE)</f>
        <v>40634</v>
      </c>
      <c r="E410" s="24">
        <f>VLOOKUP(A410,[1]FloodArchive!$A$2:$P$6000,9,FALSE)</f>
        <v>40682</v>
      </c>
      <c r="F410" s="25">
        <f t="shared" si="19"/>
        <v>49</v>
      </c>
      <c r="G410" s="23">
        <f>VLOOKUP(A410,[1]FloodArchive!$A$2:$P$6000,11,FALSE)</f>
        <v>0</v>
      </c>
      <c r="H410" s="23">
        <f>VLOOKUP(A410,[1]FloodArchive!$A$2:$P$6000,12,FALSE)</f>
        <v>29000</v>
      </c>
      <c r="I410" s="23"/>
      <c r="J410" s="23" t="str">
        <f>VLOOKUP(A410,[1]FloodArchive!$A$2:$P$6000,13,FALSE)</f>
        <v>Heavy Rain</v>
      </c>
      <c r="K410" s="26">
        <f>VLOOKUP(A410,[1]FloodArchive!$A$2:$P$6003,14,FALSE)</f>
        <v>1</v>
      </c>
      <c r="L410" s="23">
        <f>VLOOKUP(A410,[1]FloodArchive!$A$2:$P$6000,7,FALSE)</f>
        <v>270433.59000000003</v>
      </c>
      <c r="M410" s="27">
        <f t="shared" si="20"/>
        <v>7.1222567134728161</v>
      </c>
      <c r="N410" s="23">
        <f>VLOOKUP(A410,[1]FloodArchive!$A$2:$P$6000,5,FALSE)</f>
        <v>-73.291600000000003</v>
      </c>
      <c r="O410" s="23">
        <f>VLOOKUP(A410,[1]FloodArchive!$A$2:$P$6000,6,FALSE)</f>
        <v>3.72167</v>
      </c>
      <c r="P410" s="30" t="s">
        <v>815</v>
      </c>
      <c r="Q410" s="19"/>
      <c r="R410" s="20"/>
      <c r="S410" s="20"/>
      <c r="T410" s="20"/>
      <c r="U410" s="20"/>
    </row>
    <row r="411" spans="1:21" s="12" customFormat="1" ht="39.950000000000003" customHeight="1" x14ac:dyDescent="0.2">
      <c r="A411" s="138">
        <f t="shared" si="18"/>
        <v>3805</v>
      </c>
      <c r="B411" s="21" t="str">
        <f>VLOOKUP(A411,[1]FloodArchive!$A$2:$N$6000,3,FALSE)</f>
        <v>Brazil</v>
      </c>
      <c r="C411" s="22" t="s">
        <v>816</v>
      </c>
      <c r="D411" s="24">
        <f>VLOOKUP(A411,[1]FloodArchive!$A$2:$P$6000,8,FALSE)</f>
        <v>40654</v>
      </c>
      <c r="E411" s="24">
        <f>VLOOKUP(A411,[1]FloodArchive!$A$2:$P$6000,9,FALSE)</f>
        <v>40658</v>
      </c>
      <c r="F411" s="25">
        <f t="shared" si="19"/>
        <v>5</v>
      </c>
      <c r="G411" s="23">
        <f>VLOOKUP(A411,[1]FloodArchive!$A$2:$P$6000,11,FALSE)</f>
        <v>12</v>
      </c>
      <c r="H411" s="23">
        <f>VLOOKUP(A411,[1]FloodArchive!$A$2:$P$6000,12,FALSE)</f>
        <v>0</v>
      </c>
      <c r="I411" s="23"/>
      <c r="J411" s="23" t="str">
        <f>VLOOKUP(A411,[1]FloodArchive!$A$2:$P$6000,13,FALSE)</f>
        <v>Torrential Rain</v>
      </c>
      <c r="K411" s="26">
        <f>VLOOKUP(A411,[1]FloodArchive!$A$2:$P$6003,14,FALSE)</f>
        <v>1</v>
      </c>
      <c r="L411" s="23">
        <f>VLOOKUP(A411,[1]FloodArchive!$A$2:$P$6000,7,FALSE)</f>
        <v>306993.58</v>
      </c>
      <c r="M411" s="27">
        <f t="shared" si="20"/>
        <v>6.1860992977294025</v>
      </c>
      <c r="N411" s="23">
        <f>VLOOKUP(A411,[1]FloodArchive!$A$2:$P$6000,5,FALSE)</f>
        <v>-52.9178</v>
      </c>
      <c r="O411" s="23">
        <f>VLOOKUP(A411,[1]FloodArchive!$A$2:$P$6000,6,FALSE)</f>
        <v>-28.287299999999998</v>
      </c>
      <c r="P411" s="30" t="s">
        <v>817</v>
      </c>
      <c r="Q411" s="19"/>
      <c r="R411" s="20"/>
      <c r="S411" s="20"/>
      <c r="T411" s="20"/>
      <c r="U411" s="20"/>
    </row>
    <row r="412" spans="1:21" s="12" customFormat="1" ht="39.950000000000003" customHeight="1" x14ac:dyDescent="0.2">
      <c r="A412" s="138">
        <f t="shared" si="18"/>
        <v>3804</v>
      </c>
      <c r="B412" s="21" t="str">
        <f>VLOOKUP(A412,[1]FloodArchive!$A$2:$N$6000,3,FALSE)</f>
        <v>Syria</v>
      </c>
      <c r="C412" s="22" t="s">
        <v>818</v>
      </c>
      <c r="D412" s="24">
        <f>VLOOKUP(A412,[1]FloodArchive!$A$2:$P$6000,8,FALSE)</f>
        <v>40656</v>
      </c>
      <c r="E412" s="24">
        <f>VLOOKUP(A412,[1]FloodArchive!$A$2:$P$6000,9,FALSE)</f>
        <v>40658</v>
      </c>
      <c r="F412" s="25">
        <f t="shared" si="19"/>
        <v>3</v>
      </c>
      <c r="G412" s="23">
        <f>VLOOKUP(A412,[1]FloodArchive!$A$2:$P$6000,11,FALSE)</f>
        <v>5</v>
      </c>
      <c r="H412" s="23">
        <f>VLOOKUP(A412,[1]FloodArchive!$A$2:$P$6000,12,FALSE)</f>
        <v>0</v>
      </c>
      <c r="I412" s="23"/>
      <c r="J412" s="23" t="str">
        <f>VLOOKUP(A412,[1]FloodArchive!$A$2:$P$6000,13,FALSE)</f>
        <v>Heavy Rain</v>
      </c>
      <c r="K412" s="26">
        <f>VLOOKUP(A412,[1]FloodArchive!$A$2:$P$6003,14,FALSE)</f>
        <v>1</v>
      </c>
      <c r="L412" s="23">
        <f>VLOOKUP(A412,[1]FloodArchive!$A$2:$P$6000,7,FALSE)</f>
        <v>7088.55</v>
      </c>
      <c r="M412" s="27">
        <f t="shared" si="20"/>
        <v>4.3276786617784211</v>
      </c>
      <c r="N412" s="23">
        <f>VLOOKUP(A412,[1]FloodArchive!$A$2:$P$6000,5,FALSE)</f>
        <v>41.575699999999998</v>
      </c>
      <c r="O412" s="23">
        <f>VLOOKUP(A412,[1]FloodArchive!$A$2:$P$6000,6,FALSE)</f>
        <v>36.880800000000001</v>
      </c>
      <c r="P412" s="30" t="s">
        <v>819</v>
      </c>
      <c r="Q412" s="19"/>
      <c r="R412" s="20"/>
      <c r="S412" s="20"/>
      <c r="T412" s="20"/>
      <c r="U412" s="20"/>
    </row>
    <row r="413" spans="1:21" s="12" customFormat="1" ht="39.950000000000003" customHeight="1" x14ac:dyDescent="0.2">
      <c r="A413" s="138">
        <f t="shared" si="18"/>
        <v>3803</v>
      </c>
      <c r="B413" s="21" t="str">
        <f>VLOOKUP(A413,[1]FloodArchive!$A$2:$N$6000,3,FALSE)</f>
        <v>Tanzania</v>
      </c>
      <c r="C413" s="22" t="s">
        <v>820</v>
      </c>
      <c r="D413" s="24">
        <f>VLOOKUP(A413,[1]FloodArchive!$A$2:$P$6000,8,FALSE)</f>
        <v>40642</v>
      </c>
      <c r="E413" s="24">
        <f>VLOOKUP(A413,[1]FloodArchive!$A$2:$P$6000,9,FALSE)</f>
        <v>40682</v>
      </c>
      <c r="F413" s="25">
        <f t="shared" si="19"/>
        <v>41</v>
      </c>
      <c r="G413" s="23">
        <f>VLOOKUP(A413,[1]FloodArchive!$A$2:$P$6000,11,FALSE)</f>
        <v>8</v>
      </c>
      <c r="H413" s="23">
        <f>VLOOKUP(A413,[1]FloodArchive!$A$2:$P$6000,12,FALSE)</f>
        <v>9000</v>
      </c>
      <c r="I413" s="23"/>
      <c r="J413" s="23" t="str">
        <f>VLOOKUP(A413,[1]FloodArchive!$A$2:$P$6000,13,FALSE)</f>
        <v>Heavy Rain</v>
      </c>
      <c r="K413" s="26">
        <f>VLOOKUP(A413,[1]FloodArchive!$A$2:$P$6003,14,FALSE)</f>
        <v>1.5</v>
      </c>
      <c r="L413" s="23">
        <f>VLOOKUP(A413,[1]FloodArchive!$A$2:$P$6000,7,FALSE)</f>
        <v>137262.92000000001</v>
      </c>
      <c r="M413" s="27">
        <f t="shared" si="20"/>
        <v>6.9264283491935288</v>
      </c>
      <c r="N413" s="23">
        <f>VLOOKUP(A413,[1]FloodArchive!$A$2:$P$6000,5,FALSE)</f>
        <v>37.5593</v>
      </c>
      <c r="O413" s="23">
        <f>VLOOKUP(A413,[1]FloodArchive!$A$2:$P$6000,6,FALSE)</f>
        <v>-6.64778</v>
      </c>
      <c r="P413" s="30" t="s">
        <v>821</v>
      </c>
      <c r="Q413" s="19"/>
      <c r="R413" s="20"/>
      <c r="S413" s="20"/>
      <c r="T413" s="20"/>
      <c r="U413" s="20"/>
    </row>
    <row r="414" spans="1:21" s="12" customFormat="1" ht="39.950000000000003" customHeight="1" x14ac:dyDescent="0.2">
      <c r="A414" s="138">
        <f t="shared" si="18"/>
        <v>3802</v>
      </c>
      <c r="B414" s="21" t="str">
        <f>VLOOKUP(A414,[1]FloodArchive!$A$2:$N$6000,3,FALSE)</f>
        <v>USA</v>
      </c>
      <c r="C414" s="22" t="s">
        <v>822</v>
      </c>
      <c r="D414" s="24">
        <f>VLOOKUP(A414,[1]FloodArchive!$A$2:$P$6000,8,FALSE)</f>
        <v>40651</v>
      </c>
      <c r="E414" s="24">
        <f>VLOOKUP(A414,[1]FloodArchive!$A$2:$P$6000,9,FALSE)</f>
        <v>40658</v>
      </c>
      <c r="F414" s="25">
        <f t="shared" si="19"/>
        <v>8</v>
      </c>
      <c r="G414" s="23">
        <f>VLOOKUP(A414,[1]FloodArchive!$A$2:$P$6000,11,FALSE)</f>
        <v>3</v>
      </c>
      <c r="H414" s="23">
        <f>VLOOKUP(A414,[1]FloodArchive!$A$2:$P$6000,12,FALSE)</f>
        <v>0</v>
      </c>
      <c r="I414" s="23"/>
      <c r="J414" s="23" t="str">
        <f>VLOOKUP(A414,[1]FloodArchive!$A$2:$P$6000,13,FALSE)</f>
        <v>Torrential Rain</v>
      </c>
      <c r="K414" s="26">
        <f>VLOOKUP(A414,[1]FloodArchive!$A$2:$P$6003,14,FALSE)</f>
        <v>1</v>
      </c>
      <c r="L414" s="23">
        <f>VLOOKUP(A414,[1]FloodArchive!$A$2:$P$6000,7,FALSE)</f>
        <v>211220.92</v>
      </c>
      <c r="M414" s="27">
        <f t="shared" si="20"/>
        <v>6.2278269169077944</v>
      </c>
      <c r="N414" s="23">
        <f>VLOOKUP(A414,[1]FloodArchive!$A$2:$P$6000,5,FALSE)</f>
        <v>-79.352599999999995</v>
      </c>
      <c r="O414" s="23">
        <f>VLOOKUP(A414,[1]FloodArchive!$A$2:$P$6000,6,FALSE)</f>
        <v>38.619999999999997</v>
      </c>
      <c r="P414" s="30" t="s">
        <v>823</v>
      </c>
      <c r="Q414" s="19"/>
      <c r="R414" s="20"/>
      <c r="S414" s="20"/>
      <c r="T414" s="20"/>
      <c r="U414" s="20"/>
    </row>
    <row r="415" spans="1:21" s="12" customFormat="1" ht="39.950000000000003" customHeight="1" x14ac:dyDescent="0.2">
      <c r="A415" s="138">
        <f t="shared" si="18"/>
        <v>3801</v>
      </c>
      <c r="B415" s="21" t="str">
        <f>VLOOKUP(A415,[1]FloodArchive!$A$2:$N$6000,3,FALSE)</f>
        <v>Kazakhstan</v>
      </c>
      <c r="C415" s="22" t="s">
        <v>824</v>
      </c>
      <c r="D415" s="24">
        <f>VLOOKUP(A415,[1]FloodArchive!$A$2:$P$6000,8,FALSE)</f>
        <v>40634</v>
      </c>
      <c r="E415" s="24">
        <f>VLOOKUP(A415,[1]FloodArchive!$A$2:$P$6000,9,FALSE)</f>
        <v>40652</v>
      </c>
      <c r="F415" s="25">
        <f t="shared" si="19"/>
        <v>19</v>
      </c>
      <c r="G415" s="23">
        <f>VLOOKUP(A415,[1]FloodArchive!$A$2:$P$6000,11,FALSE)</f>
        <v>0</v>
      </c>
      <c r="H415" s="23">
        <f>VLOOKUP(A415,[1]FloodArchive!$A$2:$P$6000,12,FALSE)</f>
        <v>9000</v>
      </c>
      <c r="I415" s="23"/>
      <c r="J415" s="23" t="str">
        <f>VLOOKUP(A415,[1]FloodArchive!$A$2:$P$6000,13,FALSE)</f>
        <v>Heavy Rain and Snowmelt</v>
      </c>
      <c r="K415" s="26">
        <f>VLOOKUP(A415,[1]FloodArchive!$A$2:$P$6003,14,FALSE)</f>
        <v>1.5</v>
      </c>
      <c r="L415" s="23">
        <f>VLOOKUP(A415,[1]FloodArchive!$A$2:$P$6000,7,FALSE)</f>
        <v>213195.15</v>
      </c>
      <c r="M415" s="27">
        <f t="shared" si="20"/>
        <v>6.7836221806623147</v>
      </c>
      <c r="N415" s="23">
        <f>VLOOKUP(A415,[1]FloodArchive!$A$2:$P$6000,5,FALSE)</f>
        <v>53.673400000000001</v>
      </c>
      <c r="O415" s="23">
        <f>VLOOKUP(A415,[1]FloodArchive!$A$2:$P$6000,6,FALSE)</f>
        <v>51.448</v>
      </c>
      <c r="P415" s="30" t="s">
        <v>825</v>
      </c>
      <c r="Q415" s="19"/>
      <c r="R415" s="20"/>
      <c r="S415" s="20"/>
      <c r="T415" s="20"/>
      <c r="U415" s="20"/>
    </row>
    <row r="416" spans="1:21" s="12" customFormat="1" ht="39.950000000000003" customHeight="1" x14ac:dyDescent="0.2">
      <c r="A416" s="138">
        <f t="shared" si="18"/>
        <v>3800</v>
      </c>
      <c r="B416" s="21" t="str">
        <f>VLOOKUP(A416,[1]FloodArchive!$A$2:$N$6000,3,FALSE)</f>
        <v>Indonesia</v>
      </c>
      <c r="C416" s="22" t="s">
        <v>826</v>
      </c>
      <c r="D416" s="24">
        <f>VLOOKUP(A416,[1]FloodArchive!$A$2:$P$6000,8,FALSE)</f>
        <v>40634</v>
      </c>
      <c r="E416" s="24">
        <f>VLOOKUP(A416,[1]FloodArchive!$A$2:$P$6000,9,FALSE)</f>
        <v>40643</v>
      </c>
      <c r="F416" s="25">
        <f t="shared" si="19"/>
        <v>10</v>
      </c>
      <c r="G416" s="23">
        <f>VLOOKUP(A416,[1]FloodArchive!$A$2:$P$6000,11,FALSE)</f>
        <v>18</v>
      </c>
      <c r="H416" s="23">
        <f>VLOOKUP(A416,[1]FloodArchive!$A$2:$P$6000,12,FALSE)</f>
        <v>3000</v>
      </c>
      <c r="I416" s="23"/>
      <c r="J416" s="23" t="str">
        <f>VLOOKUP(A416,[1]FloodArchive!$A$2:$P$6000,13,FALSE)</f>
        <v>Torrential Rain</v>
      </c>
      <c r="K416" s="26">
        <f>VLOOKUP(A416,[1]FloodArchive!$A$2:$P$6003,14,FALSE)</f>
        <v>1.5</v>
      </c>
      <c r="L416" s="23">
        <f>VLOOKUP(A416,[1]FloodArchive!$A$2:$P$6000,7,FALSE)</f>
        <v>17351.66</v>
      </c>
      <c r="M416" s="27">
        <f t="shared" si="20"/>
        <v>5.4154322882894279</v>
      </c>
      <c r="N416" s="23">
        <f>VLOOKUP(A416,[1]FloodArchive!$A$2:$P$6000,5,FALSE)</f>
        <v>137.834</v>
      </c>
      <c r="O416" s="23">
        <f>VLOOKUP(A416,[1]FloodArchive!$A$2:$P$6000,6,FALSE)</f>
        <v>-4.3909099999999999</v>
      </c>
      <c r="P416" s="30" t="s">
        <v>827</v>
      </c>
      <c r="Q416" s="19"/>
      <c r="R416" s="20"/>
      <c r="S416" s="20"/>
      <c r="T416" s="20"/>
      <c r="U416" s="20"/>
    </row>
    <row r="417" spans="1:21" s="12" customFormat="1" ht="39.950000000000003" customHeight="1" x14ac:dyDescent="0.2">
      <c r="A417" s="138">
        <f t="shared" si="18"/>
        <v>3799</v>
      </c>
      <c r="B417" s="21" t="str">
        <f>VLOOKUP(A417,[1]FloodArchive!$A$2:$N$6000,3,FALSE)</f>
        <v>USA</v>
      </c>
      <c r="C417" s="22" t="s">
        <v>828</v>
      </c>
      <c r="D417" s="24">
        <f>VLOOKUP(A417,[1]FloodArchive!$A$2:$P$6000,8,FALSE)</f>
        <v>40269</v>
      </c>
      <c r="E417" s="24">
        <f>VLOOKUP(A417,[1]FloodArchive!$A$2:$P$6000,9,FALSE)</f>
        <v>40687</v>
      </c>
      <c r="F417" s="25">
        <f t="shared" si="19"/>
        <v>419</v>
      </c>
      <c r="G417" s="23">
        <f>VLOOKUP(A417,[1]FloodArchive!$A$2:$P$6000,11,FALSE)</f>
        <v>5</v>
      </c>
      <c r="H417" s="23">
        <f>VLOOKUP(A417,[1]FloodArchive!$A$2:$P$6000,12,FALSE)</f>
        <v>3600</v>
      </c>
      <c r="I417" s="23"/>
      <c r="J417" s="23" t="str">
        <f>VLOOKUP(A417,[1]FloodArchive!$A$2:$P$6000,13,FALSE)</f>
        <v>Heavy Rain and Snowmelt</v>
      </c>
      <c r="K417" s="26">
        <f>VLOOKUP(A417,[1]FloodArchive!$A$2:$P$6003,14,FALSE)</f>
        <v>2</v>
      </c>
      <c r="L417" s="23">
        <f>VLOOKUP(A417,[1]FloodArchive!$A$2:$P$6000,7,FALSE)</f>
        <v>46208.32</v>
      </c>
      <c r="M417" s="27">
        <f t="shared" si="20"/>
        <v>7.5879641977529033</v>
      </c>
      <c r="N417" s="23">
        <f>VLOOKUP(A417,[1]FloodArchive!$A$2:$P$6000,5,FALSE)</f>
        <v>-97.219200000000001</v>
      </c>
      <c r="O417" s="23">
        <f>VLOOKUP(A417,[1]FloodArchive!$A$2:$P$6000,6,FALSE)</f>
        <v>48.678800000000003</v>
      </c>
      <c r="P417" s="30" t="s">
        <v>829</v>
      </c>
      <c r="Q417" s="19"/>
      <c r="R417" s="20"/>
      <c r="S417" s="20"/>
      <c r="T417" s="20"/>
      <c r="U417" s="20"/>
    </row>
    <row r="418" spans="1:21" s="12" customFormat="1" ht="39.950000000000003" customHeight="1" x14ac:dyDescent="0.2">
      <c r="A418" s="138">
        <f t="shared" si="18"/>
        <v>3798</v>
      </c>
      <c r="B418" s="21" t="str">
        <f>VLOOKUP(A418,[1]FloodArchive!$A$2:$N$6000,3,FALSE)</f>
        <v>Namibia</v>
      </c>
      <c r="C418" s="22" t="s">
        <v>830</v>
      </c>
      <c r="D418" s="24">
        <f>VLOOKUP(A418,[1]FloodArchive!$A$2:$P$6000,8,FALSE)</f>
        <v>40617</v>
      </c>
      <c r="E418" s="24">
        <f>VLOOKUP(A418,[1]FloodArchive!$A$2:$P$6000,9,FALSE)</f>
        <v>40652</v>
      </c>
      <c r="F418" s="25">
        <f t="shared" si="19"/>
        <v>36</v>
      </c>
      <c r="G418" s="23">
        <f>VLOOKUP(A418,[1]FloodArchive!$A$2:$P$6000,11,FALSE)</f>
        <v>62</v>
      </c>
      <c r="H418" s="23">
        <f>VLOOKUP(A418,[1]FloodArchive!$A$2:$P$6000,12,FALSE)</f>
        <v>10000</v>
      </c>
      <c r="I418" s="23"/>
      <c r="J418" s="23" t="str">
        <f>VLOOKUP(A418,[1]FloodArchive!$A$2:$P$6000,13,FALSE)</f>
        <v>Heavy Rain</v>
      </c>
      <c r="K418" s="26">
        <f>VLOOKUP(A418,[1]FloodArchive!$A$2:$P$6003,14,FALSE)</f>
        <v>1.5</v>
      </c>
      <c r="L418" s="23">
        <f>VLOOKUP(A418,[1]FloodArchive!$A$2:$P$6000,7,FALSE)</f>
        <v>102874.48</v>
      </c>
      <c r="M418" s="27">
        <f t="shared" si="20"/>
        <v>6.7447014128189799</v>
      </c>
      <c r="N418" s="23">
        <f>VLOOKUP(A418,[1]FloodArchive!$A$2:$P$6000,5,FALSE)</f>
        <v>20.641999999999999</v>
      </c>
      <c r="O418" s="23">
        <f>VLOOKUP(A418,[1]FloodArchive!$A$2:$P$6000,6,FALSE)</f>
        <v>-18.188099999999999</v>
      </c>
      <c r="P418" s="30" t="s">
        <v>831</v>
      </c>
      <c r="Q418" s="19"/>
      <c r="R418" s="20"/>
      <c r="S418" s="20"/>
      <c r="T418" s="20"/>
      <c r="U418" s="20"/>
    </row>
    <row r="419" spans="1:21" s="12" customFormat="1" ht="39.950000000000003" customHeight="1" x14ac:dyDescent="0.2">
      <c r="A419" s="138">
        <f t="shared" si="18"/>
        <v>3797</v>
      </c>
      <c r="B419" s="21" t="str">
        <f>VLOOKUP(A419,[1]FloodArchive!$A$2:$N$6000,3,FALSE)</f>
        <v>Malaysia</v>
      </c>
      <c r="C419" s="22" t="s">
        <v>832</v>
      </c>
      <c r="D419" s="24">
        <f>VLOOKUP(A419,[1]FloodArchive!$A$2:$P$6000,8,FALSE)</f>
        <v>40633</v>
      </c>
      <c r="E419" s="24">
        <f>VLOOKUP(A419,[1]FloodArchive!$A$2:$P$6000,9,FALSE)</f>
        <v>40634</v>
      </c>
      <c r="F419" s="25">
        <f t="shared" si="19"/>
        <v>2</v>
      </c>
      <c r="G419" s="23">
        <f>VLOOKUP(A419,[1]FloodArchive!$A$2:$P$6000,11,FALSE)</f>
        <v>0</v>
      </c>
      <c r="H419" s="23">
        <f>VLOOKUP(A419,[1]FloodArchive!$A$2:$P$6000,12,FALSE)</f>
        <v>4230</v>
      </c>
      <c r="I419" s="23"/>
      <c r="J419" s="23" t="str">
        <f>VLOOKUP(A419,[1]FloodArchive!$A$2:$P$6000,13,FALSE)</f>
        <v>Heavy Rain</v>
      </c>
      <c r="K419" s="26">
        <f>VLOOKUP(A419,[1]FloodArchive!$A$2:$P$6003,14,FALSE)</f>
        <v>1</v>
      </c>
      <c r="L419" s="23">
        <f>VLOOKUP(A419,[1]FloodArchive!$A$2:$P$6000,7,FALSE)</f>
        <v>31580.94</v>
      </c>
      <c r="M419" s="27">
        <f t="shared" si="20"/>
        <v>4.8004550482120445</v>
      </c>
      <c r="N419" s="23">
        <f>VLOOKUP(A419,[1]FloodArchive!$A$2:$P$6000,5,FALSE)</f>
        <v>100.482</v>
      </c>
      <c r="O419" s="23">
        <f>VLOOKUP(A419,[1]FloodArchive!$A$2:$P$6000,6,FALSE)</f>
        <v>6.0802899999999998</v>
      </c>
      <c r="P419" s="30" t="s">
        <v>833</v>
      </c>
      <c r="Q419" s="19"/>
      <c r="R419" s="20"/>
      <c r="S419" s="20"/>
      <c r="T419" s="20"/>
      <c r="U419" s="20"/>
    </row>
    <row r="420" spans="1:21" s="12" customFormat="1" ht="39.950000000000003" customHeight="1" x14ac:dyDescent="0.2">
      <c r="A420" s="138">
        <f t="shared" si="18"/>
        <v>3796</v>
      </c>
      <c r="B420" s="21" t="str">
        <f>VLOOKUP(A420,[1]FloodArchive!$A$2:$N$6000,3,FALSE)</f>
        <v>Indonesia</v>
      </c>
      <c r="C420" s="22" t="s">
        <v>834</v>
      </c>
      <c r="D420" s="24">
        <f>VLOOKUP(A420,[1]FloodArchive!$A$2:$P$6000,8,FALSE)</f>
        <v>40633</v>
      </c>
      <c r="E420" s="24">
        <f>VLOOKUP(A420,[1]FloodArchive!$A$2:$P$6000,9,FALSE)</f>
        <v>40634</v>
      </c>
      <c r="F420" s="25">
        <f t="shared" si="19"/>
        <v>2</v>
      </c>
      <c r="G420" s="23">
        <f>VLOOKUP(A420,[1]FloodArchive!$A$2:$P$6000,11,FALSE)</f>
        <v>0</v>
      </c>
      <c r="H420" s="23">
        <f>VLOOKUP(A420,[1]FloodArchive!$A$2:$P$6000,12,FALSE)</f>
        <v>400</v>
      </c>
      <c r="I420" s="23"/>
      <c r="J420" s="23" t="str">
        <f>VLOOKUP(A420,[1]FloodArchive!$A$2:$P$6000,13,FALSE)</f>
        <v>Heavy Rain</v>
      </c>
      <c r="K420" s="26">
        <f>VLOOKUP(A420,[1]FloodArchive!$A$2:$P$6003,14,FALSE)</f>
        <v>1</v>
      </c>
      <c r="L420" s="23">
        <f>VLOOKUP(A420,[1]FloodArchive!$A$2:$P$6000,7,FALSE)</f>
        <v>23979.38</v>
      </c>
      <c r="M420" s="27">
        <f t="shared" si="20"/>
        <v>4.6808679456503421</v>
      </c>
      <c r="N420" s="23">
        <f>VLOOKUP(A420,[1]FloodArchive!$A$2:$P$6000,5,FALSE)</f>
        <v>98.972800000000007</v>
      </c>
      <c r="O420" s="23">
        <f>VLOOKUP(A420,[1]FloodArchive!$A$2:$P$6000,6,FALSE)</f>
        <v>3.3297099999999999</v>
      </c>
      <c r="P420" s="30" t="s">
        <v>835</v>
      </c>
      <c r="Q420" s="19"/>
      <c r="R420" s="20"/>
      <c r="S420" s="20"/>
      <c r="T420" s="20"/>
      <c r="U420" s="20"/>
    </row>
    <row r="421" spans="1:21" s="12" customFormat="1" ht="39.950000000000003" customHeight="1" x14ac:dyDescent="0.2">
      <c r="A421" s="138">
        <f t="shared" si="18"/>
        <v>3795</v>
      </c>
      <c r="B421" s="21" t="str">
        <f>VLOOKUP(A421,[1]FloodArchive!$A$2:$N$6000,3,FALSE)</f>
        <v>Thailand</v>
      </c>
      <c r="C421" s="22" t="s">
        <v>836</v>
      </c>
      <c r="D421" s="24">
        <f>VLOOKUP(A421,[1]FloodArchive!$A$2:$P$6000,8,FALSE)</f>
        <v>40625</v>
      </c>
      <c r="E421" s="24">
        <f>VLOOKUP(A421,[1]FloodArchive!$A$2:$P$6000,9,FALSE)</f>
        <v>40643</v>
      </c>
      <c r="F421" s="25">
        <f t="shared" si="19"/>
        <v>19</v>
      </c>
      <c r="G421" s="23">
        <f>VLOOKUP(A421,[1]FloodArchive!$A$2:$P$6000,11,FALSE)</f>
        <v>59</v>
      </c>
      <c r="H421" s="23">
        <f>VLOOKUP(A421,[1]FloodArchive!$A$2:$P$6000,12,FALSE)</f>
        <v>84000</v>
      </c>
      <c r="I421" s="23"/>
      <c r="J421" s="23" t="str">
        <f>VLOOKUP(A421,[1]FloodArchive!$A$2:$P$6000,13,FALSE)</f>
        <v>Heavy Rain</v>
      </c>
      <c r="K421" s="26">
        <f>VLOOKUP(A421,[1]FloodArchive!$A$2:$P$6003,14,FALSE)</f>
        <v>2</v>
      </c>
      <c r="L421" s="23">
        <f>VLOOKUP(A421,[1]FloodArchive!$A$2:$P$6000,7,FALSE)</f>
        <v>33575.43</v>
      </c>
      <c r="M421" s="27">
        <f t="shared" si="20"/>
        <v>6.1058051799957278</v>
      </c>
      <c r="N421" s="23">
        <f>VLOOKUP(A421,[1]FloodArchive!$A$2:$P$6000,5,FALSE)</f>
        <v>99.277000000000001</v>
      </c>
      <c r="O421" s="23">
        <f>VLOOKUP(A421,[1]FloodArchive!$A$2:$P$6000,6,FALSE)</f>
        <v>8.6664899999999996</v>
      </c>
      <c r="P421" s="30" t="s">
        <v>837</v>
      </c>
      <c r="Q421" s="19"/>
      <c r="R421" s="20"/>
      <c r="S421" s="20"/>
      <c r="T421" s="20"/>
      <c r="U421" s="20"/>
    </row>
    <row r="422" spans="1:21" s="12" customFormat="1" ht="39.950000000000003" customHeight="1" x14ac:dyDescent="0.2">
      <c r="A422" s="138">
        <f t="shared" si="18"/>
        <v>3794</v>
      </c>
      <c r="B422" s="21" t="str">
        <f>VLOOKUP(A422,[1]FloodArchive!$A$2:$N$6000,3,FALSE)</f>
        <v>Malaysia</v>
      </c>
      <c r="C422" s="22" t="s">
        <v>838</v>
      </c>
      <c r="D422" s="24">
        <f>VLOOKUP(A422,[1]FloodArchive!$A$2:$P$6000,8,FALSE)</f>
        <v>40626</v>
      </c>
      <c r="E422" s="24">
        <f>VLOOKUP(A422,[1]FloodArchive!$A$2:$P$6000,9,FALSE)</f>
        <v>40627</v>
      </c>
      <c r="F422" s="25">
        <f t="shared" si="19"/>
        <v>2</v>
      </c>
      <c r="G422" s="23">
        <f>VLOOKUP(A422,[1]FloodArchive!$A$2:$P$6000,11,FALSE)</f>
        <v>0</v>
      </c>
      <c r="H422" s="23">
        <f>VLOOKUP(A422,[1]FloodArchive!$A$2:$P$6000,12,FALSE)</f>
        <v>406</v>
      </c>
      <c r="I422" s="23"/>
      <c r="J422" s="23" t="str">
        <f>VLOOKUP(A422,[1]FloodArchive!$A$2:$P$6000,13,FALSE)</f>
        <v>Torrential Rain</v>
      </c>
      <c r="K422" s="26">
        <f>VLOOKUP(A422,[1]FloodArchive!$A$2:$P$6003,14,FALSE)</f>
        <v>1.5</v>
      </c>
      <c r="L422" s="23">
        <f>VLOOKUP(A422,[1]FloodArchive!$A$2:$P$6000,7,FALSE)</f>
        <v>7361.19</v>
      </c>
      <c r="M422" s="27">
        <f t="shared" si="20"/>
        <v>4.3440692821900111</v>
      </c>
      <c r="N422" s="23">
        <f>VLOOKUP(A422,[1]FloodArchive!$A$2:$P$6000,5,FALSE)</f>
        <v>101.212</v>
      </c>
      <c r="O422" s="23">
        <f>VLOOKUP(A422,[1]FloodArchive!$A$2:$P$6000,6,FALSE)</f>
        <v>4.8574900000000003</v>
      </c>
      <c r="P422" s="30" t="s">
        <v>839</v>
      </c>
      <c r="Q422" s="19"/>
      <c r="R422" s="20"/>
      <c r="S422" s="20"/>
      <c r="T422" s="20"/>
      <c r="U422" s="20"/>
    </row>
    <row r="423" spans="1:21" s="12" customFormat="1" ht="39.950000000000003" customHeight="1" x14ac:dyDescent="0.2">
      <c r="A423" s="138">
        <f t="shared" si="18"/>
        <v>3793</v>
      </c>
      <c r="B423" s="21" t="str">
        <f>VLOOKUP(A423,[1]FloodArchive!$A$2:$N$6000,3,FALSE)</f>
        <v>Tasmania</v>
      </c>
      <c r="C423" s="22" t="s">
        <v>840</v>
      </c>
      <c r="D423" s="24">
        <f>VLOOKUP(A423,[1]FloodArchive!$A$2:$P$6000,8,FALSE)</f>
        <v>40624</v>
      </c>
      <c r="E423" s="24">
        <f>VLOOKUP(A423,[1]FloodArchive!$A$2:$P$6000,9,FALSE)</f>
        <v>40630</v>
      </c>
      <c r="F423" s="25">
        <f t="shared" si="19"/>
        <v>7</v>
      </c>
      <c r="G423" s="23">
        <f>VLOOKUP(A423,[1]FloodArchive!$A$2:$P$6000,11,FALSE)</f>
        <v>0</v>
      </c>
      <c r="H423" s="23">
        <f>VLOOKUP(A423,[1]FloodArchive!$A$2:$P$6000,12,FALSE)</f>
        <v>500</v>
      </c>
      <c r="I423" s="23"/>
      <c r="J423" s="23" t="str">
        <f>VLOOKUP(A423,[1]FloodArchive!$A$2:$P$6000,13,FALSE)</f>
        <v>Torrential Rain</v>
      </c>
      <c r="K423" s="26">
        <f>VLOOKUP(A423,[1]FloodArchive!$A$2:$P$6003,14,FALSE)</f>
        <v>2</v>
      </c>
      <c r="L423" s="23">
        <f>VLOOKUP(A423,[1]FloodArchive!$A$2:$P$6000,7,FALSE)</f>
        <v>4650.1000000000004</v>
      </c>
      <c r="M423" s="27">
        <f t="shared" si="20"/>
        <v>4.813590328134044</v>
      </c>
      <c r="N423" s="23">
        <f>VLOOKUP(A423,[1]FloodArchive!$A$2:$P$6000,5,FALSE)</f>
        <v>147.327</v>
      </c>
      <c r="O423" s="23">
        <f>VLOOKUP(A423,[1]FloodArchive!$A$2:$P$6000,6,FALSE)</f>
        <v>-41.421700000000001</v>
      </c>
      <c r="P423" s="30" t="s">
        <v>841</v>
      </c>
      <c r="Q423" s="19"/>
      <c r="R423" s="20"/>
      <c r="S423" s="20"/>
      <c r="T423" s="20"/>
      <c r="U423" s="20"/>
    </row>
    <row r="424" spans="1:21" s="12" customFormat="1" ht="39.950000000000003" customHeight="1" x14ac:dyDescent="0.2">
      <c r="A424" s="138">
        <f t="shared" si="18"/>
        <v>3792</v>
      </c>
      <c r="B424" s="21" t="str">
        <f>VLOOKUP(A424,[1]FloodArchive!$A$2:$N$6000,3,FALSE)</f>
        <v>Australia</v>
      </c>
      <c r="C424" s="22" t="s">
        <v>842</v>
      </c>
      <c r="D424" s="24">
        <f>VLOOKUP(A424,[1]FloodArchive!$A$2:$P$6000,8,FALSE)</f>
        <v>40616</v>
      </c>
      <c r="E424" s="24">
        <f>VLOOKUP(A424,[1]FloodArchive!$A$2:$P$6000,9,FALSE)</f>
        <v>40620</v>
      </c>
      <c r="F424" s="25">
        <f t="shared" si="19"/>
        <v>5</v>
      </c>
      <c r="G424" s="23">
        <f>VLOOKUP(A424,[1]FloodArchive!$A$2:$P$6000,11,FALSE)</f>
        <v>0</v>
      </c>
      <c r="H424" s="23">
        <f>VLOOKUP(A424,[1]FloodArchive!$A$2:$P$6000,12,FALSE)</f>
        <v>217</v>
      </c>
      <c r="I424" s="23"/>
      <c r="J424" s="23" t="str">
        <f>VLOOKUP(A424,[1]FloodArchive!$A$2:$P$6000,13,FALSE)</f>
        <v>Heavy Rain</v>
      </c>
      <c r="K424" s="26">
        <f>VLOOKUP(A424,[1]FloodArchive!$A$2:$P$6003,14,FALSE)</f>
        <v>2</v>
      </c>
      <c r="L424" s="23">
        <f>VLOOKUP(A424,[1]FloodArchive!$A$2:$P$6000,7,FALSE)</f>
        <v>114051.18</v>
      </c>
      <c r="M424" s="27">
        <f t="shared" si="20"/>
        <v>6.0570997829474988</v>
      </c>
      <c r="N424" s="23">
        <f>VLOOKUP(A424,[1]FloodArchive!$A$2:$P$6000,5,FALSE)</f>
        <v>122.73</v>
      </c>
      <c r="O424" s="23">
        <f>VLOOKUP(A424,[1]FloodArchive!$A$2:$P$6000,6,FALSE)</f>
        <v>-18.939</v>
      </c>
      <c r="P424" s="30" t="s">
        <v>843</v>
      </c>
      <c r="Q424" s="19"/>
      <c r="R424" s="20"/>
      <c r="S424" s="20"/>
      <c r="T424" s="20"/>
      <c r="U424" s="20"/>
    </row>
    <row r="425" spans="1:21" s="12" customFormat="1" ht="39.950000000000003" customHeight="1" x14ac:dyDescent="0.2">
      <c r="A425" s="138">
        <f t="shared" si="18"/>
        <v>3791</v>
      </c>
      <c r="B425" s="21" t="str">
        <f>VLOOKUP(A425,[1]FloodArchive!$A$2:$N$6000,3,FALSE)</f>
        <v>Namibia</v>
      </c>
      <c r="C425" s="22" t="s">
        <v>844</v>
      </c>
      <c r="D425" s="24">
        <f>VLOOKUP(A425,[1]FloodArchive!$A$2:$P$6000,8,FALSE)</f>
        <v>40603</v>
      </c>
      <c r="E425" s="24">
        <f>VLOOKUP(A425,[1]FloodArchive!$A$2:$P$6000,9,FALSE)</f>
        <v>40620</v>
      </c>
      <c r="F425" s="25">
        <f t="shared" si="19"/>
        <v>18</v>
      </c>
      <c r="G425" s="23">
        <f>VLOOKUP(A425,[1]FloodArchive!$A$2:$P$6000,11,FALSE)</f>
        <v>0</v>
      </c>
      <c r="H425" s="23">
        <f>VLOOKUP(A425,[1]FloodArchive!$A$2:$P$6000,12,FALSE)</f>
        <v>4000</v>
      </c>
      <c r="I425" s="23"/>
      <c r="J425" s="23" t="str">
        <f>VLOOKUP(A425,[1]FloodArchive!$A$2:$P$6000,13,FALSE)</f>
        <v>Heavy Rain</v>
      </c>
      <c r="K425" s="26">
        <f>VLOOKUP(A425,[1]FloodArchive!$A$2:$P$6003,14,FALSE)</f>
        <v>1</v>
      </c>
      <c r="L425" s="23">
        <f>VLOOKUP(A425,[1]FloodArchive!$A$2:$P$6000,7,FALSE)</f>
        <v>47808.61</v>
      </c>
      <c r="M425" s="27">
        <f t="shared" si="20"/>
        <v>5.9347786221915788</v>
      </c>
      <c r="N425" s="23">
        <f>VLOOKUP(A425,[1]FloodArchive!$A$2:$P$6000,5,FALSE)</f>
        <v>22.881499999999999</v>
      </c>
      <c r="O425" s="23">
        <f>VLOOKUP(A425,[1]FloodArchive!$A$2:$P$6000,6,FALSE)</f>
        <v>-18.038399999999999</v>
      </c>
      <c r="P425" s="30" t="s">
        <v>845</v>
      </c>
      <c r="Q425" s="19"/>
      <c r="R425" s="20"/>
      <c r="S425" s="20"/>
      <c r="T425" s="20"/>
      <c r="U425" s="20"/>
    </row>
    <row r="426" spans="1:21" s="12" customFormat="1" ht="39.950000000000003" customHeight="1" x14ac:dyDescent="0.2">
      <c r="A426" s="138">
        <f t="shared" si="18"/>
        <v>3790</v>
      </c>
      <c r="B426" s="21" t="str">
        <f>VLOOKUP(A426,[1]FloodArchive!$A$2:$N$6000,3,FALSE)</f>
        <v>Brazil</v>
      </c>
      <c r="C426" s="22" t="s">
        <v>846</v>
      </c>
      <c r="D426" s="24">
        <f>VLOOKUP(A426,[1]FloodArchive!$A$2:$P$6000,8,FALSE)</f>
        <v>40614</v>
      </c>
      <c r="E426" s="24">
        <f>VLOOKUP(A426,[1]FloodArchive!$A$2:$P$6000,9,FALSE)</f>
        <v>40620</v>
      </c>
      <c r="F426" s="25">
        <f t="shared" si="19"/>
        <v>7</v>
      </c>
      <c r="G426" s="23">
        <f>VLOOKUP(A426,[1]FloodArchive!$A$2:$P$6000,11,FALSE)</f>
        <v>10</v>
      </c>
      <c r="H426" s="23">
        <f>VLOOKUP(A426,[1]FloodArchive!$A$2:$P$6000,12,FALSE)</f>
        <v>31000</v>
      </c>
      <c r="I426" s="23"/>
      <c r="J426" s="23" t="str">
        <f>VLOOKUP(A426,[1]FloodArchive!$A$2:$P$6000,13,FALSE)</f>
        <v>Heavy Rain</v>
      </c>
      <c r="K426" s="26">
        <f>VLOOKUP(A426,[1]FloodArchive!$A$2:$P$6003,14,FALSE)</f>
        <v>1.5</v>
      </c>
      <c r="L426" s="23">
        <f>VLOOKUP(A426,[1]FloodArchive!$A$2:$P$6000,7,FALSE)</f>
        <v>124445.34</v>
      </c>
      <c r="M426" s="27">
        <f t="shared" si="20"/>
        <v>6.1161679376587674</v>
      </c>
      <c r="N426" s="23">
        <f>VLOOKUP(A426,[1]FloodArchive!$A$2:$P$6000,5,FALSE)</f>
        <v>-48.162599999999998</v>
      </c>
      <c r="O426" s="23">
        <f>VLOOKUP(A426,[1]FloodArchive!$A$2:$P$6000,6,FALSE)</f>
        <v>-23.783000000000001</v>
      </c>
      <c r="P426" s="30" t="s">
        <v>847</v>
      </c>
      <c r="Q426" s="19"/>
      <c r="R426" s="20"/>
      <c r="S426" s="20"/>
      <c r="T426" s="20"/>
      <c r="U426" s="20"/>
    </row>
    <row r="427" spans="1:21" s="12" customFormat="1" ht="39.950000000000003" customHeight="1" x14ac:dyDescent="0.2">
      <c r="A427" s="138">
        <f t="shared" si="18"/>
        <v>3789</v>
      </c>
      <c r="B427" s="21" t="str">
        <f>VLOOKUP(A427,[1]FloodArchive!$A$2:$N$6000,3,FALSE)</f>
        <v>Philippines</v>
      </c>
      <c r="C427" s="22" t="s">
        <v>848</v>
      </c>
      <c r="D427" s="24">
        <f>VLOOKUP(A427,[1]FloodArchive!$A$2:$P$6000,8,FALSE)</f>
        <v>40616</v>
      </c>
      <c r="E427" s="24">
        <f>VLOOKUP(A427,[1]FloodArchive!$A$2:$P$6000,9,FALSE)</f>
        <v>40620</v>
      </c>
      <c r="F427" s="25">
        <f t="shared" si="19"/>
        <v>5</v>
      </c>
      <c r="G427" s="23">
        <f>VLOOKUP(A427,[1]FloodArchive!$A$2:$P$6000,11,FALSE)</f>
        <v>9</v>
      </c>
      <c r="H427" s="23">
        <f>VLOOKUP(A427,[1]FloodArchive!$A$2:$P$6000,12,FALSE)</f>
        <v>14138</v>
      </c>
      <c r="I427" s="23"/>
      <c r="J427" s="23" t="str">
        <f>VLOOKUP(A427,[1]FloodArchive!$A$2:$P$6000,13,FALSE)</f>
        <v>Torrential Rain</v>
      </c>
      <c r="K427" s="26">
        <f>VLOOKUP(A427,[1]FloodArchive!$A$2:$P$6003,14,FALSE)</f>
        <v>1.5</v>
      </c>
      <c r="L427" s="23">
        <f>VLOOKUP(A427,[1]FloodArchive!$A$2:$P$6000,7,FALSE)</f>
        <v>25963.78</v>
      </c>
      <c r="M427" s="27">
        <f t="shared" si="20"/>
        <v>5.289429183940495</v>
      </c>
      <c r="N427" s="23">
        <f>VLOOKUP(A427,[1]FloodArchive!$A$2:$P$6000,5,FALSE)</f>
        <v>125.09099999999999</v>
      </c>
      <c r="O427" s="23">
        <f>VLOOKUP(A427,[1]FloodArchive!$A$2:$P$6000,6,FALSE)</f>
        <v>8.1043099999999999</v>
      </c>
      <c r="P427" s="30" t="s">
        <v>849</v>
      </c>
      <c r="Q427" s="19"/>
      <c r="R427" s="20"/>
      <c r="S427" s="20"/>
      <c r="T427" s="20"/>
      <c r="U427" s="20"/>
    </row>
    <row r="428" spans="1:21" s="12" customFormat="1" ht="39.950000000000003" customHeight="1" x14ac:dyDescent="0.2">
      <c r="A428" s="138">
        <f t="shared" si="18"/>
        <v>3788</v>
      </c>
      <c r="B428" s="21" t="str">
        <f>VLOOKUP(A428,[1]FloodArchive!$A$2:$N$6000,3,FALSE)</f>
        <v>Lebanon</v>
      </c>
      <c r="C428" s="22" t="s">
        <v>850</v>
      </c>
      <c r="D428" s="24">
        <f>VLOOKUP(A428,[1]FloodArchive!$A$2:$P$6000,8,FALSE)</f>
        <v>40612</v>
      </c>
      <c r="E428" s="24">
        <f>VLOOKUP(A428,[1]FloodArchive!$A$2:$P$6000,9,FALSE)</f>
        <v>40613</v>
      </c>
      <c r="F428" s="25">
        <f t="shared" si="19"/>
        <v>2</v>
      </c>
      <c r="G428" s="23">
        <f>VLOOKUP(A428,[1]FloodArchive!$A$2:$P$6000,11,FALSE)</f>
        <v>3</v>
      </c>
      <c r="H428" s="23">
        <f>VLOOKUP(A428,[1]FloodArchive!$A$2:$P$6000,12,FALSE)</f>
        <v>0</v>
      </c>
      <c r="I428" s="23"/>
      <c r="J428" s="23" t="str">
        <f>VLOOKUP(A428,[1]FloodArchive!$A$2:$P$6000,13,FALSE)</f>
        <v>Heavy Rain and Snow</v>
      </c>
      <c r="K428" s="26">
        <f>VLOOKUP(A428,[1]FloodArchive!$A$2:$P$6003,14,FALSE)</f>
        <v>1</v>
      </c>
      <c r="L428" s="23">
        <f>VLOOKUP(A428,[1]FloodArchive!$A$2:$P$6000,7,FALSE)</f>
        <v>2306.6999999999998</v>
      </c>
      <c r="M428" s="27">
        <f t="shared" si="20"/>
        <v>3.6640211112875503</v>
      </c>
      <c r="N428" s="23">
        <f>VLOOKUP(A428,[1]FloodArchive!$A$2:$P$6000,5,FALSE)</f>
        <v>36.396999999999998</v>
      </c>
      <c r="O428" s="23">
        <f>VLOOKUP(A428,[1]FloodArchive!$A$2:$P$6000,6,FALSE)</f>
        <v>34.522199999999998</v>
      </c>
      <c r="P428" s="30"/>
      <c r="Q428" s="19"/>
      <c r="R428" s="20"/>
      <c r="S428" s="20"/>
      <c r="T428" s="20"/>
      <c r="U428" s="20"/>
    </row>
    <row r="429" spans="1:21" s="12" customFormat="1" ht="39.950000000000003" customHeight="1" x14ac:dyDescent="0.2">
      <c r="A429" s="138">
        <f t="shared" si="18"/>
        <v>3787</v>
      </c>
      <c r="B429" s="21" t="str">
        <f>VLOOKUP(A429,[1]FloodArchive!$A$2:$N$6000,3,FALSE)</f>
        <v>Japan</v>
      </c>
      <c r="C429" s="22" t="s">
        <v>851</v>
      </c>
      <c r="D429" s="24">
        <f>VLOOKUP(A429,[1]FloodArchive!$A$2:$P$6000,8,FALSE)</f>
        <v>40613</v>
      </c>
      <c r="E429" s="24">
        <f>VLOOKUP(A429,[1]FloodArchive!$A$2:$P$6000,9,FALSE)</f>
        <v>40613</v>
      </c>
      <c r="F429" s="25">
        <f t="shared" si="19"/>
        <v>1</v>
      </c>
      <c r="G429" s="23">
        <f>VLOOKUP(A429,[1]FloodArchive!$A$2:$P$6000,11,FALSE)</f>
        <v>10000</v>
      </c>
      <c r="H429" s="23">
        <f>VLOOKUP(A429,[1]FloodArchive!$A$2:$P$6000,12,FALSE)</f>
        <v>200000</v>
      </c>
      <c r="I429" s="23"/>
      <c r="J429" s="23" t="str">
        <f>VLOOKUP(A429,[1]FloodArchive!$A$2:$P$6000,13,FALSE)</f>
        <v>Tsunami</v>
      </c>
      <c r="K429" s="26">
        <f>VLOOKUP(A429,[1]FloodArchive!$A$2:$P$6003,14,FALSE)</f>
        <v>2</v>
      </c>
      <c r="L429" s="23">
        <f>VLOOKUP(A429,[1]FloodArchive!$A$2:$P$6000,7,FALSE)</f>
        <v>4766.62</v>
      </c>
      <c r="M429" s="27">
        <f t="shared" si="20"/>
        <v>3.9792405265544786</v>
      </c>
      <c r="N429" s="23">
        <f>VLOOKUP(A429,[1]FloodArchive!$A$2:$P$6000,5,FALSE)</f>
        <v>140.82300000000001</v>
      </c>
      <c r="O429" s="23">
        <f>VLOOKUP(A429,[1]FloodArchive!$A$2:$P$6000,6,FALSE)</f>
        <v>37.802199999999999</v>
      </c>
      <c r="P429" s="30" t="s">
        <v>852</v>
      </c>
      <c r="Q429" s="19"/>
      <c r="R429" s="20"/>
      <c r="S429" s="20"/>
      <c r="T429" s="20"/>
      <c r="U429" s="20"/>
    </row>
    <row r="430" spans="1:21" s="12" customFormat="1" ht="39.950000000000003" customHeight="1" x14ac:dyDescent="0.2">
      <c r="A430" s="138">
        <f t="shared" si="18"/>
        <v>3786</v>
      </c>
      <c r="B430" s="21" t="str">
        <f>VLOOKUP(A430,[1]FloodArchive!$A$2:$N$6000,3,FALSE)</f>
        <v>Australia</v>
      </c>
      <c r="C430" s="22" t="s">
        <v>853</v>
      </c>
      <c r="D430" s="24">
        <f>VLOOKUP(A430,[1]FloodArchive!$A$2:$P$6000,8,FALSE)</f>
        <v>40609</v>
      </c>
      <c r="E430" s="24">
        <f>VLOOKUP(A430,[1]FloodArchive!$A$2:$P$6000,9,FALSE)</f>
        <v>40630</v>
      </c>
      <c r="F430" s="25">
        <f t="shared" si="19"/>
        <v>22</v>
      </c>
      <c r="G430" s="23">
        <f>VLOOKUP(A430,[1]FloodArchive!$A$2:$P$6000,11,FALSE)</f>
        <v>1</v>
      </c>
      <c r="H430" s="23">
        <f>VLOOKUP(A430,[1]FloodArchive!$A$2:$P$6000,12,FALSE)</f>
        <v>0</v>
      </c>
      <c r="I430" s="23"/>
      <c r="J430" s="23" t="str">
        <f>VLOOKUP(A430,[1]FloodArchive!$A$2:$P$6000,13,FALSE)</f>
        <v>Monsoonal Rain</v>
      </c>
      <c r="K430" s="26">
        <f>VLOOKUP(A430,[1]FloodArchive!$A$2:$P$6003,14,FALSE)</f>
        <v>1</v>
      </c>
      <c r="L430" s="23">
        <f>VLOOKUP(A430,[1]FloodArchive!$A$2:$P$6000,7,FALSE)</f>
        <v>457221.41</v>
      </c>
      <c r="M430" s="27">
        <f t="shared" si="20"/>
        <v>7.0025492394377356</v>
      </c>
      <c r="N430" s="23">
        <f>VLOOKUP(A430,[1]FloodArchive!$A$2:$P$6000,5,FALSE)</f>
        <v>146.65799999999999</v>
      </c>
      <c r="O430" s="23">
        <f>VLOOKUP(A430,[1]FloodArchive!$A$2:$P$6000,6,FALSE)</f>
        <v>-19.7897</v>
      </c>
      <c r="P430" s="30" t="s">
        <v>854</v>
      </c>
      <c r="Q430" s="19"/>
      <c r="R430" s="20"/>
      <c r="S430" s="20"/>
      <c r="T430" s="20"/>
      <c r="U430" s="20"/>
    </row>
    <row r="431" spans="1:21" s="12" customFormat="1" ht="39.950000000000003" customHeight="1" x14ac:dyDescent="0.2">
      <c r="A431" s="138">
        <f t="shared" si="18"/>
        <v>3785</v>
      </c>
      <c r="B431" s="21" t="str">
        <f>VLOOKUP(A431,[1]FloodArchive!$A$2:$N$6000,3,FALSE)</f>
        <v>USA</v>
      </c>
      <c r="C431" s="22" t="s">
        <v>855</v>
      </c>
      <c r="D431" s="24">
        <f>VLOOKUP(A431,[1]FloodArchive!$A$2:$P$6000,8,FALSE)</f>
        <v>40609</v>
      </c>
      <c r="E431" s="24">
        <f>VLOOKUP(A431,[1]FloodArchive!$A$2:$P$6000,9,FALSE)</f>
        <v>40630</v>
      </c>
      <c r="F431" s="25">
        <f t="shared" si="19"/>
        <v>22</v>
      </c>
      <c r="G431" s="23">
        <f>VLOOKUP(A431,[1]FloodArchive!$A$2:$P$6000,11,FALSE)</f>
        <v>1</v>
      </c>
      <c r="H431" s="23">
        <f>VLOOKUP(A431,[1]FloodArchive!$A$2:$P$6000,12,FALSE)</f>
        <v>0</v>
      </c>
      <c r="I431" s="23"/>
      <c r="J431" s="23" t="str">
        <f>VLOOKUP(A431,[1]FloodArchive!$A$2:$P$6000,13,FALSE)</f>
        <v>Heavy Rain and Snow</v>
      </c>
      <c r="K431" s="26">
        <f>VLOOKUP(A431,[1]FloodArchive!$A$2:$P$6003,14,FALSE)</f>
        <v>1.5</v>
      </c>
      <c r="L431" s="23">
        <f>VLOOKUP(A431,[1]FloodArchive!$A$2:$P$6000,7,FALSE)</f>
        <v>1163517.1100000001</v>
      </c>
      <c r="M431" s="27">
        <f t="shared" si="20"/>
        <v>7.584286714027451</v>
      </c>
      <c r="N431" s="23">
        <f>VLOOKUP(A431,[1]FloodArchive!$A$2:$P$6000,5,FALSE)</f>
        <v>-83.56</v>
      </c>
      <c r="O431" s="23">
        <f>VLOOKUP(A431,[1]FloodArchive!$A$2:$P$6000,6,FALSE)</f>
        <v>36.779800000000002</v>
      </c>
      <c r="P431" s="30" t="s">
        <v>856</v>
      </c>
      <c r="Q431" s="19"/>
      <c r="R431" s="20"/>
      <c r="S431" s="20"/>
      <c r="T431" s="20"/>
      <c r="U431" s="20"/>
    </row>
    <row r="432" spans="1:21" s="12" customFormat="1" ht="39.950000000000003" customHeight="1" x14ac:dyDescent="0.2">
      <c r="A432" s="138">
        <f t="shared" si="18"/>
        <v>3784</v>
      </c>
      <c r="B432" s="21" t="str">
        <f>VLOOKUP(A432,[1]FloodArchive!$A$2:$N$6000,3,FALSE)</f>
        <v>Indonesia</v>
      </c>
      <c r="C432" s="22" t="s">
        <v>857</v>
      </c>
      <c r="D432" s="24">
        <f>VLOOKUP(A432,[1]FloodArchive!$A$2:$P$6000,8,FALSE)</f>
        <v>40612</v>
      </c>
      <c r="E432" s="24">
        <f>VLOOKUP(A432,[1]FloodArchive!$A$2:$P$6000,9,FALSE)</f>
        <v>40613</v>
      </c>
      <c r="F432" s="25">
        <f t="shared" si="19"/>
        <v>2</v>
      </c>
      <c r="G432" s="23">
        <f>VLOOKUP(A432,[1]FloodArchive!$A$2:$P$6000,11,FALSE)</f>
        <v>12</v>
      </c>
      <c r="H432" s="23">
        <f>VLOOKUP(A432,[1]FloodArchive!$A$2:$P$6000,12,FALSE)</f>
        <v>750</v>
      </c>
      <c r="I432" s="23"/>
      <c r="J432" s="23" t="str">
        <f>VLOOKUP(A432,[1]FloodArchive!$A$2:$P$6000,13,FALSE)</f>
        <v>Torrential Rain</v>
      </c>
      <c r="K432" s="26">
        <f>VLOOKUP(A432,[1]FloodArchive!$A$2:$P$6003,14,FALSE)</f>
        <v>1.5</v>
      </c>
      <c r="L432" s="23">
        <f>VLOOKUP(A432,[1]FloodArchive!$A$2:$P$6000,7,FALSE)</f>
        <v>41506.239999999998</v>
      </c>
      <c r="M432" s="27">
        <f t="shared" si="20"/>
        <v>5.0952346476690549</v>
      </c>
      <c r="N432" s="23">
        <f>VLOOKUP(A432,[1]FloodArchive!$A$2:$P$6000,5,FALSE)</f>
        <v>97.098500000000001</v>
      </c>
      <c r="O432" s="23">
        <f>VLOOKUP(A432,[1]FloodArchive!$A$2:$P$6000,6,FALSE)</f>
        <v>4.2110000000000003</v>
      </c>
      <c r="P432" s="30" t="s">
        <v>858</v>
      </c>
      <c r="Q432" s="19"/>
      <c r="R432" s="20"/>
      <c r="S432" s="20"/>
      <c r="T432" s="20"/>
      <c r="U432" s="20"/>
    </row>
    <row r="433" spans="1:21" s="12" customFormat="1" ht="39.950000000000003" customHeight="1" x14ac:dyDescent="0.2">
      <c r="A433" s="138">
        <f t="shared" si="18"/>
        <v>3783</v>
      </c>
      <c r="B433" s="21" t="str">
        <f>VLOOKUP(A433,[1]FloodArchive!$A$2:$N$6000,3,FALSE)</f>
        <v>Indonesia</v>
      </c>
      <c r="C433" s="22" t="s">
        <v>859</v>
      </c>
      <c r="D433" s="24">
        <f>VLOOKUP(A433,[1]FloodArchive!$A$2:$P$6000,8,FALSE)</f>
        <v>40598</v>
      </c>
      <c r="E433" s="24">
        <f>VLOOKUP(A433,[1]FloodArchive!$A$2:$P$6000,9,FALSE)</f>
        <v>40600</v>
      </c>
      <c r="F433" s="25">
        <f t="shared" si="19"/>
        <v>3</v>
      </c>
      <c r="G433" s="23">
        <f>VLOOKUP(A433,[1]FloodArchive!$A$2:$P$6000,11,FALSE)</f>
        <v>0</v>
      </c>
      <c r="H433" s="23">
        <f>VLOOKUP(A433,[1]FloodArchive!$A$2:$P$6000,12,FALSE)</f>
        <v>4000</v>
      </c>
      <c r="I433" s="23"/>
      <c r="J433" s="23" t="str">
        <f>VLOOKUP(A433,[1]FloodArchive!$A$2:$P$6000,13,FALSE)</f>
        <v>Torrential Rain</v>
      </c>
      <c r="K433" s="26">
        <f>VLOOKUP(A433,[1]FloodArchive!$A$2:$P$6003,14,FALSE)</f>
        <v>1.5</v>
      </c>
      <c r="L433" s="23">
        <f>VLOOKUP(A433,[1]FloodArchive!$A$2:$P$6000,7,FALSE)</f>
        <v>4197.8</v>
      </c>
      <c r="M433" s="27">
        <f t="shared" si="20"/>
        <v>4.2762342569865899</v>
      </c>
      <c r="N433" s="23">
        <f>VLOOKUP(A433,[1]FloodArchive!$A$2:$P$6000,5,FALSE)</f>
        <v>115.087</v>
      </c>
      <c r="O433" s="23">
        <f>VLOOKUP(A433,[1]FloodArchive!$A$2:$P$6000,6,FALSE)</f>
        <v>-8.4142600000000005</v>
      </c>
      <c r="P433" s="30" t="s">
        <v>860</v>
      </c>
      <c r="Q433" s="19"/>
      <c r="R433" s="20"/>
      <c r="S433" s="20"/>
      <c r="T433" s="20"/>
      <c r="U433" s="20"/>
    </row>
    <row r="434" spans="1:21" s="12" customFormat="1" ht="39.950000000000003" customHeight="1" x14ac:dyDescent="0.2">
      <c r="A434" s="138">
        <f t="shared" si="18"/>
        <v>3782</v>
      </c>
      <c r="B434" s="21" t="str">
        <f>VLOOKUP(A434,[1]FloodArchive!$A$2:$N$6000,3,FALSE)</f>
        <v>Bolivia</v>
      </c>
      <c r="C434" s="22" t="s">
        <v>861</v>
      </c>
      <c r="D434" s="24">
        <f>VLOOKUP(A434,[1]FloodArchive!$A$2:$P$6000,8,FALSE)</f>
        <v>40588</v>
      </c>
      <c r="E434" s="24">
        <f>VLOOKUP(A434,[1]FloodArchive!$A$2:$P$6000,9,FALSE)</f>
        <v>40600</v>
      </c>
      <c r="F434" s="25">
        <f t="shared" si="19"/>
        <v>13</v>
      </c>
      <c r="G434" s="23">
        <f>VLOOKUP(A434,[1]FloodArchive!$A$2:$P$6000,11,FALSE)</f>
        <v>3</v>
      </c>
      <c r="H434" s="23">
        <f>VLOOKUP(A434,[1]FloodArchive!$A$2:$P$6000,12,FALSE)</f>
        <v>10000</v>
      </c>
      <c r="I434" s="23"/>
      <c r="J434" s="23" t="str">
        <f>VLOOKUP(A434,[1]FloodArchive!$A$2:$P$6000,13,FALSE)</f>
        <v>Torrential Rain</v>
      </c>
      <c r="K434" s="26">
        <f>VLOOKUP(A434,[1]FloodArchive!$A$2:$P$6003,14,FALSE)</f>
        <v>1.5</v>
      </c>
      <c r="L434" s="23">
        <f>VLOOKUP(A434,[1]FloodArchive!$A$2:$P$6000,7,FALSE)</f>
        <v>122139.84</v>
      </c>
      <c r="M434" s="27">
        <f t="shared" si="20"/>
        <v>6.3768919581083106</v>
      </c>
      <c r="N434" s="23">
        <f>VLOOKUP(A434,[1]FloodArchive!$A$2:$P$6000,5,FALSE)</f>
        <v>-65.599699999999999</v>
      </c>
      <c r="O434" s="23">
        <f>VLOOKUP(A434,[1]FloodArchive!$A$2:$P$6000,6,FALSE)</f>
        <v>-16.465900000000001</v>
      </c>
      <c r="P434" s="30" t="s">
        <v>862</v>
      </c>
      <c r="Q434" s="19"/>
      <c r="R434" s="20"/>
      <c r="S434" s="20"/>
      <c r="T434" s="20"/>
      <c r="U434" s="20"/>
    </row>
    <row r="435" spans="1:21" s="12" customFormat="1" ht="39.950000000000003" customHeight="1" x14ac:dyDescent="0.2">
      <c r="A435" s="138">
        <f t="shared" si="18"/>
        <v>3781</v>
      </c>
      <c r="B435" s="21" t="str">
        <f>VLOOKUP(A435,[1]FloodArchive!$A$2:$N$6000,3,FALSE)</f>
        <v>Peru</v>
      </c>
      <c r="C435" s="22" t="s">
        <v>863</v>
      </c>
      <c r="D435" s="24">
        <f>VLOOKUP(A435,[1]FloodArchive!$A$2:$P$6000,8,FALSE)</f>
        <v>40584</v>
      </c>
      <c r="E435" s="24">
        <f>VLOOKUP(A435,[1]FloodArchive!$A$2:$P$6000,9,FALSE)</f>
        <v>40600</v>
      </c>
      <c r="F435" s="25">
        <f t="shared" si="19"/>
        <v>17</v>
      </c>
      <c r="G435" s="23">
        <f>VLOOKUP(A435,[1]FloodArchive!$A$2:$P$6000,11,FALSE)</f>
        <v>0</v>
      </c>
      <c r="H435" s="23">
        <f>VLOOKUP(A435,[1]FloodArchive!$A$2:$P$6000,12,FALSE)</f>
        <v>300</v>
      </c>
      <c r="I435" s="23"/>
      <c r="J435" s="23" t="str">
        <f>VLOOKUP(A435,[1]FloodArchive!$A$2:$P$6000,13,FALSE)</f>
        <v>Torrential Rain</v>
      </c>
      <c r="K435" s="26">
        <f>VLOOKUP(A435,[1]FloodArchive!$A$2:$P$6003,14,FALSE)</f>
        <v>1</v>
      </c>
      <c r="L435" s="23">
        <f>VLOOKUP(A435,[1]FloodArchive!$A$2:$P$6000,7,FALSE)</f>
        <v>135202.5</v>
      </c>
      <c r="M435" s="27">
        <f t="shared" si="20"/>
        <v>6.3614336435028749</v>
      </c>
      <c r="N435" s="23">
        <f>VLOOKUP(A435,[1]FloodArchive!$A$2:$P$6000,5,FALSE)</f>
        <v>-71.758099999999999</v>
      </c>
      <c r="O435" s="23">
        <f>VLOOKUP(A435,[1]FloodArchive!$A$2:$P$6000,6,FALSE)</f>
        <v>-14.532500000000001</v>
      </c>
      <c r="P435" s="30" t="s">
        <v>864</v>
      </c>
      <c r="Q435" s="19"/>
      <c r="R435" s="20"/>
      <c r="S435" s="20"/>
      <c r="T435" s="20"/>
      <c r="U435" s="20"/>
    </row>
    <row r="436" spans="1:21" s="12" customFormat="1" ht="39.950000000000003" customHeight="1" x14ac:dyDescent="0.2">
      <c r="A436" s="138">
        <f t="shared" si="18"/>
        <v>3780</v>
      </c>
      <c r="B436" s="21" t="str">
        <f>VLOOKUP(A436,[1]FloodArchive!$A$2:$N$6000,3,FALSE)</f>
        <v>Malaysia</v>
      </c>
      <c r="C436" s="22" t="s">
        <v>865</v>
      </c>
      <c r="D436" s="24">
        <f>VLOOKUP(A436,[1]FloodArchive!$A$2:$P$6000,8,FALSE)</f>
        <v>40575</v>
      </c>
      <c r="E436" s="24">
        <f>VLOOKUP(A436,[1]FloodArchive!$A$2:$P$6000,9,FALSE)</f>
        <v>40590</v>
      </c>
      <c r="F436" s="25">
        <f t="shared" si="19"/>
        <v>16</v>
      </c>
      <c r="G436" s="23">
        <f>VLOOKUP(A436,[1]FloodArchive!$A$2:$P$6000,11,FALSE)</f>
        <v>0</v>
      </c>
      <c r="H436" s="23">
        <f>VLOOKUP(A436,[1]FloodArchive!$A$2:$P$6000,12,FALSE)</f>
        <v>24000</v>
      </c>
      <c r="I436" s="23"/>
      <c r="J436" s="23" t="str">
        <f>VLOOKUP(A436,[1]FloodArchive!$A$2:$P$6000,13,FALSE)</f>
        <v>Heavy Rain</v>
      </c>
      <c r="K436" s="26">
        <f>VLOOKUP(A436,[1]FloodArchive!$A$2:$P$6003,14,FALSE)</f>
        <v>1</v>
      </c>
      <c r="L436" s="23">
        <f>VLOOKUP(A436,[1]FloodArchive!$A$2:$P$6000,7,FALSE)</f>
        <v>36529.58</v>
      </c>
      <c r="M436" s="27">
        <f t="shared" si="20"/>
        <v>5.7667646615820214</v>
      </c>
      <c r="N436" s="23">
        <f>VLOOKUP(A436,[1]FloodArchive!$A$2:$P$6000,5,FALSE)</f>
        <v>102.77</v>
      </c>
      <c r="O436" s="23">
        <f>VLOOKUP(A436,[1]FloodArchive!$A$2:$P$6000,6,FALSE)</f>
        <v>2.65259</v>
      </c>
      <c r="P436" s="30" t="s">
        <v>866</v>
      </c>
      <c r="Q436" s="19"/>
      <c r="R436" s="20"/>
      <c r="S436" s="20"/>
      <c r="T436" s="20"/>
      <c r="U436" s="20"/>
    </row>
    <row r="437" spans="1:21" s="12" customFormat="1" ht="39.950000000000003" customHeight="1" x14ac:dyDescent="0.2">
      <c r="A437" s="138">
        <f t="shared" si="18"/>
        <v>3779</v>
      </c>
      <c r="B437" s="21" t="str">
        <f>VLOOKUP(A437,[1]FloodArchive!$A$2:$N$6000,3,FALSE)</f>
        <v>Afghanistan</v>
      </c>
      <c r="C437" s="22" t="s">
        <v>867</v>
      </c>
      <c r="D437" s="24">
        <f>VLOOKUP(A437,[1]FloodArchive!$A$2:$P$6000,8,FALSE)</f>
        <v>40584</v>
      </c>
      <c r="E437" s="24">
        <f>VLOOKUP(A437,[1]FloodArchive!$A$2:$P$6000,9,FALSE)</f>
        <v>40590</v>
      </c>
      <c r="F437" s="25">
        <f t="shared" si="19"/>
        <v>7</v>
      </c>
      <c r="G437" s="23">
        <f>VLOOKUP(A437,[1]FloodArchive!$A$2:$P$6000,11,FALSE)</f>
        <v>25</v>
      </c>
      <c r="H437" s="23">
        <f>VLOOKUP(A437,[1]FloodArchive!$A$2:$P$6000,12,FALSE)</f>
        <v>3000</v>
      </c>
      <c r="I437" s="23"/>
      <c r="J437" s="23" t="str">
        <f>VLOOKUP(A437,[1]FloodArchive!$A$2:$P$6000,13,FALSE)</f>
        <v>Snowmelt</v>
      </c>
      <c r="K437" s="26">
        <f>VLOOKUP(A437,[1]FloodArchive!$A$2:$P$6003,14,FALSE)</f>
        <v>1</v>
      </c>
      <c r="L437" s="23">
        <f>VLOOKUP(A437,[1]FloodArchive!$A$2:$P$6000,7,FALSE)</f>
        <v>63337.57</v>
      </c>
      <c r="M437" s="27">
        <f t="shared" si="20"/>
        <v>5.6467594372908323</v>
      </c>
      <c r="N437" s="23">
        <f>VLOOKUP(A437,[1]FloodArchive!$A$2:$P$6000,5,FALSE)</f>
        <v>63.994100000000003</v>
      </c>
      <c r="O437" s="23">
        <f>VLOOKUP(A437,[1]FloodArchive!$A$2:$P$6000,6,FALSE)</f>
        <v>35.075400000000002</v>
      </c>
      <c r="P437" s="30" t="s">
        <v>868</v>
      </c>
      <c r="Q437" s="19"/>
      <c r="R437" s="20"/>
      <c r="S437" s="20"/>
      <c r="T437" s="20"/>
      <c r="U437" s="20"/>
    </row>
    <row r="438" spans="1:21" s="12" customFormat="1" ht="39.950000000000003" customHeight="1" x14ac:dyDescent="0.2">
      <c r="A438" s="138">
        <f t="shared" si="18"/>
        <v>3778</v>
      </c>
      <c r="B438" s="21" t="str">
        <f>VLOOKUP(A438,[1]FloodArchive!$A$2:$N$6000,3,FALSE)</f>
        <v>Lesotho</v>
      </c>
      <c r="C438" s="22" t="s">
        <v>869</v>
      </c>
      <c r="D438" s="24">
        <f>VLOOKUP(A438,[1]FloodArchive!$A$2:$P$6000,8,FALSE)</f>
        <v>40575</v>
      </c>
      <c r="E438" s="24">
        <f>VLOOKUP(A438,[1]FloodArchive!$A$2:$P$6000,9,FALSE)</f>
        <v>40590</v>
      </c>
      <c r="F438" s="25">
        <f t="shared" si="19"/>
        <v>16</v>
      </c>
      <c r="G438" s="23">
        <f>VLOOKUP(A438,[1]FloodArchive!$A$2:$P$6000,11,FALSE)</f>
        <v>26</v>
      </c>
      <c r="H438" s="23">
        <f>VLOOKUP(A438,[1]FloodArchive!$A$2:$P$6000,12,FALSE)</f>
        <v>5000</v>
      </c>
      <c r="I438" s="23"/>
      <c r="J438" s="23" t="str">
        <f>VLOOKUP(A438,[1]FloodArchive!$A$2:$P$6000,13,FALSE)</f>
        <v>Heavy Rain</v>
      </c>
      <c r="K438" s="26">
        <f>VLOOKUP(A438,[1]FloodArchive!$A$2:$P$6003,14,FALSE)</f>
        <v>1</v>
      </c>
      <c r="L438" s="23">
        <f>VLOOKUP(A438,[1]FloodArchive!$A$2:$P$6000,7,FALSE)</f>
        <v>19634.43</v>
      </c>
      <c r="M438" s="27">
        <f t="shared" si="20"/>
        <v>5.4971382806001321</v>
      </c>
      <c r="N438" s="23">
        <f>VLOOKUP(A438,[1]FloodArchive!$A$2:$P$6000,5,FALSE)</f>
        <v>28.078299999999999</v>
      </c>
      <c r="O438" s="23">
        <f>VLOOKUP(A438,[1]FloodArchive!$A$2:$P$6000,6,FALSE)</f>
        <v>-29.502500000000001</v>
      </c>
      <c r="P438" s="30" t="s">
        <v>870</v>
      </c>
      <c r="Q438" s="19"/>
      <c r="R438" s="20"/>
      <c r="S438" s="20"/>
      <c r="T438" s="20"/>
      <c r="U438" s="20"/>
    </row>
    <row r="439" spans="1:21" s="12" customFormat="1" ht="39.950000000000003" customHeight="1" x14ac:dyDescent="0.2">
      <c r="A439" s="138">
        <f t="shared" si="18"/>
        <v>3777</v>
      </c>
      <c r="B439" s="21" t="str">
        <f>VLOOKUP(A439,[1]FloodArchive!$A$2:$N$6000,3,FALSE)</f>
        <v>Philippines</v>
      </c>
      <c r="C439" s="22" t="s">
        <v>871</v>
      </c>
      <c r="D439" s="24">
        <f>VLOOKUP(A439,[1]FloodArchive!$A$2:$P$6000,8,FALSE)</f>
        <v>40575</v>
      </c>
      <c r="E439" s="24">
        <f>VLOOKUP(A439,[1]FloodArchive!$A$2:$P$6000,9,FALSE)</f>
        <v>40578</v>
      </c>
      <c r="F439" s="25">
        <f t="shared" si="19"/>
        <v>4</v>
      </c>
      <c r="G439" s="23">
        <f>VLOOKUP(A439,[1]FloodArchive!$A$2:$P$6000,11,FALSE)</f>
        <v>11</v>
      </c>
      <c r="H439" s="23">
        <f>VLOOKUP(A439,[1]FloodArchive!$A$2:$P$6000,12,FALSE)</f>
        <v>2000</v>
      </c>
      <c r="I439" s="23"/>
      <c r="J439" s="23" t="str">
        <f>VLOOKUP(A439,[1]FloodArchive!$A$2:$P$6000,13,FALSE)</f>
        <v>Torrential Rain</v>
      </c>
      <c r="K439" s="26">
        <f>VLOOKUP(A439,[1]FloodArchive!$A$2:$P$6003,14,FALSE)</f>
        <v>1.5</v>
      </c>
      <c r="L439" s="23">
        <f>VLOOKUP(A439,[1]FloodArchive!$A$2:$P$6000,7,FALSE)</f>
        <v>44521.72</v>
      </c>
      <c r="M439" s="27">
        <f t="shared" si="20"/>
        <v>5.4267231843949126</v>
      </c>
      <c r="N439" s="23">
        <f>VLOOKUP(A439,[1]FloodArchive!$A$2:$P$6000,5,FALSE)</f>
        <v>124.86499999999999</v>
      </c>
      <c r="O439" s="23">
        <f>VLOOKUP(A439,[1]FloodArchive!$A$2:$P$6000,6,FALSE)</f>
        <v>7.0952700000000002</v>
      </c>
      <c r="P439" s="30" t="s">
        <v>872</v>
      </c>
      <c r="Q439" s="19"/>
      <c r="R439" s="20"/>
      <c r="S439" s="20"/>
      <c r="T439" s="20"/>
      <c r="U439" s="20"/>
    </row>
    <row r="440" spans="1:21" s="12" customFormat="1" ht="39.950000000000003" customHeight="1" x14ac:dyDescent="0.2">
      <c r="A440" s="138">
        <f t="shared" si="18"/>
        <v>3776</v>
      </c>
      <c r="B440" s="21" t="str">
        <f>VLOOKUP(A440,[1]FloodArchive!$A$2:$N$6000,3,FALSE)</f>
        <v>Sri Lanka</v>
      </c>
      <c r="C440" s="22" t="s">
        <v>873</v>
      </c>
      <c r="D440" s="24">
        <f>VLOOKUP(A440,[1]FloodArchive!$A$2:$P$6000,8,FALSE)</f>
        <v>40575</v>
      </c>
      <c r="E440" s="24">
        <f>VLOOKUP(A440,[1]FloodArchive!$A$2:$P$6000,9,FALSE)</f>
        <v>40588</v>
      </c>
      <c r="F440" s="25">
        <f t="shared" si="19"/>
        <v>14</v>
      </c>
      <c r="G440" s="23">
        <f>VLOOKUP(A440,[1]FloodArchive!$A$2:$P$6000,11,FALSE)</f>
        <v>14</v>
      </c>
      <c r="H440" s="23">
        <f>VLOOKUP(A440,[1]FloodArchive!$A$2:$P$6000,12,FALSE)</f>
        <v>250000</v>
      </c>
      <c r="I440" s="23"/>
      <c r="J440" s="23" t="str">
        <f>VLOOKUP(A440,[1]FloodArchive!$A$2:$P$6000,13,FALSE)</f>
        <v>Heavy Rain</v>
      </c>
      <c r="K440" s="26">
        <f>VLOOKUP(A440,[1]FloodArchive!$A$2:$P$6003,14,FALSE)</f>
        <v>1.5</v>
      </c>
      <c r="L440" s="23">
        <f>VLOOKUP(A440,[1]FloodArchive!$A$2:$P$6000,7,FALSE)</f>
        <v>19891.490000000002</v>
      </c>
      <c r="M440" s="27">
        <f t="shared" si="20"/>
        <v>5.6208866105150417</v>
      </c>
      <c r="N440" s="23">
        <f>VLOOKUP(A440,[1]FloodArchive!$A$2:$P$6000,5,FALSE)</f>
        <v>80.534199999999998</v>
      </c>
      <c r="O440" s="23">
        <f>VLOOKUP(A440,[1]FloodArchive!$A$2:$P$6000,6,FALSE)</f>
        <v>8.5131599999999992</v>
      </c>
      <c r="P440" s="30" t="s">
        <v>874</v>
      </c>
      <c r="Q440" s="19"/>
      <c r="R440" s="20"/>
      <c r="S440" s="20"/>
      <c r="T440" s="20"/>
      <c r="U440" s="20"/>
    </row>
    <row r="441" spans="1:21" s="12" customFormat="1" ht="39.950000000000003" customHeight="1" x14ac:dyDescent="0.2">
      <c r="A441" s="138">
        <f t="shared" si="18"/>
        <v>3775</v>
      </c>
      <c r="B441" s="21" t="str">
        <f>VLOOKUP(A441,[1]FloodArchive!$A$2:$N$6000,3,FALSE)</f>
        <v>Bolivia</v>
      </c>
      <c r="C441" s="22" t="s">
        <v>875</v>
      </c>
      <c r="D441" s="24">
        <f>VLOOKUP(A441,[1]FloodArchive!$A$2:$P$6000,8,FALSE)</f>
        <v>40573</v>
      </c>
      <c r="E441" s="24">
        <f>VLOOKUP(A441,[1]FloodArchive!$A$2:$P$6000,9,FALSE)</f>
        <v>40574</v>
      </c>
      <c r="F441" s="25">
        <f t="shared" si="19"/>
        <v>2</v>
      </c>
      <c r="G441" s="23">
        <f>VLOOKUP(A441,[1]FloodArchive!$A$2:$P$6000,11,FALSE)</f>
        <v>31</v>
      </c>
      <c r="H441" s="23">
        <f>VLOOKUP(A441,[1]FloodArchive!$A$2:$P$6000,12,FALSE)</f>
        <v>500</v>
      </c>
      <c r="I441" s="23"/>
      <c r="J441" s="23" t="str">
        <f>VLOOKUP(A441,[1]FloodArchive!$A$2:$P$6000,13,FALSE)</f>
        <v>Torrential Rain</v>
      </c>
      <c r="K441" s="26">
        <f>VLOOKUP(A441,[1]FloodArchive!$A$2:$P$6003,14,FALSE)</f>
        <v>1</v>
      </c>
      <c r="L441" s="23">
        <f>VLOOKUP(A441,[1]FloodArchive!$A$2:$P$6000,7,FALSE)</f>
        <v>85174.87</v>
      </c>
      <c r="M441" s="27">
        <f t="shared" si="20"/>
        <v>5.2313414750529921</v>
      </c>
      <c r="N441" s="23">
        <f>VLOOKUP(A441,[1]FloodArchive!$A$2:$P$6000,5,FALSE)</f>
        <v>-64.041799999999995</v>
      </c>
      <c r="O441" s="23">
        <f>VLOOKUP(A441,[1]FloodArchive!$A$2:$P$6000,6,FALSE)</f>
        <v>-21.091000000000001</v>
      </c>
      <c r="P441" s="30"/>
      <c r="Q441" s="19"/>
      <c r="R441" s="20"/>
      <c r="S441" s="20"/>
      <c r="T441" s="20"/>
      <c r="U441" s="20"/>
    </row>
    <row r="442" spans="1:21" s="12" customFormat="1" ht="39.950000000000003" customHeight="1" x14ac:dyDescent="0.2">
      <c r="A442" s="138">
        <f t="shared" si="18"/>
        <v>3774</v>
      </c>
      <c r="B442" s="21" t="str">
        <f>VLOOKUP(A442,[1]FloodArchive!$A$2:$N$6000,3,FALSE)</f>
        <v>Malaysia</v>
      </c>
      <c r="C442" s="22" t="s">
        <v>876</v>
      </c>
      <c r="D442" s="24">
        <f>VLOOKUP(A442,[1]FloodArchive!$A$2:$P$6000,8,FALSE)</f>
        <v>40571</v>
      </c>
      <c r="E442" s="24">
        <f>VLOOKUP(A442,[1]FloodArchive!$A$2:$P$6000,9,FALSE)</f>
        <v>40574</v>
      </c>
      <c r="F442" s="25">
        <f t="shared" si="19"/>
        <v>4</v>
      </c>
      <c r="G442" s="23">
        <f>VLOOKUP(A442,[1]FloodArchive!$A$2:$P$6000,11,FALSE)</f>
        <v>2</v>
      </c>
      <c r="H442" s="23">
        <f>VLOOKUP(A442,[1]FloodArchive!$A$2:$P$6000,12,FALSE)</f>
        <v>20000</v>
      </c>
      <c r="I442" s="23"/>
      <c r="J442" s="23" t="str">
        <f>VLOOKUP(A442,[1]FloodArchive!$A$2:$P$6000,13,FALSE)</f>
        <v>Heavy Rain</v>
      </c>
      <c r="K442" s="26">
        <f>VLOOKUP(A442,[1]FloodArchive!$A$2:$P$6003,14,FALSE)</f>
        <v>1.5</v>
      </c>
      <c r="L442" s="23">
        <f>VLOOKUP(A442,[1]FloodArchive!$A$2:$P$6000,7,FALSE)</f>
        <v>62167.77</v>
      </c>
      <c r="M442" s="27">
        <f t="shared" si="20"/>
        <v>5.5717165395940969</v>
      </c>
      <c r="N442" s="23">
        <f>VLOOKUP(A442,[1]FloodArchive!$A$2:$P$6000,5,FALSE)</f>
        <v>104.669</v>
      </c>
      <c r="O442" s="23">
        <f>VLOOKUP(A442,[1]FloodArchive!$A$2:$P$6000,6,FALSE)</f>
        <v>-4.0520800000000001</v>
      </c>
      <c r="P442" s="30" t="s">
        <v>877</v>
      </c>
      <c r="Q442" s="19"/>
      <c r="R442" s="20"/>
      <c r="S442" s="20"/>
      <c r="T442" s="20"/>
      <c r="U442" s="20"/>
    </row>
    <row r="443" spans="1:21" s="12" customFormat="1" ht="39.950000000000003" customHeight="1" x14ac:dyDescent="0.2">
      <c r="A443" s="138">
        <f t="shared" si="18"/>
        <v>3773</v>
      </c>
      <c r="B443" s="21" t="str">
        <f>VLOOKUP(A443,[1]FloodArchive!$A$2:$N$6000,3,FALSE)</f>
        <v>Philippines</v>
      </c>
      <c r="C443" s="22" t="s">
        <v>878</v>
      </c>
      <c r="D443" s="24">
        <f>VLOOKUP(A443,[1]FloodArchive!$A$2:$P$6000,8,FALSE)</f>
        <v>40568</v>
      </c>
      <c r="E443" s="24">
        <f>VLOOKUP(A443,[1]FloodArchive!$A$2:$P$6000,9,FALSE)</f>
        <v>40574</v>
      </c>
      <c r="F443" s="25">
        <f t="shared" si="19"/>
        <v>7</v>
      </c>
      <c r="G443" s="23">
        <f>VLOOKUP(A443,[1]FloodArchive!$A$2:$P$6000,11,FALSE)</f>
        <v>0</v>
      </c>
      <c r="H443" s="23">
        <f>VLOOKUP(A443,[1]FloodArchive!$A$2:$P$6000,12,FALSE)</f>
        <v>32342</v>
      </c>
      <c r="I443" s="23"/>
      <c r="J443" s="23" t="str">
        <f>VLOOKUP(A443,[1]FloodArchive!$A$2:$P$6000,13,FALSE)</f>
        <v>Torrential Rain</v>
      </c>
      <c r="K443" s="26">
        <f>VLOOKUP(A443,[1]FloodArchive!$A$2:$P$6003,14,FALSE)</f>
        <v>1.5</v>
      </c>
      <c r="L443" s="23">
        <f>VLOOKUP(A443,[1]FloodArchive!$A$2:$P$6000,7,FALSE)</f>
        <v>3623.61</v>
      </c>
      <c r="M443" s="27">
        <f t="shared" si="20"/>
        <v>4.5803307485707654</v>
      </c>
      <c r="N443" s="23">
        <f>VLOOKUP(A443,[1]FloodArchive!$A$2:$P$6000,5,FALSE)</f>
        <v>125.779</v>
      </c>
      <c r="O443" s="23">
        <f>VLOOKUP(A443,[1]FloodArchive!$A$2:$P$6000,6,FALSE)</f>
        <v>9.4004399999999997</v>
      </c>
      <c r="P443" s="30" t="s">
        <v>879</v>
      </c>
      <c r="Q443" s="19"/>
      <c r="R443" s="20"/>
      <c r="S443" s="20"/>
      <c r="T443" s="20"/>
      <c r="U443" s="20"/>
    </row>
    <row r="444" spans="1:21" s="12" customFormat="1" ht="39.950000000000003" customHeight="1" x14ac:dyDescent="0.2">
      <c r="A444" s="138">
        <f t="shared" si="18"/>
        <v>3772</v>
      </c>
      <c r="B444" s="21" t="str">
        <f>VLOOKUP(A444,[1]FloodArchive!$A$2:$N$6000,3,FALSE)</f>
        <v>New Zealand</v>
      </c>
      <c r="C444" s="22" t="s">
        <v>880</v>
      </c>
      <c r="D444" s="24">
        <f>VLOOKUP(A444,[1]FloodArchive!$A$2:$P$6000,8,FALSE)</f>
        <v>40571</v>
      </c>
      <c r="E444" s="24">
        <f>VLOOKUP(A444,[1]FloodArchive!$A$2:$P$6000,9,FALSE)</f>
        <v>40574</v>
      </c>
      <c r="F444" s="25">
        <f t="shared" si="19"/>
        <v>4</v>
      </c>
      <c r="G444" s="23">
        <f>VLOOKUP(A444,[1]FloodArchive!$A$2:$P$6000,11,FALSE)</f>
        <v>0</v>
      </c>
      <c r="H444" s="23">
        <f>VLOOKUP(A444,[1]FloodArchive!$A$2:$P$6000,12,FALSE)</f>
        <v>0</v>
      </c>
      <c r="I444" s="23"/>
      <c r="J444" s="23" t="str">
        <f>VLOOKUP(A444,[1]FloodArchive!$A$2:$P$6000,13,FALSE)</f>
        <v>Tropical Storm Wilma</v>
      </c>
      <c r="K444" s="26">
        <f>VLOOKUP(A444,[1]FloodArchive!$A$2:$P$6003,14,FALSE)</f>
        <v>1.5</v>
      </c>
      <c r="L444" s="23">
        <f>VLOOKUP(A444,[1]FloodArchive!$A$2:$P$6000,7,FALSE)</f>
        <v>12401.11</v>
      </c>
      <c r="M444" s="27">
        <f t="shared" si="20"/>
        <v>4.871611810166832</v>
      </c>
      <c r="N444" s="23">
        <f>VLOOKUP(A444,[1]FloodArchive!$A$2:$P$6000,5,FALSE)</f>
        <v>175.63399999999999</v>
      </c>
      <c r="O444" s="23">
        <f>VLOOKUP(A444,[1]FloodArchive!$A$2:$P$6000,6,FALSE)</f>
        <v>-36.616999999999997</v>
      </c>
      <c r="P444" s="30" t="s">
        <v>881</v>
      </c>
      <c r="Q444" s="19"/>
      <c r="R444" s="20"/>
      <c r="S444" s="20"/>
      <c r="T444" s="20"/>
      <c r="U444" s="20"/>
    </row>
    <row r="445" spans="1:21" s="12" customFormat="1" ht="39.950000000000003" customHeight="1" x14ac:dyDescent="0.2">
      <c r="A445" s="138">
        <f t="shared" si="18"/>
        <v>3771</v>
      </c>
      <c r="B445" s="21" t="str">
        <f>VLOOKUP(A445,[1]FloodArchive!$A$2:$N$6000,3,FALSE)</f>
        <v>Saudi Arabia</v>
      </c>
      <c r="C445" s="22" t="s">
        <v>882</v>
      </c>
      <c r="D445" s="24">
        <f>VLOOKUP(A445,[1]FloodArchive!$A$2:$P$6000,8,FALSE)</f>
        <v>40569</v>
      </c>
      <c r="E445" s="24">
        <f>VLOOKUP(A445,[1]FloodArchive!$A$2:$P$6000,9,FALSE)</f>
        <v>40574</v>
      </c>
      <c r="F445" s="25">
        <f t="shared" si="19"/>
        <v>6</v>
      </c>
      <c r="G445" s="23">
        <f>VLOOKUP(A445,[1]FloodArchive!$A$2:$P$6000,11,FALSE)</f>
        <v>10</v>
      </c>
      <c r="H445" s="23">
        <f>VLOOKUP(A445,[1]FloodArchive!$A$2:$P$6000,12,FALSE)</f>
        <v>0</v>
      </c>
      <c r="I445" s="23"/>
      <c r="J445" s="23" t="str">
        <f>VLOOKUP(A445,[1]FloodArchive!$A$2:$P$6000,13,FALSE)</f>
        <v>Torrential Rain</v>
      </c>
      <c r="K445" s="26">
        <f>VLOOKUP(A445,[1]FloodArchive!$A$2:$P$6003,14,FALSE)</f>
        <v>1.5</v>
      </c>
      <c r="L445" s="23">
        <f>VLOOKUP(A445,[1]FloodArchive!$A$2:$P$6000,7,FALSE)</f>
        <v>30361.71</v>
      </c>
      <c r="M445" s="27">
        <f t="shared" si="20"/>
        <v>5.4365687372243769</v>
      </c>
      <c r="N445" s="23">
        <f>VLOOKUP(A445,[1]FloodArchive!$A$2:$P$6000,5,FALSE)</f>
        <v>39.944800000000001</v>
      </c>
      <c r="O445" s="23">
        <f>VLOOKUP(A445,[1]FloodArchive!$A$2:$P$6000,6,FALSE)</f>
        <v>21.3521</v>
      </c>
      <c r="P445" s="30" t="s">
        <v>883</v>
      </c>
      <c r="Q445" s="19"/>
      <c r="R445" s="20"/>
      <c r="S445" s="20"/>
      <c r="T445" s="20"/>
      <c r="U445" s="20"/>
    </row>
    <row r="446" spans="1:21" s="12" customFormat="1" ht="39.950000000000003" customHeight="1" x14ac:dyDescent="0.2">
      <c r="A446" s="138">
        <f t="shared" si="18"/>
        <v>3770</v>
      </c>
      <c r="B446" s="21" t="str">
        <f>VLOOKUP(A446,[1]FloodArchive!$A$2:$N$6000,3,FALSE)</f>
        <v>Indonesia</v>
      </c>
      <c r="C446" s="22" t="s">
        <v>884</v>
      </c>
      <c r="D446" s="24">
        <f>VLOOKUP(A446,[1]FloodArchive!$A$2:$P$6000,8,FALSE)</f>
        <v>40559</v>
      </c>
      <c r="E446" s="24">
        <f>VLOOKUP(A446,[1]FloodArchive!$A$2:$P$6000,9,FALSE)</f>
        <v>40561</v>
      </c>
      <c r="F446" s="25">
        <f t="shared" si="19"/>
        <v>3</v>
      </c>
      <c r="G446" s="23">
        <f>VLOOKUP(A446,[1]FloodArchive!$A$2:$P$6000,11,FALSE)</f>
        <v>0</v>
      </c>
      <c r="H446" s="23">
        <f>VLOOKUP(A446,[1]FloodArchive!$A$2:$P$6000,12,FALSE)</f>
        <v>12000</v>
      </c>
      <c r="I446" s="23"/>
      <c r="J446" s="23" t="str">
        <f>VLOOKUP(A446,[1]FloodArchive!$A$2:$P$6000,13,FALSE)</f>
        <v>Heavy Rain</v>
      </c>
      <c r="K446" s="26">
        <f>VLOOKUP(A446,[1]FloodArchive!$A$2:$P$6003,14,FALSE)</f>
        <v>1</v>
      </c>
      <c r="L446" s="23">
        <f>VLOOKUP(A446,[1]FloodArchive!$A$2:$P$6000,7,FALSE)</f>
        <v>10402.99</v>
      </c>
      <c r="M446" s="27">
        <f t="shared" si="20"/>
        <v>4.4942794357368525</v>
      </c>
      <c r="N446" s="23">
        <f>VLOOKUP(A446,[1]FloodArchive!$A$2:$P$6000,5,FALSE)</f>
        <v>108.26</v>
      </c>
      <c r="O446" s="23">
        <f>VLOOKUP(A446,[1]FloodArchive!$A$2:$P$6000,6,FALSE)</f>
        <v>-6.8436000000000003</v>
      </c>
      <c r="P446" s="30" t="s">
        <v>885</v>
      </c>
      <c r="Q446" s="19"/>
      <c r="R446" s="20"/>
      <c r="S446" s="20"/>
      <c r="T446" s="20"/>
      <c r="U446" s="20"/>
    </row>
    <row r="447" spans="1:21" s="12" customFormat="1" ht="39.950000000000003" customHeight="1" x14ac:dyDescent="0.2">
      <c r="A447" s="138">
        <f t="shared" si="18"/>
        <v>3769</v>
      </c>
      <c r="B447" s="21" t="str">
        <f>VLOOKUP(A447,[1]FloodArchive!$A$2:$N$6000,3,FALSE)</f>
        <v>Germany</v>
      </c>
      <c r="C447" s="22" t="s">
        <v>886</v>
      </c>
      <c r="D447" s="24">
        <f>VLOOKUP(A447,[1]FloodArchive!$A$2:$P$6000,8,FALSE)</f>
        <v>40550</v>
      </c>
      <c r="E447" s="24">
        <f>VLOOKUP(A447,[1]FloodArchive!$A$2:$P$6000,9,FALSE)</f>
        <v>40553</v>
      </c>
      <c r="F447" s="25">
        <f t="shared" si="19"/>
        <v>4</v>
      </c>
      <c r="G447" s="23">
        <f>VLOOKUP(A447,[1]FloodArchive!$A$2:$P$6000,11,FALSE)</f>
        <v>0</v>
      </c>
      <c r="H447" s="23">
        <f>VLOOKUP(A447,[1]FloodArchive!$A$2:$P$6000,12,FALSE)</f>
        <v>0</v>
      </c>
      <c r="I447" s="23"/>
      <c r="J447" s="23" t="str">
        <f>VLOOKUP(A447,[1]FloodArchive!$A$2:$P$6000,13,FALSE)</f>
        <v>Heavy Rain</v>
      </c>
      <c r="K447" s="26">
        <f>VLOOKUP(A447,[1]FloodArchive!$A$2:$P$6003,14,FALSE)</f>
        <v>1</v>
      </c>
      <c r="L447" s="23">
        <f>VLOOKUP(A447,[1]FloodArchive!$A$2:$P$6000,7,FALSE)</f>
        <v>17419.689999999999</v>
      </c>
      <c r="M447" s="27">
        <f t="shared" si="20"/>
        <v>4.8431004133838016</v>
      </c>
      <c r="N447" s="23">
        <f>VLOOKUP(A447,[1]FloodArchive!$A$2:$P$6000,5,FALSE)</f>
        <v>7.6315400000000002</v>
      </c>
      <c r="O447" s="23">
        <f>VLOOKUP(A447,[1]FloodArchive!$A$2:$P$6000,6,FALSE)</f>
        <v>50.346800000000002</v>
      </c>
      <c r="P447" s="30" t="s">
        <v>887</v>
      </c>
      <c r="Q447" s="19"/>
      <c r="R447" s="20"/>
      <c r="S447" s="20"/>
      <c r="T447" s="20"/>
      <c r="U447" s="20"/>
    </row>
    <row r="448" spans="1:21" s="12" customFormat="1" ht="39.950000000000003" customHeight="1" x14ac:dyDescent="0.2">
      <c r="A448" s="138">
        <f t="shared" si="18"/>
        <v>3768</v>
      </c>
      <c r="B448" s="21" t="str">
        <f>VLOOKUP(A448,[1]FloodArchive!$A$2:$N$6000,3,FALSE)</f>
        <v>Sri Lanka</v>
      </c>
      <c r="C448" s="22" t="s">
        <v>888</v>
      </c>
      <c r="D448" s="24">
        <f>VLOOKUP(A448,[1]FloodArchive!$A$2:$P$6000,8,FALSE)</f>
        <v>40548</v>
      </c>
      <c r="E448" s="24">
        <f>VLOOKUP(A448,[1]FloodArchive!$A$2:$P$6000,9,FALSE)</f>
        <v>40561</v>
      </c>
      <c r="F448" s="25">
        <f t="shared" si="19"/>
        <v>14</v>
      </c>
      <c r="G448" s="23">
        <f>VLOOKUP(A448,[1]FloodArchive!$A$2:$P$6000,11,FALSE)</f>
        <v>23</v>
      </c>
      <c r="H448" s="23">
        <f>VLOOKUP(A448,[1]FloodArchive!$A$2:$P$6000,12,FALSE)</f>
        <v>325000</v>
      </c>
      <c r="I448" s="23"/>
      <c r="J448" s="23" t="str">
        <f>VLOOKUP(A448,[1]FloodArchive!$A$2:$P$6000,13,FALSE)</f>
        <v>Monsoon Rain</v>
      </c>
      <c r="K448" s="26">
        <f>VLOOKUP(A448,[1]FloodArchive!$A$2:$P$6003,14,FALSE)</f>
        <v>2</v>
      </c>
      <c r="L448" s="23">
        <f>VLOOKUP(A448,[1]FloodArchive!$A$2:$P$6000,7,FALSE)</f>
        <v>22133.29</v>
      </c>
      <c r="M448" s="27">
        <f t="shared" si="20"/>
        <v>5.7922040057144004</v>
      </c>
      <c r="N448" s="23">
        <f>VLOOKUP(A448,[1]FloodArchive!$A$2:$P$6000,5,FALSE)</f>
        <v>81.252200000000002</v>
      </c>
      <c r="O448" s="23">
        <f>VLOOKUP(A448,[1]FloodArchive!$A$2:$P$6000,6,FALSE)</f>
        <v>7.6032599999999997</v>
      </c>
      <c r="P448" s="30" t="s">
        <v>889</v>
      </c>
      <c r="Q448" s="19"/>
      <c r="R448" s="20"/>
      <c r="S448" s="20"/>
      <c r="T448" s="20"/>
      <c r="U448" s="20"/>
    </row>
    <row r="449" spans="1:21" s="12" customFormat="1" ht="39.950000000000003" customHeight="1" x14ac:dyDescent="0.2">
      <c r="A449" s="138">
        <f t="shared" si="18"/>
        <v>3767</v>
      </c>
      <c r="B449" s="21" t="str">
        <f>VLOOKUP(A449,[1]FloodArchive!$A$2:$N$6000,3,FALSE)</f>
        <v>South Africa</v>
      </c>
      <c r="C449" s="22" t="s">
        <v>890</v>
      </c>
      <c r="D449" s="24">
        <f>VLOOKUP(A449,[1]FloodArchive!$A$2:$P$6000,8,FALSE)</f>
        <v>40544</v>
      </c>
      <c r="E449" s="24">
        <f>VLOOKUP(A449,[1]FloodArchive!$A$2:$P$6000,9,FALSE)</f>
        <v>40578</v>
      </c>
      <c r="F449" s="25">
        <f t="shared" si="19"/>
        <v>35</v>
      </c>
      <c r="G449" s="23">
        <f>VLOOKUP(A449,[1]FloodArchive!$A$2:$P$6000,11,FALSE)</f>
        <v>50</v>
      </c>
      <c r="H449" s="23">
        <f>VLOOKUP(A449,[1]FloodArchive!$A$2:$P$6000,12,FALSE)</f>
        <v>300</v>
      </c>
      <c r="I449" s="23"/>
      <c r="J449" s="23" t="str">
        <f>VLOOKUP(A449,[1]FloodArchive!$A$2:$P$6000,13,FALSE)</f>
        <v>Heavy Rain</v>
      </c>
      <c r="K449" s="26">
        <f>VLOOKUP(A449,[1]FloodArchive!$A$2:$P$6003,14,FALSE)</f>
        <v>1.5</v>
      </c>
      <c r="L449" s="23">
        <f>VLOOKUP(A449,[1]FloodArchive!$A$2:$P$6000,7,FALSE)</f>
        <v>134636.07</v>
      </c>
      <c r="M449" s="27">
        <f t="shared" si="20"/>
        <v>6.8493207295895306</v>
      </c>
      <c r="N449" s="23">
        <f>VLOOKUP(A449,[1]FloodArchive!$A$2:$P$6000,5,FALSE)</f>
        <v>28.407</v>
      </c>
      <c r="O449" s="23">
        <f>VLOOKUP(A449,[1]FloodArchive!$A$2:$P$6000,6,FALSE)</f>
        <v>-31.055299999999999</v>
      </c>
      <c r="P449" s="30" t="s">
        <v>891</v>
      </c>
      <c r="Q449" s="19"/>
      <c r="R449" s="20"/>
      <c r="S449" s="20"/>
      <c r="T449" s="20"/>
      <c r="U449" s="20"/>
    </row>
    <row r="450" spans="1:21" s="12" customFormat="1" ht="39.950000000000003" customHeight="1" x14ac:dyDescent="0.2">
      <c r="A450" s="138">
        <f t="shared" ref="A450:A513" si="21">A451+1</f>
        <v>3766</v>
      </c>
      <c r="B450" s="21" t="str">
        <f>VLOOKUP(A450,[1]FloodArchive!$A$2:$N$6000,3,FALSE)</f>
        <v>Brazil</v>
      </c>
      <c r="C450" s="22" t="s">
        <v>892</v>
      </c>
      <c r="D450" s="24">
        <f>VLOOKUP(A450,[1]FloodArchive!$A$2:$P$6000,8,FALSE)</f>
        <v>40544</v>
      </c>
      <c r="E450" s="24">
        <f>VLOOKUP(A450,[1]FloodArchive!$A$2:$P$6000,9,FALSE)</f>
        <v>40561</v>
      </c>
      <c r="F450" s="25">
        <f t="shared" ref="F450:F513" si="22">E450-D450+1</f>
        <v>18</v>
      </c>
      <c r="G450" s="23">
        <f>VLOOKUP(A450,[1]FloodArchive!$A$2:$P$6000,11,FALSE)</f>
        <v>665</v>
      </c>
      <c r="H450" s="23">
        <f>VLOOKUP(A450,[1]FloodArchive!$A$2:$P$6000,12,FALSE)</f>
        <v>100000</v>
      </c>
      <c r="I450" s="23"/>
      <c r="J450" s="23" t="str">
        <f>VLOOKUP(A450,[1]FloodArchive!$A$2:$P$6000,13,FALSE)</f>
        <v>Heavy Rain</v>
      </c>
      <c r="K450" s="26">
        <f>VLOOKUP(A450,[1]FloodArchive!$A$2:$P$6003,14,FALSE)</f>
        <v>2</v>
      </c>
      <c r="L450" s="23">
        <f>VLOOKUP(A450,[1]FloodArchive!$A$2:$P$6000,7,FALSE)</f>
        <v>587384.59</v>
      </c>
      <c r="M450" s="27">
        <f t="shared" ref="M450:M513" si="23">LOG(F450*K450*L450)</f>
        <v>7.3252250494134596</v>
      </c>
      <c r="N450" s="23">
        <f>VLOOKUP(A450,[1]FloodArchive!$A$2:$P$6000,5,FALSE)</f>
        <v>-43.448999999999998</v>
      </c>
      <c r="O450" s="23">
        <f>VLOOKUP(A450,[1]FloodArchive!$A$2:$P$6000,6,FALSE)</f>
        <v>-18.738700000000001</v>
      </c>
      <c r="P450" s="30" t="s">
        <v>893</v>
      </c>
      <c r="Q450" s="19"/>
      <c r="R450" s="20"/>
      <c r="S450" s="20"/>
      <c r="T450" s="20"/>
      <c r="U450" s="20"/>
    </row>
    <row r="451" spans="1:21" s="12" customFormat="1" ht="39.950000000000003" customHeight="1" x14ac:dyDescent="0.2">
      <c r="A451" s="138">
        <f t="shared" si="21"/>
        <v>3765</v>
      </c>
      <c r="B451" s="21" t="str">
        <f>VLOOKUP(A451,[1]FloodArchive!$A$2:$N$6000,3,FALSE)</f>
        <v>Philippines</v>
      </c>
      <c r="C451" s="22" t="s">
        <v>894</v>
      </c>
      <c r="D451" s="24">
        <f>VLOOKUP(A451,[1]FloodArchive!$A$2:$P$6000,8,FALSE)</f>
        <v>40544</v>
      </c>
      <c r="E451" s="24">
        <f>VLOOKUP(A451,[1]FloodArchive!$A$2:$P$6000,9,FALSE)</f>
        <v>40561</v>
      </c>
      <c r="F451" s="25">
        <f t="shared" si="22"/>
        <v>18</v>
      </c>
      <c r="G451" s="23">
        <f>VLOOKUP(A451,[1]FloodArchive!$A$2:$P$6000,11,FALSE)</f>
        <v>53</v>
      </c>
      <c r="H451" s="23">
        <f>VLOOKUP(A451,[1]FloodArchive!$A$2:$P$6000,12,FALSE)</f>
        <v>10000</v>
      </c>
      <c r="I451" s="23"/>
      <c r="J451" s="23" t="str">
        <f>VLOOKUP(A451,[1]FloodArchive!$A$2:$P$6000,13,FALSE)</f>
        <v>Heavy Rain</v>
      </c>
      <c r="K451" s="26">
        <f>VLOOKUP(A451,[1]FloodArchive!$A$2:$P$6003,14,FALSE)</f>
        <v>2</v>
      </c>
      <c r="L451" s="23">
        <f>VLOOKUP(A451,[1]FloodArchive!$A$2:$P$6000,7,FALSE)</f>
        <v>10773.79</v>
      </c>
      <c r="M451" s="27">
        <f t="shared" si="23"/>
        <v>5.5886710069011114</v>
      </c>
      <c r="N451" s="23">
        <f>VLOOKUP(A451,[1]FloodArchive!$A$2:$P$6000,5,FALSE)</f>
        <v>125.566</v>
      </c>
      <c r="O451" s="23">
        <f>VLOOKUP(A451,[1]FloodArchive!$A$2:$P$6000,6,FALSE)</f>
        <v>8.1326400000000003</v>
      </c>
      <c r="P451" s="30" t="s">
        <v>895</v>
      </c>
      <c r="Q451" s="19"/>
      <c r="R451" s="20"/>
      <c r="S451" s="20"/>
      <c r="T451" s="20"/>
      <c r="U451" s="20"/>
    </row>
    <row r="452" spans="1:21" s="12" customFormat="1" ht="39.950000000000003" customHeight="1" x14ac:dyDescent="0.2">
      <c r="A452" s="138">
        <f t="shared" si="21"/>
        <v>3764</v>
      </c>
      <c r="B452" s="21" t="str">
        <f>VLOOKUP(A452,[1]FloodArchive!$A$2:$N$6000,3,FALSE)</f>
        <v>Australia</v>
      </c>
      <c r="C452" s="22" t="s">
        <v>896</v>
      </c>
      <c r="D452" s="24">
        <f>VLOOKUP(A452,[1]FloodArchive!$A$2:$P$6000,8,FALSE)</f>
        <v>40537</v>
      </c>
      <c r="E452" s="24">
        <f>VLOOKUP(A452,[1]FloodArchive!$A$2:$P$6000,9,FALSE)</f>
        <v>40578</v>
      </c>
      <c r="F452" s="25">
        <f t="shared" si="22"/>
        <v>42</v>
      </c>
      <c r="G452" s="23">
        <f>VLOOKUP(A452,[1]FloodArchive!$A$2:$P$6000,11,FALSE)</f>
        <v>35</v>
      </c>
      <c r="H452" s="23">
        <f>VLOOKUP(A452,[1]FloodArchive!$A$2:$P$6000,12,FALSE)</f>
        <v>175000</v>
      </c>
      <c r="I452" s="23"/>
      <c r="J452" s="23" t="str">
        <f>VLOOKUP(A452,[1]FloodArchive!$A$2:$P$6000,13,FALSE)</f>
        <v>Cylone Tasha, Monsoon Rain, Cyclone</v>
      </c>
      <c r="K452" s="26">
        <f>VLOOKUP(A452,[1]FloodArchive!$A$2:$P$6003,14,FALSE)</f>
        <v>2</v>
      </c>
      <c r="L452" s="23">
        <f>VLOOKUP(A452,[1]FloodArchive!$A$2:$P$6000,7,FALSE)</f>
        <v>911256.21</v>
      </c>
      <c r="M452" s="27">
        <f t="shared" si="23"/>
        <v>7.883919787014297</v>
      </c>
      <c r="N452" s="23">
        <f>VLOOKUP(A452,[1]FloodArchive!$A$2:$P$6000,5,FALSE)</f>
        <v>147.631</v>
      </c>
      <c r="O452" s="23">
        <f>VLOOKUP(A452,[1]FloodArchive!$A$2:$P$6000,6,FALSE)</f>
        <v>-24.774699999999999</v>
      </c>
      <c r="P452" s="30" t="s">
        <v>897</v>
      </c>
      <c r="Q452" s="19"/>
      <c r="R452" s="20"/>
      <c r="S452" s="20"/>
      <c r="T452" s="20"/>
      <c r="U452" s="20"/>
    </row>
    <row r="453" spans="1:21" s="12" customFormat="1" ht="39.950000000000003" customHeight="1" x14ac:dyDescent="0.2">
      <c r="A453" s="138">
        <f t="shared" si="21"/>
        <v>3763</v>
      </c>
      <c r="B453" s="21" t="str">
        <f>VLOOKUP(A453,[1]FloodArchive!$A$2:$N$6000,3,FALSE)</f>
        <v>Australia</v>
      </c>
      <c r="C453" s="22" t="s">
        <v>898</v>
      </c>
      <c r="D453" s="24">
        <f>VLOOKUP(A453,[1]FloodArchive!$A$2:$P$6000,8,FALSE)</f>
        <v>40529</v>
      </c>
      <c r="E453" s="24">
        <f>VLOOKUP(A453,[1]FloodArchive!$A$2:$P$6000,9,FALSE)</f>
        <v>40540</v>
      </c>
      <c r="F453" s="25">
        <f t="shared" si="22"/>
        <v>12</v>
      </c>
      <c r="G453" s="23">
        <f>VLOOKUP(A453,[1]FloodArchive!$A$2:$P$6000,11,FALSE)</f>
        <v>0</v>
      </c>
      <c r="H453" s="23">
        <f>VLOOKUP(A453,[1]FloodArchive!$A$2:$P$6000,12,FALSE)</f>
        <v>0</v>
      </c>
      <c r="I453" s="23"/>
      <c r="J453" s="23" t="str">
        <f>VLOOKUP(A453,[1]FloodArchive!$A$2:$P$6000,13,FALSE)</f>
        <v>Heavy Rain</v>
      </c>
      <c r="K453" s="26">
        <f>VLOOKUP(A453,[1]FloodArchive!$A$2:$P$6003,14,FALSE)</f>
        <v>1.5</v>
      </c>
      <c r="L453" s="23">
        <f>VLOOKUP(A453,[1]FloodArchive!$A$2:$P$6000,7,FALSE)</f>
        <v>175962.13</v>
      </c>
      <c r="M453" s="27">
        <f t="shared" si="23"/>
        <v>6.5006917155213824</v>
      </c>
      <c r="N453" s="23">
        <f>VLOOKUP(A453,[1]FloodArchive!$A$2:$P$6000,5,FALSE)</f>
        <v>115.13500000000001</v>
      </c>
      <c r="O453" s="23">
        <f>VLOOKUP(A453,[1]FloodArchive!$A$2:$P$6000,6,FALSE)</f>
        <v>-24.6815</v>
      </c>
      <c r="P453" s="30" t="s">
        <v>899</v>
      </c>
      <c r="Q453" s="19"/>
      <c r="R453" s="20"/>
      <c r="S453" s="20"/>
      <c r="T453" s="20"/>
      <c r="U453" s="20"/>
    </row>
    <row r="454" spans="1:21" s="12" customFormat="1" ht="39.950000000000003" customHeight="1" x14ac:dyDescent="0.2">
      <c r="A454" s="138">
        <f t="shared" si="21"/>
        <v>3762</v>
      </c>
      <c r="B454" s="21" t="str">
        <f>VLOOKUP(A454,[1]FloodArchive!$A$2:$N$6000,3,FALSE)</f>
        <v>USA</v>
      </c>
      <c r="C454" s="22" t="s">
        <v>900</v>
      </c>
      <c r="D454" s="24">
        <f>VLOOKUP(A454,[1]FloodArchive!$A$2:$P$6000,8,FALSE)</f>
        <v>40531</v>
      </c>
      <c r="E454" s="24">
        <f>VLOOKUP(A454,[1]FloodArchive!$A$2:$P$6000,9,FALSE)</f>
        <v>40540</v>
      </c>
      <c r="F454" s="25">
        <f t="shared" si="22"/>
        <v>10</v>
      </c>
      <c r="G454" s="23">
        <f>VLOOKUP(A454,[1]FloodArchive!$A$2:$P$6000,11,FALSE)</f>
        <v>0</v>
      </c>
      <c r="H454" s="23">
        <f>VLOOKUP(A454,[1]FloodArchive!$A$2:$P$6000,12,FALSE)</f>
        <v>1000</v>
      </c>
      <c r="I454" s="23"/>
      <c r="J454" s="23" t="str">
        <f>VLOOKUP(A454,[1]FloodArchive!$A$2:$P$6000,13,FALSE)</f>
        <v>Heavy Rain</v>
      </c>
      <c r="K454" s="26">
        <f>VLOOKUP(A454,[1]FloodArchive!$A$2:$P$6003,14,FALSE)</f>
        <v>1.5</v>
      </c>
      <c r="L454" s="23">
        <f>VLOOKUP(A454,[1]FloodArchive!$A$2:$P$6000,7,FALSE)</f>
        <v>355567.84</v>
      </c>
      <c r="M454" s="27">
        <f t="shared" si="23"/>
        <v>6.7270137325514092</v>
      </c>
      <c r="N454" s="23">
        <f>VLOOKUP(A454,[1]FloodArchive!$A$2:$P$6000,5,FALSE)</f>
        <v>-120.733</v>
      </c>
      <c r="O454" s="23">
        <f>VLOOKUP(A454,[1]FloodArchive!$A$2:$P$6000,6,FALSE)</f>
        <v>38.849699999999999</v>
      </c>
      <c r="P454" s="30" t="s">
        <v>901</v>
      </c>
      <c r="Q454" s="19"/>
      <c r="R454" s="20"/>
      <c r="S454" s="20"/>
      <c r="T454" s="20"/>
      <c r="U454" s="20"/>
    </row>
    <row r="455" spans="1:21" s="12" customFormat="1" ht="39.950000000000003" customHeight="1" x14ac:dyDescent="0.2">
      <c r="A455" s="138">
        <f t="shared" si="21"/>
        <v>3761</v>
      </c>
      <c r="B455" s="21" t="str">
        <f>VLOOKUP(A455,[1]FloodArchive!$A$2:$N$6000,3,FALSE)</f>
        <v>Canada</v>
      </c>
      <c r="C455" s="22" t="s">
        <v>902</v>
      </c>
      <c r="D455" s="24">
        <f>VLOOKUP(A455,[1]FloodArchive!$A$2:$P$6000,8,FALSE)</f>
        <v>40526</v>
      </c>
      <c r="E455" s="24">
        <f>VLOOKUP(A455,[1]FloodArchive!$A$2:$P$6000,9,FALSE)</f>
        <v>40532</v>
      </c>
      <c r="F455" s="25">
        <f t="shared" si="22"/>
        <v>7</v>
      </c>
      <c r="G455" s="23">
        <f>VLOOKUP(A455,[1]FloodArchive!$A$2:$P$6000,11,FALSE)</f>
        <v>0</v>
      </c>
      <c r="H455" s="23">
        <f>VLOOKUP(A455,[1]FloodArchive!$A$2:$P$6000,12,FALSE)</f>
        <v>1000</v>
      </c>
      <c r="I455" s="23"/>
      <c r="J455" s="23" t="str">
        <f>VLOOKUP(A455,[1]FloodArchive!$A$2:$P$6000,13,FALSE)</f>
        <v>Torrential Rain</v>
      </c>
      <c r="K455" s="26">
        <f>VLOOKUP(A455,[1]FloodArchive!$A$2:$P$6003,14,FALSE)</f>
        <v>1.5</v>
      </c>
      <c r="L455" s="23">
        <f>VLOOKUP(A455,[1]FloodArchive!$A$2:$P$6000,7,FALSE)</f>
        <v>19018.8</v>
      </c>
      <c r="M455" s="27">
        <f t="shared" si="23"/>
        <v>5.3003724105241643</v>
      </c>
      <c r="N455" s="23">
        <f>VLOOKUP(A455,[1]FloodArchive!$A$2:$P$6000,5,FALSE)</f>
        <v>-67.449600000000004</v>
      </c>
      <c r="O455" s="23">
        <f>VLOOKUP(A455,[1]FloodArchive!$A$2:$P$6000,6,FALSE)</f>
        <v>48.261800000000001</v>
      </c>
      <c r="P455" s="30" t="s">
        <v>903</v>
      </c>
      <c r="Q455" s="19"/>
      <c r="R455" s="20"/>
      <c r="S455" s="20"/>
      <c r="T455" s="20"/>
      <c r="U455" s="20"/>
    </row>
    <row r="456" spans="1:21" s="12" customFormat="1" ht="39.950000000000003" customHeight="1" x14ac:dyDescent="0.2">
      <c r="A456" s="138">
        <f t="shared" si="21"/>
        <v>3760</v>
      </c>
      <c r="B456" s="21" t="str">
        <f>VLOOKUP(A456,[1]FloodArchive!$A$2:$N$6000,3,FALSE)</f>
        <v>Ukraine</v>
      </c>
      <c r="C456" s="22" t="s">
        <v>904</v>
      </c>
      <c r="D456" s="24">
        <f>VLOOKUP(A456,[1]FloodArchive!$A$2:$P$6000,8,FALSE)</f>
        <v>40525</v>
      </c>
      <c r="E456" s="24">
        <f>VLOOKUP(A456,[1]FloodArchive!$A$2:$P$6000,9,FALSE)</f>
        <v>40529</v>
      </c>
      <c r="F456" s="25">
        <f t="shared" si="22"/>
        <v>5</v>
      </c>
      <c r="G456" s="23">
        <f>VLOOKUP(A456,[1]FloodArchive!$A$2:$P$6000,11,FALSE)</f>
        <v>0</v>
      </c>
      <c r="H456" s="23">
        <f>VLOOKUP(A456,[1]FloodArchive!$A$2:$P$6000,12,FALSE)</f>
        <v>4000</v>
      </c>
      <c r="I456" s="23"/>
      <c r="J456" s="23" t="str">
        <f>VLOOKUP(A456,[1]FloodArchive!$A$2:$P$6000,13,FALSE)</f>
        <v>Heavy Rain</v>
      </c>
      <c r="K456" s="26">
        <f>VLOOKUP(A456,[1]FloodArchive!$A$2:$P$6003,14,FALSE)</f>
        <v>1</v>
      </c>
      <c r="L456" s="23">
        <f>VLOOKUP(A456,[1]FloodArchive!$A$2:$P$6000,7,FALSE)</f>
        <v>23546.82</v>
      </c>
      <c r="M456" s="27">
        <f t="shared" si="23"/>
        <v>5.0709022682551099</v>
      </c>
      <c r="N456" s="23">
        <f>VLOOKUP(A456,[1]FloodArchive!$A$2:$P$6000,5,FALSE)</f>
        <v>23.325700000000001</v>
      </c>
      <c r="O456" s="23">
        <f>VLOOKUP(A456,[1]FloodArchive!$A$2:$P$6000,6,FALSE)</f>
        <v>48.541800000000002</v>
      </c>
      <c r="P456" s="30" t="s">
        <v>905</v>
      </c>
      <c r="Q456" s="19"/>
      <c r="R456" s="20"/>
      <c r="S456" s="20"/>
      <c r="T456" s="20"/>
      <c r="U456" s="20"/>
    </row>
    <row r="457" spans="1:21" s="12" customFormat="1" ht="39.950000000000003" customHeight="1" x14ac:dyDescent="0.2">
      <c r="A457" s="138">
        <f t="shared" si="21"/>
        <v>3759</v>
      </c>
      <c r="B457" s="21" t="str">
        <f>VLOOKUP(A457,[1]FloodArchive!$A$2:$N$6000,3,FALSE)</f>
        <v>Panama</v>
      </c>
      <c r="C457" s="22" t="s">
        <v>906</v>
      </c>
      <c r="D457" s="24">
        <f>VLOOKUP(A457,[1]FloodArchive!$A$2:$P$6000,8,FALSE)</f>
        <v>40520</v>
      </c>
      <c r="E457" s="24">
        <f>VLOOKUP(A457,[1]FloodArchive!$A$2:$P$6000,9,FALSE)</f>
        <v>40529</v>
      </c>
      <c r="F457" s="25">
        <f t="shared" si="22"/>
        <v>10</v>
      </c>
      <c r="G457" s="23">
        <f>VLOOKUP(A457,[1]FloodArchive!$A$2:$P$6000,11,FALSE)</f>
        <v>10</v>
      </c>
      <c r="H457" s="23">
        <f>VLOOKUP(A457,[1]FloodArchive!$A$2:$P$6000,12,FALSE)</f>
        <v>2000</v>
      </c>
      <c r="I457" s="23"/>
      <c r="J457" s="23" t="str">
        <f>VLOOKUP(A457,[1]FloodArchive!$A$2:$P$6000,13,FALSE)</f>
        <v>Torrential Rain</v>
      </c>
      <c r="K457" s="26">
        <f>VLOOKUP(A457,[1]FloodArchive!$A$2:$P$6003,14,FALSE)</f>
        <v>1.5</v>
      </c>
      <c r="L457" s="23">
        <f>VLOOKUP(A457,[1]FloodArchive!$A$2:$P$6000,7,FALSE)</f>
        <v>23750.6</v>
      </c>
      <c r="M457" s="27">
        <f t="shared" si="23"/>
        <v>5.5517658445280489</v>
      </c>
      <c r="N457" s="23">
        <f>VLOOKUP(A457,[1]FloodArchive!$A$2:$P$6000,5,FALSE)</f>
        <v>-78.597700000000003</v>
      </c>
      <c r="O457" s="23">
        <f>VLOOKUP(A457,[1]FloodArchive!$A$2:$P$6000,6,FALSE)</f>
        <v>8.8835700000000006</v>
      </c>
      <c r="P457" s="30" t="s">
        <v>907</v>
      </c>
      <c r="Q457" s="19"/>
      <c r="R457" s="20"/>
      <c r="S457" s="20"/>
      <c r="T457" s="20"/>
      <c r="U457" s="20"/>
    </row>
    <row r="458" spans="1:21" s="12" customFormat="1" ht="39.950000000000003" customHeight="1" x14ac:dyDescent="0.2">
      <c r="A458" s="138">
        <f t="shared" si="21"/>
        <v>3758</v>
      </c>
      <c r="B458" s="21" t="str">
        <f>VLOOKUP(A458,[1]FloodArchive!$A$2:$N$6000,3,FALSE)</f>
        <v>Spain</v>
      </c>
      <c r="C458" s="22" t="s">
        <v>908</v>
      </c>
      <c r="D458" s="24">
        <f>VLOOKUP(A458,[1]FloodArchive!$A$2:$P$6000,8,FALSE)</f>
        <v>40518</v>
      </c>
      <c r="E458" s="24">
        <f>VLOOKUP(A458,[1]FloodArchive!$A$2:$P$6000,9,FALSE)</f>
        <v>40522</v>
      </c>
      <c r="F458" s="25">
        <f t="shared" si="22"/>
        <v>5</v>
      </c>
      <c r="G458" s="23">
        <f>VLOOKUP(A458,[1]FloodArchive!$A$2:$P$6000,11,FALSE)</f>
        <v>0</v>
      </c>
      <c r="H458" s="23">
        <f>VLOOKUP(A458,[1]FloodArchive!$A$2:$P$6000,12,FALSE)</f>
        <v>30</v>
      </c>
      <c r="I458" s="23"/>
      <c r="J458" s="23" t="str">
        <f>VLOOKUP(A458,[1]FloodArchive!$A$2:$P$6000,13,FALSE)</f>
        <v>Heavy Rain</v>
      </c>
      <c r="K458" s="26">
        <f>VLOOKUP(A458,[1]FloodArchive!$A$2:$P$6003,14,FALSE)</f>
        <v>1</v>
      </c>
      <c r="L458" s="23">
        <f>VLOOKUP(A458,[1]FloodArchive!$A$2:$P$6000,7,FALSE)</f>
        <v>22049.53</v>
      </c>
      <c r="M458" s="27">
        <f t="shared" si="23"/>
        <v>5.0423693409706276</v>
      </c>
      <c r="N458" s="23">
        <f>VLOOKUP(A458,[1]FloodArchive!$A$2:$P$6000,5,FALSE)</f>
        <v>-5.8657899999999996</v>
      </c>
      <c r="O458" s="23">
        <f>VLOOKUP(A458,[1]FloodArchive!$A$2:$P$6000,6,FALSE)</f>
        <v>37.811</v>
      </c>
      <c r="P458" s="30" t="s">
        <v>909</v>
      </c>
      <c r="Q458" s="19"/>
      <c r="R458" s="20"/>
      <c r="S458" s="20"/>
      <c r="T458" s="20"/>
      <c r="U458" s="20"/>
    </row>
    <row r="459" spans="1:21" s="12" customFormat="1" ht="39.950000000000003" customHeight="1" x14ac:dyDescent="0.2">
      <c r="A459" s="138">
        <f t="shared" si="21"/>
        <v>3757</v>
      </c>
      <c r="B459" s="21" t="str">
        <f>VLOOKUP(A459,[1]FloodArchive!$A$2:$N$6000,3,FALSE)</f>
        <v>India</v>
      </c>
      <c r="C459" s="22" t="s">
        <v>910</v>
      </c>
      <c r="D459" s="24">
        <f>VLOOKUP(A459,[1]FloodArchive!$A$2:$P$6000,8,FALSE)</f>
        <v>40497</v>
      </c>
      <c r="E459" s="24">
        <f>VLOOKUP(A459,[1]FloodArchive!$A$2:$P$6000,9,FALSE)</f>
        <v>40519</v>
      </c>
      <c r="F459" s="25">
        <f t="shared" si="22"/>
        <v>23</v>
      </c>
      <c r="G459" s="23">
        <f>VLOOKUP(A459,[1]FloodArchive!$A$2:$P$6000,11,FALSE)</f>
        <v>170</v>
      </c>
      <c r="H459" s="23">
        <f>VLOOKUP(A459,[1]FloodArchive!$A$2:$P$6000,12,FALSE)</f>
        <v>0</v>
      </c>
      <c r="I459" s="23"/>
      <c r="J459" s="23" t="str">
        <f>VLOOKUP(A459,[1]FloodArchive!$A$2:$P$6000,13,FALSE)</f>
        <v>Monsoon Rain</v>
      </c>
      <c r="K459" s="26">
        <f>VLOOKUP(A459,[1]FloodArchive!$A$2:$P$6003,14,FALSE)</f>
        <v>1.5</v>
      </c>
      <c r="L459" s="23">
        <f>VLOOKUP(A459,[1]FloodArchive!$A$2:$P$6000,7,FALSE)</f>
        <v>57474.5</v>
      </c>
      <c r="M459" s="27">
        <f t="shared" si="23"/>
        <v>6.2972942968817422</v>
      </c>
      <c r="N459" s="23">
        <f>VLOOKUP(A459,[1]FloodArchive!$A$2:$P$6000,5,FALSE)</f>
        <v>78.4773</v>
      </c>
      <c r="O459" s="23">
        <f>VLOOKUP(A459,[1]FloodArchive!$A$2:$P$6000,6,FALSE)</f>
        <v>9.8867899999999995</v>
      </c>
      <c r="P459" s="30" t="s">
        <v>911</v>
      </c>
      <c r="Q459" s="19"/>
      <c r="R459" s="20"/>
      <c r="S459" s="20"/>
      <c r="T459" s="20"/>
      <c r="U459" s="20"/>
    </row>
    <row r="460" spans="1:21" s="12" customFormat="1" ht="39.950000000000003" customHeight="1" x14ac:dyDescent="0.2">
      <c r="A460" s="138">
        <f t="shared" si="21"/>
        <v>3756</v>
      </c>
      <c r="B460" s="21" t="str">
        <f>VLOOKUP(A460,[1]FloodArchive!$A$2:$N$6000,3,FALSE)</f>
        <v>Greece</v>
      </c>
      <c r="C460" s="22" t="s">
        <v>912</v>
      </c>
      <c r="D460" s="24">
        <f>VLOOKUP(A460,[1]FloodArchive!$A$2:$P$6000,8,FALSE)</f>
        <v>40515</v>
      </c>
      <c r="E460" s="24">
        <f>VLOOKUP(A460,[1]FloodArchive!$A$2:$P$6000,9,FALSE)</f>
        <v>40529</v>
      </c>
      <c r="F460" s="25">
        <f t="shared" si="22"/>
        <v>15</v>
      </c>
      <c r="G460" s="23">
        <f>VLOOKUP(A460,[1]FloodArchive!$A$2:$P$6000,11,FALSE)</f>
        <v>1</v>
      </c>
      <c r="H460" s="23">
        <f>VLOOKUP(A460,[1]FloodArchive!$A$2:$P$6000,12,FALSE)</f>
        <v>0</v>
      </c>
      <c r="I460" s="23"/>
      <c r="J460" s="23" t="str">
        <f>VLOOKUP(A460,[1]FloodArchive!$A$2:$P$6000,13,FALSE)</f>
        <v>Torrential Rain</v>
      </c>
      <c r="K460" s="26">
        <f>VLOOKUP(A460,[1]FloodArchive!$A$2:$P$6003,14,FALSE)</f>
        <v>1</v>
      </c>
      <c r="L460" s="23">
        <f>VLOOKUP(A460,[1]FloodArchive!$A$2:$P$6000,7,FALSE)</f>
        <v>27315.31</v>
      </c>
      <c r="M460" s="27">
        <f t="shared" si="23"/>
        <v>5.612497392719221</v>
      </c>
      <c r="N460" s="23">
        <f>VLOOKUP(A460,[1]FloodArchive!$A$2:$P$6000,5,FALSE)</f>
        <v>21.4697</v>
      </c>
      <c r="O460" s="23">
        <f>VLOOKUP(A460,[1]FloodArchive!$A$2:$P$6000,6,FALSE)</f>
        <v>40.106699999999996</v>
      </c>
      <c r="P460" s="30" t="s">
        <v>913</v>
      </c>
      <c r="Q460" s="19"/>
      <c r="R460" s="20"/>
      <c r="S460" s="20"/>
      <c r="T460" s="20"/>
      <c r="U460" s="20"/>
    </row>
    <row r="461" spans="1:21" s="12" customFormat="1" ht="39.950000000000003" customHeight="1" x14ac:dyDescent="0.2">
      <c r="A461" s="138">
        <f t="shared" si="21"/>
        <v>3755</v>
      </c>
      <c r="B461" s="21" t="str">
        <f>VLOOKUP(A461,[1]FloodArchive!$A$2:$N$6000,3,FALSE)</f>
        <v>Serbia</v>
      </c>
      <c r="C461" s="22" t="s">
        <v>914</v>
      </c>
      <c r="D461" s="24">
        <f>VLOOKUP(A461,[1]FloodArchive!$A$2:$P$6000,8,FALSE)</f>
        <v>40513</v>
      </c>
      <c r="E461" s="24">
        <f>VLOOKUP(A461,[1]FloodArchive!$A$2:$P$6000,9,FALSE)</f>
        <v>40529</v>
      </c>
      <c r="F461" s="25">
        <f t="shared" si="22"/>
        <v>17</v>
      </c>
      <c r="G461" s="23">
        <f>VLOOKUP(A461,[1]FloodArchive!$A$2:$P$6000,11,FALSE)</f>
        <v>3</v>
      </c>
      <c r="H461" s="23">
        <f>VLOOKUP(A461,[1]FloodArchive!$A$2:$P$6000,12,FALSE)</f>
        <v>30000</v>
      </c>
      <c r="I461" s="23"/>
      <c r="J461" s="23" t="str">
        <f>VLOOKUP(A461,[1]FloodArchive!$A$2:$P$6000,13,FALSE)</f>
        <v>Heavy Rain</v>
      </c>
      <c r="K461" s="26">
        <f>VLOOKUP(A461,[1]FloodArchive!$A$2:$P$6003,14,FALSE)</f>
        <v>2</v>
      </c>
      <c r="L461" s="23">
        <f>VLOOKUP(A461,[1]FloodArchive!$A$2:$P$6000,7,FALSE)</f>
        <v>101737.38</v>
      </c>
      <c r="M461" s="27">
        <f t="shared" si="23"/>
        <v>6.5389594662782855</v>
      </c>
      <c r="N461" s="23">
        <f>VLOOKUP(A461,[1]FloodArchive!$A$2:$P$6000,5,FALSE)</f>
        <v>20.729199999999999</v>
      </c>
      <c r="O461" s="23">
        <f>VLOOKUP(A461,[1]FloodArchive!$A$2:$P$6000,6,FALSE)</f>
        <v>44.015099999999997</v>
      </c>
      <c r="P461" s="30" t="s">
        <v>915</v>
      </c>
      <c r="Q461" s="19"/>
      <c r="R461" s="20"/>
      <c r="S461" s="20"/>
      <c r="T461" s="20"/>
      <c r="U461" s="20"/>
    </row>
    <row r="462" spans="1:21" s="12" customFormat="1" ht="39.950000000000003" customHeight="1" x14ac:dyDescent="0.2">
      <c r="A462" s="138">
        <f t="shared" si="21"/>
        <v>3754</v>
      </c>
      <c r="B462" s="21" t="str">
        <f>VLOOKUP(A462,[1]FloodArchive!$A$2:$N$6000,3,FALSE)</f>
        <v>Venezuela</v>
      </c>
      <c r="C462" s="22" t="s">
        <v>916</v>
      </c>
      <c r="D462" s="24">
        <f>VLOOKUP(A462,[1]FloodArchive!$A$2:$P$6000,8,FALSE)</f>
        <v>40507</v>
      </c>
      <c r="E462" s="24">
        <f>VLOOKUP(A462,[1]FloodArchive!$A$2:$P$6000,9,FALSE)</f>
        <v>40532</v>
      </c>
      <c r="F462" s="25">
        <f t="shared" si="22"/>
        <v>26</v>
      </c>
      <c r="G462" s="23">
        <f>VLOOKUP(A462,[1]FloodArchive!$A$2:$P$6000,11,FALSE)</f>
        <v>30</v>
      </c>
      <c r="H462" s="23">
        <f>VLOOKUP(A462,[1]FloodArchive!$A$2:$P$6000,12,FALSE)</f>
        <v>60000</v>
      </c>
      <c r="I462" s="23"/>
      <c r="J462" s="23" t="str">
        <f>VLOOKUP(A462,[1]FloodArchive!$A$2:$P$6000,13,FALSE)</f>
        <v>Torrential Rain</v>
      </c>
      <c r="K462" s="26">
        <f>VLOOKUP(A462,[1]FloodArchive!$A$2:$P$6003,14,FALSE)</f>
        <v>1.5</v>
      </c>
      <c r="L462" s="23">
        <f>VLOOKUP(A462,[1]FloodArchive!$A$2:$P$6000,7,FALSE)</f>
        <v>180760.53</v>
      </c>
      <c r="M462" s="27">
        <f t="shared" si="23"/>
        <v>6.8481682130632802</v>
      </c>
      <c r="N462" s="23">
        <f>VLOOKUP(A462,[1]FloodArchive!$A$2:$P$6000,5,FALSE)</f>
        <v>-66.938500000000005</v>
      </c>
      <c r="O462" s="23">
        <f>VLOOKUP(A462,[1]FloodArchive!$A$2:$P$6000,6,FALSE)</f>
        <v>9.7764600000000002</v>
      </c>
      <c r="P462" s="30" t="s">
        <v>917</v>
      </c>
      <c r="Q462" s="19"/>
      <c r="R462" s="20"/>
      <c r="S462" s="20"/>
      <c r="T462" s="20"/>
      <c r="U462" s="20"/>
    </row>
    <row r="463" spans="1:21" s="12" customFormat="1" ht="39.950000000000003" customHeight="1" x14ac:dyDescent="0.2">
      <c r="A463" s="138">
        <f t="shared" si="21"/>
        <v>3753</v>
      </c>
      <c r="B463" s="21" t="str">
        <f>VLOOKUP(A463,[1]FloodArchive!$A$2:$N$6000,3,FALSE)</f>
        <v>Morocco</v>
      </c>
      <c r="C463" s="22" t="s">
        <v>918</v>
      </c>
      <c r="D463" s="24">
        <f>VLOOKUP(A463,[1]FloodArchive!$A$2:$P$6000,8,FALSE)</f>
        <v>40511</v>
      </c>
      <c r="E463" s="24">
        <f>VLOOKUP(A463,[1]FloodArchive!$A$2:$P$6000,9,FALSE)</f>
        <v>40512</v>
      </c>
      <c r="F463" s="25">
        <f t="shared" si="22"/>
        <v>2</v>
      </c>
      <c r="G463" s="23">
        <f>VLOOKUP(A463,[1]FloodArchive!$A$2:$P$6000,11,FALSE)</f>
        <v>30</v>
      </c>
      <c r="H463" s="23">
        <f>VLOOKUP(A463,[1]FloodArchive!$A$2:$P$6000,12,FALSE)</f>
        <v>0</v>
      </c>
      <c r="I463" s="23"/>
      <c r="J463" s="23" t="str">
        <f>VLOOKUP(A463,[1]FloodArchive!$A$2:$P$6000,13,FALSE)</f>
        <v>Torrential Rain</v>
      </c>
      <c r="K463" s="26">
        <f>VLOOKUP(A463,[1]FloodArchive!$A$2:$P$6003,14,FALSE)</f>
        <v>2</v>
      </c>
      <c r="L463" s="23">
        <f>VLOOKUP(A463,[1]FloodArchive!$A$2:$P$6000,7,FALSE)</f>
        <v>70791.19</v>
      </c>
      <c r="M463" s="27">
        <f t="shared" si="23"/>
        <v>5.4520392042090045</v>
      </c>
      <c r="N463" s="23">
        <f>VLOOKUP(A463,[1]FloodArchive!$A$2:$P$6000,5,FALSE)</f>
        <v>-7.8374499999999996</v>
      </c>
      <c r="O463" s="23">
        <f>VLOOKUP(A463,[1]FloodArchive!$A$2:$P$6000,6,FALSE)</f>
        <v>32.511400000000002</v>
      </c>
      <c r="P463" s="30" t="s">
        <v>919</v>
      </c>
      <c r="Q463" s="19"/>
      <c r="R463" s="20"/>
      <c r="S463" s="20"/>
      <c r="T463" s="20"/>
      <c r="U463" s="20"/>
    </row>
    <row r="464" spans="1:21" s="12" customFormat="1" ht="39.950000000000003" customHeight="1" x14ac:dyDescent="0.2">
      <c r="A464" s="138">
        <f t="shared" si="21"/>
        <v>3752</v>
      </c>
      <c r="B464" s="21" t="str">
        <f>VLOOKUP(A464,[1]FloodArchive!$A$2:$N$6000,3,FALSE)</f>
        <v>Australia</v>
      </c>
      <c r="C464" s="22" t="s">
        <v>920</v>
      </c>
      <c r="D464" s="24">
        <f>VLOOKUP(A464,[1]FloodArchive!$A$2:$P$6000,8,FALSE)</f>
        <v>40509</v>
      </c>
      <c r="E464" s="24">
        <f>VLOOKUP(A464,[1]FloodArchive!$A$2:$P$6000,9,FALSE)</f>
        <v>40532</v>
      </c>
      <c r="F464" s="25">
        <f t="shared" si="22"/>
        <v>24</v>
      </c>
      <c r="G464" s="23">
        <f>VLOOKUP(A464,[1]FloodArchive!$A$2:$P$6000,11,FALSE)</f>
        <v>5</v>
      </c>
      <c r="H464" s="23">
        <f>VLOOKUP(A464,[1]FloodArchive!$A$2:$P$6000,12,FALSE)</f>
        <v>3000</v>
      </c>
      <c r="I464" s="23"/>
      <c r="J464" s="23" t="str">
        <f>VLOOKUP(A464,[1]FloodArchive!$A$2:$P$6000,13,FALSE)</f>
        <v>Heavy Rain</v>
      </c>
      <c r="K464" s="26">
        <f>VLOOKUP(A464,[1]FloodArchive!$A$2:$P$6003,14,FALSE)</f>
        <v>2</v>
      </c>
      <c r="L464" s="23">
        <f>VLOOKUP(A464,[1]FloodArchive!$A$2:$P$6000,7,FALSE)</f>
        <v>832001.36</v>
      </c>
      <c r="M464" s="27">
        <f t="shared" si="23"/>
        <v>7.6013652735701722</v>
      </c>
      <c r="N464" s="23">
        <f>VLOOKUP(A464,[1]FloodArchive!$A$2:$P$6000,5,FALSE)</f>
        <v>147.38800000000001</v>
      </c>
      <c r="O464" s="23">
        <f>VLOOKUP(A464,[1]FloodArchive!$A$2:$P$6000,6,FALSE)</f>
        <v>-29.8384</v>
      </c>
      <c r="P464" s="30" t="s">
        <v>921</v>
      </c>
      <c r="Q464" s="19"/>
      <c r="R464" s="20"/>
      <c r="S464" s="20"/>
      <c r="T464" s="20"/>
      <c r="U464" s="20"/>
    </row>
    <row r="465" spans="1:21" s="12" customFormat="1" ht="39.950000000000003" customHeight="1" x14ac:dyDescent="0.2">
      <c r="A465" s="138">
        <f t="shared" si="21"/>
        <v>3751</v>
      </c>
      <c r="B465" s="21" t="str">
        <f>VLOOKUP(A465,[1]FloodArchive!$A$2:$N$6000,3,FALSE)</f>
        <v>Viet Nam</v>
      </c>
      <c r="C465" s="22" t="s">
        <v>922</v>
      </c>
      <c r="D465" s="24">
        <f>VLOOKUP(A465,[1]FloodArchive!$A$2:$P$6000,8,FALSE)</f>
        <v>40484</v>
      </c>
      <c r="E465" s="24">
        <f>VLOOKUP(A465,[1]FloodArchive!$A$2:$P$6000,9,FALSE)</f>
        <v>40509</v>
      </c>
      <c r="F465" s="25">
        <f t="shared" si="22"/>
        <v>26</v>
      </c>
      <c r="G465" s="23">
        <f>VLOOKUP(A465,[1]FloodArchive!$A$2:$P$6000,11,FALSE)</f>
        <v>143</v>
      </c>
      <c r="H465" s="23">
        <f>VLOOKUP(A465,[1]FloodArchive!$A$2:$P$6000,12,FALSE)</f>
        <v>1000000</v>
      </c>
      <c r="I465" s="23"/>
      <c r="J465" s="23" t="str">
        <f>VLOOKUP(A465,[1]FloodArchive!$A$2:$P$6000,13,FALSE)</f>
        <v>Torrential Rain</v>
      </c>
      <c r="K465" s="26">
        <f>VLOOKUP(A465,[1]FloodArchive!$A$2:$P$6003,14,FALSE)</f>
        <v>2</v>
      </c>
      <c r="L465" s="23">
        <f>VLOOKUP(A465,[1]FloodArchive!$A$2:$P$6000,7,FALSE)</f>
        <v>45583.59</v>
      </c>
      <c r="M465" s="27">
        <f t="shared" si="23"/>
        <v>6.374811869301297</v>
      </c>
      <c r="N465" s="23">
        <f>VLOOKUP(A465,[1]FloodArchive!$A$2:$P$6000,5,FALSE)</f>
        <v>108.003</v>
      </c>
      <c r="O465" s="23">
        <f>VLOOKUP(A465,[1]FloodArchive!$A$2:$P$6000,6,FALSE)</f>
        <v>15.1821</v>
      </c>
      <c r="P465" s="30" t="s">
        <v>923</v>
      </c>
      <c r="Q465" s="19"/>
      <c r="R465" s="20"/>
      <c r="S465" s="20"/>
      <c r="T465" s="20"/>
      <c r="U465" s="20"/>
    </row>
    <row r="466" spans="1:21" s="12" customFormat="1" ht="39.950000000000003" customHeight="1" x14ac:dyDescent="0.2">
      <c r="A466" s="138">
        <f t="shared" si="21"/>
        <v>3750</v>
      </c>
      <c r="B466" s="21" t="str">
        <f>VLOOKUP(A466,[1]FloodArchive!$A$2:$N$6000,3,FALSE)</f>
        <v>Columbia</v>
      </c>
      <c r="C466" s="22" t="s">
        <v>924</v>
      </c>
      <c r="D466" s="24">
        <f>VLOOKUP(A466,[1]FloodArchive!$A$2:$P$6000,8,FALSE)</f>
        <v>40497</v>
      </c>
      <c r="E466" s="24">
        <f>VLOOKUP(A466,[1]FloodArchive!$A$2:$P$6000,9,FALSE)</f>
        <v>40532</v>
      </c>
      <c r="F466" s="25">
        <f t="shared" si="22"/>
        <v>36</v>
      </c>
      <c r="G466" s="23">
        <f>VLOOKUP(A466,[1]FloodArchive!$A$2:$P$6000,11,FALSE)</f>
        <v>250</v>
      </c>
      <c r="H466" s="23">
        <f>VLOOKUP(A466,[1]FloodArchive!$A$2:$P$6000,12,FALSE)</f>
        <v>800000</v>
      </c>
      <c r="I466" s="36"/>
      <c r="J466" s="23" t="str">
        <f>VLOOKUP(A466,[1]FloodArchive!$A$2:$P$6000,13,FALSE)</f>
        <v>Heavy Rain</v>
      </c>
      <c r="K466" s="26">
        <f>VLOOKUP(A466,[1]FloodArchive!$A$2:$P$6003,14,FALSE)</f>
        <v>1.5</v>
      </c>
      <c r="L466" s="23">
        <f>VLOOKUP(A466,[1]FloodArchive!$A$2:$P$6000,7,FALSE)</f>
        <v>1140146.22</v>
      </c>
      <c r="M466" s="27">
        <f t="shared" si="23"/>
        <v>7.7893543115690678</v>
      </c>
      <c r="N466" s="23">
        <f>VLOOKUP(A466,[1]FloodArchive!$A$2:$P$6000,5,FALSE)</f>
        <v>-72.960400000000007</v>
      </c>
      <c r="O466" s="23">
        <f>VLOOKUP(A466,[1]FloodArchive!$A$2:$P$6000,6,FALSE)</f>
        <v>4.1135099999999998</v>
      </c>
      <c r="P466" s="30" t="s">
        <v>925</v>
      </c>
      <c r="Q466" s="19"/>
      <c r="R466" s="20"/>
      <c r="S466" s="20"/>
      <c r="T466" s="20"/>
      <c r="U466" s="20"/>
    </row>
    <row r="467" spans="1:21" s="12" customFormat="1" ht="39.950000000000003" customHeight="1" x14ac:dyDescent="0.2">
      <c r="A467" s="138">
        <f t="shared" si="21"/>
        <v>3749</v>
      </c>
      <c r="B467" s="21" t="str">
        <f>VLOOKUP(A467,[1]FloodArchive!$A$2:$N$6000,3,FALSE)</f>
        <v>UK</v>
      </c>
      <c r="C467" s="22" t="s">
        <v>926</v>
      </c>
      <c r="D467" s="24">
        <f>VLOOKUP(A467,[1]FloodArchive!$A$2:$P$6000,8,FALSE)</f>
        <v>40498</v>
      </c>
      <c r="E467" s="24">
        <f>VLOOKUP(A467,[1]FloodArchive!$A$2:$P$6000,9,FALSE)</f>
        <v>40502</v>
      </c>
      <c r="F467" s="25">
        <f t="shared" si="22"/>
        <v>5</v>
      </c>
      <c r="G467" s="23">
        <f>VLOOKUP(A467,[1]FloodArchive!$A$2:$P$6000,11,FALSE)</f>
        <v>0</v>
      </c>
      <c r="H467" s="23">
        <f>VLOOKUP(A467,[1]FloodArchive!$A$2:$P$6000,12,FALSE)</f>
        <v>0</v>
      </c>
      <c r="I467" s="36"/>
      <c r="J467" s="23" t="str">
        <f>VLOOKUP(A467,[1]FloodArchive!$A$2:$P$6000,13,FALSE)</f>
        <v>Heavy Rain</v>
      </c>
      <c r="K467" s="26">
        <f>VLOOKUP(A467,[1]FloodArchive!$A$2:$P$6003,14,FALSE)</f>
        <v>1.5</v>
      </c>
      <c r="L467" s="23">
        <f>VLOOKUP(A467,[1]FloodArchive!$A$2:$P$6000,7,FALSE)</f>
        <v>8727.83</v>
      </c>
      <c r="M467" s="27">
        <f t="shared" si="23"/>
        <v>4.8159675418999246</v>
      </c>
      <c r="N467" s="23">
        <f>VLOOKUP(A467,[1]FloodArchive!$A$2:$P$6000,5,FALSE)</f>
        <v>-3.5777000000000001</v>
      </c>
      <c r="O467" s="23">
        <f>VLOOKUP(A467,[1]FloodArchive!$A$2:$P$6000,6,FALSE)</f>
        <v>50.787500000000001</v>
      </c>
      <c r="P467" s="30" t="s">
        <v>927</v>
      </c>
      <c r="Q467" s="19"/>
      <c r="R467" s="20"/>
      <c r="S467" s="20"/>
      <c r="T467" s="20"/>
      <c r="U467" s="20"/>
    </row>
    <row r="468" spans="1:21" s="12" customFormat="1" ht="39.950000000000003" customHeight="1" x14ac:dyDescent="0.2">
      <c r="A468" s="138">
        <f t="shared" si="21"/>
        <v>3748</v>
      </c>
      <c r="B468" s="21" t="str">
        <f>VLOOKUP(A468,[1]FloodArchive!$A$2:$N$6000,3,FALSE)</f>
        <v>Belgium</v>
      </c>
      <c r="C468" s="22" t="s">
        <v>928</v>
      </c>
      <c r="D468" s="24">
        <f>VLOOKUP(A468,[1]FloodArchive!$A$2:$P$6000,8,FALSE)</f>
        <v>40494</v>
      </c>
      <c r="E468" s="24">
        <f>VLOOKUP(A468,[1]FloodArchive!$A$2:$P$6000,9,FALSE)</f>
        <v>40497</v>
      </c>
      <c r="F468" s="25">
        <f t="shared" si="22"/>
        <v>4</v>
      </c>
      <c r="G468" s="23">
        <f>VLOOKUP(A468,[1]FloodArchive!$A$2:$P$6000,11,FALSE)</f>
        <v>3</v>
      </c>
      <c r="H468" s="23">
        <f>VLOOKUP(A468,[1]FloodArchive!$A$2:$P$6000,12,FALSE)</f>
        <v>0</v>
      </c>
      <c r="I468" s="36"/>
      <c r="J468" s="23" t="str">
        <f>VLOOKUP(A468,[1]FloodArchive!$A$2:$P$6000,13,FALSE)</f>
        <v>Heavy Rain</v>
      </c>
      <c r="K468" s="26">
        <f>VLOOKUP(A468,[1]FloodArchive!$A$2:$P$6003,14,FALSE)</f>
        <v>1.5</v>
      </c>
      <c r="L468" s="23">
        <f>VLOOKUP(A468,[1]FloodArchive!$A$2:$P$6000,7,FALSE)</f>
        <v>8458.94</v>
      </c>
      <c r="M468" s="27">
        <f t="shared" si="23"/>
        <v>4.7054671948655447</v>
      </c>
      <c r="N468" s="23">
        <f>VLOOKUP(A468,[1]FloodArchive!$A$2:$P$6000,5,FALSE)</f>
        <v>4.3576100000000002</v>
      </c>
      <c r="O468" s="23">
        <f>VLOOKUP(A468,[1]FloodArchive!$A$2:$P$6000,6,FALSE)</f>
        <v>50.853400000000001</v>
      </c>
      <c r="P468" s="30" t="s">
        <v>929</v>
      </c>
      <c r="Q468" s="19"/>
      <c r="R468" s="20"/>
      <c r="S468" s="20"/>
      <c r="T468" s="20"/>
      <c r="U468" s="20"/>
    </row>
    <row r="469" spans="1:21" s="12" customFormat="1" ht="39.950000000000003" customHeight="1" x14ac:dyDescent="0.2">
      <c r="A469" s="138">
        <f t="shared" si="21"/>
        <v>3747</v>
      </c>
      <c r="B469" s="21" t="str">
        <f>VLOOKUP(A469,[1]FloodArchive!$A$2:$N$6000,3,FALSE)</f>
        <v>Ghana</v>
      </c>
      <c r="C469" s="22" t="s">
        <v>930</v>
      </c>
      <c r="D469" s="24">
        <f>VLOOKUP(A469,[1]FloodArchive!$A$2:$P$6000,8,FALSE)</f>
        <v>40487</v>
      </c>
      <c r="E469" s="24">
        <f>VLOOKUP(A469,[1]FloodArchive!$A$2:$P$6000,9,FALSE)</f>
        <v>40493</v>
      </c>
      <c r="F469" s="25">
        <f t="shared" si="22"/>
        <v>7</v>
      </c>
      <c r="G469" s="23">
        <f>VLOOKUP(A469,[1]FloodArchive!$A$2:$P$6000,11,FALSE)</f>
        <v>0</v>
      </c>
      <c r="H469" s="23">
        <f>VLOOKUP(A469,[1]FloodArchive!$A$2:$P$6000,12,FALSE)</f>
        <v>2600</v>
      </c>
      <c r="I469" s="36"/>
      <c r="J469" s="23" t="str">
        <f>VLOOKUP(A469,[1]FloodArchive!$A$2:$P$6000,13,FALSE)</f>
        <v>Heavy Rain</v>
      </c>
      <c r="K469" s="26">
        <f>VLOOKUP(A469,[1]FloodArchive!$A$2:$P$6003,14,FALSE)</f>
        <v>1.5</v>
      </c>
      <c r="L469" s="23">
        <f>VLOOKUP(A469,[1]FloodArchive!$A$2:$P$6000,7,FALSE)</f>
        <v>4567.71</v>
      </c>
      <c r="M469" s="27">
        <f t="shared" si="23"/>
        <v>4.6808878221978896</v>
      </c>
      <c r="N469" s="23">
        <f>VLOOKUP(A469,[1]FloodArchive!$A$2:$P$6000,5,FALSE)</f>
        <v>-0.80999900000000002</v>
      </c>
      <c r="O469" s="23">
        <f>VLOOKUP(A469,[1]FloodArchive!$A$2:$P$6000,6,FALSE)</f>
        <v>8.2799999999999994</v>
      </c>
      <c r="P469" s="30" t="s">
        <v>931</v>
      </c>
      <c r="Q469" s="19"/>
      <c r="R469" s="20"/>
      <c r="S469" s="20"/>
      <c r="T469" s="20"/>
      <c r="U469" s="20"/>
    </row>
    <row r="470" spans="1:21" s="12" customFormat="1" ht="39.950000000000003" customHeight="1" x14ac:dyDescent="0.2">
      <c r="A470" s="138">
        <f t="shared" si="21"/>
        <v>3746</v>
      </c>
      <c r="B470" s="21" t="str">
        <f>VLOOKUP(A470,[1]FloodArchive!$A$2:$N$6000,3,FALSE)</f>
        <v>Italy</v>
      </c>
      <c r="C470" s="22" t="s">
        <v>932</v>
      </c>
      <c r="D470" s="24">
        <f>VLOOKUP(A470,[1]FloodArchive!$A$2:$P$6000,8,FALSE)</f>
        <v>40490</v>
      </c>
      <c r="E470" s="24">
        <f>VLOOKUP(A470,[1]FloodArchive!$A$2:$P$6000,9,FALSE)</f>
        <v>40493</v>
      </c>
      <c r="F470" s="25">
        <f t="shared" si="22"/>
        <v>4</v>
      </c>
      <c r="G470" s="23">
        <f>VLOOKUP(A470,[1]FloodArchive!$A$2:$P$6000,11,FALSE)</f>
        <v>0</v>
      </c>
      <c r="H470" s="23">
        <f>VLOOKUP(A470,[1]FloodArchive!$A$2:$P$6000,12,FALSE)</f>
        <v>300</v>
      </c>
      <c r="I470" s="36"/>
      <c r="J470" s="23" t="str">
        <f>VLOOKUP(A470,[1]FloodArchive!$A$2:$P$6000,13,FALSE)</f>
        <v>Heavy Rain</v>
      </c>
      <c r="K470" s="26">
        <f>VLOOKUP(A470,[1]FloodArchive!$A$2:$P$6003,14,FALSE)</f>
        <v>2</v>
      </c>
      <c r="L470" s="23">
        <f>VLOOKUP(A470,[1]FloodArchive!$A$2:$P$6000,7,FALSE)</f>
        <v>18725.849999999999</v>
      </c>
      <c r="M470" s="27">
        <f t="shared" si="23"/>
        <v>5.175531527218256</v>
      </c>
      <c r="N470" s="23">
        <f>VLOOKUP(A470,[1]FloodArchive!$A$2:$P$6000,5,FALSE)</f>
        <v>11.138199999999999</v>
      </c>
      <c r="O470" s="23">
        <f>VLOOKUP(A470,[1]FloodArchive!$A$2:$P$6000,6,FALSE)</f>
        <v>45.125599999999999</v>
      </c>
      <c r="P470" s="30" t="s">
        <v>933</v>
      </c>
      <c r="Q470" s="19"/>
      <c r="R470" s="20"/>
      <c r="S470" s="20"/>
      <c r="T470" s="20"/>
      <c r="U470" s="20"/>
    </row>
    <row r="471" spans="1:21" s="12" customFormat="1" ht="39.950000000000003" customHeight="1" x14ac:dyDescent="0.2">
      <c r="A471" s="138">
        <f t="shared" si="21"/>
        <v>3745</v>
      </c>
      <c r="B471" s="21" t="str">
        <f>VLOOKUP(A471,[1]FloodArchive!$A$2:$N$6000,3,FALSE)</f>
        <v>Sri Lanka</v>
      </c>
      <c r="C471" s="22" t="s">
        <v>934</v>
      </c>
      <c r="D471" s="24">
        <f>VLOOKUP(A471,[1]FloodArchive!$A$2:$P$6000,8,FALSE)</f>
        <v>40493</v>
      </c>
      <c r="E471" s="24">
        <f>VLOOKUP(A471,[1]FloodArchive!$A$2:$P$6000,9,FALSE)</f>
        <v>40509</v>
      </c>
      <c r="F471" s="25">
        <f t="shared" si="22"/>
        <v>17</v>
      </c>
      <c r="G471" s="23">
        <f>VLOOKUP(A471,[1]FloodArchive!$A$2:$P$6000,11,FALSE)</f>
        <v>2</v>
      </c>
      <c r="H471" s="23">
        <f>VLOOKUP(A471,[1]FloodArchive!$A$2:$P$6000,12,FALSE)</f>
        <v>300000</v>
      </c>
      <c r="I471" s="36"/>
      <c r="J471" s="23" t="str">
        <f>VLOOKUP(A471,[1]FloodArchive!$A$2:$P$6000,13,FALSE)</f>
        <v>Monsoon Rain</v>
      </c>
      <c r="K471" s="26">
        <f>VLOOKUP(A471,[1]FloodArchive!$A$2:$P$6003,14,FALSE)</f>
        <v>1.5</v>
      </c>
      <c r="L471" s="23">
        <f>VLOOKUP(A471,[1]FloodArchive!$A$2:$P$6000,7,FALSE)</f>
        <v>11880.4</v>
      </c>
      <c r="M471" s="27">
        <f t="shared" si="23"/>
        <v>5.4813712435427906</v>
      </c>
      <c r="N471" s="23">
        <f>VLOOKUP(A471,[1]FloodArchive!$A$2:$P$6000,5,FALSE)</f>
        <v>80.304599999999994</v>
      </c>
      <c r="O471" s="23">
        <f>VLOOKUP(A471,[1]FloodArchive!$A$2:$P$6000,6,FALSE)</f>
        <v>7.2745899999999999</v>
      </c>
      <c r="P471" s="30" t="s">
        <v>935</v>
      </c>
      <c r="Q471" s="19"/>
      <c r="R471" s="20"/>
      <c r="S471" s="20"/>
      <c r="T471" s="20"/>
      <c r="U471" s="20"/>
    </row>
    <row r="472" spans="1:21" s="12" customFormat="1" ht="39.950000000000003" customHeight="1" x14ac:dyDescent="0.2">
      <c r="A472" s="138">
        <f t="shared" si="21"/>
        <v>3744</v>
      </c>
      <c r="B472" s="21" t="str">
        <f>VLOOKUP(A472,[1]FloodArchive!$A$2:$N$6000,3,FALSE)</f>
        <v>Indonesia</v>
      </c>
      <c r="C472" s="22" t="s">
        <v>810</v>
      </c>
      <c r="D472" s="24">
        <f>VLOOKUP(A472,[1]FloodArchive!$A$2:$P$6000,8,FALSE)</f>
        <v>40484</v>
      </c>
      <c r="E472" s="24">
        <f>VLOOKUP(A472,[1]FloodArchive!$A$2:$P$6000,9,FALSE)</f>
        <v>40487</v>
      </c>
      <c r="F472" s="25">
        <f t="shared" si="22"/>
        <v>4</v>
      </c>
      <c r="G472" s="23">
        <f>VLOOKUP(A472,[1]FloodArchive!$A$2:$P$6000,11,FALSE)</f>
        <v>15</v>
      </c>
      <c r="H472" s="23">
        <f>VLOOKUP(A472,[1]FloodArchive!$A$2:$P$6000,12,FALSE)</f>
        <v>0</v>
      </c>
      <c r="I472" s="36"/>
      <c r="J472" s="23" t="str">
        <f>VLOOKUP(A472,[1]FloodArchive!$A$2:$P$6000,13,FALSE)</f>
        <v>Heavy Rain</v>
      </c>
      <c r="K472" s="26">
        <f>VLOOKUP(A472,[1]FloodArchive!$A$2:$P$6003,14,FALSE)</f>
        <v>1</v>
      </c>
      <c r="L472" s="23">
        <f>VLOOKUP(A472,[1]FloodArchive!$A$2:$P$6000,7,FALSE)</f>
        <v>23685.01</v>
      </c>
      <c r="M472" s="27">
        <f t="shared" si="23"/>
        <v>4.9765335637545682</v>
      </c>
      <c r="N472" s="23">
        <f>VLOOKUP(A472,[1]FloodArchive!$A$2:$P$6000,5,FALSE)</f>
        <v>121.614</v>
      </c>
      <c r="O472" s="23">
        <f>VLOOKUP(A472,[1]FloodArchive!$A$2:$P$6000,6,FALSE)</f>
        <v>-8.6722099999999998</v>
      </c>
      <c r="P472" s="30" t="s">
        <v>936</v>
      </c>
      <c r="Q472" s="19"/>
      <c r="R472" s="20"/>
      <c r="S472" s="20"/>
      <c r="T472" s="20"/>
      <c r="U472" s="20"/>
    </row>
    <row r="473" spans="1:21" s="12" customFormat="1" ht="39.950000000000003" customHeight="1" x14ac:dyDescent="0.2">
      <c r="A473" s="138">
        <f t="shared" si="21"/>
        <v>3743</v>
      </c>
      <c r="B473" s="21" t="str">
        <f>VLOOKUP(A473,[1]FloodArchive!$A$2:$N$6000,3,FALSE)</f>
        <v>Malaysia</v>
      </c>
      <c r="C473" s="22" t="s">
        <v>937</v>
      </c>
      <c r="D473" s="24">
        <f>VLOOKUP(A473,[1]FloodArchive!$A$2:$P$6000,8,FALSE)</f>
        <v>40483</v>
      </c>
      <c r="E473" s="24">
        <f>VLOOKUP(A473,[1]FloodArchive!$A$2:$P$6000,9,FALSE)</f>
        <v>40487</v>
      </c>
      <c r="F473" s="25">
        <f t="shared" si="22"/>
        <v>5</v>
      </c>
      <c r="G473" s="23">
        <f>VLOOKUP(A473,[1]FloodArchive!$A$2:$P$6000,11,FALSE)</f>
        <v>0</v>
      </c>
      <c r="H473" s="23">
        <f>VLOOKUP(A473,[1]FloodArchive!$A$2:$P$6000,12,FALSE)</f>
        <v>40000</v>
      </c>
      <c r="I473" s="36"/>
      <c r="J473" s="23" t="str">
        <f>VLOOKUP(A473,[1]FloodArchive!$A$2:$P$6000,13,FALSE)</f>
        <v>Heavy Rain</v>
      </c>
      <c r="K473" s="26">
        <f>VLOOKUP(A473,[1]FloodArchive!$A$2:$P$6003,14,FALSE)</f>
        <v>1</v>
      </c>
      <c r="L473" s="23">
        <f>VLOOKUP(A473,[1]FloodArchive!$A$2:$P$6000,7,FALSE)</f>
        <v>44792.72</v>
      </c>
      <c r="M473" s="27">
        <f t="shared" si="23"/>
        <v>5.3501774397461883</v>
      </c>
      <c r="N473" s="23">
        <f>VLOOKUP(A473,[1]FloodArchive!$A$2:$P$6000,5,FALSE)</f>
        <v>101.922</v>
      </c>
      <c r="O473" s="23">
        <f>VLOOKUP(A473,[1]FloodArchive!$A$2:$P$6000,6,FALSE)</f>
        <v>5.6162799999999997</v>
      </c>
      <c r="P473" s="30" t="s">
        <v>938</v>
      </c>
      <c r="Q473" s="19"/>
      <c r="R473" s="20"/>
      <c r="S473" s="20"/>
      <c r="T473" s="20"/>
      <c r="U473" s="20"/>
    </row>
    <row r="474" spans="1:21" s="12" customFormat="1" ht="39.950000000000003" customHeight="1" x14ac:dyDescent="0.2">
      <c r="A474" s="138">
        <f t="shared" si="21"/>
        <v>3742</v>
      </c>
      <c r="B474" s="21" t="str">
        <f>VLOOKUP(A474,[1]FloodArchive!$A$2:$N$6000,3,FALSE)</f>
        <v>Haiti</v>
      </c>
      <c r="C474" s="22" t="s">
        <v>939</v>
      </c>
      <c r="D474" s="24">
        <f>VLOOKUP(A474,[1]FloodArchive!$A$2:$P$6000,8,FALSE)</f>
        <v>40487</v>
      </c>
      <c r="E474" s="24">
        <f>VLOOKUP(A474,[1]FloodArchive!$A$2:$P$6000,9,FALSE)</f>
        <v>40492</v>
      </c>
      <c r="F474" s="25">
        <f t="shared" si="22"/>
        <v>6</v>
      </c>
      <c r="G474" s="23">
        <f>VLOOKUP(A474,[1]FloodArchive!$A$2:$P$6000,11,FALSE)</f>
        <v>0</v>
      </c>
      <c r="H474" s="23">
        <f>VLOOKUP(A474,[1]FloodArchive!$A$2:$P$6000,12,FALSE)</f>
        <v>0</v>
      </c>
      <c r="I474" s="36"/>
      <c r="J474" s="23" t="str">
        <f>VLOOKUP(A474,[1]FloodArchive!$A$2:$P$6000,13,FALSE)</f>
        <v>Hurricane Tomas</v>
      </c>
      <c r="K474" s="26">
        <f>VLOOKUP(A474,[1]FloodArchive!$A$2:$P$6003,14,FALSE)</f>
        <v>1.5</v>
      </c>
      <c r="L474" s="23">
        <f>VLOOKUP(A474,[1]FloodArchive!$A$2:$P$6000,7,FALSE)</f>
        <v>39742.269999999997</v>
      </c>
      <c r="M474" s="27">
        <f t="shared" si="23"/>
        <v>5.5534951789649716</v>
      </c>
      <c r="N474" s="23">
        <f>VLOOKUP(A474,[1]FloodArchive!$A$2:$P$6000,5,FALSE)</f>
        <v>-75.881299999999996</v>
      </c>
      <c r="O474" s="23">
        <f>VLOOKUP(A474,[1]FloodArchive!$A$2:$P$6000,6,FALSE)</f>
        <v>20.476600000000001</v>
      </c>
      <c r="P474" s="30" t="s">
        <v>940</v>
      </c>
      <c r="Q474" s="19"/>
      <c r="R474" s="20"/>
      <c r="S474" s="20"/>
      <c r="T474" s="20"/>
      <c r="U474" s="20"/>
    </row>
    <row r="475" spans="1:21" s="12" customFormat="1" ht="39.950000000000003" customHeight="1" x14ac:dyDescent="0.2">
      <c r="A475" s="138">
        <f t="shared" si="21"/>
        <v>3741</v>
      </c>
      <c r="B475" s="21" t="str">
        <f>VLOOKUP(A475,[1]FloodArchive!$A$2:$N$6000,3,FALSE)</f>
        <v>Chad</v>
      </c>
      <c r="C475" s="22" t="s">
        <v>941</v>
      </c>
      <c r="D475" s="24">
        <f>VLOOKUP(A475,[1]FloodArchive!$A$2:$P$6000,8,FALSE)</f>
        <v>40452</v>
      </c>
      <c r="E475" s="24">
        <f>VLOOKUP(A475,[1]FloodArchive!$A$2:$P$6000,9,FALSE)</f>
        <v>40487</v>
      </c>
      <c r="F475" s="25">
        <f t="shared" si="22"/>
        <v>36</v>
      </c>
      <c r="G475" s="23">
        <f>VLOOKUP(A475,[1]FloodArchive!$A$2:$P$6000,11,FALSE)</f>
        <v>0</v>
      </c>
      <c r="H475" s="23">
        <f>VLOOKUP(A475,[1]FloodArchive!$A$2:$P$6000,12,FALSE)</f>
        <v>0</v>
      </c>
      <c r="I475" s="36"/>
      <c r="J475" s="23" t="str">
        <f>VLOOKUP(A475,[1]FloodArchive!$A$2:$P$6000,13,FALSE)</f>
        <v>Heavy Rain</v>
      </c>
      <c r="K475" s="26">
        <f>VLOOKUP(A475,[1]FloodArchive!$A$2:$P$6003,14,FALSE)</f>
        <v>1.5</v>
      </c>
      <c r="L475" s="23">
        <f>VLOOKUP(A475,[1]FloodArchive!$A$2:$P$6000,7,FALSE)</f>
        <v>8249.26</v>
      </c>
      <c r="M475" s="27">
        <f t="shared" si="23"/>
        <v>5.6488087517267385</v>
      </c>
      <c r="N475" s="23">
        <f>VLOOKUP(A475,[1]FloodArchive!$A$2:$P$6000,5,FALSE)</f>
        <v>15.21</v>
      </c>
      <c r="O475" s="23">
        <f>VLOOKUP(A475,[1]FloodArchive!$A$2:$P$6000,6,FALSE)</f>
        <v>11.205</v>
      </c>
      <c r="P475" s="30" t="s">
        <v>942</v>
      </c>
      <c r="Q475" s="19"/>
      <c r="R475" s="20"/>
      <c r="S475" s="20"/>
      <c r="T475" s="20"/>
      <c r="U475" s="20"/>
    </row>
    <row r="476" spans="1:21" s="12" customFormat="1" ht="39.950000000000003" customHeight="1" x14ac:dyDescent="0.2">
      <c r="A476" s="138">
        <f t="shared" si="21"/>
        <v>3740</v>
      </c>
      <c r="B476" s="21" t="str">
        <f>VLOOKUP(A476,[1]FloodArchive!$A$2:$N$6000,3,FALSE)</f>
        <v>Costa Rica</v>
      </c>
      <c r="C476" s="22" t="s">
        <v>943</v>
      </c>
      <c r="D476" s="24">
        <f>VLOOKUP(A476,[1]FloodArchive!$A$2:$P$6000,8,FALSE)</f>
        <v>40483</v>
      </c>
      <c r="E476" s="24">
        <f>VLOOKUP(A476,[1]FloodArchive!$A$2:$P$6000,9,FALSE)</f>
        <v>40487</v>
      </c>
      <c r="F476" s="25">
        <f t="shared" si="22"/>
        <v>5</v>
      </c>
      <c r="G476" s="23">
        <f>VLOOKUP(A476,[1]FloodArchive!$A$2:$P$6000,11,FALSE)</f>
        <v>17</v>
      </c>
      <c r="H476" s="23">
        <f>VLOOKUP(A476,[1]FloodArchive!$A$2:$P$6000,12,FALSE)</f>
        <v>1000</v>
      </c>
      <c r="I476" s="36"/>
      <c r="J476" s="23" t="str">
        <f>VLOOKUP(A476,[1]FloodArchive!$A$2:$P$6000,13,FALSE)</f>
        <v>Torrential Rain and Mudslides</v>
      </c>
      <c r="K476" s="26">
        <f>VLOOKUP(A476,[1]FloodArchive!$A$2:$P$6003,14,FALSE)</f>
        <v>1.5</v>
      </c>
      <c r="L476" s="23">
        <f>VLOOKUP(A476,[1]FloodArchive!$A$2:$P$6000,7,FALSE)</f>
        <v>10440.040000000001</v>
      </c>
      <c r="M476" s="27">
        <f t="shared" si="23"/>
        <v>4.8937634260182881</v>
      </c>
      <c r="N476" s="23">
        <f>VLOOKUP(A476,[1]FloodArchive!$A$2:$P$6000,5,FALSE)</f>
        <v>-83.305499999999995</v>
      </c>
      <c r="O476" s="23">
        <f>VLOOKUP(A476,[1]FloodArchive!$A$2:$P$6000,6,FALSE)</f>
        <v>9.0734999999999992</v>
      </c>
      <c r="P476" s="30" t="s">
        <v>944</v>
      </c>
      <c r="Q476" s="19"/>
      <c r="R476" s="20"/>
      <c r="S476" s="20"/>
      <c r="T476" s="20"/>
      <c r="U476" s="20"/>
    </row>
    <row r="477" spans="1:21" s="12" customFormat="1" ht="39.950000000000003" customHeight="1" x14ac:dyDescent="0.2">
      <c r="A477" s="138">
        <f t="shared" si="21"/>
        <v>3739</v>
      </c>
      <c r="B477" s="21" t="str">
        <f>VLOOKUP(A477,[1]FloodArchive!$A$2:$N$6000,3,FALSE)</f>
        <v>Viet Nam</v>
      </c>
      <c r="C477" s="22" t="s">
        <v>945</v>
      </c>
      <c r="D477" s="24">
        <f>VLOOKUP(A477,[1]FloodArchive!$A$2:$P$6000,8,FALSE)</f>
        <v>40481</v>
      </c>
      <c r="E477" s="24">
        <f>VLOOKUP(A477,[1]FloodArchive!$A$2:$P$6000,9,FALSE)</f>
        <v>40487</v>
      </c>
      <c r="F477" s="25">
        <f t="shared" si="22"/>
        <v>7</v>
      </c>
      <c r="G477" s="23">
        <f>VLOOKUP(A477,[1]FloodArchive!$A$2:$P$6000,11,FALSE)</f>
        <v>18</v>
      </c>
      <c r="H477" s="23">
        <f>VLOOKUP(A477,[1]FloodArchive!$A$2:$P$6000,12,FALSE)</f>
        <v>35000</v>
      </c>
      <c r="I477" s="36"/>
      <c r="J477" s="23" t="str">
        <f>VLOOKUP(A477,[1]FloodArchive!$A$2:$P$6000,13,FALSE)</f>
        <v>Heavy Rain</v>
      </c>
      <c r="K477" s="26">
        <f>VLOOKUP(A477,[1]FloodArchive!$A$2:$P$6003,14,FALSE)</f>
        <v>1</v>
      </c>
      <c r="L477" s="23">
        <f>VLOOKUP(A477,[1]FloodArchive!$A$2:$P$6000,7,FALSE)</f>
        <v>33659.75</v>
      </c>
      <c r="M477" s="27">
        <f t="shared" si="23"/>
        <v>5.3722089260443271</v>
      </c>
      <c r="N477" s="23">
        <f>VLOOKUP(A477,[1]FloodArchive!$A$2:$P$6000,5,FALSE)</f>
        <v>108.92</v>
      </c>
      <c r="O477" s="23">
        <f>VLOOKUP(A477,[1]FloodArchive!$A$2:$P$6000,6,FALSE)</f>
        <v>12.5176</v>
      </c>
      <c r="P477" s="30" t="s">
        <v>946</v>
      </c>
      <c r="Q477" s="19"/>
      <c r="R477" s="20"/>
      <c r="S477" s="20"/>
      <c r="T477" s="20"/>
      <c r="U477" s="20"/>
    </row>
    <row r="478" spans="1:21" s="12" customFormat="1" ht="39.950000000000003" customHeight="1" x14ac:dyDescent="0.2">
      <c r="A478" s="138">
        <f t="shared" si="21"/>
        <v>3738</v>
      </c>
      <c r="B478" s="21" t="str">
        <f>VLOOKUP(A478,[1]FloodArchive!$A$2:$N$6000,3,FALSE)</f>
        <v>Philippines</v>
      </c>
      <c r="C478" s="22" t="s">
        <v>947</v>
      </c>
      <c r="D478" s="24">
        <f>VLOOKUP(A478,[1]FloodArchive!$A$2:$P$6000,8,FALSE)</f>
        <v>40484</v>
      </c>
      <c r="E478" s="24">
        <f>VLOOKUP(A478,[1]FloodArchive!$A$2:$P$6000,9,FALSE)</f>
        <v>40487</v>
      </c>
      <c r="F478" s="25">
        <f t="shared" si="22"/>
        <v>4</v>
      </c>
      <c r="G478" s="23">
        <f>VLOOKUP(A478,[1]FloodArchive!$A$2:$P$6000,11,FALSE)</f>
        <v>9</v>
      </c>
      <c r="H478" s="23">
        <f>VLOOKUP(A478,[1]FloodArchive!$A$2:$P$6000,12,FALSE)</f>
        <v>0</v>
      </c>
      <c r="I478" s="36"/>
      <c r="J478" s="23" t="str">
        <f>VLOOKUP(A478,[1]FloodArchive!$A$2:$P$6000,13,FALSE)</f>
        <v>Torrential Rain and Mudslides</v>
      </c>
      <c r="K478" s="26">
        <f>VLOOKUP(A478,[1]FloodArchive!$A$2:$P$6003,14,FALSE)</f>
        <v>1.5</v>
      </c>
      <c r="L478" s="23">
        <f>VLOOKUP(A478,[1]FloodArchive!$A$2:$P$6000,7,FALSE)</f>
        <v>15301.91</v>
      </c>
      <c r="M478" s="27">
        <f t="shared" si="23"/>
        <v>4.9628968936645501</v>
      </c>
      <c r="N478" s="23">
        <f>VLOOKUP(A478,[1]FloodArchive!$A$2:$P$6000,5,FALSE)</f>
        <v>121.76</v>
      </c>
      <c r="O478" s="23">
        <f>VLOOKUP(A478,[1]FloodArchive!$A$2:$P$6000,6,FALSE)</f>
        <v>17.714500000000001</v>
      </c>
      <c r="P478" s="30" t="s">
        <v>948</v>
      </c>
      <c r="Q478" s="19"/>
      <c r="R478" s="20"/>
      <c r="S478" s="20"/>
      <c r="T478" s="20"/>
      <c r="U478" s="20"/>
    </row>
    <row r="479" spans="1:21" s="12" customFormat="1" ht="39.950000000000003" customHeight="1" x14ac:dyDescent="0.2">
      <c r="A479" s="138">
        <f t="shared" si="21"/>
        <v>3737</v>
      </c>
      <c r="B479" s="21" t="str">
        <f>VLOOKUP(A479,[1]FloodArchive!$A$2:$N$6000,3,FALSE)</f>
        <v>Thailand</v>
      </c>
      <c r="C479" s="22" t="s">
        <v>949</v>
      </c>
      <c r="D479" s="24">
        <f>VLOOKUP(A479,[1]FloodArchive!$A$2:$P$6000,8,FALSE)</f>
        <v>40461</v>
      </c>
      <c r="E479" s="24">
        <f>VLOOKUP(A479,[1]FloodArchive!$A$2:$P$6000,9,FALSE)</f>
        <v>40497</v>
      </c>
      <c r="F479" s="25">
        <f t="shared" si="22"/>
        <v>37</v>
      </c>
      <c r="G479" s="23">
        <f>VLOOKUP(A479,[1]FloodArchive!$A$2:$P$6000,11,FALSE)</f>
        <v>206</v>
      </c>
      <c r="H479" s="23">
        <f>VLOOKUP(A479,[1]FloodArchive!$A$2:$P$6000,12,FALSE)</f>
        <v>0</v>
      </c>
      <c r="I479" s="36"/>
      <c r="J479" s="23" t="str">
        <f>VLOOKUP(A479,[1]FloodArchive!$A$2:$P$6000,13,FALSE)</f>
        <v>Heavy Rain</v>
      </c>
      <c r="K479" s="26">
        <f>VLOOKUP(A479,[1]FloodArchive!$A$2:$P$6003,14,FALSE)</f>
        <v>2</v>
      </c>
      <c r="L479" s="23">
        <f>VLOOKUP(A479,[1]FloodArchive!$A$2:$P$6000,7,FALSE)</f>
        <v>3873.76</v>
      </c>
      <c r="M479" s="27">
        <f t="shared" si="23"/>
        <v>5.4573644300984743</v>
      </c>
      <c r="N479" s="23">
        <f>VLOOKUP(A479,[1]FloodArchive!$A$2:$P$6000,5,FALSE)</f>
        <v>102.19499999999999</v>
      </c>
      <c r="O479" s="23">
        <f>VLOOKUP(A479,[1]FloodArchive!$A$2:$P$6000,6,FALSE)</f>
        <v>15.03</v>
      </c>
      <c r="P479" s="30" t="s">
        <v>950</v>
      </c>
      <c r="Q479" s="19"/>
      <c r="R479" s="20"/>
      <c r="S479" s="20"/>
      <c r="T479" s="20"/>
      <c r="U479" s="20"/>
    </row>
    <row r="480" spans="1:21" s="12" customFormat="1" ht="39.950000000000003" customHeight="1" x14ac:dyDescent="0.2">
      <c r="A480" s="138">
        <f t="shared" si="21"/>
        <v>3736</v>
      </c>
      <c r="B480" s="21" t="str">
        <f>VLOOKUP(A480,[1]FloodArchive!$A$2:$N$6000,3,FALSE)</f>
        <v>China</v>
      </c>
      <c r="C480" s="22" t="s">
        <v>951</v>
      </c>
      <c r="D480" s="24">
        <f>VLOOKUP(A480,[1]FloodArchive!$A$2:$P$6000,8,FALSE)</f>
        <v>40467</v>
      </c>
      <c r="E480" s="24">
        <f>VLOOKUP(A480,[1]FloodArchive!$A$2:$P$6000,9,FALSE)</f>
        <v>40470</v>
      </c>
      <c r="F480" s="25">
        <f t="shared" si="22"/>
        <v>4</v>
      </c>
      <c r="G480" s="23">
        <f>VLOOKUP(A480,[1]FloodArchive!$A$2:$P$6000,11,FALSE)</f>
        <v>0</v>
      </c>
      <c r="H480" s="23">
        <f>VLOOKUP(A480,[1]FloodArchive!$A$2:$P$6000,12,FALSE)</f>
        <v>100000</v>
      </c>
      <c r="I480" s="36"/>
      <c r="J480" s="23" t="str">
        <f>VLOOKUP(A480,[1]FloodArchive!$A$2:$P$6000,13,FALSE)</f>
        <v>Torrential Rain</v>
      </c>
      <c r="K480" s="26">
        <f>VLOOKUP(A480,[1]FloodArchive!$A$2:$P$6003,14,FALSE)</f>
        <v>1.5</v>
      </c>
      <c r="L480" s="23">
        <f>VLOOKUP(A480,[1]FloodArchive!$A$2:$P$6000,7,FALSE)</f>
        <v>24954</v>
      </c>
      <c r="M480" s="27">
        <f t="shared" si="23"/>
        <v>5.1752914211322212</v>
      </c>
      <c r="N480" s="23">
        <f>VLOOKUP(A480,[1]FloodArchive!$A$2:$P$6000,5,FALSE)</f>
        <v>109.833</v>
      </c>
      <c r="O480" s="23">
        <f>VLOOKUP(A480,[1]FloodArchive!$A$2:$P$6000,6,FALSE)</f>
        <v>19.212299999999999</v>
      </c>
      <c r="P480" s="30" t="s">
        <v>952</v>
      </c>
      <c r="Q480" s="19"/>
      <c r="R480" s="20"/>
      <c r="S480" s="20"/>
      <c r="T480" s="20"/>
      <c r="U480" s="20"/>
    </row>
    <row r="481" spans="1:21" s="12" customFormat="1" ht="39.950000000000003" customHeight="1" x14ac:dyDescent="0.2">
      <c r="A481" s="138">
        <f t="shared" si="21"/>
        <v>3735</v>
      </c>
      <c r="B481" s="21" t="str">
        <f>VLOOKUP(A481,[1]FloodArchive!$A$2:$N$6000,3,FALSE)</f>
        <v>Russia</v>
      </c>
      <c r="C481" s="22" t="s">
        <v>953</v>
      </c>
      <c r="D481" s="24">
        <f>VLOOKUP(A481,[1]FloodArchive!$A$2:$P$6000,8,FALSE)</f>
        <v>40467</v>
      </c>
      <c r="E481" s="24">
        <f>VLOOKUP(A481,[1]FloodArchive!$A$2:$P$6000,9,FALSE)</f>
        <v>40470</v>
      </c>
      <c r="F481" s="25">
        <f t="shared" si="22"/>
        <v>4</v>
      </c>
      <c r="G481" s="23">
        <f>VLOOKUP(A481,[1]FloodArchive!$A$2:$P$6000,11,FALSE)</f>
        <v>13</v>
      </c>
      <c r="H481" s="23">
        <f>VLOOKUP(A481,[1]FloodArchive!$A$2:$P$6000,12,FALSE)</f>
        <v>0</v>
      </c>
      <c r="I481" s="36"/>
      <c r="J481" s="23" t="str">
        <f>VLOOKUP(A481,[1]FloodArchive!$A$2:$P$6000,13,FALSE)</f>
        <v>Torrential Rain</v>
      </c>
      <c r="K481" s="26">
        <f>VLOOKUP(A481,[1]FloodArchive!$A$2:$P$6003,14,FALSE)</f>
        <v>1.5</v>
      </c>
      <c r="L481" s="23">
        <f>VLOOKUP(A481,[1]FloodArchive!$A$2:$P$6000,7,FALSE)</f>
        <v>7522.87</v>
      </c>
      <c r="M481" s="27">
        <f t="shared" si="23"/>
        <v>4.6545348073815545</v>
      </c>
      <c r="N481" s="23">
        <f>VLOOKUP(A481,[1]FloodArchive!$A$2:$P$6000,5,FALSE)</f>
        <v>43.424999999999997</v>
      </c>
      <c r="O481" s="23">
        <f>VLOOKUP(A481,[1]FloodArchive!$A$2:$P$6000,6,FALSE)</f>
        <v>45.09</v>
      </c>
      <c r="P481" s="30" t="s">
        <v>954</v>
      </c>
      <c r="Q481" s="19"/>
      <c r="R481" s="20"/>
      <c r="S481" s="20"/>
      <c r="T481" s="20"/>
      <c r="U481" s="20"/>
    </row>
    <row r="482" spans="1:21" s="12" customFormat="1" ht="39.950000000000003" customHeight="1" x14ac:dyDescent="0.2">
      <c r="A482" s="138">
        <f t="shared" si="21"/>
        <v>3734</v>
      </c>
      <c r="B482" s="21" t="str">
        <f>VLOOKUP(A482,[1]FloodArchive!$A$2:$N$6000,3,FALSE)</f>
        <v>Australia</v>
      </c>
      <c r="C482" s="22" t="s">
        <v>778</v>
      </c>
      <c r="D482" s="24">
        <f>VLOOKUP(A482,[1]FloodArchive!$A$2:$P$6000,8,FALSE)</f>
        <v>40466</v>
      </c>
      <c r="E482" s="24">
        <f>VLOOKUP(A482,[1]FloodArchive!$A$2:$P$6000,9,FALSE)</f>
        <v>40470</v>
      </c>
      <c r="F482" s="25">
        <f t="shared" si="22"/>
        <v>5</v>
      </c>
      <c r="G482" s="23">
        <f>VLOOKUP(A482,[1]FloodArchive!$A$2:$P$6000,11,FALSE)</f>
        <v>0</v>
      </c>
      <c r="H482" s="23">
        <f>VLOOKUP(A482,[1]FloodArchive!$A$2:$P$6000,12,FALSE)</f>
        <v>0</v>
      </c>
      <c r="I482" s="36"/>
      <c r="J482" s="23" t="str">
        <f>VLOOKUP(A482,[1]FloodArchive!$A$2:$P$6000,13,FALSE)</f>
        <v>Heavy Rain</v>
      </c>
      <c r="K482" s="26">
        <f>VLOOKUP(A482,[1]FloodArchive!$A$2:$P$6003,14,FALSE)</f>
        <v>1</v>
      </c>
      <c r="L482" s="23">
        <f>VLOOKUP(A482,[1]FloodArchive!$A$2:$P$6000,7,FALSE)</f>
        <v>21254.7</v>
      </c>
      <c r="M482" s="27">
        <f t="shared" si="23"/>
        <v>5.0264249838219861</v>
      </c>
      <c r="N482" s="23">
        <f>VLOOKUP(A482,[1]FloodArchive!$A$2:$P$6000,5,FALSE)</f>
        <v>144.27000000000001</v>
      </c>
      <c r="O482" s="23">
        <f>VLOOKUP(A482,[1]FloodArchive!$A$2:$P$6000,6,FALSE)</f>
        <v>-30.555</v>
      </c>
      <c r="P482" s="30" t="s">
        <v>955</v>
      </c>
      <c r="Q482" s="19"/>
      <c r="R482" s="20"/>
      <c r="S482" s="20"/>
      <c r="T482" s="20"/>
      <c r="U482" s="20"/>
    </row>
    <row r="483" spans="1:21" s="12" customFormat="1" ht="39.950000000000003" customHeight="1" x14ac:dyDescent="0.2">
      <c r="A483" s="138">
        <f t="shared" si="21"/>
        <v>3733</v>
      </c>
      <c r="B483" s="21" t="str">
        <f>VLOOKUP(A483,[1]FloodArchive!$A$2:$N$6000,3,FALSE)</f>
        <v>Viet Nam</v>
      </c>
      <c r="C483" s="22" t="s">
        <v>956</v>
      </c>
      <c r="D483" s="24">
        <f>VLOOKUP(A483,[1]FloodArchive!$A$2:$P$6000,8,FALSE)</f>
        <v>40466</v>
      </c>
      <c r="E483" s="24">
        <f>VLOOKUP(A483,[1]FloodArchive!$A$2:$P$6000,9,FALSE)</f>
        <v>40472</v>
      </c>
      <c r="F483" s="25">
        <f t="shared" si="22"/>
        <v>7</v>
      </c>
      <c r="G483" s="23">
        <f>VLOOKUP(A483,[1]FloodArchive!$A$2:$P$6000,11,FALSE)</f>
        <v>112</v>
      </c>
      <c r="H483" s="23">
        <f>VLOOKUP(A483,[1]FloodArchive!$A$2:$P$6000,12,FALSE)</f>
        <v>3000</v>
      </c>
      <c r="I483" s="36"/>
      <c r="J483" s="23" t="str">
        <f>VLOOKUP(A483,[1]FloodArchive!$A$2:$P$6000,13,FALSE)</f>
        <v>Torrential rain</v>
      </c>
      <c r="K483" s="26">
        <f>VLOOKUP(A483,[1]FloodArchive!$A$2:$P$6003,14,FALSE)</f>
        <v>1.5</v>
      </c>
      <c r="L483" s="23">
        <f>VLOOKUP(A483,[1]FloodArchive!$A$2:$P$6000,7,FALSE)</f>
        <v>109613.58</v>
      </c>
      <c r="M483" s="27">
        <f t="shared" si="23"/>
        <v>6.0610536611901464</v>
      </c>
      <c r="N483" s="23">
        <f>VLOOKUP(A483,[1]FloodArchive!$A$2:$P$6000,5,FALSE)</f>
        <v>105.524</v>
      </c>
      <c r="O483" s="23">
        <f>VLOOKUP(A483,[1]FloodArchive!$A$2:$P$6000,6,FALSE)</f>
        <v>16.705200000000001</v>
      </c>
      <c r="P483" s="30" t="s">
        <v>957</v>
      </c>
      <c r="Q483" s="19"/>
      <c r="R483" s="20"/>
      <c r="S483" s="20"/>
      <c r="T483" s="20"/>
      <c r="U483" s="20"/>
    </row>
    <row r="484" spans="1:21" s="12" customFormat="1" ht="39.950000000000003" customHeight="1" x14ac:dyDescent="0.2">
      <c r="A484" s="138">
        <f t="shared" si="21"/>
        <v>3732</v>
      </c>
      <c r="B484" s="21" t="str">
        <f>VLOOKUP(A484,[1]FloodArchive!$A$2:$N$6000,3,FALSE)</f>
        <v>Bangladesh</v>
      </c>
      <c r="C484" s="22"/>
      <c r="D484" s="24">
        <f>VLOOKUP(A484,[1]FloodArchive!$A$2:$P$6000,8,FALSE)</f>
        <v>40452</v>
      </c>
      <c r="E484" s="24">
        <f>VLOOKUP(A484,[1]FloodArchive!$A$2:$P$6000,9,FALSE)</f>
        <v>40463</v>
      </c>
      <c r="F484" s="25">
        <f t="shared" si="22"/>
        <v>12</v>
      </c>
      <c r="G484" s="23">
        <f>VLOOKUP(A484,[1]FloodArchive!$A$2:$P$6000,11,FALSE)</f>
        <v>15</v>
      </c>
      <c r="H484" s="23">
        <f>VLOOKUP(A484,[1]FloodArchive!$A$2:$P$6000,12,FALSE)</f>
        <v>500000</v>
      </c>
      <c r="I484" s="36"/>
      <c r="J484" s="23" t="str">
        <f>VLOOKUP(A484,[1]FloodArchive!$A$2:$P$6000,13,FALSE)</f>
        <v>Heavy Rain and Storm Surge</v>
      </c>
      <c r="K484" s="26">
        <f>VLOOKUP(A484,[1]FloodArchive!$A$2:$P$6003,14,FALSE)</f>
        <v>1.5</v>
      </c>
      <c r="L484" s="23">
        <f>VLOOKUP(A484,[1]FloodArchive!$A$2:$P$6000,7,FALSE)</f>
        <v>29265.759999999998</v>
      </c>
      <c r="M484" s="27">
        <f t="shared" si="23"/>
        <v>5.7216323118559318</v>
      </c>
      <c r="N484" s="23">
        <f>VLOOKUP(A484,[1]FloodArchive!$A$2:$P$6000,5,FALSE)</f>
        <v>91.034999999999997</v>
      </c>
      <c r="O484" s="23">
        <f>VLOOKUP(A484,[1]FloodArchive!$A$2:$P$6000,6,FALSE)</f>
        <v>24.21</v>
      </c>
      <c r="P484" s="30" t="s">
        <v>958</v>
      </c>
      <c r="Q484" s="19"/>
      <c r="R484" s="20"/>
      <c r="S484" s="20"/>
      <c r="T484" s="20"/>
      <c r="U484" s="20"/>
    </row>
    <row r="485" spans="1:21" s="12" customFormat="1" ht="39.950000000000003" customHeight="1" x14ac:dyDescent="0.2">
      <c r="A485" s="138">
        <f t="shared" si="21"/>
        <v>3731</v>
      </c>
      <c r="B485" s="21" t="str">
        <f>VLOOKUP(A485,[1]FloodArchive!$A$2:$N$6000,3,FALSE)</f>
        <v>Australia</v>
      </c>
      <c r="C485" s="22"/>
      <c r="D485" s="24">
        <f>VLOOKUP(A485,[1]FloodArchive!$A$2:$P$6000,8,FALSE)</f>
        <v>40460</v>
      </c>
      <c r="E485" s="24">
        <f>VLOOKUP(A485,[1]FloodArchive!$A$2:$P$6000,9,FALSE)</f>
        <v>40463</v>
      </c>
      <c r="F485" s="25">
        <f t="shared" si="22"/>
        <v>4</v>
      </c>
      <c r="G485" s="23">
        <f>VLOOKUP(A485,[1]FloodArchive!$A$2:$P$6000,11,FALSE)</f>
        <v>0</v>
      </c>
      <c r="H485" s="23">
        <f>VLOOKUP(A485,[1]FloodArchive!$A$2:$P$6000,12,FALSE)</f>
        <v>100</v>
      </c>
      <c r="I485" s="36"/>
      <c r="J485" s="23" t="str">
        <f>VLOOKUP(A485,[1]FloodArchive!$A$2:$P$6000,13,FALSE)</f>
        <v>Heavy Rain</v>
      </c>
      <c r="K485" s="26">
        <f>VLOOKUP(A485,[1]FloodArchive!$A$2:$P$6003,14,FALSE)</f>
        <v>1.5</v>
      </c>
      <c r="L485" s="23">
        <f>VLOOKUP(A485,[1]FloodArchive!$A$2:$P$6000,7,FALSE)</f>
        <v>4896.01</v>
      </c>
      <c r="M485" s="27">
        <f t="shared" si="23"/>
        <v>4.4679935465596259</v>
      </c>
      <c r="N485" s="23">
        <f>VLOOKUP(A485,[1]FloodArchive!$A$2:$P$6000,5,FALSE)</f>
        <v>151.02000000000001</v>
      </c>
      <c r="O485" s="23">
        <f>VLOOKUP(A485,[1]FloodArchive!$A$2:$P$6000,6,FALSE)</f>
        <v>-27.36</v>
      </c>
      <c r="P485" s="30" t="s">
        <v>959</v>
      </c>
      <c r="Q485" s="19"/>
      <c r="R485" s="20"/>
      <c r="S485" s="20"/>
      <c r="T485" s="20"/>
      <c r="U485" s="20"/>
    </row>
    <row r="486" spans="1:21" s="12" customFormat="1" ht="39.950000000000003" customHeight="1" x14ac:dyDescent="0.2">
      <c r="A486" s="138">
        <f t="shared" si="21"/>
        <v>3730</v>
      </c>
      <c r="B486" s="21" t="str">
        <f>VLOOKUP(A486,[1]FloodArchive!$A$2:$N$6000,3,FALSE)</f>
        <v>Benin</v>
      </c>
      <c r="C486" s="22"/>
      <c r="D486" s="24">
        <f>VLOOKUP(A486,[1]FloodArchive!$A$2:$P$6000,8,FALSE)</f>
        <v>40433</v>
      </c>
      <c r="E486" s="24">
        <f>VLOOKUP(A486,[1]FloodArchive!$A$2:$P$6000,9,FALSE)</f>
        <v>40497</v>
      </c>
      <c r="F486" s="25">
        <f t="shared" si="22"/>
        <v>65</v>
      </c>
      <c r="G486" s="23">
        <f>VLOOKUP(A486,[1]FloodArchive!$A$2:$P$6000,11,FALSE)</f>
        <v>272</v>
      </c>
      <c r="H486" s="23">
        <f>VLOOKUP(A486,[1]FloodArchive!$A$2:$P$6000,12,FALSE)</f>
        <v>2000</v>
      </c>
      <c r="I486" s="36"/>
      <c r="J486" s="23" t="str">
        <f>VLOOKUP(A486,[1]FloodArchive!$A$2:$P$6000,13,FALSE)</f>
        <v>Heavy Rain</v>
      </c>
      <c r="K486" s="26">
        <f>VLOOKUP(A486,[1]FloodArchive!$A$2:$P$6003,14,FALSE)</f>
        <v>1.5</v>
      </c>
      <c r="L486" s="23">
        <f>VLOOKUP(A486,[1]FloodArchive!$A$2:$P$6000,7,FALSE)</f>
        <v>26788.65</v>
      </c>
      <c r="M486" s="27">
        <f t="shared" si="23"/>
        <v>6.4169554438150174</v>
      </c>
      <c r="N486" s="23">
        <f>VLOOKUP(A486,[1]FloodArchive!$A$2:$P$6000,5,FALSE)</f>
        <v>5.31</v>
      </c>
      <c r="O486" s="23">
        <f>VLOOKUP(A486,[1]FloodArchive!$A$2:$P$6000,6,FALSE)</f>
        <v>4.8600000000000003</v>
      </c>
      <c r="P486" s="30" t="s">
        <v>960</v>
      </c>
      <c r="Q486" s="19"/>
      <c r="R486" s="20"/>
      <c r="S486" s="20"/>
      <c r="T486" s="20"/>
      <c r="U486" s="20"/>
    </row>
    <row r="487" spans="1:21" s="12" customFormat="1" ht="39.950000000000003" customHeight="1" x14ac:dyDescent="0.2">
      <c r="A487" s="138">
        <f t="shared" si="21"/>
        <v>3729</v>
      </c>
      <c r="B487" s="21" t="str">
        <f>VLOOKUP(A487,[1]FloodArchive!$A$2:$N$6000,3,FALSE)</f>
        <v>China</v>
      </c>
      <c r="C487" s="22" t="s">
        <v>951</v>
      </c>
      <c r="D487" s="24">
        <f>VLOOKUP(A487,[1]FloodArchive!$A$2:$P$6000,8,FALSE)</f>
        <v>40455</v>
      </c>
      <c r="E487" s="24">
        <f>VLOOKUP(A487,[1]FloodArchive!$A$2:$P$6000,9,FALSE)</f>
        <v>40463</v>
      </c>
      <c r="F487" s="25">
        <f t="shared" si="22"/>
        <v>9</v>
      </c>
      <c r="G487" s="23">
        <f>VLOOKUP(A487,[1]FloodArchive!$A$2:$P$6000,11,FALSE)</f>
        <v>0</v>
      </c>
      <c r="H487" s="23">
        <f>VLOOKUP(A487,[1]FloodArchive!$A$2:$P$6000,12,FALSE)</f>
        <v>200000</v>
      </c>
      <c r="I487" s="36"/>
      <c r="J487" s="23" t="str">
        <f>VLOOKUP(A487,[1]FloodArchive!$A$2:$P$6000,13,FALSE)</f>
        <v>Torrential Rain</v>
      </c>
      <c r="K487" s="26">
        <f>VLOOKUP(A487,[1]FloodArchive!$A$2:$P$6003,14,FALSE)</f>
        <v>2</v>
      </c>
      <c r="L487" s="23">
        <f>VLOOKUP(A487,[1]FloodArchive!$A$2:$P$6000,7,FALSE)</f>
        <v>3978.3</v>
      </c>
      <c r="M487" s="27">
        <f t="shared" si="23"/>
        <v>4.8549700348801554</v>
      </c>
      <c r="N487" s="23">
        <f>VLOOKUP(A487,[1]FloodArchive!$A$2:$P$6000,5,FALSE)</f>
        <v>110.02500000000001</v>
      </c>
      <c r="O487" s="23">
        <f>VLOOKUP(A487,[1]FloodArchive!$A$2:$P$6000,6,FALSE)</f>
        <v>18.899999999999999</v>
      </c>
      <c r="P487" s="30" t="s">
        <v>961</v>
      </c>
      <c r="Q487" s="19"/>
      <c r="R487" s="20"/>
      <c r="S487" s="20"/>
      <c r="T487" s="20"/>
      <c r="U487" s="20"/>
    </row>
    <row r="488" spans="1:21" s="12" customFormat="1" ht="39.950000000000003" customHeight="1" x14ac:dyDescent="0.2">
      <c r="A488" s="138">
        <f t="shared" si="21"/>
        <v>3728</v>
      </c>
      <c r="B488" s="21" t="str">
        <f>VLOOKUP(A488,[1]FloodArchive!$A$2:$N$6000,3,FALSE)</f>
        <v>Mexico</v>
      </c>
      <c r="C488" s="22"/>
      <c r="D488" s="24">
        <f>VLOOKUP(A488,[1]FloodArchive!$A$2:$P$6000,8,FALSE)</f>
        <v>40452</v>
      </c>
      <c r="E488" s="24">
        <f>VLOOKUP(A488,[1]FloodArchive!$A$2:$P$6000,9,FALSE)</f>
        <v>40457</v>
      </c>
      <c r="F488" s="25">
        <f t="shared" si="22"/>
        <v>6</v>
      </c>
      <c r="G488" s="23">
        <f>VLOOKUP(A488,[1]FloodArchive!$A$2:$P$6000,11,FALSE)</f>
        <v>0</v>
      </c>
      <c r="H488" s="23">
        <f>VLOOKUP(A488,[1]FloodArchive!$A$2:$P$6000,12,FALSE)</f>
        <v>0</v>
      </c>
      <c r="I488" s="36"/>
      <c r="J488" s="23" t="str">
        <f>VLOOKUP(A488,[1]FloodArchive!$A$2:$P$6000,13,FALSE)</f>
        <v>Torrential Rain</v>
      </c>
      <c r="K488" s="26">
        <f>VLOOKUP(A488,[1]FloodArchive!$A$2:$P$6003,14,FALSE)</f>
        <v>1</v>
      </c>
      <c r="L488" s="23">
        <f>VLOOKUP(A488,[1]FloodArchive!$A$2:$P$6000,7,FALSE)</f>
        <v>23269.99</v>
      </c>
      <c r="M488" s="27">
        <f t="shared" si="23"/>
        <v>5.144947447037552</v>
      </c>
      <c r="N488" s="23">
        <f>VLOOKUP(A488,[1]FloodArchive!$A$2:$P$6000,5,FALSE)</f>
        <v>-92.019800000000004</v>
      </c>
      <c r="O488" s="23">
        <f>VLOOKUP(A488,[1]FloodArchive!$A$2:$P$6000,6,FALSE)</f>
        <v>17.957599999999999</v>
      </c>
      <c r="P488" s="30" t="s">
        <v>962</v>
      </c>
      <c r="Q488" s="19"/>
      <c r="R488" s="20"/>
      <c r="S488" s="20"/>
      <c r="T488" s="20"/>
      <c r="U488" s="20"/>
    </row>
    <row r="489" spans="1:21" s="12" customFormat="1" ht="39.950000000000003" customHeight="1" x14ac:dyDescent="0.2">
      <c r="A489" s="138">
        <f t="shared" si="21"/>
        <v>3727</v>
      </c>
      <c r="B489" s="21" t="str">
        <f>VLOOKUP(A489,[1]FloodArchive!$A$2:$N$6000,3,FALSE)</f>
        <v>Viet Nam</v>
      </c>
      <c r="C489" s="22"/>
      <c r="D489" s="24">
        <f>VLOOKUP(A489,[1]FloodArchive!$A$2:$P$6000,8,FALSE)</f>
        <v>40453</v>
      </c>
      <c r="E489" s="24">
        <f>VLOOKUP(A489,[1]FloodArchive!$A$2:$P$6000,9,FALSE)</f>
        <v>40463</v>
      </c>
      <c r="F489" s="25">
        <f t="shared" si="22"/>
        <v>11</v>
      </c>
      <c r="G489" s="23">
        <f>VLOOKUP(A489,[1]FloodArchive!$A$2:$P$6000,11,FALSE)</f>
        <v>149</v>
      </c>
      <c r="H489" s="23">
        <f>VLOOKUP(A489,[1]FloodArchive!$A$2:$P$6000,12,FALSE)</f>
        <v>150000</v>
      </c>
      <c r="I489" s="36"/>
      <c r="J489" s="23" t="str">
        <f>VLOOKUP(A489,[1]FloodArchive!$A$2:$P$6000,13,FALSE)</f>
        <v>Torrential Rain</v>
      </c>
      <c r="K489" s="26">
        <f>VLOOKUP(A489,[1]FloodArchive!$A$2:$P$6003,14,FALSE)</f>
        <v>1.5</v>
      </c>
      <c r="L489" s="23">
        <f>VLOOKUP(A489,[1]FloodArchive!$A$2:$P$6000,7,FALSE)</f>
        <v>11136.58</v>
      </c>
      <c r="M489" s="27">
        <f t="shared" si="23"/>
        <v>5.2642357853956296</v>
      </c>
      <c r="N489" s="23">
        <f>VLOOKUP(A489,[1]FloodArchive!$A$2:$P$6000,5,FALSE)</f>
        <v>105.3</v>
      </c>
      <c r="O489" s="23">
        <f>VLOOKUP(A489,[1]FloodArchive!$A$2:$P$6000,6,FALSE)</f>
        <v>16.829999999999998</v>
      </c>
      <c r="P489" s="30" t="s">
        <v>963</v>
      </c>
      <c r="Q489" s="19"/>
      <c r="R489" s="20"/>
      <c r="S489" s="20"/>
      <c r="T489" s="20"/>
      <c r="U489" s="20"/>
    </row>
    <row r="490" spans="1:21" s="12" customFormat="1" ht="39.950000000000003" customHeight="1" x14ac:dyDescent="0.2">
      <c r="A490" s="138">
        <f t="shared" si="21"/>
        <v>3726</v>
      </c>
      <c r="B490" s="21" t="str">
        <f>VLOOKUP(A490,[1]FloodArchive!$A$2:$N$6000,3,FALSE)</f>
        <v>Indonesia</v>
      </c>
      <c r="C490" s="22"/>
      <c r="D490" s="24">
        <f>VLOOKUP(A490,[1]FloodArchive!$A$2:$P$6000,8,FALSE)</f>
        <v>40453</v>
      </c>
      <c r="E490" s="24">
        <f>VLOOKUP(A490,[1]FloodArchive!$A$2:$P$6000,9,FALSE)</f>
        <v>40457</v>
      </c>
      <c r="F490" s="25">
        <f t="shared" si="22"/>
        <v>5</v>
      </c>
      <c r="G490" s="23">
        <f>VLOOKUP(A490,[1]FloodArchive!$A$2:$P$6000,11,FALSE)</f>
        <v>84</v>
      </c>
      <c r="H490" s="23">
        <f>VLOOKUP(A490,[1]FloodArchive!$A$2:$P$6000,12,FALSE)</f>
        <v>0</v>
      </c>
      <c r="I490" s="36"/>
      <c r="J490" s="23" t="str">
        <f>VLOOKUP(A490,[1]FloodArchive!$A$2:$P$6000,13,FALSE)</f>
        <v>Torrential Rain</v>
      </c>
      <c r="K490" s="26">
        <f>VLOOKUP(A490,[1]FloodArchive!$A$2:$P$6003,14,FALSE)</f>
        <v>1.5</v>
      </c>
      <c r="L490" s="23">
        <f>VLOOKUP(A490,[1]FloodArchive!$A$2:$P$6000,7,FALSE)</f>
        <v>31988.880000000001</v>
      </c>
      <c r="M490" s="27">
        <f t="shared" si="23"/>
        <v>5.3800602981511823</v>
      </c>
      <c r="N490" s="23">
        <f>VLOOKUP(A490,[1]FloodArchive!$A$2:$P$6000,5,FALSE)</f>
        <v>132.81100000000001</v>
      </c>
      <c r="O490" s="23">
        <f>VLOOKUP(A490,[1]FloodArchive!$A$2:$P$6000,6,FALSE)</f>
        <v>-1.2235199999999999</v>
      </c>
      <c r="P490" s="30" t="s">
        <v>964</v>
      </c>
      <c r="Q490" s="19"/>
      <c r="R490" s="20"/>
      <c r="S490" s="20"/>
      <c r="T490" s="20"/>
      <c r="U490" s="20"/>
    </row>
    <row r="491" spans="1:21" s="12" customFormat="1" ht="39.950000000000003" customHeight="1" x14ac:dyDescent="0.2">
      <c r="A491" s="138">
        <f t="shared" si="21"/>
        <v>3725</v>
      </c>
      <c r="B491" s="21" t="str">
        <f>VLOOKUP(A491,[1]FloodArchive!$A$2:$N$6000,3,FALSE)</f>
        <v>Jamaica</v>
      </c>
      <c r="C491" s="22"/>
      <c r="D491" s="24">
        <f>VLOOKUP(A491,[1]FloodArchive!$A$2:$P$6000,8,FALSE)</f>
        <v>40441</v>
      </c>
      <c r="E491" s="24">
        <f>VLOOKUP(A491,[1]FloodArchive!$A$2:$P$6000,9,FALSE)</f>
        <v>40451</v>
      </c>
      <c r="F491" s="25">
        <f t="shared" si="22"/>
        <v>11</v>
      </c>
      <c r="G491" s="23">
        <f>VLOOKUP(A491,[1]FloodArchive!$A$2:$P$6000,11,FALSE)</f>
        <v>5</v>
      </c>
      <c r="H491" s="23">
        <f>VLOOKUP(A491,[1]FloodArchive!$A$2:$P$6000,12,FALSE)</f>
        <v>0</v>
      </c>
      <c r="I491" s="36"/>
      <c r="J491" s="23" t="str">
        <f>VLOOKUP(A491,[1]FloodArchive!$A$2:$P$6000,13,FALSE)</f>
        <v>Tropical Storm Nicole</v>
      </c>
      <c r="K491" s="26">
        <f>VLOOKUP(A491,[1]FloodArchive!$A$2:$P$6003,14,FALSE)</f>
        <v>1.5</v>
      </c>
      <c r="L491" s="23">
        <f>VLOOKUP(A491,[1]FloodArchive!$A$2:$P$6000,7,FALSE)</f>
        <v>6786.59</v>
      </c>
      <c r="M491" s="27">
        <f t="shared" si="23"/>
        <v>5.0491355570541003</v>
      </c>
      <c r="N491" s="23">
        <f>VLOOKUP(A491,[1]FloodArchive!$A$2:$P$6000,5,FALSE)</f>
        <v>-77.293199999999999</v>
      </c>
      <c r="O491" s="23">
        <f>VLOOKUP(A491,[1]FloodArchive!$A$2:$P$6000,6,FALSE)</f>
        <v>18.197800000000001</v>
      </c>
      <c r="P491" s="30" t="s">
        <v>965</v>
      </c>
      <c r="Q491" s="19"/>
      <c r="R491" s="20"/>
      <c r="S491" s="20"/>
      <c r="T491" s="20"/>
      <c r="U491" s="20"/>
    </row>
    <row r="492" spans="1:21" s="12" customFormat="1" ht="39.950000000000003" customHeight="1" x14ac:dyDescent="0.2">
      <c r="A492" s="138">
        <f t="shared" si="21"/>
        <v>3724</v>
      </c>
      <c r="B492" s="21" t="str">
        <f>VLOOKUP(A492,[1]FloodArchive!$A$2:$N$6000,3,FALSE)</f>
        <v>Uganda</v>
      </c>
      <c r="C492" s="22" t="s">
        <v>966</v>
      </c>
      <c r="D492" s="24">
        <f>VLOOKUP(A492,[1]FloodArchive!$A$2:$P$6000,8,FALSE)</f>
        <v>40447</v>
      </c>
      <c r="E492" s="24">
        <f>VLOOKUP(A492,[1]FloodArchive!$A$2:$P$6000,9,FALSE)</f>
        <v>40451</v>
      </c>
      <c r="F492" s="25">
        <f t="shared" si="22"/>
        <v>5</v>
      </c>
      <c r="G492" s="23">
        <f>VLOOKUP(A492,[1]FloodArchive!$A$2:$P$6000,11,FALSE)</f>
        <v>0</v>
      </c>
      <c r="H492" s="23">
        <f>VLOOKUP(A492,[1]FloodArchive!$A$2:$P$6000,12,FALSE)</f>
        <v>600</v>
      </c>
      <c r="I492" s="36"/>
      <c r="J492" s="23" t="str">
        <f>VLOOKUP(A492,[1]FloodArchive!$A$2:$P$6000,13,FALSE)</f>
        <v>Heavy Rain</v>
      </c>
      <c r="K492" s="26">
        <f>VLOOKUP(A492,[1]FloodArchive!$A$2:$P$6003,14,FALSE)</f>
        <v>1.5</v>
      </c>
      <c r="L492" s="23">
        <f>VLOOKUP(A492,[1]FloodArchive!$A$2:$P$6000,7,FALSE)</f>
        <v>3303.97</v>
      </c>
      <c r="M492" s="27">
        <f t="shared" si="23"/>
        <v>4.3940973586703089</v>
      </c>
      <c r="N492" s="23">
        <f>VLOOKUP(A492,[1]FloodArchive!$A$2:$P$6000,5,FALSE)</f>
        <v>32.715000000000003</v>
      </c>
      <c r="O492" s="23">
        <f>VLOOKUP(A492,[1]FloodArchive!$A$2:$P$6000,6,FALSE)</f>
        <v>1.3049999999999999</v>
      </c>
      <c r="P492" s="30" t="s">
        <v>967</v>
      </c>
      <c r="Q492" s="19"/>
      <c r="R492" s="20"/>
      <c r="S492" s="20"/>
      <c r="T492" s="20"/>
      <c r="U492" s="20"/>
    </row>
    <row r="493" spans="1:21" s="12" customFormat="1" ht="39.950000000000003" customHeight="1" x14ac:dyDescent="0.2">
      <c r="A493" s="138">
        <f t="shared" si="21"/>
        <v>3723</v>
      </c>
      <c r="B493" s="21" t="str">
        <f>VLOOKUP(A493,[1]FloodArchive!$A$2:$N$6000,3,FALSE)</f>
        <v>Thailand</v>
      </c>
      <c r="C493" s="23"/>
      <c r="D493" s="24">
        <f>VLOOKUP(A493,[1]FloodArchive!$A$2:$P$6000,8,FALSE)</f>
        <v>40441</v>
      </c>
      <c r="E493" s="24">
        <f>VLOOKUP(A493,[1]FloodArchive!$A$2:$P$6000,9,FALSE)</f>
        <v>40451</v>
      </c>
      <c r="F493" s="25">
        <f t="shared" si="22"/>
        <v>11</v>
      </c>
      <c r="G493" s="23">
        <f>VLOOKUP(A493,[1]FloodArchive!$A$2:$P$6000,11,FALSE)</f>
        <v>2</v>
      </c>
      <c r="H493" s="23">
        <f>VLOOKUP(A493,[1]FloodArchive!$A$2:$P$6000,12,FALSE)</f>
        <v>0</v>
      </c>
      <c r="I493" s="36"/>
      <c r="J493" s="23" t="str">
        <f>VLOOKUP(A493,[1]FloodArchive!$A$2:$P$6000,13,FALSE)</f>
        <v>Torrential Rain</v>
      </c>
      <c r="K493" s="26">
        <f>VLOOKUP(A493,[1]FloodArchive!$A$2:$P$6003,14,FALSE)</f>
        <v>1.5</v>
      </c>
      <c r="L493" s="23">
        <f>VLOOKUP(A493,[1]FloodArchive!$A$2:$P$6000,7,FALSE)</f>
        <v>14080.23</v>
      </c>
      <c r="M493" s="27">
        <f t="shared" si="23"/>
        <v>5.3660936932611216</v>
      </c>
      <c r="N493" s="23">
        <f>VLOOKUP(A493,[1]FloodArchive!$A$2:$P$6000,5,FALSE)</f>
        <v>100.35</v>
      </c>
      <c r="O493" s="23">
        <f>VLOOKUP(A493,[1]FloodArchive!$A$2:$P$6000,6,FALSE)</f>
        <v>14.445</v>
      </c>
      <c r="P493" s="30" t="s">
        <v>968</v>
      </c>
      <c r="Q493" s="19"/>
      <c r="R493" s="20"/>
      <c r="S493" s="20"/>
      <c r="T493" s="20"/>
      <c r="U493" s="20"/>
    </row>
    <row r="494" spans="1:21" s="12" customFormat="1" ht="39.950000000000003" customHeight="1" x14ac:dyDescent="0.2">
      <c r="A494" s="138">
        <f t="shared" si="21"/>
        <v>3722</v>
      </c>
      <c r="B494" s="21" t="str">
        <f>VLOOKUP(A494,[1]FloodArchive!$A$2:$N$6000,3,FALSE)</f>
        <v>USA</v>
      </c>
      <c r="C494" s="23" t="s">
        <v>969</v>
      </c>
      <c r="D494" s="24">
        <f>VLOOKUP(A494,[1]FloodArchive!$A$2:$P$6000,8,FALSE)</f>
        <v>40443</v>
      </c>
      <c r="E494" s="24">
        <f>VLOOKUP(A494,[1]FloodArchive!$A$2:$P$6000,9,FALSE)</f>
        <v>40451</v>
      </c>
      <c r="F494" s="25">
        <f t="shared" si="22"/>
        <v>9</v>
      </c>
      <c r="G494" s="23">
        <f>VLOOKUP(A494,[1]FloodArchive!$A$2:$P$6000,11,FALSE)</f>
        <v>0</v>
      </c>
      <c r="H494" s="23">
        <f>VLOOKUP(A494,[1]FloodArchive!$A$2:$P$6000,12,FALSE)</f>
        <v>0</v>
      </c>
      <c r="I494" s="36"/>
      <c r="J494" s="23" t="str">
        <f>VLOOKUP(A494,[1]FloodArchive!$A$2:$P$6000,13,FALSE)</f>
        <v>Heavy Rain</v>
      </c>
      <c r="K494" s="26">
        <f>VLOOKUP(A494,[1]FloodArchive!$A$2:$P$6003,14,FALSE)</f>
        <v>2</v>
      </c>
      <c r="L494" s="23">
        <f>VLOOKUP(A494,[1]FloodArchive!$A$2:$P$6000,7,FALSE)</f>
        <v>3873.19</v>
      </c>
      <c r="M494" s="27">
        <f t="shared" si="23"/>
        <v>4.8433413070022757</v>
      </c>
      <c r="N494" s="23">
        <f>VLOOKUP(A494,[1]FloodArchive!$A$2:$P$6000,5,FALSE)</f>
        <v>-90.18</v>
      </c>
      <c r="O494" s="23">
        <f>VLOOKUP(A494,[1]FloodArchive!$A$2:$P$6000,6,FALSE)</f>
        <v>44.01</v>
      </c>
      <c r="P494" s="30" t="s">
        <v>970</v>
      </c>
      <c r="Q494" s="19"/>
      <c r="R494" s="20"/>
      <c r="S494" s="20"/>
      <c r="T494" s="20"/>
      <c r="U494" s="20"/>
    </row>
    <row r="495" spans="1:21" s="12" customFormat="1" ht="39.950000000000003" customHeight="1" x14ac:dyDescent="0.2">
      <c r="A495" s="138">
        <f t="shared" si="21"/>
        <v>3721</v>
      </c>
      <c r="B495" s="21" t="str">
        <f>VLOOKUP(A495,[1]FloodArchive!$A$2:$N$6000,3,FALSE)</f>
        <v>Mexico</v>
      </c>
      <c r="C495" s="23" t="s">
        <v>971</v>
      </c>
      <c r="D495" s="24">
        <f>VLOOKUP(A495,[1]FloodArchive!$A$2:$P$6000,8,FALSE)</f>
        <v>40439</v>
      </c>
      <c r="E495" s="24">
        <f>VLOOKUP(A495,[1]FloodArchive!$A$2:$P$6000,9,FALSE)</f>
        <v>40451</v>
      </c>
      <c r="F495" s="25">
        <f t="shared" si="22"/>
        <v>13</v>
      </c>
      <c r="G495" s="23">
        <f>VLOOKUP(A495,[1]FloodArchive!$A$2:$P$6000,11,FALSE)</f>
        <v>19</v>
      </c>
      <c r="H495" s="23">
        <f>VLOOKUP(A495,[1]FloodArchive!$A$2:$P$6000,12,FALSE)</f>
        <v>0</v>
      </c>
      <c r="I495" s="36"/>
      <c r="J495" s="23" t="str">
        <f>VLOOKUP(A495,[1]FloodArchive!$A$2:$P$6000,13,FALSE)</f>
        <v>Tropical Storm Matthew</v>
      </c>
      <c r="K495" s="26">
        <f>VLOOKUP(A495,[1]FloodArchive!$A$2:$P$6003,14,FALSE)</f>
        <v>2</v>
      </c>
      <c r="L495" s="23">
        <f>VLOOKUP(A495,[1]FloodArchive!$A$2:$P$6000,7,FALSE)</f>
        <v>98327.2</v>
      </c>
      <c r="M495" s="27">
        <f t="shared" si="23"/>
        <v>6.4076470201863058</v>
      </c>
      <c r="N495" s="23">
        <f>VLOOKUP(A495,[1]FloodArchive!$A$2:$P$6000,5,FALSE)</f>
        <v>-87.57</v>
      </c>
      <c r="O495" s="23">
        <f>VLOOKUP(A495,[1]FloodArchive!$A$2:$P$6000,6,FALSE)</f>
        <v>14.4</v>
      </c>
      <c r="P495" s="30" t="s">
        <v>972</v>
      </c>
      <c r="Q495" s="19"/>
      <c r="R495" s="20"/>
      <c r="S495" s="20"/>
      <c r="T495" s="20"/>
      <c r="U495" s="20"/>
    </row>
    <row r="496" spans="1:21" s="12" customFormat="1" ht="39.950000000000003" customHeight="1" x14ac:dyDescent="0.2">
      <c r="A496" s="138">
        <f t="shared" si="21"/>
        <v>3720</v>
      </c>
      <c r="B496" s="21" t="str">
        <f>VLOOKUP(A496,[1]FloodArchive!$A$2:$N$6000,3,FALSE)</f>
        <v>Canada</v>
      </c>
      <c r="C496" s="22" t="s">
        <v>973</v>
      </c>
      <c r="D496" s="24">
        <f>VLOOKUP(A496,[1]FloodArchive!$A$2:$P$6000,8,FALSE)</f>
        <v>40446</v>
      </c>
      <c r="E496" s="24">
        <f>VLOOKUP(A496,[1]FloodArchive!$A$2:$P$6000,9,FALSE)</f>
        <v>40449</v>
      </c>
      <c r="F496" s="25">
        <f t="shared" si="22"/>
        <v>4</v>
      </c>
      <c r="G496" s="23">
        <f>VLOOKUP(A496,[1]FloodArchive!$A$2:$P$6000,11,FALSE)</f>
        <v>0</v>
      </c>
      <c r="H496" s="23">
        <f>VLOOKUP(A496,[1]FloodArchive!$A$2:$P$6000,12,FALSE)</f>
        <v>720</v>
      </c>
      <c r="I496" s="36"/>
      <c r="J496" s="23" t="str">
        <f>VLOOKUP(A496,[1]FloodArchive!$A$2:$P$6000,13,FALSE)</f>
        <v>Heavy Rain</v>
      </c>
      <c r="K496" s="26">
        <f>VLOOKUP(A496,[1]FloodArchive!$A$2:$P$6003,14,FALSE)</f>
        <v>2</v>
      </c>
      <c r="L496" s="23">
        <f>VLOOKUP(A496,[1]FloodArchive!$A$2:$P$6000,7,FALSE)</f>
        <v>45780.38</v>
      </c>
      <c r="M496" s="27">
        <f t="shared" si="23"/>
        <v>5.5637693802063568</v>
      </c>
      <c r="N496" s="23">
        <f>VLOOKUP(A496,[1]FloodArchive!$A$2:$P$6000,5,FALSE)</f>
        <v>-126.67</v>
      </c>
      <c r="O496" s="23">
        <f>VLOOKUP(A496,[1]FloodArchive!$A$2:$P$6000,6,FALSE)</f>
        <v>50.901499999999999</v>
      </c>
      <c r="P496" s="30" t="s">
        <v>974</v>
      </c>
      <c r="Q496" s="19"/>
      <c r="R496" s="20"/>
      <c r="S496" s="20"/>
      <c r="T496" s="20"/>
      <c r="U496" s="20"/>
    </row>
    <row r="497" spans="1:21" s="12" customFormat="1" ht="39.950000000000003" customHeight="1" x14ac:dyDescent="0.2">
      <c r="A497" s="138">
        <f t="shared" si="21"/>
        <v>3719</v>
      </c>
      <c r="B497" s="21" t="str">
        <f>VLOOKUP(A497,[1]FloodArchive!$A$2:$N$6000,3,FALSE)</f>
        <v>Taiwan</v>
      </c>
      <c r="C497" s="23" t="s">
        <v>975</v>
      </c>
      <c r="D497" s="24">
        <f>VLOOKUP(A497,[1]FloodArchive!$A$2:$P$6000,8,FALSE)</f>
        <v>40439</v>
      </c>
      <c r="E497" s="24">
        <f>VLOOKUP(A497,[1]FloodArchive!$A$2:$P$6000,9,FALSE)</f>
        <v>40441</v>
      </c>
      <c r="F497" s="25">
        <f t="shared" si="22"/>
        <v>3</v>
      </c>
      <c r="G497" s="23">
        <f>VLOOKUP(A497,[1]FloodArchive!$A$2:$P$6000,11,FALSE)</f>
        <v>0</v>
      </c>
      <c r="H497" s="23">
        <f>VLOOKUP(A497,[1]FloodArchive!$A$2:$P$6000,12,FALSE)</f>
        <v>0</v>
      </c>
      <c r="I497" s="36"/>
      <c r="J497" s="23" t="str">
        <f>VLOOKUP(A497,[1]FloodArchive!$A$2:$P$6000,13,FALSE)</f>
        <v>Tropical Storm Fanapi</v>
      </c>
      <c r="K497" s="26">
        <f>VLOOKUP(A497,[1]FloodArchive!$A$2:$P$6003,14,FALSE)</f>
        <v>2</v>
      </c>
      <c r="L497" s="23">
        <f>VLOOKUP(A497,[1]FloodArchive!$A$2:$P$6000,7,FALSE)</f>
        <v>6726.25</v>
      </c>
      <c r="M497" s="27">
        <f t="shared" si="23"/>
        <v>4.6059242554381941</v>
      </c>
      <c r="N497" s="23">
        <f>VLOOKUP(A497,[1]FloodArchive!$A$2:$P$6000,5,FALSE)</f>
        <v>120.70099999999999</v>
      </c>
      <c r="O497" s="23">
        <f>VLOOKUP(A497,[1]FloodArchive!$A$2:$P$6000,6,FALSE)</f>
        <v>22.429300000000001</v>
      </c>
      <c r="P497" s="30" t="s">
        <v>976</v>
      </c>
      <c r="Q497" s="19"/>
      <c r="R497" s="20"/>
      <c r="S497" s="20"/>
      <c r="T497" s="20"/>
      <c r="U497" s="20"/>
    </row>
    <row r="498" spans="1:21" s="12" customFormat="1" ht="39.950000000000003" customHeight="1" x14ac:dyDescent="0.2">
      <c r="A498" s="138">
        <f t="shared" si="21"/>
        <v>3718</v>
      </c>
      <c r="B498" s="21" t="str">
        <f>VLOOKUP(A498,[1]FloodArchive!$A$2:$N$6000,3,FALSE)</f>
        <v>India</v>
      </c>
      <c r="C498" s="23" t="s">
        <v>231</v>
      </c>
      <c r="D498" s="24">
        <f>VLOOKUP(A498,[1]FloodArchive!$A$2:$P$6000,8,FALSE)</f>
        <v>40439</v>
      </c>
      <c r="E498" s="24">
        <f>VLOOKUP(A498,[1]FloodArchive!$A$2:$P$6000,9,FALSE)</f>
        <v>40441</v>
      </c>
      <c r="F498" s="25">
        <f t="shared" si="22"/>
        <v>3</v>
      </c>
      <c r="G498" s="23">
        <f>VLOOKUP(A498,[1]FloodArchive!$A$2:$P$6000,11,FALSE)</f>
        <v>0</v>
      </c>
      <c r="H498" s="23">
        <f>VLOOKUP(A498,[1]FloodArchive!$A$2:$P$6000,12,FALSE)</f>
        <v>0</v>
      </c>
      <c r="I498" s="36"/>
      <c r="J498" s="23" t="str">
        <f>VLOOKUP(A498,[1]FloodArchive!$A$2:$P$6000,13,FALSE)</f>
        <v>Monsoon Rains</v>
      </c>
      <c r="K498" s="26">
        <f>VLOOKUP(A498,[1]FloodArchive!$A$2:$P$6003,14,FALSE)</f>
        <v>1</v>
      </c>
      <c r="L498" s="23">
        <f>VLOOKUP(A498,[1]FloodArchive!$A$2:$P$6000,7,FALSE)</f>
        <v>11289.64</v>
      </c>
      <c r="M498" s="27">
        <f t="shared" si="23"/>
        <v>4.5298013482384114</v>
      </c>
      <c r="N498" s="23">
        <f>VLOOKUP(A498,[1]FloodArchive!$A$2:$P$6000,5,FALSE)</f>
        <v>87.75</v>
      </c>
      <c r="O498" s="23">
        <f>VLOOKUP(A498,[1]FloodArchive!$A$2:$P$6000,6,FALSE)</f>
        <v>25.695</v>
      </c>
      <c r="P498" s="30" t="s">
        <v>977</v>
      </c>
      <c r="Q498" s="19"/>
      <c r="R498" s="20"/>
      <c r="S498" s="20"/>
      <c r="T498" s="20"/>
      <c r="U498" s="20"/>
    </row>
    <row r="499" spans="1:21" s="12" customFormat="1" ht="39.950000000000003" customHeight="1" x14ac:dyDescent="0.2">
      <c r="A499" s="138">
        <f t="shared" si="21"/>
        <v>3717</v>
      </c>
      <c r="B499" s="21" t="str">
        <f>VLOOKUP(A499,[1]FloodArchive!$A$2:$N$6000,3,FALSE)</f>
        <v>India</v>
      </c>
      <c r="C499" s="23" t="s">
        <v>978</v>
      </c>
      <c r="D499" s="24">
        <f>VLOOKUP(A499,[1]FloodArchive!$A$2:$P$6000,8,FALSE)</f>
        <v>40439</v>
      </c>
      <c r="E499" s="24">
        <f>VLOOKUP(A499,[1]FloodArchive!$A$2:$P$6000,9,FALSE)</f>
        <v>40451</v>
      </c>
      <c r="F499" s="25">
        <f t="shared" si="22"/>
        <v>13</v>
      </c>
      <c r="G499" s="23">
        <f>VLOOKUP(A499,[1]FloodArchive!$A$2:$P$6000,11,FALSE)</f>
        <v>88</v>
      </c>
      <c r="H499" s="23">
        <f>VLOOKUP(A499,[1]FloodArchive!$A$2:$P$6000,12,FALSE)</f>
        <v>15000</v>
      </c>
      <c r="I499" s="36"/>
      <c r="J499" s="23" t="str">
        <f>VLOOKUP(A499,[1]FloodArchive!$A$2:$P$6000,13,FALSE)</f>
        <v>Monsoon Rains</v>
      </c>
      <c r="K499" s="26">
        <f>VLOOKUP(A499,[1]FloodArchive!$A$2:$P$6003,14,FALSE)</f>
        <v>1.5</v>
      </c>
      <c r="L499" s="23">
        <f>VLOOKUP(A499,[1]FloodArchive!$A$2:$P$6000,7,FALSE)</f>
        <v>38537.96</v>
      </c>
      <c r="M499" s="27">
        <f t="shared" si="23"/>
        <v>5.8759233329898981</v>
      </c>
      <c r="N499" s="23">
        <f>VLOOKUP(A499,[1]FloodArchive!$A$2:$P$6000,5,FALSE)</f>
        <v>82.844999999999999</v>
      </c>
      <c r="O499" s="23">
        <f>VLOOKUP(A499,[1]FloodArchive!$A$2:$P$6000,6,FALSE)</f>
        <v>26.73</v>
      </c>
      <c r="P499" s="30" t="s">
        <v>979</v>
      </c>
      <c r="Q499" s="19"/>
      <c r="R499" s="20"/>
      <c r="S499" s="20"/>
      <c r="T499" s="20"/>
      <c r="U499" s="20"/>
    </row>
    <row r="500" spans="1:21" s="12" customFormat="1" ht="39.950000000000003" customHeight="1" x14ac:dyDescent="0.2">
      <c r="A500" s="138">
        <f t="shared" si="21"/>
        <v>3716</v>
      </c>
      <c r="B500" s="21" t="str">
        <f>VLOOKUP(A500,[1]FloodArchive!$A$2:$N$6000,3,FALSE)</f>
        <v>Bangladesh</v>
      </c>
      <c r="C500" s="23" t="s">
        <v>980</v>
      </c>
      <c r="D500" s="24">
        <f>VLOOKUP(A500,[1]FloodArchive!$A$2:$P$6000,8,FALSE)</f>
        <v>40430</v>
      </c>
      <c r="E500" s="24">
        <f>VLOOKUP(A500,[1]FloodArchive!$A$2:$P$6000,9,FALSE)</f>
        <v>40451</v>
      </c>
      <c r="F500" s="25">
        <f t="shared" si="22"/>
        <v>22</v>
      </c>
      <c r="G500" s="23">
        <f>VLOOKUP(A500,[1]FloodArchive!$A$2:$P$6000,11,FALSE)</f>
        <v>0</v>
      </c>
      <c r="H500" s="23">
        <f>VLOOKUP(A500,[1]FloodArchive!$A$2:$P$6000,12,FALSE)</f>
        <v>140000</v>
      </c>
      <c r="I500" s="36"/>
      <c r="J500" s="23" t="str">
        <f>VLOOKUP(A500,[1]FloodArchive!$A$2:$P$6000,13,FALSE)</f>
        <v>Monsoon Rains</v>
      </c>
      <c r="K500" s="26">
        <f>VLOOKUP(A500,[1]FloodArchive!$A$2:$P$6003,14,FALSE)</f>
        <v>1.5</v>
      </c>
      <c r="L500" s="23">
        <f>VLOOKUP(A500,[1]FloodArchive!$A$2:$P$6000,7,FALSE)</f>
        <v>7364.9</v>
      </c>
      <c r="M500" s="27">
        <f t="shared" si="23"/>
        <v>5.3856807942821954</v>
      </c>
      <c r="N500" s="23">
        <f>VLOOKUP(A500,[1]FloodArchive!$A$2:$P$6000,5,FALSE)</f>
        <v>89.64</v>
      </c>
      <c r="O500" s="23">
        <f>VLOOKUP(A500,[1]FloodArchive!$A$2:$P$6000,6,FALSE)</f>
        <v>25.425000000000001</v>
      </c>
      <c r="P500" s="30" t="s">
        <v>981</v>
      </c>
      <c r="Q500" s="19"/>
      <c r="R500" s="20"/>
      <c r="S500" s="20"/>
      <c r="T500" s="20"/>
      <c r="U500" s="20"/>
    </row>
    <row r="501" spans="1:21" s="12" customFormat="1" ht="39.950000000000003" customHeight="1" x14ac:dyDescent="0.2">
      <c r="A501" s="138">
        <f t="shared" si="21"/>
        <v>3715</v>
      </c>
      <c r="B501" s="21" t="str">
        <f>VLOOKUP(A501,[1]FloodArchive!$A$2:$N$6000,3,FALSE)</f>
        <v>Nigeria</v>
      </c>
      <c r="C501" s="23" t="s">
        <v>982</v>
      </c>
      <c r="D501" s="24">
        <f>VLOOKUP(A501,[1]FloodArchive!$A$2:$P$6000,8,FALSE)</f>
        <v>40434</v>
      </c>
      <c r="E501" s="24">
        <f>VLOOKUP(A501,[1]FloodArchive!$A$2:$P$6000,9,FALSE)</f>
        <v>40451</v>
      </c>
      <c r="F501" s="25">
        <f t="shared" si="22"/>
        <v>18</v>
      </c>
      <c r="G501" s="23">
        <f>VLOOKUP(A501,[1]FloodArchive!$A$2:$P$6000,11,FALSE)</f>
        <v>40</v>
      </c>
      <c r="H501" s="23">
        <f>VLOOKUP(A501,[1]FloodArchive!$A$2:$P$6000,12,FALSE)</f>
        <v>10000</v>
      </c>
      <c r="I501" s="36"/>
      <c r="J501" s="23" t="str">
        <f>VLOOKUP(A501,[1]FloodArchive!$A$2:$P$6000,13,FALSE)</f>
        <v>Heavy Rain and Dam Break</v>
      </c>
      <c r="K501" s="26">
        <f>VLOOKUP(A501,[1]FloodArchive!$A$2:$P$6003,14,FALSE)</f>
        <v>1.5</v>
      </c>
      <c r="L501" s="23">
        <f>VLOOKUP(A501,[1]FloodArchive!$A$2:$P$6000,7,FALSE)</f>
        <v>8694.6</v>
      </c>
      <c r="M501" s="27">
        <f t="shared" si="23"/>
        <v>5.3706133709935564</v>
      </c>
      <c r="N501" s="23">
        <f>VLOOKUP(A501,[1]FloodArchive!$A$2:$P$6000,5,FALSE)</f>
        <v>4.5</v>
      </c>
      <c r="O501" s="23">
        <f>VLOOKUP(A501,[1]FloodArchive!$A$2:$P$6000,6,FALSE)</f>
        <v>12.78</v>
      </c>
      <c r="P501" s="30" t="s">
        <v>983</v>
      </c>
      <c r="Q501" s="19"/>
      <c r="R501" s="20"/>
      <c r="S501" s="20"/>
      <c r="T501" s="20"/>
      <c r="U501" s="20"/>
    </row>
    <row r="502" spans="1:21" s="12" customFormat="1" ht="39.950000000000003" customHeight="1" x14ac:dyDescent="0.2">
      <c r="A502" s="138">
        <f t="shared" si="21"/>
        <v>3714</v>
      </c>
      <c r="B502" s="21" t="str">
        <f>VLOOKUP(A502,[1]FloodArchive!$A$2:$N$6000,3,FALSE)</f>
        <v>Chad</v>
      </c>
      <c r="C502" s="23" t="s">
        <v>984</v>
      </c>
      <c r="D502" s="24">
        <f>VLOOKUP(A502,[1]FloodArchive!$A$2:$P$6000,8,FALSE)</f>
        <v>40405</v>
      </c>
      <c r="E502" s="24">
        <f>VLOOKUP(A502,[1]FloodArchive!$A$2:$P$6000,9,FALSE)</f>
        <v>40438</v>
      </c>
      <c r="F502" s="25">
        <f t="shared" si="22"/>
        <v>34</v>
      </c>
      <c r="G502" s="23">
        <f>VLOOKUP(A502,[1]FloodArchive!$A$2:$P$6000,11,FALSE)</f>
        <v>24</v>
      </c>
      <c r="H502" s="23">
        <f>VLOOKUP(A502,[1]FloodArchive!$A$2:$P$6000,12,FALSE)</f>
        <v>70000</v>
      </c>
      <c r="I502" s="36"/>
      <c r="J502" s="23" t="str">
        <f>VLOOKUP(A502,[1]FloodArchive!$A$2:$P$6000,13,FALSE)</f>
        <v>Heavy Rain</v>
      </c>
      <c r="K502" s="26">
        <f>VLOOKUP(A502,[1]FloodArchive!$A$2:$P$6003,14,FALSE)</f>
        <v>1.5</v>
      </c>
      <c r="L502" s="23">
        <f>VLOOKUP(A502,[1]FloodArchive!$A$2:$P$6000,7,FALSE)</f>
        <v>38021.99</v>
      </c>
      <c r="M502" s="27">
        <f t="shared" si="23"/>
        <v>6.2876050193849116</v>
      </c>
      <c r="N502" s="23">
        <f>VLOOKUP(A502,[1]FloodArchive!$A$2:$P$6000,5,FALSE)</f>
        <v>14.625</v>
      </c>
      <c r="O502" s="23">
        <f>VLOOKUP(A502,[1]FloodArchive!$A$2:$P$6000,6,FALSE)</f>
        <v>11.385</v>
      </c>
      <c r="P502" s="30" t="s">
        <v>985</v>
      </c>
      <c r="Q502" s="19"/>
      <c r="R502" s="20"/>
      <c r="S502" s="20"/>
      <c r="T502" s="20"/>
      <c r="U502" s="20"/>
    </row>
    <row r="503" spans="1:21" s="12" customFormat="1" ht="39.950000000000003" customHeight="1" x14ac:dyDescent="0.2">
      <c r="A503" s="138">
        <f t="shared" si="21"/>
        <v>3713</v>
      </c>
      <c r="B503" s="21" t="str">
        <f>VLOOKUP(A503,[1]FloodArchive!$A$2:$N$6000,3,FALSE)</f>
        <v>Inda</v>
      </c>
      <c r="C503" s="23" t="s">
        <v>986</v>
      </c>
      <c r="D503" s="24">
        <f>VLOOKUP(A503,[1]FloodArchive!$A$2:$P$6000,8,FALSE)</f>
        <v>40426</v>
      </c>
      <c r="E503" s="24">
        <f>VLOOKUP(A503,[1]FloodArchive!$A$2:$P$6000,9,FALSE)</f>
        <v>40438</v>
      </c>
      <c r="F503" s="25">
        <f t="shared" si="22"/>
        <v>13</v>
      </c>
      <c r="G503" s="23">
        <f>VLOOKUP(A503,[1]FloodArchive!$A$2:$P$6000,11,FALSE)</f>
        <v>1</v>
      </c>
      <c r="H503" s="23">
        <f>VLOOKUP(A503,[1]FloodArchive!$A$2:$P$6000,12,FALSE)</f>
        <v>30000</v>
      </c>
      <c r="I503" s="36"/>
      <c r="J503" s="23" t="str">
        <f>VLOOKUP(A503,[1]FloodArchive!$A$2:$P$6000,13,FALSE)</f>
        <v>Torrential Rains</v>
      </c>
      <c r="K503" s="26">
        <f>VLOOKUP(A503,[1]FloodArchive!$A$2:$P$6003,14,FALSE)</f>
        <v>1.5</v>
      </c>
      <c r="L503" s="23">
        <f>VLOOKUP(A503,[1]FloodArchive!$A$2:$P$6000,7,FALSE)</f>
        <v>12555.81</v>
      </c>
      <c r="M503" s="27">
        <f t="shared" si="23"/>
        <v>5.3888793465064921</v>
      </c>
      <c r="N503" s="23">
        <f>VLOOKUP(A503,[1]FloodArchive!$A$2:$P$6000,5,FALSE)</f>
        <v>92.25</v>
      </c>
      <c r="O503" s="23">
        <f>VLOOKUP(A503,[1]FloodArchive!$A$2:$P$6000,6,FALSE)</f>
        <v>26.234999999999999</v>
      </c>
      <c r="P503" s="30" t="s">
        <v>987</v>
      </c>
      <c r="Q503" s="19"/>
      <c r="R503" s="20"/>
      <c r="S503" s="20"/>
      <c r="T503" s="20"/>
      <c r="U503" s="20"/>
    </row>
    <row r="504" spans="1:21" s="12" customFormat="1" ht="39.950000000000003" customHeight="1" x14ac:dyDescent="0.2">
      <c r="A504" s="138">
        <f t="shared" si="21"/>
        <v>3712</v>
      </c>
      <c r="B504" s="21" t="str">
        <f>VLOOKUP(A504,[1]FloodArchive!$A$2:$N$6000,3,FALSE)</f>
        <v>India</v>
      </c>
      <c r="C504" s="23" t="s">
        <v>988</v>
      </c>
      <c r="D504" s="24">
        <f>VLOOKUP(A504,[1]FloodArchive!$A$2:$P$6000,8,FALSE)</f>
        <v>40422</v>
      </c>
      <c r="E504" s="24">
        <f>VLOOKUP(A504,[1]FloodArchive!$A$2:$P$6000,9,FALSE)</f>
        <v>40438</v>
      </c>
      <c r="F504" s="25">
        <f t="shared" si="22"/>
        <v>17</v>
      </c>
      <c r="G504" s="23">
        <f>VLOOKUP(A504,[1]FloodArchive!$A$2:$P$6000,11,FALSE)</f>
        <v>0</v>
      </c>
      <c r="H504" s="23">
        <f>VLOOKUP(A504,[1]FloodArchive!$A$2:$P$6000,12,FALSE)</f>
        <v>78000</v>
      </c>
      <c r="I504" s="36"/>
      <c r="J504" s="23" t="str">
        <f>VLOOKUP(A504,[1]FloodArchive!$A$2:$P$6000,13,FALSE)</f>
        <v>Monsoon Rains</v>
      </c>
      <c r="K504" s="26">
        <f>VLOOKUP(A504,[1]FloodArchive!$A$2:$P$6003,14,FALSE)</f>
        <v>1.5</v>
      </c>
      <c r="L504" s="23">
        <f>VLOOKUP(A504,[1]FloodArchive!$A$2:$P$6000,7,FALSE)</f>
        <v>15951.54</v>
      </c>
      <c r="M504" s="27">
        <f t="shared" si="23"/>
        <v>5.6093427976839987</v>
      </c>
      <c r="N504" s="23">
        <f>VLOOKUP(A504,[1]FloodArchive!$A$2:$P$6000,5,FALSE)</f>
        <v>80.055000000000007</v>
      </c>
      <c r="O504" s="23">
        <f>VLOOKUP(A504,[1]FloodArchive!$A$2:$P$6000,6,FALSE)</f>
        <v>16.29</v>
      </c>
      <c r="P504" s="30" t="s">
        <v>989</v>
      </c>
      <c r="Q504" s="19"/>
      <c r="R504" s="20"/>
      <c r="S504" s="20"/>
      <c r="T504" s="20"/>
      <c r="U504" s="20"/>
    </row>
    <row r="505" spans="1:21" s="12" customFormat="1" ht="39.950000000000003" customHeight="1" x14ac:dyDescent="0.2">
      <c r="A505" s="138">
        <f t="shared" si="21"/>
        <v>3711</v>
      </c>
      <c r="B505" s="21" t="str">
        <f>VLOOKUP(A505,[1]FloodArchive!$A$2:$N$6000,3,FALSE)</f>
        <v>USA</v>
      </c>
      <c r="C505" s="23" t="s">
        <v>990</v>
      </c>
      <c r="D505" s="24">
        <f>VLOOKUP(A505,[1]FloodArchive!$A$2:$P$6000,8,FALSE)</f>
        <v>40428</v>
      </c>
      <c r="E505" s="24">
        <f>VLOOKUP(A505,[1]FloodArchive!$A$2:$P$6000,9,FALSE)</f>
        <v>40432</v>
      </c>
      <c r="F505" s="25">
        <f t="shared" si="22"/>
        <v>5</v>
      </c>
      <c r="G505" s="23">
        <f>VLOOKUP(A505,[1]FloodArchive!$A$2:$P$6000,11,FALSE)</f>
        <v>8</v>
      </c>
      <c r="H505" s="23">
        <f>VLOOKUP(A505,[1]FloodArchive!$A$2:$P$6000,12,FALSE)</f>
        <v>0</v>
      </c>
      <c r="I505" s="36"/>
      <c r="J505" s="23" t="str">
        <f>VLOOKUP(A505,[1]FloodArchive!$A$2:$P$6000,13,FALSE)</f>
        <v>Tropical Storm Hermine</v>
      </c>
      <c r="K505" s="26">
        <f>VLOOKUP(A505,[1]FloodArchive!$A$2:$P$6003,14,FALSE)</f>
        <v>1</v>
      </c>
      <c r="L505" s="23">
        <f>VLOOKUP(A505,[1]FloodArchive!$A$2:$P$6000,7,FALSE)</f>
        <v>15031.48</v>
      </c>
      <c r="M505" s="27">
        <f t="shared" si="23"/>
        <v>4.8759717476767062</v>
      </c>
      <c r="N505" s="23">
        <f>VLOOKUP(A505,[1]FloodArchive!$A$2:$P$6000,5,FALSE)</f>
        <v>-97.064999999999998</v>
      </c>
      <c r="O505" s="23">
        <f>VLOOKUP(A505,[1]FloodArchive!$A$2:$P$6000,6,FALSE)</f>
        <v>28.89</v>
      </c>
      <c r="P505" s="30" t="s">
        <v>991</v>
      </c>
      <c r="Q505" s="19"/>
      <c r="R505" s="20"/>
      <c r="S505" s="20"/>
      <c r="T505" s="20"/>
      <c r="U505" s="20"/>
    </row>
    <row r="506" spans="1:21" s="12" customFormat="1" ht="39.950000000000003" customHeight="1" x14ac:dyDescent="0.2">
      <c r="A506" s="138">
        <f t="shared" si="21"/>
        <v>3710</v>
      </c>
      <c r="B506" s="21" t="str">
        <f>VLOOKUP(A506,[1]FloodArchive!$A$2:$N$6000,3,FALSE)</f>
        <v>India</v>
      </c>
      <c r="C506" s="22" t="s">
        <v>992</v>
      </c>
      <c r="D506" s="24">
        <f>VLOOKUP(A506,[1]FloodArchive!$A$2:$P$6000,8,FALSE)</f>
        <v>40426</v>
      </c>
      <c r="E506" s="24">
        <f>VLOOKUP(A506,[1]FloodArchive!$A$2:$P$6000,9,FALSE)</f>
        <v>40449</v>
      </c>
      <c r="F506" s="25">
        <f t="shared" si="22"/>
        <v>24</v>
      </c>
      <c r="G506" s="23">
        <f>VLOOKUP(A506,[1]FloodArchive!$A$2:$P$6000,11,FALSE)</f>
        <v>0</v>
      </c>
      <c r="H506" s="23">
        <f>VLOOKUP(A506,[1]FloodArchive!$A$2:$P$6000,12,FALSE)</f>
        <v>12500</v>
      </c>
      <c r="I506" s="36"/>
      <c r="J506" s="23" t="str">
        <f>VLOOKUP(A506,[1]FloodArchive!$A$2:$P$6000,13,FALSE)</f>
        <v>Torrential Rain</v>
      </c>
      <c r="K506" s="26">
        <f>VLOOKUP(A506,[1]FloodArchive!$A$2:$P$6003,14,FALSE)</f>
        <v>1</v>
      </c>
      <c r="L506" s="23">
        <f>VLOOKUP(A506,[1]FloodArchive!$A$2:$P$6000,7,FALSE)</f>
        <v>10843.63</v>
      </c>
      <c r="M506" s="27">
        <f t="shared" si="23"/>
        <v>5.4153859321305911</v>
      </c>
      <c r="N506" s="23">
        <f>VLOOKUP(A506,[1]FloodArchive!$A$2:$P$6000,5,FALSE)</f>
        <v>76.05</v>
      </c>
      <c r="O506" s="23">
        <f>VLOOKUP(A506,[1]FloodArchive!$A$2:$P$6000,6,FALSE)</f>
        <v>25.965</v>
      </c>
      <c r="P506" s="30" t="s">
        <v>993</v>
      </c>
      <c r="Q506" s="19"/>
      <c r="R506" s="20"/>
      <c r="S506" s="20"/>
      <c r="T506" s="20"/>
      <c r="U506" s="20"/>
    </row>
    <row r="507" spans="1:21" s="12" customFormat="1" ht="39.950000000000003" customHeight="1" x14ac:dyDescent="0.2">
      <c r="A507" s="138">
        <f t="shared" si="21"/>
        <v>3709</v>
      </c>
      <c r="B507" s="21" t="str">
        <f>VLOOKUP(A507,[1]FloodArchive!$A$2:$N$6000,3,FALSE)</f>
        <v>Mauritania</v>
      </c>
      <c r="C507" s="22"/>
      <c r="D507" s="24">
        <f>VLOOKUP(A507,[1]FloodArchive!$A$2:$P$6000,8,FALSE)</f>
        <v>40409</v>
      </c>
      <c r="E507" s="24">
        <f>VLOOKUP(A507,[1]FloodArchive!$A$2:$P$6000,9,FALSE)</f>
        <v>40411</v>
      </c>
      <c r="F507" s="25">
        <f t="shared" si="22"/>
        <v>3</v>
      </c>
      <c r="G507" s="23">
        <f>VLOOKUP(A507,[1]FloodArchive!$A$2:$P$6000,11,FALSE)</f>
        <v>0</v>
      </c>
      <c r="H507" s="23">
        <f>VLOOKUP(A507,[1]FloodArchive!$A$2:$P$6000,12,FALSE)</f>
        <v>4000</v>
      </c>
      <c r="I507" s="36"/>
      <c r="J507" s="23" t="str">
        <f>VLOOKUP(A507,[1]FloodArchive!$A$2:$P$6000,13,FALSE)</f>
        <v>Torrential Rain</v>
      </c>
      <c r="K507" s="26">
        <f>VLOOKUP(A507,[1]FloodArchive!$A$2:$P$6003,14,FALSE)</f>
        <v>1.5</v>
      </c>
      <c r="L507" s="23">
        <f>VLOOKUP(A507,[1]FloodArchive!$A$2:$P$6000,7,FALSE)</f>
        <v>11046.27</v>
      </c>
      <c r="M507" s="27">
        <f t="shared" si="23"/>
        <v>4.6964281680963751</v>
      </c>
      <c r="N507" s="23">
        <f>VLOOKUP(A507,[1]FloodArchive!$A$2:$P$6000,5,FALSE)</f>
        <v>-7.65</v>
      </c>
      <c r="O507" s="23">
        <f>VLOOKUP(A507,[1]FloodArchive!$A$2:$P$6000,6,FALSE)</f>
        <v>16.245000000000001</v>
      </c>
      <c r="P507" s="30" t="s">
        <v>994</v>
      </c>
      <c r="Q507" s="19"/>
      <c r="R507" s="20"/>
      <c r="S507" s="20"/>
      <c r="T507" s="20"/>
      <c r="U507" s="20"/>
    </row>
    <row r="508" spans="1:21" s="12" customFormat="1" ht="39.950000000000003" customHeight="1" x14ac:dyDescent="0.2">
      <c r="A508" s="138">
        <f t="shared" si="21"/>
        <v>3708</v>
      </c>
      <c r="B508" s="21" t="str">
        <f>VLOOKUP(A508,[1]FloodArchive!$A$2:$N$6000,3,FALSE)</f>
        <v>Australia</v>
      </c>
      <c r="C508" s="22" t="s">
        <v>995</v>
      </c>
      <c r="D508" s="24">
        <f>VLOOKUP(A508,[1]FloodArchive!$A$2:$P$6000,8,FALSE)</f>
        <v>40422</v>
      </c>
      <c r="E508" s="24">
        <f>VLOOKUP(A508,[1]FloodArchive!$A$2:$P$6000,9,FALSE)</f>
        <v>40436</v>
      </c>
      <c r="F508" s="25">
        <f t="shared" si="22"/>
        <v>15</v>
      </c>
      <c r="G508" s="23">
        <f>VLOOKUP(A508,[1]FloodArchive!$A$2:$P$6000,11,FALSE)</f>
        <v>0</v>
      </c>
      <c r="H508" s="23">
        <f>VLOOKUP(A508,[1]FloodArchive!$A$2:$P$6000,12,FALSE)</f>
        <v>10000</v>
      </c>
      <c r="I508" s="36"/>
      <c r="J508" s="23" t="str">
        <f>VLOOKUP(A508,[1]FloodArchive!$A$2:$P$6000,13,FALSE)</f>
        <v>Heavy Rain</v>
      </c>
      <c r="K508" s="26">
        <f>VLOOKUP(A508,[1]FloodArchive!$A$2:$P$6003,14,FALSE)</f>
        <v>2</v>
      </c>
      <c r="L508" s="23">
        <f>VLOOKUP(A508,[1]FloodArchive!$A$2:$P$6000,7,FALSE)</f>
        <v>7093.05</v>
      </c>
      <c r="M508" s="27">
        <f t="shared" si="23"/>
        <v>5.3279542759875591</v>
      </c>
      <c r="N508" s="23">
        <f>VLOOKUP(A508,[1]FloodArchive!$A$2:$P$6000,5,FALSE)</f>
        <v>143.32499999999999</v>
      </c>
      <c r="O508" s="23">
        <f>VLOOKUP(A508,[1]FloodArchive!$A$2:$P$6000,6,FALSE)</f>
        <v>-38.07</v>
      </c>
      <c r="P508" s="30" t="s">
        <v>996</v>
      </c>
      <c r="Q508" s="19"/>
      <c r="R508" s="20"/>
      <c r="S508" s="20"/>
      <c r="T508" s="20"/>
      <c r="U508" s="20"/>
    </row>
    <row r="509" spans="1:21" s="12" customFormat="1" ht="39.950000000000003" customHeight="1" x14ac:dyDescent="0.2">
      <c r="A509" s="138">
        <f t="shared" si="21"/>
        <v>3707</v>
      </c>
      <c r="B509" s="21" t="str">
        <f>VLOOKUP(A509,[1]FloodArchive!$A$2:$N$6000,3,FALSE)</f>
        <v>Mexico</v>
      </c>
      <c r="C509" s="22" t="s">
        <v>997</v>
      </c>
      <c r="D509" s="24">
        <f>VLOOKUP(A509,[1]FloodArchive!$A$2:$P$6000,8,FALSE)</f>
        <v>40405</v>
      </c>
      <c r="E509" s="24">
        <f>VLOOKUP(A509,[1]FloodArchive!$A$2:$P$6000,9,FALSE)</f>
        <v>40457</v>
      </c>
      <c r="F509" s="25">
        <f t="shared" si="22"/>
        <v>53</v>
      </c>
      <c r="G509" s="23">
        <f>VLOOKUP(A509,[1]FloodArchive!$A$2:$P$6000,11,FALSE)</f>
        <v>100</v>
      </c>
      <c r="H509" s="23">
        <f>VLOOKUP(A509,[1]FloodArchive!$A$2:$P$6000,12,FALSE)</f>
        <v>50000</v>
      </c>
      <c r="I509" s="36"/>
      <c r="J509" s="23" t="str">
        <f>VLOOKUP(A509,[1]FloodArchive!$A$2:$P$6000,13,FALSE)</f>
        <v>Tropical Storm</v>
      </c>
      <c r="K509" s="26">
        <f>VLOOKUP(A509,[1]FloodArchive!$A$2:$P$6003,14,FALSE)</f>
        <v>2</v>
      </c>
      <c r="L509" s="23">
        <f>VLOOKUP(A509,[1]FloodArchive!$A$2:$P$6000,7,FALSE)</f>
        <v>14761.29</v>
      </c>
      <c r="M509" s="27">
        <f t="shared" si="23"/>
        <v>6.1944301777247643</v>
      </c>
      <c r="N509" s="23">
        <f>VLOOKUP(A509,[1]FloodArchive!$A$2:$P$6000,5,FALSE)</f>
        <v>-92.25</v>
      </c>
      <c r="O509" s="23">
        <f>VLOOKUP(A509,[1]FloodArchive!$A$2:$P$6000,6,FALSE)</f>
        <v>17.91</v>
      </c>
      <c r="P509" s="30" t="s">
        <v>998</v>
      </c>
      <c r="Q509" s="19"/>
      <c r="R509" s="20"/>
      <c r="S509" s="20"/>
      <c r="T509" s="20"/>
      <c r="U509" s="20"/>
    </row>
    <row r="510" spans="1:21" s="12" customFormat="1" ht="39.950000000000003" customHeight="1" x14ac:dyDescent="0.2">
      <c r="A510" s="138">
        <f t="shared" si="21"/>
        <v>3706</v>
      </c>
      <c r="B510" s="21" t="str">
        <f>VLOOKUP(A510,[1]FloodArchive!$A$2:$N$6000,3,FALSE)</f>
        <v>Sudan</v>
      </c>
      <c r="C510" s="22" t="s">
        <v>999</v>
      </c>
      <c r="D510" s="24">
        <f>VLOOKUP(A510,[1]FloodArchive!$A$2:$P$6000,8,FALSE)</f>
        <v>40391</v>
      </c>
      <c r="E510" s="24">
        <f>VLOOKUP(A510,[1]FloodArchive!$A$2:$P$6000,9,FALSE)</f>
        <v>40441</v>
      </c>
      <c r="F510" s="25">
        <f t="shared" si="22"/>
        <v>51</v>
      </c>
      <c r="G510" s="23">
        <f>VLOOKUP(A510,[1]FloodArchive!$A$2:$P$6000,11,FALSE)</f>
        <v>0</v>
      </c>
      <c r="H510" s="23">
        <f>VLOOKUP(A510,[1]FloodArchive!$A$2:$P$6000,12,FALSE)</f>
        <v>57135</v>
      </c>
      <c r="I510" s="36"/>
      <c r="J510" s="23" t="str">
        <f>VLOOKUP(A510,[1]FloodArchive!$A$2:$P$6000,13,FALSE)</f>
        <v>Torrential Rain</v>
      </c>
      <c r="K510" s="26">
        <f>VLOOKUP(A510,[1]FloodArchive!$A$2:$P$6003,14,FALSE)</f>
        <v>1.5</v>
      </c>
      <c r="L510" s="23">
        <f>VLOOKUP(A510,[1]FloodArchive!$A$2:$P$6000,7,FALSE)</f>
        <v>58589.17</v>
      </c>
      <c r="M510" s="27">
        <f t="shared" si="23"/>
        <v>6.6514787807977065</v>
      </c>
      <c r="N510" s="23">
        <f>VLOOKUP(A510,[1]FloodArchive!$A$2:$P$6000,5,FALSE)</f>
        <v>29.114999999999998</v>
      </c>
      <c r="O510" s="23">
        <f>VLOOKUP(A510,[1]FloodArchive!$A$2:$P$6000,6,FALSE)</f>
        <v>9.8550000000000004</v>
      </c>
      <c r="P510" s="30" t="s">
        <v>1000</v>
      </c>
      <c r="Q510" s="19"/>
      <c r="R510" s="20"/>
      <c r="S510" s="20"/>
      <c r="T510" s="20"/>
      <c r="U510" s="20"/>
    </row>
    <row r="511" spans="1:21" s="12" customFormat="1" ht="39.950000000000003" customHeight="1" x14ac:dyDescent="0.2">
      <c r="A511" s="138">
        <f t="shared" si="21"/>
        <v>3705</v>
      </c>
      <c r="B511" s="21" t="str">
        <f>VLOOKUP(A511,[1]FloodArchive!$A$2:$N$6000,3,FALSE)</f>
        <v>North Korea</v>
      </c>
      <c r="C511" s="22" t="s">
        <v>1001</v>
      </c>
      <c r="D511" s="24">
        <f>VLOOKUP(A511,[1]FloodArchive!$A$2:$P$6000,8,FALSE)</f>
        <v>40416</v>
      </c>
      <c r="E511" s="24">
        <f>VLOOKUP(A511,[1]FloodArchive!$A$2:$P$6000,9,FALSE)</f>
        <v>40422</v>
      </c>
      <c r="F511" s="25">
        <f t="shared" si="22"/>
        <v>7</v>
      </c>
      <c r="G511" s="23">
        <f>VLOOKUP(A511,[1]FloodArchive!$A$2:$P$6000,11,FALSE)</f>
        <v>0</v>
      </c>
      <c r="H511" s="23">
        <f>VLOOKUP(A511,[1]FloodArchive!$A$2:$P$6000,12,FALSE)</f>
        <v>35000</v>
      </c>
      <c r="I511" s="36"/>
      <c r="J511" s="23" t="str">
        <f>VLOOKUP(A511,[1]FloodArchive!$A$2:$P$6000,13,FALSE)</f>
        <v>Heavy Rain</v>
      </c>
      <c r="K511" s="26">
        <f>VLOOKUP(A511,[1]FloodArchive!$A$2:$P$6003,14,FALSE)</f>
        <v>1.5</v>
      </c>
      <c r="L511" s="23">
        <f>VLOOKUP(A511,[1]FloodArchive!$A$2:$P$6000,7,FALSE)</f>
        <v>305.53800000000001</v>
      </c>
      <c r="M511" s="27">
        <f t="shared" si="23"/>
        <v>3.5062545305519888</v>
      </c>
      <c r="N511" s="23">
        <f>VLOOKUP(A511,[1]FloodArchive!$A$2:$P$6000,5,FALSE)</f>
        <v>124.965</v>
      </c>
      <c r="O511" s="23">
        <f>VLOOKUP(A511,[1]FloodArchive!$A$2:$P$6000,6,FALSE)</f>
        <v>40.365000000000002</v>
      </c>
      <c r="P511" s="30" t="s">
        <v>1002</v>
      </c>
      <c r="Q511" s="19"/>
      <c r="R511" s="20"/>
      <c r="S511" s="20"/>
      <c r="T511" s="20"/>
      <c r="U511" s="20"/>
    </row>
    <row r="512" spans="1:21" s="12" customFormat="1" ht="39.950000000000003" customHeight="1" x14ac:dyDescent="0.2">
      <c r="A512" s="138">
        <f t="shared" si="21"/>
        <v>3704</v>
      </c>
      <c r="B512" s="21" t="str">
        <f>VLOOKUP(A512,[1]FloodArchive!$A$2:$N$6000,3,FALSE)</f>
        <v>Burma</v>
      </c>
      <c r="C512" s="22" t="s">
        <v>1003</v>
      </c>
      <c r="D512" s="24">
        <f>VLOOKUP(A512,[1]FloodArchive!$A$2:$P$6000,8,FALSE)</f>
        <v>40391</v>
      </c>
      <c r="E512" s="24">
        <f>VLOOKUP(A512,[1]FloodArchive!$A$2:$P$6000,9,FALSE)</f>
        <v>40422</v>
      </c>
      <c r="F512" s="25">
        <f t="shared" si="22"/>
        <v>32</v>
      </c>
      <c r="G512" s="23">
        <f>VLOOKUP(A512,[1]FloodArchive!$A$2:$P$6000,11,FALSE)</f>
        <v>0</v>
      </c>
      <c r="H512" s="23">
        <f>VLOOKUP(A512,[1]FloodArchive!$A$2:$P$6000,12,FALSE)</f>
        <v>20000</v>
      </c>
      <c r="I512" s="36"/>
      <c r="J512" s="23" t="str">
        <f>VLOOKUP(A512,[1]FloodArchive!$A$2:$P$6000,13,FALSE)</f>
        <v>Torrential Rain</v>
      </c>
      <c r="K512" s="26">
        <f>VLOOKUP(A512,[1]FloodArchive!$A$2:$P$6003,14,FALSE)</f>
        <v>1</v>
      </c>
      <c r="L512" s="23">
        <f>VLOOKUP(A512,[1]FloodArchive!$A$2:$P$6000,7,FALSE)</f>
        <v>4327.09</v>
      </c>
      <c r="M512" s="27">
        <f t="shared" si="23"/>
        <v>5.1413459065893221</v>
      </c>
      <c r="N512" s="23">
        <f>VLOOKUP(A512,[1]FloodArchive!$A$2:$P$6000,5,FALSE)</f>
        <v>95.49</v>
      </c>
      <c r="O512" s="23">
        <f>VLOOKUP(A512,[1]FloodArchive!$A$2:$P$6000,6,FALSE)</f>
        <v>20.88</v>
      </c>
      <c r="P512" s="30" t="s">
        <v>1004</v>
      </c>
      <c r="Q512" s="19"/>
      <c r="R512" s="20"/>
      <c r="S512" s="20"/>
      <c r="T512" s="20"/>
      <c r="U512" s="20"/>
    </row>
    <row r="513" spans="1:21" s="12" customFormat="1" ht="39.950000000000003" customHeight="1" x14ac:dyDescent="0.2">
      <c r="A513" s="138">
        <f t="shared" si="21"/>
        <v>3703</v>
      </c>
      <c r="B513" s="21" t="str">
        <f>VLOOKUP(A513,[1]FloodArchive!$A$2:$N$6000,3,FALSE)</f>
        <v>Niger</v>
      </c>
      <c r="C513" s="22" t="s">
        <v>1005</v>
      </c>
      <c r="D513" s="24">
        <f>VLOOKUP(A513,[1]FloodArchive!$A$2:$P$6000,8,FALSE)</f>
        <v>40391</v>
      </c>
      <c r="E513" s="24">
        <f>VLOOKUP(A513,[1]FloodArchive!$A$2:$P$6000,9,FALSE)</f>
        <v>40431</v>
      </c>
      <c r="F513" s="25">
        <f t="shared" si="22"/>
        <v>41</v>
      </c>
      <c r="G513" s="23">
        <f>VLOOKUP(A513,[1]FloodArchive!$A$2:$P$6000,11,FALSE)</f>
        <v>1</v>
      </c>
      <c r="H513" s="23">
        <f>VLOOKUP(A513,[1]FloodArchive!$A$2:$P$6000,12,FALSE)</f>
        <v>5000</v>
      </c>
      <c r="I513" s="36"/>
      <c r="J513" s="23" t="str">
        <f>VLOOKUP(A513,[1]FloodArchive!$A$2:$P$6000,13,FALSE)</f>
        <v>Torrential Rain</v>
      </c>
      <c r="K513" s="26">
        <f>VLOOKUP(A513,[1]FloodArchive!$A$2:$P$6003,14,FALSE)</f>
        <v>2</v>
      </c>
      <c r="L513" s="23">
        <f>VLOOKUP(A513,[1]FloodArchive!$A$2:$P$6000,7,FALSE)</f>
        <v>619077.86</v>
      </c>
      <c r="M513" s="27">
        <f t="shared" si="23"/>
        <v>7.7055591250579649</v>
      </c>
      <c r="N513" s="23">
        <f>VLOOKUP(A513,[1]FloodArchive!$A$2:$P$6000,5,FALSE)</f>
        <v>14.007400000000001</v>
      </c>
      <c r="O513" s="23">
        <f>VLOOKUP(A513,[1]FloodArchive!$A$2:$P$6000,6,FALSE)</f>
        <v>13.6058</v>
      </c>
      <c r="P513" s="30" t="s">
        <v>1006</v>
      </c>
      <c r="Q513" s="19"/>
      <c r="R513" s="20"/>
      <c r="S513" s="20"/>
      <c r="T513" s="20"/>
      <c r="U513" s="20"/>
    </row>
    <row r="514" spans="1:21" s="12" customFormat="1" ht="39.950000000000003" customHeight="1" x14ac:dyDescent="0.2">
      <c r="A514" s="138">
        <f t="shared" ref="A514:A577" si="24">A515+1</f>
        <v>3702</v>
      </c>
      <c r="B514" s="21" t="str">
        <f>VLOOKUP(A514,[1]FloodArchive!$A$2:$N$6000,3,FALSE)</f>
        <v>USA</v>
      </c>
      <c r="C514" s="22" t="s">
        <v>1007</v>
      </c>
      <c r="D514" s="24">
        <f>VLOOKUP(A514,[1]FloodArchive!$A$2:$P$6000,8,FALSE)</f>
        <v>40400</v>
      </c>
      <c r="E514" s="24">
        <f>VLOOKUP(A514,[1]FloodArchive!$A$2:$P$6000,9,FALSE)</f>
        <v>40401</v>
      </c>
      <c r="F514" s="25">
        <f t="shared" ref="F514:F577" si="25">E514-D514+1</f>
        <v>2</v>
      </c>
      <c r="G514" s="23">
        <f>VLOOKUP(A514,[1]FloodArchive!$A$2:$P$6000,11,FALSE)</f>
        <v>1</v>
      </c>
      <c r="H514" s="23">
        <f>VLOOKUP(A514,[1]FloodArchive!$A$2:$P$6000,12,FALSE)</f>
        <v>1000</v>
      </c>
      <c r="I514" s="36"/>
      <c r="J514" s="23" t="str">
        <f>VLOOKUP(A514,[1]FloodArchive!$A$2:$P$6000,13,FALSE)</f>
        <v>Torrential Rain</v>
      </c>
      <c r="K514" s="26">
        <f>VLOOKUP(A514,[1]FloodArchive!$A$2:$P$6003,14,FALSE)</f>
        <v>1</v>
      </c>
      <c r="L514" s="23">
        <f>VLOOKUP(A514,[1]FloodArchive!$A$2:$P$6000,7,FALSE)</f>
        <v>8257.4</v>
      </c>
      <c r="M514" s="27">
        <f t="shared" ref="M514:M577" si="26">LOG(F514*K514*L514)</f>
        <v>4.217873318601316</v>
      </c>
      <c r="N514" s="23">
        <f>VLOOKUP(A514,[1]FloodArchive!$A$2:$P$6000,5,FALSE)</f>
        <v>-93.467200000000005</v>
      </c>
      <c r="O514" s="23">
        <f>VLOOKUP(A514,[1]FloodArchive!$A$2:$P$6000,6,FALSE)</f>
        <v>42.313499999999998</v>
      </c>
      <c r="P514" s="30" t="s">
        <v>1008</v>
      </c>
      <c r="Q514" s="19"/>
      <c r="R514" s="20"/>
      <c r="S514" s="20"/>
      <c r="T514" s="20"/>
      <c r="U514" s="20"/>
    </row>
    <row r="515" spans="1:21" s="12" customFormat="1" ht="60" customHeight="1" x14ac:dyDescent="0.2">
      <c r="A515" s="138">
        <f t="shared" si="24"/>
        <v>3701</v>
      </c>
      <c r="B515" s="21" t="str">
        <f>VLOOKUP(A515,[1]FloodArchive!$A$2:$N$6000,3,FALSE)</f>
        <v>North Korea</v>
      </c>
      <c r="C515" s="22" t="s">
        <v>1009</v>
      </c>
      <c r="D515" s="24">
        <f>VLOOKUP(A515,[1]FloodArchive!$A$2:$P$6000,8,FALSE)</f>
        <v>40386</v>
      </c>
      <c r="E515" s="24">
        <f>VLOOKUP(A515,[1]FloodArchive!$A$2:$P$6000,9,FALSE)</f>
        <v>40398</v>
      </c>
      <c r="F515" s="25">
        <f t="shared" si="25"/>
        <v>13</v>
      </c>
      <c r="G515" s="23">
        <f>VLOOKUP(A515,[1]FloodArchive!$A$2:$P$6000,11,FALSE)</f>
        <v>0</v>
      </c>
      <c r="H515" s="23">
        <f>VLOOKUP(A515,[1]FloodArchive!$A$2:$P$6000,12,FALSE)</f>
        <v>17000</v>
      </c>
      <c r="I515" s="36"/>
      <c r="J515" s="23" t="str">
        <f>VLOOKUP(A515,[1]FloodArchive!$A$2:$P$6000,13,FALSE)</f>
        <v>Torrential Rain</v>
      </c>
      <c r="K515" s="26">
        <f>VLOOKUP(A515,[1]FloodArchive!$A$2:$P$6003,14,FALSE)</f>
        <v>1</v>
      </c>
      <c r="L515" s="23">
        <f>VLOOKUP(A515,[1]FloodArchive!$A$2:$P$6000,7,FALSE)</f>
        <v>51188.84</v>
      </c>
      <c r="M515" s="27">
        <f t="shared" si="26"/>
        <v>5.8231186403390689</v>
      </c>
      <c r="N515" s="23">
        <f>VLOOKUP(A515,[1]FloodArchive!$A$2:$P$6000,5,FALSE)</f>
        <v>125.71299999999999</v>
      </c>
      <c r="O515" s="23">
        <f>VLOOKUP(A515,[1]FloodArchive!$A$2:$P$6000,6,FALSE)</f>
        <v>39.588700000000003</v>
      </c>
      <c r="P515" s="30" t="s">
        <v>1010</v>
      </c>
      <c r="Q515" s="19"/>
      <c r="R515" s="20"/>
      <c r="S515" s="20"/>
      <c r="T515" s="20"/>
      <c r="U515" s="20"/>
    </row>
    <row r="516" spans="1:21" s="12" customFormat="1" ht="39.950000000000003" customHeight="1" x14ac:dyDescent="0.2">
      <c r="A516" s="138">
        <f t="shared" si="24"/>
        <v>3700</v>
      </c>
      <c r="B516" s="21" t="str">
        <f>VLOOKUP(A516,[1]FloodArchive!$A$2:$N$6000,3,FALSE)</f>
        <v>India</v>
      </c>
      <c r="C516" s="22" t="s">
        <v>1011</v>
      </c>
      <c r="D516" s="24">
        <f>VLOOKUP(A516,[1]FloodArchive!$A$2:$P$6000,8,FALSE)</f>
        <v>40396</v>
      </c>
      <c r="E516" s="24">
        <f>VLOOKUP(A516,[1]FloodArchive!$A$2:$P$6000,9,FALSE)</f>
        <v>40398</v>
      </c>
      <c r="F516" s="25">
        <f t="shared" si="25"/>
        <v>3</v>
      </c>
      <c r="G516" s="23">
        <f>VLOOKUP(A516,[1]FloodArchive!$A$2:$P$6000,11,FALSE)</f>
        <v>150</v>
      </c>
      <c r="H516" s="23">
        <f>VLOOKUP(A516,[1]FloodArchive!$A$2:$P$6000,12,FALSE)</f>
        <v>180</v>
      </c>
      <c r="I516" s="36"/>
      <c r="J516" s="23" t="str">
        <f>VLOOKUP(A516,[1]FloodArchive!$A$2:$P$6000,13,FALSE)</f>
        <v>Torrential Rain</v>
      </c>
      <c r="K516" s="26">
        <f>VLOOKUP(A516,[1]FloodArchive!$A$2:$P$6003,14,FALSE)</f>
        <v>1.5</v>
      </c>
      <c r="L516" s="23">
        <f>VLOOKUP(A516,[1]FloodArchive!$A$2:$P$6000,7,FALSE)</f>
        <v>145020.41</v>
      </c>
      <c r="M516" s="27">
        <f t="shared" si="26"/>
        <v>5.8146416424006322</v>
      </c>
      <c r="N516" s="23">
        <f>VLOOKUP(A516,[1]FloodArchive!$A$2:$P$6000,5,FALSE)</f>
        <v>76.125600000000006</v>
      </c>
      <c r="O516" s="23">
        <f>VLOOKUP(A516,[1]FloodArchive!$A$2:$P$6000,6,FALSE)</f>
        <v>33.526699999999998</v>
      </c>
      <c r="P516" s="30" t="s">
        <v>1012</v>
      </c>
      <c r="Q516" s="19"/>
      <c r="R516" s="20"/>
      <c r="S516" s="20"/>
      <c r="T516" s="20"/>
      <c r="U516" s="20"/>
    </row>
    <row r="517" spans="1:21" s="12" customFormat="1" ht="39.950000000000003" customHeight="1" x14ac:dyDescent="0.2">
      <c r="A517" s="138">
        <f t="shared" si="24"/>
        <v>3699</v>
      </c>
      <c r="B517" s="21" t="str">
        <f>VLOOKUP(A517,[1]FloodArchive!$A$2:$N$6000,3,FALSE)</f>
        <v>China</v>
      </c>
      <c r="C517" s="22" t="s">
        <v>1013</v>
      </c>
      <c r="D517" s="24">
        <f>VLOOKUP(A517,[1]FloodArchive!$A$2:$P$6000,8,FALSE)</f>
        <v>40386</v>
      </c>
      <c r="E517" s="24">
        <f>VLOOKUP(A517,[1]FloodArchive!$A$2:$P$6000,9,FALSE)</f>
        <v>40401</v>
      </c>
      <c r="F517" s="25">
        <f t="shared" si="25"/>
        <v>16</v>
      </c>
      <c r="G517" s="23">
        <f>VLOOKUP(A517,[1]FloodArchive!$A$2:$P$6000,11,FALSE)</f>
        <v>65</v>
      </c>
      <c r="H517" s="23">
        <f>VLOOKUP(A517,[1]FloodArchive!$A$2:$P$6000,12,FALSE)</f>
        <v>180</v>
      </c>
      <c r="I517" s="36"/>
      <c r="J517" s="23" t="str">
        <f>VLOOKUP(A517,[1]FloodArchive!$A$2:$P$6000,13,FALSE)</f>
        <v>Torrential Rain</v>
      </c>
      <c r="K517" s="26">
        <f>VLOOKUP(A517,[1]FloodArchive!$A$2:$P$6003,14,FALSE)</f>
        <v>1.5</v>
      </c>
      <c r="L517" s="23">
        <f>VLOOKUP(A517,[1]FloodArchive!$A$2:$P$6000,7,FALSE)</f>
        <v>442536.33</v>
      </c>
      <c r="M517" s="27">
        <f t="shared" si="26"/>
        <v>7.0261601715948654</v>
      </c>
      <c r="N517" s="23">
        <f>VLOOKUP(A517,[1]FloodArchive!$A$2:$P$6000,5,FALSE)</f>
        <v>99.985699999999994</v>
      </c>
      <c r="O517" s="23">
        <f>VLOOKUP(A517,[1]FloodArchive!$A$2:$P$6000,6,FALSE)</f>
        <v>37.843499999999999</v>
      </c>
      <c r="P517" s="30" t="s">
        <v>1014</v>
      </c>
      <c r="Q517" s="19"/>
      <c r="R517" s="20"/>
      <c r="S517" s="20"/>
      <c r="T517" s="20"/>
      <c r="U517" s="20"/>
    </row>
    <row r="518" spans="1:21" s="12" customFormat="1" ht="39.950000000000003" customHeight="1" x14ac:dyDescent="0.2">
      <c r="A518" s="138">
        <f t="shared" si="24"/>
        <v>3698</v>
      </c>
      <c r="B518" s="21" t="str">
        <f>VLOOKUP(A518,[1]FloodArchive!$A$2:$N$6000,3,FALSE)</f>
        <v>Germany</v>
      </c>
      <c r="C518" s="22" t="s">
        <v>1015</v>
      </c>
      <c r="D518" s="24">
        <f>VLOOKUP(A518,[1]FloodArchive!$A$2:$P$6000,8,FALSE)</f>
        <v>40386</v>
      </c>
      <c r="E518" s="24">
        <f>VLOOKUP(A518,[1]FloodArchive!$A$2:$P$6000,9,FALSE)</f>
        <v>40398</v>
      </c>
      <c r="F518" s="25">
        <f t="shared" si="25"/>
        <v>13</v>
      </c>
      <c r="G518" s="23">
        <f>VLOOKUP(A518,[1]FloodArchive!$A$2:$P$6000,11,FALSE)</f>
        <v>15</v>
      </c>
      <c r="H518" s="23">
        <f>VLOOKUP(A518,[1]FloodArchive!$A$2:$P$6000,12,FALSE)</f>
        <v>3000</v>
      </c>
      <c r="I518" s="36"/>
      <c r="J518" s="23" t="str">
        <f>VLOOKUP(A518,[1]FloodArchive!$A$2:$P$6000,13,FALSE)</f>
        <v>Torrential Rain</v>
      </c>
      <c r="K518" s="26">
        <f>VLOOKUP(A518,[1]FloodArchive!$A$2:$P$6003,14,FALSE)</f>
        <v>1.5</v>
      </c>
      <c r="L518" s="23">
        <f>VLOOKUP(A518,[1]FloodArchive!$A$2:$P$6000,7,FALSE)</f>
        <v>45883.94</v>
      </c>
      <c r="M518" s="27">
        <f t="shared" si="26"/>
        <v>5.9516953145496965</v>
      </c>
      <c r="N518" s="23">
        <f>VLOOKUP(A518,[1]FloodArchive!$A$2:$P$6000,5,FALSE)</f>
        <v>13.9953</v>
      </c>
      <c r="O518" s="23">
        <f>VLOOKUP(A518,[1]FloodArchive!$A$2:$P$6000,6,FALSE)</f>
        <v>51.467700000000001</v>
      </c>
      <c r="P518" s="30" t="s">
        <v>1016</v>
      </c>
      <c r="Q518" s="19"/>
      <c r="R518" s="20"/>
      <c r="S518" s="20"/>
      <c r="T518" s="20"/>
      <c r="U518" s="20"/>
    </row>
    <row r="519" spans="1:21" s="12" customFormat="1" ht="39.950000000000003" customHeight="1" x14ac:dyDescent="0.2">
      <c r="A519" s="138">
        <f t="shared" si="24"/>
        <v>3697</v>
      </c>
      <c r="B519" s="21" t="str">
        <f>VLOOKUP(A519,[1]FloodArchive!$A$2:$N$6000,3,FALSE)</f>
        <v>Afghanistan</v>
      </c>
      <c r="C519" s="22" t="s">
        <v>1017</v>
      </c>
      <c r="D519" s="24">
        <f>VLOOKUP(A519,[1]FloodArchive!$A$2:$P$6000,8,FALSE)</f>
        <v>40386</v>
      </c>
      <c r="E519" s="24">
        <f>VLOOKUP(A519,[1]FloodArchive!$A$2:$P$6000,9,FALSE)</f>
        <v>40393</v>
      </c>
      <c r="F519" s="25">
        <f t="shared" si="25"/>
        <v>8</v>
      </c>
      <c r="G519" s="23">
        <f>VLOOKUP(A519,[1]FloodArchive!$A$2:$P$6000,11,FALSE)</f>
        <v>65</v>
      </c>
      <c r="H519" s="23">
        <f>VLOOKUP(A519,[1]FloodArchive!$A$2:$P$6000,12,FALSE)</f>
        <v>180</v>
      </c>
      <c r="I519" s="36"/>
      <c r="J519" s="23" t="str">
        <f>VLOOKUP(A519,[1]FloodArchive!$A$2:$P$6000,13,FALSE)</f>
        <v>Torrential Rain</v>
      </c>
      <c r="K519" s="26">
        <f>VLOOKUP(A519,[1]FloodArchive!$A$2:$P$6003,14,FALSE)</f>
        <v>1</v>
      </c>
      <c r="L519" s="23">
        <f>VLOOKUP(A519,[1]FloodArchive!$A$2:$P$6000,7,FALSE)</f>
        <v>176799.06</v>
      </c>
      <c r="M519" s="27">
        <f t="shared" si="26"/>
        <v>6.1505699386311123</v>
      </c>
      <c r="N519" s="23">
        <f>VLOOKUP(A519,[1]FloodArchive!$A$2:$P$6000,5,FALSE)</f>
        <v>68.859399999999994</v>
      </c>
      <c r="O519" s="23">
        <f>VLOOKUP(A519,[1]FloodArchive!$A$2:$P$6000,6,FALSE)</f>
        <v>35.210599999999999</v>
      </c>
      <c r="P519" s="30" t="s">
        <v>1018</v>
      </c>
      <c r="Q519" s="19"/>
      <c r="R519" s="20"/>
      <c r="S519" s="20"/>
      <c r="T519" s="20"/>
      <c r="U519" s="20"/>
    </row>
    <row r="520" spans="1:21" s="12" customFormat="1" ht="39.950000000000003" customHeight="1" x14ac:dyDescent="0.2">
      <c r="A520" s="138">
        <f t="shared" si="24"/>
        <v>3696</v>
      </c>
      <c r="B520" s="21" t="str">
        <f>VLOOKUP(A520,[1]FloodArchive!$A$2:$N$6000,3,FALSE)</f>
        <v>Pakistan</v>
      </c>
      <c r="C520" s="22" t="s">
        <v>1019</v>
      </c>
      <c r="D520" s="24">
        <f>VLOOKUP(A520,[1]FloodArchive!$A$2:$P$6000,8,FALSE)</f>
        <v>40386</v>
      </c>
      <c r="E520" s="24">
        <f>VLOOKUP(A520,[1]FloodArchive!$A$2:$P$6000,9,FALSE)</f>
        <v>40497</v>
      </c>
      <c r="F520" s="25">
        <f t="shared" si="25"/>
        <v>112</v>
      </c>
      <c r="G520" s="23">
        <f>VLOOKUP(A520,[1]FloodArchive!$A$2:$P$6000,11,FALSE)</f>
        <v>1750</v>
      </c>
      <c r="H520" s="23">
        <f>VLOOKUP(A520,[1]FloodArchive!$A$2:$P$6000,12,FALSE)</f>
        <v>10000000</v>
      </c>
      <c r="I520" s="36"/>
      <c r="J520" s="23" t="str">
        <f>VLOOKUP(A520,[1]FloodArchive!$A$2:$P$6000,13,FALSE)</f>
        <v>Monsoonal Rain</v>
      </c>
      <c r="K520" s="26">
        <f>VLOOKUP(A520,[1]FloodArchive!$A$2:$P$6003,14,FALSE)</f>
        <v>2</v>
      </c>
      <c r="L520" s="23">
        <f>VLOOKUP(A520,[1]FloodArchive!$A$2:$P$6000,7,FALSE)</f>
        <v>129691.63</v>
      </c>
      <c r="M520" s="27">
        <f t="shared" si="26"/>
        <v>7.4631599669540201</v>
      </c>
      <c r="N520" s="23">
        <f>VLOOKUP(A520,[1]FloodArchive!$A$2:$P$6000,5,FALSE)</f>
        <v>73.257900000000006</v>
      </c>
      <c r="O520" s="23">
        <f>VLOOKUP(A520,[1]FloodArchive!$A$2:$P$6000,6,FALSE)</f>
        <v>33.363399999999999</v>
      </c>
      <c r="P520" s="30" t="s">
        <v>1020</v>
      </c>
      <c r="Q520" s="19"/>
      <c r="R520" s="20"/>
      <c r="S520" s="20"/>
      <c r="T520" s="20"/>
      <c r="U520" s="20"/>
    </row>
    <row r="521" spans="1:21" s="12" customFormat="1" ht="39.950000000000003" customHeight="1" x14ac:dyDescent="0.2">
      <c r="A521" s="138">
        <f t="shared" si="24"/>
        <v>3695</v>
      </c>
      <c r="B521" s="21" t="str">
        <f>VLOOKUP(A521,[1]FloodArchive!$A$2:$N$6000,3,FALSE)</f>
        <v>Burkino Faso</v>
      </c>
      <c r="C521" s="22"/>
      <c r="D521" s="24">
        <f>VLOOKUP(A521,[1]FloodArchive!$A$2:$P$6000,8,FALSE)</f>
        <v>40380</v>
      </c>
      <c r="E521" s="24">
        <f>VLOOKUP(A521,[1]FloodArchive!$A$2:$P$6000,9,FALSE)</f>
        <v>40384</v>
      </c>
      <c r="F521" s="25">
        <f t="shared" si="25"/>
        <v>5</v>
      </c>
      <c r="G521" s="23">
        <f>VLOOKUP(A521,[1]FloodArchive!$A$2:$P$6000,11,FALSE)</f>
        <v>14</v>
      </c>
      <c r="H521" s="23">
        <f>VLOOKUP(A521,[1]FloodArchive!$A$2:$P$6000,12,FALSE)</f>
        <v>20000</v>
      </c>
      <c r="I521" s="36"/>
      <c r="J521" s="23" t="str">
        <f>VLOOKUP(A521,[1]FloodArchive!$A$2:$P$6000,13,FALSE)</f>
        <v>Heavy Rain</v>
      </c>
      <c r="K521" s="26">
        <f>VLOOKUP(A521,[1]FloodArchive!$A$2:$P$6003,14,FALSE)</f>
        <v>1</v>
      </c>
      <c r="L521" s="23">
        <f>VLOOKUP(A521,[1]FloodArchive!$A$2:$P$6000,7,FALSE)</f>
        <v>160792.23000000001</v>
      </c>
      <c r="M521" s="27">
        <f t="shared" si="26"/>
        <v>5.90523506274313</v>
      </c>
      <c r="N521" s="23">
        <f>VLOOKUP(A521,[1]FloodArchive!$A$2:$P$6000,5,FALSE)</f>
        <v>-1.3892500000000001</v>
      </c>
      <c r="O521" s="23">
        <f>VLOOKUP(A521,[1]FloodArchive!$A$2:$P$6000,6,FALSE)</f>
        <v>12.942500000000001</v>
      </c>
      <c r="P521" s="30" t="s">
        <v>1021</v>
      </c>
      <c r="Q521" s="19"/>
      <c r="R521" s="20"/>
      <c r="S521" s="20"/>
      <c r="T521" s="20"/>
      <c r="U521" s="20"/>
    </row>
    <row r="522" spans="1:21" s="12" customFormat="1" ht="39.950000000000003" customHeight="1" x14ac:dyDescent="0.2">
      <c r="A522" s="138">
        <f t="shared" si="24"/>
        <v>3694</v>
      </c>
      <c r="B522" s="21" t="str">
        <f>VLOOKUP(A522,[1]FloodArchive!$A$2:$N$6000,3,FALSE)</f>
        <v>Saudi Arabia</v>
      </c>
      <c r="C522" s="22" t="s">
        <v>1022</v>
      </c>
      <c r="D522" s="24">
        <f>VLOOKUP(A522,[1]FloodArchive!$A$2:$P$6000,8,FALSE)</f>
        <v>40382</v>
      </c>
      <c r="E522" s="24">
        <f>VLOOKUP(A522,[1]FloodArchive!$A$2:$P$6000,9,FALSE)</f>
        <v>40384</v>
      </c>
      <c r="F522" s="25">
        <f t="shared" si="25"/>
        <v>3</v>
      </c>
      <c r="G522" s="23">
        <f>VLOOKUP(A522,[1]FloodArchive!$A$2:$P$6000,11,FALSE)</f>
        <v>14</v>
      </c>
      <c r="H522" s="23">
        <f>VLOOKUP(A522,[1]FloodArchive!$A$2:$P$6000,12,FALSE)</f>
        <v>0</v>
      </c>
      <c r="I522" s="36"/>
      <c r="J522" s="23" t="str">
        <f>VLOOKUP(A522,[1]FloodArchive!$A$2:$P$6000,13,FALSE)</f>
        <v>Torrential Rain</v>
      </c>
      <c r="K522" s="26">
        <f>VLOOKUP(A522,[1]FloodArchive!$A$2:$P$6003,14,FALSE)</f>
        <v>1</v>
      </c>
      <c r="L522" s="23">
        <f>VLOOKUP(A522,[1]FloodArchive!$A$2:$P$6000,7,FALSE)</f>
        <v>346152.85</v>
      </c>
      <c r="M522" s="27">
        <f t="shared" si="26"/>
        <v>6.0163891663833615</v>
      </c>
      <c r="N522" s="23">
        <f>VLOOKUP(A522,[1]FloodArchive!$A$2:$P$6000,5,FALSE)</f>
        <v>41.9223</v>
      </c>
      <c r="O522" s="23">
        <f>VLOOKUP(A522,[1]FloodArchive!$A$2:$P$6000,6,FALSE)</f>
        <v>21.515000000000001</v>
      </c>
      <c r="P522" s="30" t="s">
        <v>1023</v>
      </c>
      <c r="Q522" s="19"/>
      <c r="R522" s="20"/>
      <c r="S522" s="20"/>
      <c r="T522" s="20"/>
      <c r="U522" s="20"/>
    </row>
    <row r="523" spans="1:21" s="12" customFormat="1" ht="39.950000000000003" customHeight="1" x14ac:dyDescent="0.2">
      <c r="A523" s="138">
        <f t="shared" si="24"/>
        <v>3693</v>
      </c>
      <c r="B523" s="21" t="str">
        <f>VLOOKUP(A523,[1]FloodArchive!$A$2:$N$6000,3,FALSE)</f>
        <v>Viet Nam</v>
      </c>
      <c r="C523" s="22" t="s">
        <v>1024</v>
      </c>
      <c r="D523" s="24">
        <f>VLOOKUP(A523,[1]FloodArchive!$A$2:$P$6000,8,FALSE)</f>
        <v>40382</v>
      </c>
      <c r="E523" s="24">
        <f>VLOOKUP(A523,[1]FloodArchive!$A$2:$P$6000,9,FALSE)</f>
        <v>40384</v>
      </c>
      <c r="F523" s="25">
        <f t="shared" si="25"/>
        <v>3</v>
      </c>
      <c r="G523" s="23">
        <f>VLOOKUP(A523,[1]FloodArchive!$A$2:$P$6000,11,FALSE)</f>
        <v>8</v>
      </c>
      <c r="H523" s="23">
        <f>VLOOKUP(A523,[1]FloodArchive!$A$2:$P$6000,12,FALSE)</f>
        <v>12400</v>
      </c>
      <c r="I523" s="36"/>
      <c r="J523" s="23" t="str">
        <f>VLOOKUP(A523,[1]FloodArchive!$A$2:$P$6000,13,FALSE)</f>
        <v>Tropical Storm Chanthu</v>
      </c>
      <c r="K523" s="26">
        <f>VLOOKUP(A523,[1]FloodArchive!$A$2:$P$6003,14,FALSE)</f>
        <v>1</v>
      </c>
      <c r="L523" s="23">
        <f>VLOOKUP(A523,[1]FloodArchive!$A$2:$P$6000,7,FALSE)</f>
        <v>68318.98</v>
      </c>
      <c r="M523" s="27">
        <f t="shared" si="26"/>
        <v>5.3116626284474737</v>
      </c>
      <c r="N523" s="23">
        <f>VLOOKUP(A523,[1]FloodArchive!$A$2:$P$6000,5,FALSE)</f>
        <v>105.95099999999999</v>
      </c>
      <c r="O523" s="23">
        <f>VLOOKUP(A523,[1]FloodArchive!$A$2:$P$6000,6,FALSE)</f>
        <v>22.1069</v>
      </c>
      <c r="P523" s="30" t="s">
        <v>1025</v>
      </c>
      <c r="Q523" s="19"/>
      <c r="R523" s="20"/>
      <c r="S523" s="20"/>
      <c r="T523" s="20"/>
      <c r="U523" s="20"/>
    </row>
    <row r="524" spans="1:21" s="12" customFormat="1" ht="50.1" customHeight="1" x14ac:dyDescent="0.2">
      <c r="A524" s="138">
        <f t="shared" si="24"/>
        <v>3692</v>
      </c>
      <c r="B524" s="21" t="str">
        <f>VLOOKUP(A524,[1]FloodArchive!$A$2:$N$6000,3,FALSE)</f>
        <v>China</v>
      </c>
      <c r="C524" s="22" t="s">
        <v>1026</v>
      </c>
      <c r="D524" s="24">
        <f>VLOOKUP(A524,[1]FloodArchive!$A$2:$P$6000,8,FALSE)</f>
        <v>40382</v>
      </c>
      <c r="E524" s="24">
        <f>VLOOKUP(A524,[1]FloodArchive!$A$2:$P$6000,9,FALSE)</f>
        <v>40393</v>
      </c>
      <c r="F524" s="25">
        <f t="shared" si="25"/>
        <v>12</v>
      </c>
      <c r="G524" s="23">
        <f>VLOOKUP(A524,[1]FloodArchive!$A$2:$P$6000,11,FALSE)</f>
        <v>1100</v>
      </c>
      <c r="H524" s="23">
        <f>VLOOKUP(A524,[1]FloodArchive!$A$2:$P$6000,12,FALSE)</f>
        <v>300000</v>
      </c>
      <c r="I524" s="36"/>
      <c r="J524" s="23" t="str">
        <f>VLOOKUP(A524,[1]FloodArchive!$A$2:$P$6000,13,FALSE)</f>
        <v>Monsoonal Rain</v>
      </c>
      <c r="K524" s="26">
        <f>VLOOKUP(A524,[1]FloodArchive!$A$2:$P$6003,14,FALSE)</f>
        <v>2</v>
      </c>
      <c r="L524" s="23">
        <f>VLOOKUP(A524,[1]FloodArchive!$A$2:$P$6000,7,FALSE)</f>
        <v>1049485.1200000001</v>
      </c>
      <c r="M524" s="27">
        <f t="shared" si="26"/>
        <v>7.4011875270809995</v>
      </c>
      <c r="N524" s="23">
        <f>VLOOKUP(A524,[1]FloodArchive!$A$2:$P$6000,5,FALSE)</f>
        <v>111.074</v>
      </c>
      <c r="O524" s="23">
        <f>VLOOKUP(A524,[1]FloodArchive!$A$2:$P$6000,6,FALSE)</f>
        <v>31.577400000000001</v>
      </c>
      <c r="P524" s="30" t="s">
        <v>1027</v>
      </c>
      <c r="Q524" s="19"/>
      <c r="R524" s="20"/>
      <c r="S524" s="20"/>
      <c r="T524" s="20"/>
      <c r="U524" s="20"/>
    </row>
    <row r="525" spans="1:21" s="12" customFormat="1" ht="39.950000000000003" customHeight="1" x14ac:dyDescent="0.2">
      <c r="A525" s="138">
        <f t="shared" si="24"/>
        <v>3691</v>
      </c>
      <c r="B525" s="21" t="str">
        <f>VLOOKUP(A525,[1]FloodArchive!$A$2:$N$6000,3,FALSE)</f>
        <v>Indonesia</v>
      </c>
      <c r="C525" s="22" t="s">
        <v>1028</v>
      </c>
      <c r="D525" s="24">
        <f>VLOOKUP(A525,[1]FloodArchive!$A$2:$P$6000,8,FALSE)</f>
        <v>40382</v>
      </c>
      <c r="E525" s="24">
        <f>VLOOKUP(A525,[1]FloodArchive!$A$2:$P$6000,9,FALSE)</f>
        <v>40384</v>
      </c>
      <c r="F525" s="25">
        <f t="shared" si="25"/>
        <v>3</v>
      </c>
      <c r="G525" s="23">
        <f>VLOOKUP(A525,[1]FloodArchive!$A$2:$P$6000,11,FALSE)</f>
        <v>21</v>
      </c>
      <c r="H525" s="23">
        <f>VLOOKUP(A525,[1]FloodArchive!$A$2:$P$6000,12,FALSE)</f>
        <v>15000</v>
      </c>
      <c r="I525" s="36"/>
      <c r="J525" s="23" t="str">
        <f>VLOOKUP(A525,[1]FloodArchive!$A$2:$P$6000,13,FALSE)</f>
        <v>Heavy Rain</v>
      </c>
      <c r="K525" s="26">
        <f>VLOOKUP(A525,[1]FloodArchive!$A$2:$P$6003,14,FALSE)</f>
        <v>1</v>
      </c>
      <c r="L525" s="23">
        <f>VLOOKUP(A525,[1]FloodArchive!$A$2:$P$6000,7,FALSE)</f>
        <v>106460.15</v>
      </c>
      <c r="M525" s="27">
        <f t="shared" si="26"/>
        <v>5.504308328468162</v>
      </c>
      <c r="N525" s="23">
        <f>VLOOKUP(A525,[1]FloodArchive!$A$2:$P$6000,5,FALSE)</f>
        <v>114.97199999999999</v>
      </c>
      <c r="O525" s="23">
        <f>VLOOKUP(A525,[1]FloodArchive!$A$2:$P$6000,6,FALSE)</f>
        <v>-2.14107</v>
      </c>
      <c r="P525" s="30" t="s">
        <v>1029</v>
      </c>
      <c r="Q525" s="19"/>
      <c r="R525" s="20"/>
      <c r="S525" s="20"/>
      <c r="T525" s="20"/>
      <c r="U525" s="20"/>
    </row>
    <row r="526" spans="1:21" s="12" customFormat="1" ht="39.950000000000003" customHeight="1" x14ac:dyDescent="0.2">
      <c r="A526" s="138">
        <f t="shared" si="24"/>
        <v>3690</v>
      </c>
      <c r="B526" s="21" t="str">
        <f>VLOOKUP(A526,[1]FloodArchive!$A$2:$N$6000,3,FALSE)</f>
        <v>Nepal</v>
      </c>
      <c r="C526" s="22" t="s">
        <v>1030</v>
      </c>
      <c r="D526" s="24">
        <f>VLOOKUP(A526,[1]FloodArchive!$A$2:$P$6000,8,FALSE)</f>
        <v>40384</v>
      </c>
      <c r="E526" s="24">
        <f>VLOOKUP(A526,[1]FloodArchive!$A$2:$P$6000,9,FALSE)</f>
        <v>40384</v>
      </c>
      <c r="F526" s="25">
        <f t="shared" si="25"/>
        <v>1</v>
      </c>
      <c r="G526" s="23">
        <f>VLOOKUP(A526,[1]FloodArchive!$A$2:$P$6000,11,FALSE)</f>
        <v>12</v>
      </c>
      <c r="H526" s="23">
        <f>VLOOKUP(A526,[1]FloodArchive!$A$2:$P$6000,12,FALSE)</f>
        <v>0</v>
      </c>
      <c r="I526" s="36"/>
      <c r="J526" s="23" t="str">
        <f>VLOOKUP(A526,[1]FloodArchive!$A$2:$P$6000,13,FALSE)</f>
        <v>Heavy Rain</v>
      </c>
      <c r="K526" s="26">
        <f>VLOOKUP(A526,[1]FloodArchive!$A$2:$P$6003,14,FALSE)</f>
        <v>1</v>
      </c>
      <c r="L526" s="23">
        <f>VLOOKUP(A526,[1]FloodArchive!$A$2:$P$6000,7,FALSE)</f>
        <v>132628.57999999999</v>
      </c>
      <c r="M526" s="27">
        <f t="shared" si="26"/>
        <v>5.1226371198369094</v>
      </c>
      <c r="N526" s="23">
        <f>VLOOKUP(A526,[1]FloodArchive!$A$2:$P$6000,5,FALSE)</f>
        <v>84.784800000000004</v>
      </c>
      <c r="O526" s="23">
        <f>VLOOKUP(A526,[1]FloodArchive!$A$2:$P$6000,6,FALSE)</f>
        <v>28.352599999999999</v>
      </c>
      <c r="P526" s="30" t="s">
        <v>1031</v>
      </c>
      <c r="Q526" s="19"/>
      <c r="R526" s="20"/>
      <c r="S526" s="20"/>
      <c r="T526" s="20"/>
      <c r="U526" s="20"/>
    </row>
    <row r="527" spans="1:21" s="12" customFormat="1" ht="39.950000000000003" customHeight="1" x14ac:dyDescent="0.2">
      <c r="A527" s="138">
        <f t="shared" si="24"/>
        <v>3689</v>
      </c>
      <c r="B527" s="21" t="str">
        <f>VLOOKUP(A527,[1]FloodArchive!$A$2:$N$6000,3,FALSE)</f>
        <v>USA</v>
      </c>
      <c r="C527" s="22" t="s">
        <v>1032</v>
      </c>
      <c r="D527" s="24">
        <f>VLOOKUP(A527,[1]FloodArchive!$A$2:$P$6000,8,FALSE)</f>
        <v>40384</v>
      </c>
      <c r="E527" s="24">
        <f>VLOOKUP(A527,[1]FloodArchive!$A$2:$P$6000,9,FALSE)</f>
        <v>40384</v>
      </c>
      <c r="F527" s="25">
        <f t="shared" si="25"/>
        <v>1</v>
      </c>
      <c r="G527" s="23">
        <f>VLOOKUP(A527,[1]FloodArchive!$A$2:$P$6000,11,FALSE)</f>
        <v>1</v>
      </c>
      <c r="H527" s="23">
        <f>VLOOKUP(A527,[1]FloodArchive!$A$2:$P$6000,12,FALSE)</f>
        <v>500</v>
      </c>
      <c r="I527" s="36"/>
      <c r="J527" s="23" t="str">
        <f>VLOOKUP(A527,[1]FloodArchive!$A$2:$P$6000,13,FALSE)</f>
        <v>Dam Failure, Heavy Rain</v>
      </c>
      <c r="K527" s="26">
        <f>VLOOKUP(A527,[1]FloodArchive!$A$2:$P$6003,14,FALSE)</f>
        <v>1</v>
      </c>
      <c r="L527" s="23">
        <f>VLOOKUP(A527,[1]FloodArchive!$A$2:$P$6000,7,FALSE)</f>
        <v>214908.29</v>
      </c>
      <c r="M527" s="27">
        <f t="shared" si="26"/>
        <v>5.3322531685478136</v>
      </c>
      <c r="N527" s="23">
        <f>VLOOKUP(A527,[1]FloodArchive!$A$2:$P$6000,5,FALSE)</f>
        <v>-91.002600000000001</v>
      </c>
      <c r="O527" s="23">
        <f>VLOOKUP(A527,[1]FloodArchive!$A$2:$P$6000,6,FALSE)</f>
        <v>41.058199999999999</v>
      </c>
      <c r="P527" s="30" t="s">
        <v>1033</v>
      </c>
      <c r="Q527" s="19"/>
      <c r="R527" s="20"/>
      <c r="S527" s="20"/>
      <c r="T527" s="20"/>
      <c r="U527" s="20"/>
    </row>
    <row r="528" spans="1:21" s="12" customFormat="1" ht="39.950000000000003" customHeight="1" x14ac:dyDescent="0.2">
      <c r="A528" s="138">
        <f t="shared" si="24"/>
        <v>3688</v>
      </c>
      <c r="B528" s="21" t="str">
        <f>VLOOKUP(A528,[1]FloodArchive!$A$2:$N$6000,3,FALSE)</f>
        <v>China</v>
      </c>
      <c r="C528" s="22" t="s">
        <v>1034</v>
      </c>
      <c r="D528" s="24">
        <f>VLOOKUP(A528,[1]FloodArchive!$A$2:$P$6000,8,FALSE)</f>
        <v>40380</v>
      </c>
      <c r="E528" s="24">
        <f>VLOOKUP(A528,[1]FloodArchive!$A$2:$P$6000,9,FALSE)</f>
        <v>40382</v>
      </c>
      <c r="F528" s="25">
        <f t="shared" si="25"/>
        <v>3</v>
      </c>
      <c r="G528" s="23">
        <f>VLOOKUP(A528,[1]FloodArchive!$A$2:$P$6000,11,FALSE)</f>
        <v>1</v>
      </c>
      <c r="H528" s="23">
        <f>VLOOKUP(A528,[1]FloodArchive!$A$2:$P$6000,12,FALSE)</f>
        <v>15000</v>
      </c>
      <c r="I528" s="36"/>
      <c r="J528" s="23" t="str">
        <f>VLOOKUP(A528,[1]FloodArchive!$A$2:$P$6000,13,FALSE)</f>
        <v>Tropical Storm Chanthu</v>
      </c>
      <c r="K528" s="26">
        <f>VLOOKUP(A528,[1]FloodArchive!$A$2:$P$6003,14,FALSE)</f>
        <v>1.5</v>
      </c>
      <c r="L528" s="23">
        <f>VLOOKUP(A528,[1]FloodArchive!$A$2:$P$6000,7,FALSE)</f>
        <v>10513.16</v>
      </c>
      <c r="M528" s="27">
        <f t="shared" si="26"/>
        <v>4.6749457877761413</v>
      </c>
      <c r="N528" s="23">
        <f>VLOOKUP(A528,[1]FloodArchive!$A$2:$P$6000,5,FALSE)</f>
        <v>114.01</v>
      </c>
      <c r="O528" s="23">
        <f>VLOOKUP(A528,[1]FloodArchive!$A$2:$P$6000,6,FALSE)</f>
        <v>22.673300000000001</v>
      </c>
      <c r="P528" s="30" t="s">
        <v>1035</v>
      </c>
      <c r="Q528" s="19"/>
      <c r="R528" s="20"/>
      <c r="S528" s="20"/>
      <c r="T528" s="20"/>
      <c r="U528" s="20"/>
    </row>
    <row r="529" spans="1:21" s="12" customFormat="1" ht="39.950000000000003" customHeight="1" x14ac:dyDescent="0.2">
      <c r="A529" s="138">
        <f t="shared" si="24"/>
        <v>3687</v>
      </c>
      <c r="B529" s="21" t="str">
        <f>VLOOKUP(A529,[1]FloodArchive!$A$2:$N$6000,3,FALSE)</f>
        <v>Pakistan</v>
      </c>
      <c r="C529" s="22" t="s">
        <v>1036</v>
      </c>
      <c r="D529" s="24">
        <f>VLOOKUP(A529,[1]FloodArchive!$A$2:$P$6000,8,FALSE)</f>
        <v>40380</v>
      </c>
      <c r="E529" s="24">
        <f>VLOOKUP(A529,[1]FloodArchive!$A$2:$P$6000,9,FALSE)</f>
        <v>40382</v>
      </c>
      <c r="F529" s="25">
        <f t="shared" si="25"/>
        <v>3</v>
      </c>
      <c r="G529" s="23">
        <f>VLOOKUP(A529,[1]FloodArchive!$A$2:$P$6000,11,FALSE)</f>
        <v>60</v>
      </c>
      <c r="H529" s="23">
        <f>VLOOKUP(A529,[1]FloodArchive!$A$2:$P$6000,12,FALSE)</f>
        <v>0</v>
      </c>
      <c r="I529" s="36"/>
      <c r="J529" s="23" t="str">
        <f>VLOOKUP(A529,[1]FloodArchive!$A$2:$P$6000,13,FALSE)</f>
        <v>Torrential Rain</v>
      </c>
      <c r="K529" s="26">
        <f>VLOOKUP(A529,[1]FloodArchive!$A$2:$P$6003,14,FALSE)</f>
        <v>1.5</v>
      </c>
      <c r="L529" s="23">
        <f>VLOOKUP(A529,[1]FloodArchive!$A$2:$P$6000,7,FALSE)</f>
        <v>14176.85</v>
      </c>
      <c r="M529" s="27">
        <f t="shared" si="26"/>
        <v>4.804792258050461</v>
      </c>
      <c r="N529" s="23">
        <f>VLOOKUP(A529,[1]FloodArchive!$A$2:$P$6000,5,FALSE)</f>
        <v>66.945899999999995</v>
      </c>
      <c r="O529" s="23">
        <f>VLOOKUP(A529,[1]FloodArchive!$A$2:$P$6000,6,FALSE)</f>
        <v>30.5059</v>
      </c>
      <c r="P529" s="30" t="s">
        <v>1037</v>
      </c>
      <c r="Q529" s="19"/>
      <c r="R529" s="20"/>
      <c r="S529" s="20"/>
      <c r="T529" s="20"/>
      <c r="U529" s="20"/>
    </row>
    <row r="530" spans="1:21" s="12" customFormat="1" ht="39.950000000000003" customHeight="1" x14ac:dyDescent="0.2">
      <c r="A530" s="138">
        <f t="shared" si="24"/>
        <v>3686</v>
      </c>
      <c r="B530" s="21" t="str">
        <f>VLOOKUP(A530,[1]FloodArchive!$A$2:$N$6000,3,FALSE)</f>
        <v>Philippines</v>
      </c>
      <c r="C530" s="22" t="s">
        <v>1038</v>
      </c>
      <c r="D530" s="24">
        <f>VLOOKUP(A530,[1]FloodArchive!$A$2:$P$6000,8,FALSE)</f>
        <v>40371</v>
      </c>
      <c r="E530" s="24">
        <f>VLOOKUP(A530,[1]FloodArchive!$A$2:$P$6000,9,FALSE)</f>
        <v>40374</v>
      </c>
      <c r="F530" s="25">
        <f t="shared" si="25"/>
        <v>4</v>
      </c>
      <c r="G530" s="23">
        <f>VLOOKUP(A530,[1]FloodArchive!$A$2:$P$6000,11,FALSE)</f>
        <v>23</v>
      </c>
      <c r="H530" s="23">
        <f>VLOOKUP(A530,[1]FloodArchive!$A$2:$P$6000,12,FALSE)</f>
        <v>0</v>
      </c>
      <c r="I530" s="36"/>
      <c r="J530" s="23" t="str">
        <f>VLOOKUP(A530,[1]FloodArchive!$A$2:$P$6000,13,FALSE)</f>
        <v>Tropical Storm "Basyang"</v>
      </c>
      <c r="K530" s="26">
        <f>VLOOKUP(A530,[1]FloodArchive!$A$2:$P$6003,14,FALSE)</f>
        <v>1.5</v>
      </c>
      <c r="L530" s="23">
        <f>VLOOKUP(A530,[1]FloodArchive!$A$2:$P$6000,7,FALSE)</f>
        <v>34784.5</v>
      </c>
      <c r="M530" s="27">
        <f t="shared" si="26"/>
        <v>5.3195370154784447</v>
      </c>
      <c r="N530" s="23">
        <f>VLOOKUP(A530,[1]FloodArchive!$A$2:$P$6000,5,FALSE)</f>
        <v>121.468</v>
      </c>
      <c r="O530" s="23">
        <f>VLOOKUP(A530,[1]FloodArchive!$A$2:$P$6000,6,FALSE)</f>
        <v>17.096</v>
      </c>
      <c r="P530" s="30" t="s">
        <v>1039</v>
      </c>
      <c r="Q530" s="19"/>
      <c r="R530" s="20"/>
      <c r="S530" s="20"/>
      <c r="T530" s="20"/>
      <c r="U530" s="20"/>
    </row>
    <row r="531" spans="1:21" s="12" customFormat="1" ht="39.950000000000003" customHeight="1" x14ac:dyDescent="0.2">
      <c r="A531" s="138">
        <f t="shared" si="24"/>
        <v>3685</v>
      </c>
      <c r="B531" s="21" t="str">
        <f>VLOOKUP(A531,[1]FloodArchive!$A$2:$N$6000,3,FALSE)</f>
        <v>Yemen</v>
      </c>
      <c r="C531" s="22" t="s">
        <v>1040</v>
      </c>
      <c r="D531" s="24">
        <f>VLOOKUP(A531,[1]FloodArchive!$A$2:$P$6000,8,FALSE)</f>
        <v>40369</v>
      </c>
      <c r="E531" s="24">
        <f>VLOOKUP(A531,[1]FloodArchive!$A$2:$P$6000,9,FALSE)</f>
        <v>40374</v>
      </c>
      <c r="F531" s="25">
        <f t="shared" si="25"/>
        <v>6</v>
      </c>
      <c r="G531" s="23">
        <f>VLOOKUP(A531,[1]FloodArchive!$A$2:$P$6000,11,FALSE)</f>
        <v>15</v>
      </c>
      <c r="H531" s="23">
        <f>VLOOKUP(A531,[1]FloodArchive!$A$2:$P$6000,12,FALSE)</f>
        <v>0</v>
      </c>
      <c r="I531" s="36"/>
      <c r="J531" s="23" t="str">
        <f>VLOOKUP(A531,[1]FloodArchive!$A$2:$P$6000,13,FALSE)</f>
        <v>Torrential Rain</v>
      </c>
      <c r="K531" s="26">
        <f>VLOOKUP(A531,[1]FloodArchive!$A$2:$P$6003,14,FALSE)</f>
        <v>1.5</v>
      </c>
      <c r="L531" s="23">
        <f>VLOOKUP(A531,[1]FloodArchive!$A$2:$P$6000,7,FALSE)</f>
        <v>176263.75</v>
      </c>
      <c r="M531" s="27">
        <f t="shared" si="26"/>
        <v>6.2004055149110195</v>
      </c>
      <c r="N531" s="23">
        <f>VLOOKUP(A531,[1]FloodArchive!$A$2:$P$6000,5,FALSE)</f>
        <v>47.917999999999999</v>
      </c>
      <c r="O531" s="23">
        <f>VLOOKUP(A531,[1]FloodArchive!$A$2:$P$6000,6,FALSE)</f>
        <v>16.738800000000001</v>
      </c>
      <c r="P531" s="30" t="s">
        <v>1041</v>
      </c>
      <c r="Q531" s="19"/>
      <c r="R531" s="20"/>
      <c r="S531" s="20"/>
      <c r="T531" s="20"/>
      <c r="U531" s="20"/>
    </row>
    <row r="532" spans="1:21" s="12" customFormat="1" ht="39.950000000000003" customHeight="1" x14ac:dyDescent="0.2">
      <c r="A532" s="138">
        <f t="shared" si="24"/>
        <v>3684</v>
      </c>
      <c r="B532" s="21" t="str">
        <f>VLOOKUP(A532,[1]FloodArchive!$A$2:$N$6000,3,FALSE)</f>
        <v>Mexico</v>
      </c>
      <c r="C532" s="22" t="s">
        <v>1042</v>
      </c>
      <c r="D532" s="24">
        <f>VLOOKUP(A532,[1]FloodArchive!$A$2:$P$6000,8,FALSE)</f>
        <v>40360</v>
      </c>
      <c r="E532" s="24">
        <f>VLOOKUP(A532,[1]FloodArchive!$A$2:$P$6000,9,FALSE)</f>
        <v>40373</v>
      </c>
      <c r="F532" s="25">
        <f t="shared" si="25"/>
        <v>14</v>
      </c>
      <c r="G532" s="23">
        <f>VLOOKUP(A532,[1]FloodArchive!$A$2:$P$6000,11,FALSE)</f>
        <v>0</v>
      </c>
      <c r="H532" s="23">
        <f>VLOOKUP(A532,[1]FloodArchive!$A$2:$P$6000,12,FALSE)</f>
        <v>0</v>
      </c>
      <c r="I532" s="36"/>
      <c r="J532" s="23" t="str">
        <f>VLOOKUP(A532,[1]FloodArchive!$A$2:$P$6000,13,FALSE)</f>
        <v>Heavy  Rain</v>
      </c>
      <c r="K532" s="26">
        <f>VLOOKUP(A532,[1]FloodArchive!$A$2:$P$6003,14,FALSE)</f>
        <v>1.5</v>
      </c>
      <c r="L532" s="23">
        <f>VLOOKUP(A532,[1]FloodArchive!$A$2:$P$6000,7,FALSE)</f>
        <v>68346.59</v>
      </c>
      <c r="M532" s="27">
        <f t="shared" si="26"/>
        <v>6.1569361460280039</v>
      </c>
      <c r="N532" s="23">
        <f>VLOOKUP(A532,[1]FloodArchive!$A$2:$P$6000,5,FALSE)</f>
        <v>-100.55</v>
      </c>
      <c r="O532" s="23">
        <f>VLOOKUP(A532,[1]FloodArchive!$A$2:$P$6000,6,FALSE)</f>
        <v>25.576699999999999</v>
      </c>
      <c r="P532" s="30" t="s">
        <v>1043</v>
      </c>
      <c r="Q532" s="19"/>
      <c r="R532" s="20"/>
      <c r="S532" s="20"/>
      <c r="T532" s="20"/>
      <c r="U532" s="20"/>
    </row>
    <row r="533" spans="1:21" s="12" customFormat="1" ht="39.950000000000003" customHeight="1" x14ac:dyDescent="0.2">
      <c r="A533" s="138">
        <f t="shared" si="24"/>
        <v>3683</v>
      </c>
      <c r="B533" s="21" t="str">
        <f>VLOOKUP(A533,[1]FloodArchive!$A$2:$N$6000,3,FALSE)</f>
        <v>Sudan</v>
      </c>
      <c r="C533" s="22" t="s">
        <v>1044</v>
      </c>
      <c r="D533" s="24">
        <f>VLOOKUP(A533,[1]FloodArchive!$A$2:$P$6000,8,FALSE)</f>
        <v>40369</v>
      </c>
      <c r="E533" s="24">
        <f>VLOOKUP(A533,[1]FloodArchive!$A$2:$P$6000,9,FALSE)</f>
        <v>40401</v>
      </c>
      <c r="F533" s="25">
        <f t="shared" si="25"/>
        <v>33</v>
      </c>
      <c r="G533" s="23">
        <f>VLOOKUP(A533,[1]FloodArchive!$A$2:$P$6000,11,FALSE)</f>
        <v>33</v>
      </c>
      <c r="H533" s="23">
        <f>VLOOKUP(A533,[1]FloodArchive!$A$2:$P$6000,12,FALSE)</f>
        <v>10000</v>
      </c>
      <c r="I533" s="36"/>
      <c r="J533" s="23" t="str">
        <f>VLOOKUP(A533,[1]FloodArchive!$A$2:$P$6000,13,FALSE)</f>
        <v>Heavy Rain</v>
      </c>
      <c r="K533" s="26">
        <f>VLOOKUP(A533,[1]FloodArchive!$A$2:$P$6003,14,FALSE)</f>
        <v>1.5</v>
      </c>
      <c r="L533" s="23">
        <f>VLOOKUP(A533,[1]FloodArchive!$A$2:$P$6000,7,FALSE)</f>
        <v>100438.85</v>
      </c>
      <c r="M533" s="27">
        <f t="shared" si="26"/>
        <v>6.6965069304384777</v>
      </c>
      <c r="N533" s="23">
        <f>VLOOKUP(A533,[1]FloodArchive!$A$2:$P$6000,5,FALSE)</f>
        <v>36.671700000000001</v>
      </c>
      <c r="O533" s="23">
        <f>VLOOKUP(A533,[1]FloodArchive!$A$2:$P$6000,6,FALSE)</f>
        <v>18.749300000000002</v>
      </c>
      <c r="P533" s="30" t="s">
        <v>1045</v>
      </c>
      <c r="Q533" s="19"/>
      <c r="R533" s="20"/>
      <c r="S533" s="20"/>
      <c r="T533" s="20"/>
      <c r="U533" s="20"/>
    </row>
    <row r="534" spans="1:21" s="12" customFormat="1" ht="39.950000000000003" customHeight="1" x14ac:dyDescent="0.2">
      <c r="A534" s="138">
        <f t="shared" si="24"/>
        <v>3682</v>
      </c>
      <c r="B534" s="21" t="str">
        <f>VLOOKUP(A534,[1]FloodArchive!$A$2:$N$6000,3,FALSE)</f>
        <v>India</v>
      </c>
      <c r="C534" s="22" t="s">
        <v>1046</v>
      </c>
      <c r="D534" s="24">
        <f>VLOOKUP(A534,[1]FloodArchive!$A$2:$P$6000,8,FALSE)</f>
        <v>40371</v>
      </c>
      <c r="E534" s="24">
        <f>VLOOKUP(A534,[1]FloodArchive!$A$2:$P$6000,9,FALSE)</f>
        <v>40373</v>
      </c>
      <c r="F534" s="25">
        <f t="shared" si="25"/>
        <v>3</v>
      </c>
      <c r="G534" s="23">
        <f>VLOOKUP(A534,[1]FloodArchive!$A$2:$P$6000,11,FALSE)</f>
        <v>0</v>
      </c>
      <c r="H534" s="23">
        <f>VLOOKUP(A534,[1]FloodArchive!$A$2:$P$6000,12,FALSE)</f>
        <v>5000</v>
      </c>
      <c r="I534" s="36"/>
      <c r="J534" s="23" t="str">
        <f>VLOOKUP(A534,[1]FloodArchive!$A$2:$P$6000,13,FALSE)</f>
        <v>Monsoonal Rain</v>
      </c>
      <c r="K534" s="26">
        <f>VLOOKUP(A534,[1]FloodArchive!$A$2:$P$6003,14,FALSE)</f>
        <v>1</v>
      </c>
      <c r="L534" s="23">
        <f>VLOOKUP(A534,[1]FloodArchive!$A$2:$P$6000,7,FALSE)</f>
        <v>192748.71</v>
      </c>
      <c r="M534" s="27">
        <f t="shared" si="26"/>
        <v>5.7621127348706391</v>
      </c>
      <c r="N534" s="23">
        <f>VLOOKUP(A534,[1]FloodArchive!$A$2:$P$6000,5,FALSE)</f>
        <v>86.198300000000003</v>
      </c>
      <c r="O534" s="23">
        <f>VLOOKUP(A534,[1]FloodArchive!$A$2:$P$6000,6,FALSE)</f>
        <v>25.5869</v>
      </c>
      <c r="P534" s="30" t="s">
        <v>1047</v>
      </c>
      <c r="Q534" s="19"/>
      <c r="R534" s="20"/>
      <c r="S534" s="20"/>
      <c r="T534" s="20"/>
      <c r="U534" s="20"/>
    </row>
    <row r="535" spans="1:21" s="12" customFormat="1" ht="39.950000000000003" customHeight="1" x14ac:dyDescent="0.2">
      <c r="A535" s="138">
        <f t="shared" si="24"/>
        <v>3681</v>
      </c>
      <c r="B535" s="21" t="str">
        <f>VLOOKUP(A535,[1]FloodArchive!$A$2:$N$6000,3,FALSE)</f>
        <v>China</v>
      </c>
      <c r="C535" s="22" t="s">
        <v>1048</v>
      </c>
      <c r="D535" s="24">
        <f>VLOOKUP(A535,[1]FloodArchive!$A$2:$P$6000,8,FALSE)</f>
        <v>40366</v>
      </c>
      <c r="E535" s="24">
        <f>VLOOKUP(A535,[1]FloodArchive!$A$2:$P$6000,9,FALSE)</f>
        <v>40382</v>
      </c>
      <c r="F535" s="25">
        <f t="shared" si="25"/>
        <v>17</v>
      </c>
      <c r="G535" s="23">
        <f>VLOOKUP(A535,[1]FloodArchive!$A$2:$P$6000,11,FALSE)</f>
        <v>0</v>
      </c>
      <c r="H535" s="23">
        <f>VLOOKUP(A535,[1]FloodArchive!$A$2:$P$6000,12,FALSE)</f>
        <v>10000</v>
      </c>
      <c r="I535" s="36"/>
      <c r="J535" s="23" t="str">
        <f>VLOOKUP(A535,[1]FloodArchive!$A$2:$P$6000,13,FALSE)</f>
        <v>Torrential Rain</v>
      </c>
      <c r="K535" s="26">
        <f>VLOOKUP(A535,[1]FloodArchive!$A$2:$P$6003,14,FALSE)</f>
        <v>1.5</v>
      </c>
      <c r="L535" s="23">
        <f>VLOOKUP(A535,[1]FloodArchive!$A$2:$P$6000,7,FALSE)</f>
        <v>235548.21</v>
      </c>
      <c r="M535" s="27">
        <f t="shared" si="26"/>
        <v>6.7786199886894796</v>
      </c>
      <c r="N535" s="23">
        <f>VLOOKUP(A535,[1]FloodArchive!$A$2:$P$6000,5,FALSE)</f>
        <v>115.886</v>
      </c>
      <c r="O535" s="23">
        <f>VLOOKUP(A535,[1]FloodArchive!$A$2:$P$6000,6,FALSE)</f>
        <v>29.138400000000001</v>
      </c>
      <c r="P535" s="30" t="s">
        <v>1049</v>
      </c>
      <c r="Q535" s="19"/>
      <c r="R535" s="20"/>
      <c r="S535" s="20"/>
      <c r="T535" s="20"/>
      <c r="U535" s="20"/>
    </row>
    <row r="536" spans="1:21" s="12" customFormat="1" ht="39.950000000000003" customHeight="1" x14ac:dyDescent="0.2">
      <c r="A536" s="138">
        <f t="shared" si="24"/>
        <v>3680</v>
      </c>
      <c r="B536" s="21" t="str">
        <f>VLOOKUP(A536,[1]FloodArchive!$A$2:$N$6000,3,FALSE)</f>
        <v>Japan</v>
      </c>
      <c r="C536" s="22" t="s">
        <v>1050</v>
      </c>
      <c r="D536" s="24">
        <f>VLOOKUP(A536,[1]FloodArchive!$A$2:$P$6000,8,FALSE)</f>
        <v>40371</v>
      </c>
      <c r="E536" s="24">
        <f>VLOOKUP(A536,[1]FloodArchive!$A$2:$P$6000,9,FALSE)</f>
        <v>40372</v>
      </c>
      <c r="F536" s="25">
        <f t="shared" si="25"/>
        <v>2</v>
      </c>
      <c r="G536" s="23">
        <f>VLOOKUP(A536,[1]FloodArchive!$A$2:$P$6000,11,FALSE)</f>
        <v>0</v>
      </c>
      <c r="H536" s="23">
        <f>VLOOKUP(A536,[1]FloodArchive!$A$2:$P$6000,12,FALSE)</f>
        <v>0</v>
      </c>
      <c r="I536" s="36"/>
      <c r="J536" s="23" t="str">
        <f>VLOOKUP(A536,[1]FloodArchive!$A$2:$P$6000,13,FALSE)</f>
        <v>Torrential Rain</v>
      </c>
      <c r="K536" s="26">
        <f>VLOOKUP(A536,[1]FloodArchive!$A$2:$P$6003,14,FALSE)</f>
        <v>1</v>
      </c>
      <c r="L536" s="23">
        <f>VLOOKUP(A536,[1]FloodArchive!$A$2:$P$6000,7,FALSE)</f>
        <v>78651.789999999994</v>
      </c>
      <c r="M536" s="27">
        <f t="shared" si="26"/>
        <v>5.196738606644602</v>
      </c>
      <c r="N536" s="23">
        <f>VLOOKUP(A536,[1]FloodArchive!$A$2:$P$6000,5,FALSE)</f>
        <v>133.643</v>
      </c>
      <c r="O536" s="23">
        <f>VLOOKUP(A536,[1]FloodArchive!$A$2:$P$6000,6,FALSE)</f>
        <v>34.690100000000001</v>
      </c>
      <c r="P536" s="30" t="s">
        <v>1051</v>
      </c>
      <c r="Q536" s="19"/>
      <c r="R536" s="20"/>
      <c r="S536" s="20"/>
      <c r="T536" s="20"/>
      <c r="U536" s="20"/>
    </row>
    <row r="537" spans="1:21" s="12" customFormat="1" ht="39.950000000000003" customHeight="1" x14ac:dyDescent="0.2">
      <c r="A537" s="138">
        <f t="shared" si="24"/>
        <v>3679</v>
      </c>
      <c r="B537" s="21" t="str">
        <f>VLOOKUP(A537,[1]FloodArchive!$A$2:$N$6000,3,FALSE)</f>
        <v>Bangladesh</v>
      </c>
      <c r="C537" s="22" t="s">
        <v>1052</v>
      </c>
      <c r="D537" s="24">
        <f>VLOOKUP(A537,[1]FloodArchive!$A$2:$P$6000,8,FALSE)</f>
        <v>40360</v>
      </c>
      <c r="E537" s="24">
        <f>VLOOKUP(A537,[1]FloodArchive!$A$2:$P$6000,9,FALSE)</f>
        <v>40372</v>
      </c>
      <c r="F537" s="25">
        <f t="shared" si="25"/>
        <v>13</v>
      </c>
      <c r="G537" s="23">
        <f>VLOOKUP(A537,[1]FloodArchive!$A$2:$P$6000,11,FALSE)</f>
        <v>0</v>
      </c>
      <c r="H537" s="23">
        <f>VLOOKUP(A537,[1]FloodArchive!$A$2:$P$6000,12,FALSE)</f>
        <v>600000</v>
      </c>
      <c r="I537" s="36"/>
      <c r="J537" s="23" t="str">
        <f>VLOOKUP(A537,[1]FloodArchive!$A$2:$P$6000,13,FALSE)</f>
        <v>Monsoonal Rain</v>
      </c>
      <c r="K537" s="26">
        <f>VLOOKUP(A537,[1]FloodArchive!$A$2:$P$6003,14,FALSE)</f>
        <v>1</v>
      </c>
      <c r="L537" s="23">
        <f>VLOOKUP(A537,[1]FloodArchive!$A$2:$P$6000,7,FALSE)</f>
        <v>24987.26</v>
      </c>
      <c r="M537" s="27">
        <f t="shared" si="26"/>
        <v>5.5116619881002951</v>
      </c>
      <c r="N537" s="23">
        <f>VLOOKUP(A537,[1]FloodArchive!$A$2:$P$6000,5,FALSE)</f>
        <v>90.035499999999999</v>
      </c>
      <c r="O537" s="23">
        <f>VLOOKUP(A537,[1]FloodArchive!$A$2:$P$6000,6,FALSE)</f>
        <v>23.994900000000001</v>
      </c>
      <c r="P537" s="30" t="s">
        <v>1053</v>
      </c>
      <c r="Q537" s="19"/>
      <c r="R537" s="20"/>
      <c r="S537" s="20"/>
      <c r="T537" s="20"/>
      <c r="U537" s="20"/>
    </row>
    <row r="538" spans="1:21" s="12" customFormat="1" ht="39.950000000000003" customHeight="1" x14ac:dyDescent="0.2">
      <c r="A538" s="138">
        <f t="shared" si="24"/>
        <v>3678</v>
      </c>
      <c r="B538" s="21" t="str">
        <f>VLOOKUP(A538,[1]FloodArchive!$A$2:$N$6000,3,FALSE)</f>
        <v>China</v>
      </c>
      <c r="C538" s="22" t="s">
        <v>1054</v>
      </c>
      <c r="D538" s="24">
        <f>VLOOKUP(A538,[1]FloodArchive!$A$2:$P$6000,8,FALSE)</f>
        <v>40360</v>
      </c>
      <c r="E538" s="24">
        <f>VLOOKUP(A538,[1]FloodArchive!$A$2:$P$6000,9,FALSE)</f>
        <v>40374</v>
      </c>
      <c r="F538" s="25">
        <f t="shared" si="25"/>
        <v>15</v>
      </c>
      <c r="G538" s="23">
        <f>VLOOKUP(A538,[1]FloodArchive!$A$2:$P$6000,11,FALSE)</f>
        <v>600</v>
      </c>
      <c r="H538" s="23">
        <f>VLOOKUP(A538,[1]FloodArchive!$A$2:$P$6000,12,FALSE)</f>
        <v>2400000</v>
      </c>
      <c r="I538" s="36"/>
      <c r="J538" s="23" t="str">
        <f>VLOOKUP(A538,[1]FloodArchive!$A$2:$P$6000,13,FALSE)</f>
        <v>Torrential Rain</v>
      </c>
      <c r="K538" s="26">
        <f>VLOOKUP(A538,[1]FloodArchive!$A$2:$P$6003,14,FALSE)</f>
        <v>1</v>
      </c>
      <c r="L538" s="23">
        <f>VLOOKUP(A538,[1]FloodArchive!$A$2:$P$6000,7,FALSE)</f>
        <v>575176.16</v>
      </c>
      <c r="M538" s="27">
        <f t="shared" si="26"/>
        <v>6.9358921360914705</v>
      </c>
      <c r="N538" s="23">
        <f>VLOOKUP(A538,[1]FloodArchive!$A$2:$P$6000,5,FALSE)</f>
        <v>113.17100000000001</v>
      </c>
      <c r="O538" s="23">
        <f>VLOOKUP(A538,[1]FloodArchive!$A$2:$P$6000,6,FALSE)</f>
        <v>28.005600000000001</v>
      </c>
      <c r="P538" s="30" t="s">
        <v>1055</v>
      </c>
      <c r="Q538" s="19"/>
      <c r="R538" s="20"/>
      <c r="S538" s="20"/>
      <c r="T538" s="20"/>
      <c r="U538" s="20"/>
    </row>
    <row r="539" spans="1:21" s="12" customFormat="1" ht="39.950000000000003" customHeight="1" x14ac:dyDescent="0.2">
      <c r="A539" s="138">
        <f t="shared" si="24"/>
        <v>3677</v>
      </c>
      <c r="B539" s="21" t="str">
        <f>VLOOKUP(A539,[1]FloodArchive!$A$2:$N$6000,3,FALSE)</f>
        <v>Saudi Arabia</v>
      </c>
      <c r="C539" s="22" t="s">
        <v>1056</v>
      </c>
      <c r="D539" s="24">
        <f>VLOOKUP(A539,[1]FloodArchive!$A$2:$P$6000,8,FALSE)</f>
        <v>40369</v>
      </c>
      <c r="E539" s="24">
        <f>VLOOKUP(A539,[1]FloodArchive!$A$2:$P$6000,9,FALSE)</f>
        <v>40371</v>
      </c>
      <c r="F539" s="25">
        <f t="shared" si="25"/>
        <v>3</v>
      </c>
      <c r="G539" s="23">
        <f>VLOOKUP(A539,[1]FloodArchive!$A$2:$P$6000,11,FALSE)</f>
        <v>7</v>
      </c>
      <c r="H539" s="23">
        <f>VLOOKUP(A539,[1]FloodArchive!$A$2:$P$6000,12,FALSE)</f>
        <v>85</v>
      </c>
      <c r="I539" s="36"/>
      <c r="J539" s="23" t="str">
        <f>VLOOKUP(A539,[1]FloodArchive!$A$2:$P$6000,13,FALSE)</f>
        <v>Torrential Rain</v>
      </c>
      <c r="K539" s="26">
        <f>VLOOKUP(A539,[1]FloodArchive!$A$2:$P$6003,14,FALSE)</f>
        <v>1</v>
      </c>
      <c r="L539" s="23">
        <f>VLOOKUP(A539,[1]FloodArchive!$A$2:$P$6000,7,FALSE)</f>
        <v>55999.09</v>
      </c>
      <c r="M539" s="27">
        <f t="shared" si="26"/>
        <v>5.2253022243831913</v>
      </c>
      <c r="N539" s="23">
        <f>VLOOKUP(A539,[1]FloodArchive!$A$2:$P$6000,5,FALSE)</f>
        <v>41.172199999999997</v>
      </c>
      <c r="O539" s="23">
        <f>VLOOKUP(A539,[1]FloodArchive!$A$2:$P$6000,6,FALSE)</f>
        <v>20.6067</v>
      </c>
      <c r="P539" s="30" t="s">
        <v>1057</v>
      </c>
      <c r="Q539" s="19"/>
      <c r="R539" s="20"/>
      <c r="S539" s="20"/>
      <c r="T539" s="20"/>
      <c r="U539" s="20"/>
    </row>
    <row r="540" spans="1:21" s="12" customFormat="1" ht="39.950000000000003" customHeight="1" x14ac:dyDescent="0.2">
      <c r="A540" s="138">
        <f t="shared" si="24"/>
        <v>3676</v>
      </c>
      <c r="B540" s="21" t="str">
        <f>VLOOKUP(A540,[1]FloodArchive!$A$2:$N$6000,3,FALSE)</f>
        <v>China</v>
      </c>
      <c r="C540" s="22" t="s">
        <v>1058</v>
      </c>
      <c r="D540" s="24">
        <f>VLOOKUP(A540,[1]FloodArchive!$A$2:$P$6000,8,FALSE)</f>
        <v>40365</v>
      </c>
      <c r="E540" s="24">
        <f>VLOOKUP(A540,[1]FloodArchive!$A$2:$P$6000,9,FALSE)</f>
        <v>40372</v>
      </c>
      <c r="F540" s="25">
        <f t="shared" si="25"/>
        <v>8</v>
      </c>
      <c r="G540" s="23">
        <f>VLOOKUP(A540,[1]FloodArchive!$A$2:$P$6000,11,FALSE)</f>
        <v>15</v>
      </c>
      <c r="H540" s="23">
        <f>VLOOKUP(A540,[1]FloodArchive!$A$2:$P$6000,12,FALSE)</f>
        <v>0</v>
      </c>
      <c r="I540" s="36"/>
      <c r="J540" s="23" t="str">
        <f>VLOOKUP(A540,[1]FloodArchive!$A$2:$P$6000,13,FALSE)</f>
        <v>Torrential Rain</v>
      </c>
      <c r="K540" s="26">
        <f>VLOOKUP(A540,[1]FloodArchive!$A$2:$P$6003,14,FALSE)</f>
        <v>1</v>
      </c>
      <c r="L540" s="23">
        <f>VLOOKUP(A540,[1]FloodArchive!$A$2:$P$6000,7,FALSE)</f>
        <v>396656.67</v>
      </c>
      <c r="M540" s="27">
        <f t="shared" si="26"/>
        <v>6.5015047485760435</v>
      </c>
      <c r="N540" s="23">
        <f>VLOOKUP(A540,[1]FloodArchive!$A$2:$P$6000,5,FALSE)</f>
        <v>97.128200000000007</v>
      </c>
      <c r="O540" s="23">
        <f>VLOOKUP(A540,[1]FloodArchive!$A$2:$P$6000,6,FALSE)</f>
        <v>39.486600000000003</v>
      </c>
      <c r="P540" s="30" t="s">
        <v>1059</v>
      </c>
      <c r="Q540" s="19"/>
      <c r="R540" s="20"/>
      <c r="S540" s="20"/>
      <c r="T540" s="20"/>
      <c r="U540" s="20"/>
    </row>
    <row r="541" spans="1:21" s="12" customFormat="1" ht="39.950000000000003" customHeight="1" x14ac:dyDescent="0.2">
      <c r="A541" s="138">
        <f t="shared" si="24"/>
        <v>3675</v>
      </c>
      <c r="B541" s="21" t="str">
        <f>VLOOKUP(A541,[1]FloodArchive!$A$2:$N$6000,3,FALSE)</f>
        <v>Moldovo</v>
      </c>
      <c r="C541" s="22" t="s">
        <v>1060</v>
      </c>
      <c r="D541" s="24">
        <f>VLOOKUP(A541,[1]FloodArchive!$A$2:$P$6000,8,FALSE)</f>
        <v>40364</v>
      </c>
      <c r="E541" s="24">
        <f>VLOOKUP(A541,[1]FloodArchive!$A$2:$P$6000,9,FALSE)</f>
        <v>40366</v>
      </c>
      <c r="F541" s="25">
        <f t="shared" si="25"/>
        <v>3</v>
      </c>
      <c r="G541" s="23">
        <f>VLOOKUP(A541,[1]FloodArchive!$A$2:$P$6000,11,FALSE)</f>
        <v>0</v>
      </c>
      <c r="H541" s="23">
        <f>VLOOKUP(A541,[1]FloodArchive!$A$2:$P$6000,12,FALSE)</f>
        <v>2000</v>
      </c>
      <c r="I541" s="36"/>
      <c r="J541" s="23" t="str">
        <f>VLOOKUP(A541,[1]FloodArchive!$A$2:$P$6000,13,FALSE)</f>
        <v>Heavy Rain</v>
      </c>
      <c r="K541" s="26">
        <f>VLOOKUP(A541,[1]FloodArchive!$A$2:$P$6003,14,FALSE)</f>
        <v>1</v>
      </c>
      <c r="L541" s="23">
        <f>VLOOKUP(A541,[1]FloodArchive!$A$2:$P$6000,7,FALSE)</f>
        <v>12206.49</v>
      </c>
      <c r="M541" s="27">
        <f t="shared" si="26"/>
        <v>4.5637120543910985</v>
      </c>
      <c r="N541" s="23">
        <f>VLOOKUP(A541,[1]FloodArchive!$A$2:$P$6000,5,FALSE)</f>
        <v>27.9665</v>
      </c>
      <c r="O541" s="23">
        <f>VLOOKUP(A541,[1]FloodArchive!$A$2:$P$6000,6,FALSE)</f>
        <v>46.824300000000001</v>
      </c>
      <c r="P541" s="30" t="s">
        <v>1061</v>
      </c>
      <c r="Q541" s="19"/>
      <c r="R541" s="20"/>
      <c r="S541" s="20"/>
      <c r="T541" s="20"/>
      <c r="U541" s="20"/>
    </row>
    <row r="542" spans="1:21" s="12" customFormat="1" ht="39.950000000000003" customHeight="1" x14ac:dyDescent="0.2">
      <c r="A542" s="138">
        <f t="shared" si="24"/>
        <v>3674</v>
      </c>
      <c r="B542" s="21" t="str">
        <f>VLOOKUP(A542,[1]FloodArchive!$A$2:$N$6000,3,FALSE)</f>
        <v>India</v>
      </c>
      <c r="C542" s="22" t="s">
        <v>1062</v>
      </c>
      <c r="D542" s="24">
        <f>VLOOKUP(A542,[1]FloodArchive!$A$2:$P$6000,8,FALSE)</f>
        <v>40364</v>
      </c>
      <c r="E542" s="24">
        <f>VLOOKUP(A542,[1]FloodArchive!$A$2:$P$6000,9,FALSE)</f>
        <v>40374</v>
      </c>
      <c r="F542" s="25">
        <f t="shared" si="25"/>
        <v>11</v>
      </c>
      <c r="G542" s="23">
        <f>VLOOKUP(A542,[1]FloodArchive!$A$2:$P$6000,11,FALSE)</f>
        <v>98</v>
      </c>
      <c r="H542" s="23">
        <f>VLOOKUP(A542,[1]FloodArchive!$A$2:$P$6000,12,FALSE)</f>
        <v>523000</v>
      </c>
      <c r="I542" s="36"/>
      <c r="J542" s="23" t="str">
        <f>VLOOKUP(A542,[1]FloodArchive!$A$2:$P$6000,13,FALSE)</f>
        <v>Monsoonal Rain</v>
      </c>
      <c r="K542" s="26">
        <f>VLOOKUP(A542,[1]FloodArchive!$A$2:$P$6003,14,FALSE)</f>
        <v>1</v>
      </c>
      <c r="L542" s="23">
        <f>VLOOKUP(A542,[1]FloodArchive!$A$2:$P$6000,7,FALSE)</f>
        <v>147437.23000000001</v>
      </c>
      <c r="M542" s="27">
        <f t="shared" si="26"/>
        <v>6.2099998480704395</v>
      </c>
      <c r="N542" s="23">
        <f>VLOOKUP(A542,[1]FloodArchive!$A$2:$P$6000,5,FALSE)</f>
        <v>74.778499999999994</v>
      </c>
      <c r="O542" s="23">
        <f>VLOOKUP(A542,[1]FloodArchive!$A$2:$P$6000,6,FALSE)</f>
        <v>30.189499999999999</v>
      </c>
      <c r="P542" s="30" t="s">
        <v>1063</v>
      </c>
      <c r="Q542" s="19"/>
      <c r="R542" s="20"/>
      <c r="S542" s="20"/>
      <c r="T542" s="20"/>
      <c r="U542" s="20"/>
    </row>
    <row r="543" spans="1:21" s="12" customFormat="1" ht="39.950000000000003" customHeight="1" x14ac:dyDescent="0.2">
      <c r="A543" s="138">
        <f t="shared" si="24"/>
        <v>3673</v>
      </c>
      <c r="B543" s="21" t="str">
        <f>VLOOKUP(A543,[1]FloodArchive!$A$2:$N$6000,3,FALSE)</f>
        <v>Canada</v>
      </c>
      <c r="C543" s="22" t="s">
        <v>1064</v>
      </c>
      <c r="D543" s="24">
        <f>VLOOKUP(A543,[1]FloodArchive!$A$2:$P$6000,8,FALSE)</f>
        <v>40361</v>
      </c>
      <c r="E543" s="24">
        <f>VLOOKUP(A543,[1]FloodArchive!$A$2:$P$6000,9,FALSE)</f>
        <v>40365</v>
      </c>
      <c r="F543" s="25">
        <f t="shared" si="25"/>
        <v>5</v>
      </c>
      <c r="G543" s="23">
        <f>VLOOKUP(A543,[1]FloodArchive!$A$2:$P$6000,11,FALSE)</f>
        <v>0</v>
      </c>
      <c r="H543" s="23">
        <f>VLOOKUP(A543,[1]FloodArchive!$A$2:$P$6000,12,FALSE)</f>
        <v>0</v>
      </c>
      <c r="I543" s="36"/>
      <c r="J543" s="23" t="str">
        <f>VLOOKUP(A543,[1]FloodArchive!$A$2:$P$6000,13,FALSE)</f>
        <v>Heavy Rain</v>
      </c>
      <c r="K543" s="26">
        <f>VLOOKUP(A543,[1]FloodArchive!$A$2:$P$6003,14,FALSE)</f>
        <v>1.5</v>
      </c>
      <c r="L543" s="23">
        <f>VLOOKUP(A543,[1]FloodArchive!$A$2:$P$6000,7,FALSE)</f>
        <v>86589.82</v>
      </c>
      <c r="M543" s="27">
        <f t="shared" si="26"/>
        <v>5.8125281002392812</v>
      </c>
      <c r="N543" s="23">
        <f>VLOOKUP(A543,[1]FloodArchive!$A$2:$P$6000,5,FALSE)</f>
        <v>-103.836</v>
      </c>
      <c r="O543" s="23">
        <f>VLOOKUP(A543,[1]FloodArchive!$A$2:$P$6000,6,FALSE)</f>
        <v>51.865699999999997</v>
      </c>
      <c r="P543" s="30" t="s">
        <v>1065</v>
      </c>
      <c r="Q543" s="19"/>
      <c r="R543" s="20"/>
      <c r="S543" s="20"/>
      <c r="T543" s="20"/>
      <c r="U543" s="20"/>
    </row>
    <row r="544" spans="1:21" s="12" customFormat="1" ht="39.950000000000003" customHeight="1" x14ac:dyDescent="0.2">
      <c r="A544" s="138">
        <f t="shared" si="24"/>
        <v>3672</v>
      </c>
      <c r="B544" s="21" t="str">
        <f>VLOOKUP(A544,[1]FloodArchive!$A$2:$N$6000,3,FALSE)</f>
        <v>Ukraine</v>
      </c>
      <c r="C544" s="22" t="s">
        <v>1066</v>
      </c>
      <c r="D544" s="24">
        <f>VLOOKUP(A544,[1]FloodArchive!$A$2:$P$6000,8,FALSE)</f>
        <v>40356</v>
      </c>
      <c r="E544" s="24">
        <f>VLOOKUP(A544,[1]FloodArchive!$A$2:$P$6000,9,FALSE)</f>
        <v>40361</v>
      </c>
      <c r="F544" s="25">
        <f t="shared" si="25"/>
        <v>6</v>
      </c>
      <c r="G544" s="23">
        <f>VLOOKUP(A544,[1]FloodArchive!$A$2:$P$6000,11,FALSE)</f>
        <v>2</v>
      </c>
      <c r="H544" s="23">
        <f>VLOOKUP(A544,[1]FloodArchive!$A$2:$P$6000,12,FALSE)</f>
        <v>0</v>
      </c>
      <c r="I544" s="36"/>
      <c r="J544" s="23" t="str">
        <f>VLOOKUP(A544,[1]FloodArchive!$A$2:$P$6000,13,FALSE)</f>
        <v>Heavy Rain</v>
      </c>
      <c r="K544" s="26">
        <f>VLOOKUP(A544,[1]FloodArchive!$A$2:$P$6003,14,FALSE)</f>
        <v>1.5</v>
      </c>
      <c r="L544" s="23">
        <f>VLOOKUP(A544,[1]FloodArchive!$A$2:$P$6000,7,FALSE)</f>
        <v>34504.42</v>
      </c>
      <c r="M544" s="27">
        <f t="shared" si="26"/>
        <v>5.4921172409953822</v>
      </c>
      <c r="N544" s="23">
        <f>VLOOKUP(A544,[1]FloodArchive!$A$2:$P$6000,5,FALSE)</f>
        <v>24.7926</v>
      </c>
      <c r="O544" s="23">
        <f>VLOOKUP(A544,[1]FloodArchive!$A$2:$P$6000,6,FALSE)</f>
        <v>48.589799999999997</v>
      </c>
      <c r="P544" s="30" t="s">
        <v>1067</v>
      </c>
      <c r="Q544" s="19"/>
      <c r="R544" s="20"/>
      <c r="S544" s="20"/>
      <c r="T544" s="20"/>
      <c r="U544" s="20"/>
    </row>
    <row r="545" spans="1:21" s="12" customFormat="1" ht="39.950000000000003" customHeight="1" x14ac:dyDescent="0.2">
      <c r="A545" s="138">
        <f t="shared" si="24"/>
        <v>3671</v>
      </c>
      <c r="B545" s="21" t="str">
        <f>VLOOKUP(A545,[1]FloodArchive!$A$2:$N$6000,3,FALSE)</f>
        <v>Mexico</v>
      </c>
      <c r="C545" s="22" t="s">
        <v>1068</v>
      </c>
      <c r="D545" s="24">
        <f>VLOOKUP(A545,[1]FloodArchive!$A$2:$P$6000,8,FALSE)</f>
        <v>40359</v>
      </c>
      <c r="E545" s="24">
        <f>VLOOKUP(A545,[1]FloodArchive!$A$2:$P$6000,9,FALSE)</f>
        <v>40366</v>
      </c>
      <c r="F545" s="25">
        <f t="shared" si="25"/>
        <v>8</v>
      </c>
      <c r="G545" s="23">
        <f>VLOOKUP(A545,[1]FloodArchive!$A$2:$P$6000,11,FALSE)</f>
        <v>6</v>
      </c>
      <c r="H545" s="23">
        <f>VLOOKUP(A545,[1]FloodArchive!$A$2:$P$6000,12,FALSE)</f>
        <v>50000</v>
      </c>
      <c r="I545" s="36"/>
      <c r="J545" s="23" t="str">
        <f>VLOOKUP(A545,[1]FloodArchive!$A$2:$P$6000,13,FALSE)</f>
        <v>Tropical Cyclone Alex</v>
      </c>
      <c r="K545" s="26">
        <f>VLOOKUP(A545,[1]FloodArchive!$A$2:$P$6003,14,FALSE)</f>
        <v>2</v>
      </c>
      <c r="L545" s="23">
        <f>VLOOKUP(A545,[1]FloodArchive!$A$2:$P$6000,7,FALSE)</f>
        <v>209024.88</v>
      </c>
      <c r="M545" s="27">
        <f t="shared" si="26"/>
        <v>6.5243179654349976</v>
      </c>
      <c r="N545" s="23">
        <f>VLOOKUP(A545,[1]FloodArchive!$A$2:$P$6000,5,FALSE)</f>
        <v>-100.417</v>
      </c>
      <c r="O545" s="23">
        <f>VLOOKUP(A545,[1]FloodArchive!$A$2:$P$6000,6,FALSE)</f>
        <v>24.311199999999999</v>
      </c>
      <c r="P545" s="30" t="s">
        <v>1069</v>
      </c>
      <c r="Q545" s="19"/>
      <c r="R545" s="20"/>
      <c r="S545" s="20"/>
      <c r="T545" s="20"/>
      <c r="U545" s="20"/>
    </row>
    <row r="546" spans="1:21" s="12" customFormat="1" ht="39.950000000000003" customHeight="1" x14ac:dyDescent="0.2">
      <c r="A546" s="138">
        <f t="shared" si="24"/>
        <v>3670</v>
      </c>
      <c r="B546" s="21" t="str">
        <f>VLOOKUP(A546,[1]FloodArchive!$A$2:$N$6000,3,FALSE)</f>
        <v>Dominican Republic</v>
      </c>
      <c r="C546" s="22"/>
      <c r="D546" s="24">
        <f>VLOOKUP(A546,[1]FloodArchive!$A$2:$P$6000,8,FALSE)</f>
        <v>40354</v>
      </c>
      <c r="E546" s="24">
        <f>VLOOKUP(A546,[1]FloodArchive!$A$2:$P$6000,9,FALSE)</f>
        <v>40356</v>
      </c>
      <c r="F546" s="25">
        <f t="shared" si="25"/>
        <v>3</v>
      </c>
      <c r="G546" s="23">
        <f>VLOOKUP(A546,[1]FloodArchive!$A$2:$P$6000,11,FALSE)</f>
        <v>0</v>
      </c>
      <c r="H546" s="23">
        <f>VLOOKUP(A546,[1]FloodArchive!$A$2:$P$6000,12,FALSE)</f>
        <v>0</v>
      </c>
      <c r="I546" s="36"/>
      <c r="J546" s="23" t="str">
        <f>VLOOKUP(A546,[1]FloodArchive!$A$2:$P$6000,13,FALSE)</f>
        <v>Torrential Rain</v>
      </c>
      <c r="K546" s="26">
        <f>VLOOKUP(A546,[1]FloodArchive!$A$2:$P$6003,14,FALSE)</f>
        <v>1</v>
      </c>
      <c r="L546" s="23">
        <f>VLOOKUP(A546,[1]FloodArchive!$A$2:$P$6000,7,FALSE)</f>
        <v>15731.6</v>
      </c>
      <c r="M546" s="27">
        <f t="shared" si="26"/>
        <v>4.673894149996066</v>
      </c>
      <c r="N546" s="23">
        <f>VLOOKUP(A546,[1]FloodArchive!$A$2:$P$6000,5,FALSE)</f>
        <v>-70.392799999999994</v>
      </c>
      <c r="O546" s="23">
        <f>VLOOKUP(A546,[1]FloodArchive!$A$2:$P$6000,6,FALSE)</f>
        <v>19.2545</v>
      </c>
      <c r="P546" s="30" t="s">
        <v>1070</v>
      </c>
      <c r="Q546" s="19"/>
      <c r="R546" s="20"/>
      <c r="S546" s="20"/>
      <c r="T546" s="20"/>
      <c r="U546" s="20"/>
    </row>
    <row r="547" spans="1:21" s="12" customFormat="1" ht="39.950000000000003" customHeight="1" x14ac:dyDescent="0.2">
      <c r="A547" s="138">
        <f t="shared" si="24"/>
        <v>3669</v>
      </c>
      <c r="B547" s="21" t="str">
        <f>VLOOKUP(A547,[1]FloodArchive!$A$2:$N$6000,3,FALSE)</f>
        <v>Liberia</v>
      </c>
      <c r="C547" s="22" t="s">
        <v>1071</v>
      </c>
      <c r="D547" s="24">
        <f>VLOOKUP(A547,[1]FloodArchive!$A$2:$P$6000,8,FALSE)</f>
        <v>40354</v>
      </c>
      <c r="E547" s="24">
        <f>VLOOKUP(A547,[1]FloodArchive!$A$2:$P$6000,9,FALSE)</f>
        <v>40356</v>
      </c>
      <c r="F547" s="25">
        <f t="shared" si="25"/>
        <v>3</v>
      </c>
      <c r="G547" s="23">
        <f>VLOOKUP(A547,[1]FloodArchive!$A$2:$P$6000,11,FALSE)</f>
        <v>12</v>
      </c>
      <c r="H547" s="23">
        <f>VLOOKUP(A547,[1]FloodArchive!$A$2:$P$6000,12,FALSE)</f>
        <v>0</v>
      </c>
      <c r="I547" s="36"/>
      <c r="J547" s="23" t="str">
        <f>VLOOKUP(A547,[1]FloodArchive!$A$2:$P$6000,13,FALSE)</f>
        <v>Torrential Rain</v>
      </c>
      <c r="K547" s="26">
        <f>VLOOKUP(A547,[1]FloodArchive!$A$2:$P$6003,14,FALSE)</f>
        <v>1</v>
      </c>
      <c r="L547" s="23">
        <f>VLOOKUP(A547,[1]FloodArchive!$A$2:$P$6000,7,FALSE)</f>
        <v>183842.33</v>
      </c>
      <c r="M547" s="27">
        <f t="shared" si="26"/>
        <v>5.7415667703052256</v>
      </c>
      <c r="N547" s="23">
        <f>VLOOKUP(A547,[1]FloodArchive!$A$2:$P$6000,5,FALSE)</f>
        <v>-7.1501799999999998</v>
      </c>
      <c r="O547" s="23">
        <f>VLOOKUP(A547,[1]FloodArchive!$A$2:$P$6000,6,FALSE)</f>
        <v>6.0130100000000004</v>
      </c>
      <c r="P547" s="30" t="s">
        <v>1072</v>
      </c>
      <c r="Q547" s="19"/>
      <c r="R547" s="20"/>
      <c r="S547" s="20"/>
      <c r="T547" s="20"/>
      <c r="U547" s="20"/>
    </row>
    <row r="548" spans="1:21" s="12" customFormat="1" ht="39.950000000000003" customHeight="1" x14ac:dyDescent="0.2">
      <c r="A548" s="138">
        <f t="shared" si="24"/>
        <v>3668</v>
      </c>
      <c r="B548" s="21" t="str">
        <f>VLOOKUP(A548,[1]FloodArchive!$A$2:$N$6000,3,FALSE)</f>
        <v>Taiwan</v>
      </c>
      <c r="C548" s="22"/>
      <c r="D548" s="24">
        <f>VLOOKUP(A548,[1]FloodArchive!$A$2:$P$6000,8,FALSE)</f>
        <v>40354</v>
      </c>
      <c r="E548" s="24">
        <f>VLOOKUP(A548,[1]FloodArchive!$A$2:$P$6000,9,FALSE)</f>
        <v>40356</v>
      </c>
      <c r="F548" s="25">
        <f t="shared" si="25"/>
        <v>3</v>
      </c>
      <c r="G548" s="23">
        <f>VLOOKUP(A548,[1]FloodArchive!$A$2:$P$6000,11,FALSE)</f>
        <v>0</v>
      </c>
      <c r="H548" s="23">
        <f>VLOOKUP(A548,[1]FloodArchive!$A$2:$P$6000,12,FALSE)</f>
        <v>0</v>
      </c>
      <c r="I548" s="36"/>
      <c r="J548" s="23" t="str">
        <f>VLOOKUP(A548,[1]FloodArchive!$A$2:$P$6000,13,FALSE)</f>
        <v>Torrential Rain</v>
      </c>
      <c r="K548" s="26">
        <f>VLOOKUP(A548,[1]FloodArchive!$A$2:$P$6003,14,FALSE)</f>
        <v>1</v>
      </c>
      <c r="L548" s="23">
        <f>VLOOKUP(A548,[1]FloodArchive!$A$2:$P$6000,7,FALSE)</f>
        <v>1399.49</v>
      </c>
      <c r="M548" s="27">
        <f t="shared" si="26"/>
        <v>3.6230910542990244</v>
      </c>
      <c r="N548" s="23">
        <f>VLOOKUP(A548,[1]FloodArchive!$A$2:$P$6000,5,FALSE)</f>
        <v>121.60599999999999</v>
      </c>
      <c r="O548" s="23">
        <f>VLOOKUP(A548,[1]FloodArchive!$A$2:$P$6000,6,FALSE)</f>
        <v>24.949100000000001</v>
      </c>
      <c r="P548" s="30" t="s">
        <v>1073</v>
      </c>
      <c r="Q548" s="19"/>
      <c r="R548" s="20"/>
      <c r="S548" s="20"/>
      <c r="T548" s="20"/>
      <c r="U548" s="20"/>
    </row>
    <row r="549" spans="1:21" s="12" customFormat="1" ht="39.950000000000003" customHeight="1" x14ac:dyDescent="0.2">
      <c r="A549" s="138">
        <f t="shared" si="24"/>
        <v>3667</v>
      </c>
      <c r="B549" s="21" t="str">
        <f>VLOOKUP(A549,[1]FloodArchive!$A$2:$N$6000,3,FALSE)</f>
        <v>Brazil</v>
      </c>
      <c r="C549" s="22"/>
      <c r="D549" s="24">
        <f>VLOOKUP(A549,[1]FloodArchive!$A$2:$P$6000,8,FALSE)</f>
        <v>40351</v>
      </c>
      <c r="E549" s="24">
        <f>VLOOKUP(A549,[1]FloodArchive!$A$2:$P$6000,9,FALSE)</f>
        <v>40359</v>
      </c>
      <c r="F549" s="25">
        <f t="shared" si="25"/>
        <v>9</v>
      </c>
      <c r="G549" s="23">
        <f>VLOOKUP(A549,[1]FloodArchive!$A$2:$P$6000,11,FALSE)</f>
        <v>50</v>
      </c>
      <c r="H549" s="23">
        <f>VLOOKUP(A549,[1]FloodArchive!$A$2:$P$6000,12,FALSE)</f>
        <v>150000</v>
      </c>
      <c r="I549" s="36"/>
      <c r="J549" s="23" t="str">
        <f>VLOOKUP(A549,[1]FloodArchive!$A$2:$P$6000,13,FALSE)</f>
        <v>Heavy Rain</v>
      </c>
      <c r="K549" s="26">
        <f>VLOOKUP(A549,[1]FloodArchive!$A$2:$P$6003,14,FALSE)</f>
        <v>2</v>
      </c>
      <c r="L549" s="23">
        <f>VLOOKUP(A549,[1]FloodArchive!$A$2:$P$6000,7,FALSE)</f>
        <v>320129.49</v>
      </c>
      <c r="M549" s="27">
        <f t="shared" si="26"/>
        <v>6.7605981878521044</v>
      </c>
      <c r="N549" s="23">
        <f>VLOOKUP(A549,[1]FloodArchive!$A$2:$P$6000,5,FALSE)</f>
        <v>-37.781599999999997</v>
      </c>
      <c r="O549" s="23">
        <f>VLOOKUP(A549,[1]FloodArchive!$A$2:$P$6000,6,FALSE)</f>
        <v>-6.3558899999999996</v>
      </c>
      <c r="P549" s="30" t="s">
        <v>1074</v>
      </c>
      <c r="Q549" s="19"/>
      <c r="R549" s="20"/>
      <c r="S549" s="20"/>
      <c r="T549" s="20"/>
      <c r="U549" s="20"/>
    </row>
    <row r="550" spans="1:21" s="12" customFormat="1" ht="39.950000000000003" customHeight="1" x14ac:dyDescent="0.2">
      <c r="A550" s="138">
        <f t="shared" si="24"/>
        <v>3666</v>
      </c>
      <c r="B550" s="21" t="str">
        <f>VLOOKUP(A550,[1]FloodArchive!$A$2:$N$6000,3,FALSE)</f>
        <v>Pakistan</v>
      </c>
      <c r="C550" s="22"/>
      <c r="D550" s="24">
        <f>VLOOKUP(A550,[1]FloodArchive!$A$2:$P$6000,8,FALSE)</f>
        <v>40351</v>
      </c>
      <c r="E550" s="24">
        <f>VLOOKUP(A550,[1]FloodArchive!$A$2:$P$6000,9,FALSE)</f>
        <v>40353</v>
      </c>
      <c r="F550" s="25">
        <f t="shared" si="25"/>
        <v>3</v>
      </c>
      <c r="G550" s="23">
        <f>VLOOKUP(A550,[1]FloodArchive!$A$2:$P$6000,11,FALSE)</f>
        <v>46</v>
      </c>
      <c r="H550" s="23">
        <f>VLOOKUP(A550,[1]FloodArchive!$A$2:$P$6000,12,FALSE)</f>
        <v>0</v>
      </c>
      <c r="I550" s="36"/>
      <c r="J550" s="23" t="str">
        <f>VLOOKUP(A550,[1]FloodArchive!$A$2:$P$6000,13,FALSE)</f>
        <v>Torrential Rain</v>
      </c>
      <c r="K550" s="26">
        <f>VLOOKUP(A550,[1]FloodArchive!$A$2:$P$6003,14,FALSE)</f>
        <v>1</v>
      </c>
      <c r="L550" s="23">
        <f>VLOOKUP(A550,[1]FloodArchive!$A$2:$P$6000,7,FALSE)</f>
        <v>9325.99</v>
      </c>
      <c r="M550" s="27">
        <f t="shared" si="26"/>
        <v>4.4468162001564773</v>
      </c>
      <c r="N550" s="23">
        <f>VLOOKUP(A550,[1]FloodArchive!$A$2:$P$6000,5,FALSE)</f>
        <v>72.0792</v>
      </c>
      <c r="O550" s="23">
        <f>VLOOKUP(A550,[1]FloodArchive!$A$2:$P$6000,6,FALSE)</f>
        <v>36.027000000000001</v>
      </c>
      <c r="P550" s="30" t="s">
        <v>1075</v>
      </c>
      <c r="Q550" s="19"/>
      <c r="R550" s="20"/>
      <c r="S550" s="20"/>
      <c r="T550" s="20"/>
      <c r="U550" s="20"/>
    </row>
    <row r="551" spans="1:21" s="12" customFormat="1" ht="39.950000000000003" customHeight="1" x14ac:dyDescent="0.2">
      <c r="A551" s="138">
        <f t="shared" si="24"/>
        <v>3665</v>
      </c>
      <c r="B551" s="21" t="str">
        <f>VLOOKUP(A551,[1]FloodArchive!$A$2:$N$6000,3,FALSE)</f>
        <v>Bosnia and Herzegovina</v>
      </c>
      <c r="C551" s="22"/>
      <c r="D551" s="24">
        <f>VLOOKUP(A551,[1]FloodArchive!$A$2:$P$6000,8,FALSE)</f>
        <v>40351</v>
      </c>
      <c r="E551" s="24">
        <f>VLOOKUP(A551,[1]FloodArchive!$A$2:$P$6000,9,FALSE)</f>
        <v>40355</v>
      </c>
      <c r="F551" s="25">
        <f t="shared" si="25"/>
        <v>5</v>
      </c>
      <c r="G551" s="23">
        <f>VLOOKUP(A551,[1]FloodArchive!$A$2:$P$6000,11,FALSE)</f>
        <v>46</v>
      </c>
      <c r="H551" s="23">
        <f>VLOOKUP(A551,[1]FloodArchive!$A$2:$P$6000,12,FALSE)</f>
        <v>0</v>
      </c>
      <c r="I551" s="36"/>
      <c r="J551" s="23" t="str">
        <f>VLOOKUP(A551,[1]FloodArchive!$A$2:$P$6000,13,FALSE)</f>
        <v>Heavy Rain</v>
      </c>
      <c r="K551" s="26">
        <f>VLOOKUP(A551,[1]FloodArchive!$A$2:$P$6003,14,FALSE)</f>
        <v>1</v>
      </c>
      <c r="L551" s="23">
        <f>VLOOKUP(A551,[1]FloodArchive!$A$2:$P$6000,7,FALSE)</f>
        <v>28641.599999999999</v>
      </c>
      <c r="M551" s="27">
        <f t="shared" si="26"/>
        <v>5.1559672795557043</v>
      </c>
      <c r="N551" s="23">
        <f>VLOOKUP(A551,[1]FloodArchive!$A$2:$P$6000,5,FALSE)</f>
        <v>17.704999999999998</v>
      </c>
      <c r="O551" s="23">
        <f>VLOOKUP(A551,[1]FloodArchive!$A$2:$P$6000,6,FALSE)</f>
        <v>43.987200000000001</v>
      </c>
      <c r="P551" s="30" t="s">
        <v>1076</v>
      </c>
      <c r="Q551" s="19"/>
      <c r="R551" s="20"/>
      <c r="S551" s="20"/>
      <c r="T551" s="20"/>
      <c r="U551" s="20"/>
    </row>
    <row r="552" spans="1:21" s="12" customFormat="1" ht="39.950000000000003" customHeight="1" x14ac:dyDescent="0.2">
      <c r="A552" s="138">
        <f t="shared" si="24"/>
        <v>3664</v>
      </c>
      <c r="B552" s="21" t="str">
        <f>VLOOKUP(A552,[1]FloodArchive!$A$2:$N$6000,3,FALSE)</f>
        <v>Romania</v>
      </c>
      <c r="C552" s="22" t="s">
        <v>1077</v>
      </c>
      <c r="D552" s="24">
        <f>VLOOKUP(A552,[1]FloodArchive!$A$2:$P$6000,8,FALSE)</f>
        <v>40351</v>
      </c>
      <c r="E552" s="24">
        <f>VLOOKUP(A552,[1]FloodArchive!$A$2:$P$6000,9,FALSE)</f>
        <v>40371</v>
      </c>
      <c r="F552" s="25">
        <f t="shared" si="25"/>
        <v>21</v>
      </c>
      <c r="G552" s="23">
        <f>VLOOKUP(A552,[1]FloodArchive!$A$2:$P$6000,11,FALSE)</f>
        <v>23</v>
      </c>
      <c r="H552" s="23">
        <f>VLOOKUP(A552,[1]FloodArchive!$A$2:$P$6000,12,FALSE)</f>
        <v>17500</v>
      </c>
      <c r="I552" s="36"/>
      <c r="J552" s="23" t="str">
        <f>VLOOKUP(A552,[1]FloodArchive!$A$2:$P$6000,13,FALSE)</f>
        <v>Heavy Rain</v>
      </c>
      <c r="K552" s="26">
        <f>VLOOKUP(A552,[1]FloodArchive!$A$2:$P$6003,14,FALSE)</f>
        <v>2</v>
      </c>
      <c r="L552" s="23">
        <f>VLOOKUP(A552,[1]FloodArchive!$A$2:$P$6000,7,FALSE)</f>
        <v>56733.120000000003</v>
      </c>
      <c r="M552" s="27">
        <f t="shared" si="26"/>
        <v>6.3770859583540043</v>
      </c>
      <c r="N552" s="23">
        <f>VLOOKUP(A552,[1]FloodArchive!$A$2:$P$6000,5,FALSE)</f>
        <v>23.185300000000002</v>
      </c>
      <c r="O552" s="23">
        <f>VLOOKUP(A552,[1]FloodArchive!$A$2:$P$6000,6,FALSE)</f>
        <v>46.079300000000003</v>
      </c>
      <c r="P552" s="30" t="s">
        <v>1078</v>
      </c>
      <c r="Q552" s="19"/>
      <c r="R552" s="20"/>
      <c r="S552" s="20"/>
      <c r="T552" s="20"/>
      <c r="U552" s="20"/>
    </row>
    <row r="553" spans="1:21" s="12" customFormat="1" ht="39.950000000000003" customHeight="1" x14ac:dyDescent="0.2">
      <c r="A553" s="138">
        <f t="shared" si="24"/>
        <v>3663</v>
      </c>
      <c r="B553" s="21" t="str">
        <f>VLOOKUP(A553,[1]FloodArchive!$A$2:$N$6000,3,FALSE)</f>
        <v>Ghana</v>
      </c>
      <c r="C553" s="22" t="s">
        <v>1079</v>
      </c>
      <c r="D553" s="24">
        <f>VLOOKUP(A553,[1]FloodArchive!$A$2:$P$6000,8,FALSE)</f>
        <v>40351</v>
      </c>
      <c r="E553" s="24">
        <f>VLOOKUP(A553,[1]FloodArchive!$A$2:$P$6000,9,FALSE)</f>
        <v>40355</v>
      </c>
      <c r="F553" s="25">
        <f t="shared" si="25"/>
        <v>5</v>
      </c>
      <c r="G553" s="23">
        <f>VLOOKUP(A553,[1]FloodArchive!$A$2:$P$6000,11,FALSE)</f>
        <v>30</v>
      </c>
      <c r="H553" s="23">
        <f>VLOOKUP(A553,[1]FloodArchive!$A$2:$P$6000,12,FALSE)</f>
        <v>0</v>
      </c>
      <c r="I553" s="36"/>
      <c r="J553" s="23" t="str">
        <f>VLOOKUP(A553,[1]FloodArchive!$A$2:$P$6000,13,FALSE)</f>
        <v>Heavy Rain</v>
      </c>
      <c r="K553" s="26">
        <f>VLOOKUP(A553,[1]FloodArchive!$A$2:$P$6003,14,FALSE)</f>
        <v>1</v>
      </c>
      <c r="L553" s="23">
        <f>VLOOKUP(A553,[1]FloodArchive!$A$2:$P$6000,7,FALSE)</f>
        <v>150908.10999999999</v>
      </c>
      <c r="M553" s="27">
        <f t="shared" si="26"/>
        <v>5.8776825842945417</v>
      </c>
      <c r="N553" s="23">
        <f>VLOOKUP(A553,[1]FloodArchive!$A$2:$P$6000,5,FALSE)</f>
        <v>-0.98103799999999997</v>
      </c>
      <c r="O553" s="23">
        <f>VLOOKUP(A553,[1]FloodArchive!$A$2:$P$6000,6,FALSE)</f>
        <v>7.9316199999999997</v>
      </c>
      <c r="P553" s="30" t="s">
        <v>1080</v>
      </c>
      <c r="Q553" s="19"/>
      <c r="R553" s="20"/>
      <c r="S553" s="20"/>
      <c r="T553" s="20"/>
      <c r="U553" s="20"/>
    </row>
    <row r="554" spans="1:21" s="12" customFormat="1" ht="39.950000000000003" customHeight="1" x14ac:dyDescent="0.2">
      <c r="A554" s="138">
        <f t="shared" si="24"/>
        <v>3662</v>
      </c>
      <c r="B554" s="21" t="str">
        <f>VLOOKUP(A554,[1]FloodArchive!$A$2:$N$6000,3,FALSE)</f>
        <v>Myanmar</v>
      </c>
      <c r="C554" s="22" t="s">
        <v>1081</v>
      </c>
      <c r="D554" s="24">
        <f>VLOOKUP(A554,[1]FloodArchive!$A$2:$P$6000,8,FALSE)</f>
        <v>40344</v>
      </c>
      <c r="E554" s="24">
        <f>VLOOKUP(A554,[1]FloodArchive!$A$2:$P$6000,9,FALSE)</f>
        <v>40355</v>
      </c>
      <c r="F554" s="25">
        <f t="shared" si="25"/>
        <v>12</v>
      </c>
      <c r="G554" s="23">
        <f>VLOOKUP(A554,[1]FloodArchive!$A$2:$P$6000,11,FALSE)</f>
        <v>60</v>
      </c>
      <c r="H554" s="23">
        <f>VLOOKUP(A554,[1]FloodArchive!$A$2:$P$6000,12,FALSE)</f>
        <v>0</v>
      </c>
      <c r="I554" s="36"/>
      <c r="J554" s="23" t="str">
        <f>VLOOKUP(A554,[1]FloodArchive!$A$2:$P$6000,13,FALSE)</f>
        <v>Monsoonal Rain</v>
      </c>
      <c r="K554" s="26">
        <f>VLOOKUP(A554,[1]FloodArchive!$A$2:$P$6003,14,FALSE)</f>
        <v>1</v>
      </c>
      <c r="L554" s="23">
        <f>VLOOKUP(A554,[1]FloodArchive!$A$2:$P$6000,7,FALSE)</f>
        <v>94869.51</v>
      </c>
      <c r="M554" s="27">
        <f t="shared" si="26"/>
        <v>6.0563079035077667</v>
      </c>
      <c r="N554" s="23">
        <f>VLOOKUP(A554,[1]FloodArchive!$A$2:$P$6000,5,FALSE)</f>
        <v>94.010499999999993</v>
      </c>
      <c r="O554" s="23">
        <f>VLOOKUP(A554,[1]FloodArchive!$A$2:$P$6000,6,FALSE)</f>
        <v>22.2804</v>
      </c>
      <c r="P554" s="30" t="s">
        <v>1082</v>
      </c>
      <c r="Q554" s="19"/>
      <c r="R554" s="20"/>
      <c r="S554" s="20"/>
      <c r="T554" s="20"/>
      <c r="U554" s="20"/>
    </row>
    <row r="555" spans="1:21" s="12" customFormat="1" ht="39.950000000000003" customHeight="1" x14ac:dyDescent="0.2">
      <c r="A555" s="138">
        <f t="shared" si="24"/>
        <v>3661</v>
      </c>
      <c r="B555" s="21" t="str">
        <f>VLOOKUP(A555,[1]FloodArchive!$A$2:$N$6000,3,FALSE)</f>
        <v>France</v>
      </c>
      <c r="C555" s="22" t="s">
        <v>1083</v>
      </c>
      <c r="D555" s="24">
        <f>VLOOKUP(A555,[1]FloodArchive!$A$2:$P$6000,8,FALSE)</f>
        <v>40345</v>
      </c>
      <c r="E555" s="24">
        <f>VLOOKUP(A555,[1]FloodArchive!$A$2:$P$6000,9,FALSE)</f>
        <v>40346</v>
      </c>
      <c r="F555" s="25">
        <f t="shared" si="25"/>
        <v>2</v>
      </c>
      <c r="G555" s="23">
        <f>VLOOKUP(A555,[1]FloodArchive!$A$2:$P$6000,11,FALSE)</f>
        <v>19</v>
      </c>
      <c r="H555" s="23">
        <f>VLOOKUP(A555,[1]FloodArchive!$A$2:$P$6000,12,FALSE)</f>
        <v>0</v>
      </c>
      <c r="I555" s="36"/>
      <c r="J555" s="23" t="str">
        <f>VLOOKUP(A555,[1]FloodArchive!$A$2:$P$6000,13,FALSE)</f>
        <v>Torrential Rain</v>
      </c>
      <c r="K555" s="26">
        <f>VLOOKUP(A555,[1]FloodArchive!$A$2:$P$6003,14,FALSE)</f>
        <v>2</v>
      </c>
      <c r="L555" s="23">
        <f>VLOOKUP(A555,[1]FloodArchive!$A$2:$P$6000,7,FALSE)</f>
        <v>7699.78</v>
      </c>
      <c r="M555" s="27">
        <f t="shared" si="26"/>
        <v>4.4885383079094092</v>
      </c>
      <c r="N555" s="23">
        <f>VLOOKUP(A555,[1]FloodArchive!$A$2:$P$6000,5,FALSE)</f>
        <v>6.5913399999999998</v>
      </c>
      <c r="O555" s="23">
        <f>VLOOKUP(A555,[1]FloodArchive!$A$2:$P$6000,6,FALSE)</f>
        <v>43.497300000000003</v>
      </c>
      <c r="P555" s="30" t="s">
        <v>1084</v>
      </c>
      <c r="Q555" s="19"/>
      <c r="R555" s="20"/>
      <c r="S555" s="20"/>
      <c r="T555" s="20"/>
      <c r="U555" s="20"/>
    </row>
    <row r="556" spans="1:21" s="12" customFormat="1" ht="39.950000000000003" customHeight="1" x14ac:dyDescent="0.2">
      <c r="A556" s="138">
        <f t="shared" si="24"/>
        <v>3660</v>
      </c>
      <c r="B556" s="21" t="str">
        <f>VLOOKUP(A556,[1]FloodArchive!$A$2:$N$6000,3,FALSE)</f>
        <v>Spain</v>
      </c>
      <c r="C556" s="22" t="s">
        <v>1085</v>
      </c>
      <c r="D556" s="24">
        <f>VLOOKUP(A556,[1]FloodArchive!$A$2:$P$6000,8,FALSE)</f>
        <v>40340</v>
      </c>
      <c r="E556" s="24">
        <f>VLOOKUP(A556,[1]FloodArchive!$A$2:$P$6000,9,FALSE)</f>
        <v>40342</v>
      </c>
      <c r="F556" s="25">
        <f t="shared" si="25"/>
        <v>3</v>
      </c>
      <c r="G556" s="23">
        <f>VLOOKUP(A556,[1]FloodArchive!$A$2:$P$6000,11,FALSE)</f>
        <v>2</v>
      </c>
      <c r="H556" s="23">
        <f>VLOOKUP(A556,[1]FloodArchive!$A$2:$P$6000,12,FALSE)</f>
        <v>0</v>
      </c>
      <c r="I556" s="36"/>
      <c r="J556" s="23" t="str">
        <f>VLOOKUP(A556,[1]FloodArchive!$A$2:$P$6000,13,FALSE)</f>
        <v>Torrential Rain</v>
      </c>
      <c r="K556" s="26">
        <f>VLOOKUP(A556,[1]FloodArchive!$A$2:$P$6003,14,FALSE)</f>
        <v>1.5</v>
      </c>
      <c r="L556" s="23">
        <f>VLOOKUP(A556,[1]FloodArchive!$A$2:$P$6000,7,FALSE)</f>
        <v>6135.21</v>
      </c>
      <c r="M556" s="27">
        <f t="shared" si="26"/>
        <v>4.4410419464097313</v>
      </c>
      <c r="N556" s="23">
        <f>VLOOKUP(A556,[1]FloodArchive!$A$2:$P$6000,5,FALSE)</f>
        <v>-6.2163899999999996</v>
      </c>
      <c r="O556" s="23">
        <f>VLOOKUP(A556,[1]FloodArchive!$A$2:$P$6000,6,FALSE)</f>
        <v>43.354399999999998</v>
      </c>
      <c r="P556" s="30" t="s">
        <v>1086</v>
      </c>
      <c r="Q556" s="19"/>
      <c r="R556" s="20"/>
      <c r="S556" s="20"/>
      <c r="T556" s="20"/>
      <c r="U556" s="20"/>
    </row>
    <row r="557" spans="1:21" s="12" customFormat="1" ht="39.950000000000003" customHeight="1" x14ac:dyDescent="0.2">
      <c r="A557" s="138">
        <f t="shared" si="24"/>
        <v>3659</v>
      </c>
      <c r="B557" s="21" t="str">
        <f>VLOOKUP(A557,[1]FloodArchive!$A$2:$N$6000,3,FALSE)</f>
        <v>USA</v>
      </c>
      <c r="C557" s="22" t="s">
        <v>1087</v>
      </c>
      <c r="D557" s="24">
        <f>VLOOKUP(A557,[1]FloodArchive!$A$2:$P$6000,8,FALSE)</f>
        <v>40340</v>
      </c>
      <c r="E557" s="24">
        <f>VLOOKUP(A557,[1]FloodArchive!$A$2:$P$6000,9,FALSE)</f>
        <v>40340</v>
      </c>
      <c r="F557" s="25">
        <f t="shared" si="25"/>
        <v>1</v>
      </c>
      <c r="G557" s="23">
        <f>VLOOKUP(A557,[1]FloodArchive!$A$2:$P$6000,11,FALSE)</f>
        <v>20</v>
      </c>
      <c r="H557" s="23">
        <f>VLOOKUP(A557,[1]FloodArchive!$A$2:$P$6000,12,FALSE)</f>
        <v>0</v>
      </c>
      <c r="I557" s="36"/>
      <c r="J557" s="23" t="str">
        <f>VLOOKUP(A557,[1]FloodArchive!$A$2:$P$6000,13,FALSE)</f>
        <v>Torrential Rain</v>
      </c>
      <c r="K557" s="26">
        <f>VLOOKUP(A557,[1]FloodArchive!$A$2:$P$6003,14,FALSE)</f>
        <v>2</v>
      </c>
      <c r="L557" s="23">
        <f>VLOOKUP(A557,[1]FloodArchive!$A$2:$P$6000,7,FALSE)</f>
        <v>12234.56</v>
      </c>
      <c r="M557" s="27">
        <f t="shared" si="26"/>
        <v>4.3886183507977936</v>
      </c>
      <c r="N557" s="23">
        <f>VLOOKUP(A557,[1]FloodArchive!$A$2:$P$6000,5,FALSE)</f>
        <v>-94.094800000000006</v>
      </c>
      <c r="O557" s="23">
        <f>VLOOKUP(A557,[1]FloodArchive!$A$2:$P$6000,6,FALSE)</f>
        <v>34.577800000000003</v>
      </c>
      <c r="P557" s="30" t="s">
        <v>1088</v>
      </c>
      <c r="Q557" s="19"/>
      <c r="R557" s="20"/>
      <c r="S557" s="20"/>
      <c r="T557" s="20"/>
      <c r="U557" s="20"/>
    </row>
    <row r="558" spans="1:21" s="12" customFormat="1" ht="39.950000000000003" customHeight="1" x14ac:dyDescent="0.2">
      <c r="A558" s="138">
        <f t="shared" si="24"/>
        <v>3658</v>
      </c>
      <c r="B558" s="21" t="str">
        <f>VLOOKUP(A558,[1]FloodArchive!$A$2:$N$6000,3,FALSE)</f>
        <v>Pakistan</v>
      </c>
      <c r="C558" s="22" t="s">
        <v>1089</v>
      </c>
      <c r="D558" s="24">
        <f>VLOOKUP(A558,[1]FloodArchive!$A$2:$P$6000,8,FALSE)</f>
        <v>40335</v>
      </c>
      <c r="E558" s="24">
        <f>VLOOKUP(A558,[1]FloodArchive!$A$2:$P$6000,9,FALSE)</f>
        <v>40336</v>
      </c>
      <c r="F558" s="25">
        <f t="shared" si="25"/>
        <v>2</v>
      </c>
      <c r="G558" s="23">
        <f>VLOOKUP(A558,[1]FloodArchive!$A$2:$P$6000,11,FALSE)</f>
        <v>23</v>
      </c>
      <c r="H558" s="23">
        <f>VLOOKUP(A558,[1]FloodArchive!$A$2:$P$6000,12,FALSE)</f>
        <v>4000</v>
      </c>
      <c r="I558" s="36"/>
      <c r="J558" s="23" t="str">
        <f>VLOOKUP(A558,[1]FloodArchive!$A$2:$P$6000,13,FALSE)</f>
        <v>Tropical Cyclone Phet</v>
      </c>
      <c r="K558" s="26">
        <f>VLOOKUP(A558,[1]FloodArchive!$A$2:$P$6003,14,FALSE)</f>
        <v>1</v>
      </c>
      <c r="L558" s="23">
        <f>VLOOKUP(A558,[1]FloodArchive!$A$2:$P$6000,7,FALSE)</f>
        <v>59028.73</v>
      </c>
      <c r="M558" s="27">
        <f t="shared" si="26"/>
        <v>5.0720934351629108</v>
      </c>
      <c r="N558" s="23">
        <f>VLOOKUP(A558,[1]FloodArchive!$A$2:$P$6000,5,FALSE)</f>
        <v>67.905199999999994</v>
      </c>
      <c r="O558" s="23">
        <f>VLOOKUP(A558,[1]FloodArchive!$A$2:$P$6000,6,FALSE)</f>
        <v>25.1175</v>
      </c>
      <c r="P558" s="30" t="s">
        <v>1090</v>
      </c>
      <c r="Q558" s="19"/>
      <c r="R558" s="20"/>
      <c r="S558" s="20"/>
      <c r="T558" s="20"/>
      <c r="U558" s="20"/>
    </row>
    <row r="559" spans="1:21" s="12" customFormat="1" ht="39.950000000000003" customHeight="1" x14ac:dyDescent="0.2">
      <c r="A559" s="138">
        <f t="shared" si="24"/>
        <v>3657</v>
      </c>
      <c r="B559" s="21" t="str">
        <f>VLOOKUP(A559,[1]FloodArchive!$A$2:$N$6000,3,FALSE)</f>
        <v>Hungary</v>
      </c>
      <c r="C559" s="22" t="s">
        <v>1091</v>
      </c>
      <c r="D559" s="24">
        <f>VLOOKUP(A559,[1]FloodArchive!$A$2:$P$6000,8,FALSE)</f>
        <v>40327</v>
      </c>
      <c r="E559" s="24">
        <f>VLOOKUP(A559,[1]FloodArchive!$A$2:$P$6000,9,FALSE)</f>
        <v>40340</v>
      </c>
      <c r="F559" s="25">
        <f t="shared" si="25"/>
        <v>14</v>
      </c>
      <c r="G559" s="23">
        <f>VLOOKUP(A559,[1]FloodArchive!$A$2:$P$6000,11,FALSE)</f>
        <v>0</v>
      </c>
      <c r="H559" s="23">
        <f>VLOOKUP(A559,[1]FloodArchive!$A$2:$P$6000,12,FALSE)</f>
        <v>3000</v>
      </c>
      <c r="I559" s="36"/>
      <c r="J559" s="23" t="str">
        <f>VLOOKUP(A559,[1]FloodArchive!$A$2:$P$6000,13,FALSE)</f>
        <v>Heavy Rain</v>
      </c>
      <c r="K559" s="26">
        <f>VLOOKUP(A559,[1]FloodArchive!$A$2:$P$6003,14,FALSE)</f>
        <v>1</v>
      </c>
      <c r="L559" s="23">
        <f>VLOOKUP(A559,[1]FloodArchive!$A$2:$P$6000,7,FALSE)</f>
        <v>174970.1</v>
      </c>
      <c r="M559" s="27">
        <f t="shared" si="26"/>
        <v>6.3890918757104762</v>
      </c>
      <c r="N559" s="23">
        <f>VLOOKUP(A559,[1]FloodArchive!$A$2:$P$6000,5,FALSE)</f>
        <v>19.7971</v>
      </c>
      <c r="O559" s="23">
        <f>VLOOKUP(A559,[1]FloodArchive!$A$2:$P$6000,6,FALSE)</f>
        <v>49.671599999999998</v>
      </c>
      <c r="P559" s="30" t="s">
        <v>1092</v>
      </c>
      <c r="Q559" s="19"/>
      <c r="R559" s="20"/>
      <c r="S559" s="20"/>
      <c r="T559" s="20"/>
      <c r="U559" s="20"/>
    </row>
    <row r="560" spans="1:21" s="12" customFormat="1" ht="39.950000000000003" customHeight="1" x14ac:dyDescent="0.2">
      <c r="A560" s="138">
        <f t="shared" si="24"/>
        <v>3656</v>
      </c>
      <c r="B560" s="21" t="str">
        <f>VLOOKUP(A560,[1]FloodArchive!$A$2:$N$6000,3,FALSE)</f>
        <v>Philippines</v>
      </c>
      <c r="C560" s="22" t="s">
        <v>417</v>
      </c>
      <c r="D560" s="24">
        <f>VLOOKUP(A560,[1]FloodArchive!$A$2:$P$6000,8,FALSE)</f>
        <v>40327</v>
      </c>
      <c r="E560" s="24">
        <f>VLOOKUP(A560,[1]FloodArchive!$A$2:$P$6000,9,FALSE)</f>
        <v>40330</v>
      </c>
      <c r="F560" s="25">
        <f t="shared" si="25"/>
        <v>4</v>
      </c>
      <c r="G560" s="23">
        <f>VLOOKUP(A560,[1]FloodArchive!$A$2:$P$6000,11,FALSE)</f>
        <v>27</v>
      </c>
      <c r="H560" s="23">
        <f>VLOOKUP(A560,[1]FloodArchive!$A$2:$P$6000,12,FALSE)</f>
        <v>0</v>
      </c>
      <c r="I560" s="36"/>
      <c r="J560" s="23" t="str">
        <f>VLOOKUP(A560,[1]FloodArchive!$A$2:$P$6000,13,FALSE)</f>
        <v>Torrential Rain</v>
      </c>
      <c r="K560" s="26">
        <f>VLOOKUP(A560,[1]FloodArchive!$A$2:$P$6003,14,FALSE)</f>
        <v>1</v>
      </c>
      <c r="L560" s="23">
        <f>VLOOKUP(A560,[1]FloodArchive!$A$2:$P$6000,7,FALSE)</f>
        <v>22339.98</v>
      </c>
      <c r="M560" s="27">
        <f t="shared" si="26"/>
        <v>4.9511427713030081</v>
      </c>
      <c r="N560" s="23">
        <f>VLOOKUP(A560,[1]FloodArchive!$A$2:$P$6000,5,FALSE)</f>
        <v>125.3</v>
      </c>
      <c r="O560" s="23">
        <f>VLOOKUP(A560,[1]FloodArchive!$A$2:$P$6000,6,FALSE)</f>
        <v>6.77841</v>
      </c>
      <c r="P560" s="30" t="s">
        <v>1093</v>
      </c>
      <c r="Q560" s="19"/>
      <c r="R560" s="20"/>
      <c r="S560" s="20"/>
      <c r="T560" s="20"/>
      <c r="U560" s="20"/>
    </row>
    <row r="561" spans="1:21" s="12" customFormat="1" ht="39.950000000000003" customHeight="1" x14ac:dyDescent="0.2">
      <c r="A561" s="138">
        <f t="shared" si="24"/>
        <v>3655</v>
      </c>
      <c r="B561" s="21" t="str">
        <f>VLOOKUP(A561,[1]FloodArchive!$A$2:$N$6000,3,FALSE)</f>
        <v>Canada</v>
      </c>
      <c r="C561" s="22" t="s">
        <v>1094</v>
      </c>
      <c r="D561" s="24">
        <f>VLOOKUP(A561,[1]FloodArchive!$A$2:$P$6000,8,FALSE)</f>
        <v>40327</v>
      </c>
      <c r="E561" s="24">
        <f>VLOOKUP(A561,[1]FloodArchive!$A$2:$P$6000,9,FALSE)</f>
        <v>40329</v>
      </c>
      <c r="F561" s="25">
        <f t="shared" si="25"/>
        <v>3</v>
      </c>
      <c r="G561" s="23">
        <f>VLOOKUP(A561,[1]FloodArchive!$A$2:$P$6000,11,FALSE)</f>
        <v>0</v>
      </c>
      <c r="H561" s="23">
        <f>VLOOKUP(A561,[1]FloodArchive!$A$2:$P$6000,12,FALSE)</f>
        <v>0</v>
      </c>
      <c r="I561" s="36"/>
      <c r="J561" s="23" t="str">
        <f>VLOOKUP(A561,[1]FloodArchive!$A$2:$P$6000,13,FALSE)</f>
        <v>Heavy Rain</v>
      </c>
      <c r="K561" s="26">
        <f>VLOOKUP(A561,[1]FloodArchive!$A$2:$P$6003,14,FALSE)</f>
        <v>1</v>
      </c>
      <c r="L561" s="23">
        <f>VLOOKUP(A561,[1]FloodArchive!$A$2:$P$6000,7,FALSE)</f>
        <v>25787.99</v>
      </c>
      <c r="M561" s="27">
        <f t="shared" si="26"/>
        <v>4.8885387478491733</v>
      </c>
      <c r="N561" s="23">
        <f>VLOOKUP(A561,[1]FloodArchive!$A$2:$P$6000,5,FALSE)</f>
        <v>-97.789100000000005</v>
      </c>
      <c r="O561" s="23">
        <f>VLOOKUP(A561,[1]FloodArchive!$A$2:$P$6000,6,FALSE)</f>
        <v>49.875700000000002</v>
      </c>
      <c r="P561" s="30" t="s">
        <v>1095</v>
      </c>
      <c r="Q561" s="19"/>
      <c r="R561" s="20"/>
      <c r="S561" s="20"/>
      <c r="T561" s="20"/>
      <c r="U561" s="20"/>
    </row>
    <row r="562" spans="1:21" s="12" customFormat="1" ht="39.950000000000003" customHeight="1" x14ac:dyDescent="0.2">
      <c r="A562" s="138">
        <f t="shared" si="24"/>
        <v>3654</v>
      </c>
      <c r="B562" s="21" t="str">
        <f>VLOOKUP(A562,[1]FloodArchive!$A$2:$N$6000,3,FALSE)</f>
        <v>New Zealand</v>
      </c>
      <c r="C562" s="22" t="s">
        <v>1096</v>
      </c>
      <c r="D562" s="24">
        <f>VLOOKUP(A562,[1]FloodArchive!$A$2:$P$6000,8,FALSE)</f>
        <v>40323</v>
      </c>
      <c r="E562" s="24">
        <f>VLOOKUP(A562,[1]FloodArchive!$A$2:$P$6000,9,FALSE)</f>
        <v>40329</v>
      </c>
      <c r="F562" s="25">
        <f t="shared" si="25"/>
        <v>7</v>
      </c>
      <c r="G562" s="23">
        <f>VLOOKUP(A562,[1]FloodArchive!$A$2:$P$6000,11,FALSE)</f>
        <v>0</v>
      </c>
      <c r="H562" s="23">
        <f>VLOOKUP(A562,[1]FloodArchive!$A$2:$P$6000,12,FALSE)</f>
        <v>0</v>
      </c>
      <c r="I562" s="36"/>
      <c r="J562" s="23" t="str">
        <f>VLOOKUP(A562,[1]FloodArchive!$A$2:$P$6000,13,FALSE)</f>
        <v>Heavy Rain</v>
      </c>
      <c r="K562" s="26">
        <f>VLOOKUP(A562,[1]FloodArchive!$A$2:$P$6003,14,FALSE)</f>
        <v>2</v>
      </c>
      <c r="L562" s="23">
        <f>VLOOKUP(A562,[1]FloodArchive!$A$2:$P$6000,7,FALSE)</f>
        <v>25183.14</v>
      </c>
      <c r="M562" s="27">
        <f t="shared" si="26"/>
        <v>5.5472379155268507</v>
      </c>
      <c r="N562" s="23">
        <f>VLOOKUP(A562,[1]FloodArchive!$A$2:$P$6000,5,FALSE)</f>
        <v>169.91800000000001</v>
      </c>
      <c r="O562" s="23">
        <f>VLOOKUP(A562,[1]FloodArchive!$A$2:$P$6000,6,FALSE)</f>
        <v>-45.156700000000001</v>
      </c>
      <c r="P562" s="30" t="s">
        <v>1097</v>
      </c>
      <c r="Q562" s="19"/>
      <c r="R562" s="20"/>
      <c r="S562" s="20"/>
      <c r="T562" s="20"/>
      <c r="U562" s="20"/>
    </row>
    <row r="563" spans="1:21" s="12" customFormat="1" ht="39.950000000000003" customHeight="1" x14ac:dyDescent="0.2">
      <c r="A563" s="138">
        <f t="shared" si="24"/>
        <v>3653</v>
      </c>
      <c r="B563" s="21" t="str">
        <f>VLOOKUP(A563,[1]FloodArchive!$A$2:$N$6000,3,FALSE)</f>
        <v>Guatamala</v>
      </c>
      <c r="C563" s="22" t="s">
        <v>1098</v>
      </c>
      <c r="D563" s="24">
        <f>VLOOKUP(A563,[1]FloodArchive!$A$2:$P$6000,8,FALSE)</f>
        <v>40316</v>
      </c>
      <c r="E563" s="24">
        <f>VLOOKUP(A563,[1]FloodArchive!$A$2:$P$6000,9,FALSE)</f>
        <v>40322</v>
      </c>
      <c r="F563" s="25">
        <f t="shared" si="25"/>
        <v>7</v>
      </c>
      <c r="G563" s="23">
        <f>VLOOKUP(A563,[1]FloodArchive!$A$2:$P$6000,11,FALSE)</f>
        <v>172</v>
      </c>
      <c r="H563" s="23">
        <f>VLOOKUP(A563,[1]FloodArchive!$A$2:$P$6000,12,FALSE)</f>
        <v>94000</v>
      </c>
      <c r="I563" s="36"/>
      <c r="J563" s="23" t="str">
        <f>VLOOKUP(A563,[1]FloodArchive!$A$2:$P$6000,13,FALSE)</f>
        <v>Tropical Cyclone Agatha</v>
      </c>
      <c r="K563" s="26">
        <f>VLOOKUP(A563,[1]FloodArchive!$A$2:$P$6003,14,FALSE)</f>
        <v>2</v>
      </c>
      <c r="L563" s="23">
        <f>VLOOKUP(A563,[1]FloodArchive!$A$2:$P$6000,7,FALSE)</f>
        <v>68697.09</v>
      </c>
      <c r="M563" s="27">
        <f t="shared" si="26"/>
        <v>5.9830663764683694</v>
      </c>
      <c r="N563" s="23">
        <f>VLOOKUP(A563,[1]FloodArchive!$A$2:$P$6000,5,FALSE)</f>
        <v>-89.563599999999994</v>
      </c>
      <c r="O563" s="23">
        <f>VLOOKUP(A563,[1]FloodArchive!$A$2:$P$6000,6,FALSE)</f>
        <v>14.075200000000001</v>
      </c>
      <c r="P563" s="30" t="s">
        <v>1099</v>
      </c>
      <c r="Q563" s="19"/>
      <c r="R563" s="20"/>
      <c r="S563" s="20"/>
      <c r="T563" s="20"/>
      <c r="U563" s="20"/>
    </row>
    <row r="564" spans="1:21" s="12" customFormat="1" ht="39.950000000000003" customHeight="1" x14ac:dyDescent="0.2">
      <c r="A564" s="138">
        <f t="shared" si="24"/>
        <v>3652</v>
      </c>
      <c r="B564" s="21" t="str">
        <f>VLOOKUP(A564,[1]FloodArchive!$A$2:$N$6000,3,FALSE)</f>
        <v>India</v>
      </c>
      <c r="C564" s="22" t="s">
        <v>1100</v>
      </c>
      <c r="D564" s="24">
        <f>VLOOKUP(A564,[1]FloodArchive!$A$2:$P$6000,8,FALSE)</f>
        <v>40316</v>
      </c>
      <c r="E564" s="24">
        <f>VLOOKUP(A564,[1]FloodArchive!$A$2:$P$6000,9,FALSE)</f>
        <v>40322</v>
      </c>
      <c r="F564" s="25">
        <f t="shared" si="25"/>
        <v>7</v>
      </c>
      <c r="G564" s="23">
        <f>VLOOKUP(A564,[1]FloodArchive!$A$2:$P$6000,11,FALSE)</f>
        <v>27</v>
      </c>
      <c r="H564" s="23">
        <f>VLOOKUP(A564,[1]FloodArchive!$A$2:$P$6000,12,FALSE)</f>
        <v>50000</v>
      </c>
      <c r="I564" s="36"/>
      <c r="J564" s="23" t="str">
        <f>VLOOKUP(A564,[1]FloodArchive!$A$2:$P$6000,13,FALSE)</f>
        <v>Heavy rain</v>
      </c>
      <c r="K564" s="26">
        <f>VLOOKUP(A564,[1]FloodArchive!$A$2:$P$6003,14,FALSE)</f>
        <v>1</v>
      </c>
      <c r="L564" s="23">
        <f>VLOOKUP(A564,[1]FloodArchive!$A$2:$P$6000,7,FALSE)</f>
        <v>63171.41</v>
      </c>
      <c r="M564" s="27">
        <f t="shared" si="26"/>
        <v>5.6456186105667774</v>
      </c>
      <c r="N564" s="23">
        <f>VLOOKUP(A564,[1]FloodArchive!$A$2:$P$6000,5,FALSE)</f>
        <v>79.484399999999994</v>
      </c>
      <c r="O564" s="23">
        <f>VLOOKUP(A564,[1]FloodArchive!$A$2:$P$6000,6,FALSE)</f>
        <v>15.2182</v>
      </c>
      <c r="P564" s="30" t="s">
        <v>1101</v>
      </c>
      <c r="Q564" s="19"/>
      <c r="R564" s="20"/>
      <c r="S564" s="20"/>
      <c r="T564" s="20"/>
      <c r="U564" s="20"/>
    </row>
    <row r="565" spans="1:21" s="12" customFormat="1" ht="39.950000000000003" customHeight="1" x14ac:dyDescent="0.2">
      <c r="A565" s="138">
        <f t="shared" si="24"/>
        <v>3651</v>
      </c>
      <c r="B565" s="21" t="str">
        <f>VLOOKUP(A565,[1]FloodArchive!$A$2:$N$6000,3,FALSE)</f>
        <v>China</v>
      </c>
      <c r="C565" s="22" t="s">
        <v>1102</v>
      </c>
      <c r="D565" s="24">
        <f>VLOOKUP(A565,[1]FloodArchive!$A$2:$P$6000,8,FALSE)</f>
        <v>40313</v>
      </c>
      <c r="E565" s="24">
        <f>VLOOKUP(A565,[1]FloodArchive!$A$2:$P$6000,9,FALSE)</f>
        <v>40357</v>
      </c>
      <c r="F565" s="25">
        <f t="shared" si="25"/>
        <v>45</v>
      </c>
      <c r="G565" s="23">
        <f>VLOOKUP(A565,[1]FloodArchive!$A$2:$P$6000,11,FALSE)</f>
        <v>379</v>
      </c>
      <c r="H565" s="23">
        <f>VLOOKUP(A565,[1]FloodArchive!$A$2:$P$6000,12,FALSE)</f>
        <v>2370000</v>
      </c>
      <c r="I565" s="36"/>
      <c r="J565" s="23" t="str">
        <f>VLOOKUP(A565,[1]FloodArchive!$A$2:$P$6000,13,FALSE)</f>
        <v>Monsoonal Rain</v>
      </c>
      <c r="K565" s="26">
        <f>VLOOKUP(A565,[1]FloodArchive!$A$2:$P$6003,14,FALSE)</f>
        <v>1.5</v>
      </c>
      <c r="L565" s="23">
        <f>VLOOKUP(A565,[1]FloodArchive!$A$2:$P$6000,7,FALSE)</f>
        <v>234212.72</v>
      </c>
      <c r="M565" s="27">
        <f t="shared" si="26"/>
        <v>7.198914250569068</v>
      </c>
      <c r="N565" s="23">
        <f>VLOOKUP(A565,[1]FloodArchive!$A$2:$P$6000,5,FALSE)</f>
        <v>115.483</v>
      </c>
      <c r="O565" s="23">
        <f>VLOOKUP(A565,[1]FloodArchive!$A$2:$P$6000,6,FALSE)</f>
        <v>26.444199999999999</v>
      </c>
      <c r="P565" s="30" t="s">
        <v>1103</v>
      </c>
      <c r="Q565" s="19"/>
      <c r="R565" s="20"/>
      <c r="S565" s="20"/>
      <c r="T565" s="20"/>
      <c r="U565" s="20"/>
    </row>
    <row r="566" spans="1:21" s="12" customFormat="1" ht="39.950000000000003" customHeight="1" x14ac:dyDescent="0.2">
      <c r="A566" s="138">
        <f t="shared" si="24"/>
        <v>3650</v>
      </c>
      <c r="B566" s="21" t="str">
        <f>VLOOKUP(A566,[1]FloodArchive!$A$2:$N$6000,3,FALSE)</f>
        <v>India</v>
      </c>
      <c r="C566" s="22" t="s">
        <v>1104</v>
      </c>
      <c r="D566" s="24">
        <f>VLOOKUP(A566,[1]FloodArchive!$A$2:$P$6000,8,FALSE)</f>
        <v>40313</v>
      </c>
      <c r="E566" s="24">
        <f>VLOOKUP(A566,[1]FloodArchive!$A$2:$P$6000,9,FALSE)</f>
        <v>40355</v>
      </c>
      <c r="F566" s="25">
        <f t="shared" si="25"/>
        <v>43</v>
      </c>
      <c r="G566" s="23">
        <f>VLOOKUP(A566,[1]FloodArchive!$A$2:$P$6000,11,FALSE)</f>
        <v>0</v>
      </c>
      <c r="H566" s="23">
        <f>VLOOKUP(A566,[1]FloodArchive!$A$2:$P$6000,12,FALSE)</f>
        <v>10000</v>
      </c>
      <c r="I566" s="36"/>
      <c r="J566" s="23" t="str">
        <f>VLOOKUP(A566,[1]FloodArchive!$A$2:$P$6000,13,FALSE)</f>
        <v>Monsoonal Rain</v>
      </c>
      <c r="K566" s="26">
        <f>VLOOKUP(A566,[1]FloodArchive!$A$2:$P$6003,14,FALSE)</f>
        <v>1.5</v>
      </c>
      <c r="L566" s="23">
        <f>VLOOKUP(A566,[1]FloodArchive!$A$2:$P$6000,7,FALSE)</f>
        <v>23813.35</v>
      </c>
      <c r="M566" s="27">
        <f t="shared" si="26"/>
        <v>6.1863802097534935</v>
      </c>
      <c r="N566" s="23">
        <f>VLOOKUP(A566,[1]FloodArchive!$A$2:$P$6000,5,FALSE)</f>
        <v>93.122600000000006</v>
      </c>
      <c r="O566" s="23">
        <f>VLOOKUP(A566,[1]FloodArchive!$A$2:$P$6000,6,FALSE)</f>
        <v>26.638100000000001</v>
      </c>
      <c r="P566" s="30" t="s">
        <v>1105</v>
      </c>
      <c r="Q566" s="19"/>
      <c r="R566" s="20"/>
      <c r="S566" s="20"/>
      <c r="T566" s="20"/>
      <c r="U566" s="20"/>
    </row>
    <row r="567" spans="1:21" s="12" customFormat="1" ht="39.950000000000003" customHeight="1" x14ac:dyDescent="0.2">
      <c r="A567" s="138">
        <f t="shared" si="24"/>
        <v>3649</v>
      </c>
      <c r="B567" s="21" t="str">
        <f>VLOOKUP(A567,[1]FloodArchive!$A$2:$N$6000,3,FALSE)</f>
        <v>Sri Lanka</v>
      </c>
      <c r="C567" s="22" t="s">
        <v>1106</v>
      </c>
      <c r="D567" s="24">
        <f>VLOOKUP(A567,[1]FloodArchive!$A$2:$P$6000,8,FALSE)</f>
        <v>40306</v>
      </c>
      <c r="E567" s="24">
        <f>VLOOKUP(A567,[1]FloodArchive!$A$2:$P$6000,9,FALSE)</f>
        <v>40321</v>
      </c>
      <c r="F567" s="25">
        <f t="shared" si="25"/>
        <v>16</v>
      </c>
      <c r="G567" s="23">
        <f>VLOOKUP(A567,[1]FloodArchive!$A$2:$P$6000,11,FALSE)</f>
        <v>20</v>
      </c>
      <c r="H567" s="23">
        <f>VLOOKUP(A567,[1]FloodArchive!$A$2:$P$6000,12,FALSE)</f>
        <v>75000</v>
      </c>
      <c r="I567" s="36"/>
      <c r="J567" s="23" t="str">
        <f>VLOOKUP(A567,[1]FloodArchive!$A$2:$P$6000,13,FALSE)</f>
        <v>Heavy Rain</v>
      </c>
      <c r="K567" s="26">
        <f>VLOOKUP(A567,[1]FloodArchive!$A$2:$P$6003,14,FALSE)</f>
        <v>1</v>
      </c>
      <c r="L567" s="23">
        <f>VLOOKUP(A567,[1]FloodArchive!$A$2:$P$6000,7,FALSE)</f>
        <v>19207.849999999999</v>
      </c>
      <c r="M567" s="27">
        <f t="shared" si="26"/>
        <v>5.4875987381791438</v>
      </c>
      <c r="N567" s="23">
        <f>VLOOKUP(A567,[1]FloodArchive!$A$2:$P$6000,5,FALSE)</f>
        <v>80.590400000000002</v>
      </c>
      <c r="O567" s="23">
        <f>VLOOKUP(A567,[1]FloodArchive!$A$2:$P$6000,6,FALSE)</f>
        <v>6.8396499999999998</v>
      </c>
      <c r="P567" s="30" t="s">
        <v>1107</v>
      </c>
      <c r="Q567" s="19"/>
      <c r="R567" s="20"/>
      <c r="S567" s="20"/>
      <c r="T567" s="20"/>
      <c r="U567" s="20"/>
    </row>
    <row r="568" spans="1:21" s="12" customFormat="1" ht="39.950000000000003" customHeight="1" x14ac:dyDescent="0.2">
      <c r="A568" s="138">
        <f t="shared" si="24"/>
        <v>3648</v>
      </c>
      <c r="B568" s="21" t="str">
        <f>VLOOKUP(A568,[1]FloodArchive!$A$2:$N$6000,3,FALSE)</f>
        <v>Czech Republic</v>
      </c>
      <c r="C568" s="22" t="s">
        <v>1108</v>
      </c>
      <c r="D568" s="24">
        <f>VLOOKUP(A568,[1]FloodArchive!$A$2:$P$6000,8,FALSE)</f>
        <v>40313</v>
      </c>
      <c r="E568" s="24">
        <f>VLOOKUP(A568,[1]FloodArchive!$A$2:$P$6000,9,FALSE)</f>
        <v>40322</v>
      </c>
      <c r="F568" s="25">
        <f t="shared" si="25"/>
        <v>10</v>
      </c>
      <c r="G568" s="23">
        <f>VLOOKUP(A568,[1]FloodArchive!$A$2:$P$6000,11,FALSE)</f>
        <v>12</v>
      </c>
      <c r="H568" s="23">
        <f>VLOOKUP(A568,[1]FloodArchive!$A$2:$P$6000,12,FALSE)</f>
        <v>0</v>
      </c>
      <c r="I568" s="36"/>
      <c r="J568" s="23" t="str">
        <f>VLOOKUP(A568,[1]FloodArchive!$A$2:$P$6000,13,FALSE)</f>
        <v>Heavy Rain</v>
      </c>
      <c r="K568" s="26">
        <f>VLOOKUP(A568,[1]FloodArchive!$A$2:$P$6003,14,FALSE)</f>
        <v>2</v>
      </c>
      <c r="L568" s="23">
        <f>VLOOKUP(A568,[1]FloodArchive!$A$2:$P$6000,7,FALSE)</f>
        <v>121758.8</v>
      </c>
      <c r="M568" s="27">
        <f t="shared" si="26"/>
        <v>6.3865303549003798</v>
      </c>
      <c r="N568" s="23">
        <f>VLOOKUP(A568,[1]FloodArchive!$A$2:$P$6000,5,FALSE)</f>
        <v>19.643999999999998</v>
      </c>
      <c r="O568" s="23">
        <f>VLOOKUP(A568,[1]FloodArchive!$A$2:$P$6000,6,FALSE)</f>
        <v>49.773600000000002</v>
      </c>
      <c r="P568" s="30" t="s">
        <v>1109</v>
      </c>
      <c r="Q568" s="19"/>
      <c r="R568" s="20"/>
      <c r="S568" s="20"/>
      <c r="T568" s="20"/>
      <c r="U568" s="20"/>
    </row>
    <row r="569" spans="1:21" s="12" customFormat="1" ht="39.950000000000003" customHeight="1" x14ac:dyDescent="0.2">
      <c r="A569" s="138">
        <f t="shared" si="24"/>
        <v>3647</v>
      </c>
      <c r="B569" s="21" t="str">
        <f>VLOOKUP(A569,[1]FloodArchive!$A$2:$N$6000,3,FALSE)</f>
        <v>Pakistan</v>
      </c>
      <c r="C569" s="22" t="s">
        <v>1110</v>
      </c>
      <c r="D569" s="24">
        <f>VLOOKUP(A569,[1]FloodArchive!$A$2:$P$6000,8,FALSE)</f>
        <v>40306</v>
      </c>
      <c r="E569" s="24">
        <f>VLOOKUP(A569,[1]FloodArchive!$A$2:$P$6000,9,FALSE)</f>
        <v>40321</v>
      </c>
      <c r="F569" s="25">
        <f t="shared" si="25"/>
        <v>16</v>
      </c>
      <c r="G569" s="23">
        <f>VLOOKUP(A569,[1]FloodArchive!$A$2:$P$6000,11,FALSE)</f>
        <v>0</v>
      </c>
      <c r="H569" s="23">
        <f>VLOOKUP(A569,[1]FloodArchive!$A$2:$P$6000,12,FALSE)</f>
        <v>0</v>
      </c>
      <c r="I569" s="36"/>
      <c r="J569" s="23" t="str">
        <f>VLOOKUP(A569,[1]FloodArchive!$A$2:$P$6000,13,FALSE)</f>
        <v>Heavy Rain</v>
      </c>
      <c r="K569" s="26">
        <f>VLOOKUP(A569,[1]FloodArchive!$A$2:$P$6003,14,FALSE)</f>
        <v>1</v>
      </c>
      <c r="L569" s="23">
        <f>VLOOKUP(A569,[1]FloodArchive!$A$2:$P$6000,7,FALSE)</f>
        <v>6706.99</v>
      </c>
      <c r="M569" s="27">
        <f t="shared" si="26"/>
        <v>5.0306476414718917</v>
      </c>
      <c r="N569" s="23">
        <f>VLOOKUP(A569,[1]FloodArchive!$A$2:$P$6000,5,FALSE)</f>
        <v>73.385499999999993</v>
      </c>
      <c r="O569" s="23">
        <f>VLOOKUP(A569,[1]FloodArchive!$A$2:$P$6000,6,FALSE)</f>
        <v>35.588200000000001</v>
      </c>
      <c r="P569" s="30" t="s">
        <v>1111</v>
      </c>
      <c r="Q569" s="19"/>
      <c r="R569" s="20"/>
      <c r="S569" s="20"/>
      <c r="T569" s="20"/>
      <c r="U569" s="20"/>
    </row>
    <row r="570" spans="1:21" s="12" customFormat="1" ht="39.950000000000003" customHeight="1" x14ac:dyDescent="0.2">
      <c r="A570" s="138">
        <f t="shared" si="24"/>
        <v>3646</v>
      </c>
      <c r="B570" s="21" t="str">
        <f>VLOOKUP(A570,[1]FloodArchive!$A$2:$N$6000,3,FALSE)</f>
        <v>Kenya</v>
      </c>
      <c r="C570" s="22" t="s">
        <v>1112</v>
      </c>
      <c r="D570" s="24">
        <f>VLOOKUP(A570,[1]FloodArchive!$A$2:$P$6000,8,FALSE)</f>
        <v>40306</v>
      </c>
      <c r="E570" s="24">
        <f>VLOOKUP(A570,[1]FloodArchive!$A$2:$P$6000,9,FALSE)</f>
        <v>40322</v>
      </c>
      <c r="F570" s="25">
        <f t="shared" si="25"/>
        <v>17</v>
      </c>
      <c r="G570" s="23">
        <f>VLOOKUP(A570,[1]FloodArchive!$A$2:$P$6000,11,FALSE)</f>
        <v>100</v>
      </c>
      <c r="H570" s="23">
        <f>VLOOKUP(A570,[1]FloodArchive!$A$2:$P$6000,12,FALSE)</f>
        <v>70000</v>
      </c>
      <c r="I570" s="36"/>
      <c r="J570" s="23" t="str">
        <f>VLOOKUP(A570,[1]FloodArchive!$A$2:$P$6000,13,FALSE)</f>
        <v>Heavy Rain</v>
      </c>
      <c r="K570" s="26">
        <f>VLOOKUP(A570,[1]FloodArchive!$A$2:$P$6003,14,FALSE)</f>
        <v>1.5</v>
      </c>
      <c r="L570" s="23">
        <f>VLOOKUP(A570,[1]FloodArchive!$A$2:$P$6000,7,FALSE)</f>
        <v>196057.68</v>
      </c>
      <c r="M570" s="27">
        <f t="shared" si="26"/>
        <v>6.6989240396501</v>
      </c>
      <c r="N570" s="23">
        <f>VLOOKUP(A570,[1]FloodArchive!$A$2:$P$6000,5,FALSE)</f>
        <v>36.0032</v>
      </c>
      <c r="O570" s="23">
        <f>VLOOKUP(A570,[1]FloodArchive!$A$2:$P$6000,6,FALSE)</f>
        <v>1.50224</v>
      </c>
      <c r="P570" s="30" t="s">
        <v>1113</v>
      </c>
      <c r="Q570" s="19"/>
      <c r="R570" s="20"/>
      <c r="S570" s="20"/>
      <c r="T570" s="20"/>
      <c r="U570" s="20"/>
    </row>
    <row r="571" spans="1:21" s="12" customFormat="1" ht="39.950000000000003" customHeight="1" x14ac:dyDescent="0.2">
      <c r="A571" s="138">
        <f t="shared" si="24"/>
        <v>3645</v>
      </c>
      <c r="B571" s="21" t="str">
        <f>VLOOKUP(A571,[1]FloodArchive!$A$2:$N$6000,3,FALSE)</f>
        <v>Indonesia</v>
      </c>
      <c r="C571" s="22" t="s">
        <v>1114</v>
      </c>
      <c r="D571" s="24">
        <f>VLOOKUP(A571,[1]FloodArchive!$A$2:$P$6000,8,FALSE)</f>
        <v>40306</v>
      </c>
      <c r="E571" s="24">
        <f>VLOOKUP(A571,[1]FloodArchive!$A$2:$P$6000,9,FALSE)</f>
        <v>40308</v>
      </c>
      <c r="F571" s="25">
        <f t="shared" si="25"/>
        <v>3</v>
      </c>
      <c r="G571" s="23">
        <f>VLOOKUP(A571,[1]FloodArchive!$A$2:$P$6000,11,FALSE)</f>
        <v>0</v>
      </c>
      <c r="H571" s="23">
        <f>VLOOKUP(A571,[1]FloodArchive!$A$2:$P$6000,12,FALSE)</f>
        <v>0</v>
      </c>
      <c r="I571" s="36"/>
      <c r="J571" s="23" t="str">
        <f>VLOOKUP(A571,[1]FloodArchive!$A$2:$P$6000,13,FALSE)</f>
        <v>Heavy Rain</v>
      </c>
      <c r="K571" s="26">
        <f>VLOOKUP(A571,[1]FloodArchive!$A$2:$P$6003,14,FALSE)</f>
        <v>1</v>
      </c>
      <c r="L571" s="23">
        <f>VLOOKUP(A571,[1]FloodArchive!$A$2:$P$6000,7,FALSE)</f>
        <v>24518.720000000001</v>
      </c>
      <c r="M571" s="27">
        <f t="shared" si="26"/>
        <v>4.866619048810457</v>
      </c>
      <c r="N571" s="23">
        <f>VLOOKUP(A571,[1]FloodArchive!$A$2:$P$6000,5,FALSE)</f>
        <v>121.994</v>
      </c>
      <c r="O571" s="23">
        <f>VLOOKUP(A571,[1]FloodArchive!$A$2:$P$6000,6,FALSE)</f>
        <v>-3.8759899999999998</v>
      </c>
      <c r="P571" s="30" t="s">
        <v>1115</v>
      </c>
      <c r="Q571" s="19"/>
      <c r="R571" s="20"/>
      <c r="S571" s="20"/>
      <c r="T571" s="20"/>
      <c r="U571" s="20"/>
    </row>
    <row r="572" spans="1:21" s="12" customFormat="1" ht="39.950000000000003" customHeight="1" x14ac:dyDescent="0.2">
      <c r="A572" s="138">
        <f t="shared" si="24"/>
        <v>3644</v>
      </c>
      <c r="B572" s="21" t="str">
        <f>VLOOKUP(A572,[1]FloodArchive!$A$2:$N$6000,3,FALSE)</f>
        <v>Tajikistan</v>
      </c>
      <c r="C572" s="22" t="s">
        <v>1116</v>
      </c>
      <c r="D572" s="24">
        <f>VLOOKUP(A572,[1]FloodArchive!$A$2:$P$6000,8,FALSE)</f>
        <v>40304</v>
      </c>
      <c r="E572" s="24">
        <f>VLOOKUP(A572,[1]FloodArchive!$A$2:$P$6000,9,FALSE)</f>
        <v>40306</v>
      </c>
      <c r="F572" s="25">
        <f t="shared" si="25"/>
        <v>3</v>
      </c>
      <c r="G572" s="23">
        <f>VLOOKUP(A572,[1]FloodArchive!$A$2:$P$6000,11,FALSE)</f>
        <v>24</v>
      </c>
      <c r="H572" s="23">
        <f>VLOOKUP(A572,[1]FloodArchive!$A$2:$P$6000,12,FALSE)</f>
        <v>400</v>
      </c>
      <c r="I572" s="36">
        <v>20000000</v>
      </c>
      <c r="J572" s="23" t="str">
        <f>VLOOKUP(A572,[1]FloodArchive!$A$2:$P$6000,13,FALSE)</f>
        <v>Torrential Rain</v>
      </c>
      <c r="K572" s="26">
        <f>VLOOKUP(A572,[1]FloodArchive!$A$2:$P$6003,14,FALSE)</f>
        <v>1</v>
      </c>
      <c r="L572" s="23">
        <f>VLOOKUP(A572,[1]FloodArchive!$A$2:$P$6000,7,FALSE)</f>
        <v>23137.24</v>
      </c>
      <c r="M572" s="27">
        <f t="shared" si="26"/>
        <v>4.841432806212671</v>
      </c>
      <c r="N572" s="23">
        <f>VLOOKUP(A572,[1]FloodArchive!$A$2:$P$6000,5,FALSE)</f>
        <v>69.497200000000007</v>
      </c>
      <c r="O572" s="23">
        <f>VLOOKUP(A572,[1]FloodArchive!$A$2:$P$6000,6,FALSE)</f>
        <v>38.2211</v>
      </c>
      <c r="P572" s="30" t="s">
        <v>1117</v>
      </c>
      <c r="Q572" s="19"/>
      <c r="R572" s="20"/>
      <c r="S572" s="20"/>
      <c r="T572" s="20"/>
      <c r="U572" s="20"/>
    </row>
    <row r="573" spans="1:21" s="12" customFormat="1" ht="39.950000000000003" customHeight="1" x14ac:dyDescent="0.2">
      <c r="A573" s="138">
        <f t="shared" si="24"/>
        <v>3643</v>
      </c>
      <c r="B573" s="21" t="str">
        <f>VLOOKUP(A573,[1]FloodArchive!$A$2:$N$6000,3,FALSE)</f>
        <v>Afghanistan</v>
      </c>
      <c r="C573" s="22" t="s">
        <v>1118</v>
      </c>
      <c r="D573" s="24">
        <f>VLOOKUP(A573,[1]FloodArchive!$A$2:$P$6000,8,FALSE)</f>
        <v>40302</v>
      </c>
      <c r="E573" s="24">
        <f>VLOOKUP(A573,[1]FloodArchive!$A$2:$P$6000,9,FALSE)</f>
        <v>40312</v>
      </c>
      <c r="F573" s="25">
        <f t="shared" si="25"/>
        <v>11</v>
      </c>
      <c r="G573" s="23">
        <f>VLOOKUP(A573,[1]FloodArchive!$A$2:$P$6000,11,FALSE)</f>
        <v>70</v>
      </c>
      <c r="H573" s="23">
        <f>VLOOKUP(A573,[1]FloodArchive!$A$2:$P$6000,12,FALSE)</f>
        <v>40000</v>
      </c>
      <c r="I573" s="38"/>
      <c r="J573" s="23" t="str">
        <f>VLOOKUP(A573,[1]FloodArchive!$A$2:$P$6000,13,FALSE)</f>
        <v>Torrential Rain</v>
      </c>
      <c r="K573" s="26">
        <f>VLOOKUP(A573,[1]FloodArchive!$A$2:$P$6003,14,FALSE)</f>
        <v>1</v>
      </c>
      <c r="L573" s="23">
        <f>VLOOKUP(A573,[1]FloodArchive!$A$2:$P$6000,7,FALSE)</f>
        <v>65810.91</v>
      </c>
      <c r="M573" s="27">
        <f t="shared" si="26"/>
        <v>5.8596905812043261</v>
      </c>
      <c r="N573" s="23">
        <f>VLOOKUP(A573,[1]FloodArchive!$A$2:$P$6000,5,FALSE)</f>
        <v>62.251399999999997</v>
      </c>
      <c r="O573" s="23">
        <f>VLOOKUP(A573,[1]FloodArchive!$A$2:$P$6000,6,FALSE)</f>
        <v>34.383899999999997</v>
      </c>
      <c r="P573" s="30" t="s">
        <v>1119</v>
      </c>
      <c r="Q573" s="19"/>
      <c r="R573" s="20"/>
      <c r="S573" s="20"/>
      <c r="T573" s="20"/>
      <c r="U573" s="20"/>
    </row>
    <row r="574" spans="1:21" s="12" customFormat="1" ht="39.950000000000003" customHeight="1" x14ac:dyDescent="0.2">
      <c r="A574" s="138">
        <f t="shared" si="24"/>
        <v>3642</v>
      </c>
      <c r="B574" s="21" t="str">
        <f>VLOOKUP(A574,[1]FloodArchive!$A$2:$N$6000,3,FALSE)</f>
        <v>Yemen</v>
      </c>
      <c r="C574" s="22" t="s">
        <v>1120</v>
      </c>
      <c r="D574" s="24">
        <f>VLOOKUP(A574,[1]FloodArchive!$A$2:$P$6000,8,FALSE)</f>
        <v>40303</v>
      </c>
      <c r="E574" s="24">
        <f>VLOOKUP(A574,[1]FloodArchive!$A$2:$P$6000,9,FALSE)</f>
        <v>40304</v>
      </c>
      <c r="F574" s="25">
        <f t="shared" si="25"/>
        <v>2</v>
      </c>
      <c r="G574" s="23">
        <f>VLOOKUP(A574,[1]FloodArchive!$A$2:$P$6000,11,FALSE)</f>
        <v>7</v>
      </c>
      <c r="H574" s="23">
        <f>VLOOKUP(A574,[1]FloodArchive!$A$2:$P$6000,12,FALSE)</f>
        <v>0</v>
      </c>
      <c r="I574" s="38"/>
      <c r="J574" s="23" t="str">
        <f>VLOOKUP(A574,[1]FloodArchive!$A$2:$P$6000,13,FALSE)</f>
        <v>Torrential Rain</v>
      </c>
      <c r="K574" s="26">
        <f>VLOOKUP(A574,[1]FloodArchive!$A$2:$P$6003,14,FALSE)</f>
        <v>1</v>
      </c>
      <c r="L574" s="23">
        <f>VLOOKUP(A574,[1]FloodArchive!$A$2:$P$6000,7,FALSE)</f>
        <v>38889.730000000003</v>
      </c>
      <c r="M574" s="27">
        <f t="shared" si="26"/>
        <v>4.8908649236425763</v>
      </c>
      <c r="N574" s="23">
        <f>VLOOKUP(A574,[1]FloodArchive!$A$2:$P$6000,5,FALSE)</f>
        <v>44.310400000000001</v>
      </c>
      <c r="O574" s="23">
        <f>VLOOKUP(A574,[1]FloodArchive!$A$2:$P$6000,6,FALSE)</f>
        <v>14.0344</v>
      </c>
      <c r="P574" s="30" t="s">
        <v>1121</v>
      </c>
      <c r="Q574" s="19"/>
      <c r="R574" s="20"/>
      <c r="S574" s="20"/>
      <c r="T574" s="20"/>
      <c r="U574" s="20"/>
    </row>
    <row r="575" spans="1:21" s="12" customFormat="1" ht="39.950000000000003" customHeight="1" x14ac:dyDescent="0.2">
      <c r="A575" s="138">
        <f t="shared" si="24"/>
        <v>3641</v>
      </c>
      <c r="B575" s="21" t="str">
        <f>VLOOKUP(A575,[1]FloodArchive!$A$2:$N$6000,3,FALSE)</f>
        <v>USA</v>
      </c>
      <c r="C575" s="22" t="s">
        <v>1122</v>
      </c>
      <c r="D575" s="24">
        <f>VLOOKUP(A575,[1]FloodArchive!$A$2:$P$6000,8,FALSE)</f>
        <v>40299</v>
      </c>
      <c r="E575" s="24">
        <f>VLOOKUP(A575,[1]FloodArchive!$A$2:$P$6000,9,FALSE)</f>
        <v>40302</v>
      </c>
      <c r="F575" s="25">
        <f t="shared" si="25"/>
        <v>4</v>
      </c>
      <c r="G575" s="23">
        <f>VLOOKUP(A575,[1]FloodArchive!$A$2:$P$6000,11,FALSE)</f>
        <v>30</v>
      </c>
      <c r="H575" s="23">
        <f>VLOOKUP(A575,[1]FloodArchive!$A$2:$P$6000,12,FALSE)</f>
        <v>8000</v>
      </c>
      <c r="I575" s="38"/>
      <c r="J575" s="23" t="str">
        <f>VLOOKUP(A575,[1]FloodArchive!$A$2:$P$6000,13,FALSE)</f>
        <v>Heavy Rain</v>
      </c>
      <c r="K575" s="26">
        <f>VLOOKUP(A575,[1]FloodArchive!$A$2:$P$6003,14,FALSE)</f>
        <v>1</v>
      </c>
      <c r="L575" s="23">
        <f>VLOOKUP(A575,[1]FloodArchive!$A$2:$P$6000,7,FALSE)</f>
        <v>79123.97</v>
      </c>
      <c r="M575" s="27">
        <f t="shared" si="26"/>
        <v>5.500368060941331</v>
      </c>
      <c r="N575" s="23">
        <f>VLOOKUP(A575,[1]FloodArchive!$A$2:$P$6000,5,FALSE)</f>
        <v>-87.277600000000007</v>
      </c>
      <c r="O575" s="23">
        <f>VLOOKUP(A575,[1]FloodArchive!$A$2:$P$6000,6,FALSE)</f>
        <v>36.067799999999998</v>
      </c>
      <c r="P575" s="30" t="s">
        <v>1123</v>
      </c>
      <c r="Q575" s="19"/>
      <c r="R575" s="20"/>
      <c r="S575" s="20"/>
      <c r="T575" s="20"/>
      <c r="U575" s="20"/>
    </row>
    <row r="576" spans="1:21" s="12" customFormat="1" ht="39.950000000000003" customHeight="1" x14ac:dyDescent="0.2">
      <c r="A576" s="138">
        <f t="shared" si="24"/>
        <v>3640</v>
      </c>
      <c r="B576" s="21" t="str">
        <f>VLOOKUP(A576,[1]FloodArchive!$A$2:$N$6000,3,FALSE)</f>
        <v>Indonesia</v>
      </c>
      <c r="C576" s="22" t="s">
        <v>1124</v>
      </c>
      <c r="D576" s="24">
        <f>VLOOKUP(A576,[1]FloodArchive!$A$2:$P$6000,8,FALSE)</f>
        <v>40284</v>
      </c>
      <c r="E576" s="24">
        <f>VLOOKUP(A576,[1]FloodArchive!$A$2:$P$6000,9,FALSE)</f>
        <v>40300</v>
      </c>
      <c r="F576" s="25">
        <f t="shared" si="25"/>
        <v>17</v>
      </c>
      <c r="G576" s="23">
        <f>VLOOKUP(A576,[1]FloodArchive!$A$2:$P$6000,11,FALSE)</f>
        <v>0</v>
      </c>
      <c r="H576" s="23">
        <f>VLOOKUP(A576,[1]FloodArchive!$A$2:$P$6000,12,FALSE)</f>
        <v>0</v>
      </c>
      <c r="I576" s="38"/>
      <c r="J576" s="23" t="str">
        <f>VLOOKUP(A576,[1]FloodArchive!$A$2:$P$6000,13,FALSE)</f>
        <v>Heavy Rain</v>
      </c>
      <c r="K576" s="26">
        <f>VLOOKUP(A576,[1]FloodArchive!$A$2:$P$6003,14,FALSE)</f>
        <v>1</v>
      </c>
      <c r="L576" s="23">
        <f>VLOOKUP(A576,[1]FloodArchive!$A$2:$P$6000,7,FALSE)</f>
        <v>103901.84</v>
      </c>
      <c r="M576" s="27">
        <f t="shared" si="26"/>
        <v>6.2470721599342101</v>
      </c>
      <c r="N576" s="23">
        <f>VLOOKUP(A576,[1]FloodArchive!$A$2:$P$6000,5,FALSE)</f>
        <v>113.97199999999999</v>
      </c>
      <c r="O576" s="23">
        <f>VLOOKUP(A576,[1]FloodArchive!$A$2:$P$6000,6,FALSE)</f>
        <v>-2.6819600000000001</v>
      </c>
      <c r="P576" s="30" t="s">
        <v>1125</v>
      </c>
      <c r="Q576" s="19"/>
      <c r="R576" s="20"/>
      <c r="S576" s="20"/>
      <c r="T576" s="20"/>
      <c r="U576" s="20"/>
    </row>
    <row r="577" spans="1:21" s="12" customFormat="1" ht="39.950000000000003" customHeight="1" x14ac:dyDescent="0.2">
      <c r="A577" s="138">
        <f t="shared" si="24"/>
        <v>3639</v>
      </c>
      <c r="B577" s="21" t="str">
        <f>VLOOKUP(A577,[1]FloodArchive!$A$2:$N$6000,3,FALSE)</f>
        <v>Namibia</v>
      </c>
      <c r="C577" s="22" t="s">
        <v>1126</v>
      </c>
      <c r="D577" s="24">
        <f>VLOOKUP(A577,[1]FloodArchive!$A$2:$P$6000,8,FALSE)</f>
        <v>40284</v>
      </c>
      <c r="E577" s="24">
        <f>VLOOKUP(A577,[1]FloodArchive!$A$2:$P$6000,9,FALSE)</f>
        <v>40289</v>
      </c>
      <c r="F577" s="25">
        <f t="shared" si="25"/>
        <v>6</v>
      </c>
      <c r="G577" s="23">
        <f>VLOOKUP(A577,[1]FloodArchive!$A$2:$P$6000,11,FALSE)</f>
        <v>0</v>
      </c>
      <c r="H577" s="23">
        <f>VLOOKUP(A577,[1]FloodArchive!$A$2:$P$6000,12,FALSE)</f>
        <v>11000</v>
      </c>
      <c r="I577" s="38"/>
      <c r="J577" s="23" t="str">
        <f>VLOOKUP(A577,[1]FloodArchive!$A$2:$P$6000,13,FALSE)</f>
        <v>Heavy Rain</v>
      </c>
      <c r="K577" s="26">
        <f>VLOOKUP(A577,[1]FloodArchive!$A$2:$P$6003,14,FALSE)</f>
        <v>1</v>
      </c>
      <c r="L577" s="23">
        <f>VLOOKUP(A577,[1]FloodArchive!$A$2:$P$6000,7,FALSE)</f>
        <v>64627.58</v>
      </c>
      <c r="M577" s="27">
        <f t="shared" si="26"/>
        <v>5.5885691443177148</v>
      </c>
      <c r="N577" s="23">
        <f>VLOOKUP(A577,[1]FloodArchive!$A$2:$P$6000,5,FALSE)</f>
        <v>23.231200000000001</v>
      </c>
      <c r="O577" s="23">
        <f>VLOOKUP(A577,[1]FloodArchive!$A$2:$P$6000,6,FALSE)</f>
        <v>-18.694199999999999</v>
      </c>
      <c r="P577" s="30" t="s">
        <v>1127</v>
      </c>
      <c r="Q577" s="19"/>
      <c r="R577" s="20"/>
      <c r="S577" s="20"/>
      <c r="T577" s="20"/>
      <c r="U577" s="20"/>
    </row>
    <row r="578" spans="1:21" s="12" customFormat="1" ht="39.950000000000003" customHeight="1" x14ac:dyDescent="0.2">
      <c r="A578" s="138">
        <f t="shared" ref="A578:A641" si="27">A579+1</f>
        <v>3638</v>
      </c>
      <c r="B578" s="21" t="str">
        <f>VLOOKUP(A578,[1]FloodArchive!$A$2:$N$6000,3,FALSE)</f>
        <v>China</v>
      </c>
      <c r="C578" s="22" t="s">
        <v>1128</v>
      </c>
      <c r="D578" s="24">
        <f>VLOOKUP(A578,[1]FloodArchive!$A$2:$P$6000,8,FALSE)</f>
        <v>40288</v>
      </c>
      <c r="E578" s="24">
        <f>VLOOKUP(A578,[1]FloodArchive!$A$2:$P$6000,9,FALSE)</f>
        <v>40289</v>
      </c>
      <c r="F578" s="25">
        <f t="shared" ref="F578:F641" si="28">E578-D578+1</f>
        <v>2</v>
      </c>
      <c r="G578" s="23">
        <f>VLOOKUP(A578,[1]FloodArchive!$A$2:$P$6000,11,FALSE)</f>
        <v>0</v>
      </c>
      <c r="H578" s="23">
        <f>VLOOKUP(A578,[1]FloodArchive!$A$2:$P$6000,12,FALSE)</f>
        <v>0</v>
      </c>
      <c r="I578" s="38"/>
      <c r="J578" s="23" t="str">
        <f>VLOOKUP(A578,[1]FloodArchive!$A$2:$P$6000,13,FALSE)</f>
        <v>Heavy Rain</v>
      </c>
      <c r="K578" s="26">
        <f>VLOOKUP(A578,[1]FloodArchive!$A$2:$P$6003,14,FALSE)</f>
        <v>1</v>
      </c>
      <c r="L578" s="23">
        <f>VLOOKUP(A578,[1]FloodArchive!$A$2:$P$6000,7,FALSE)</f>
        <v>19903.73</v>
      </c>
      <c r="M578" s="27">
        <f t="shared" ref="M578:M641" si="29">LOG(F578*K578*L578)</f>
        <v>4.5999644673812252</v>
      </c>
      <c r="N578" s="23">
        <f>VLOOKUP(A578,[1]FloodArchive!$A$2:$P$6000,5,FALSE)</f>
        <v>111.13</v>
      </c>
      <c r="O578" s="23">
        <f>VLOOKUP(A578,[1]FloodArchive!$A$2:$P$6000,6,FALSE)</f>
        <v>25.148099999999999</v>
      </c>
      <c r="P578" s="30" t="s">
        <v>1129</v>
      </c>
      <c r="Q578" s="19"/>
      <c r="R578" s="20"/>
      <c r="S578" s="20"/>
      <c r="T578" s="20"/>
      <c r="U578" s="20"/>
    </row>
    <row r="579" spans="1:21" s="12" customFormat="1" ht="39.950000000000003" customHeight="1" x14ac:dyDescent="0.2">
      <c r="A579" s="138">
        <f t="shared" si="27"/>
        <v>3637</v>
      </c>
      <c r="B579" s="21" t="str">
        <f>VLOOKUP(A579,[1]FloodArchive!$A$2:$N$6000,3,FALSE)</f>
        <v>Cuba</v>
      </c>
      <c r="C579" s="22" t="s">
        <v>1130</v>
      </c>
      <c r="D579" s="24">
        <f>VLOOKUP(A579,[1]FloodArchive!$A$2:$P$6000,8,FALSE)</f>
        <v>40285</v>
      </c>
      <c r="E579" s="24">
        <f>VLOOKUP(A579,[1]FloodArchive!$A$2:$P$6000,9,FALSE)</f>
        <v>40289</v>
      </c>
      <c r="F579" s="25">
        <f t="shared" si="28"/>
        <v>5</v>
      </c>
      <c r="G579" s="23">
        <f>VLOOKUP(A579,[1]FloodArchive!$A$2:$P$6000,11,FALSE)</f>
        <v>0</v>
      </c>
      <c r="H579" s="23">
        <f>VLOOKUP(A579,[1]FloodArchive!$A$2:$P$6000,12,FALSE)</f>
        <v>84</v>
      </c>
      <c r="I579" s="38"/>
      <c r="J579" s="23" t="str">
        <f>VLOOKUP(A579,[1]FloodArchive!$A$2:$P$6000,13,FALSE)</f>
        <v>Heavy Rain</v>
      </c>
      <c r="K579" s="26">
        <f>VLOOKUP(A579,[1]FloodArchive!$A$2:$P$6003,14,FALSE)</f>
        <v>1</v>
      </c>
      <c r="L579" s="23">
        <f>VLOOKUP(A579,[1]FloodArchive!$A$2:$P$6000,7,FALSE)</f>
        <v>10657.92</v>
      </c>
      <c r="M579" s="27">
        <f t="shared" si="29"/>
        <v>4.726642460371429</v>
      </c>
      <c r="N579" s="23">
        <f>VLOOKUP(A579,[1]FloodArchive!$A$2:$P$6000,5,FALSE)</f>
        <v>-75.383200000000002</v>
      </c>
      <c r="O579" s="23">
        <f>VLOOKUP(A579,[1]FloodArchive!$A$2:$P$6000,6,FALSE)</f>
        <v>20.2623</v>
      </c>
      <c r="P579" s="30" t="s">
        <v>1131</v>
      </c>
      <c r="Q579" s="19"/>
      <c r="R579" s="20"/>
      <c r="S579" s="20"/>
      <c r="T579" s="20"/>
      <c r="U579" s="20"/>
    </row>
    <row r="580" spans="1:21" s="12" customFormat="1" ht="39.950000000000003" customHeight="1" x14ac:dyDescent="0.2">
      <c r="A580" s="138">
        <f t="shared" si="27"/>
        <v>3636</v>
      </c>
      <c r="B580" s="21" t="str">
        <f>VLOOKUP(A580,[1]FloodArchive!$A$2:$N$6000,3,FALSE)</f>
        <v>India</v>
      </c>
      <c r="C580" s="22" t="s">
        <v>1132</v>
      </c>
      <c r="D580" s="24">
        <f>VLOOKUP(A580,[1]FloodArchive!$A$2:$P$6000,8,FALSE)</f>
        <v>40286</v>
      </c>
      <c r="E580" s="24">
        <f>VLOOKUP(A580,[1]FloodArchive!$A$2:$P$6000,9,FALSE)</f>
        <v>40289</v>
      </c>
      <c r="F580" s="25">
        <f t="shared" si="28"/>
        <v>4</v>
      </c>
      <c r="G580" s="23">
        <f>VLOOKUP(A580,[1]FloodArchive!$A$2:$P$6000,11,FALSE)</f>
        <v>0</v>
      </c>
      <c r="H580" s="23">
        <f>VLOOKUP(A580,[1]FloodArchive!$A$2:$P$6000,12,FALSE)</f>
        <v>300</v>
      </c>
      <c r="I580" s="38"/>
      <c r="J580" s="23" t="str">
        <f>VLOOKUP(A580,[1]FloodArchive!$A$2:$P$6000,13,FALSE)</f>
        <v>Heavy Rain</v>
      </c>
      <c r="K580" s="26">
        <f>VLOOKUP(A580,[1]FloodArchive!$A$2:$P$6003,14,FALSE)</f>
        <v>2</v>
      </c>
      <c r="L580" s="23">
        <f>VLOOKUP(A580,[1]FloodArchive!$A$2:$P$6000,7,FALSE)</f>
        <v>13472.46</v>
      </c>
      <c r="M580" s="27">
        <f t="shared" si="29"/>
        <v>5.0325368898330209</v>
      </c>
      <c r="N580" s="23">
        <f>VLOOKUP(A580,[1]FloodArchive!$A$2:$P$6000,5,FALSE)</f>
        <v>91.862300000000005</v>
      </c>
      <c r="O580" s="23">
        <f>VLOOKUP(A580,[1]FloodArchive!$A$2:$P$6000,6,FALSE)</f>
        <v>26.316600000000001</v>
      </c>
      <c r="P580" s="30" t="s">
        <v>1133</v>
      </c>
      <c r="Q580" s="19"/>
      <c r="R580" s="20"/>
      <c r="S580" s="20"/>
      <c r="T580" s="20"/>
      <c r="U580" s="20"/>
    </row>
    <row r="581" spans="1:21" s="12" customFormat="1" ht="39.950000000000003" customHeight="1" x14ac:dyDescent="0.2">
      <c r="A581" s="138">
        <f t="shared" si="27"/>
        <v>3635</v>
      </c>
      <c r="B581" s="21" t="str">
        <f>VLOOKUP(A581,[1]FloodArchive!$A$2:$N$6000,3,FALSE)</f>
        <v>Serbia</v>
      </c>
      <c r="C581" s="22" t="s">
        <v>1134</v>
      </c>
      <c r="D581" s="24">
        <f>VLOOKUP(A581,[1]FloodArchive!$A$2:$P$6000,8,FALSE)</f>
        <v>40288</v>
      </c>
      <c r="E581" s="24">
        <f>VLOOKUP(A581,[1]FloodArchive!$A$2:$P$6000,9,FALSE)</f>
        <v>40290</v>
      </c>
      <c r="F581" s="25">
        <f t="shared" si="28"/>
        <v>3</v>
      </c>
      <c r="G581" s="23">
        <f>VLOOKUP(A581,[1]FloodArchive!$A$2:$P$6000,11,FALSE)</f>
        <v>0</v>
      </c>
      <c r="H581" s="23">
        <f>VLOOKUP(A581,[1]FloodArchive!$A$2:$P$6000,12,FALSE)</f>
        <v>0</v>
      </c>
      <c r="I581" s="38"/>
      <c r="J581" s="23" t="str">
        <f>VLOOKUP(A581,[1]FloodArchive!$A$2:$P$6000,13,FALSE)</f>
        <v>Heavy Rain</v>
      </c>
      <c r="K581" s="26">
        <f>VLOOKUP(A581,[1]FloodArchive!$A$2:$P$6003,14,FALSE)</f>
        <v>1</v>
      </c>
      <c r="L581" s="23">
        <f>VLOOKUP(A581,[1]FloodArchive!$A$2:$P$6000,7,FALSE)</f>
        <v>13989.57</v>
      </c>
      <c r="M581" s="27">
        <f t="shared" si="29"/>
        <v>4.6229256204268427</v>
      </c>
      <c r="N581" s="23">
        <f>VLOOKUP(A581,[1]FloodArchive!$A$2:$P$6000,5,FALSE)</f>
        <v>21.715699999999998</v>
      </c>
      <c r="O581" s="23">
        <f>VLOOKUP(A581,[1]FloodArchive!$A$2:$P$6000,6,FALSE)</f>
        <v>43.466700000000003</v>
      </c>
      <c r="P581" s="30" t="s">
        <v>1135</v>
      </c>
      <c r="Q581" s="19"/>
      <c r="R581" s="20"/>
      <c r="S581" s="20"/>
      <c r="T581" s="20"/>
      <c r="U581" s="20"/>
    </row>
    <row r="582" spans="1:21" s="12" customFormat="1" ht="39.950000000000003" customHeight="1" x14ac:dyDescent="0.2">
      <c r="A582" s="138">
        <f t="shared" si="27"/>
        <v>3634</v>
      </c>
      <c r="B582" s="21" t="str">
        <f>VLOOKUP(A582,[1]FloodArchive!$A$2:$N$6000,3,FALSE)</f>
        <v>Somalia</v>
      </c>
      <c r="C582" s="22" t="s">
        <v>1136</v>
      </c>
      <c r="D582" s="24">
        <f>VLOOKUP(A582,[1]FloodArchive!$A$2:$P$6000,8,FALSE)</f>
        <v>40280</v>
      </c>
      <c r="E582" s="24">
        <f>VLOOKUP(A582,[1]FloodArchive!$A$2:$P$6000,9,FALSE)</f>
        <v>40281</v>
      </c>
      <c r="F582" s="25">
        <f t="shared" si="28"/>
        <v>2</v>
      </c>
      <c r="G582" s="23">
        <f>VLOOKUP(A582,[1]FloodArchive!$A$2:$P$6000,11,FALSE)</f>
        <v>0</v>
      </c>
      <c r="H582" s="23">
        <f>VLOOKUP(A582,[1]FloodArchive!$A$2:$P$6000,12,FALSE)</f>
        <v>200</v>
      </c>
      <c r="I582" s="38"/>
      <c r="J582" s="23" t="str">
        <f>VLOOKUP(A582,[1]FloodArchive!$A$2:$P$6000,13,FALSE)</f>
        <v>Heavy Rain</v>
      </c>
      <c r="K582" s="26">
        <f>VLOOKUP(A582,[1]FloodArchive!$A$2:$P$6003,14,FALSE)</f>
        <v>1</v>
      </c>
      <c r="L582" s="23">
        <f>VLOOKUP(A582,[1]FloodArchive!$A$2:$P$6000,7,FALSE)</f>
        <v>50278.2</v>
      </c>
      <c r="M582" s="27">
        <f t="shared" si="29"/>
        <v>5.0024097168644461</v>
      </c>
      <c r="N582" s="23">
        <f>VLOOKUP(A582,[1]FloodArchive!$A$2:$P$6000,5,FALSE)</f>
        <v>45.790100000000002</v>
      </c>
      <c r="O582" s="23">
        <f>VLOOKUP(A582,[1]FloodArchive!$A$2:$P$6000,6,FALSE)</f>
        <v>2.8238300000000001</v>
      </c>
      <c r="P582" s="30" t="s">
        <v>1137</v>
      </c>
      <c r="Q582" s="19"/>
      <c r="R582" s="20"/>
      <c r="S582" s="20"/>
      <c r="T582" s="20"/>
      <c r="U582" s="20"/>
    </row>
    <row r="583" spans="1:21" s="12" customFormat="1" ht="39.950000000000003" customHeight="1" x14ac:dyDescent="0.2">
      <c r="A583" s="138">
        <f t="shared" si="27"/>
        <v>3633</v>
      </c>
      <c r="B583" s="21" t="str">
        <f>VLOOKUP(A583,[1]FloodArchive!$A$2:$N$6000,3,FALSE)</f>
        <v>Bangladesh</v>
      </c>
      <c r="C583" s="22" t="s">
        <v>1138</v>
      </c>
      <c r="D583" s="24">
        <f>VLOOKUP(A583,[1]FloodArchive!$A$2:$P$6000,8,FALSE)</f>
        <v>40264</v>
      </c>
      <c r="E583" s="24">
        <f>VLOOKUP(A583,[1]FloodArchive!$A$2:$P$6000,9,FALSE)</f>
        <v>40275</v>
      </c>
      <c r="F583" s="25">
        <f t="shared" si="28"/>
        <v>12</v>
      </c>
      <c r="G583" s="23">
        <f>VLOOKUP(A583,[1]FloodArchive!$A$2:$P$6000,11,FALSE)</f>
        <v>104</v>
      </c>
      <c r="H583" s="23">
        <f>VLOOKUP(A583,[1]FloodArchive!$A$2:$P$6000,12,FALSE)</f>
        <v>0</v>
      </c>
      <c r="I583" s="38"/>
      <c r="J583" s="23" t="str">
        <f>VLOOKUP(A583,[1]FloodArchive!$A$2:$P$6000,13,FALSE)</f>
        <v>Heavy Rain</v>
      </c>
      <c r="K583" s="26">
        <f>VLOOKUP(A583,[1]FloodArchive!$A$2:$P$6003,14,FALSE)</f>
        <v>1</v>
      </c>
      <c r="L583" s="23">
        <f>VLOOKUP(A583,[1]FloodArchive!$A$2:$P$6000,7,FALSE)</f>
        <v>7062.71</v>
      </c>
      <c r="M583" s="27">
        <f t="shared" si="29"/>
        <v>4.9281526202181718</v>
      </c>
      <c r="N583" s="23">
        <f>VLOOKUP(A583,[1]FloodArchive!$A$2:$P$6000,5,FALSE)</f>
        <v>89.509900000000002</v>
      </c>
      <c r="O583" s="23">
        <f>VLOOKUP(A583,[1]FloodArchive!$A$2:$P$6000,6,FALSE)</f>
        <v>22.152799999999999</v>
      </c>
      <c r="P583" s="30" t="s">
        <v>1139</v>
      </c>
      <c r="Q583" s="19"/>
      <c r="R583" s="20"/>
      <c r="S583" s="20"/>
      <c r="T583" s="20"/>
      <c r="U583" s="20"/>
    </row>
    <row r="584" spans="1:21" s="12" customFormat="1" ht="39.950000000000003" customHeight="1" x14ac:dyDescent="0.2">
      <c r="A584" s="138">
        <f t="shared" si="27"/>
        <v>3632</v>
      </c>
      <c r="B584" s="21" t="str">
        <f>VLOOKUP(A584,[1]FloodArchive!$A$2:$N$6000,3,FALSE)</f>
        <v>Brazil</v>
      </c>
      <c r="C584" s="22" t="s">
        <v>1140</v>
      </c>
      <c r="D584" s="24">
        <f>VLOOKUP(A584,[1]FloodArchive!$A$2:$P$6000,8,FALSE)</f>
        <v>40272</v>
      </c>
      <c r="E584" s="24">
        <f>VLOOKUP(A584,[1]FloodArchive!$A$2:$P$6000,9,FALSE)</f>
        <v>40275</v>
      </c>
      <c r="F584" s="25">
        <f t="shared" si="28"/>
        <v>4</v>
      </c>
      <c r="G584" s="23">
        <f>VLOOKUP(A584,[1]FloodArchive!$A$2:$P$6000,11,FALSE)</f>
        <v>400</v>
      </c>
      <c r="H584" s="23">
        <f>VLOOKUP(A584,[1]FloodArchive!$A$2:$P$6000,12,FALSE)</f>
        <v>0</v>
      </c>
      <c r="I584" s="38"/>
      <c r="J584" s="23" t="str">
        <f>VLOOKUP(A584,[1]FloodArchive!$A$2:$P$6000,13,FALSE)</f>
        <v>Torrential Rain</v>
      </c>
      <c r="K584" s="26">
        <f>VLOOKUP(A584,[1]FloodArchive!$A$2:$P$6003,14,FALSE)</f>
        <v>1</v>
      </c>
      <c r="L584" s="23">
        <f>VLOOKUP(A584,[1]FloodArchive!$A$2:$P$6000,7,FALSE)</f>
        <v>15005.82</v>
      </c>
      <c r="M584" s="27">
        <f t="shared" si="29"/>
        <v>4.7783197239608617</v>
      </c>
      <c r="N584" s="23">
        <f>VLOOKUP(A584,[1]FloodArchive!$A$2:$P$6000,5,FALSE)</f>
        <v>-43.333300000000001</v>
      </c>
      <c r="O584" s="23">
        <f>VLOOKUP(A584,[1]FloodArchive!$A$2:$P$6000,6,FALSE)</f>
        <v>-22.444600000000001</v>
      </c>
      <c r="P584" s="30" t="s">
        <v>1141</v>
      </c>
      <c r="Q584" s="19"/>
      <c r="R584" s="20"/>
      <c r="S584" s="20"/>
      <c r="T584" s="20"/>
      <c r="U584" s="20"/>
    </row>
    <row r="585" spans="1:21" s="12" customFormat="1" ht="39.950000000000003" customHeight="1" x14ac:dyDescent="0.2">
      <c r="A585" s="138">
        <f t="shared" si="27"/>
        <v>3631</v>
      </c>
      <c r="B585" s="21" t="str">
        <f>VLOOKUP(A585,[1]FloodArchive!$A$2:$N$6000,3,FALSE)</f>
        <v>Rwanda</v>
      </c>
      <c r="C585" s="22" t="s">
        <v>1142</v>
      </c>
      <c r="D585" s="24">
        <f>VLOOKUP(A585,[1]FloodArchive!$A$2:$P$6000,8,FALSE)</f>
        <v>40263</v>
      </c>
      <c r="E585" s="24">
        <f>VLOOKUP(A585,[1]FloodArchive!$A$2:$P$6000,9,FALSE)</f>
        <v>40268</v>
      </c>
      <c r="F585" s="25">
        <f t="shared" si="28"/>
        <v>6</v>
      </c>
      <c r="G585" s="23">
        <f>VLOOKUP(A585,[1]FloodArchive!$A$2:$P$6000,11,FALSE)</f>
        <v>4</v>
      </c>
      <c r="H585" s="23">
        <f>VLOOKUP(A585,[1]FloodArchive!$A$2:$P$6000,12,FALSE)</f>
        <v>0</v>
      </c>
      <c r="I585" s="38"/>
      <c r="J585" s="23" t="str">
        <f>VLOOKUP(A585,[1]FloodArchive!$A$2:$P$6000,13,FALSE)</f>
        <v>Heavy Rain</v>
      </c>
      <c r="K585" s="26">
        <f>VLOOKUP(A585,[1]FloodArchive!$A$2:$P$6003,14,FALSE)</f>
        <v>1</v>
      </c>
      <c r="L585" s="23">
        <f>VLOOKUP(A585,[1]FloodArchive!$A$2:$P$6000,7,FALSE)</f>
        <v>8862.7999999999993</v>
      </c>
      <c r="M585" s="27">
        <f t="shared" si="29"/>
        <v>4.7257221994085556</v>
      </c>
      <c r="N585" s="23">
        <f>VLOOKUP(A585,[1]FloodArchive!$A$2:$P$6000,5,FALSE)</f>
        <v>29.6861</v>
      </c>
      <c r="O585" s="23">
        <f>VLOOKUP(A585,[1]FloodArchive!$A$2:$P$6000,6,FALSE)</f>
        <v>-1.7430699999999999</v>
      </c>
      <c r="P585" s="30" t="s">
        <v>1143</v>
      </c>
      <c r="Q585" s="19"/>
      <c r="R585" s="20"/>
      <c r="S585" s="20"/>
      <c r="T585" s="20"/>
      <c r="U585" s="20"/>
    </row>
    <row r="586" spans="1:21" s="12" customFormat="1" ht="39.950000000000003" customHeight="1" x14ac:dyDescent="0.2">
      <c r="A586" s="138">
        <f t="shared" si="27"/>
        <v>3630</v>
      </c>
      <c r="B586" s="21" t="str">
        <f>VLOOKUP(A586,[1]FloodArchive!$A$2:$N$6000,3,FALSE)</f>
        <v>Latvia</v>
      </c>
      <c r="C586" s="22" t="s">
        <v>1144</v>
      </c>
      <c r="D586" s="24">
        <f>VLOOKUP(A586,[1]FloodArchive!$A$2:$P$6000,8,FALSE)</f>
        <v>40264</v>
      </c>
      <c r="E586" s="24">
        <f>VLOOKUP(A586,[1]FloodArchive!$A$2:$P$6000,9,FALSE)</f>
        <v>40268</v>
      </c>
      <c r="F586" s="25">
        <f t="shared" si="28"/>
        <v>5</v>
      </c>
      <c r="G586" s="23">
        <f>VLOOKUP(A586,[1]FloodArchive!$A$2:$P$6000,11,FALSE)</f>
        <v>0</v>
      </c>
      <c r="H586" s="23">
        <f>VLOOKUP(A586,[1]FloodArchive!$A$2:$P$6000,12,FALSE)</f>
        <v>0</v>
      </c>
      <c r="I586" s="38"/>
      <c r="J586" s="23" t="str">
        <f>VLOOKUP(A586,[1]FloodArchive!$A$2:$P$6000,13,FALSE)</f>
        <v>Snowmelt</v>
      </c>
      <c r="K586" s="26">
        <f>VLOOKUP(A586,[1]FloodArchive!$A$2:$P$6003,14,FALSE)</f>
        <v>1</v>
      </c>
      <c r="L586" s="23">
        <f>VLOOKUP(A586,[1]FloodArchive!$A$2:$P$6000,7,FALSE)</f>
        <v>79653.48</v>
      </c>
      <c r="M586" s="27">
        <f t="shared" si="29"/>
        <v>5.6001747588834867</v>
      </c>
      <c r="N586" s="23">
        <f>VLOOKUP(A586,[1]FloodArchive!$A$2:$P$6000,5,FALSE)</f>
        <v>24.797699999999999</v>
      </c>
      <c r="O586" s="23">
        <f>VLOOKUP(A586,[1]FloodArchive!$A$2:$P$6000,6,FALSE)</f>
        <v>56.652000000000001</v>
      </c>
      <c r="P586" s="30" t="s">
        <v>1145</v>
      </c>
      <c r="Q586" s="19"/>
      <c r="R586" s="20"/>
      <c r="S586" s="20"/>
      <c r="T586" s="20"/>
      <c r="U586" s="20"/>
    </row>
    <row r="587" spans="1:21" s="12" customFormat="1" ht="39.950000000000003" customHeight="1" x14ac:dyDescent="0.2">
      <c r="A587" s="138">
        <f t="shared" si="27"/>
        <v>3629</v>
      </c>
      <c r="B587" s="21" t="str">
        <f>VLOOKUP(A587,[1]FloodArchive!$A$2:$N$6000,3,FALSE)</f>
        <v>USA</v>
      </c>
      <c r="C587" s="22" t="s">
        <v>1146</v>
      </c>
      <c r="D587" s="24">
        <f>VLOOKUP(A587,[1]FloodArchive!$A$2:$P$6000,8,FALSE)</f>
        <v>40264</v>
      </c>
      <c r="E587" s="24">
        <f>VLOOKUP(A587,[1]FloodArchive!$A$2:$P$6000,9,FALSE)</f>
        <v>40268</v>
      </c>
      <c r="F587" s="25">
        <f t="shared" si="28"/>
        <v>5</v>
      </c>
      <c r="G587" s="23">
        <f>VLOOKUP(A587,[1]FloodArchive!$A$2:$P$6000,11,FALSE)</f>
        <v>0</v>
      </c>
      <c r="H587" s="23">
        <f>VLOOKUP(A587,[1]FloodArchive!$A$2:$P$6000,12,FALSE)</f>
        <v>0</v>
      </c>
      <c r="I587" s="38"/>
      <c r="J587" s="23" t="str">
        <f>VLOOKUP(A587,[1]FloodArchive!$A$2:$P$6000,13,FALSE)</f>
        <v>Heavy Rain</v>
      </c>
      <c r="K587" s="26">
        <f>VLOOKUP(A587,[1]FloodArchive!$A$2:$P$6003,14,FALSE)</f>
        <v>2</v>
      </c>
      <c r="L587" s="23">
        <f>VLOOKUP(A587,[1]FloodArchive!$A$2:$P$6000,7,FALSE)</f>
        <v>240301.51</v>
      </c>
      <c r="M587" s="27">
        <f t="shared" si="29"/>
        <v>6.3807564998201602</v>
      </c>
      <c r="N587" s="23">
        <f>VLOOKUP(A587,[1]FloodArchive!$A$2:$P$6000,5,FALSE)</f>
        <v>-74.873000000000005</v>
      </c>
      <c r="O587" s="23">
        <f>VLOOKUP(A587,[1]FloodArchive!$A$2:$P$6000,6,FALSE)</f>
        <v>39.486600000000003</v>
      </c>
      <c r="P587" s="30" t="s">
        <v>1147</v>
      </c>
      <c r="Q587" s="19"/>
      <c r="R587" s="20"/>
      <c r="S587" s="20"/>
      <c r="T587" s="20"/>
      <c r="U587" s="20"/>
    </row>
    <row r="588" spans="1:21" s="12" customFormat="1" ht="39.950000000000003" customHeight="1" x14ac:dyDescent="0.2">
      <c r="A588" s="138">
        <f t="shared" si="27"/>
        <v>3628</v>
      </c>
      <c r="B588" s="21" t="str">
        <f>VLOOKUP(A588,[1]FloodArchive!$A$2:$N$6000,3,FALSE)</f>
        <v>Russia</v>
      </c>
      <c r="C588" s="22" t="s">
        <v>1148</v>
      </c>
      <c r="D588" s="24">
        <f>VLOOKUP(A588,[1]FloodArchive!$A$2:$P$6000,8,FALSE)</f>
        <v>40263</v>
      </c>
      <c r="E588" s="24">
        <f>VLOOKUP(A588,[1]FloodArchive!$A$2:$P$6000,9,FALSE)</f>
        <v>40268</v>
      </c>
      <c r="F588" s="25">
        <f t="shared" si="28"/>
        <v>6</v>
      </c>
      <c r="G588" s="23">
        <f>VLOOKUP(A588,[1]FloodArchive!$A$2:$P$6000,11,FALSE)</f>
        <v>0</v>
      </c>
      <c r="H588" s="23">
        <f>VLOOKUP(A588,[1]FloodArchive!$A$2:$P$6000,12,FALSE)</f>
        <v>0</v>
      </c>
      <c r="I588" s="38"/>
      <c r="J588" s="23" t="str">
        <f>VLOOKUP(A588,[1]FloodArchive!$A$2:$P$6000,13,FALSE)</f>
        <v>Snowmelt</v>
      </c>
      <c r="K588" s="26">
        <f>VLOOKUP(A588,[1]FloodArchive!$A$2:$P$6003,14,FALSE)</f>
        <v>1</v>
      </c>
      <c r="L588" s="23">
        <f>VLOOKUP(A588,[1]FloodArchive!$A$2:$P$6000,7,FALSE)</f>
        <v>187689.01</v>
      </c>
      <c r="M588" s="27">
        <f t="shared" si="29"/>
        <v>6.0515900939368485</v>
      </c>
      <c r="N588" s="23">
        <f>VLOOKUP(A588,[1]FloodArchive!$A$2:$P$6000,5,FALSE)</f>
        <v>36.982900000000001</v>
      </c>
      <c r="O588" s="23">
        <f>VLOOKUP(A588,[1]FloodArchive!$A$2:$P$6000,6,FALSE)</f>
        <v>53.284300000000002</v>
      </c>
      <c r="P588" s="30" t="s">
        <v>1149</v>
      </c>
      <c r="Q588" s="19"/>
      <c r="R588" s="20"/>
      <c r="S588" s="20"/>
      <c r="T588" s="20"/>
      <c r="U588" s="20"/>
    </row>
    <row r="589" spans="1:21" s="12" customFormat="1" ht="39.950000000000003" customHeight="1" x14ac:dyDescent="0.2">
      <c r="A589" s="138">
        <f t="shared" si="27"/>
        <v>3627</v>
      </c>
      <c r="B589" s="21" t="str">
        <f>VLOOKUP(A589,[1]FloodArchive!$A$2:$N$6000,3,FALSE)</f>
        <v>Indonesia</v>
      </c>
      <c r="C589" s="22" t="s">
        <v>1150</v>
      </c>
      <c r="D589" s="24">
        <f>VLOOKUP(A589,[1]FloodArchive!$A$2:$P$6000,8,FALSE)</f>
        <v>40261</v>
      </c>
      <c r="E589" s="24">
        <f>VLOOKUP(A589,[1]FloodArchive!$A$2:$P$6000,9,FALSE)</f>
        <v>40263</v>
      </c>
      <c r="F589" s="25">
        <f t="shared" si="28"/>
        <v>3</v>
      </c>
      <c r="G589" s="23">
        <f>VLOOKUP(A589,[1]FloodArchive!$A$2:$P$6000,11,FALSE)</f>
        <v>0</v>
      </c>
      <c r="H589" s="23">
        <f>VLOOKUP(A589,[1]FloodArchive!$A$2:$P$6000,12,FALSE)</f>
        <v>25000</v>
      </c>
      <c r="I589" s="38"/>
      <c r="J589" s="23" t="str">
        <f>VLOOKUP(A589,[1]FloodArchive!$A$2:$P$6000,13,FALSE)</f>
        <v>Torrential Rain</v>
      </c>
      <c r="K589" s="26">
        <f>VLOOKUP(A589,[1]FloodArchive!$A$2:$P$6003,14,FALSE)</f>
        <v>1</v>
      </c>
      <c r="L589" s="23">
        <f>VLOOKUP(A589,[1]FloodArchive!$A$2:$P$6000,7,FALSE)</f>
        <v>149970.68</v>
      </c>
      <c r="M589" s="27">
        <f t="shared" si="29"/>
        <v>5.6531276153829415</v>
      </c>
      <c r="N589" s="23">
        <f>VLOOKUP(A589,[1]FloodArchive!$A$2:$P$6000,5,FALSE)</f>
        <v>104.78700000000001</v>
      </c>
      <c r="O589" s="23">
        <f>VLOOKUP(A589,[1]FloodArchive!$A$2:$P$6000,6,FALSE)</f>
        <v>-4.4474900000000002</v>
      </c>
      <c r="P589" s="30" t="s">
        <v>1151</v>
      </c>
      <c r="Q589" s="19"/>
      <c r="R589" s="20"/>
      <c r="S589" s="20"/>
      <c r="T589" s="20"/>
      <c r="U589" s="20"/>
    </row>
    <row r="590" spans="1:21" s="12" customFormat="1" ht="39.950000000000003" customHeight="1" x14ac:dyDescent="0.2">
      <c r="A590" s="138">
        <f t="shared" si="27"/>
        <v>3626</v>
      </c>
      <c r="B590" s="21" t="str">
        <f>VLOOKUP(A590,[1]FloodArchive!$A$2:$N$6000,3,FALSE)</f>
        <v>India</v>
      </c>
      <c r="C590" s="22" t="s">
        <v>76</v>
      </c>
      <c r="D590" s="24">
        <f>VLOOKUP(A590,[1]FloodArchive!$A$2:$P$6000,8,FALSE)</f>
        <v>40261</v>
      </c>
      <c r="E590" s="24">
        <f>VLOOKUP(A590,[1]FloodArchive!$A$2:$P$6000,9,FALSE)</f>
        <v>40263</v>
      </c>
      <c r="F590" s="25">
        <f t="shared" si="28"/>
        <v>3</v>
      </c>
      <c r="G590" s="23">
        <f>VLOOKUP(A590,[1]FloodArchive!$A$2:$P$6000,11,FALSE)</f>
        <v>0</v>
      </c>
      <c r="H590" s="23">
        <f>VLOOKUP(A590,[1]FloodArchive!$A$2:$P$6000,12,FALSE)</f>
        <v>0</v>
      </c>
      <c r="I590" s="38"/>
      <c r="J590" s="23" t="str">
        <f>VLOOKUP(A590,[1]FloodArchive!$A$2:$P$6000,13,FALSE)</f>
        <v>Monsoon Rain</v>
      </c>
      <c r="K590" s="26">
        <f>VLOOKUP(A590,[1]FloodArchive!$A$2:$P$6003,14,FALSE)</f>
        <v>1</v>
      </c>
      <c r="L590" s="23">
        <f>VLOOKUP(A590,[1]FloodArchive!$A$2:$P$6000,7,FALSE)</f>
        <v>16885.63</v>
      </c>
      <c r="M590" s="27">
        <f t="shared" si="29"/>
        <v>4.7046385234470565</v>
      </c>
      <c r="N590" s="23">
        <f>VLOOKUP(A590,[1]FloodArchive!$A$2:$P$6000,5,FALSE)</f>
        <v>94.6126</v>
      </c>
      <c r="O590" s="23">
        <f>VLOOKUP(A590,[1]FloodArchive!$A$2:$P$6000,6,FALSE)</f>
        <v>27.250399999999999</v>
      </c>
      <c r="P590" s="30" t="s">
        <v>1152</v>
      </c>
      <c r="Q590" s="19"/>
      <c r="R590" s="20"/>
      <c r="S590" s="20"/>
      <c r="T590" s="20"/>
      <c r="U590" s="20"/>
    </row>
    <row r="591" spans="1:21" s="12" customFormat="1" ht="39.950000000000003" customHeight="1" x14ac:dyDescent="0.2">
      <c r="A591" s="138">
        <f t="shared" si="27"/>
        <v>3625</v>
      </c>
      <c r="B591" s="21" t="str">
        <f>VLOOKUP(A591,[1]FloodArchive!$A$2:$N$6000,3,FALSE)</f>
        <v>USA</v>
      </c>
      <c r="C591" s="22" t="s">
        <v>1153</v>
      </c>
      <c r="D591" s="24">
        <f>VLOOKUP(A591,[1]FloodArchive!$A$2:$P$6000,8,FALSE)</f>
        <v>40247</v>
      </c>
      <c r="E591" s="24">
        <f>VLOOKUP(A591,[1]FloodArchive!$A$2:$P$6000,9,FALSE)</f>
        <v>40261</v>
      </c>
      <c r="F591" s="25">
        <f t="shared" si="28"/>
        <v>15</v>
      </c>
      <c r="G591" s="23">
        <f>VLOOKUP(A591,[1]FloodArchive!$A$2:$P$6000,11,FALSE)</f>
        <v>0</v>
      </c>
      <c r="H591" s="23">
        <f>VLOOKUP(A591,[1]FloodArchive!$A$2:$P$6000,12,FALSE)</f>
        <v>0</v>
      </c>
      <c r="I591" s="38"/>
      <c r="J591" s="23" t="str">
        <f>VLOOKUP(A591,[1]FloodArchive!$A$2:$P$6000,13,FALSE)</f>
        <v>Heavy Rain Snowmelt Dam B</v>
      </c>
      <c r="K591" s="26">
        <f>VLOOKUP(A591,[1]FloodArchive!$A$2:$P$6003,14,FALSE)</f>
        <v>1</v>
      </c>
      <c r="L591" s="23">
        <f>VLOOKUP(A591,[1]FloodArchive!$A$2:$P$6000,7,FALSE)</f>
        <v>1015176.36</v>
      </c>
      <c r="M591" s="27">
        <f t="shared" si="29"/>
        <v>7.1826327550206885</v>
      </c>
      <c r="N591" s="23">
        <f>VLOOKUP(A591,[1]FloodArchive!$A$2:$P$6000,5,FALSE)</f>
        <v>-78.119100000000003</v>
      </c>
      <c r="O591" s="23">
        <f>VLOOKUP(A591,[1]FloodArchive!$A$2:$P$6000,6,FALSE)</f>
        <v>41.364400000000003</v>
      </c>
      <c r="P591" s="30" t="s">
        <v>1154</v>
      </c>
      <c r="Q591" s="19"/>
      <c r="R591" s="20"/>
      <c r="S591" s="20"/>
      <c r="T591" s="20"/>
      <c r="U591" s="20"/>
    </row>
    <row r="592" spans="1:21" s="12" customFormat="1" ht="39.950000000000003" customHeight="1" x14ac:dyDescent="0.2">
      <c r="A592" s="138">
        <f t="shared" si="27"/>
        <v>3624</v>
      </c>
      <c r="B592" s="21" t="str">
        <f>VLOOKUP(A592,[1]FloodArchive!$A$2:$N$6000,3,FALSE)</f>
        <v>Kazakhstan</v>
      </c>
      <c r="C592" s="22"/>
      <c r="D592" s="24">
        <f>VLOOKUP(A592,[1]FloodArchive!$A$2:$P$6000,8,FALSE)</f>
        <v>40248</v>
      </c>
      <c r="E592" s="24">
        <f>VLOOKUP(A592,[1]FloodArchive!$A$2:$P$6000,9,FALSE)</f>
        <v>40263</v>
      </c>
      <c r="F592" s="25">
        <f t="shared" si="28"/>
        <v>16</v>
      </c>
      <c r="G592" s="23">
        <f>VLOOKUP(A592,[1]FloodArchive!$A$2:$P$6000,11,FALSE)</f>
        <v>43</v>
      </c>
      <c r="H592" s="23">
        <f>VLOOKUP(A592,[1]FloodArchive!$A$2:$P$6000,12,FALSE)</f>
        <v>5000</v>
      </c>
      <c r="I592" s="38"/>
      <c r="J592" s="23" t="str">
        <f>VLOOKUP(A592,[1]FloodArchive!$A$2:$P$6000,13,FALSE)</f>
        <v>Heavy Rain Snowmelt Dam B</v>
      </c>
      <c r="K592" s="26">
        <f>VLOOKUP(A592,[1]FloodArchive!$A$2:$P$6003,14,FALSE)</f>
        <v>2</v>
      </c>
      <c r="L592" s="23">
        <f>VLOOKUP(A592,[1]FloodArchive!$A$2:$P$6000,7,FALSE)</f>
        <v>323846.84000000003</v>
      </c>
      <c r="M592" s="27">
        <f t="shared" si="29"/>
        <v>7.0154896420156438</v>
      </c>
      <c r="N592" s="23">
        <f>VLOOKUP(A592,[1]FloodArchive!$A$2:$P$6000,5,FALSE)</f>
        <v>79.212699999999998</v>
      </c>
      <c r="O592" s="23">
        <f>VLOOKUP(A592,[1]FloodArchive!$A$2:$P$6000,6,FALSE)</f>
        <v>45.079099999999997</v>
      </c>
      <c r="P592" s="30" t="s">
        <v>1155</v>
      </c>
      <c r="Q592" s="19"/>
      <c r="R592" s="20"/>
      <c r="S592" s="20"/>
      <c r="T592" s="20"/>
      <c r="U592" s="20"/>
    </row>
    <row r="593" spans="1:21" s="12" customFormat="1" ht="39.950000000000003" customHeight="1" x14ac:dyDescent="0.2">
      <c r="A593" s="138">
        <f t="shared" si="27"/>
        <v>3623</v>
      </c>
      <c r="B593" s="21" t="str">
        <f>VLOOKUP(A593,[1]FloodArchive!$A$2:$N$6000,3,FALSE)</f>
        <v>Angola</v>
      </c>
      <c r="C593" s="22" t="s">
        <v>1156</v>
      </c>
      <c r="D593" s="24">
        <f>VLOOKUP(A593,[1]FloodArchive!$A$2:$P$6000,8,FALSE)</f>
        <v>40238</v>
      </c>
      <c r="E593" s="24">
        <f>VLOOKUP(A593,[1]FloodArchive!$A$2:$P$6000,9,FALSE)</f>
        <v>40268</v>
      </c>
      <c r="F593" s="25">
        <f t="shared" si="28"/>
        <v>31</v>
      </c>
      <c r="G593" s="23">
        <f>VLOOKUP(A593,[1]FloodArchive!$A$2:$P$6000,11,FALSE)</f>
        <v>12</v>
      </c>
      <c r="H593" s="23">
        <f>VLOOKUP(A593,[1]FloodArchive!$A$2:$P$6000,12,FALSE)</f>
        <v>11500</v>
      </c>
      <c r="I593" s="38"/>
      <c r="J593" s="23" t="str">
        <f>VLOOKUP(A593,[1]FloodArchive!$A$2:$P$6000,13,FALSE)</f>
        <v>Heavy Rain</v>
      </c>
      <c r="K593" s="26">
        <f>VLOOKUP(A593,[1]FloodArchive!$A$2:$P$6003,14,FALSE)</f>
        <v>1</v>
      </c>
      <c r="L593" s="23">
        <f>VLOOKUP(A593,[1]FloodArchive!$A$2:$P$6000,7,FALSE)</f>
        <v>274099.20000000001</v>
      </c>
      <c r="M593" s="27">
        <f t="shared" si="29"/>
        <v>6.9292694618214448</v>
      </c>
      <c r="N593" s="23">
        <f>VLOOKUP(A593,[1]FloodArchive!$A$2:$P$6000,5,FALSE)</f>
        <v>17.245699999999999</v>
      </c>
      <c r="O593" s="23">
        <f>VLOOKUP(A593,[1]FloodArchive!$A$2:$P$6000,6,FALSE)</f>
        <v>-16.112200000000001</v>
      </c>
      <c r="P593" s="30" t="s">
        <v>1157</v>
      </c>
      <c r="Q593" s="19"/>
      <c r="R593" s="20"/>
      <c r="S593" s="20"/>
      <c r="T593" s="20"/>
      <c r="U593" s="20"/>
    </row>
    <row r="594" spans="1:21" s="12" customFormat="1" ht="39.950000000000003" customHeight="1" x14ac:dyDescent="0.2">
      <c r="A594" s="138">
        <f t="shared" si="27"/>
        <v>3622</v>
      </c>
      <c r="B594" s="21" t="str">
        <f>VLOOKUP(A594,[1]FloodArchive!$A$2:$N$6000,3,FALSE)</f>
        <v>USA</v>
      </c>
      <c r="C594" s="22" t="s">
        <v>1158</v>
      </c>
      <c r="D594" s="24">
        <f>VLOOKUP(A594,[1]FloodArchive!$A$2:$P$6000,8,FALSE)</f>
        <v>40247</v>
      </c>
      <c r="E594" s="24">
        <f>VLOOKUP(A594,[1]FloodArchive!$A$2:$P$6000,9,FALSE)</f>
        <v>40254</v>
      </c>
      <c r="F594" s="25">
        <f t="shared" si="28"/>
        <v>8</v>
      </c>
      <c r="G594" s="23">
        <f>VLOOKUP(A594,[1]FloodArchive!$A$2:$P$6000,11,FALSE)</f>
        <v>0</v>
      </c>
      <c r="H594" s="23">
        <f>VLOOKUP(A594,[1]FloodArchive!$A$2:$P$6000,12,FALSE)</f>
        <v>0</v>
      </c>
      <c r="I594" s="38"/>
      <c r="J594" s="23" t="str">
        <f>VLOOKUP(A594,[1]FloodArchive!$A$2:$P$6000,13,FALSE)</f>
        <v>Heavy Rain</v>
      </c>
      <c r="K594" s="26">
        <f>VLOOKUP(A594,[1]FloodArchive!$A$2:$P$6003,14,FALSE)</f>
        <v>1</v>
      </c>
      <c r="L594" s="23">
        <f>VLOOKUP(A594,[1]FloodArchive!$A$2:$P$6000,7,FALSE)</f>
        <v>48982.93</v>
      </c>
      <c r="M594" s="27">
        <f t="shared" si="29"/>
        <v>5.593134746644937</v>
      </c>
      <c r="N594" s="23">
        <f>VLOOKUP(A594,[1]FloodArchive!$A$2:$P$6000,5,FALSE)</f>
        <v>-86.379499999999993</v>
      </c>
      <c r="O594" s="23">
        <f>VLOOKUP(A594,[1]FloodArchive!$A$2:$P$6000,6,FALSE)</f>
        <v>32.893900000000002</v>
      </c>
      <c r="P594" s="30" t="s">
        <v>1159</v>
      </c>
      <c r="Q594" s="19"/>
      <c r="R594" s="20"/>
      <c r="S594" s="20"/>
      <c r="T594" s="20"/>
      <c r="U594" s="20"/>
    </row>
    <row r="595" spans="1:21" s="12" customFormat="1" ht="39.950000000000003" customHeight="1" x14ac:dyDescent="0.2">
      <c r="A595" s="138">
        <f t="shared" si="27"/>
        <v>3621</v>
      </c>
      <c r="B595" s="21" t="str">
        <f>VLOOKUP(A595,[1]FloodArchive!$A$2:$N$6000,3,FALSE)</f>
        <v>Kenya</v>
      </c>
      <c r="C595" s="22" t="s">
        <v>1160</v>
      </c>
      <c r="D595" s="24">
        <f>VLOOKUP(A595,[1]FloodArchive!$A$2:$P$6000,8,FALSE)</f>
        <v>40244</v>
      </c>
      <c r="E595" s="24">
        <f>VLOOKUP(A595,[1]FloodArchive!$A$2:$P$6000,9,FALSE)</f>
        <v>40301</v>
      </c>
      <c r="F595" s="25">
        <f t="shared" si="28"/>
        <v>58</v>
      </c>
      <c r="G595" s="23">
        <f>VLOOKUP(A595,[1]FloodArchive!$A$2:$P$6000,11,FALSE)</f>
        <v>26</v>
      </c>
      <c r="H595" s="23">
        <f>VLOOKUP(A595,[1]FloodArchive!$A$2:$P$6000,12,FALSE)</f>
        <v>2500</v>
      </c>
      <c r="I595" s="38"/>
      <c r="J595" s="23" t="str">
        <f>VLOOKUP(A595,[1]FloodArchive!$A$2:$P$6000,13,FALSE)</f>
        <v>Torrential Rain</v>
      </c>
      <c r="K595" s="26">
        <f>VLOOKUP(A595,[1]FloodArchive!$A$2:$P$6003,14,FALSE)</f>
        <v>1.5</v>
      </c>
      <c r="L595" s="23">
        <f>VLOOKUP(A595,[1]FloodArchive!$A$2:$P$6000,7,FALSE)</f>
        <v>40320.050000000003</v>
      </c>
      <c r="M595" s="27">
        <f t="shared" si="29"/>
        <v>6.5450403146153793</v>
      </c>
      <c r="N595" s="23">
        <f>VLOOKUP(A595,[1]FloodArchive!$A$2:$P$6000,5,FALSE)</f>
        <v>34.992899999999999</v>
      </c>
      <c r="O595" s="23">
        <f>VLOOKUP(A595,[1]FloodArchive!$A$2:$P$6000,6,FALSE)</f>
        <v>1.2257000000000001E-2</v>
      </c>
      <c r="P595" s="30" t="s">
        <v>1161</v>
      </c>
      <c r="Q595" s="19"/>
      <c r="R595" s="20"/>
      <c r="S595" s="20"/>
      <c r="T595" s="20"/>
      <c r="U595" s="20"/>
    </row>
    <row r="596" spans="1:21" s="12" customFormat="1" ht="39.950000000000003" customHeight="1" x14ac:dyDescent="0.2">
      <c r="A596" s="138">
        <f t="shared" si="27"/>
        <v>3620</v>
      </c>
      <c r="B596" s="21" t="str">
        <f>VLOOKUP(A596,[1]FloodArchive!$A$2:$N$6000,3,FALSE)</f>
        <v>Uganda</v>
      </c>
      <c r="C596" s="22" t="s">
        <v>1162</v>
      </c>
      <c r="D596" s="24">
        <f>VLOOKUP(A596,[1]FloodArchive!$A$2:$P$6000,8,FALSE)</f>
        <v>40244</v>
      </c>
      <c r="E596" s="24">
        <f>VLOOKUP(A596,[1]FloodArchive!$A$2:$P$6000,9,FALSE)</f>
        <v>40249</v>
      </c>
      <c r="F596" s="25">
        <f t="shared" si="28"/>
        <v>6</v>
      </c>
      <c r="G596" s="23">
        <f>VLOOKUP(A596,[1]FloodArchive!$A$2:$P$6000,11,FALSE)</f>
        <v>0</v>
      </c>
      <c r="H596" s="23">
        <f>VLOOKUP(A596,[1]FloodArchive!$A$2:$P$6000,12,FALSE)</f>
        <v>20000</v>
      </c>
      <c r="I596" s="38"/>
      <c r="J596" s="23" t="str">
        <f>VLOOKUP(A596,[1]FloodArchive!$A$2:$P$6000,13,FALSE)</f>
        <v>Heavy Rain</v>
      </c>
      <c r="K596" s="26">
        <f>VLOOKUP(A596,[1]FloodArchive!$A$2:$P$6003,14,FALSE)</f>
        <v>1</v>
      </c>
      <c r="L596" s="23">
        <f>VLOOKUP(A596,[1]FloodArchive!$A$2:$P$6000,7,FALSE)</f>
        <v>75196.570000000007</v>
      </c>
      <c r="M596" s="27">
        <f t="shared" si="29"/>
        <v>5.6543492816129692</v>
      </c>
      <c r="N596" s="23">
        <f>VLOOKUP(A596,[1]FloodArchive!$A$2:$P$6000,5,FALSE)</f>
        <v>31.063800000000001</v>
      </c>
      <c r="O596" s="23">
        <f>VLOOKUP(A596,[1]FloodArchive!$A$2:$P$6000,6,FALSE)</f>
        <v>1.1348499999999999</v>
      </c>
      <c r="P596" s="30" t="s">
        <v>1163</v>
      </c>
      <c r="Q596" s="19"/>
      <c r="R596" s="20"/>
      <c r="S596" s="20"/>
      <c r="T596" s="20"/>
      <c r="U596" s="20"/>
    </row>
    <row r="597" spans="1:21" s="12" customFormat="1" ht="39.950000000000003" customHeight="1" x14ac:dyDescent="0.2">
      <c r="A597" s="138">
        <f t="shared" si="27"/>
        <v>3619</v>
      </c>
      <c r="B597" s="21" t="str">
        <f>VLOOKUP(A597,[1]FloodArchive!$A$2:$N$6000,3,FALSE)</f>
        <v>Peru</v>
      </c>
      <c r="C597" s="22" t="s">
        <v>1164</v>
      </c>
      <c r="D597" s="24">
        <f>VLOOKUP(A597,[1]FloodArchive!$A$2:$P$6000,8,FALSE)</f>
        <v>40239</v>
      </c>
      <c r="E597" s="24">
        <f>VLOOKUP(A597,[1]FloodArchive!$A$2:$P$6000,9,FALSE)</f>
        <v>40241</v>
      </c>
      <c r="F597" s="25">
        <f t="shared" si="28"/>
        <v>3</v>
      </c>
      <c r="G597" s="23">
        <f>VLOOKUP(A597,[1]FloodArchive!$A$2:$P$6000,11,FALSE)</f>
        <v>7</v>
      </c>
      <c r="H597" s="23">
        <f>VLOOKUP(A597,[1]FloodArchive!$A$2:$P$6000,12,FALSE)</f>
        <v>20</v>
      </c>
      <c r="I597" s="38"/>
      <c r="J597" s="23" t="str">
        <f>VLOOKUP(A597,[1]FloodArchive!$A$2:$P$6000,13,FALSE)</f>
        <v>Heavy Rain</v>
      </c>
      <c r="K597" s="26">
        <f>VLOOKUP(A597,[1]FloodArchive!$A$2:$P$6003,14,FALSE)</f>
        <v>1</v>
      </c>
      <c r="L597" s="23">
        <f>VLOOKUP(A597,[1]FloodArchive!$A$2:$P$6000,7,FALSE)</f>
        <v>57889.66</v>
      </c>
      <c r="M597" s="27">
        <f t="shared" si="29"/>
        <v>5.2397222535772334</v>
      </c>
      <c r="N597" s="23">
        <f>VLOOKUP(A597,[1]FloodArchive!$A$2:$P$6000,5,FALSE)</f>
        <v>-73.357500000000002</v>
      </c>
      <c r="O597" s="23">
        <f>VLOOKUP(A597,[1]FloodArchive!$A$2:$P$6000,6,FALSE)</f>
        <v>-11.846399999999999</v>
      </c>
      <c r="P597" s="30" t="s">
        <v>1165</v>
      </c>
      <c r="Q597" s="19"/>
      <c r="R597" s="20"/>
      <c r="S597" s="20"/>
      <c r="T597" s="20"/>
      <c r="U597" s="20"/>
    </row>
    <row r="598" spans="1:21" s="12" customFormat="1" ht="39.950000000000003" customHeight="1" x14ac:dyDescent="0.2">
      <c r="A598" s="138">
        <f t="shared" si="27"/>
        <v>3618</v>
      </c>
      <c r="B598" s="21" t="str">
        <f>VLOOKUP(A598,[1]FloodArchive!$A$2:$N$6000,3,FALSE)</f>
        <v>Serbia</v>
      </c>
      <c r="C598" s="22" t="s">
        <v>1166</v>
      </c>
      <c r="D598" s="24">
        <f>VLOOKUP(A598,[1]FloodArchive!$A$2:$P$6000,8,FALSE)</f>
        <v>40238</v>
      </c>
      <c r="E598" s="24">
        <f>VLOOKUP(A598,[1]FloodArchive!$A$2:$P$6000,9,FALSE)</f>
        <v>40239</v>
      </c>
      <c r="F598" s="25">
        <f t="shared" si="28"/>
        <v>2</v>
      </c>
      <c r="G598" s="23">
        <f>VLOOKUP(A598,[1]FloodArchive!$A$2:$P$6000,11,FALSE)</f>
        <v>0</v>
      </c>
      <c r="H598" s="23">
        <f>VLOOKUP(A598,[1]FloodArchive!$A$2:$P$6000,12,FALSE)</f>
        <v>4000</v>
      </c>
      <c r="I598" s="38"/>
      <c r="J598" s="23" t="str">
        <f>VLOOKUP(A598,[1]FloodArchive!$A$2:$P$6000,13,FALSE)</f>
        <v>Heavy Rain</v>
      </c>
      <c r="K598" s="26">
        <f>VLOOKUP(A598,[1]FloodArchive!$A$2:$P$6003,14,FALSE)</f>
        <v>1</v>
      </c>
      <c r="L598" s="23">
        <f>VLOOKUP(A598,[1]FloodArchive!$A$2:$P$6000,7,FALSE)</f>
        <v>46896.639999999999</v>
      </c>
      <c r="M598" s="27">
        <f t="shared" si="29"/>
        <v>4.9721717236299687</v>
      </c>
      <c r="N598" s="23">
        <f>VLOOKUP(A598,[1]FloodArchive!$A$2:$P$6000,5,FALSE)</f>
        <v>21.144200000000001</v>
      </c>
      <c r="O598" s="23">
        <f>VLOOKUP(A598,[1]FloodArchive!$A$2:$P$6000,6,FALSE)</f>
        <v>44.466799999999999</v>
      </c>
      <c r="P598" s="30" t="s">
        <v>1167</v>
      </c>
      <c r="Q598" s="19"/>
      <c r="R598" s="20"/>
      <c r="S598" s="20"/>
      <c r="T598" s="20"/>
      <c r="U598" s="20"/>
    </row>
    <row r="599" spans="1:21" s="12" customFormat="1" ht="39.950000000000003" customHeight="1" x14ac:dyDescent="0.2">
      <c r="A599" s="138">
        <f t="shared" si="27"/>
        <v>3617</v>
      </c>
      <c r="B599" s="21" t="str">
        <f>VLOOKUP(A599,[1]FloodArchive!$A$2:$N$6000,3,FALSE)</f>
        <v>Ethiopia</v>
      </c>
      <c r="C599" s="22" t="s">
        <v>1168</v>
      </c>
      <c r="D599" s="24">
        <f>VLOOKUP(A599,[1]FloodArchive!$A$2:$P$6000,8,FALSE)</f>
        <v>40238</v>
      </c>
      <c r="E599" s="24">
        <f>VLOOKUP(A599,[1]FloodArchive!$A$2:$P$6000,9,FALSE)</f>
        <v>40248</v>
      </c>
      <c r="F599" s="25">
        <f t="shared" si="28"/>
        <v>11</v>
      </c>
      <c r="G599" s="23">
        <f>VLOOKUP(A599,[1]FloodArchive!$A$2:$P$6000,11,FALSE)</f>
        <v>0</v>
      </c>
      <c r="H599" s="23">
        <f>VLOOKUP(A599,[1]FloodArchive!$A$2:$P$6000,12,FALSE)</f>
        <v>16000</v>
      </c>
      <c r="I599" s="38"/>
      <c r="J599" s="23" t="str">
        <f>VLOOKUP(A599,[1]FloodArchive!$A$2:$P$6000,13,FALSE)</f>
        <v>Heavy Rain</v>
      </c>
      <c r="K599" s="26">
        <f>VLOOKUP(A599,[1]FloodArchive!$A$2:$P$6003,14,FALSE)</f>
        <v>1</v>
      </c>
      <c r="L599" s="23">
        <f>VLOOKUP(A599,[1]FloodArchive!$A$2:$P$6000,7,FALSE)</f>
        <v>104208.15</v>
      </c>
      <c r="M599" s="27">
        <f t="shared" si="29"/>
        <v>6.0592943711237819</v>
      </c>
      <c r="N599" s="23">
        <f>VLOOKUP(A599,[1]FloodArchive!$A$2:$P$6000,5,FALSE)</f>
        <v>45.494199999999999</v>
      </c>
      <c r="O599" s="23">
        <f>VLOOKUP(A599,[1]FloodArchive!$A$2:$P$6000,6,FALSE)</f>
        <v>9.1970799999999997</v>
      </c>
      <c r="P599" s="30" t="s">
        <v>1169</v>
      </c>
      <c r="Q599" s="19"/>
      <c r="R599" s="20"/>
      <c r="S599" s="20"/>
      <c r="T599" s="20"/>
      <c r="U599" s="20"/>
    </row>
    <row r="600" spans="1:21" s="12" customFormat="1" ht="39.950000000000003" customHeight="1" x14ac:dyDescent="0.2">
      <c r="A600" s="138">
        <f t="shared" si="27"/>
        <v>3616</v>
      </c>
      <c r="B600" s="21" t="str">
        <f>VLOOKUP(A600,[1]FloodArchive!$A$2:$N$6000,3,FALSE)</f>
        <v>Zambia</v>
      </c>
      <c r="C600" s="22" t="s">
        <v>1170</v>
      </c>
      <c r="D600" s="24">
        <f>VLOOKUP(A600,[1]FloodArchive!$A$2:$P$6000,8,FALSE)</f>
        <v>40238</v>
      </c>
      <c r="E600" s="24">
        <f>VLOOKUP(A600,[1]FloodArchive!$A$2:$P$6000,9,FALSE)</f>
        <v>40254</v>
      </c>
      <c r="F600" s="25">
        <f t="shared" si="28"/>
        <v>17</v>
      </c>
      <c r="G600" s="23">
        <f>VLOOKUP(A600,[1]FloodArchive!$A$2:$P$6000,11,FALSE)</f>
        <v>0</v>
      </c>
      <c r="H600" s="23">
        <f>VLOOKUP(A600,[1]FloodArchive!$A$2:$P$6000,12,FALSE)</f>
        <v>115</v>
      </c>
      <c r="I600" s="38"/>
      <c r="J600" s="23" t="str">
        <f>VLOOKUP(A600,[1]FloodArchive!$A$2:$P$6000,13,FALSE)</f>
        <v>Heavy Rain</v>
      </c>
      <c r="K600" s="26">
        <f>VLOOKUP(A600,[1]FloodArchive!$A$2:$P$6003,14,FALSE)</f>
        <v>1</v>
      </c>
      <c r="L600" s="23">
        <f>VLOOKUP(A600,[1]FloodArchive!$A$2:$P$6000,7,FALSE)</f>
        <v>85511.58</v>
      </c>
      <c r="M600" s="27">
        <f t="shared" si="29"/>
        <v>6.1624738523586338</v>
      </c>
      <c r="N600" s="23">
        <f>VLOOKUP(A600,[1]FloodArchive!$A$2:$P$6000,5,FALSE)</f>
        <v>27.736899999999999</v>
      </c>
      <c r="O600" s="23">
        <f>VLOOKUP(A600,[1]FloodArchive!$A$2:$P$6000,6,FALSE)</f>
        <v>-16.091799999999999</v>
      </c>
      <c r="P600" s="30" t="s">
        <v>1171</v>
      </c>
      <c r="Q600" s="19"/>
      <c r="R600" s="20"/>
      <c r="S600" s="20"/>
      <c r="T600" s="20"/>
      <c r="U600" s="20"/>
    </row>
    <row r="601" spans="1:21" s="12" customFormat="1" ht="39.950000000000003" customHeight="1" x14ac:dyDescent="0.2">
      <c r="A601" s="138">
        <f t="shared" si="27"/>
        <v>3615</v>
      </c>
      <c r="B601" s="21" t="str">
        <f>VLOOKUP(A601,[1]FloodArchive!$A$2:$N$6000,3,FALSE)</f>
        <v>Australia</v>
      </c>
      <c r="C601" s="22" t="s">
        <v>1172</v>
      </c>
      <c r="D601" s="24">
        <f>VLOOKUP(A601,[1]FloodArchive!$A$2:$P$6000,8,FALSE)</f>
        <v>40237</v>
      </c>
      <c r="E601" s="24">
        <f>VLOOKUP(A601,[1]FloodArchive!$A$2:$P$6000,9,FALSE)</f>
        <v>40254</v>
      </c>
      <c r="F601" s="25">
        <f t="shared" si="28"/>
        <v>18</v>
      </c>
      <c r="G601" s="23">
        <f>VLOOKUP(A601,[1]FloodArchive!$A$2:$P$6000,11,FALSE)</f>
        <v>0</v>
      </c>
      <c r="H601" s="23">
        <f>VLOOKUP(A601,[1]FloodArchive!$A$2:$P$6000,12,FALSE)</f>
        <v>0</v>
      </c>
      <c r="I601" s="38"/>
      <c r="J601" s="23" t="str">
        <f>VLOOKUP(A601,[1]FloodArchive!$A$2:$P$6000,13,FALSE)</f>
        <v>Heavy Rain</v>
      </c>
      <c r="K601" s="26">
        <f>VLOOKUP(A601,[1]FloodArchive!$A$2:$P$6003,14,FALSE)</f>
        <v>2</v>
      </c>
      <c r="L601" s="23">
        <f>VLOOKUP(A601,[1]FloodArchive!$A$2:$P$6000,7,FALSE)</f>
        <v>431681.63</v>
      </c>
      <c r="M601" s="27">
        <f t="shared" si="29"/>
        <v>7.1914660686281415</v>
      </c>
      <c r="N601" s="23">
        <f>VLOOKUP(A601,[1]FloodArchive!$A$2:$P$6000,5,FALSE)</f>
        <v>147.95599999999999</v>
      </c>
      <c r="O601" s="23">
        <f>VLOOKUP(A601,[1]FloodArchive!$A$2:$P$6000,6,FALSE)</f>
        <v>-26.215499999999999</v>
      </c>
      <c r="P601" s="30" t="s">
        <v>1173</v>
      </c>
      <c r="Q601" s="19"/>
      <c r="R601" s="20"/>
      <c r="S601" s="20"/>
      <c r="T601" s="20"/>
      <c r="U601" s="20"/>
    </row>
    <row r="602" spans="1:21" s="12" customFormat="1" ht="39.950000000000003" customHeight="1" x14ac:dyDescent="0.2">
      <c r="A602" s="138">
        <f t="shared" si="27"/>
        <v>3614</v>
      </c>
      <c r="B602" s="21" t="str">
        <f>VLOOKUP(A602,[1]FloodArchive!$A$2:$N$6000,3,FALSE)</f>
        <v>Mozambique</v>
      </c>
      <c r="C602" s="22" t="s">
        <v>1174</v>
      </c>
      <c r="D602" s="24">
        <f>VLOOKUP(A602,[1]FloodArchive!$A$2:$P$6000,8,FALSE)</f>
        <v>40231</v>
      </c>
      <c r="E602" s="24">
        <f>VLOOKUP(A602,[1]FloodArchive!$A$2:$P$6000,9,FALSE)</f>
        <v>40265</v>
      </c>
      <c r="F602" s="25">
        <f t="shared" si="28"/>
        <v>35</v>
      </c>
      <c r="G602" s="23">
        <f>VLOOKUP(A602,[1]FloodArchive!$A$2:$P$6000,11,FALSE)</f>
        <v>2</v>
      </c>
      <c r="H602" s="23">
        <f>VLOOKUP(A602,[1]FloodArchive!$A$2:$P$6000,12,FALSE)</f>
        <v>130000</v>
      </c>
      <c r="I602" s="38"/>
      <c r="J602" s="23" t="str">
        <f>VLOOKUP(A602,[1]FloodArchive!$A$2:$P$6000,13,FALSE)</f>
        <v>Heavy Rain</v>
      </c>
      <c r="K602" s="26">
        <f>VLOOKUP(A602,[1]FloodArchive!$A$2:$P$6003,14,FALSE)</f>
        <v>1</v>
      </c>
      <c r="L602" s="23">
        <f>VLOOKUP(A602,[1]FloodArchive!$A$2:$P$6000,7,FALSE)</f>
        <v>26372.46</v>
      </c>
      <c r="M602" s="27">
        <f t="shared" si="29"/>
        <v>5.965218686642606</v>
      </c>
      <c r="N602" s="23">
        <f>VLOOKUP(A602,[1]FloodArchive!$A$2:$P$6000,5,FALSE)</f>
        <v>34.2547</v>
      </c>
      <c r="O602" s="23">
        <f>VLOOKUP(A602,[1]FloodArchive!$A$2:$P$6000,6,FALSE)</f>
        <v>-19.964700000000001</v>
      </c>
      <c r="P602" s="30" t="s">
        <v>1175</v>
      </c>
      <c r="Q602" s="19"/>
      <c r="R602" s="20"/>
      <c r="S602" s="20"/>
      <c r="T602" s="20"/>
      <c r="U602" s="20"/>
    </row>
    <row r="603" spans="1:21" s="12" customFormat="1" ht="39.950000000000003" customHeight="1" x14ac:dyDescent="0.2">
      <c r="A603" s="138">
        <f t="shared" si="27"/>
        <v>3613</v>
      </c>
      <c r="B603" s="21" t="str">
        <f>VLOOKUP(A603,[1]FloodArchive!$A$2:$N$6000,3,FALSE)</f>
        <v>Haiti</v>
      </c>
      <c r="C603" s="22" t="s">
        <v>1176</v>
      </c>
      <c r="D603" s="24">
        <f>VLOOKUP(A603,[1]FloodArchive!$A$2:$P$6000,8,FALSE)</f>
        <v>40237</v>
      </c>
      <c r="E603" s="24">
        <f>VLOOKUP(A603,[1]FloodArchive!$A$2:$P$6000,9,FALSE)</f>
        <v>40239</v>
      </c>
      <c r="F603" s="25">
        <f t="shared" si="28"/>
        <v>3</v>
      </c>
      <c r="G603" s="23">
        <f>VLOOKUP(A603,[1]FloodArchive!$A$2:$P$6000,11,FALSE)</f>
        <v>13</v>
      </c>
      <c r="H603" s="23">
        <f>VLOOKUP(A603,[1]FloodArchive!$A$2:$P$6000,12,FALSE)</f>
        <v>0</v>
      </c>
      <c r="I603" s="38"/>
      <c r="J603" s="23" t="str">
        <f>VLOOKUP(A603,[1]FloodArchive!$A$2:$P$6000,13,FALSE)</f>
        <v>Heavy Rain</v>
      </c>
      <c r="K603" s="26">
        <f>VLOOKUP(A603,[1]FloodArchive!$A$2:$P$6003,14,FALSE)</f>
        <v>1</v>
      </c>
      <c r="L603" s="23">
        <f>VLOOKUP(A603,[1]FloodArchive!$A$2:$P$6000,7,FALSE)</f>
        <v>3836.32</v>
      </c>
      <c r="M603" s="27">
        <f t="shared" si="29"/>
        <v>4.0610360806525687</v>
      </c>
      <c r="N603" s="23">
        <f>VLOOKUP(A603,[1]FloodArchive!$A$2:$P$6000,5,FALSE)</f>
        <v>-73.765699999999995</v>
      </c>
      <c r="O603" s="23">
        <f>VLOOKUP(A603,[1]FloodArchive!$A$2:$P$6000,6,FALSE)</f>
        <v>18.4176</v>
      </c>
      <c r="P603" s="30" t="s">
        <v>1177</v>
      </c>
      <c r="Q603" s="19"/>
      <c r="R603" s="20"/>
      <c r="S603" s="20"/>
      <c r="T603" s="20"/>
      <c r="U603" s="20"/>
    </row>
    <row r="604" spans="1:21" s="12" customFormat="1" ht="39.950000000000003" customHeight="1" x14ac:dyDescent="0.2">
      <c r="A604" s="138">
        <f t="shared" si="27"/>
        <v>3612</v>
      </c>
      <c r="B604" s="21" t="str">
        <f>VLOOKUP(A604,[1]FloodArchive!$A$2:$N$6000,3,FALSE)</f>
        <v>France</v>
      </c>
      <c r="C604" s="22" t="s">
        <v>1178</v>
      </c>
      <c r="D604" s="24">
        <f>VLOOKUP(A604,[1]FloodArchive!$A$2:$P$6000,8,FALSE)</f>
        <v>40237</v>
      </c>
      <c r="E604" s="24">
        <f>VLOOKUP(A604,[1]FloodArchive!$A$2:$P$6000,9,FALSE)</f>
        <v>40239</v>
      </c>
      <c r="F604" s="25">
        <f t="shared" si="28"/>
        <v>3</v>
      </c>
      <c r="G604" s="23">
        <f>VLOOKUP(A604,[1]FloodArchive!$A$2:$P$6000,11,FALSE)</f>
        <v>48</v>
      </c>
      <c r="H604" s="23">
        <f>VLOOKUP(A604,[1]FloodArchive!$A$2:$P$6000,12,FALSE)</f>
        <v>500</v>
      </c>
      <c r="I604" s="38"/>
      <c r="J604" s="23" t="str">
        <f>VLOOKUP(A604,[1]FloodArchive!$A$2:$P$6000,13,FALSE)</f>
        <v>Storm Surge and Heavy Rai</v>
      </c>
      <c r="K604" s="26">
        <f>VLOOKUP(A604,[1]FloodArchive!$A$2:$P$6003,14,FALSE)</f>
        <v>2</v>
      </c>
      <c r="L604" s="23">
        <f>VLOOKUP(A604,[1]FloodArchive!$A$2:$P$6000,7,FALSE)</f>
        <v>30834.35</v>
      </c>
      <c r="M604" s="27">
        <f t="shared" si="29"/>
        <v>5.2671860481471473</v>
      </c>
      <c r="N604" s="23">
        <f>VLOOKUP(A604,[1]FloodArchive!$A$2:$P$6000,5,FALSE)</f>
        <v>-1.53213</v>
      </c>
      <c r="O604" s="23">
        <f>VLOOKUP(A604,[1]FloodArchive!$A$2:$P$6000,6,FALSE)</f>
        <v>46.773200000000003</v>
      </c>
      <c r="P604" s="30" t="s">
        <v>1179</v>
      </c>
      <c r="Q604" s="19"/>
      <c r="R604" s="20"/>
      <c r="S604" s="20"/>
      <c r="T604" s="20"/>
      <c r="U604" s="20"/>
    </row>
    <row r="605" spans="1:21" s="12" customFormat="1" ht="39.950000000000003" customHeight="1" x14ac:dyDescent="0.2">
      <c r="A605" s="138">
        <f t="shared" si="27"/>
        <v>3611</v>
      </c>
      <c r="B605" s="21" t="str">
        <f>VLOOKUP(A605,[1]FloodArchive!$A$2:$N$6000,3,FALSE)</f>
        <v>Spain</v>
      </c>
      <c r="C605" s="22" t="s">
        <v>1180</v>
      </c>
      <c r="D605" s="24">
        <f>VLOOKUP(A605,[1]FloodArchive!$A$2:$P$6000,8,FALSE)</f>
        <v>40232</v>
      </c>
      <c r="E605" s="24">
        <f>VLOOKUP(A605,[1]FloodArchive!$A$2:$P$6000,9,FALSE)</f>
        <v>40233</v>
      </c>
      <c r="F605" s="25">
        <f t="shared" si="28"/>
        <v>2</v>
      </c>
      <c r="G605" s="23">
        <f>VLOOKUP(A605,[1]FloodArchive!$A$2:$P$6000,11,FALSE)</f>
        <v>32</v>
      </c>
      <c r="H605" s="23">
        <f>VLOOKUP(A605,[1]FloodArchive!$A$2:$P$6000,12,FALSE)</f>
        <v>1200</v>
      </c>
      <c r="I605" s="38"/>
      <c r="J605" s="23" t="str">
        <f>VLOOKUP(A605,[1]FloodArchive!$A$2:$P$6000,13,FALSE)</f>
        <v>Heavy Rain</v>
      </c>
      <c r="K605" s="26">
        <f>VLOOKUP(A605,[1]FloodArchive!$A$2:$P$6003,14,FALSE)</f>
        <v>1</v>
      </c>
      <c r="L605" s="23">
        <f>VLOOKUP(A605,[1]FloodArchive!$A$2:$P$6000,7,FALSE)</f>
        <v>98474.34</v>
      </c>
      <c r="M605" s="27">
        <f t="shared" si="29"/>
        <v>5.2943530744031593</v>
      </c>
      <c r="N605" s="23">
        <f>VLOOKUP(A605,[1]FloodArchive!$A$2:$P$6000,5,FALSE)</f>
        <v>-4.0426500000000001</v>
      </c>
      <c r="O605" s="23">
        <f>VLOOKUP(A605,[1]FloodArchive!$A$2:$P$6000,6,FALSE)</f>
        <v>38.976300000000002</v>
      </c>
      <c r="P605" s="30" t="s">
        <v>1181</v>
      </c>
      <c r="Q605" s="19"/>
      <c r="R605" s="20"/>
      <c r="S605" s="20"/>
      <c r="T605" s="20"/>
      <c r="U605" s="20"/>
    </row>
    <row r="606" spans="1:21" s="12" customFormat="1" ht="39.950000000000003" customHeight="1" x14ac:dyDescent="0.2">
      <c r="A606" s="138">
        <f t="shared" si="27"/>
        <v>3610</v>
      </c>
      <c r="B606" s="21" t="str">
        <f>VLOOKUP(A606,[1]FloodArchive!$A$2:$N$6000,3,FALSE)</f>
        <v>Portugal</v>
      </c>
      <c r="C606" s="22" t="s">
        <v>1182</v>
      </c>
      <c r="D606" s="24">
        <f>VLOOKUP(A606,[1]FloodArchive!$A$2:$P$6000,8,FALSE)</f>
        <v>40228</v>
      </c>
      <c r="E606" s="24">
        <f>VLOOKUP(A606,[1]FloodArchive!$A$2:$P$6000,9,FALSE)</f>
        <v>40229</v>
      </c>
      <c r="F606" s="25">
        <f t="shared" si="28"/>
        <v>2</v>
      </c>
      <c r="G606" s="23">
        <f>VLOOKUP(A606,[1]FloodArchive!$A$2:$P$6000,11,FALSE)</f>
        <v>32</v>
      </c>
      <c r="H606" s="23">
        <f>VLOOKUP(A606,[1]FloodArchive!$A$2:$P$6000,12,FALSE)</f>
        <v>0</v>
      </c>
      <c r="I606" s="38"/>
      <c r="J606" s="23" t="str">
        <f>VLOOKUP(A606,[1]FloodArchive!$A$2:$P$6000,13,FALSE)</f>
        <v>Torrential Rain</v>
      </c>
      <c r="K606" s="26">
        <f>VLOOKUP(A606,[1]FloodArchive!$A$2:$P$6003,14,FALSE)</f>
        <v>2</v>
      </c>
      <c r="L606" s="23">
        <f>VLOOKUP(A606,[1]FloodArchive!$A$2:$P$6000,7,FALSE)</f>
        <v>482.99099999999999</v>
      </c>
      <c r="M606" s="27">
        <f t="shared" si="29"/>
        <v>3.2859990295603159</v>
      </c>
      <c r="N606" s="23">
        <f>VLOOKUP(A606,[1]FloodArchive!$A$2:$P$6000,5,FALSE)</f>
        <v>-16.967700000000001</v>
      </c>
      <c r="O606" s="23">
        <f>VLOOKUP(A606,[1]FloodArchive!$A$2:$P$6000,6,FALSE)</f>
        <v>32.7562</v>
      </c>
      <c r="P606" s="30" t="s">
        <v>1183</v>
      </c>
      <c r="Q606" s="19"/>
      <c r="R606" s="20"/>
      <c r="S606" s="20"/>
      <c r="T606" s="20"/>
      <c r="U606" s="20"/>
    </row>
    <row r="607" spans="1:21" s="12" customFormat="1" ht="39.950000000000003" customHeight="1" x14ac:dyDescent="0.2">
      <c r="A607" s="138">
        <f t="shared" si="27"/>
        <v>3609</v>
      </c>
      <c r="B607" s="21" t="str">
        <f>VLOOKUP(A607,[1]FloodArchive!$A$2:$N$6000,3,FALSE)</f>
        <v>Peru</v>
      </c>
      <c r="C607" s="22" t="s">
        <v>1184</v>
      </c>
      <c r="D607" s="24">
        <f>VLOOKUP(A607,[1]FloodArchive!$A$2:$P$6000,8,FALSE)</f>
        <v>40219</v>
      </c>
      <c r="E607" s="24">
        <f>VLOOKUP(A607,[1]FloodArchive!$A$2:$P$6000,9,FALSE)</f>
        <v>40226</v>
      </c>
      <c r="F607" s="25">
        <f t="shared" si="28"/>
        <v>8</v>
      </c>
      <c r="G607" s="23">
        <f>VLOOKUP(A607,[1]FloodArchive!$A$2:$P$6000,11,FALSE)</f>
        <v>0</v>
      </c>
      <c r="H607" s="23">
        <f>VLOOKUP(A607,[1]FloodArchive!$A$2:$P$6000,12,FALSE)</f>
        <v>80000</v>
      </c>
      <c r="I607" s="38"/>
      <c r="J607" s="23" t="str">
        <f>VLOOKUP(A607,[1]FloodArchive!$A$2:$P$6000,13,FALSE)</f>
        <v>Torrential Rain</v>
      </c>
      <c r="K607" s="26">
        <f>VLOOKUP(A607,[1]FloodArchive!$A$2:$P$6003,14,FALSE)</f>
        <v>1</v>
      </c>
      <c r="L607" s="23">
        <f>VLOOKUP(A607,[1]FloodArchive!$A$2:$P$6000,7,FALSE)</f>
        <v>305772</v>
      </c>
      <c r="M607" s="27">
        <f t="shared" si="29"/>
        <v>6.3884877008928287</v>
      </c>
      <c r="N607" s="23">
        <f>VLOOKUP(A607,[1]FloodArchive!$A$2:$P$6000,5,FALSE)</f>
        <v>-78.286699999999996</v>
      </c>
      <c r="O607" s="23">
        <f>VLOOKUP(A607,[1]FloodArchive!$A$2:$P$6000,6,FALSE)</f>
        <v>-4.6822100000000004</v>
      </c>
      <c r="P607" s="30" t="s">
        <v>1185</v>
      </c>
      <c r="Q607" s="19"/>
      <c r="R607" s="20"/>
      <c r="S607" s="20"/>
      <c r="T607" s="20"/>
      <c r="U607" s="20"/>
    </row>
    <row r="608" spans="1:21" s="12" customFormat="1" ht="39.950000000000003" customHeight="1" x14ac:dyDescent="0.2">
      <c r="A608" s="138">
        <f t="shared" si="27"/>
        <v>3608</v>
      </c>
      <c r="B608" s="21" t="str">
        <f>VLOOKUP(A608,[1]FloodArchive!$A$2:$N$6000,3,FALSE)</f>
        <v>Australia</v>
      </c>
      <c r="C608" s="22" t="s">
        <v>1186</v>
      </c>
      <c r="D608" s="24">
        <f>VLOOKUP(A608,[1]FloodArchive!$A$2:$P$6000,8,FALSE)</f>
        <v>40222</v>
      </c>
      <c r="E608" s="24">
        <f>VLOOKUP(A608,[1]FloodArchive!$A$2:$P$6000,9,FALSE)</f>
        <v>40225</v>
      </c>
      <c r="F608" s="25">
        <f t="shared" si="28"/>
        <v>4</v>
      </c>
      <c r="G608" s="23">
        <f>VLOOKUP(A608,[1]FloodArchive!$A$2:$P$6000,11,FALSE)</f>
        <v>0</v>
      </c>
      <c r="H608" s="23">
        <f>VLOOKUP(A608,[1]FloodArchive!$A$2:$P$6000,12,FALSE)</f>
        <v>0</v>
      </c>
      <c r="I608" s="38"/>
      <c r="J608" s="23" t="str">
        <f>VLOOKUP(A608,[1]FloodArchive!$A$2:$P$6000,13,FALSE)</f>
        <v>Heavy Rain</v>
      </c>
      <c r="K608" s="26">
        <f>VLOOKUP(A608,[1]FloodArchive!$A$2:$P$6003,14,FALSE)</f>
        <v>2</v>
      </c>
      <c r="L608" s="23">
        <f>VLOOKUP(A608,[1]FloodArchive!$A$2:$P$6000,7,FALSE)</f>
        <v>311949.24</v>
      </c>
      <c r="M608" s="27">
        <f t="shared" si="29"/>
        <v>6.39717391889066</v>
      </c>
      <c r="N608" s="23">
        <f>VLOOKUP(A608,[1]FloodArchive!$A$2:$P$6000,5,FALSE)</f>
        <v>149.59899999999999</v>
      </c>
      <c r="O608" s="23">
        <f>VLOOKUP(A608,[1]FloodArchive!$A$2:$P$6000,6,FALSE)</f>
        <v>-32.420400000000001</v>
      </c>
      <c r="P608" s="30" t="s">
        <v>1187</v>
      </c>
      <c r="Q608" s="19"/>
      <c r="R608" s="20"/>
      <c r="S608" s="20"/>
      <c r="T608" s="20"/>
      <c r="U608" s="20"/>
    </row>
    <row r="609" spans="1:21" s="12" customFormat="1" ht="39.950000000000003" customHeight="1" x14ac:dyDescent="0.2">
      <c r="A609" s="138">
        <f t="shared" si="27"/>
        <v>3607</v>
      </c>
      <c r="B609" s="21" t="str">
        <f>VLOOKUP(A609,[1]FloodArchive!$A$2:$N$6000,3,FALSE)</f>
        <v>Bulgaria</v>
      </c>
      <c r="C609" s="22" t="s">
        <v>1188</v>
      </c>
      <c r="D609" s="24">
        <f>VLOOKUP(A609,[1]FloodArchive!$A$2:$P$6000,8,FALSE)</f>
        <v>40222</v>
      </c>
      <c r="E609" s="24">
        <f>VLOOKUP(A609,[1]FloodArchive!$A$2:$P$6000,9,FALSE)</f>
        <v>40229</v>
      </c>
      <c r="F609" s="25">
        <f t="shared" si="28"/>
        <v>8</v>
      </c>
      <c r="G609" s="23">
        <f>VLOOKUP(A609,[1]FloodArchive!$A$2:$P$6000,11,FALSE)</f>
        <v>0</v>
      </c>
      <c r="H609" s="23">
        <f>VLOOKUP(A609,[1]FloodArchive!$A$2:$P$6000,12,FALSE)</f>
        <v>0</v>
      </c>
      <c r="I609" s="38"/>
      <c r="J609" s="23" t="str">
        <f>VLOOKUP(A609,[1]FloodArchive!$A$2:$P$6000,13,FALSE)</f>
        <v>Heavy Rain</v>
      </c>
      <c r="K609" s="26">
        <f>VLOOKUP(A609,[1]FloodArchive!$A$2:$P$6003,14,FALSE)</f>
        <v>1</v>
      </c>
      <c r="L609" s="23">
        <f>VLOOKUP(A609,[1]FloodArchive!$A$2:$P$6000,7,FALSE)</f>
        <v>87346.16</v>
      </c>
      <c r="M609" s="27">
        <f t="shared" si="29"/>
        <v>5.8443338038384454</v>
      </c>
      <c r="N609" s="23">
        <f>VLOOKUP(A609,[1]FloodArchive!$A$2:$P$6000,5,FALSE)</f>
        <v>27.338799999999999</v>
      </c>
      <c r="O609" s="23">
        <f>VLOOKUP(A609,[1]FloodArchive!$A$2:$P$6000,6,FALSE)</f>
        <v>41.160299999999999</v>
      </c>
      <c r="P609" s="30" t="s">
        <v>1189</v>
      </c>
      <c r="Q609" s="19"/>
      <c r="R609" s="20"/>
      <c r="S609" s="20"/>
      <c r="T609" s="20"/>
      <c r="U609" s="20"/>
    </row>
    <row r="610" spans="1:21" s="12" customFormat="1" ht="39.950000000000003" customHeight="1" x14ac:dyDescent="0.2">
      <c r="A610" s="138">
        <f t="shared" si="27"/>
        <v>3606</v>
      </c>
      <c r="B610" s="21" t="str">
        <f>VLOOKUP(A610,[1]FloodArchive!$A$2:$N$6000,3,FALSE)</f>
        <v>Australia</v>
      </c>
      <c r="C610" s="22" t="s">
        <v>1190</v>
      </c>
      <c r="D610" s="24">
        <f>VLOOKUP(A610,[1]FloodArchive!$A$2:$P$6000,8,FALSE)</f>
        <v>40224</v>
      </c>
      <c r="E610" s="24">
        <f>VLOOKUP(A610,[1]FloodArchive!$A$2:$P$6000,9,FALSE)</f>
        <v>40225</v>
      </c>
      <c r="F610" s="25">
        <f t="shared" si="28"/>
        <v>2</v>
      </c>
      <c r="G610" s="23">
        <f>VLOOKUP(A610,[1]FloodArchive!$A$2:$P$6000,11,FALSE)</f>
        <v>0</v>
      </c>
      <c r="H610" s="23">
        <f>VLOOKUP(A610,[1]FloodArchive!$A$2:$P$6000,12,FALSE)</f>
        <v>0</v>
      </c>
      <c r="I610" s="38"/>
      <c r="J610" s="23" t="str">
        <f>VLOOKUP(A610,[1]FloodArchive!$A$2:$P$6000,13,FALSE)</f>
        <v>Torrential Rain</v>
      </c>
      <c r="K610" s="26">
        <f>VLOOKUP(A610,[1]FloodArchive!$A$2:$P$6003,14,FALSE)</f>
        <v>2</v>
      </c>
      <c r="L610" s="23">
        <f>VLOOKUP(A610,[1]FloodArchive!$A$2:$P$6000,7,FALSE)</f>
        <v>20651.57</v>
      </c>
      <c r="M610" s="27">
        <f t="shared" si="29"/>
        <v>4.9170130650645945</v>
      </c>
      <c r="N610" s="23">
        <f>VLOOKUP(A610,[1]FloodArchive!$A$2:$P$6000,5,FALSE)</f>
        <v>152.82900000000001</v>
      </c>
      <c r="O610" s="23">
        <f>VLOOKUP(A610,[1]FloodArchive!$A$2:$P$6000,6,FALSE)</f>
        <v>-27.220800000000001</v>
      </c>
      <c r="P610" s="30" t="s">
        <v>1191</v>
      </c>
      <c r="Q610" s="19"/>
      <c r="R610" s="20"/>
      <c r="S610" s="20"/>
      <c r="T610" s="20"/>
      <c r="U610" s="20"/>
    </row>
    <row r="611" spans="1:21" s="12" customFormat="1" ht="39.950000000000003" customHeight="1" x14ac:dyDescent="0.2">
      <c r="A611" s="138">
        <f t="shared" si="27"/>
        <v>3605</v>
      </c>
      <c r="B611" s="21" t="str">
        <f>VLOOKUP(A611,[1]FloodArchive!$A$2:$N$6000,3,FALSE)</f>
        <v>Dominican Republic</v>
      </c>
      <c r="C611" s="22" t="s">
        <v>1192</v>
      </c>
      <c r="D611" s="24">
        <f>VLOOKUP(A611,[1]FloodArchive!$A$2:$P$6000,8,FALSE)</f>
        <v>40223</v>
      </c>
      <c r="E611" s="24">
        <f>VLOOKUP(A611,[1]FloodArchive!$A$2:$P$6000,9,FALSE)</f>
        <v>40224</v>
      </c>
      <c r="F611" s="25">
        <f t="shared" si="28"/>
        <v>2</v>
      </c>
      <c r="G611" s="23">
        <f>VLOOKUP(A611,[1]FloodArchive!$A$2:$P$6000,11,FALSE)</f>
        <v>0</v>
      </c>
      <c r="H611" s="23">
        <f>VLOOKUP(A611,[1]FloodArchive!$A$2:$P$6000,12,FALSE)</f>
        <v>150</v>
      </c>
      <c r="I611" s="38"/>
      <c r="J611" s="23" t="str">
        <f>VLOOKUP(A611,[1]FloodArchive!$A$2:$P$6000,13,FALSE)</f>
        <v>Torrential Rain</v>
      </c>
      <c r="K611" s="26">
        <f>VLOOKUP(A611,[1]FloodArchive!$A$2:$P$6003,14,FALSE)</f>
        <v>1</v>
      </c>
      <c r="L611" s="23">
        <f>VLOOKUP(A611,[1]FloodArchive!$A$2:$P$6000,7,FALSE)</f>
        <v>2791.39</v>
      </c>
      <c r="M611" s="27">
        <f t="shared" si="29"/>
        <v>3.7468505139925474</v>
      </c>
      <c r="N611" s="23">
        <f>VLOOKUP(A611,[1]FloodArchive!$A$2:$P$6000,5,FALSE)</f>
        <v>-70.561199999999999</v>
      </c>
      <c r="O611" s="23">
        <f>VLOOKUP(A611,[1]FloodArchive!$A$2:$P$6000,6,FALSE)</f>
        <v>19.626999999999999</v>
      </c>
      <c r="P611" s="30" t="s">
        <v>1193</v>
      </c>
      <c r="Q611" s="19"/>
      <c r="R611" s="20"/>
      <c r="S611" s="20"/>
      <c r="T611" s="20"/>
      <c r="U611" s="20"/>
    </row>
    <row r="612" spans="1:21" s="12" customFormat="1" ht="39.950000000000003" customHeight="1" x14ac:dyDescent="0.2">
      <c r="A612" s="138">
        <f t="shared" si="27"/>
        <v>3604</v>
      </c>
      <c r="B612" s="21" t="str">
        <f>VLOOKUP(A612,[1]FloodArchive!$A$2:$N$6000,3,FALSE)</f>
        <v>Afghanistan</v>
      </c>
      <c r="C612" s="22" t="s">
        <v>1194</v>
      </c>
      <c r="D612" s="24">
        <f>VLOOKUP(A612,[1]FloodArchive!$A$2:$P$6000,8,FALSE)</f>
        <v>40214</v>
      </c>
      <c r="E612" s="24">
        <f>VLOOKUP(A612,[1]FloodArchive!$A$2:$P$6000,9,FALSE)</f>
        <v>40219</v>
      </c>
      <c r="F612" s="25">
        <f t="shared" si="28"/>
        <v>6</v>
      </c>
      <c r="G612" s="23">
        <f>VLOOKUP(A612,[1]FloodArchive!$A$2:$P$6000,11,FALSE)</f>
        <v>20</v>
      </c>
      <c r="H612" s="23">
        <f>VLOOKUP(A612,[1]FloodArchive!$A$2:$P$6000,12,FALSE)</f>
        <v>200</v>
      </c>
      <c r="I612" s="38"/>
      <c r="J612" s="23" t="str">
        <f>VLOOKUP(A612,[1]FloodArchive!$A$2:$P$6000,13,FALSE)</f>
        <v>Heavy Rain</v>
      </c>
      <c r="K612" s="26">
        <f>VLOOKUP(A612,[1]FloodArchive!$A$2:$P$6003,14,FALSE)</f>
        <v>2</v>
      </c>
      <c r="L612" s="23">
        <f>VLOOKUP(A612,[1]FloodArchive!$A$2:$P$6000,7,FALSE)</f>
        <v>105873.35</v>
      </c>
      <c r="M612" s="27">
        <f t="shared" si="29"/>
        <v>6.1039679011079562</v>
      </c>
      <c r="N612" s="23">
        <f>VLOOKUP(A612,[1]FloodArchive!$A$2:$P$6000,5,FALSE)</f>
        <v>65.108900000000006</v>
      </c>
      <c r="O612" s="23">
        <f>VLOOKUP(A612,[1]FloodArchive!$A$2:$P$6000,6,FALSE)</f>
        <v>32.546999999999997</v>
      </c>
      <c r="P612" s="30" t="s">
        <v>1195</v>
      </c>
      <c r="Q612" s="19"/>
      <c r="R612" s="20"/>
      <c r="S612" s="20"/>
      <c r="T612" s="20"/>
      <c r="U612" s="20"/>
    </row>
    <row r="613" spans="1:21" s="12" customFormat="1" ht="39.950000000000003" customHeight="1" x14ac:dyDescent="0.2">
      <c r="A613" s="138">
        <f t="shared" si="27"/>
        <v>3603</v>
      </c>
      <c r="B613" s="21" t="str">
        <f>VLOOKUP(A613,[1]FloodArchive!$A$2:$N$6000,3,FALSE)</f>
        <v>Australia</v>
      </c>
      <c r="C613" s="22" t="s">
        <v>379</v>
      </c>
      <c r="D613" s="24">
        <f>VLOOKUP(A613,[1]FloodArchive!$A$2:$P$6000,8,FALSE)</f>
        <v>40214</v>
      </c>
      <c r="E613" s="24">
        <f>VLOOKUP(A613,[1]FloodArchive!$A$2:$P$6000,9,FALSE)</f>
        <v>40216</v>
      </c>
      <c r="F613" s="25">
        <f t="shared" si="28"/>
        <v>3</v>
      </c>
      <c r="G613" s="23">
        <f>VLOOKUP(A613,[1]FloodArchive!$A$2:$P$6000,11,FALSE)</f>
        <v>2</v>
      </c>
      <c r="H613" s="23">
        <f>VLOOKUP(A613,[1]FloodArchive!$A$2:$P$6000,12,FALSE)</f>
        <v>0</v>
      </c>
      <c r="I613" s="38"/>
      <c r="J613" s="23" t="str">
        <f>VLOOKUP(A613,[1]FloodArchive!$A$2:$P$6000,13,FALSE)</f>
        <v>Heavy Rain</v>
      </c>
      <c r="K613" s="26">
        <f>VLOOKUP(A613,[1]FloodArchive!$A$2:$P$6003,14,FALSE)</f>
        <v>1</v>
      </c>
      <c r="L613" s="23">
        <f>VLOOKUP(A613,[1]FloodArchive!$A$2:$P$6000,7,FALSE)</f>
        <v>188865.22</v>
      </c>
      <c r="M613" s="27">
        <f t="shared" si="29"/>
        <v>5.7532732435955198</v>
      </c>
      <c r="N613" s="23">
        <f>VLOOKUP(A613,[1]FloodArchive!$A$2:$P$6000,5,FALSE)</f>
        <v>145.18</v>
      </c>
      <c r="O613" s="23">
        <f>VLOOKUP(A613,[1]FloodArchive!$A$2:$P$6000,6,FALSE)</f>
        <v>-20.173999999999999</v>
      </c>
      <c r="P613" s="30" t="s">
        <v>1196</v>
      </c>
      <c r="Q613" s="19"/>
      <c r="R613" s="20"/>
      <c r="S613" s="20"/>
      <c r="T613" s="20"/>
      <c r="U613" s="20"/>
    </row>
    <row r="614" spans="1:21" s="12" customFormat="1" ht="39.950000000000003" customHeight="1" x14ac:dyDescent="0.2">
      <c r="A614" s="138">
        <f t="shared" si="27"/>
        <v>3602</v>
      </c>
      <c r="B614" s="21" t="str">
        <f>VLOOKUP(A614,[1]FloodArchive!$A$2:$N$6000,3,FALSE)</f>
        <v>Mexico</v>
      </c>
      <c r="C614" s="22" t="s">
        <v>1197</v>
      </c>
      <c r="D614" s="24">
        <f>VLOOKUP(A614,[1]FloodArchive!$A$2:$P$6000,8,FALSE)</f>
        <v>40204</v>
      </c>
      <c r="E614" s="24">
        <f>VLOOKUP(A614,[1]FloodArchive!$A$2:$P$6000,9,FALSE)</f>
        <v>40222</v>
      </c>
      <c r="F614" s="25">
        <f t="shared" si="28"/>
        <v>19</v>
      </c>
      <c r="G614" s="23">
        <f>VLOOKUP(A614,[1]FloodArchive!$A$2:$P$6000,11,FALSE)</f>
        <v>41</v>
      </c>
      <c r="H614" s="23">
        <f>VLOOKUP(A614,[1]FloodArchive!$A$2:$P$6000,12,FALSE)</f>
        <v>20000</v>
      </c>
      <c r="I614" s="38"/>
      <c r="J614" s="23" t="str">
        <f>VLOOKUP(A614,[1]FloodArchive!$A$2:$P$6000,13,FALSE)</f>
        <v>Heavy Rain</v>
      </c>
      <c r="K614" s="26">
        <f>VLOOKUP(A614,[1]FloodArchive!$A$2:$P$6003,14,FALSE)</f>
        <v>1</v>
      </c>
      <c r="L614" s="23">
        <f>VLOOKUP(A614,[1]FloodArchive!$A$2:$P$6000,7,FALSE)</f>
        <v>122621.4</v>
      </c>
      <c r="M614" s="27">
        <f t="shared" si="29"/>
        <v>6.3673198712239314</v>
      </c>
      <c r="N614" s="23">
        <f>VLOOKUP(A614,[1]FloodArchive!$A$2:$P$6000,5,FALSE)</f>
        <v>-99.003600000000006</v>
      </c>
      <c r="O614" s="23">
        <f>VLOOKUP(A614,[1]FloodArchive!$A$2:$P$6000,6,FALSE)</f>
        <v>19.943300000000001</v>
      </c>
      <c r="P614" s="30" t="s">
        <v>1198</v>
      </c>
      <c r="Q614" s="19"/>
      <c r="R614" s="20"/>
      <c r="S614" s="20"/>
      <c r="T614" s="20"/>
      <c r="U614" s="20"/>
    </row>
    <row r="615" spans="1:21" s="12" customFormat="1" ht="39.950000000000003" customHeight="1" x14ac:dyDescent="0.2">
      <c r="A615" s="138">
        <f t="shared" si="27"/>
        <v>3601</v>
      </c>
      <c r="B615" s="21" t="str">
        <f>VLOOKUP(A615,[1]FloodArchive!$A$2:$N$6000,3,FALSE)</f>
        <v>Bolivia</v>
      </c>
      <c r="C615" s="22" t="s">
        <v>1199</v>
      </c>
      <c r="D615" s="24">
        <f>VLOOKUP(A615,[1]FloodArchive!$A$2:$P$6000,8,FALSE)</f>
        <v>40205</v>
      </c>
      <c r="E615" s="24">
        <f>VLOOKUP(A615,[1]FloodArchive!$A$2:$P$6000,9,FALSE)</f>
        <v>40214</v>
      </c>
      <c r="F615" s="25">
        <f t="shared" si="28"/>
        <v>10</v>
      </c>
      <c r="G615" s="23">
        <f>VLOOKUP(A615,[1]FloodArchive!$A$2:$P$6000,11,FALSE)</f>
        <v>0</v>
      </c>
      <c r="H615" s="23">
        <f>VLOOKUP(A615,[1]FloodArchive!$A$2:$P$6000,12,FALSE)</f>
        <v>0</v>
      </c>
      <c r="I615" s="38"/>
      <c r="J615" s="23" t="str">
        <f>VLOOKUP(A615,[1]FloodArchive!$A$2:$P$6000,13,FALSE)</f>
        <v>Heavy Rain</v>
      </c>
      <c r="K615" s="26">
        <f>VLOOKUP(A615,[1]FloodArchive!$A$2:$P$6003,14,FALSE)</f>
        <v>1</v>
      </c>
      <c r="L615" s="23">
        <f>VLOOKUP(A615,[1]FloodArchive!$A$2:$P$6000,7,FALSE)</f>
        <v>292808.94</v>
      </c>
      <c r="M615" s="27">
        <f t="shared" si="29"/>
        <v>6.4665843324047838</v>
      </c>
      <c r="N615" s="23">
        <f>VLOOKUP(A615,[1]FloodArchive!$A$2:$P$6000,5,FALSE)</f>
        <v>-66.499499999999998</v>
      </c>
      <c r="O615" s="23">
        <f>VLOOKUP(A615,[1]FloodArchive!$A$2:$P$6000,6,FALSE)</f>
        <v>-17.459299999999999</v>
      </c>
      <c r="P615" s="30" t="s">
        <v>1200</v>
      </c>
      <c r="Q615" s="19"/>
      <c r="R615" s="20"/>
      <c r="S615" s="20"/>
      <c r="T615" s="20"/>
      <c r="U615" s="20"/>
    </row>
    <row r="616" spans="1:21" s="12" customFormat="1" ht="39.950000000000003" customHeight="1" x14ac:dyDescent="0.2">
      <c r="A616" s="138">
        <f t="shared" si="27"/>
        <v>3600</v>
      </c>
      <c r="B616" s="21" t="str">
        <f>VLOOKUP(A616,[1]FloodArchive!$A$2:$N$6000,3,FALSE)</f>
        <v>New Zealand</v>
      </c>
      <c r="C616" s="22" t="s">
        <v>1201</v>
      </c>
      <c r="D616" s="24">
        <f>VLOOKUP(A616,[1]FloodArchive!$A$2:$P$6000,8,FALSE)</f>
        <v>40207</v>
      </c>
      <c r="E616" s="24">
        <f>VLOOKUP(A616,[1]FloodArchive!$A$2:$P$6000,9,FALSE)</f>
        <v>40211</v>
      </c>
      <c r="F616" s="25">
        <f t="shared" si="28"/>
        <v>5</v>
      </c>
      <c r="G616" s="23">
        <f>VLOOKUP(A616,[1]FloodArchive!$A$2:$P$6000,11,FALSE)</f>
        <v>0</v>
      </c>
      <c r="H616" s="23">
        <f>VLOOKUP(A616,[1]FloodArchive!$A$2:$P$6000,12,FALSE)</f>
        <v>0</v>
      </c>
      <c r="I616" s="38"/>
      <c r="J616" s="23" t="str">
        <f>VLOOKUP(A616,[1]FloodArchive!$A$2:$P$6000,13,FALSE)</f>
        <v>Heavy Rain</v>
      </c>
      <c r="K616" s="26">
        <f>VLOOKUP(A616,[1]FloodArchive!$A$2:$P$6003,14,FALSE)</f>
        <v>1</v>
      </c>
      <c r="L616" s="23">
        <f>VLOOKUP(A616,[1]FloodArchive!$A$2:$P$6000,7,FALSE)</f>
        <v>44179.41</v>
      </c>
      <c r="M616" s="27">
        <f t="shared" si="29"/>
        <v>5.3441899160648418</v>
      </c>
      <c r="N616" s="23">
        <f>VLOOKUP(A616,[1]FloodArchive!$A$2:$P$6000,5,FALSE)</f>
        <v>178.13200000000001</v>
      </c>
      <c r="O616" s="23">
        <f>VLOOKUP(A616,[1]FloodArchive!$A$2:$P$6000,6,FALSE)</f>
        <v>-37.716999999999999</v>
      </c>
      <c r="P616" s="30" t="s">
        <v>1202</v>
      </c>
      <c r="Q616" s="19"/>
      <c r="R616" s="20"/>
      <c r="S616" s="20"/>
      <c r="T616" s="20"/>
      <c r="U616" s="20"/>
    </row>
    <row r="617" spans="1:21" s="12" customFormat="1" ht="39.950000000000003" customHeight="1" x14ac:dyDescent="0.2">
      <c r="A617" s="138">
        <f t="shared" si="27"/>
        <v>3599</v>
      </c>
      <c r="B617" s="21" t="str">
        <f>VLOOKUP(A617,[1]FloodArchive!$A$2:$N$6000,3,FALSE)</f>
        <v>South Africa</v>
      </c>
      <c r="C617" s="22" t="s">
        <v>1203</v>
      </c>
      <c r="D617" s="24">
        <f>VLOOKUP(A617,[1]FloodArchive!$A$2:$P$6000,8,FALSE)</f>
        <v>40205</v>
      </c>
      <c r="E617" s="24">
        <f>VLOOKUP(A617,[1]FloodArchive!$A$2:$P$6000,9,FALSE)</f>
        <v>40207</v>
      </c>
      <c r="F617" s="25">
        <f t="shared" si="28"/>
        <v>3</v>
      </c>
      <c r="G617" s="23">
        <f>VLOOKUP(A617,[1]FloodArchive!$A$2:$P$6000,11,FALSE)</f>
        <v>0</v>
      </c>
      <c r="H617" s="23">
        <f>VLOOKUP(A617,[1]FloodArchive!$A$2:$P$6000,12,FALSE)</f>
        <v>1400</v>
      </c>
      <c r="I617" s="38"/>
      <c r="J617" s="23" t="str">
        <f>VLOOKUP(A617,[1]FloodArchive!$A$2:$P$6000,13,FALSE)</f>
        <v>Heavy Rain</v>
      </c>
      <c r="K617" s="26">
        <f>VLOOKUP(A617,[1]FloodArchive!$A$2:$P$6003,14,FALSE)</f>
        <v>1</v>
      </c>
      <c r="L617" s="23">
        <f>VLOOKUP(A617,[1]FloodArchive!$A$2:$P$6000,7,FALSE)</f>
        <v>87777.03</v>
      </c>
      <c r="M617" s="27">
        <f t="shared" si="29"/>
        <v>5.4205021368058262</v>
      </c>
      <c r="N617" s="23">
        <f>VLOOKUP(A617,[1]FloodArchive!$A$2:$P$6000,5,FALSE)</f>
        <v>28.696200000000001</v>
      </c>
      <c r="O617" s="23">
        <f>VLOOKUP(A617,[1]FloodArchive!$A$2:$P$6000,6,FALSE)</f>
        <v>-24.745999999999999</v>
      </c>
      <c r="P617" s="30" t="s">
        <v>1204</v>
      </c>
      <c r="Q617" s="19"/>
      <c r="R617" s="20"/>
      <c r="S617" s="20"/>
      <c r="T617" s="20"/>
      <c r="U617" s="20"/>
    </row>
    <row r="618" spans="1:21" s="12" customFormat="1" ht="39.950000000000003" customHeight="1" x14ac:dyDescent="0.2">
      <c r="A618" s="138">
        <f t="shared" si="27"/>
        <v>3598</v>
      </c>
      <c r="B618" s="21" t="str">
        <f>VLOOKUP(A618,[1]FloodArchive!$A$2:$N$6000,3,FALSE)</f>
        <v>Mozambique</v>
      </c>
      <c r="C618" s="22" t="s">
        <v>1205</v>
      </c>
      <c r="D618" s="24">
        <f>VLOOKUP(A618,[1]FloodArchive!$A$2:$P$6000,8,FALSE)</f>
        <v>40203</v>
      </c>
      <c r="E618" s="24">
        <f>VLOOKUP(A618,[1]FloodArchive!$A$2:$P$6000,9,FALSE)</f>
        <v>40206</v>
      </c>
      <c r="F618" s="25">
        <f t="shared" si="28"/>
        <v>4</v>
      </c>
      <c r="G618" s="23">
        <f>VLOOKUP(A618,[1]FloodArchive!$A$2:$P$6000,11,FALSE)</f>
        <v>3</v>
      </c>
      <c r="H618" s="23">
        <f>VLOOKUP(A618,[1]FloodArchive!$A$2:$P$6000,12,FALSE)</f>
        <v>0</v>
      </c>
      <c r="I618" s="38"/>
      <c r="J618" s="23" t="str">
        <f>VLOOKUP(A618,[1]FloodArchive!$A$2:$P$6000,13,FALSE)</f>
        <v>Heavy Rain</v>
      </c>
      <c r="K618" s="26">
        <f>VLOOKUP(A618,[1]FloodArchive!$A$2:$P$6003,14,FALSE)</f>
        <v>1</v>
      </c>
      <c r="L618" s="23">
        <f>VLOOKUP(A618,[1]FloodArchive!$A$2:$P$6000,7,FALSE)</f>
        <v>72703.820000000007</v>
      </c>
      <c r="M618" s="27">
        <f t="shared" si="29"/>
        <v>5.4636172214626049</v>
      </c>
      <c r="N618" s="23">
        <f>VLOOKUP(A618,[1]FloodArchive!$A$2:$P$6000,5,FALSE)</f>
        <v>31.645499999999998</v>
      </c>
      <c r="O618" s="23">
        <f>VLOOKUP(A618,[1]FloodArchive!$A$2:$P$6000,6,FALSE)</f>
        <v>-25.593</v>
      </c>
      <c r="P618" s="30" t="s">
        <v>1206</v>
      </c>
      <c r="Q618" s="19"/>
      <c r="R618" s="20"/>
      <c r="S618" s="20"/>
      <c r="T618" s="20"/>
      <c r="U618" s="20"/>
    </row>
    <row r="619" spans="1:21" s="12" customFormat="1" ht="39.950000000000003" customHeight="1" x14ac:dyDescent="0.2">
      <c r="A619" s="138">
        <f t="shared" si="27"/>
        <v>3597</v>
      </c>
      <c r="B619" s="21" t="str">
        <f>VLOOKUP(A619,[1]FloodArchive!$A$2:$N$6000,3,FALSE)</f>
        <v>Peru</v>
      </c>
      <c r="C619" s="22" t="s">
        <v>1207</v>
      </c>
      <c r="D619" s="24">
        <f>VLOOKUP(A619,[1]FloodArchive!$A$2:$P$6000,8,FALSE)</f>
        <v>40203</v>
      </c>
      <c r="E619" s="24">
        <f>VLOOKUP(A619,[1]FloodArchive!$A$2:$P$6000,9,FALSE)</f>
        <v>40208</v>
      </c>
      <c r="F619" s="25">
        <f t="shared" si="28"/>
        <v>6</v>
      </c>
      <c r="G619" s="23">
        <f>VLOOKUP(A619,[1]FloodArchive!$A$2:$P$6000,11,FALSE)</f>
        <v>20</v>
      </c>
      <c r="H619" s="23">
        <f>VLOOKUP(A619,[1]FloodArchive!$A$2:$P$6000,12,FALSE)</f>
        <v>0</v>
      </c>
      <c r="I619" s="38"/>
      <c r="J619" s="23" t="str">
        <f>VLOOKUP(A619,[1]FloodArchive!$A$2:$P$6000,13,FALSE)</f>
        <v>Torrential Rain</v>
      </c>
      <c r="K619" s="26">
        <f>VLOOKUP(A619,[1]FloodArchive!$A$2:$P$6003,14,FALSE)</f>
        <v>2</v>
      </c>
      <c r="L619" s="23">
        <f>VLOOKUP(A619,[1]FloodArchive!$A$2:$P$6000,7,FALSE)</f>
        <v>135281.63</v>
      </c>
      <c r="M619" s="27">
        <f t="shared" si="29"/>
        <v>6.2104200734562101</v>
      </c>
      <c r="N619" s="23">
        <f>VLOOKUP(A619,[1]FloodArchive!$A$2:$P$6000,5,FALSE)</f>
        <v>-72.939099999999996</v>
      </c>
      <c r="O619" s="23">
        <f>VLOOKUP(A619,[1]FloodArchive!$A$2:$P$6000,6,FALSE)</f>
        <v>-12.9894</v>
      </c>
      <c r="P619" s="30" t="s">
        <v>1208</v>
      </c>
      <c r="Q619" s="19"/>
      <c r="R619" s="20"/>
      <c r="S619" s="20"/>
      <c r="T619" s="20"/>
      <c r="U619" s="20"/>
    </row>
    <row r="620" spans="1:21" s="12" customFormat="1" ht="39.950000000000003" customHeight="1" x14ac:dyDescent="0.2">
      <c r="A620" s="138">
        <f t="shared" si="27"/>
        <v>3596</v>
      </c>
      <c r="B620" s="21" t="str">
        <f>VLOOKUP(A620,[1]FloodArchive!$A$2:$N$6000,3,FALSE)</f>
        <v>Brazil</v>
      </c>
      <c r="C620" s="22" t="s">
        <v>1209</v>
      </c>
      <c r="D620" s="24">
        <f>VLOOKUP(A620,[1]FloodArchive!$A$2:$P$6000,8,FALSE)</f>
        <v>40188</v>
      </c>
      <c r="E620" s="24">
        <f>VLOOKUP(A620,[1]FloodArchive!$A$2:$P$6000,9,FALSE)</f>
        <v>40206</v>
      </c>
      <c r="F620" s="25">
        <f t="shared" si="28"/>
        <v>19</v>
      </c>
      <c r="G620" s="23">
        <f>VLOOKUP(A620,[1]FloodArchive!$A$2:$P$6000,11,FALSE)</f>
        <v>72</v>
      </c>
      <c r="H620" s="23">
        <f>VLOOKUP(A620,[1]FloodArchive!$A$2:$P$6000,12,FALSE)</f>
        <v>6000</v>
      </c>
      <c r="I620" s="38"/>
      <c r="J620" s="23" t="str">
        <f>VLOOKUP(A620,[1]FloodArchive!$A$2:$P$6000,13,FALSE)</f>
        <v>Heavy Rain</v>
      </c>
      <c r="K620" s="26">
        <f>VLOOKUP(A620,[1]FloodArchive!$A$2:$P$6003,14,FALSE)</f>
        <v>1.5</v>
      </c>
      <c r="L620" s="23">
        <f>VLOOKUP(A620,[1]FloodArchive!$A$2:$P$6000,7,FALSE)</f>
        <v>55636.33</v>
      </c>
      <c r="M620" s="27">
        <f t="shared" si="29"/>
        <v>6.2002033344321097</v>
      </c>
      <c r="N620" s="23">
        <f>VLOOKUP(A620,[1]FloodArchive!$A$2:$P$6000,5,FALSE)</f>
        <v>-44.068100000000001</v>
      </c>
      <c r="O620" s="23">
        <f>VLOOKUP(A620,[1]FloodArchive!$A$2:$P$6000,6,FALSE)</f>
        <v>-22.980399999999999</v>
      </c>
      <c r="P620" s="30" t="s">
        <v>1210</v>
      </c>
      <c r="Q620" s="19"/>
      <c r="R620" s="20"/>
      <c r="S620" s="20"/>
      <c r="T620" s="20"/>
      <c r="U620" s="20"/>
    </row>
    <row r="621" spans="1:21" s="12" customFormat="1" ht="39.950000000000003" customHeight="1" x14ac:dyDescent="0.2">
      <c r="A621" s="138">
        <f t="shared" si="27"/>
        <v>3595</v>
      </c>
      <c r="B621" s="21" t="str">
        <f>VLOOKUP(A621,[1]FloodArchive!$A$2:$N$6000,3,FALSE)</f>
        <v>USA</v>
      </c>
      <c r="C621" s="22" t="s">
        <v>1211</v>
      </c>
      <c r="D621" s="24">
        <f>VLOOKUP(A621,[1]FloodArchive!$A$2:$P$6000,8,FALSE)</f>
        <v>40196</v>
      </c>
      <c r="E621" s="24">
        <f>VLOOKUP(A621,[1]FloodArchive!$A$2:$P$6000,9,FALSE)</f>
        <v>40200</v>
      </c>
      <c r="F621" s="25">
        <f t="shared" si="28"/>
        <v>5</v>
      </c>
      <c r="G621" s="23">
        <f>VLOOKUP(A621,[1]FloodArchive!$A$2:$P$6000,11,FALSE)</f>
        <v>3</v>
      </c>
      <c r="H621" s="23">
        <f>VLOOKUP(A621,[1]FloodArchive!$A$2:$P$6000,12,FALSE)</f>
        <v>0</v>
      </c>
      <c r="I621" s="38"/>
      <c r="J621" s="23" t="str">
        <f>VLOOKUP(A621,[1]FloodArchive!$A$2:$P$6000,13,FALSE)</f>
        <v>Torrential Rain</v>
      </c>
      <c r="K621" s="26">
        <f>VLOOKUP(A621,[1]FloodArchive!$A$2:$P$6003,14,FALSE)</f>
        <v>1.5</v>
      </c>
      <c r="L621" s="23">
        <f>VLOOKUP(A621,[1]FloodArchive!$A$2:$P$6000,7,FALSE)</f>
        <v>103982.65</v>
      </c>
      <c r="M621" s="27">
        <f t="shared" si="29"/>
        <v>5.8920221446342103</v>
      </c>
      <c r="N621" s="23">
        <f>VLOOKUP(A621,[1]FloodArchive!$A$2:$P$6000,5,FALSE)</f>
        <v>-121.527</v>
      </c>
      <c r="O621" s="23">
        <f>VLOOKUP(A621,[1]FloodArchive!$A$2:$P$6000,6,FALSE)</f>
        <v>37.4251</v>
      </c>
      <c r="P621" s="30" t="s">
        <v>1212</v>
      </c>
      <c r="Q621" s="19"/>
      <c r="R621" s="20"/>
      <c r="S621" s="20"/>
      <c r="T621" s="20"/>
      <c r="U621" s="20"/>
    </row>
    <row r="622" spans="1:21" s="12" customFormat="1" ht="39.950000000000003" customHeight="1" x14ac:dyDescent="0.2">
      <c r="A622" s="138">
        <f t="shared" si="27"/>
        <v>3594</v>
      </c>
      <c r="B622" s="21" t="str">
        <f>VLOOKUP(A622,[1]FloodArchive!$A$2:$N$6000,3,FALSE)</f>
        <v>Egypt</v>
      </c>
      <c r="C622" s="22" t="s">
        <v>1213</v>
      </c>
      <c r="D622" s="24">
        <f>VLOOKUP(A622,[1]FloodArchive!$A$2:$P$6000,8,FALSE)</f>
        <v>40196</v>
      </c>
      <c r="E622" s="24">
        <f>VLOOKUP(A622,[1]FloodArchive!$A$2:$P$6000,9,FALSE)</f>
        <v>40197</v>
      </c>
      <c r="F622" s="25">
        <f t="shared" si="28"/>
        <v>2</v>
      </c>
      <c r="G622" s="23">
        <f>VLOOKUP(A622,[1]FloodArchive!$A$2:$P$6000,11,FALSE)</f>
        <v>10</v>
      </c>
      <c r="H622" s="23">
        <f>VLOOKUP(A622,[1]FloodArchive!$A$2:$P$6000,12,FALSE)</f>
        <v>7000</v>
      </c>
      <c r="I622" s="38"/>
      <c r="J622" s="23" t="str">
        <f>VLOOKUP(A622,[1]FloodArchive!$A$2:$P$6000,13,FALSE)</f>
        <v>Torrential Rain</v>
      </c>
      <c r="K622" s="26">
        <f>VLOOKUP(A622,[1]FloodArchive!$A$2:$P$6003,14,FALSE)</f>
        <v>1.5</v>
      </c>
      <c r="L622" s="23">
        <f>VLOOKUP(A622,[1]FloodArchive!$A$2:$P$6000,7,FALSE)</f>
        <v>226050.59</v>
      </c>
      <c r="M622" s="27">
        <f t="shared" si="29"/>
        <v>5.8313268996153456</v>
      </c>
      <c r="N622" s="23">
        <f>VLOOKUP(A622,[1]FloodArchive!$A$2:$P$6000,5,FALSE)</f>
        <v>31.089500000000001</v>
      </c>
      <c r="O622" s="23">
        <f>VLOOKUP(A622,[1]FloodArchive!$A$2:$P$6000,6,FALSE)</f>
        <v>28.077000000000002</v>
      </c>
      <c r="P622" s="30" t="s">
        <v>1214</v>
      </c>
      <c r="Q622" s="19"/>
      <c r="R622" s="20"/>
      <c r="S622" s="20"/>
      <c r="T622" s="20"/>
      <c r="U622" s="20"/>
    </row>
    <row r="623" spans="1:21" s="12" customFormat="1" ht="39.950000000000003" customHeight="1" x14ac:dyDescent="0.2">
      <c r="A623" s="138">
        <f t="shared" si="27"/>
        <v>3593</v>
      </c>
      <c r="B623" s="21" t="str">
        <f>VLOOKUP(A623,[1]FloodArchive!$A$2:$N$6000,3,FALSE)</f>
        <v>Bolivia</v>
      </c>
      <c r="C623" s="22" t="s">
        <v>1215</v>
      </c>
      <c r="D623" s="24">
        <f>VLOOKUP(A623,[1]FloodArchive!$A$2:$P$6000,8,FALSE)</f>
        <v>40179</v>
      </c>
      <c r="E623" s="24">
        <f>VLOOKUP(A623,[1]FloodArchive!$A$2:$P$6000,9,FALSE)</f>
        <v>40191</v>
      </c>
      <c r="F623" s="25">
        <f t="shared" si="28"/>
        <v>13</v>
      </c>
      <c r="G623" s="23">
        <f>VLOOKUP(A623,[1]FloodArchive!$A$2:$P$6000,11,FALSE)</f>
        <v>5</v>
      </c>
      <c r="H623" s="23">
        <f>VLOOKUP(A623,[1]FloodArchive!$A$2:$P$6000,12,FALSE)</f>
        <v>4500</v>
      </c>
      <c r="I623" s="38"/>
      <c r="J623" s="23" t="str">
        <f>VLOOKUP(A623,[1]FloodArchive!$A$2:$P$6000,13,FALSE)</f>
        <v>Heavy Rain</v>
      </c>
      <c r="K623" s="26">
        <f>VLOOKUP(A623,[1]FloodArchive!$A$2:$P$6003,14,FALSE)</f>
        <v>1</v>
      </c>
      <c r="L623" s="23">
        <f>VLOOKUP(A623,[1]FloodArchive!$A$2:$P$6000,7,FALSE)</f>
        <v>102220.84</v>
      </c>
      <c r="M623" s="27">
        <f t="shared" si="29"/>
        <v>6.1234827977566741</v>
      </c>
      <c r="N623" s="23">
        <f>VLOOKUP(A623,[1]FloodArchive!$A$2:$P$6000,5,FALSE)</f>
        <v>-63.601199999999999</v>
      </c>
      <c r="O623" s="23">
        <f>VLOOKUP(A623,[1]FloodArchive!$A$2:$P$6000,6,FALSE)</f>
        <v>-17.826699999999999</v>
      </c>
      <c r="P623" s="30" t="s">
        <v>1216</v>
      </c>
      <c r="Q623" s="19"/>
      <c r="R623" s="20"/>
      <c r="S623" s="20"/>
      <c r="T623" s="20"/>
      <c r="U623" s="20"/>
    </row>
    <row r="624" spans="1:21" s="12" customFormat="1" ht="39.950000000000003" customHeight="1" x14ac:dyDescent="0.2">
      <c r="A624" s="138">
        <f t="shared" si="27"/>
        <v>3592</v>
      </c>
      <c r="B624" s="21" t="str">
        <f>VLOOKUP(A624,[1]FloodArchive!$A$2:$N$6000,3,FALSE)</f>
        <v>Panama</v>
      </c>
      <c r="C624" s="22" t="s">
        <v>1217</v>
      </c>
      <c r="D624" s="24">
        <f>VLOOKUP(A624,[1]FloodArchive!$A$2:$P$6000,8,FALSE)</f>
        <v>40189</v>
      </c>
      <c r="E624" s="24">
        <f>VLOOKUP(A624,[1]FloodArchive!$A$2:$P$6000,9,FALSE)</f>
        <v>40191</v>
      </c>
      <c r="F624" s="25">
        <f t="shared" si="28"/>
        <v>3</v>
      </c>
      <c r="G624" s="23">
        <f>VLOOKUP(A624,[1]FloodArchive!$A$2:$P$6000,11,FALSE)</f>
        <v>0</v>
      </c>
      <c r="H624" s="23">
        <f>VLOOKUP(A624,[1]FloodArchive!$A$2:$P$6000,12,FALSE)</f>
        <v>1000</v>
      </c>
      <c r="I624" s="38"/>
      <c r="J624" s="23" t="str">
        <f>VLOOKUP(A624,[1]FloodArchive!$A$2:$P$6000,13,FALSE)</f>
        <v>Heavy Rain</v>
      </c>
      <c r="K624" s="26">
        <f>VLOOKUP(A624,[1]FloodArchive!$A$2:$P$6003,14,FALSE)</f>
        <v>1</v>
      </c>
      <c r="L624" s="23">
        <f>VLOOKUP(A624,[1]FloodArchive!$A$2:$P$6000,7,FALSE)</f>
        <v>23337.85</v>
      </c>
      <c r="M624" s="27">
        <f t="shared" si="29"/>
        <v>4.8451820988821046</v>
      </c>
      <c r="N624" s="23">
        <f>VLOOKUP(A624,[1]FloodArchive!$A$2:$P$6000,5,FALSE)</f>
        <v>-82.644400000000005</v>
      </c>
      <c r="O624" s="23">
        <f>VLOOKUP(A624,[1]FloodArchive!$A$2:$P$6000,6,FALSE)</f>
        <v>9.1154399999999995</v>
      </c>
      <c r="P624" s="30" t="s">
        <v>1218</v>
      </c>
      <c r="Q624" s="19"/>
      <c r="R624" s="20"/>
      <c r="S624" s="20"/>
      <c r="T624" s="20"/>
      <c r="U624" s="20"/>
    </row>
    <row r="625" spans="1:21" s="12" customFormat="1" ht="39.950000000000003" customHeight="1" x14ac:dyDescent="0.2">
      <c r="A625" s="138">
        <f t="shared" si="27"/>
        <v>3591</v>
      </c>
      <c r="B625" s="21" t="str">
        <f>VLOOKUP(A625,[1]FloodArchive!$A$2:$N$6000,3,FALSE)</f>
        <v>Albania</v>
      </c>
      <c r="C625" s="22" t="s">
        <v>1219</v>
      </c>
      <c r="D625" s="24">
        <f>VLOOKUP(A625,[1]FloodArchive!$A$2:$P$6000,8,FALSE)</f>
        <v>40182</v>
      </c>
      <c r="E625" s="24">
        <f>VLOOKUP(A625,[1]FloodArchive!$A$2:$P$6000,9,FALSE)</f>
        <v>40191</v>
      </c>
      <c r="F625" s="25">
        <f t="shared" si="28"/>
        <v>10</v>
      </c>
      <c r="G625" s="23">
        <f>VLOOKUP(A625,[1]FloodArchive!$A$2:$P$6000,11,FALSE)</f>
        <v>0</v>
      </c>
      <c r="H625" s="23">
        <f>VLOOKUP(A625,[1]FloodArchive!$A$2:$P$6000,12,FALSE)</f>
        <v>1500</v>
      </c>
      <c r="I625" s="38"/>
      <c r="J625" s="23" t="str">
        <f>VLOOKUP(A625,[1]FloodArchive!$A$2:$P$6000,13,FALSE)</f>
        <v>Heavy Rain</v>
      </c>
      <c r="K625" s="26">
        <f>VLOOKUP(A625,[1]FloodArchive!$A$2:$P$6003,14,FALSE)</f>
        <v>1.5</v>
      </c>
      <c r="L625" s="23">
        <f>VLOOKUP(A625,[1]FloodArchive!$A$2:$P$6000,7,FALSE)</f>
        <v>60173.47</v>
      </c>
      <c r="M625" s="27">
        <f t="shared" si="29"/>
        <v>5.9554963155597935</v>
      </c>
      <c r="N625" s="23">
        <f>VLOOKUP(A625,[1]FloodArchive!$A$2:$P$6000,5,FALSE)</f>
        <v>20.082799999999999</v>
      </c>
      <c r="O625" s="23">
        <f>VLOOKUP(A625,[1]FloodArchive!$A$2:$P$6000,6,FALSE)</f>
        <v>41.4664</v>
      </c>
      <c r="P625" s="30" t="s">
        <v>1220</v>
      </c>
      <c r="Q625" s="19"/>
      <c r="R625" s="20"/>
      <c r="S625" s="20"/>
      <c r="T625" s="20"/>
      <c r="U625" s="20"/>
    </row>
    <row r="626" spans="1:21" s="12" customFormat="1" ht="39.950000000000003" customHeight="1" x14ac:dyDescent="0.2">
      <c r="A626" s="138">
        <f t="shared" si="27"/>
        <v>3590</v>
      </c>
      <c r="B626" s="21" t="str">
        <f>VLOOKUP(A626,[1]FloodArchive!$A$2:$N$6000,3,FALSE)</f>
        <v>Australia</v>
      </c>
      <c r="C626" s="22" t="s">
        <v>1221</v>
      </c>
      <c r="D626" s="24">
        <f>VLOOKUP(A626,[1]FloodArchive!$A$2:$P$6000,8,FALSE)</f>
        <v>40179</v>
      </c>
      <c r="E626" s="24">
        <f>VLOOKUP(A626,[1]FloodArchive!$A$2:$P$6000,9,FALSE)</f>
        <v>40191</v>
      </c>
      <c r="F626" s="25">
        <f t="shared" si="28"/>
        <v>13</v>
      </c>
      <c r="G626" s="23">
        <f>VLOOKUP(A626,[1]FloodArchive!$A$2:$P$6000,11,FALSE)</f>
        <v>0</v>
      </c>
      <c r="H626" s="23">
        <f>VLOOKUP(A626,[1]FloodArchive!$A$2:$P$6000,12,FALSE)</f>
        <v>1000</v>
      </c>
      <c r="I626" s="38"/>
      <c r="J626" s="23" t="str">
        <f>VLOOKUP(A626,[1]FloodArchive!$A$2:$P$6000,13,FALSE)</f>
        <v>Heavy Rain, Tropical Cycl</v>
      </c>
      <c r="K626" s="26">
        <f>VLOOKUP(A626,[1]FloodArchive!$A$2:$P$6003,14,FALSE)</f>
        <v>1.5</v>
      </c>
      <c r="L626" s="23">
        <f>VLOOKUP(A626,[1]FloodArchive!$A$2:$P$6000,7,FALSE)</f>
        <v>301378.84999999998</v>
      </c>
      <c r="M626" s="27">
        <f t="shared" si="29"/>
        <v>6.7691473827300292</v>
      </c>
      <c r="N626" s="23">
        <f>VLOOKUP(A626,[1]FloodArchive!$A$2:$P$6000,5,FALSE)</f>
        <v>149.05799999999999</v>
      </c>
      <c r="O626" s="23">
        <f>VLOOKUP(A626,[1]FloodArchive!$A$2:$P$6000,6,FALSE)</f>
        <v>-30.950800000000001</v>
      </c>
      <c r="P626" s="30" t="s">
        <v>1222</v>
      </c>
      <c r="Q626" s="19"/>
      <c r="R626" s="20"/>
      <c r="S626" s="20"/>
      <c r="T626" s="20"/>
      <c r="U626" s="20"/>
    </row>
    <row r="627" spans="1:21" s="12" customFormat="1" ht="39.950000000000003" customHeight="1" x14ac:dyDescent="0.2">
      <c r="A627" s="138">
        <f t="shared" si="27"/>
        <v>3589</v>
      </c>
      <c r="B627" s="21" t="str">
        <f>VLOOKUP(A627,[1]FloodArchive!$A$2:$N$6000,3,FALSE)</f>
        <v>Kenya</v>
      </c>
      <c r="C627" s="22" t="s">
        <v>1223</v>
      </c>
      <c r="D627" s="24">
        <f>VLOOKUP(A627,[1]FloodArchive!$A$2:$P$6000,8,FALSE)</f>
        <v>40168</v>
      </c>
      <c r="E627" s="24">
        <f>VLOOKUP(A627,[1]FloodArchive!$A$2:$P$6000,9,FALSE)</f>
        <v>40191</v>
      </c>
      <c r="F627" s="25">
        <f t="shared" si="28"/>
        <v>24</v>
      </c>
      <c r="G627" s="23">
        <f>VLOOKUP(A627,[1]FloodArchive!$A$2:$P$6000,11,FALSE)</f>
        <v>21</v>
      </c>
      <c r="H627" s="23">
        <f>VLOOKUP(A627,[1]FloodArchive!$A$2:$P$6000,12,FALSE)</f>
        <v>30000</v>
      </c>
      <c r="I627" s="38"/>
      <c r="J627" s="23" t="str">
        <f>VLOOKUP(A627,[1]FloodArchive!$A$2:$P$6000,13,FALSE)</f>
        <v>Heavy Rain</v>
      </c>
      <c r="K627" s="26">
        <f>VLOOKUP(A627,[1]FloodArchive!$A$2:$P$6003,14,FALSE)</f>
        <v>1</v>
      </c>
      <c r="L627" s="23">
        <f>VLOOKUP(A627,[1]FloodArchive!$A$2:$P$6000,7,FALSE)</f>
        <v>176698.68</v>
      </c>
      <c r="M627" s="27">
        <f t="shared" si="29"/>
        <v>6.6274445469011241</v>
      </c>
      <c r="N627" s="23">
        <f>VLOOKUP(A627,[1]FloodArchive!$A$2:$P$6000,5,FALSE)</f>
        <v>36.523699999999998</v>
      </c>
      <c r="O627" s="23">
        <f>VLOOKUP(A627,[1]FloodArchive!$A$2:$P$6000,6,FALSE)</f>
        <v>1.1654599999999999</v>
      </c>
      <c r="P627" s="30" t="s">
        <v>1224</v>
      </c>
      <c r="Q627" s="19"/>
      <c r="R627" s="20"/>
      <c r="S627" s="20"/>
      <c r="T627" s="20"/>
      <c r="U627" s="20"/>
    </row>
    <row r="628" spans="1:21" s="12" customFormat="1" ht="39.950000000000003" customHeight="1" x14ac:dyDescent="0.2">
      <c r="A628" s="138">
        <f t="shared" si="27"/>
        <v>3588</v>
      </c>
      <c r="B628" s="21" t="str">
        <f>VLOOKUP(A628,[1]FloodArchive!$A$2:$N$6000,3,FALSE)</f>
        <v>Brazil</v>
      </c>
      <c r="C628" s="22" t="s">
        <v>1225</v>
      </c>
      <c r="D628" s="24">
        <f>VLOOKUP(A628,[1]FloodArchive!$A$2:$P$6000,8,FALSE)</f>
        <v>40179</v>
      </c>
      <c r="E628" s="24">
        <f>VLOOKUP(A628,[1]FloodArchive!$A$2:$P$6000,9,FALSE)</f>
        <v>40188</v>
      </c>
      <c r="F628" s="25">
        <f t="shared" si="28"/>
        <v>10</v>
      </c>
      <c r="G628" s="23">
        <f>VLOOKUP(A628,[1]FloodArchive!$A$2:$P$6000,11,FALSE)</f>
        <v>85</v>
      </c>
      <c r="H628" s="23">
        <f>VLOOKUP(A628,[1]FloodArchive!$A$2:$P$6000,12,FALSE)</f>
        <v>2500</v>
      </c>
      <c r="I628" s="38"/>
      <c r="J628" s="23" t="str">
        <f>VLOOKUP(A628,[1]FloodArchive!$A$2:$P$6000,13,FALSE)</f>
        <v>Torrential Rain</v>
      </c>
      <c r="K628" s="26">
        <f>VLOOKUP(A628,[1]FloodArchive!$A$2:$P$6003,14,FALSE)</f>
        <v>2</v>
      </c>
      <c r="L628" s="23">
        <f>VLOOKUP(A628,[1]FloodArchive!$A$2:$P$6000,7,FALSE)</f>
        <v>210052.33</v>
      </c>
      <c r="M628" s="27">
        <f t="shared" si="29"/>
        <v>6.6233574989649409</v>
      </c>
      <c r="N628" s="23">
        <f>VLOOKUP(A628,[1]FloodArchive!$A$2:$P$6000,5,FALSE)</f>
        <v>-43.761899999999997</v>
      </c>
      <c r="O628" s="23">
        <f>VLOOKUP(A628,[1]FloodArchive!$A$2:$P$6000,6,FALSE)</f>
        <v>-21.8476</v>
      </c>
      <c r="P628" s="30" t="s">
        <v>1226</v>
      </c>
      <c r="Q628" s="19"/>
      <c r="R628" s="20"/>
      <c r="S628" s="20"/>
      <c r="T628" s="20"/>
      <c r="U628" s="20"/>
    </row>
    <row r="629" spans="1:21" s="12" customFormat="1" ht="39.950000000000003" customHeight="1" x14ac:dyDescent="0.2">
      <c r="A629" s="138">
        <f t="shared" si="27"/>
        <v>3587</v>
      </c>
      <c r="B629" s="21" t="str">
        <f>VLOOKUP(A629,[1]FloodArchive!$A$2:$N$6000,3,FALSE)</f>
        <v>Italy</v>
      </c>
      <c r="C629" s="22" t="s">
        <v>1227</v>
      </c>
      <c r="D629" s="24">
        <f>VLOOKUP(A629,[1]FloodArchive!$A$2:$P$6000,8,FALSE)</f>
        <v>40168</v>
      </c>
      <c r="E629" s="24">
        <f>VLOOKUP(A629,[1]FloodArchive!$A$2:$P$6000,9,FALSE)</f>
        <v>40174</v>
      </c>
      <c r="F629" s="25">
        <f t="shared" si="28"/>
        <v>7</v>
      </c>
      <c r="G629" s="23">
        <f>VLOOKUP(A629,[1]FloodArchive!$A$2:$P$6000,11,FALSE)</f>
        <v>0</v>
      </c>
      <c r="H629" s="23">
        <f>VLOOKUP(A629,[1]FloodArchive!$A$2:$P$6000,12,FALSE)</f>
        <v>500</v>
      </c>
      <c r="I629" s="38"/>
      <c r="J629" s="23" t="str">
        <f>VLOOKUP(A629,[1]FloodArchive!$A$2:$P$6000,13,FALSE)</f>
        <v>Torrential Rain</v>
      </c>
      <c r="K629" s="26">
        <f>VLOOKUP(A629,[1]FloodArchive!$A$2:$P$6003,14,FALSE)</f>
        <v>1</v>
      </c>
      <c r="L629" s="23">
        <f>VLOOKUP(A629,[1]FloodArchive!$A$2:$P$6000,7,FALSE)</f>
        <v>40932.75</v>
      </c>
      <c r="M629" s="27">
        <f t="shared" si="29"/>
        <v>5.4571689630056159</v>
      </c>
      <c r="N629" s="23">
        <f>VLOOKUP(A629,[1]FloodArchive!$A$2:$P$6000,5,FALSE)</f>
        <v>12.7554</v>
      </c>
      <c r="O629" s="23">
        <f>VLOOKUP(A629,[1]FloodArchive!$A$2:$P$6000,6,FALSE)</f>
        <v>42.793100000000003</v>
      </c>
      <c r="P629" s="30" t="s">
        <v>1228</v>
      </c>
      <c r="Q629" s="19"/>
      <c r="R629" s="20"/>
      <c r="S629" s="20"/>
      <c r="T629" s="20"/>
      <c r="U629" s="20"/>
    </row>
    <row r="630" spans="1:21" s="12" customFormat="1" ht="39.950000000000003" customHeight="1" x14ac:dyDescent="0.2">
      <c r="A630" s="138">
        <f t="shared" si="27"/>
        <v>3586</v>
      </c>
      <c r="B630" s="21" t="str">
        <f>VLOOKUP(A630,[1]FloodArchive!$A$2:$N$6000,3,FALSE)</f>
        <v>Australia</v>
      </c>
      <c r="C630" s="22" t="s">
        <v>778</v>
      </c>
      <c r="D630" s="24">
        <f>VLOOKUP(A630,[1]FloodArchive!$A$2:$P$6000,8,FALSE)</f>
        <v>40172</v>
      </c>
      <c r="E630" s="24">
        <f>VLOOKUP(A630,[1]FloodArchive!$A$2:$P$6000,9,FALSE)</f>
        <v>40175</v>
      </c>
      <c r="F630" s="25">
        <f t="shared" si="28"/>
        <v>4</v>
      </c>
      <c r="G630" s="23">
        <f>VLOOKUP(A630,[1]FloodArchive!$A$2:$P$6000,11,FALSE)</f>
        <v>0</v>
      </c>
      <c r="H630" s="23">
        <f>VLOOKUP(A630,[1]FloodArchive!$A$2:$P$6000,12,FALSE)</f>
        <v>0</v>
      </c>
      <c r="I630" s="38"/>
      <c r="J630" s="23" t="str">
        <f>VLOOKUP(A630,[1]FloodArchive!$A$2:$P$6000,13,FALSE)</f>
        <v>Heavy Rain</v>
      </c>
      <c r="K630" s="26">
        <f>VLOOKUP(A630,[1]FloodArchive!$A$2:$P$6003,14,FALSE)</f>
        <v>1</v>
      </c>
      <c r="L630" s="23">
        <f>VLOOKUP(A630,[1]FloodArchive!$A$2:$P$6000,7,FALSE)</f>
        <v>149317.65</v>
      </c>
      <c r="M630" s="27">
        <f t="shared" si="29"/>
        <v>5.7761711375965366</v>
      </c>
      <c r="N630" s="23">
        <f>VLOOKUP(A630,[1]FloodArchive!$A$2:$P$6000,5,FALSE)</f>
        <v>151.75200000000001</v>
      </c>
      <c r="O630" s="23">
        <f>VLOOKUP(A630,[1]FloodArchive!$A$2:$P$6000,6,FALSE)</f>
        <v>-31.1753</v>
      </c>
      <c r="P630" s="30" t="s">
        <v>1229</v>
      </c>
      <c r="Q630" s="19"/>
      <c r="R630" s="20"/>
      <c r="S630" s="20"/>
      <c r="T630" s="20"/>
      <c r="U630" s="20"/>
    </row>
    <row r="631" spans="1:21" s="12" customFormat="1" ht="39.950000000000003" customHeight="1" x14ac:dyDescent="0.2">
      <c r="A631" s="138">
        <f t="shared" si="27"/>
        <v>3585</v>
      </c>
      <c r="B631" s="21" t="str">
        <f>VLOOKUP(A631,[1]FloodArchive!$A$2:$N$6000,3,FALSE)</f>
        <v>Morocco</v>
      </c>
      <c r="C631" s="22"/>
      <c r="D631" s="24">
        <f>VLOOKUP(A631,[1]FloodArchive!$A$2:$P$6000,8,FALSE)</f>
        <v>40172</v>
      </c>
      <c r="E631" s="24">
        <f>VLOOKUP(A631,[1]FloodArchive!$A$2:$P$6000,9,FALSE)</f>
        <v>40173</v>
      </c>
      <c r="F631" s="25">
        <f t="shared" si="28"/>
        <v>2</v>
      </c>
      <c r="G631" s="23">
        <f>VLOOKUP(A631,[1]FloodArchive!$A$2:$P$6000,11,FALSE)</f>
        <v>5</v>
      </c>
      <c r="H631" s="23">
        <f>VLOOKUP(A631,[1]FloodArchive!$A$2:$P$6000,12,FALSE)</f>
        <v>25</v>
      </c>
      <c r="I631" s="38"/>
      <c r="J631" s="23" t="str">
        <f>VLOOKUP(A631,[1]FloodArchive!$A$2:$P$6000,13,FALSE)</f>
        <v>Torrential Rain</v>
      </c>
      <c r="K631" s="26">
        <f>VLOOKUP(A631,[1]FloodArchive!$A$2:$P$6003,14,FALSE)</f>
        <v>1</v>
      </c>
      <c r="L631" s="23">
        <f>VLOOKUP(A631,[1]FloodArchive!$A$2:$P$6000,7,FALSE)</f>
        <v>157481.42000000001</v>
      </c>
      <c r="M631" s="27">
        <f t="shared" si="29"/>
        <v>5.4982593178056929</v>
      </c>
      <c r="N631" s="23">
        <f>VLOOKUP(A631,[1]FloodArchive!$A$2:$P$6000,5,FALSE)</f>
        <v>-6.7776899999999998</v>
      </c>
      <c r="O631" s="23">
        <f>VLOOKUP(A631,[1]FloodArchive!$A$2:$P$6000,6,FALSE)</f>
        <v>31.812200000000001</v>
      </c>
      <c r="P631" s="33" t="s">
        <v>1230</v>
      </c>
      <c r="Q631" s="19"/>
      <c r="R631" s="20"/>
      <c r="S631" s="20"/>
      <c r="T631" s="20"/>
      <c r="U631" s="20"/>
    </row>
    <row r="632" spans="1:21" s="12" customFormat="1" ht="39.950000000000003" customHeight="1" x14ac:dyDescent="0.2">
      <c r="A632" s="138">
        <f t="shared" si="27"/>
        <v>3584</v>
      </c>
      <c r="B632" s="21" t="str">
        <f>VLOOKUP(A632,[1]FloodArchive!$A$2:$N$6000,3,FALSE)</f>
        <v>Tanzania</v>
      </c>
      <c r="C632" s="22" t="s">
        <v>1231</v>
      </c>
      <c r="D632" s="24">
        <f>VLOOKUP(A632,[1]FloodArchive!$A$2:$P$6000,8,FALSE)</f>
        <v>40172</v>
      </c>
      <c r="E632" s="24">
        <f>VLOOKUP(A632,[1]FloodArchive!$A$2:$P$6000,9,FALSE)</f>
        <v>40174</v>
      </c>
      <c r="F632" s="25">
        <f t="shared" si="28"/>
        <v>3</v>
      </c>
      <c r="G632" s="23">
        <f>VLOOKUP(A632,[1]FloodArchive!$A$2:$P$6000,11,FALSE)</f>
        <v>1</v>
      </c>
      <c r="H632" s="23">
        <f>VLOOKUP(A632,[1]FloodArchive!$A$2:$P$6000,12,FALSE)</f>
        <v>3000</v>
      </c>
      <c r="I632" s="38"/>
      <c r="J632" s="23" t="str">
        <f>VLOOKUP(A632,[1]FloodArchive!$A$2:$P$6000,13,FALSE)</f>
        <v>Heavy Rain</v>
      </c>
      <c r="K632" s="26">
        <f>VLOOKUP(A632,[1]FloodArchive!$A$2:$P$6003,14,FALSE)</f>
        <v>1</v>
      </c>
      <c r="L632" s="23">
        <f>VLOOKUP(A632,[1]FloodArchive!$A$2:$P$6000,7,FALSE)</f>
        <v>167332.29</v>
      </c>
      <c r="M632" s="27">
        <f t="shared" si="29"/>
        <v>5.7007010092845292</v>
      </c>
      <c r="N632" s="23">
        <f>VLOOKUP(A632,[1]FloodArchive!$A$2:$P$6000,5,FALSE)</f>
        <v>36.023600000000002</v>
      </c>
      <c r="O632" s="23">
        <f>VLOOKUP(A632,[1]FloodArchive!$A$2:$P$6000,6,FALSE)</f>
        <v>-6.8049299999999997</v>
      </c>
      <c r="P632" s="30" t="s">
        <v>1232</v>
      </c>
      <c r="Q632" s="19"/>
      <c r="R632" s="20"/>
      <c r="S632" s="20"/>
      <c r="T632" s="20"/>
      <c r="U632" s="20"/>
    </row>
    <row r="633" spans="1:21" s="12" customFormat="1" ht="39.950000000000003" customHeight="1" x14ac:dyDescent="0.2">
      <c r="A633" s="138">
        <f t="shared" si="27"/>
        <v>3583</v>
      </c>
      <c r="B633" s="21" t="str">
        <f>VLOOKUP(A633,[1]FloodArchive!$A$2:$N$6000,3,FALSE)</f>
        <v>Peru</v>
      </c>
      <c r="C633" s="22" t="s">
        <v>1233</v>
      </c>
      <c r="D633" s="24">
        <f>VLOOKUP(A633,[1]FloodArchive!$A$2:$P$6000,8,FALSE)</f>
        <v>40167</v>
      </c>
      <c r="E633" s="24">
        <f>VLOOKUP(A633,[1]FloodArchive!$A$2:$P$6000,9,FALSE)</f>
        <v>40168</v>
      </c>
      <c r="F633" s="25">
        <f t="shared" si="28"/>
        <v>2</v>
      </c>
      <c r="G633" s="23">
        <f>VLOOKUP(A633,[1]FloodArchive!$A$2:$P$6000,11,FALSE)</f>
        <v>0</v>
      </c>
      <c r="H633" s="23">
        <f>VLOOKUP(A633,[1]FloodArchive!$A$2:$P$6000,12,FALSE)</f>
        <v>0</v>
      </c>
      <c r="I633" s="38"/>
      <c r="J633" s="23" t="str">
        <f>VLOOKUP(A633,[1]FloodArchive!$A$2:$P$6000,13,FALSE)</f>
        <v>Heavy Rain</v>
      </c>
      <c r="K633" s="26">
        <f>VLOOKUP(A633,[1]FloodArchive!$A$2:$P$6003,14,FALSE)</f>
        <v>1</v>
      </c>
      <c r="L633" s="23">
        <f>VLOOKUP(A633,[1]FloodArchive!$A$2:$P$6000,7,FALSE)</f>
        <v>172579</v>
      </c>
      <c r="M633" s="27">
        <f t="shared" si="29"/>
        <v>5.5380179438277315</v>
      </c>
      <c r="N633" s="23">
        <f>VLOOKUP(A633,[1]FloodArchive!$A$2:$P$6000,5,FALSE)</f>
        <v>-75.010800000000003</v>
      </c>
      <c r="O633" s="23">
        <f>VLOOKUP(A633,[1]FloodArchive!$A$2:$P$6000,6,FALSE)</f>
        <v>-11.826000000000001</v>
      </c>
      <c r="P633" s="30" t="s">
        <v>1234</v>
      </c>
      <c r="Q633" s="19"/>
      <c r="R633" s="20"/>
      <c r="S633" s="20"/>
      <c r="T633" s="20"/>
      <c r="U633" s="20"/>
    </row>
    <row r="634" spans="1:21" s="12" customFormat="1" ht="39.950000000000003" customHeight="1" x14ac:dyDescent="0.2">
      <c r="A634" s="138">
        <f t="shared" si="27"/>
        <v>3582</v>
      </c>
      <c r="B634" s="21" t="str">
        <f>VLOOKUP(A634,[1]FloodArchive!$A$2:$N$6000,3,FALSE)</f>
        <v>Sri Lanka</v>
      </c>
      <c r="C634" s="22" t="s">
        <v>1235</v>
      </c>
      <c r="D634" s="24">
        <f>VLOOKUP(A634,[1]FloodArchive!$A$2:$P$6000,8,FALSE)</f>
        <v>40161</v>
      </c>
      <c r="E634" s="24">
        <f>VLOOKUP(A634,[1]FloodArchive!$A$2:$P$6000,9,FALSE)</f>
        <v>40163</v>
      </c>
      <c r="F634" s="25">
        <f t="shared" si="28"/>
        <v>3</v>
      </c>
      <c r="G634" s="23">
        <f>VLOOKUP(A634,[1]FloodArchive!$A$2:$P$6000,11,FALSE)</f>
        <v>0</v>
      </c>
      <c r="H634" s="23">
        <f>VLOOKUP(A634,[1]FloodArchive!$A$2:$P$6000,12,FALSE)</f>
        <v>300000</v>
      </c>
      <c r="I634" s="38"/>
      <c r="J634" s="23" t="str">
        <f>VLOOKUP(A634,[1]FloodArchive!$A$2:$P$6000,13,FALSE)</f>
        <v>Torrential Rain</v>
      </c>
      <c r="K634" s="26">
        <f>VLOOKUP(A634,[1]FloodArchive!$A$2:$P$6003,14,FALSE)</f>
        <v>1</v>
      </c>
      <c r="L634" s="23">
        <f>VLOOKUP(A634,[1]FloodArchive!$A$2:$P$6000,7,FALSE)</f>
        <v>15648.61</v>
      </c>
      <c r="M634" s="27">
        <f t="shared" si="29"/>
        <v>4.6715970217689184</v>
      </c>
      <c r="N634" s="23">
        <f>VLOOKUP(A634,[1]FloodArchive!$A$2:$P$6000,5,FALSE)</f>
        <v>81.274199999999993</v>
      </c>
      <c r="O634" s="23">
        <f>VLOOKUP(A634,[1]FloodArchive!$A$2:$P$6000,6,FALSE)</f>
        <v>8.0234699999999997</v>
      </c>
      <c r="P634" s="30" t="s">
        <v>1236</v>
      </c>
      <c r="Q634" s="19"/>
      <c r="R634" s="20"/>
      <c r="S634" s="20"/>
      <c r="T634" s="20"/>
      <c r="U634" s="20"/>
    </row>
    <row r="635" spans="1:21" s="12" customFormat="1" ht="39.950000000000003" customHeight="1" x14ac:dyDescent="0.2">
      <c r="A635" s="138">
        <f t="shared" si="27"/>
        <v>3581</v>
      </c>
      <c r="B635" s="21" t="str">
        <f>VLOOKUP(A635,[1]FloodArchive!$A$2:$N$6000,3,FALSE)</f>
        <v>Fiji</v>
      </c>
      <c r="C635" s="22" t="s">
        <v>1237</v>
      </c>
      <c r="D635" s="24">
        <f>VLOOKUP(A635,[1]FloodArchive!$A$2:$P$6000,8,FALSE)</f>
        <v>40161</v>
      </c>
      <c r="E635" s="24">
        <f>VLOOKUP(A635,[1]FloodArchive!$A$2:$P$6000,9,FALSE)</f>
        <v>40162</v>
      </c>
      <c r="F635" s="25">
        <f t="shared" si="28"/>
        <v>2</v>
      </c>
      <c r="G635" s="23">
        <f>VLOOKUP(A635,[1]FloodArchive!$A$2:$P$6000,11,FALSE)</f>
        <v>3</v>
      </c>
      <c r="H635" s="23">
        <f>VLOOKUP(A635,[1]FloodArchive!$A$2:$P$6000,12,FALSE)</f>
        <v>700</v>
      </c>
      <c r="I635" s="38"/>
      <c r="J635" s="23" t="str">
        <f>VLOOKUP(A635,[1]FloodArchive!$A$2:$P$6000,13,FALSE)</f>
        <v>Tropical Storm Mick</v>
      </c>
      <c r="K635" s="26">
        <f>VLOOKUP(A635,[1]FloodArchive!$A$2:$P$6003,14,FALSE)</f>
        <v>1</v>
      </c>
      <c r="L635" s="23">
        <f>VLOOKUP(A635,[1]FloodArchive!$A$2:$P$6000,7,FALSE)</f>
        <v>4708.95</v>
      </c>
      <c r="M635" s="27">
        <f t="shared" si="29"/>
        <v>3.9739540747583537</v>
      </c>
      <c r="N635" s="23">
        <f>VLOOKUP(A635,[1]FloodArchive!$A$2:$P$6000,5,FALSE)</f>
        <v>177.91900000000001</v>
      </c>
      <c r="O635" s="23">
        <f>VLOOKUP(A635,[1]FloodArchive!$A$2:$P$6000,6,FALSE)</f>
        <v>-17.745100000000001</v>
      </c>
      <c r="P635" s="33" t="s">
        <v>1238</v>
      </c>
      <c r="Q635" s="19"/>
      <c r="R635" s="20"/>
      <c r="S635" s="20"/>
      <c r="T635" s="20"/>
      <c r="U635" s="20"/>
    </row>
    <row r="636" spans="1:21" s="12" customFormat="1" ht="39.950000000000003" customHeight="1" x14ac:dyDescent="0.2">
      <c r="A636" s="138">
        <f t="shared" si="27"/>
        <v>3580</v>
      </c>
      <c r="B636" s="21" t="str">
        <f>VLOOKUP(A636,[1]FloodArchive!$A$2:$N$6000,3,FALSE)</f>
        <v>USA</v>
      </c>
      <c r="C636" s="22" t="s">
        <v>1239</v>
      </c>
      <c r="D636" s="24">
        <f>VLOOKUP(A636,[1]FloodArchive!$A$2:$P$6000,8,FALSE)</f>
        <v>40159</v>
      </c>
      <c r="E636" s="24">
        <f>VLOOKUP(A636,[1]FloodArchive!$A$2:$P$6000,9,FALSE)</f>
        <v>40162</v>
      </c>
      <c r="F636" s="25">
        <f t="shared" si="28"/>
        <v>4</v>
      </c>
      <c r="G636" s="23">
        <f>VLOOKUP(A636,[1]FloodArchive!$A$2:$P$6000,11,FALSE)</f>
        <v>0</v>
      </c>
      <c r="H636" s="23">
        <f>VLOOKUP(A636,[1]FloodArchive!$A$2:$P$6000,12,FALSE)</f>
        <v>0</v>
      </c>
      <c r="I636" s="38"/>
      <c r="J636" s="23" t="str">
        <f>VLOOKUP(A636,[1]FloodArchive!$A$2:$P$6000,13,FALSE)</f>
        <v>Heavy Rain</v>
      </c>
      <c r="K636" s="26">
        <f>VLOOKUP(A636,[1]FloodArchive!$A$2:$P$6003,14,FALSE)</f>
        <v>1</v>
      </c>
      <c r="L636" s="23">
        <f>VLOOKUP(A636,[1]FloodArchive!$A$2:$P$6000,7,FALSE)</f>
        <v>314990.21000000002</v>
      </c>
      <c r="M636" s="27">
        <f t="shared" si="29"/>
        <v>6.1003570473110553</v>
      </c>
      <c r="N636" s="23">
        <f>VLOOKUP(A636,[1]FloodArchive!$A$2:$P$6000,5,FALSE)</f>
        <v>-86.4816</v>
      </c>
      <c r="O636" s="23">
        <f>VLOOKUP(A636,[1]FloodArchive!$A$2:$P$6000,6,FALSE)</f>
        <v>32.465299999999999</v>
      </c>
      <c r="P636" s="33" t="s">
        <v>1240</v>
      </c>
      <c r="Q636" s="19"/>
      <c r="R636" s="20"/>
      <c r="S636" s="20"/>
      <c r="T636" s="20"/>
      <c r="U636" s="20"/>
    </row>
    <row r="637" spans="1:21" s="12" customFormat="1" ht="39.950000000000003" customHeight="1" x14ac:dyDescent="0.2">
      <c r="A637" s="138">
        <f t="shared" si="27"/>
        <v>3579</v>
      </c>
      <c r="B637" s="21" t="str">
        <f>VLOOKUP(A637,[1]FloodArchive!$A$2:$N$6000,3,FALSE)</f>
        <v>Saudi Arabia</v>
      </c>
      <c r="C637" s="22" t="s">
        <v>1241</v>
      </c>
      <c r="D637" s="24">
        <f>VLOOKUP(A637,[1]FloodArchive!$A$2:$P$6000,8,FALSE)</f>
        <v>40141</v>
      </c>
      <c r="E637" s="24">
        <f>VLOOKUP(A637,[1]FloodArchive!$A$2:$P$6000,9,FALSE)</f>
        <v>40143</v>
      </c>
      <c r="F637" s="25">
        <f t="shared" si="28"/>
        <v>3</v>
      </c>
      <c r="G637" s="23">
        <f>VLOOKUP(A637,[1]FloodArchive!$A$2:$P$6000,11,FALSE)</f>
        <v>116</v>
      </c>
      <c r="H637" s="23">
        <f>VLOOKUP(A637,[1]FloodArchive!$A$2:$P$6000,12,FALSE)</f>
        <v>0</v>
      </c>
      <c r="I637" s="38"/>
      <c r="J637" s="23" t="str">
        <f>VLOOKUP(A637,[1]FloodArchive!$A$2:$P$6000,13,FALSE)</f>
        <v>Torrential Rain</v>
      </c>
      <c r="K637" s="26">
        <f>VLOOKUP(A637,[1]FloodArchive!$A$2:$P$6003,14,FALSE)</f>
        <v>1</v>
      </c>
      <c r="L637" s="23">
        <f>VLOOKUP(A637,[1]FloodArchive!$A$2:$P$6000,7,FALSE)</f>
        <v>114601.3</v>
      </c>
      <c r="M637" s="27">
        <f t="shared" si="29"/>
        <v>5.5363107988748057</v>
      </c>
      <c r="N637" s="23">
        <f>VLOOKUP(A637,[1]FloodArchive!$A$2:$P$6000,5,FALSE)</f>
        <v>40.228200000000001</v>
      </c>
      <c r="O637" s="23">
        <f>VLOOKUP(A637,[1]FloodArchive!$A$2:$P$6000,6,FALSE)</f>
        <v>21.2394</v>
      </c>
      <c r="P637" s="33" t="s">
        <v>1242</v>
      </c>
      <c r="Q637" s="19"/>
      <c r="R637" s="20"/>
      <c r="S637" s="20"/>
      <c r="T637" s="20"/>
      <c r="U637" s="20"/>
    </row>
    <row r="638" spans="1:21" s="12" customFormat="1" ht="39.950000000000003" customHeight="1" x14ac:dyDescent="0.2">
      <c r="A638" s="138">
        <f t="shared" si="27"/>
        <v>3578</v>
      </c>
      <c r="B638" s="21" t="str">
        <f>VLOOKUP(A638,[1]FloodArchive!$A$2:$N$6000,3,FALSE)</f>
        <v>Malaysia</v>
      </c>
      <c r="C638" s="22" t="s">
        <v>1243</v>
      </c>
      <c r="D638" s="24">
        <f>VLOOKUP(A638,[1]FloodArchive!$A$2:$P$6000,8,FALSE)</f>
        <v>40138</v>
      </c>
      <c r="E638" s="24">
        <f>VLOOKUP(A638,[1]FloodArchive!$A$2:$P$6000,9,FALSE)</f>
        <v>40144</v>
      </c>
      <c r="F638" s="25">
        <f t="shared" si="28"/>
        <v>7</v>
      </c>
      <c r="G638" s="23">
        <f>VLOOKUP(A638,[1]FloodArchive!$A$2:$P$6000,11,FALSE)</f>
        <v>0</v>
      </c>
      <c r="H638" s="23">
        <f>VLOOKUP(A638,[1]FloodArchive!$A$2:$P$6000,12,FALSE)</f>
        <v>9062</v>
      </c>
      <c r="I638" s="38"/>
      <c r="J638" s="23" t="str">
        <f>VLOOKUP(A638,[1]FloodArchive!$A$2:$P$6000,13,FALSE)</f>
        <v>Heavy Rain</v>
      </c>
      <c r="K638" s="26">
        <f>VLOOKUP(A638,[1]FloodArchive!$A$2:$P$6003,14,FALSE)</f>
        <v>1</v>
      </c>
      <c r="L638" s="23">
        <f>VLOOKUP(A638,[1]FloodArchive!$A$2:$P$6000,7,FALSE)</f>
        <v>37559.51</v>
      </c>
      <c r="M638" s="27">
        <f t="shared" si="29"/>
        <v>5.4198179578552885</v>
      </c>
      <c r="N638" s="23">
        <f>VLOOKUP(A638,[1]FloodArchive!$A$2:$P$6000,5,FALSE)</f>
        <v>102.358</v>
      </c>
      <c r="O638" s="23">
        <f>VLOOKUP(A638,[1]FloodArchive!$A$2:$P$6000,6,FALSE)</f>
        <v>4.99247</v>
      </c>
      <c r="P638" s="33" t="s">
        <v>1244</v>
      </c>
      <c r="Q638" s="19"/>
      <c r="R638" s="20"/>
      <c r="S638" s="20"/>
      <c r="T638" s="20"/>
      <c r="U638" s="20"/>
    </row>
    <row r="639" spans="1:21" s="12" customFormat="1" ht="39.950000000000003" customHeight="1" x14ac:dyDescent="0.2">
      <c r="A639" s="138">
        <f t="shared" si="27"/>
        <v>3577</v>
      </c>
      <c r="B639" s="21" t="str">
        <f>VLOOKUP(A639,[1]FloodArchive!$A$2:$N$6000,3,FALSE)</f>
        <v>Uruguay</v>
      </c>
      <c r="C639" s="22" t="s">
        <v>1245</v>
      </c>
      <c r="D639" s="24">
        <f>VLOOKUP(A639,[1]FloodArchive!$A$2:$P$6000,8,FALSE)</f>
        <v>40138</v>
      </c>
      <c r="E639" s="24">
        <f>VLOOKUP(A639,[1]FloodArchive!$A$2:$P$6000,9,FALSE)</f>
        <v>40155</v>
      </c>
      <c r="F639" s="25">
        <f t="shared" si="28"/>
        <v>18</v>
      </c>
      <c r="G639" s="23">
        <f>VLOOKUP(A639,[1]FloodArchive!$A$2:$P$6000,11,FALSE)</f>
        <v>12</v>
      </c>
      <c r="H639" s="23">
        <f>VLOOKUP(A639,[1]FloodArchive!$A$2:$P$6000,12,FALSE)</f>
        <v>22000</v>
      </c>
      <c r="I639" s="38"/>
      <c r="J639" s="23" t="str">
        <f>VLOOKUP(A639,[1]FloodArchive!$A$2:$P$6000,13,FALSE)</f>
        <v>Torrential Rain</v>
      </c>
      <c r="K639" s="26">
        <f>VLOOKUP(A639,[1]FloodArchive!$A$2:$P$6003,14,FALSE)</f>
        <v>1.5</v>
      </c>
      <c r="L639" s="23">
        <f>VLOOKUP(A639,[1]FloodArchive!$A$2:$P$6000,7,FALSE)</f>
        <v>43485.41</v>
      </c>
      <c r="M639" s="27">
        <f t="shared" si="29"/>
        <v>6.0697073333126381</v>
      </c>
      <c r="N639" s="23">
        <f>VLOOKUP(A639,[1]FloodArchive!$A$2:$P$6000,5,FALSE)</f>
        <v>-56.477800000000002</v>
      </c>
      <c r="O639" s="23">
        <f>VLOOKUP(A639,[1]FloodArchive!$A$2:$P$6000,6,FALSE)</f>
        <v>-31.257000000000001</v>
      </c>
      <c r="P639" s="33" t="s">
        <v>1246</v>
      </c>
      <c r="Q639" s="19"/>
      <c r="R639" s="20"/>
      <c r="S639" s="20"/>
      <c r="T639" s="20"/>
      <c r="U639" s="20"/>
    </row>
    <row r="640" spans="1:21" s="12" customFormat="1" ht="39.950000000000003" customHeight="1" x14ac:dyDescent="0.2">
      <c r="A640" s="138">
        <f t="shared" si="27"/>
        <v>3576</v>
      </c>
      <c r="B640" s="21" t="str">
        <f>VLOOKUP(A640,[1]FloodArchive!$A$2:$N$6000,3,FALSE)</f>
        <v>Sri Lanka</v>
      </c>
      <c r="C640" s="22"/>
      <c r="D640" s="24">
        <f>VLOOKUP(A640,[1]FloodArchive!$A$2:$P$6000,8,FALSE)</f>
        <v>40138</v>
      </c>
      <c r="E640" s="24">
        <f>VLOOKUP(A640,[1]FloodArchive!$A$2:$P$6000,9,FALSE)</f>
        <v>40139</v>
      </c>
      <c r="F640" s="25">
        <f t="shared" si="28"/>
        <v>2</v>
      </c>
      <c r="G640" s="23">
        <f>VLOOKUP(A640,[1]FloodArchive!$A$2:$P$6000,11,FALSE)</f>
        <v>0</v>
      </c>
      <c r="H640" s="23">
        <f>VLOOKUP(A640,[1]FloodArchive!$A$2:$P$6000,12,FALSE)</f>
        <v>60000</v>
      </c>
      <c r="I640" s="38"/>
      <c r="J640" s="23" t="str">
        <f>VLOOKUP(A640,[1]FloodArchive!$A$2:$P$6000,13,FALSE)</f>
        <v>Torrential Rain</v>
      </c>
      <c r="K640" s="26">
        <f>VLOOKUP(A640,[1]FloodArchive!$A$2:$P$6003,14,FALSE)</f>
        <v>1</v>
      </c>
      <c r="L640" s="23">
        <f>VLOOKUP(A640,[1]FloodArchive!$A$2:$P$6000,7,FALSE)</f>
        <v>919.90099999999995</v>
      </c>
      <c r="M640" s="27">
        <f t="shared" si="29"/>
        <v>3.2647710866321447</v>
      </c>
      <c r="N640" s="23">
        <f>VLOOKUP(A640,[1]FloodArchive!$A$2:$P$6000,5,FALSE)</f>
        <v>79.942400000000006</v>
      </c>
      <c r="O640" s="23">
        <f>VLOOKUP(A640,[1]FloodArchive!$A$2:$P$6000,6,FALSE)</f>
        <v>7.0718199999999998</v>
      </c>
      <c r="P640" s="33" t="s">
        <v>1247</v>
      </c>
      <c r="Q640" s="19"/>
      <c r="R640" s="20"/>
      <c r="S640" s="20"/>
      <c r="T640" s="20"/>
      <c r="U640" s="20"/>
    </row>
    <row r="641" spans="1:21" s="12" customFormat="1" ht="39.950000000000003" customHeight="1" x14ac:dyDescent="0.2">
      <c r="A641" s="138">
        <f t="shared" si="27"/>
        <v>3575</v>
      </c>
      <c r="B641" s="21" t="str">
        <f>VLOOKUP(A641,[1]FloodArchive!$A$2:$N$6000,3,FALSE)</f>
        <v>Turkey</v>
      </c>
      <c r="C641" s="22"/>
      <c r="D641" s="24">
        <f>VLOOKUP(A641,[1]FloodArchive!$A$2:$P$6000,8,FALSE)</f>
        <v>40138</v>
      </c>
      <c r="E641" s="24">
        <f>VLOOKUP(A641,[1]FloodArchive!$A$2:$P$6000,9,FALSE)</f>
        <v>40139</v>
      </c>
      <c r="F641" s="25">
        <f t="shared" si="28"/>
        <v>2</v>
      </c>
      <c r="G641" s="23">
        <f>VLOOKUP(A641,[1]FloodArchive!$A$2:$P$6000,11,FALSE)</f>
        <v>4</v>
      </c>
      <c r="H641" s="23">
        <f>VLOOKUP(A641,[1]FloodArchive!$A$2:$P$6000,12,FALSE)</f>
        <v>0</v>
      </c>
      <c r="I641" s="38"/>
      <c r="J641" s="23" t="str">
        <f>VLOOKUP(A641,[1]FloodArchive!$A$2:$P$6000,13,FALSE)</f>
        <v>Torrential Rain</v>
      </c>
      <c r="K641" s="26">
        <f>VLOOKUP(A641,[1]FloodArchive!$A$2:$P$6003,14,FALSE)</f>
        <v>1</v>
      </c>
      <c r="L641" s="23">
        <f>VLOOKUP(A641,[1]FloodArchive!$A$2:$P$6000,7,FALSE)</f>
        <v>15625.3</v>
      </c>
      <c r="M641" s="27">
        <f t="shared" si="29"/>
        <v>4.4948583600540983</v>
      </c>
      <c r="N641" s="23">
        <f>VLOOKUP(A641,[1]FloodArchive!$A$2:$P$6000,5,FALSE)</f>
        <v>40.0139</v>
      </c>
      <c r="O641" s="23">
        <f>VLOOKUP(A641,[1]FloodArchive!$A$2:$P$6000,6,FALSE)</f>
        <v>40.8337</v>
      </c>
      <c r="P641" s="33" t="s">
        <v>1248</v>
      </c>
      <c r="Q641" s="19"/>
      <c r="R641" s="20"/>
      <c r="S641" s="20"/>
      <c r="T641" s="20"/>
      <c r="U641" s="20"/>
    </row>
    <row r="642" spans="1:21" s="12" customFormat="1" ht="39.950000000000003" customHeight="1" x14ac:dyDescent="0.2">
      <c r="A642" s="138">
        <f t="shared" ref="A642:A705" si="30">A643+1</f>
        <v>3574</v>
      </c>
      <c r="B642" s="21" t="str">
        <f>VLOOKUP(A642,[1]FloodArchive!$A$2:$N$6000,3,FALSE)</f>
        <v>Singapore</v>
      </c>
      <c r="C642" s="22"/>
      <c r="D642" s="24">
        <f>VLOOKUP(A642,[1]FloodArchive!$A$2:$P$6000,8,FALSE)</f>
        <v>40136</v>
      </c>
      <c r="E642" s="24">
        <f>VLOOKUP(A642,[1]FloodArchive!$A$2:$P$6000,9,FALSE)</f>
        <v>40137</v>
      </c>
      <c r="F642" s="25">
        <f t="shared" ref="F642:F705" si="31">E642-D642+1</f>
        <v>2</v>
      </c>
      <c r="G642" s="23">
        <f>VLOOKUP(A642,[1]FloodArchive!$A$2:$P$6000,11,FALSE)</f>
        <v>0</v>
      </c>
      <c r="H642" s="23">
        <f>VLOOKUP(A642,[1]FloodArchive!$A$2:$P$6000,12,FALSE)</f>
        <v>0</v>
      </c>
      <c r="I642" s="38"/>
      <c r="J642" s="23" t="str">
        <f>VLOOKUP(A642,[1]FloodArchive!$A$2:$P$6000,13,FALSE)</f>
        <v>Torrential Rain</v>
      </c>
      <c r="K642" s="26">
        <f>VLOOKUP(A642,[1]FloodArchive!$A$2:$P$6003,14,FALSE)</f>
        <v>1.5</v>
      </c>
      <c r="L642" s="23">
        <f>VLOOKUP(A642,[1]FloodArchive!$A$2:$P$6000,7,FALSE)</f>
        <v>1051.3</v>
      </c>
      <c r="M642" s="27">
        <f t="shared" ref="M642:M705" si="32">LOG(F642*K642*L642)</f>
        <v>3.4988479191334396</v>
      </c>
      <c r="N642" s="23">
        <f>VLOOKUP(A642,[1]FloodArchive!$A$2:$P$6000,5,FALSE)</f>
        <v>103.833</v>
      </c>
      <c r="O642" s="23">
        <f>VLOOKUP(A642,[1]FloodArchive!$A$2:$P$6000,6,FALSE)</f>
        <v>1.4308000000000001</v>
      </c>
      <c r="P642" s="33" t="s">
        <v>1249</v>
      </c>
      <c r="Q642" s="19"/>
      <c r="R642" s="20"/>
      <c r="S642" s="20"/>
      <c r="T642" s="20"/>
      <c r="U642" s="20"/>
    </row>
    <row r="643" spans="1:21" s="12" customFormat="1" ht="39.950000000000003" customHeight="1" x14ac:dyDescent="0.2">
      <c r="A643" s="138">
        <f t="shared" si="30"/>
        <v>3573</v>
      </c>
      <c r="B643" s="21" t="str">
        <f>VLOOKUP(A643,[1]FloodArchive!$A$2:$N$6000,3,FALSE)</f>
        <v>UK</v>
      </c>
      <c r="C643" s="22"/>
      <c r="D643" s="24">
        <f>VLOOKUP(A643,[1]FloodArchive!$A$2:$P$6000,8,FALSE)</f>
        <v>40136</v>
      </c>
      <c r="E643" s="24">
        <f>VLOOKUP(A643,[1]FloodArchive!$A$2:$P$6000,9,FALSE)</f>
        <v>40152</v>
      </c>
      <c r="F643" s="25">
        <f t="shared" si="31"/>
        <v>17</v>
      </c>
      <c r="G643" s="23">
        <f>VLOOKUP(A643,[1]FloodArchive!$A$2:$P$6000,11,FALSE)</f>
        <v>0</v>
      </c>
      <c r="H643" s="23">
        <f>VLOOKUP(A643,[1]FloodArchive!$A$2:$P$6000,12,FALSE)</f>
        <v>0</v>
      </c>
      <c r="I643" s="38"/>
      <c r="J643" s="23" t="str">
        <f>VLOOKUP(A643,[1]FloodArchive!$A$2:$P$6000,13,FALSE)</f>
        <v>Heavy Rain</v>
      </c>
      <c r="K643" s="26">
        <f>VLOOKUP(A643,[1]FloodArchive!$A$2:$P$6003,14,FALSE)</f>
        <v>2</v>
      </c>
      <c r="L643" s="23">
        <f>VLOOKUP(A643,[1]FloodArchive!$A$2:$P$6000,7,FALSE)</f>
        <v>106621.91</v>
      </c>
      <c r="M643" s="27">
        <f t="shared" si="32"/>
        <v>6.5593253751508271</v>
      </c>
      <c r="N643" s="23">
        <f>VLOOKUP(A643,[1]FloodArchive!$A$2:$P$6000,5,FALSE)</f>
        <v>-1.675</v>
      </c>
      <c r="O643" s="23">
        <f>VLOOKUP(A643,[1]FloodArchive!$A$2:$P$6000,6,FALSE)</f>
        <v>53.998600000000003</v>
      </c>
      <c r="P643" s="33" t="s">
        <v>1250</v>
      </c>
      <c r="Q643" s="19"/>
      <c r="R643" s="20"/>
      <c r="S643" s="20"/>
      <c r="T643" s="20"/>
      <c r="U643" s="20"/>
    </row>
    <row r="644" spans="1:21" s="12" customFormat="1" ht="39.950000000000003" customHeight="1" x14ac:dyDescent="0.2">
      <c r="A644" s="138">
        <f t="shared" si="30"/>
        <v>3572</v>
      </c>
      <c r="B644" s="21" t="str">
        <f>VLOOKUP(A644,[1]FloodArchive!$A$2:$N$6000,3,FALSE)</f>
        <v>Argentina</v>
      </c>
      <c r="C644" s="22" t="s">
        <v>1251</v>
      </c>
      <c r="D644" s="24">
        <f>VLOOKUP(A644,[1]FloodArchive!$A$2:$P$6000,8,FALSE)</f>
        <v>40131</v>
      </c>
      <c r="E644" s="24">
        <f>VLOOKUP(A644,[1]FloodArchive!$A$2:$P$6000,9,FALSE)</f>
        <v>40139</v>
      </c>
      <c r="F644" s="25">
        <f t="shared" si="31"/>
        <v>9</v>
      </c>
      <c r="G644" s="23">
        <f>VLOOKUP(A644,[1]FloodArchive!$A$2:$P$6000,11,FALSE)</f>
        <v>0</v>
      </c>
      <c r="H644" s="23">
        <f>VLOOKUP(A644,[1]FloodArchive!$A$2:$P$6000,12,FALSE)</f>
        <v>1793</v>
      </c>
      <c r="I644" s="38"/>
      <c r="J644" s="23" t="str">
        <f>VLOOKUP(A644,[1]FloodArchive!$A$2:$P$6000,13,FALSE)</f>
        <v>Heavy Rain</v>
      </c>
      <c r="K644" s="26">
        <f>VLOOKUP(A644,[1]FloodArchive!$A$2:$P$6003,14,FALSE)</f>
        <v>1</v>
      </c>
      <c r="L644" s="23">
        <f>VLOOKUP(A644,[1]FloodArchive!$A$2:$P$6000,7,FALSE)</f>
        <v>415044.91</v>
      </c>
      <c r="M644" s="27">
        <f t="shared" si="32"/>
        <v>6.5723376015970043</v>
      </c>
      <c r="N644" s="23">
        <f>VLOOKUP(A644,[1]FloodArchive!$A$2:$P$6000,5,FALSE)</f>
        <v>-59.049599999999998</v>
      </c>
      <c r="O644" s="23">
        <f>VLOOKUP(A644,[1]FloodArchive!$A$2:$P$6000,6,FALSE)</f>
        <v>-32.991900000000001</v>
      </c>
      <c r="P644" s="33" t="s">
        <v>1252</v>
      </c>
      <c r="Q644" s="19"/>
      <c r="R644" s="20"/>
      <c r="S644" s="20"/>
      <c r="T644" s="20"/>
      <c r="U644" s="20"/>
    </row>
    <row r="645" spans="1:21" s="12" customFormat="1" ht="39.950000000000003" customHeight="1" x14ac:dyDescent="0.2">
      <c r="A645" s="138">
        <f t="shared" si="30"/>
        <v>3571</v>
      </c>
      <c r="B645" s="21" t="str">
        <f>VLOOKUP(A645,[1]FloodArchive!$A$2:$N$6000,3,FALSE)</f>
        <v>Spain</v>
      </c>
      <c r="C645" s="22" t="s">
        <v>1253</v>
      </c>
      <c r="D645" s="24">
        <f>VLOOKUP(A645,[1]FloodArchive!$A$2:$P$6000,8,FALSE)</f>
        <v>40132</v>
      </c>
      <c r="E645" s="24">
        <f>VLOOKUP(A645,[1]FloodArchive!$A$2:$P$6000,9,FALSE)</f>
        <v>40133</v>
      </c>
      <c r="F645" s="25">
        <f t="shared" si="31"/>
        <v>2</v>
      </c>
      <c r="G645" s="23">
        <f>VLOOKUP(A645,[1]FloodArchive!$A$2:$P$6000,11,FALSE)</f>
        <v>0</v>
      </c>
      <c r="H645" s="23">
        <f>VLOOKUP(A645,[1]FloodArchive!$A$2:$P$6000,12,FALSE)</f>
        <v>1793</v>
      </c>
      <c r="I645" s="38"/>
      <c r="J645" s="23" t="str">
        <f>VLOOKUP(A645,[1]FloodArchive!$A$2:$P$6000,13,FALSE)</f>
        <v>Torrential Rain</v>
      </c>
      <c r="K645" s="26">
        <f>VLOOKUP(A645,[1]FloodArchive!$A$2:$P$6003,14,FALSE)</f>
        <v>1</v>
      </c>
      <c r="L645" s="23">
        <f>VLOOKUP(A645,[1]FloodArchive!$A$2:$P$6000,7,FALSE)</f>
        <v>39815.5</v>
      </c>
      <c r="M645" s="27">
        <f t="shared" si="32"/>
        <v>4.9010821695973457</v>
      </c>
      <c r="N645" s="23">
        <f>VLOOKUP(A645,[1]FloodArchive!$A$2:$P$6000,5,FALSE)</f>
        <v>-7.5124700000000004</v>
      </c>
      <c r="O645" s="23">
        <f>VLOOKUP(A645,[1]FloodArchive!$A$2:$P$6000,6,FALSE)</f>
        <v>42.527799999999999</v>
      </c>
      <c r="P645" s="33" t="s">
        <v>1254</v>
      </c>
      <c r="Q645" s="19"/>
      <c r="R645" s="20"/>
      <c r="S645" s="20"/>
      <c r="T645" s="20"/>
      <c r="U645" s="20"/>
    </row>
    <row r="646" spans="1:21" s="12" customFormat="1" ht="39.950000000000003" customHeight="1" x14ac:dyDescent="0.2">
      <c r="A646" s="138">
        <f t="shared" si="30"/>
        <v>3570</v>
      </c>
      <c r="B646" s="21" t="str">
        <f>VLOOKUP(A646,[1]FloodArchive!$A$2:$N$6000,3,FALSE)</f>
        <v>Malaysia</v>
      </c>
      <c r="C646" s="22" t="s">
        <v>1255</v>
      </c>
      <c r="D646" s="24">
        <f>VLOOKUP(A646,[1]FloodArchive!$A$2:$P$6000,8,FALSE)</f>
        <v>40127</v>
      </c>
      <c r="E646" s="24">
        <f>VLOOKUP(A646,[1]FloodArchive!$A$2:$P$6000,9,FALSE)</f>
        <v>40133</v>
      </c>
      <c r="F646" s="25">
        <f t="shared" si="31"/>
        <v>7</v>
      </c>
      <c r="G646" s="23">
        <f>VLOOKUP(A646,[1]FloodArchive!$A$2:$P$6000,11,FALSE)</f>
        <v>0</v>
      </c>
      <c r="H646" s="23">
        <f>VLOOKUP(A646,[1]FloodArchive!$A$2:$P$6000,12,FALSE)</f>
        <v>1793</v>
      </c>
      <c r="I646" s="38"/>
      <c r="J646" s="23" t="str">
        <f>VLOOKUP(A646,[1]FloodArchive!$A$2:$P$6000,13,FALSE)</f>
        <v>Heavy Rain</v>
      </c>
      <c r="K646" s="26">
        <f>VLOOKUP(A646,[1]FloodArchive!$A$2:$P$6003,14,FALSE)</f>
        <v>1</v>
      </c>
      <c r="L646" s="23">
        <f>VLOOKUP(A646,[1]FloodArchive!$A$2:$P$6000,7,FALSE)</f>
        <v>14486.49</v>
      </c>
      <c r="M646" s="27">
        <f t="shared" si="32"/>
        <v>5.0060612109726357</v>
      </c>
      <c r="N646" s="23">
        <f>VLOOKUP(A646,[1]FloodArchive!$A$2:$P$6000,5,FALSE)</f>
        <v>100.96</v>
      </c>
      <c r="O646" s="23">
        <f>VLOOKUP(A646,[1]FloodArchive!$A$2:$P$6000,6,FALSE)</f>
        <v>5.7425699999999997</v>
      </c>
      <c r="P646" s="33" t="s">
        <v>1256</v>
      </c>
      <c r="Q646" s="19"/>
      <c r="R646" s="20"/>
      <c r="S646" s="20"/>
      <c r="T646" s="20"/>
      <c r="U646" s="20"/>
    </row>
    <row r="647" spans="1:21" s="12" customFormat="1" ht="39.950000000000003" customHeight="1" x14ac:dyDescent="0.2">
      <c r="A647" s="138">
        <f t="shared" si="30"/>
        <v>3569</v>
      </c>
      <c r="B647" s="21" t="str">
        <f>VLOOKUP(A647,[1]FloodArchive!$A$2:$N$6000,3,FALSE)</f>
        <v>Tanzania</v>
      </c>
      <c r="C647" s="22" t="s">
        <v>1257</v>
      </c>
      <c r="D647" s="24">
        <f>VLOOKUP(A647,[1]FloodArchive!$A$2:$P$6000,8,FALSE)</f>
        <v>40127</v>
      </c>
      <c r="E647" s="24">
        <f>VLOOKUP(A647,[1]FloodArchive!$A$2:$P$6000,9,FALSE)</f>
        <v>40130</v>
      </c>
      <c r="F647" s="25">
        <f t="shared" si="31"/>
        <v>4</v>
      </c>
      <c r="G647" s="23">
        <f>VLOOKUP(A647,[1]FloodArchive!$A$2:$P$6000,11,FALSE)</f>
        <v>20</v>
      </c>
      <c r="H647" s="23">
        <f>VLOOKUP(A647,[1]FloodArchive!$A$2:$P$6000,12,FALSE)</f>
        <v>0</v>
      </c>
      <c r="I647" s="38"/>
      <c r="J647" s="23" t="str">
        <f>VLOOKUP(A647,[1]FloodArchive!$A$2:$P$6000,13,FALSE)</f>
        <v>Heavy Rain</v>
      </c>
      <c r="K647" s="26">
        <f>VLOOKUP(A647,[1]FloodArchive!$A$2:$P$6003,14,FALSE)</f>
        <v>1</v>
      </c>
      <c r="L647" s="23">
        <f>VLOOKUP(A647,[1]FloodArchive!$A$2:$P$6000,7,FALSE)</f>
        <v>194788.3</v>
      </c>
      <c r="M647" s="27">
        <f t="shared" si="32"/>
        <v>5.8916228586650243</v>
      </c>
      <c r="N647" s="23">
        <f>VLOOKUP(A647,[1]FloodArchive!$A$2:$P$6000,5,FALSE)</f>
        <v>35.890900000000002</v>
      </c>
      <c r="O647" s="23">
        <f>VLOOKUP(A647,[1]FloodArchive!$A$2:$P$6000,6,FALSE)</f>
        <v>-6.7743099999999998</v>
      </c>
      <c r="P647" s="33" t="s">
        <v>1258</v>
      </c>
      <c r="Q647" s="19"/>
      <c r="R647" s="20"/>
      <c r="S647" s="20"/>
      <c r="T647" s="20"/>
      <c r="U647" s="20"/>
    </row>
    <row r="648" spans="1:21" s="12" customFormat="1" ht="39.950000000000003" customHeight="1" x14ac:dyDescent="0.2">
      <c r="A648" s="138">
        <f t="shared" si="30"/>
        <v>3568</v>
      </c>
      <c r="B648" s="21" t="str">
        <f>VLOOKUP(A648,[1]FloodArchive!$A$2:$N$6000,3,FALSE)</f>
        <v>Brazil</v>
      </c>
      <c r="C648" s="22" t="s">
        <v>1259</v>
      </c>
      <c r="D648" s="24">
        <f>VLOOKUP(A648,[1]FloodArchive!$A$2:$P$6000,8,FALSE)</f>
        <v>40129</v>
      </c>
      <c r="E648" s="24">
        <f>VLOOKUP(A648,[1]FloodArchive!$A$2:$P$6000,9,FALSE)</f>
        <v>40130</v>
      </c>
      <c r="F648" s="25">
        <f t="shared" si="31"/>
        <v>2</v>
      </c>
      <c r="G648" s="23">
        <f>VLOOKUP(A648,[1]FloodArchive!$A$2:$P$6000,11,FALSE)</f>
        <v>3</v>
      </c>
      <c r="H648" s="23">
        <f>VLOOKUP(A648,[1]FloodArchive!$A$2:$P$6000,12,FALSE)</f>
        <v>200</v>
      </c>
      <c r="I648" s="38"/>
      <c r="J648" s="23" t="str">
        <f>VLOOKUP(A648,[1]FloodArchive!$A$2:$P$6000,13,FALSE)</f>
        <v>Torrential Rain</v>
      </c>
      <c r="K648" s="26">
        <f>VLOOKUP(A648,[1]FloodArchive!$A$2:$P$6003,14,FALSE)</f>
        <v>1</v>
      </c>
      <c r="L648" s="23">
        <f>VLOOKUP(A648,[1]FloodArchive!$A$2:$P$6000,7,FALSE)</f>
        <v>47896.55</v>
      </c>
      <c r="M648" s="27">
        <f t="shared" si="32"/>
        <v>4.98133422786929</v>
      </c>
      <c r="N648" s="23">
        <f>VLOOKUP(A648,[1]FloodArchive!$A$2:$P$6000,5,FALSE)</f>
        <v>-43.124099999999999</v>
      </c>
      <c r="O648" s="23">
        <f>VLOOKUP(A648,[1]FloodArchive!$A$2:$P$6000,6,FALSE)</f>
        <v>-22.541599999999999</v>
      </c>
      <c r="P648" s="33" t="s">
        <v>1260</v>
      </c>
      <c r="Q648" s="19"/>
      <c r="R648" s="20"/>
      <c r="S648" s="20"/>
      <c r="T648" s="20"/>
      <c r="U648" s="20"/>
    </row>
    <row r="649" spans="1:21" s="12" customFormat="1" ht="39.950000000000003" customHeight="1" x14ac:dyDescent="0.2">
      <c r="A649" s="138">
        <f t="shared" si="30"/>
        <v>3567</v>
      </c>
      <c r="B649" s="21" t="str">
        <f>VLOOKUP(A649,[1]FloodArchive!$A$2:$N$6000,3,FALSE)</f>
        <v>USA</v>
      </c>
      <c r="C649" s="22" t="s">
        <v>1261</v>
      </c>
      <c r="D649" s="24">
        <f>VLOOKUP(A649,[1]FloodArchive!$A$2:$P$6000,8,FALSE)</f>
        <v>40127</v>
      </c>
      <c r="E649" s="24">
        <f>VLOOKUP(A649,[1]FloodArchive!$A$2:$P$6000,9,FALSE)</f>
        <v>40130</v>
      </c>
      <c r="F649" s="25">
        <f t="shared" si="31"/>
        <v>4</v>
      </c>
      <c r="G649" s="23">
        <f>VLOOKUP(A649,[1]FloodArchive!$A$2:$P$6000,11,FALSE)</f>
        <v>0</v>
      </c>
      <c r="H649" s="23">
        <f>VLOOKUP(A649,[1]FloodArchive!$A$2:$P$6000,12,FALSE)</f>
        <v>0</v>
      </c>
      <c r="I649" s="38"/>
      <c r="J649" s="23" t="str">
        <f>VLOOKUP(A649,[1]FloodArchive!$A$2:$P$6000,13,FALSE)</f>
        <v>Tropical Storm Ida</v>
      </c>
      <c r="K649" s="26">
        <f>VLOOKUP(A649,[1]FloodArchive!$A$2:$P$6003,14,FALSE)</f>
        <v>1</v>
      </c>
      <c r="L649" s="23">
        <f>VLOOKUP(A649,[1]FloodArchive!$A$2:$P$6000,7,FALSE)</f>
        <v>468142.06</v>
      </c>
      <c r="M649" s="27">
        <f t="shared" si="32"/>
        <v>6.2724376531888275</v>
      </c>
      <c r="N649" s="23">
        <f>VLOOKUP(A649,[1]FloodArchive!$A$2:$P$6000,5,FALSE)</f>
        <v>-83.746499999999997</v>
      </c>
      <c r="O649" s="23">
        <f>VLOOKUP(A649,[1]FloodArchive!$A$2:$P$6000,6,FALSE)</f>
        <v>35.159500000000001</v>
      </c>
      <c r="P649" s="33" t="s">
        <v>1262</v>
      </c>
      <c r="Q649" s="19"/>
      <c r="R649" s="20"/>
      <c r="S649" s="20"/>
      <c r="T649" s="20"/>
      <c r="U649" s="20"/>
    </row>
    <row r="650" spans="1:21" s="12" customFormat="1" ht="39.950000000000003" customHeight="1" x14ac:dyDescent="0.2">
      <c r="A650" s="138">
        <f t="shared" si="30"/>
        <v>3566</v>
      </c>
      <c r="B650" s="21" t="str">
        <f>VLOOKUP(A650,[1]FloodArchive!$A$2:$N$6000,3,FALSE)</f>
        <v>India</v>
      </c>
      <c r="C650" s="22" t="s">
        <v>910</v>
      </c>
      <c r="D650" s="24">
        <f>VLOOKUP(A650,[1]FloodArchive!$A$2:$P$6000,8,FALSE)</f>
        <v>40120</v>
      </c>
      <c r="E650" s="24">
        <f>VLOOKUP(A650,[1]FloodArchive!$A$2:$P$6000,9,FALSE)</f>
        <v>40125</v>
      </c>
      <c r="F650" s="25">
        <f t="shared" si="31"/>
        <v>6</v>
      </c>
      <c r="G650" s="23">
        <f>VLOOKUP(A650,[1]FloodArchive!$A$2:$P$6000,11,FALSE)</f>
        <v>70</v>
      </c>
      <c r="H650" s="23">
        <f>VLOOKUP(A650,[1]FloodArchive!$A$2:$P$6000,12,FALSE)</f>
        <v>0</v>
      </c>
      <c r="I650" s="38"/>
      <c r="J650" s="23" t="str">
        <f>VLOOKUP(A650,[1]FloodArchive!$A$2:$P$6000,13,FALSE)</f>
        <v>Torrential Rain</v>
      </c>
      <c r="K650" s="26">
        <f>VLOOKUP(A650,[1]FloodArchive!$A$2:$P$6003,14,FALSE)</f>
        <v>1.5</v>
      </c>
      <c r="L650" s="23">
        <f>VLOOKUP(A650,[1]FloodArchive!$A$2:$P$6000,7,FALSE)</f>
        <v>35725.31</v>
      </c>
      <c r="M650" s="27">
        <f t="shared" si="32"/>
        <v>5.5072185154315214</v>
      </c>
      <c r="N650" s="23">
        <f>VLOOKUP(A650,[1]FloodArchive!$A$2:$P$6000,5,FALSE)</f>
        <v>77.845200000000006</v>
      </c>
      <c r="O650" s="23">
        <f>VLOOKUP(A650,[1]FloodArchive!$A$2:$P$6000,6,FALSE)</f>
        <v>11.472899999999999</v>
      </c>
      <c r="P650" s="33" t="s">
        <v>1263</v>
      </c>
      <c r="Q650" s="19"/>
      <c r="R650" s="20"/>
      <c r="S650" s="20"/>
      <c r="T650" s="20"/>
      <c r="U650" s="20"/>
    </row>
    <row r="651" spans="1:21" s="12" customFormat="1" ht="39.950000000000003" customHeight="1" x14ac:dyDescent="0.2">
      <c r="A651" s="138">
        <f t="shared" si="30"/>
        <v>3565</v>
      </c>
      <c r="B651" s="21" t="str">
        <f>VLOOKUP(A651,[1]FloodArchive!$A$2:$N$6000,3,FALSE)</f>
        <v>Thailand</v>
      </c>
      <c r="C651" s="22" t="s">
        <v>1264</v>
      </c>
      <c r="D651" s="24">
        <f>VLOOKUP(A651,[1]FloodArchive!$A$2:$P$6000,8,FALSE)</f>
        <v>40124</v>
      </c>
      <c r="E651" s="24">
        <f>VLOOKUP(A651,[1]FloodArchive!$A$2:$P$6000,9,FALSE)</f>
        <v>40125</v>
      </c>
      <c r="F651" s="25">
        <f t="shared" si="31"/>
        <v>2</v>
      </c>
      <c r="G651" s="23">
        <f>VLOOKUP(A651,[1]FloodArchive!$A$2:$P$6000,11,FALSE)</f>
        <v>15</v>
      </c>
      <c r="H651" s="23">
        <f>VLOOKUP(A651,[1]FloodArchive!$A$2:$P$6000,12,FALSE)</f>
        <v>6800</v>
      </c>
      <c r="I651" s="38"/>
      <c r="J651" s="23" t="str">
        <f>VLOOKUP(A651,[1]FloodArchive!$A$2:$P$6000,13,FALSE)</f>
        <v>Monsoonal Rain</v>
      </c>
      <c r="K651" s="26">
        <f>VLOOKUP(A651,[1]FloodArchive!$A$2:$P$6003,14,FALSE)</f>
        <v>1</v>
      </c>
      <c r="L651" s="23">
        <f>VLOOKUP(A651,[1]FloodArchive!$A$2:$P$6000,7,FALSE)</f>
        <v>63930.73</v>
      </c>
      <c r="M651" s="27">
        <f t="shared" si="32"/>
        <v>5.106739659164977</v>
      </c>
      <c r="N651" s="23">
        <f>VLOOKUP(A651,[1]FloodArchive!$A$2:$P$6000,5,FALSE)</f>
        <v>99.917199999999994</v>
      </c>
      <c r="O651" s="23">
        <f>VLOOKUP(A651,[1]FloodArchive!$A$2:$P$6000,6,FALSE)</f>
        <v>7.4723800000000002</v>
      </c>
      <c r="P651" s="33" t="s">
        <v>1265</v>
      </c>
      <c r="Q651" s="19"/>
      <c r="R651" s="20"/>
      <c r="S651" s="20"/>
      <c r="T651" s="20"/>
      <c r="U651" s="20"/>
    </row>
    <row r="652" spans="1:21" s="12" customFormat="1" ht="39.950000000000003" customHeight="1" x14ac:dyDescent="0.2">
      <c r="A652" s="138">
        <f t="shared" si="30"/>
        <v>3564</v>
      </c>
      <c r="B652" s="21" t="str">
        <f>VLOOKUP(A652,[1]FloodArchive!$A$2:$N$6000,3,FALSE)</f>
        <v>Australia</v>
      </c>
      <c r="C652" s="22" t="s">
        <v>778</v>
      </c>
      <c r="D652" s="24">
        <f>VLOOKUP(A652,[1]FloodArchive!$A$2:$P$6000,8,FALSE)</f>
        <v>40124</v>
      </c>
      <c r="E652" s="24">
        <f>VLOOKUP(A652,[1]FloodArchive!$A$2:$P$6000,9,FALSE)</f>
        <v>40126</v>
      </c>
      <c r="F652" s="25">
        <f t="shared" si="31"/>
        <v>3</v>
      </c>
      <c r="G652" s="23">
        <f>VLOOKUP(A652,[1]FloodArchive!$A$2:$P$6000,11,FALSE)</f>
        <v>0</v>
      </c>
      <c r="H652" s="23">
        <f>VLOOKUP(A652,[1]FloodArchive!$A$2:$P$6000,12,FALSE)</f>
        <v>0</v>
      </c>
      <c r="I652" s="38"/>
      <c r="J652" s="23" t="str">
        <f>VLOOKUP(A652,[1]FloodArchive!$A$2:$P$6000,13,FALSE)</f>
        <v>Heavy Rain</v>
      </c>
      <c r="K652" s="26">
        <f>VLOOKUP(A652,[1]FloodArchive!$A$2:$P$6003,14,FALSE)</f>
        <v>1</v>
      </c>
      <c r="L652" s="23">
        <f>VLOOKUP(A652,[1]FloodArchive!$A$2:$P$6000,7,FALSE)</f>
        <v>98552.75</v>
      </c>
      <c r="M652" s="27">
        <f t="shared" si="32"/>
        <v>5.4707900019872016</v>
      </c>
      <c r="N652" s="23">
        <f>VLOOKUP(A652,[1]FloodArchive!$A$2:$P$6000,5,FALSE)</f>
        <v>151.63999999999999</v>
      </c>
      <c r="O652" s="23">
        <f>VLOOKUP(A652,[1]FloodArchive!$A$2:$P$6000,6,FALSE)</f>
        <v>-30.389500000000002</v>
      </c>
      <c r="P652" s="33" t="s">
        <v>1266</v>
      </c>
      <c r="Q652" s="19"/>
      <c r="R652" s="20"/>
      <c r="S652" s="20"/>
      <c r="T652" s="20"/>
      <c r="U652" s="20"/>
    </row>
    <row r="653" spans="1:21" s="12" customFormat="1" ht="39.950000000000003" customHeight="1" x14ac:dyDescent="0.2">
      <c r="A653" s="138">
        <f t="shared" si="30"/>
        <v>3563</v>
      </c>
      <c r="B653" s="21" t="str">
        <f>VLOOKUP(A653,[1]FloodArchive!$A$2:$N$6000,3,FALSE)</f>
        <v>El Salvador</v>
      </c>
      <c r="C653" s="22" t="s">
        <v>1267</v>
      </c>
      <c r="D653" s="24">
        <f>VLOOKUP(A653,[1]FloodArchive!$A$2:$P$6000,8,FALSE)</f>
        <v>40124</v>
      </c>
      <c r="E653" s="24">
        <f>VLOOKUP(A653,[1]FloodArchive!$A$2:$P$6000,9,FALSE)</f>
        <v>40126</v>
      </c>
      <c r="F653" s="25">
        <f t="shared" si="31"/>
        <v>3</v>
      </c>
      <c r="G653" s="23">
        <f>VLOOKUP(A653,[1]FloodArchive!$A$2:$P$6000,11,FALSE)</f>
        <v>192</v>
      </c>
      <c r="H653" s="23">
        <f>VLOOKUP(A653,[1]FloodArchive!$A$2:$P$6000,12,FALSE)</f>
        <v>35000</v>
      </c>
      <c r="I653" s="38"/>
      <c r="J653" s="23" t="str">
        <f>VLOOKUP(A653,[1]FloodArchive!$A$2:$P$6000,13,FALSE)</f>
        <v>Heavy Rain</v>
      </c>
      <c r="K653" s="26">
        <f>VLOOKUP(A653,[1]FloodArchive!$A$2:$P$6003,14,FALSE)</f>
        <v>2</v>
      </c>
      <c r="L653" s="23">
        <f>VLOOKUP(A653,[1]FloodArchive!$A$2:$P$6000,7,FALSE)</f>
        <v>5541.42</v>
      </c>
      <c r="M653" s="27">
        <f t="shared" si="32"/>
        <v>4.5217723182063843</v>
      </c>
      <c r="N653" s="23">
        <f>VLOOKUP(A653,[1]FloodArchive!$A$2:$P$6000,5,FALSE)</f>
        <v>-89.002300000000005</v>
      </c>
      <c r="O653" s="23">
        <f>VLOOKUP(A653,[1]FloodArchive!$A$2:$P$6000,6,FALSE)</f>
        <v>13.7691</v>
      </c>
      <c r="P653" s="33" t="s">
        <v>1268</v>
      </c>
      <c r="Q653" s="19"/>
      <c r="R653" s="20"/>
      <c r="S653" s="20"/>
      <c r="T653" s="20"/>
      <c r="U653" s="20"/>
    </row>
    <row r="654" spans="1:21" s="12" customFormat="1" ht="39.950000000000003" customHeight="1" x14ac:dyDescent="0.2">
      <c r="A654" s="138">
        <f t="shared" si="30"/>
        <v>3562</v>
      </c>
      <c r="B654" s="21" t="str">
        <f>VLOOKUP(A654,[1]FloodArchive!$A$2:$N$6000,3,FALSE)</f>
        <v>Mexico</v>
      </c>
      <c r="C654" s="22" t="s">
        <v>1269</v>
      </c>
      <c r="D654" s="24">
        <f>VLOOKUP(A654,[1]FloodArchive!$A$2:$P$6000,8,FALSE)</f>
        <v>40118</v>
      </c>
      <c r="E654" s="24">
        <f>VLOOKUP(A654,[1]FloodArchive!$A$2:$P$6000,9,FALSE)</f>
        <v>40129</v>
      </c>
      <c r="F654" s="25">
        <f t="shared" si="31"/>
        <v>12</v>
      </c>
      <c r="G654" s="23">
        <f>VLOOKUP(A654,[1]FloodArchive!$A$2:$P$6000,11,FALSE)</f>
        <v>0</v>
      </c>
      <c r="H654" s="23">
        <f>VLOOKUP(A654,[1]FloodArchive!$A$2:$P$6000,12,FALSE)</f>
        <v>200000</v>
      </c>
      <c r="I654" s="38"/>
      <c r="J654" s="23" t="str">
        <f>VLOOKUP(A654,[1]FloodArchive!$A$2:$P$6000,13,FALSE)</f>
        <v>Heavy Rain</v>
      </c>
      <c r="K654" s="26">
        <f>VLOOKUP(A654,[1]FloodArchive!$A$2:$P$6003,14,FALSE)</f>
        <v>1.5</v>
      </c>
      <c r="L654" s="23">
        <f>VLOOKUP(A654,[1]FloodArchive!$A$2:$P$6000,7,FALSE)</f>
        <v>44315.33</v>
      </c>
      <c r="M654" s="27">
        <f t="shared" si="32"/>
        <v>5.901826492787321</v>
      </c>
      <c r="N654" s="23">
        <f>VLOOKUP(A654,[1]FloodArchive!$A$2:$P$6000,5,FALSE)</f>
        <v>-91.049800000000005</v>
      </c>
      <c r="O654" s="23">
        <f>VLOOKUP(A654,[1]FloodArchive!$A$2:$P$6000,6,FALSE)</f>
        <v>18.484000000000002</v>
      </c>
      <c r="P654" s="33" t="s">
        <v>1270</v>
      </c>
      <c r="Q654" s="19"/>
      <c r="R654" s="20"/>
      <c r="S654" s="20"/>
      <c r="T654" s="20"/>
      <c r="U654" s="20"/>
    </row>
    <row r="655" spans="1:21" s="12" customFormat="1" ht="39.950000000000003" customHeight="1" x14ac:dyDescent="0.2">
      <c r="A655" s="138">
        <f t="shared" si="30"/>
        <v>3561</v>
      </c>
      <c r="B655" s="21" t="str">
        <f>VLOOKUP(A655,[1]FloodArchive!$A$2:$N$6000,3,FALSE)</f>
        <v>USA</v>
      </c>
      <c r="C655" s="22" t="s">
        <v>1271</v>
      </c>
      <c r="D655" s="24">
        <f>VLOOKUP(A655,[1]FloodArchive!$A$2:$P$6000,8,FALSE)</f>
        <v>40118</v>
      </c>
      <c r="E655" s="24">
        <f>VLOOKUP(A655,[1]FloodArchive!$A$2:$P$6000,9,FALSE)</f>
        <v>40120</v>
      </c>
      <c r="F655" s="25">
        <f t="shared" si="31"/>
        <v>3</v>
      </c>
      <c r="G655" s="23">
        <f>VLOOKUP(A655,[1]FloodArchive!$A$2:$P$6000,11,FALSE)</f>
        <v>0</v>
      </c>
      <c r="H655" s="23">
        <f>VLOOKUP(A655,[1]FloodArchive!$A$2:$P$6000,12,FALSE)</f>
        <v>0</v>
      </c>
      <c r="I655" s="38"/>
      <c r="J655" s="23" t="str">
        <f>VLOOKUP(A655,[1]FloodArchive!$A$2:$P$6000,13,FALSE)</f>
        <v>Heavy Rain</v>
      </c>
      <c r="K655" s="26">
        <f>VLOOKUP(A655,[1]FloodArchive!$A$2:$P$6003,14,FALSE)</f>
        <v>1</v>
      </c>
      <c r="L655" s="23">
        <f>VLOOKUP(A655,[1]FloodArchive!$A$2:$P$6000,7,FALSE)</f>
        <v>14193.55</v>
      </c>
      <c r="M655" s="27">
        <f t="shared" si="32"/>
        <v>4.6292122867232202</v>
      </c>
      <c r="N655" s="23">
        <f>VLOOKUP(A655,[1]FloodArchive!$A$2:$P$6000,5,FALSE)</f>
        <v>-3.1241599999999998</v>
      </c>
      <c r="O655" s="23">
        <f>VLOOKUP(A655,[1]FloodArchive!$A$2:$P$6000,6,FALSE)</f>
        <v>55.662100000000002</v>
      </c>
      <c r="P655" s="33" t="s">
        <v>1272</v>
      </c>
      <c r="Q655" s="19"/>
      <c r="R655" s="20"/>
      <c r="S655" s="20"/>
      <c r="T655" s="20"/>
      <c r="U655" s="20"/>
    </row>
    <row r="656" spans="1:21" s="12" customFormat="1" ht="39.950000000000003" customHeight="1" x14ac:dyDescent="0.2">
      <c r="A656" s="138">
        <f t="shared" si="30"/>
        <v>3560</v>
      </c>
      <c r="B656" s="21" t="str">
        <f>VLOOKUP(A656,[1]FloodArchive!$A$2:$N$6000,3,FALSE)</f>
        <v>Philippines</v>
      </c>
      <c r="C656" s="22" t="s">
        <v>1273</v>
      </c>
      <c r="D656" s="24">
        <f>VLOOKUP(A656,[1]FloodArchive!$A$2:$P$6000,8,FALSE)</f>
        <v>40116</v>
      </c>
      <c r="E656" s="24">
        <f>VLOOKUP(A656,[1]FloodArchive!$A$2:$P$6000,9,FALSE)</f>
        <v>40121</v>
      </c>
      <c r="F656" s="25">
        <f t="shared" si="31"/>
        <v>6</v>
      </c>
      <c r="G656" s="23">
        <f>VLOOKUP(A656,[1]FloodArchive!$A$2:$P$6000,11,FALSE)</f>
        <v>0</v>
      </c>
      <c r="H656" s="23">
        <f>VLOOKUP(A656,[1]FloodArchive!$A$2:$P$6000,12,FALSE)</f>
        <v>98</v>
      </c>
      <c r="I656" s="38"/>
      <c r="J656" s="23" t="str">
        <f>VLOOKUP(A656,[1]FloodArchive!$A$2:$P$6000,13,FALSE)</f>
        <v>Tropical Storm Mirinae</v>
      </c>
      <c r="K656" s="26">
        <f>VLOOKUP(A656,[1]FloodArchive!$A$2:$P$6003,14,FALSE)</f>
        <v>1.5</v>
      </c>
      <c r="L656" s="23">
        <f>VLOOKUP(A656,[1]FloodArchive!$A$2:$P$6000,7,FALSE)</f>
        <v>124931.91</v>
      </c>
      <c r="M656" s="27">
        <f t="shared" si="32"/>
        <v>6.0509158891018879</v>
      </c>
      <c r="N656" s="23">
        <f>VLOOKUP(A656,[1]FloodArchive!$A$2:$P$6000,5,FALSE)</f>
        <v>107.66500000000001</v>
      </c>
      <c r="O656" s="23">
        <f>VLOOKUP(A656,[1]FloodArchive!$A$2:$P$6000,6,FALSE)</f>
        <v>14.912100000000001</v>
      </c>
      <c r="P656" s="33" t="s">
        <v>1274</v>
      </c>
      <c r="Q656" s="19"/>
      <c r="R656" s="20"/>
      <c r="S656" s="20"/>
      <c r="T656" s="20"/>
      <c r="U656" s="20"/>
    </row>
    <row r="657" spans="1:21" s="12" customFormat="1" ht="39.950000000000003" customHeight="1" x14ac:dyDescent="0.2">
      <c r="A657" s="138">
        <f t="shared" si="30"/>
        <v>3559</v>
      </c>
      <c r="B657" s="21" t="str">
        <f>VLOOKUP(A657,[1]FloodArchive!$A$2:$N$6000,3,FALSE)</f>
        <v>Paraguay</v>
      </c>
      <c r="C657" s="22" t="s">
        <v>1275</v>
      </c>
      <c r="D657" s="24">
        <f>VLOOKUP(A657,[1]FloodArchive!$A$2:$P$6000,8,FALSE)</f>
        <v>40112</v>
      </c>
      <c r="E657" s="24">
        <f>VLOOKUP(A657,[1]FloodArchive!$A$2:$P$6000,9,FALSE)</f>
        <v>40114</v>
      </c>
      <c r="F657" s="25">
        <f t="shared" si="31"/>
        <v>3</v>
      </c>
      <c r="G657" s="23">
        <f>VLOOKUP(A657,[1]FloodArchive!$A$2:$P$6000,11,FALSE)</f>
        <v>0</v>
      </c>
      <c r="H657" s="23">
        <f>VLOOKUP(A657,[1]FloodArchive!$A$2:$P$6000,12,FALSE)</f>
        <v>0</v>
      </c>
      <c r="I657" s="38"/>
      <c r="J657" s="23" t="str">
        <f>VLOOKUP(A657,[1]FloodArchive!$A$2:$P$6000,13,FALSE)</f>
        <v>Heavy Rain</v>
      </c>
      <c r="K657" s="26">
        <f>VLOOKUP(A657,[1]FloodArchive!$A$2:$P$6003,14,FALSE)</f>
        <v>1</v>
      </c>
      <c r="L657" s="23">
        <f>VLOOKUP(A657,[1]FloodArchive!$A$2:$P$6000,7,FALSE)</f>
        <v>163340.76999999999</v>
      </c>
      <c r="M657" s="27">
        <f t="shared" si="32"/>
        <v>5.6902158532720284</v>
      </c>
      <c r="N657" s="23">
        <f>VLOOKUP(A657,[1]FloodArchive!$A$2:$P$6000,5,FALSE)</f>
        <v>-56.273699999999998</v>
      </c>
      <c r="O657" s="23">
        <f>VLOOKUP(A657,[1]FloodArchive!$A$2:$P$6000,6,FALSE)</f>
        <v>-25.0929</v>
      </c>
      <c r="P657" s="33" t="s">
        <v>1276</v>
      </c>
      <c r="Q657" s="19"/>
      <c r="R657" s="20"/>
      <c r="S657" s="20"/>
      <c r="T657" s="20"/>
      <c r="U657" s="20"/>
    </row>
    <row r="658" spans="1:21" s="12" customFormat="1" ht="39.950000000000003" customHeight="1" x14ac:dyDescent="0.2">
      <c r="A658" s="138">
        <f t="shared" si="30"/>
        <v>3558</v>
      </c>
      <c r="B658" s="21" t="str">
        <f>VLOOKUP(A658,[1]FloodArchive!$A$2:$N$6000,3,FALSE)</f>
        <v>Viet Nam</v>
      </c>
      <c r="C658" s="22" t="s">
        <v>922</v>
      </c>
      <c r="D658" s="24">
        <f>VLOOKUP(A658,[1]FloodArchive!$A$2:$P$6000,8,FALSE)</f>
        <v>40109</v>
      </c>
      <c r="E658" s="24">
        <f>VLOOKUP(A658,[1]FloodArchive!$A$2:$P$6000,9,FALSE)</f>
        <v>40112</v>
      </c>
      <c r="F658" s="25">
        <f t="shared" si="31"/>
        <v>4</v>
      </c>
      <c r="G658" s="23">
        <f>VLOOKUP(A658,[1]FloodArchive!$A$2:$P$6000,11,FALSE)</f>
        <v>1</v>
      </c>
      <c r="H658" s="23">
        <f>VLOOKUP(A658,[1]FloodArchive!$A$2:$P$6000,12,FALSE)</f>
        <v>0</v>
      </c>
      <c r="I658" s="38"/>
      <c r="J658" s="23" t="str">
        <f>VLOOKUP(A658,[1]FloodArchive!$A$2:$P$6000,13,FALSE)</f>
        <v>Tropical Storm</v>
      </c>
      <c r="K658" s="26">
        <f>VLOOKUP(A658,[1]FloodArchive!$A$2:$P$6003,14,FALSE)</f>
        <v>1</v>
      </c>
      <c r="L658" s="23">
        <f>VLOOKUP(A658,[1]FloodArchive!$A$2:$P$6000,7,FALSE)</f>
        <v>28284.26</v>
      </c>
      <c r="M658" s="27">
        <f t="shared" si="32"/>
        <v>5.0536048121232993</v>
      </c>
      <c r="N658" s="23">
        <f>VLOOKUP(A658,[1]FloodArchive!$A$2:$P$6000,5,FALSE)</f>
        <v>107.39</v>
      </c>
      <c r="O658" s="23">
        <f>VLOOKUP(A658,[1]FloodArchive!$A$2:$P$6000,6,FALSE)</f>
        <v>15.565200000000001</v>
      </c>
      <c r="P658" s="33" t="s">
        <v>1277</v>
      </c>
      <c r="Q658" s="19"/>
      <c r="R658" s="20"/>
      <c r="S658" s="20"/>
      <c r="T658" s="20"/>
      <c r="U658" s="20"/>
    </row>
    <row r="659" spans="1:21" s="12" customFormat="1" ht="39.950000000000003" customHeight="1" x14ac:dyDescent="0.2">
      <c r="A659" s="138">
        <f t="shared" si="30"/>
        <v>3557</v>
      </c>
      <c r="B659" s="21" t="str">
        <f>VLOOKUP(A659,[1]FloodArchive!$A$2:$N$6000,3,FALSE)</f>
        <v>Kenya</v>
      </c>
      <c r="C659" s="22" t="s">
        <v>1278</v>
      </c>
      <c r="D659" s="24">
        <f>VLOOKUP(A659,[1]FloodArchive!$A$2:$P$6000,8,FALSE)</f>
        <v>40106</v>
      </c>
      <c r="E659" s="24">
        <f>VLOOKUP(A659,[1]FloodArchive!$A$2:$P$6000,9,FALSE)</f>
        <v>40114</v>
      </c>
      <c r="F659" s="25">
        <f t="shared" si="31"/>
        <v>9</v>
      </c>
      <c r="G659" s="23">
        <f>VLOOKUP(A659,[1]FloodArchive!$A$2:$P$6000,11,FALSE)</f>
        <v>0</v>
      </c>
      <c r="H659" s="23">
        <f>VLOOKUP(A659,[1]FloodArchive!$A$2:$P$6000,12,FALSE)</f>
        <v>2000</v>
      </c>
      <c r="I659" s="38"/>
      <c r="J659" s="23" t="str">
        <f>VLOOKUP(A659,[1]FloodArchive!$A$2:$P$6000,13,FALSE)</f>
        <v>Heavy Rain</v>
      </c>
      <c r="K659" s="26">
        <f>VLOOKUP(A659,[1]FloodArchive!$A$2:$P$6003,14,FALSE)</f>
        <v>1</v>
      </c>
      <c r="L659" s="23">
        <f>VLOOKUP(A659,[1]FloodArchive!$A$2:$P$6000,7,FALSE)</f>
        <v>197665.04</v>
      </c>
      <c r="M659" s="27">
        <f t="shared" si="32"/>
        <v>6.2501723741112567</v>
      </c>
      <c r="N659" s="23">
        <f>VLOOKUP(A659,[1]FloodArchive!$A$2:$P$6000,5,FALSE)</f>
        <v>40.677300000000002</v>
      </c>
      <c r="O659" s="23">
        <f>VLOOKUP(A659,[1]FloodArchive!$A$2:$P$6000,6,FALSE)</f>
        <v>2.9922200000000001</v>
      </c>
      <c r="P659" s="33" t="s">
        <v>1279</v>
      </c>
      <c r="Q659" s="19"/>
      <c r="R659" s="20"/>
      <c r="S659" s="20"/>
      <c r="T659" s="20"/>
      <c r="U659" s="20"/>
    </row>
    <row r="660" spans="1:21" s="12" customFormat="1" ht="39.950000000000003" customHeight="1" x14ac:dyDescent="0.2">
      <c r="A660" s="138">
        <f t="shared" si="30"/>
        <v>3556</v>
      </c>
      <c r="B660" s="21" t="str">
        <f>VLOOKUP(A660,[1]FloodArchive!$A$2:$N$6000,3,FALSE)</f>
        <v>Niger</v>
      </c>
      <c r="C660" s="22" t="s">
        <v>1280</v>
      </c>
      <c r="D660" s="24">
        <f>VLOOKUP(A660,[1]FloodArchive!$A$2:$P$6000,8,FALSE)</f>
        <v>40077</v>
      </c>
      <c r="E660" s="24">
        <f>VLOOKUP(A660,[1]FloodArchive!$A$2:$P$6000,9,FALSE)</f>
        <v>40101</v>
      </c>
      <c r="F660" s="25">
        <f t="shared" si="31"/>
        <v>25</v>
      </c>
      <c r="G660" s="23">
        <f>VLOOKUP(A660,[1]FloodArchive!$A$2:$P$6000,11,FALSE)</f>
        <v>0</v>
      </c>
      <c r="H660" s="23">
        <f>VLOOKUP(A660,[1]FloodArchive!$A$2:$P$6000,12,FALSE)</f>
        <v>0</v>
      </c>
      <c r="I660" s="38"/>
      <c r="J660" s="23" t="str">
        <f>VLOOKUP(A660,[1]FloodArchive!$A$2:$P$6000,13,FALSE)</f>
        <v>Heavy Rain</v>
      </c>
      <c r="K660" s="26">
        <f>VLOOKUP(A660,[1]FloodArchive!$A$2:$P$6003,14,FALSE)</f>
        <v>1</v>
      </c>
      <c r="L660" s="23">
        <f>VLOOKUP(A660,[1]FloodArchive!$A$2:$P$6000,7,FALSE)</f>
        <v>133560.04</v>
      </c>
      <c r="M660" s="27">
        <f t="shared" si="32"/>
        <v>6.5236165491215816</v>
      </c>
      <c r="N660" s="23">
        <f>VLOOKUP(A660,[1]FloodArchive!$A$2:$P$6000,5,FALSE)</f>
        <v>8.0609199999999994</v>
      </c>
      <c r="O660" s="23">
        <f>VLOOKUP(A660,[1]FloodArchive!$A$2:$P$6000,6,FALSE)</f>
        <v>17.218499999999999</v>
      </c>
      <c r="P660" s="33" t="s">
        <v>1281</v>
      </c>
      <c r="Q660" s="19"/>
      <c r="R660" s="20"/>
      <c r="S660" s="20"/>
      <c r="T660" s="20"/>
      <c r="U660" s="20"/>
    </row>
    <row r="661" spans="1:21" s="12" customFormat="1" ht="39.950000000000003" customHeight="1" x14ac:dyDescent="0.2">
      <c r="A661" s="138">
        <f t="shared" si="30"/>
        <v>3555</v>
      </c>
      <c r="B661" s="21" t="str">
        <f>VLOOKUP(A661,[1]FloodArchive!$A$2:$N$6000,3,FALSE)</f>
        <v>Nigeria</v>
      </c>
      <c r="C661" s="22" t="s">
        <v>1282</v>
      </c>
      <c r="D661" s="24">
        <f>VLOOKUP(A661,[1]FloodArchive!$A$2:$P$6000,8,FALSE)</f>
        <v>40106</v>
      </c>
      <c r="E661" s="24">
        <f>VLOOKUP(A661,[1]FloodArchive!$A$2:$P$6000,9,FALSE)</f>
        <v>40112</v>
      </c>
      <c r="F661" s="25">
        <f t="shared" si="31"/>
        <v>7</v>
      </c>
      <c r="G661" s="23">
        <f>VLOOKUP(A661,[1]FloodArchive!$A$2:$P$6000,11,FALSE)</f>
        <v>0</v>
      </c>
      <c r="H661" s="23">
        <f>VLOOKUP(A661,[1]FloodArchive!$A$2:$P$6000,12,FALSE)</f>
        <v>5000</v>
      </c>
      <c r="I661" s="38"/>
      <c r="J661" s="23" t="str">
        <f>VLOOKUP(A661,[1]FloodArchive!$A$2:$P$6000,13,FALSE)</f>
        <v>Heavy Rain</v>
      </c>
      <c r="K661" s="26">
        <f>VLOOKUP(A661,[1]FloodArchive!$A$2:$P$6003,14,FALSE)</f>
        <v>1</v>
      </c>
      <c r="L661" s="23">
        <f>VLOOKUP(A661,[1]FloodArchive!$A$2:$P$6000,7,FALSE)</f>
        <v>53018.49</v>
      </c>
      <c r="M661" s="27">
        <f t="shared" si="32"/>
        <v>5.5695253946069903</v>
      </c>
      <c r="N661" s="23">
        <f>VLOOKUP(A661,[1]FloodArchive!$A$2:$P$6000,5,FALSE)</f>
        <v>6.5096999999999996</v>
      </c>
      <c r="O661" s="23">
        <f>VLOOKUP(A661,[1]FloodArchive!$A$2:$P$6000,6,FALSE)</f>
        <v>5.5435600000000003</v>
      </c>
      <c r="P661" s="33" t="s">
        <v>1283</v>
      </c>
      <c r="Q661" s="19"/>
      <c r="R661" s="20"/>
      <c r="S661" s="20"/>
      <c r="T661" s="20"/>
      <c r="U661" s="20"/>
    </row>
    <row r="662" spans="1:21" s="12" customFormat="1" ht="39.950000000000003" customHeight="1" x14ac:dyDescent="0.2">
      <c r="A662" s="138">
        <f t="shared" si="30"/>
        <v>3554</v>
      </c>
      <c r="B662" s="21" t="str">
        <f>VLOOKUP(A662,[1]FloodArchive!$A$2:$N$6000,3,FALSE)</f>
        <v>Japan</v>
      </c>
      <c r="C662" s="22"/>
      <c r="D662" s="24">
        <f>VLOOKUP(A662,[1]FloodArchive!$A$2:$P$6000,8,FALSE)</f>
        <v>40093</v>
      </c>
      <c r="E662" s="24">
        <f>VLOOKUP(A662,[1]FloodArchive!$A$2:$P$6000,9,FALSE)</f>
        <v>40095</v>
      </c>
      <c r="F662" s="25">
        <f t="shared" si="31"/>
        <v>3</v>
      </c>
      <c r="G662" s="23">
        <f>VLOOKUP(A662,[1]FloodArchive!$A$2:$P$6000,11,FALSE)</f>
        <v>0</v>
      </c>
      <c r="H662" s="23">
        <f>VLOOKUP(A662,[1]FloodArchive!$A$2:$P$6000,12,FALSE)</f>
        <v>5000</v>
      </c>
      <c r="I662" s="38"/>
      <c r="J662" s="23" t="str">
        <f>VLOOKUP(A662,[1]FloodArchive!$A$2:$P$6000,13,FALSE)</f>
        <v>Typhoon Melor</v>
      </c>
      <c r="K662" s="26">
        <f>VLOOKUP(A662,[1]FloodArchive!$A$2:$P$6003,14,FALSE)</f>
        <v>1</v>
      </c>
      <c r="L662" s="23">
        <f>VLOOKUP(A662,[1]FloodArchive!$A$2:$P$6000,7,FALSE)</f>
        <v>106325.83</v>
      </c>
      <c r="M662" s="27">
        <f t="shared" si="32"/>
        <v>5.5037600363057049</v>
      </c>
      <c r="N662" s="23">
        <f>VLOOKUP(A662,[1]FloodArchive!$A$2:$P$6000,5,FALSE)</f>
        <v>138.19999999999999</v>
      </c>
      <c r="O662" s="23">
        <f>VLOOKUP(A662,[1]FloodArchive!$A$2:$P$6000,6,FALSE)</f>
        <v>36.424999999999997</v>
      </c>
      <c r="P662" s="33" t="s">
        <v>1284</v>
      </c>
      <c r="Q662" s="19"/>
      <c r="R662" s="20"/>
      <c r="S662" s="20"/>
      <c r="T662" s="20"/>
      <c r="U662" s="20"/>
    </row>
    <row r="663" spans="1:21" s="12" customFormat="1" ht="39.950000000000003" customHeight="1" x14ac:dyDescent="0.2">
      <c r="A663" s="138">
        <f t="shared" si="30"/>
        <v>3553</v>
      </c>
      <c r="B663" s="21" t="str">
        <f>VLOOKUP(A663,[1]FloodArchive!$A$2:$N$6000,3,FALSE)</f>
        <v>Nepal</v>
      </c>
      <c r="C663" s="22"/>
      <c r="D663" s="24">
        <f>VLOOKUP(A663,[1]FloodArchive!$A$2:$P$6000,8,FALSE)</f>
        <v>40090</v>
      </c>
      <c r="E663" s="24">
        <f>VLOOKUP(A663,[1]FloodArchive!$A$2:$P$6000,9,FALSE)</f>
        <v>40098</v>
      </c>
      <c r="F663" s="25">
        <f t="shared" si="31"/>
        <v>9</v>
      </c>
      <c r="G663" s="23">
        <f>VLOOKUP(A663,[1]FloodArchive!$A$2:$P$6000,11,FALSE)</f>
        <v>45</v>
      </c>
      <c r="H663" s="23">
        <f>VLOOKUP(A663,[1]FloodArchive!$A$2:$P$6000,12,FALSE)</f>
        <v>0</v>
      </c>
      <c r="I663" s="38"/>
      <c r="J663" s="23" t="str">
        <f>VLOOKUP(A663,[1]FloodArchive!$A$2:$P$6000,13,FALSE)</f>
        <v>Heavy Rain</v>
      </c>
      <c r="K663" s="26">
        <f>VLOOKUP(A663,[1]FloodArchive!$A$2:$P$6003,14,FALSE)</f>
        <v>2</v>
      </c>
      <c r="L663" s="23">
        <f>VLOOKUP(A663,[1]FloodArchive!$A$2:$P$6000,7,FALSE)</f>
        <v>129718.42</v>
      </c>
      <c r="M663" s="27">
        <f t="shared" si="32"/>
        <v>6.3682741553304183</v>
      </c>
      <c r="N663" s="23">
        <f>VLOOKUP(A663,[1]FloodArchive!$A$2:$P$6000,5,FALSE)</f>
        <v>80.763900000000007</v>
      </c>
      <c r="O663" s="23">
        <f>VLOOKUP(A663,[1]FloodArchive!$A$2:$P$6000,6,FALSE)</f>
        <v>29.811900000000001</v>
      </c>
      <c r="P663" s="33" t="s">
        <v>1285</v>
      </c>
      <c r="Q663" s="19"/>
      <c r="R663" s="20"/>
      <c r="S663" s="20"/>
      <c r="T663" s="20"/>
      <c r="U663" s="20"/>
    </row>
    <row r="664" spans="1:21" s="12" customFormat="1" ht="39.950000000000003" customHeight="1" x14ac:dyDescent="0.2">
      <c r="A664" s="138">
        <f t="shared" si="30"/>
        <v>3552</v>
      </c>
      <c r="B664" s="21" t="str">
        <f>VLOOKUP(A664,[1]FloodArchive!$A$2:$N$6000,3,FALSE)</f>
        <v>Philippines</v>
      </c>
      <c r="C664" s="22" t="s">
        <v>1286</v>
      </c>
      <c r="D664" s="24">
        <f>VLOOKUP(A664,[1]FloodArchive!$A$2:$P$6000,8,FALSE)</f>
        <v>40088</v>
      </c>
      <c r="E664" s="24">
        <f>VLOOKUP(A664,[1]FloodArchive!$A$2:$P$6000,9,FALSE)</f>
        <v>40103</v>
      </c>
      <c r="F664" s="25">
        <f t="shared" si="31"/>
        <v>16</v>
      </c>
      <c r="G664" s="23">
        <f>VLOOKUP(A664,[1]FloodArchive!$A$2:$P$6000,11,FALSE)</f>
        <v>438</v>
      </c>
      <c r="H664" s="23">
        <f>VLOOKUP(A664,[1]FloodArchive!$A$2:$P$6000,12,FALSE)</f>
        <v>40000</v>
      </c>
      <c r="I664" s="38"/>
      <c r="J664" s="23" t="str">
        <f>VLOOKUP(A664,[1]FloodArchive!$A$2:$P$6000,13,FALSE)</f>
        <v>Typhoon Parma</v>
      </c>
      <c r="K664" s="26">
        <f>VLOOKUP(A664,[1]FloodArchive!$A$2:$P$6003,14,FALSE)</f>
        <v>2</v>
      </c>
      <c r="L664" s="23">
        <f>VLOOKUP(A664,[1]FloodArchive!$A$2:$P$6000,7,FALSE)</f>
        <v>34498.769999999997</v>
      </c>
      <c r="M664" s="27">
        <f t="shared" si="32"/>
        <v>6.0429535895747639</v>
      </c>
      <c r="N664" s="23">
        <f>VLOOKUP(A664,[1]FloodArchive!$A$2:$P$6000,5,FALSE)</f>
        <v>121.422</v>
      </c>
      <c r="O664" s="23">
        <f>VLOOKUP(A664,[1]FloodArchive!$A$2:$P$6000,6,FALSE)</f>
        <v>17.575700000000001</v>
      </c>
      <c r="P664" s="33" t="s">
        <v>1287</v>
      </c>
      <c r="Q664" s="19"/>
      <c r="R664" s="20"/>
      <c r="S664" s="20"/>
      <c r="T664" s="20"/>
      <c r="U664" s="20"/>
    </row>
    <row r="665" spans="1:21" s="12" customFormat="1" ht="39.950000000000003" customHeight="1" x14ac:dyDescent="0.2">
      <c r="A665" s="138">
        <f t="shared" si="30"/>
        <v>3551</v>
      </c>
      <c r="B665" s="21" t="str">
        <f>VLOOKUP(A665,[1]FloodArchive!$A$2:$N$6000,3,FALSE)</f>
        <v>India</v>
      </c>
      <c r="C665" s="22" t="s">
        <v>1288</v>
      </c>
      <c r="D665" s="24">
        <f>VLOOKUP(A665,[1]FloodArchive!$A$2:$P$6000,8,FALSE)</f>
        <v>40081</v>
      </c>
      <c r="E665" s="24">
        <f>VLOOKUP(A665,[1]FloodArchive!$A$2:$P$6000,9,FALSE)</f>
        <v>40098</v>
      </c>
      <c r="F665" s="25">
        <f t="shared" si="31"/>
        <v>18</v>
      </c>
      <c r="G665" s="23">
        <f>VLOOKUP(A665,[1]FloodArchive!$A$2:$P$6000,11,FALSE)</f>
        <v>303</v>
      </c>
      <c r="H665" s="23">
        <f>VLOOKUP(A665,[1]FloodArchive!$A$2:$P$6000,12,FALSE)</f>
        <v>0</v>
      </c>
      <c r="I665" s="38"/>
      <c r="J665" s="23" t="str">
        <f>VLOOKUP(A665,[1]FloodArchive!$A$2:$P$6000,13,FALSE)</f>
        <v>Heavy Rain</v>
      </c>
      <c r="K665" s="26">
        <f>VLOOKUP(A665,[1]FloodArchive!$A$2:$P$6003,14,FALSE)</f>
        <v>2</v>
      </c>
      <c r="L665" s="23">
        <f>VLOOKUP(A665,[1]FloodArchive!$A$2:$P$6000,7,FALSE)</f>
        <v>309688.88</v>
      </c>
      <c r="M665" s="27">
        <f t="shared" si="32"/>
        <v>7.0472281121901332</v>
      </c>
      <c r="N665" s="23">
        <f>VLOOKUP(A665,[1]FloodArchive!$A$2:$P$6000,5,FALSE)</f>
        <v>78.233000000000004</v>
      </c>
      <c r="O665" s="23">
        <f>VLOOKUP(A665,[1]FloodArchive!$A$2:$P$6000,6,FALSE)</f>
        <v>15.7081</v>
      </c>
      <c r="P665" s="33" t="s">
        <v>1289</v>
      </c>
      <c r="Q665" s="19"/>
      <c r="R665" s="20"/>
      <c r="S665" s="20"/>
      <c r="T665" s="20"/>
      <c r="U665" s="20"/>
    </row>
    <row r="666" spans="1:21" s="12" customFormat="1" ht="39.950000000000003" customHeight="1" x14ac:dyDescent="0.2">
      <c r="A666" s="138">
        <f t="shared" si="30"/>
        <v>3550</v>
      </c>
      <c r="B666" s="21" t="str">
        <f>VLOOKUP(A666,[1]FloodArchive!$A$2:$N$6000,3,FALSE)</f>
        <v>Italy</v>
      </c>
      <c r="C666" s="22" t="s">
        <v>1290</v>
      </c>
      <c r="D666" s="24">
        <f>VLOOKUP(A666,[1]FloodArchive!$A$2:$P$6000,8,FALSE)</f>
        <v>40087</v>
      </c>
      <c r="E666" s="24">
        <f>VLOOKUP(A666,[1]FloodArchive!$A$2:$P$6000,9,FALSE)</f>
        <v>40088</v>
      </c>
      <c r="F666" s="25">
        <f t="shared" si="31"/>
        <v>2</v>
      </c>
      <c r="G666" s="23">
        <f>VLOOKUP(A666,[1]FloodArchive!$A$2:$P$6000,11,FALSE)</f>
        <v>22</v>
      </c>
      <c r="H666" s="23">
        <f>VLOOKUP(A666,[1]FloodArchive!$A$2:$P$6000,12,FALSE)</f>
        <v>0</v>
      </c>
      <c r="I666" s="38"/>
      <c r="J666" s="23" t="str">
        <f>VLOOKUP(A666,[1]FloodArchive!$A$2:$P$6000,13,FALSE)</f>
        <v>Torrential Rain</v>
      </c>
      <c r="K666" s="26">
        <f>VLOOKUP(A666,[1]FloodArchive!$A$2:$P$6003,14,FALSE)</f>
        <v>2</v>
      </c>
      <c r="L666" s="23">
        <f>VLOOKUP(A666,[1]FloodArchive!$A$2:$P$6000,7,FALSE)</f>
        <v>1227.06</v>
      </c>
      <c r="M666" s="27">
        <f t="shared" si="32"/>
        <v>3.6909257904297248</v>
      </c>
      <c r="N666" s="23">
        <f>VLOOKUP(A666,[1]FloodArchive!$A$2:$P$6000,5,FALSE)</f>
        <v>15.733000000000001</v>
      </c>
      <c r="O666" s="23">
        <f>VLOOKUP(A666,[1]FloodArchive!$A$2:$P$6000,6,FALSE)</f>
        <v>38.113999999999997</v>
      </c>
      <c r="P666" s="33" t="s">
        <v>1291</v>
      </c>
      <c r="Q666" s="19"/>
      <c r="R666" s="20"/>
      <c r="S666" s="20"/>
      <c r="T666" s="20"/>
      <c r="U666" s="20"/>
    </row>
    <row r="667" spans="1:21" s="12" customFormat="1" ht="39.950000000000003" customHeight="1" x14ac:dyDescent="0.2">
      <c r="A667" s="138">
        <f t="shared" si="30"/>
        <v>3549</v>
      </c>
      <c r="B667" s="21" t="str">
        <f>VLOOKUP(A667,[1]FloodArchive!$A$2:$N$6000,3,FALSE)</f>
        <v>American Samoa</v>
      </c>
      <c r="C667" s="22"/>
      <c r="D667" s="24">
        <f>VLOOKUP(A667,[1]FloodArchive!$A$2:$P$6000,8,FALSE)</f>
        <v>40085</v>
      </c>
      <c r="E667" s="24">
        <f>VLOOKUP(A667,[1]FloodArchive!$A$2:$P$6000,9,FALSE)</f>
        <v>40085</v>
      </c>
      <c r="F667" s="25">
        <f t="shared" si="31"/>
        <v>1</v>
      </c>
      <c r="G667" s="23">
        <f>VLOOKUP(A667,[1]FloodArchive!$A$2:$P$6000,11,FALSE)</f>
        <v>100</v>
      </c>
      <c r="H667" s="23">
        <f>VLOOKUP(A667,[1]FloodArchive!$A$2:$P$6000,12,FALSE)</f>
        <v>0</v>
      </c>
      <c r="I667" s="38"/>
      <c r="J667" s="23" t="str">
        <f>VLOOKUP(A667,[1]FloodArchive!$A$2:$P$6000,13,FALSE)</f>
        <v>Tsunami</v>
      </c>
      <c r="K667" s="26">
        <f>VLOOKUP(A667,[1]FloodArchive!$A$2:$P$6003,14,FALSE)</f>
        <v>2</v>
      </c>
      <c r="L667" s="23">
        <f>VLOOKUP(A667,[1]FloodArchive!$A$2:$P$6000,7,FALSE)</f>
        <v>207343.45</v>
      </c>
      <c r="M667" s="27">
        <f t="shared" si="32"/>
        <v>5.6177203161752693</v>
      </c>
      <c r="N667" s="23">
        <f>VLOOKUP(A667,[1]FloodArchive!$A$2:$P$6000,5,FALSE)</f>
        <v>-173.45400000000001</v>
      </c>
      <c r="O667" s="23">
        <f>VLOOKUP(A667,[1]FloodArchive!$A$2:$P$6000,6,FALSE)</f>
        <v>-13.835800000000001</v>
      </c>
      <c r="P667" s="33" t="s">
        <v>1292</v>
      </c>
      <c r="Q667" s="19"/>
      <c r="R667" s="20"/>
      <c r="S667" s="20"/>
      <c r="T667" s="20"/>
      <c r="U667" s="20"/>
    </row>
    <row r="668" spans="1:21" s="12" customFormat="1" ht="39.950000000000003" customHeight="1" x14ac:dyDescent="0.2">
      <c r="A668" s="138">
        <f t="shared" si="30"/>
        <v>3548</v>
      </c>
      <c r="B668" s="21" t="str">
        <f>VLOOKUP(A668,[1]FloodArchive!$A$2:$N$6000,3,FALSE)</f>
        <v>Viet Nam</v>
      </c>
      <c r="C668" s="22" t="s">
        <v>1293</v>
      </c>
      <c r="D668" s="24">
        <f>VLOOKUP(A668,[1]FloodArchive!$A$2:$P$6000,8,FALSE)</f>
        <v>40084</v>
      </c>
      <c r="E668" s="24">
        <f>VLOOKUP(A668,[1]FloodArchive!$A$2:$P$6000,9,FALSE)</f>
        <v>40087</v>
      </c>
      <c r="F668" s="25">
        <f t="shared" si="31"/>
        <v>4</v>
      </c>
      <c r="G668" s="23">
        <f>VLOOKUP(A668,[1]FloodArchive!$A$2:$P$6000,11,FALSE)</f>
        <v>182</v>
      </c>
      <c r="H668" s="23">
        <f>VLOOKUP(A668,[1]FloodArchive!$A$2:$P$6000,12,FALSE)</f>
        <v>357000</v>
      </c>
      <c r="I668" s="38"/>
      <c r="J668" s="23" t="str">
        <f>VLOOKUP(A668,[1]FloodArchive!$A$2:$P$6000,13,FALSE)</f>
        <v>Tropical storm Ketsana</v>
      </c>
      <c r="K668" s="26">
        <f>VLOOKUP(A668,[1]FloodArchive!$A$2:$P$6003,14,FALSE)</f>
        <v>2</v>
      </c>
      <c r="L668" s="23">
        <f>VLOOKUP(A668,[1]FloodArchive!$A$2:$P$6000,7,FALSE)</f>
        <v>49034.16</v>
      </c>
      <c r="M668" s="27">
        <f t="shared" si="32"/>
        <v>5.5935887268301041</v>
      </c>
      <c r="N668" s="23">
        <f>VLOOKUP(A668,[1]FloodArchive!$A$2:$P$6000,5,FALSE)</f>
        <v>107.982</v>
      </c>
      <c r="O668" s="23">
        <f>VLOOKUP(A668,[1]FloodArchive!$A$2:$P$6000,6,FALSE)</f>
        <v>14.902799999999999</v>
      </c>
      <c r="P668" s="33" t="s">
        <v>1294</v>
      </c>
      <c r="Q668" s="19"/>
      <c r="R668" s="20"/>
      <c r="S668" s="20"/>
      <c r="T668" s="20"/>
      <c r="U668" s="20"/>
    </row>
    <row r="669" spans="1:21" s="12" customFormat="1" ht="39.950000000000003" customHeight="1" x14ac:dyDescent="0.2">
      <c r="A669" s="138">
        <f t="shared" si="30"/>
        <v>3547</v>
      </c>
      <c r="B669" s="21" t="str">
        <f>VLOOKUP(A669,[1]FloodArchive!$A$2:$N$6000,3,FALSE)</f>
        <v>Philippines</v>
      </c>
      <c r="C669" s="22" t="s">
        <v>1295</v>
      </c>
      <c r="D669" s="24">
        <f>VLOOKUP(A669,[1]FloodArchive!$A$2:$P$6000,8,FALSE)</f>
        <v>40081</v>
      </c>
      <c r="E669" s="24">
        <f>VLOOKUP(A669,[1]FloodArchive!$A$2:$P$6000,9,FALSE)</f>
        <v>40087</v>
      </c>
      <c r="F669" s="25">
        <f t="shared" si="31"/>
        <v>7</v>
      </c>
      <c r="G669" s="23">
        <f>VLOOKUP(A669,[1]FloodArchive!$A$2:$P$6000,11,FALSE)</f>
        <v>420</v>
      </c>
      <c r="H669" s="23">
        <f>VLOOKUP(A669,[1]FloodArchive!$A$2:$P$6000,12,FALSE)</f>
        <v>200000</v>
      </c>
      <c r="I669" s="38"/>
      <c r="J669" s="23" t="str">
        <f>VLOOKUP(A669,[1]FloodArchive!$A$2:$P$6000,13,FALSE)</f>
        <v>Tropical storm Ketsana/On</v>
      </c>
      <c r="K669" s="26">
        <f>VLOOKUP(A669,[1]FloodArchive!$A$2:$P$6003,14,FALSE)</f>
        <v>2</v>
      </c>
      <c r="L669" s="23">
        <f>VLOOKUP(A669,[1]FloodArchive!$A$2:$P$6000,7,FALSE)</f>
        <v>25299.26</v>
      </c>
      <c r="M669" s="27">
        <f t="shared" si="32"/>
        <v>5.5492358539838307</v>
      </c>
      <c r="N669" s="23">
        <f>VLOOKUP(A669,[1]FloodArchive!$A$2:$P$6000,5,FALSE)</f>
        <v>120.749</v>
      </c>
      <c r="O669" s="23">
        <f>VLOOKUP(A669,[1]FloodArchive!$A$2:$P$6000,6,FALSE)</f>
        <v>14.872199999999999</v>
      </c>
      <c r="P669" s="33" t="s">
        <v>1296</v>
      </c>
      <c r="Q669" s="19"/>
      <c r="R669" s="20"/>
      <c r="S669" s="20"/>
      <c r="T669" s="20"/>
      <c r="U669" s="20"/>
    </row>
    <row r="670" spans="1:21" s="12" customFormat="1" ht="39.950000000000003" customHeight="1" x14ac:dyDescent="0.2">
      <c r="A670" s="138">
        <f t="shared" si="30"/>
        <v>3546</v>
      </c>
      <c r="B670" s="21" t="str">
        <f>VLOOKUP(A670,[1]FloodArchive!$A$2:$N$6000,3,FALSE)</f>
        <v>Spain</v>
      </c>
      <c r="C670" s="22" t="s">
        <v>1297</v>
      </c>
      <c r="D670" s="24">
        <f>VLOOKUP(A670,[1]FloodArchive!$A$2:$P$6000,8,FALSE)</f>
        <v>40083</v>
      </c>
      <c r="E670" s="24">
        <f>VLOOKUP(A670,[1]FloodArchive!$A$2:$P$6000,9,FALSE)</f>
        <v>40084</v>
      </c>
      <c r="F670" s="25">
        <f t="shared" si="31"/>
        <v>2</v>
      </c>
      <c r="G670" s="23">
        <f>VLOOKUP(A670,[1]FloodArchive!$A$2:$P$6000,11,FALSE)</f>
        <v>0</v>
      </c>
      <c r="H670" s="23">
        <f>VLOOKUP(A670,[1]FloodArchive!$A$2:$P$6000,12,FALSE)</f>
        <v>0</v>
      </c>
      <c r="I670" s="38"/>
      <c r="J670" s="23" t="str">
        <f>VLOOKUP(A670,[1]FloodArchive!$A$2:$P$6000,13,FALSE)</f>
        <v>Heavy Rain</v>
      </c>
      <c r="K670" s="26">
        <f>VLOOKUP(A670,[1]FloodArchive!$A$2:$P$6003,14,FALSE)</f>
        <v>1</v>
      </c>
      <c r="L670" s="23">
        <f>VLOOKUP(A670,[1]FloodArchive!$A$2:$P$6000,7,FALSE)</f>
        <v>2459.2800000000002</v>
      </c>
      <c r="M670" s="27">
        <f t="shared" si="32"/>
        <v>3.6918379735821123</v>
      </c>
      <c r="N670" s="23">
        <f>VLOOKUP(A670,[1]FloodArchive!$A$2:$P$6000,5,FALSE)</f>
        <v>-0.145285</v>
      </c>
      <c r="O670" s="23">
        <f>VLOOKUP(A670,[1]FloodArchive!$A$2:$P$6000,6,FALSE)</f>
        <v>38.773299999999999</v>
      </c>
      <c r="P670" s="33" t="s">
        <v>1298</v>
      </c>
      <c r="Q670" s="19"/>
      <c r="R670" s="20"/>
      <c r="S670" s="20"/>
      <c r="T670" s="20"/>
      <c r="U670" s="20"/>
    </row>
    <row r="671" spans="1:21" s="12" customFormat="1" ht="39.950000000000003" customHeight="1" x14ac:dyDescent="0.2">
      <c r="A671" s="138">
        <f t="shared" si="30"/>
        <v>3545</v>
      </c>
      <c r="B671" s="21" t="str">
        <f>VLOOKUP(A671,[1]FloodArchive!$A$2:$N$6000,3,FALSE)</f>
        <v>Viet Nam</v>
      </c>
      <c r="C671" s="22"/>
      <c r="D671" s="24">
        <f>VLOOKUP(A671,[1]FloodArchive!$A$2:$P$6000,8,FALSE)</f>
        <v>40081</v>
      </c>
      <c r="E671" s="24">
        <f>VLOOKUP(A671,[1]FloodArchive!$A$2:$P$6000,9,FALSE)</f>
        <v>40084</v>
      </c>
      <c r="F671" s="25">
        <f t="shared" si="31"/>
        <v>4</v>
      </c>
      <c r="G671" s="23">
        <f>VLOOKUP(A671,[1]FloodArchive!$A$2:$P$6000,11,FALSE)</f>
        <v>17</v>
      </c>
      <c r="H671" s="23">
        <f>VLOOKUP(A671,[1]FloodArchive!$A$2:$P$6000,12,FALSE)</f>
        <v>40000</v>
      </c>
      <c r="I671" s="38"/>
      <c r="J671" s="23" t="str">
        <f>VLOOKUP(A671,[1]FloodArchive!$A$2:$P$6000,13,FALSE)</f>
        <v>Heavy Rain</v>
      </c>
      <c r="K671" s="26">
        <f>VLOOKUP(A671,[1]FloodArchive!$A$2:$P$6003,14,FALSE)</f>
        <v>1.5</v>
      </c>
      <c r="L671" s="23">
        <f>VLOOKUP(A671,[1]FloodArchive!$A$2:$P$6000,7,FALSE)</f>
        <v>47598.33</v>
      </c>
      <c r="M671" s="27">
        <f t="shared" si="32"/>
        <v>5.455742966034645</v>
      </c>
      <c r="N671" s="23">
        <f>VLOOKUP(A671,[1]FloodArchive!$A$2:$P$6000,5,FALSE)</f>
        <v>108.02200000000001</v>
      </c>
      <c r="O671" s="23">
        <f>VLOOKUP(A671,[1]FloodArchive!$A$2:$P$6000,6,FALSE)</f>
        <v>15.188499999999999</v>
      </c>
      <c r="P671" s="33" t="s">
        <v>1299</v>
      </c>
      <c r="Q671" s="19"/>
      <c r="R671" s="20"/>
      <c r="S671" s="20"/>
      <c r="T671" s="20"/>
      <c r="U671" s="20"/>
    </row>
    <row r="672" spans="1:21" s="12" customFormat="1" ht="39.950000000000003" customHeight="1" x14ac:dyDescent="0.2">
      <c r="A672" s="138">
        <f t="shared" si="30"/>
        <v>3544</v>
      </c>
      <c r="B672" s="21" t="str">
        <f>VLOOKUP(A672,[1]FloodArchive!$A$2:$N$6000,3,FALSE)</f>
        <v>USA</v>
      </c>
      <c r="C672" s="22" t="s">
        <v>1300</v>
      </c>
      <c r="D672" s="24">
        <f>VLOOKUP(A672,[1]FloodArchive!$A$2:$P$6000,8,FALSE)</f>
        <v>40077</v>
      </c>
      <c r="E672" s="24">
        <f>VLOOKUP(A672,[1]FloodArchive!$A$2:$P$6000,9,FALSE)</f>
        <v>40084</v>
      </c>
      <c r="F672" s="25">
        <f t="shared" si="31"/>
        <v>8</v>
      </c>
      <c r="G672" s="23">
        <f>VLOOKUP(A672,[1]FloodArchive!$A$2:$P$6000,11,FALSE)</f>
        <v>8</v>
      </c>
      <c r="H672" s="23">
        <f>VLOOKUP(A672,[1]FloodArchive!$A$2:$P$6000,12,FALSE)</f>
        <v>220</v>
      </c>
      <c r="I672" s="38"/>
      <c r="J672" s="23" t="str">
        <f>VLOOKUP(A672,[1]FloodArchive!$A$2:$P$6000,13,FALSE)</f>
        <v>Heavy Rain</v>
      </c>
      <c r="K672" s="26">
        <f>VLOOKUP(A672,[1]FloodArchive!$A$2:$P$6003,14,FALSE)</f>
        <v>1.5</v>
      </c>
      <c r="L672" s="23">
        <f>VLOOKUP(A672,[1]FloodArchive!$A$2:$P$6000,7,FALSE)</f>
        <v>225395.01</v>
      </c>
      <c r="M672" s="27">
        <f t="shared" si="32"/>
        <v>6.4321255430573867</v>
      </c>
      <c r="N672" s="23">
        <f>VLOOKUP(A672,[1]FloodArchive!$A$2:$P$6000,5,FALSE)</f>
        <v>-84.840400000000002</v>
      </c>
      <c r="O672" s="23">
        <f>VLOOKUP(A672,[1]FloodArchive!$A$2:$P$6000,6,FALSE)</f>
        <v>34.364600000000003</v>
      </c>
      <c r="P672" s="33" t="s">
        <v>1301</v>
      </c>
      <c r="Q672" s="19"/>
      <c r="R672" s="20"/>
      <c r="S672" s="20"/>
      <c r="T672" s="20"/>
      <c r="U672" s="20"/>
    </row>
    <row r="673" spans="1:21" s="12" customFormat="1" ht="39.950000000000003" customHeight="1" x14ac:dyDescent="0.2">
      <c r="A673" s="138">
        <f t="shared" si="30"/>
        <v>3543</v>
      </c>
      <c r="B673" s="21" t="str">
        <f>VLOOKUP(A673,[1]FloodArchive!$A$2:$N$6000,3,FALSE)</f>
        <v>Mexico</v>
      </c>
      <c r="C673" s="22" t="s">
        <v>1302</v>
      </c>
      <c r="D673" s="24">
        <f>VLOOKUP(A673,[1]FloodArchive!$A$2:$P$6000,8,FALSE)</f>
        <v>40066</v>
      </c>
      <c r="E673" s="24">
        <f>VLOOKUP(A673,[1]FloodArchive!$A$2:$P$6000,9,FALSE)</f>
        <v>40075</v>
      </c>
      <c r="F673" s="25">
        <f t="shared" si="31"/>
        <v>10</v>
      </c>
      <c r="G673" s="23">
        <f>VLOOKUP(A673,[1]FloodArchive!$A$2:$P$6000,11,FALSE)</f>
        <v>0</v>
      </c>
      <c r="H673" s="23">
        <f>VLOOKUP(A673,[1]FloodArchive!$A$2:$P$6000,12,FALSE)</f>
        <v>0</v>
      </c>
      <c r="I673" s="38"/>
      <c r="J673" s="23" t="str">
        <f>VLOOKUP(A673,[1]FloodArchive!$A$2:$P$6000,13,FALSE)</f>
        <v>Heavy Rain</v>
      </c>
      <c r="K673" s="26">
        <f>VLOOKUP(A673,[1]FloodArchive!$A$2:$P$6003,14,FALSE)</f>
        <v>2</v>
      </c>
      <c r="L673" s="23">
        <f>VLOOKUP(A673,[1]FloodArchive!$A$2:$P$6000,7,FALSE)</f>
        <v>33560.99</v>
      </c>
      <c r="M673" s="27">
        <f t="shared" si="32"/>
        <v>5.8268647590600819</v>
      </c>
      <c r="N673" s="23">
        <f>VLOOKUP(A673,[1]FloodArchive!$A$2:$P$6000,5,FALSE)</f>
        <v>-95.311199999999999</v>
      </c>
      <c r="O673" s="23">
        <f>VLOOKUP(A673,[1]FloodArchive!$A$2:$P$6000,6,FALSE)</f>
        <v>18.525700000000001</v>
      </c>
      <c r="P673" s="33" t="s">
        <v>1303</v>
      </c>
      <c r="Q673" s="19"/>
      <c r="R673" s="20"/>
      <c r="S673" s="20"/>
      <c r="T673" s="20"/>
      <c r="U673" s="20"/>
    </row>
    <row r="674" spans="1:21" s="12" customFormat="1" ht="39.950000000000003" customHeight="1" x14ac:dyDescent="0.2">
      <c r="A674" s="138">
        <f t="shared" si="30"/>
        <v>3542</v>
      </c>
      <c r="B674" s="21" t="str">
        <f>VLOOKUP(A674,[1]FloodArchive!$A$2:$N$6000,3,FALSE)</f>
        <v>Ghana</v>
      </c>
      <c r="C674" s="22" t="s">
        <v>1304</v>
      </c>
      <c r="D674" s="24">
        <f>VLOOKUP(A674,[1]FloodArchive!$A$2:$P$6000,8,FALSE)</f>
        <v>40073</v>
      </c>
      <c r="E674" s="24">
        <f>VLOOKUP(A674,[1]FloodArchive!$A$2:$P$6000,9,FALSE)</f>
        <v>40077</v>
      </c>
      <c r="F674" s="25">
        <f t="shared" si="31"/>
        <v>5</v>
      </c>
      <c r="G674" s="23">
        <f>VLOOKUP(A674,[1]FloodArchive!$A$2:$P$6000,11,FALSE)</f>
        <v>0</v>
      </c>
      <c r="H674" s="23">
        <f>VLOOKUP(A674,[1]FloodArchive!$A$2:$P$6000,12,FALSE)</f>
        <v>5000</v>
      </c>
      <c r="I674" s="38"/>
      <c r="J674" s="23" t="str">
        <f>VLOOKUP(A674,[1]FloodArchive!$A$2:$P$6000,13,FALSE)</f>
        <v>Heavy Rain, Dam Release</v>
      </c>
      <c r="K674" s="26">
        <f>VLOOKUP(A674,[1]FloodArchive!$A$2:$P$6003,14,FALSE)</f>
        <v>2</v>
      </c>
      <c r="L674" s="23">
        <f>VLOOKUP(A674,[1]FloodArchive!$A$2:$P$6000,7,FALSE)</f>
        <v>73811.61</v>
      </c>
      <c r="M674" s="27">
        <f t="shared" si="32"/>
        <v>5.8681246783862884</v>
      </c>
      <c r="N674" s="23">
        <f>VLOOKUP(A674,[1]FloodArchive!$A$2:$P$6000,5,FALSE)</f>
        <v>-0.99233499999999997</v>
      </c>
      <c r="O674" s="23">
        <f>VLOOKUP(A674,[1]FloodArchive!$A$2:$P$6000,6,FALSE)</f>
        <v>8.8509399999999996</v>
      </c>
      <c r="P674" s="33" t="s">
        <v>1305</v>
      </c>
      <c r="Q674" s="19"/>
      <c r="R674" s="20"/>
      <c r="S674" s="20"/>
      <c r="T674" s="20"/>
      <c r="U674" s="20"/>
    </row>
    <row r="675" spans="1:21" s="12" customFormat="1" ht="39.950000000000003" customHeight="1" x14ac:dyDescent="0.2">
      <c r="A675" s="138">
        <f t="shared" si="30"/>
        <v>3541</v>
      </c>
      <c r="B675" s="21" t="str">
        <f>VLOOKUP(A675,[1]FloodArchive!$A$2:$N$6000,3,FALSE)</f>
        <v>Indonesia</v>
      </c>
      <c r="C675" s="22" t="s">
        <v>1306</v>
      </c>
      <c r="D675" s="24">
        <f>VLOOKUP(A675,[1]FloodArchive!$A$2:$P$6000,8,FALSE)</f>
        <v>40071</v>
      </c>
      <c r="E675" s="24">
        <f>VLOOKUP(A675,[1]FloodArchive!$A$2:$P$6000,9,FALSE)</f>
        <v>40072</v>
      </c>
      <c r="F675" s="25">
        <f t="shared" si="31"/>
        <v>2</v>
      </c>
      <c r="G675" s="23">
        <f>VLOOKUP(A675,[1]FloodArchive!$A$2:$P$6000,11,FALSE)</f>
        <v>38</v>
      </c>
      <c r="H675" s="23">
        <f>VLOOKUP(A675,[1]FloodArchive!$A$2:$P$6000,12,FALSE)</f>
        <v>0</v>
      </c>
      <c r="I675" s="38"/>
      <c r="J675" s="23" t="str">
        <f>VLOOKUP(A675,[1]FloodArchive!$A$2:$P$6000,13,FALSE)</f>
        <v>Torrential Rain</v>
      </c>
      <c r="K675" s="26">
        <f>VLOOKUP(A675,[1]FloodArchive!$A$2:$P$6003,14,FALSE)</f>
        <v>2</v>
      </c>
      <c r="L675" s="23">
        <f>VLOOKUP(A675,[1]FloodArchive!$A$2:$P$6000,7,FALSE)</f>
        <v>47760.1</v>
      </c>
      <c r="M675" s="27">
        <f t="shared" si="32"/>
        <v>5.2811252187751281</v>
      </c>
      <c r="N675" s="23">
        <f>VLOOKUP(A675,[1]FloodArchive!$A$2:$P$6000,5,FALSE)</f>
        <v>98.592500000000001</v>
      </c>
      <c r="O675" s="23">
        <f>VLOOKUP(A675,[1]FloodArchive!$A$2:$P$6000,6,FALSE)</f>
        <v>2.8909500000000001</v>
      </c>
      <c r="P675" s="33" t="s">
        <v>1307</v>
      </c>
      <c r="Q675" s="19"/>
      <c r="R675" s="20"/>
      <c r="S675" s="20"/>
      <c r="T675" s="20"/>
      <c r="U675" s="20"/>
    </row>
    <row r="676" spans="1:21" s="12" customFormat="1" ht="39.950000000000003" customHeight="1" x14ac:dyDescent="0.2">
      <c r="A676" s="138">
        <f t="shared" si="30"/>
        <v>3540</v>
      </c>
      <c r="B676" s="21" t="str">
        <f>VLOOKUP(A676,[1]FloodArchive!$A$2:$N$6000,3,FALSE)</f>
        <v>Nigeria</v>
      </c>
      <c r="C676" s="22" t="s">
        <v>1308</v>
      </c>
      <c r="D676" s="24">
        <f>VLOOKUP(A676,[1]FloodArchive!$A$2:$P$6000,8,FALSE)</f>
        <v>40066</v>
      </c>
      <c r="E676" s="24">
        <f>VLOOKUP(A676,[1]FloodArchive!$A$2:$P$6000,9,FALSE)</f>
        <v>40074</v>
      </c>
      <c r="F676" s="25">
        <f t="shared" si="31"/>
        <v>9</v>
      </c>
      <c r="G676" s="23">
        <f>VLOOKUP(A676,[1]FloodArchive!$A$2:$P$6000,11,FALSE)</f>
        <v>0</v>
      </c>
      <c r="H676" s="23">
        <f>VLOOKUP(A676,[1]FloodArchive!$A$2:$P$6000,12,FALSE)</f>
        <v>3000</v>
      </c>
      <c r="I676" s="38"/>
      <c r="J676" s="23" t="str">
        <f>VLOOKUP(A676,[1]FloodArchive!$A$2:$P$6000,13,FALSE)</f>
        <v>Heavy Rain</v>
      </c>
      <c r="K676" s="26">
        <f>VLOOKUP(A676,[1]FloodArchive!$A$2:$P$6003,14,FALSE)</f>
        <v>2</v>
      </c>
      <c r="L676" s="23">
        <f>VLOOKUP(A676,[1]FloodArchive!$A$2:$P$6000,7,FALSE)</f>
        <v>64200.98</v>
      </c>
      <c r="M676" s="27">
        <f t="shared" si="32"/>
        <v>6.0628141625388867</v>
      </c>
      <c r="N676" s="23">
        <f>VLOOKUP(A676,[1]FloodArchive!$A$2:$P$6000,5,FALSE)</f>
        <v>5.6820399999999998</v>
      </c>
      <c r="O676" s="23">
        <f>VLOOKUP(A676,[1]FloodArchive!$A$2:$P$6000,6,FALSE)</f>
        <v>12.259600000000001</v>
      </c>
      <c r="P676" s="33" t="s">
        <v>1309</v>
      </c>
      <c r="Q676" s="19"/>
      <c r="R676" s="20"/>
      <c r="S676" s="20"/>
      <c r="T676" s="20"/>
      <c r="U676" s="20"/>
    </row>
    <row r="677" spans="1:21" s="12" customFormat="1" ht="39.950000000000003" customHeight="1" x14ac:dyDescent="0.2">
      <c r="A677" s="138">
        <f t="shared" si="30"/>
        <v>3539</v>
      </c>
      <c r="B677" s="21" t="str">
        <f>VLOOKUP(A677,[1]FloodArchive!$A$2:$N$6000,3,FALSE)</f>
        <v>India</v>
      </c>
      <c r="C677" s="22"/>
      <c r="D677" s="24">
        <f>VLOOKUP(A677,[1]FloodArchive!$A$2:$P$6000,8,FALSE)</f>
        <v>40062</v>
      </c>
      <c r="E677" s="24">
        <f>VLOOKUP(A677,[1]FloodArchive!$A$2:$P$6000,9,FALSE)</f>
        <v>40066</v>
      </c>
      <c r="F677" s="25">
        <f t="shared" si="31"/>
        <v>5</v>
      </c>
      <c r="G677" s="23">
        <f>VLOOKUP(A677,[1]FloodArchive!$A$2:$P$6000,11,FALSE)</f>
        <v>0</v>
      </c>
      <c r="H677" s="23">
        <f>VLOOKUP(A677,[1]FloodArchive!$A$2:$P$6000,12,FALSE)</f>
        <v>37000</v>
      </c>
      <c r="I677" s="38"/>
      <c r="J677" s="23" t="str">
        <f>VLOOKUP(A677,[1]FloodArchive!$A$2:$P$6000,13,FALSE)</f>
        <v>Dam release</v>
      </c>
      <c r="K677" s="26">
        <f>VLOOKUP(A677,[1]FloodArchive!$A$2:$P$6003,14,FALSE)</f>
        <v>2</v>
      </c>
      <c r="L677" s="23">
        <f>VLOOKUP(A677,[1]FloodArchive!$A$2:$P$6000,7,FALSE)</f>
        <v>25504.05</v>
      </c>
      <c r="M677" s="27">
        <f t="shared" si="32"/>
        <v>5.4066091511394347</v>
      </c>
      <c r="N677" s="23">
        <f>VLOOKUP(A677,[1]FloodArchive!$A$2:$P$6000,5,FALSE)</f>
        <v>88.060500000000005</v>
      </c>
      <c r="O677" s="23">
        <f>VLOOKUP(A677,[1]FloodArchive!$A$2:$P$6000,6,FALSE)</f>
        <v>22.526299999999999</v>
      </c>
      <c r="P677" s="33" t="s">
        <v>1310</v>
      </c>
      <c r="Q677" s="19"/>
      <c r="R677" s="20"/>
      <c r="S677" s="20"/>
      <c r="T677" s="20"/>
      <c r="U677" s="20"/>
    </row>
    <row r="678" spans="1:21" s="12" customFormat="1" ht="39.950000000000003" customHeight="1" x14ac:dyDescent="0.2">
      <c r="A678" s="138">
        <f t="shared" si="30"/>
        <v>3538</v>
      </c>
      <c r="B678" s="21" t="str">
        <f>VLOOKUP(A678,[1]FloodArchive!$A$2:$N$6000,3,FALSE)</f>
        <v>Mexico</v>
      </c>
      <c r="C678" s="22"/>
      <c r="D678" s="24">
        <f>VLOOKUP(A678,[1]FloodArchive!$A$2:$P$6000,8,FALSE)</f>
        <v>40057</v>
      </c>
      <c r="E678" s="24">
        <f>VLOOKUP(A678,[1]FloodArchive!$A$2:$P$6000,9,FALSE)</f>
        <v>40066</v>
      </c>
      <c r="F678" s="25">
        <f t="shared" si="31"/>
        <v>10</v>
      </c>
      <c r="G678" s="23">
        <f>VLOOKUP(A678,[1]FloodArchive!$A$2:$P$6000,11,FALSE)</f>
        <v>0</v>
      </c>
      <c r="H678" s="23">
        <f>VLOOKUP(A678,[1]FloodArchive!$A$2:$P$6000,12,FALSE)</f>
        <v>0</v>
      </c>
      <c r="I678" s="38"/>
      <c r="J678" s="23" t="str">
        <f>VLOOKUP(A678,[1]FloodArchive!$A$2:$P$6000,13,FALSE)</f>
        <v>Heavy Rain</v>
      </c>
      <c r="K678" s="26">
        <f>VLOOKUP(A678,[1]FloodArchive!$A$2:$P$6003,14,FALSE)</f>
        <v>1</v>
      </c>
      <c r="L678" s="23">
        <f>VLOOKUP(A678,[1]FloodArchive!$A$2:$P$6000,7,FALSE)</f>
        <v>34563.01</v>
      </c>
      <c r="M678" s="27">
        <f t="shared" si="32"/>
        <v>5.5386115569974645</v>
      </c>
      <c r="N678" s="23">
        <f>VLOOKUP(A678,[1]FloodArchive!$A$2:$P$6000,5,FALSE)</f>
        <v>-99.25</v>
      </c>
      <c r="O678" s="23">
        <f>VLOOKUP(A678,[1]FloodArchive!$A$2:$P$6000,6,FALSE)</f>
        <v>19.5</v>
      </c>
      <c r="P678" s="33" t="s">
        <v>1311</v>
      </c>
      <c r="Q678" s="19"/>
      <c r="R678" s="20"/>
      <c r="S678" s="20"/>
      <c r="T678" s="20"/>
      <c r="U678" s="20"/>
    </row>
    <row r="679" spans="1:21" s="12" customFormat="1" ht="39.950000000000003" customHeight="1" x14ac:dyDescent="0.2">
      <c r="A679" s="138">
        <f t="shared" si="30"/>
        <v>3537</v>
      </c>
      <c r="B679" s="21" t="str">
        <f>VLOOKUP(A679,[1]FloodArchive!$A$2:$N$6000,3,FALSE)</f>
        <v>Philippines</v>
      </c>
      <c r="C679" s="22"/>
      <c r="D679" s="24">
        <f>VLOOKUP(A679,[1]FloodArchive!$A$2:$P$6000,8,FALSE)</f>
        <v>40057</v>
      </c>
      <c r="E679" s="24">
        <f>VLOOKUP(A679,[1]FloodArchive!$A$2:$P$6000,9,FALSE)</f>
        <v>40066</v>
      </c>
      <c r="F679" s="25">
        <f t="shared" si="31"/>
        <v>10</v>
      </c>
      <c r="G679" s="23">
        <f>VLOOKUP(A679,[1]FloodArchive!$A$2:$P$6000,11,FALSE)</f>
        <v>9</v>
      </c>
      <c r="H679" s="23">
        <f>VLOOKUP(A679,[1]FloodArchive!$A$2:$P$6000,12,FALSE)</f>
        <v>0</v>
      </c>
      <c r="I679" s="38"/>
      <c r="J679" s="23" t="str">
        <f>VLOOKUP(A679,[1]FloodArchive!$A$2:$P$6000,13,FALSE)</f>
        <v>Tropical Storm</v>
      </c>
      <c r="K679" s="26">
        <f>VLOOKUP(A679,[1]FloodArchive!$A$2:$P$6003,14,FALSE)</f>
        <v>2</v>
      </c>
      <c r="L679" s="23">
        <f>VLOOKUP(A679,[1]FloodArchive!$A$2:$P$6000,7,FALSE)</f>
        <v>36440.730000000003</v>
      </c>
      <c r="M679" s="27">
        <f t="shared" si="32"/>
        <v>5.86261706406912</v>
      </c>
      <c r="N679" s="23">
        <f>VLOOKUP(A679,[1]FloodArchive!$A$2:$P$6000,5,FALSE)</f>
        <v>121.371</v>
      </c>
      <c r="O679" s="23">
        <f>VLOOKUP(A679,[1]FloodArchive!$A$2:$P$6000,6,FALSE)</f>
        <v>17.229600000000001</v>
      </c>
      <c r="P679" s="33" t="s">
        <v>1312</v>
      </c>
      <c r="Q679" s="19"/>
      <c r="R679" s="20"/>
      <c r="S679" s="20"/>
      <c r="T679" s="20"/>
      <c r="U679" s="20"/>
    </row>
    <row r="680" spans="1:21" s="12" customFormat="1" ht="39.950000000000003" customHeight="1" x14ac:dyDescent="0.2">
      <c r="A680" s="138">
        <f t="shared" si="30"/>
        <v>3536</v>
      </c>
      <c r="B680" s="21" t="str">
        <f>VLOOKUP(A680,[1]FloodArchive!$A$2:$N$6000,3,FALSE)</f>
        <v>Turkey</v>
      </c>
      <c r="C680" s="22" t="s">
        <v>1313</v>
      </c>
      <c r="D680" s="24">
        <f>VLOOKUP(A680,[1]FloodArchive!$A$2:$P$6000,8,FALSE)</f>
        <v>40063</v>
      </c>
      <c r="E680" s="24">
        <f>VLOOKUP(A680,[1]FloodArchive!$A$2:$P$6000,9,FALSE)</f>
        <v>40066</v>
      </c>
      <c r="F680" s="25">
        <f t="shared" si="31"/>
        <v>4</v>
      </c>
      <c r="G680" s="23">
        <f>VLOOKUP(A680,[1]FloodArchive!$A$2:$P$6000,11,FALSE)</f>
        <v>31</v>
      </c>
      <c r="H680" s="23">
        <f>VLOOKUP(A680,[1]FloodArchive!$A$2:$P$6000,12,FALSE)</f>
        <v>0</v>
      </c>
      <c r="I680" s="38"/>
      <c r="J680" s="23" t="str">
        <f>VLOOKUP(A680,[1]FloodArchive!$A$2:$P$6000,13,FALSE)</f>
        <v>Torrential Rain</v>
      </c>
      <c r="K680" s="26">
        <f>VLOOKUP(A680,[1]FloodArchive!$A$2:$P$6003,14,FALSE)</f>
        <v>2</v>
      </c>
      <c r="L680" s="23">
        <f>VLOOKUP(A680,[1]FloodArchive!$A$2:$P$6000,7,FALSE)</f>
        <v>3687.1</v>
      </c>
      <c r="M680" s="27">
        <f t="shared" si="32"/>
        <v>4.4697749035129632</v>
      </c>
      <c r="N680" s="23">
        <f>VLOOKUP(A680,[1]FloodArchive!$A$2:$P$6000,5,FALSE)</f>
        <v>28.950500000000002</v>
      </c>
      <c r="O680" s="23">
        <f>VLOOKUP(A680,[1]FloodArchive!$A$2:$P$6000,6,FALSE)</f>
        <v>41.09</v>
      </c>
      <c r="P680" s="33" t="s">
        <v>1314</v>
      </c>
      <c r="Q680" s="19"/>
      <c r="R680" s="20"/>
      <c r="S680" s="20"/>
      <c r="T680" s="20"/>
      <c r="U680" s="20"/>
    </row>
    <row r="681" spans="1:21" s="12" customFormat="1" ht="39.950000000000003" customHeight="1" x14ac:dyDescent="0.2">
      <c r="A681" s="138">
        <f t="shared" si="30"/>
        <v>3535</v>
      </c>
      <c r="B681" s="21" t="str">
        <f>VLOOKUP(A681,[1]FloodArchive!$A$2:$N$6000,3,FALSE)</f>
        <v>Mauritania</v>
      </c>
      <c r="C681" s="22"/>
      <c r="D681" s="24">
        <f>VLOOKUP(A681,[1]FloodArchive!$A$2:$P$6000,8,FALSE)</f>
        <v>40035</v>
      </c>
      <c r="E681" s="24">
        <f>VLOOKUP(A681,[1]FloodArchive!$A$2:$P$6000,9,FALSE)</f>
        <v>40058</v>
      </c>
      <c r="F681" s="25">
        <f t="shared" si="31"/>
        <v>24</v>
      </c>
      <c r="G681" s="23">
        <f>VLOOKUP(A681,[1]FloodArchive!$A$2:$P$6000,11,FALSE)</f>
        <v>42</v>
      </c>
      <c r="H681" s="23">
        <f>VLOOKUP(A681,[1]FloodArchive!$A$2:$P$6000,12,FALSE)</f>
        <v>300000</v>
      </c>
      <c r="I681" s="38"/>
      <c r="J681" s="23" t="str">
        <f>VLOOKUP(A681,[1]FloodArchive!$A$2:$P$6000,13,FALSE)</f>
        <v>Heavy Rain</v>
      </c>
      <c r="K681" s="26">
        <f>VLOOKUP(A681,[1]FloodArchive!$A$2:$P$6003,14,FALSE)</f>
        <v>1</v>
      </c>
      <c r="L681" s="23">
        <f>VLOOKUP(A681,[1]FloodArchive!$A$2:$P$6000,7,FALSE)</f>
        <v>81300.710000000006</v>
      </c>
      <c r="M681" s="27">
        <f t="shared" si="32"/>
        <v>6.2903055800207506</v>
      </c>
      <c r="N681" s="23">
        <f>VLOOKUP(A681,[1]FloodArchive!$A$2:$P$6000,5,FALSE)</f>
        <v>105.155</v>
      </c>
      <c r="O681" s="23">
        <f>VLOOKUP(A681,[1]FloodArchive!$A$2:$P$6000,6,FALSE)</f>
        <v>26.618600000000001</v>
      </c>
      <c r="P681" s="33" t="s">
        <v>1315</v>
      </c>
      <c r="Q681" s="19"/>
      <c r="R681" s="20"/>
      <c r="S681" s="20"/>
      <c r="T681" s="20"/>
      <c r="U681" s="20"/>
    </row>
    <row r="682" spans="1:21" s="12" customFormat="1" ht="39.950000000000003" customHeight="1" x14ac:dyDescent="0.2">
      <c r="A682" s="138">
        <f t="shared" si="30"/>
        <v>3534</v>
      </c>
      <c r="B682" s="21" t="str">
        <f>VLOOKUP(A682,[1]FloodArchive!$A$2:$N$6000,3,FALSE)</f>
        <v>China</v>
      </c>
      <c r="C682" s="22" t="s">
        <v>1316</v>
      </c>
      <c r="D682" s="24">
        <f>VLOOKUP(A682,[1]FloodArchive!$A$2:$P$6000,8,FALSE)</f>
        <v>40053</v>
      </c>
      <c r="E682" s="24">
        <f>VLOOKUP(A682,[1]FloodArchive!$A$2:$P$6000,9,FALSE)</f>
        <v>40057</v>
      </c>
      <c r="F682" s="25">
        <f t="shared" si="31"/>
        <v>5</v>
      </c>
      <c r="G682" s="23">
        <f>VLOOKUP(A682,[1]FloodArchive!$A$2:$P$6000,11,FALSE)</f>
        <v>12</v>
      </c>
      <c r="H682" s="23">
        <f>VLOOKUP(A682,[1]FloodArchive!$A$2:$P$6000,12,FALSE)</f>
        <v>118000</v>
      </c>
      <c r="I682" s="38"/>
      <c r="J682" s="23" t="str">
        <f>VLOOKUP(A682,[1]FloodArchive!$A$2:$P$6000,13,FALSE)</f>
        <v>Heavy Rain</v>
      </c>
      <c r="K682" s="26">
        <f>VLOOKUP(A682,[1]FloodArchive!$A$2:$P$6003,14,FALSE)</f>
        <v>1</v>
      </c>
      <c r="L682" s="23">
        <f>VLOOKUP(A682,[1]FloodArchive!$A$2:$P$6000,7,FALSE)</f>
        <v>4814280.6399999997</v>
      </c>
      <c r="M682" s="27">
        <f t="shared" si="32"/>
        <v>7.3815014074438983</v>
      </c>
      <c r="N682" s="23">
        <f>VLOOKUP(A682,[1]FloodArchive!$A$2:$P$6000,5,FALSE)</f>
        <v>2.93676</v>
      </c>
      <c r="O682" s="23">
        <f>VLOOKUP(A682,[1]FloodArchive!$A$2:$P$6000,6,FALSE)</f>
        <v>16.454000000000001</v>
      </c>
      <c r="P682" s="33" t="s">
        <v>1317</v>
      </c>
      <c r="Q682" s="19"/>
      <c r="R682" s="20"/>
      <c r="S682" s="20"/>
      <c r="T682" s="20"/>
      <c r="U682" s="20"/>
    </row>
    <row r="683" spans="1:21" s="12" customFormat="1" ht="39.950000000000003" customHeight="1" x14ac:dyDescent="0.2">
      <c r="A683" s="138">
        <f t="shared" si="30"/>
        <v>3533</v>
      </c>
      <c r="B683" s="21" t="str">
        <f>VLOOKUP(A683,[1]FloodArchive!$A$2:$N$6000,3,FALSE)</f>
        <v>Sudan</v>
      </c>
      <c r="C683" s="22" t="s">
        <v>1318</v>
      </c>
      <c r="D683" s="24">
        <f>VLOOKUP(A683,[1]FloodArchive!$A$2:$P$6000,8,FALSE)</f>
        <v>40041</v>
      </c>
      <c r="E683" s="24">
        <f>VLOOKUP(A683,[1]FloodArchive!$A$2:$P$6000,9,FALSE)</f>
        <v>40047</v>
      </c>
      <c r="F683" s="25">
        <f t="shared" si="31"/>
        <v>7</v>
      </c>
      <c r="G683" s="23">
        <f>VLOOKUP(A683,[1]FloodArchive!$A$2:$P$6000,11,FALSE)</f>
        <v>5</v>
      </c>
      <c r="H683" s="23">
        <f>VLOOKUP(A683,[1]FloodArchive!$A$2:$P$6000,12,FALSE)</f>
        <v>80000</v>
      </c>
      <c r="I683" s="38"/>
      <c r="J683" s="23" t="str">
        <f>VLOOKUP(A683,[1]FloodArchive!$A$2:$P$6000,13,FALSE)</f>
        <v>Heavy Rain</v>
      </c>
      <c r="K683" s="26">
        <f>VLOOKUP(A683,[1]FloodArchive!$A$2:$P$6003,14,FALSE)</f>
        <v>1</v>
      </c>
      <c r="L683" s="23">
        <f>VLOOKUP(A683,[1]FloodArchive!$A$2:$P$6000,7,FALSE)</f>
        <v>59848.91</v>
      </c>
      <c r="M683" s="27">
        <f t="shared" si="32"/>
        <v>5.6221542852279311</v>
      </c>
      <c r="N683" s="23">
        <f>VLOOKUP(A683,[1]FloodArchive!$A$2:$P$6000,5,FALSE)</f>
        <v>32.603999999999999</v>
      </c>
      <c r="O683" s="23">
        <f>VLOOKUP(A683,[1]FloodArchive!$A$2:$P$6000,6,FALSE)</f>
        <v>15.9846</v>
      </c>
      <c r="P683" s="33" t="s">
        <v>1319</v>
      </c>
      <c r="Q683" s="19"/>
      <c r="R683" s="20"/>
      <c r="S683" s="20"/>
      <c r="T683" s="20"/>
      <c r="U683" s="20"/>
    </row>
    <row r="684" spans="1:21" s="12" customFormat="1" ht="39.950000000000003" customHeight="1" x14ac:dyDescent="0.2">
      <c r="A684" s="138">
        <f t="shared" si="30"/>
        <v>3532</v>
      </c>
      <c r="B684" s="21" t="str">
        <f>VLOOKUP(A684,[1]FloodArchive!$A$2:$N$6000,3,FALSE)</f>
        <v>Nepal</v>
      </c>
      <c r="C684" s="22"/>
      <c r="D684" s="24">
        <f>VLOOKUP(A684,[1]FloodArchive!$A$2:$P$6000,8,FALSE)</f>
        <v>40041</v>
      </c>
      <c r="E684" s="24">
        <f>VLOOKUP(A684,[1]FloodArchive!$A$2:$P$6000,9,FALSE)</f>
        <v>40047</v>
      </c>
      <c r="F684" s="25">
        <f t="shared" si="31"/>
        <v>7</v>
      </c>
      <c r="G684" s="23">
        <f>VLOOKUP(A684,[1]FloodArchive!$A$2:$P$6000,11,FALSE)</f>
        <v>7</v>
      </c>
      <c r="H684" s="23">
        <f>VLOOKUP(A684,[1]FloodArchive!$A$2:$P$6000,12,FALSE)</f>
        <v>6265</v>
      </c>
      <c r="I684" s="38"/>
      <c r="J684" s="23" t="str">
        <f>VLOOKUP(A684,[1]FloodArchive!$A$2:$P$6000,13,FALSE)</f>
        <v>Heavy Rain</v>
      </c>
      <c r="K684" s="26">
        <f>VLOOKUP(A684,[1]FloodArchive!$A$2:$P$6003,14,FALSE)</f>
        <v>1</v>
      </c>
      <c r="L684" s="23">
        <f>VLOOKUP(A684,[1]FloodArchive!$A$2:$P$6000,7,FALSE)</f>
        <v>13717.1</v>
      </c>
      <c r="M684" s="27">
        <f t="shared" si="32"/>
        <v>4.9823603447434559</v>
      </c>
      <c r="N684" s="23">
        <f>VLOOKUP(A684,[1]FloodArchive!$A$2:$P$6000,5,FALSE)</f>
        <v>88.131900000000002</v>
      </c>
      <c r="O684" s="23">
        <f>VLOOKUP(A684,[1]FloodArchive!$A$2:$P$6000,6,FALSE)</f>
        <v>27.0167</v>
      </c>
      <c r="P684" s="33" t="s">
        <v>1320</v>
      </c>
      <c r="Q684" s="19"/>
      <c r="R684" s="20"/>
      <c r="S684" s="20"/>
      <c r="T684" s="20"/>
      <c r="U684" s="20"/>
    </row>
    <row r="685" spans="1:21" s="12" customFormat="1" ht="39.950000000000003" customHeight="1" x14ac:dyDescent="0.2">
      <c r="A685" s="138">
        <f t="shared" si="30"/>
        <v>3531</v>
      </c>
      <c r="B685" s="21" t="str">
        <f>VLOOKUP(A685,[1]FloodArchive!$A$2:$N$6000,3,FALSE)</f>
        <v>Senegal</v>
      </c>
      <c r="C685" s="22" t="s">
        <v>1321</v>
      </c>
      <c r="D685" s="24">
        <f>VLOOKUP(A685,[1]FloodArchive!$A$2:$P$6000,8,FALSE)</f>
        <v>40049</v>
      </c>
      <c r="E685" s="24">
        <f>VLOOKUP(A685,[1]FloodArchive!$A$2:$P$6000,9,FALSE)</f>
        <v>40051</v>
      </c>
      <c r="F685" s="25">
        <f t="shared" si="31"/>
        <v>3</v>
      </c>
      <c r="G685" s="23">
        <f>VLOOKUP(A685,[1]FloodArchive!$A$2:$P$6000,11,FALSE)</f>
        <v>0</v>
      </c>
      <c r="H685" s="23">
        <f>VLOOKUP(A685,[1]FloodArchive!$A$2:$P$6000,12,FALSE)</f>
        <v>0</v>
      </c>
      <c r="I685" s="38"/>
      <c r="J685" s="23" t="str">
        <f>VLOOKUP(A685,[1]FloodArchive!$A$2:$P$6000,13,FALSE)</f>
        <v>Heavy Rain</v>
      </c>
      <c r="K685" s="26">
        <f>VLOOKUP(A685,[1]FloodArchive!$A$2:$P$6003,14,FALSE)</f>
        <v>1</v>
      </c>
      <c r="L685" s="23">
        <f>VLOOKUP(A685,[1]FloodArchive!$A$2:$P$6000,7,FALSE)</f>
        <v>8510.69</v>
      </c>
      <c r="M685" s="27">
        <f t="shared" si="32"/>
        <v>4.4070860264428706</v>
      </c>
      <c r="N685" s="23">
        <f>VLOOKUP(A685,[1]FloodArchive!$A$2:$P$6000,5,FALSE)</f>
        <v>-16.8108</v>
      </c>
      <c r="O685" s="23">
        <f>VLOOKUP(A685,[1]FloodArchive!$A$2:$P$6000,6,FALSE)</f>
        <v>14.5762</v>
      </c>
      <c r="P685" s="33" t="s">
        <v>1322</v>
      </c>
      <c r="Q685" s="19"/>
      <c r="R685" s="20"/>
      <c r="S685" s="20"/>
      <c r="T685" s="20"/>
      <c r="U685" s="20"/>
    </row>
    <row r="686" spans="1:21" s="12" customFormat="1" ht="39.950000000000003" customHeight="1" x14ac:dyDescent="0.2">
      <c r="A686" s="138">
        <f t="shared" si="30"/>
        <v>3530</v>
      </c>
      <c r="B686" s="21" t="str">
        <f>VLOOKUP(A686,[1]FloodArchive!$A$2:$N$6000,3,FALSE)</f>
        <v>India</v>
      </c>
      <c r="C686" s="22" t="s">
        <v>76</v>
      </c>
      <c r="D686" s="24">
        <f>VLOOKUP(A686,[1]FloodArchive!$A$2:$P$6000,8,FALSE)</f>
        <v>40043</v>
      </c>
      <c r="E686" s="24">
        <f>VLOOKUP(A686,[1]FloodArchive!$A$2:$P$6000,9,FALSE)</f>
        <v>40052</v>
      </c>
      <c r="F686" s="25">
        <f t="shared" si="31"/>
        <v>10</v>
      </c>
      <c r="G686" s="23">
        <f>VLOOKUP(A686,[1]FloodArchive!$A$2:$P$6000,11,FALSE)</f>
        <v>0</v>
      </c>
      <c r="H686" s="23">
        <f>VLOOKUP(A686,[1]FloodArchive!$A$2:$P$6000,12,FALSE)</f>
        <v>300000</v>
      </c>
      <c r="I686" s="38"/>
      <c r="J686" s="23" t="str">
        <f>VLOOKUP(A686,[1]FloodArchive!$A$2:$P$6000,13,FALSE)</f>
        <v>Monsoon Rain</v>
      </c>
      <c r="K686" s="26">
        <f>VLOOKUP(A686,[1]FloodArchive!$A$2:$P$6003,14,FALSE)</f>
        <v>1</v>
      </c>
      <c r="L686" s="23">
        <f>VLOOKUP(A686,[1]FloodArchive!$A$2:$P$6000,7,FALSE)</f>
        <v>72244.800000000003</v>
      </c>
      <c r="M686" s="27">
        <f t="shared" si="32"/>
        <v>5.8588065931230009</v>
      </c>
      <c r="N686" s="23">
        <f>VLOOKUP(A686,[1]FloodArchive!$A$2:$P$6000,5,FALSE)</f>
        <v>94.143000000000001</v>
      </c>
      <c r="O686" s="23">
        <f>VLOOKUP(A686,[1]FloodArchive!$A$2:$P$6000,6,FALSE)</f>
        <v>26.817699999999999</v>
      </c>
      <c r="P686" s="33" t="s">
        <v>1323</v>
      </c>
      <c r="Q686" s="19"/>
      <c r="R686" s="20"/>
      <c r="S686" s="20"/>
      <c r="T686" s="20"/>
      <c r="U686" s="20"/>
    </row>
    <row r="687" spans="1:21" s="12" customFormat="1" ht="39.950000000000003" customHeight="1" x14ac:dyDescent="0.2">
      <c r="A687" s="138">
        <f t="shared" si="30"/>
        <v>3529</v>
      </c>
      <c r="B687" s="21" t="str">
        <f>VLOOKUP(A687,[1]FloodArchive!$A$2:$N$6000,3,FALSE)</f>
        <v>India</v>
      </c>
      <c r="C687" s="22" t="s">
        <v>1324</v>
      </c>
      <c r="D687" s="24">
        <f>VLOOKUP(A687,[1]FloodArchive!$A$2:$P$6000,8,FALSE)</f>
        <v>40040</v>
      </c>
      <c r="E687" s="24">
        <f>VLOOKUP(A687,[1]FloodArchive!$A$2:$P$6000,9,FALSE)</f>
        <v>40052</v>
      </c>
      <c r="F687" s="25">
        <f t="shared" si="31"/>
        <v>13</v>
      </c>
      <c r="G687" s="23">
        <f>VLOOKUP(A687,[1]FloodArchive!$A$2:$P$6000,11,FALSE)</f>
        <v>14</v>
      </c>
      <c r="H687" s="23">
        <f>VLOOKUP(A687,[1]FloodArchive!$A$2:$P$6000,12,FALSE)</f>
        <v>1000000</v>
      </c>
      <c r="I687" s="38"/>
      <c r="J687" s="23" t="str">
        <f>VLOOKUP(A687,[1]FloodArchive!$A$2:$P$6000,13,FALSE)</f>
        <v>Dam release and Heavy  Ra</v>
      </c>
      <c r="K687" s="26">
        <f>VLOOKUP(A687,[1]FloodArchive!$A$2:$P$6003,14,FALSE)</f>
        <v>1</v>
      </c>
      <c r="L687" s="23">
        <f>VLOOKUP(A687,[1]FloodArchive!$A$2:$P$6000,7,FALSE)</f>
        <v>84897.57</v>
      </c>
      <c r="M687" s="27">
        <f t="shared" si="32"/>
        <v>6.0428386120361353</v>
      </c>
      <c r="N687" s="23">
        <f>VLOOKUP(A687,[1]FloodArchive!$A$2:$P$6000,5,FALSE)</f>
        <v>80.7483</v>
      </c>
      <c r="O687" s="23">
        <f>VLOOKUP(A687,[1]FloodArchive!$A$2:$P$6000,6,FALSE)</f>
        <v>27.629000000000001</v>
      </c>
      <c r="P687" s="39" t="s">
        <v>1325</v>
      </c>
      <c r="Q687" s="19"/>
      <c r="R687" s="20"/>
      <c r="S687" s="20"/>
      <c r="T687" s="20"/>
      <c r="U687" s="20"/>
    </row>
    <row r="688" spans="1:21" s="12" customFormat="1" ht="39.950000000000003" customHeight="1" x14ac:dyDescent="0.2">
      <c r="A688" s="138">
        <f t="shared" si="30"/>
        <v>3528</v>
      </c>
      <c r="B688" s="21" t="str">
        <f>VLOOKUP(A688,[1]FloodArchive!$A$2:$N$6000,3,FALSE)</f>
        <v>Sri Lanka</v>
      </c>
      <c r="C688" s="22" t="s">
        <v>1326</v>
      </c>
      <c r="D688" s="24">
        <f>VLOOKUP(A688,[1]FloodArchive!$A$2:$P$6000,8,FALSE)</f>
        <v>40040</v>
      </c>
      <c r="E688" s="24">
        <f>VLOOKUP(A688,[1]FloodArchive!$A$2:$P$6000,9,FALSE)</f>
        <v>40041</v>
      </c>
      <c r="F688" s="25">
        <f t="shared" si="31"/>
        <v>2</v>
      </c>
      <c r="G688" s="23">
        <f>VLOOKUP(A688,[1]FloodArchive!$A$2:$P$6000,11,FALSE)</f>
        <v>0</v>
      </c>
      <c r="H688" s="23">
        <f>VLOOKUP(A688,[1]FloodArchive!$A$2:$P$6000,12,FALSE)</f>
        <v>0</v>
      </c>
      <c r="I688" s="38"/>
      <c r="J688" s="23" t="str">
        <f>VLOOKUP(A688,[1]FloodArchive!$A$2:$P$6000,13,FALSE)</f>
        <v>Torrential Rain</v>
      </c>
      <c r="K688" s="26">
        <f>VLOOKUP(A688,[1]FloodArchive!$A$2:$P$6003,14,FALSE)</f>
        <v>1</v>
      </c>
      <c r="L688" s="23">
        <f>VLOOKUP(A688,[1]FloodArchive!$A$2:$P$6000,7,FALSE)</f>
        <v>4744.46</v>
      </c>
      <c r="M688" s="27">
        <f t="shared" si="32"/>
        <v>3.9772167851636802</v>
      </c>
      <c r="N688" s="23">
        <f>VLOOKUP(A688,[1]FloodArchive!$A$2:$P$6000,5,FALSE)</f>
        <v>80.633499999999998</v>
      </c>
      <c r="O688" s="23">
        <f>VLOOKUP(A688,[1]FloodArchive!$A$2:$P$6000,6,FALSE)</f>
        <v>8.3840400000000006</v>
      </c>
      <c r="P688" s="33" t="s">
        <v>1327</v>
      </c>
      <c r="Q688" s="19"/>
      <c r="R688" s="20"/>
      <c r="S688" s="20"/>
      <c r="T688" s="20"/>
      <c r="U688" s="20"/>
    </row>
    <row r="689" spans="1:21" s="12" customFormat="1" ht="39.950000000000003" customHeight="1" x14ac:dyDescent="0.2">
      <c r="A689" s="138">
        <f t="shared" si="30"/>
        <v>3527</v>
      </c>
      <c r="B689" s="21" t="str">
        <f>VLOOKUP(A689,[1]FloodArchive!$A$2:$N$6000,3,FALSE)</f>
        <v>Laos</v>
      </c>
      <c r="C689" s="22" t="s">
        <v>1328</v>
      </c>
      <c r="D689" s="24">
        <f>VLOOKUP(A689,[1]FloodArchive!$A$2:$P$6000,8,FALSE)</f>
        <v>40035</v>
      </c>
      <c r="E689" s="24">
        <f>VLOOKUP(A689,[1]FloodArchive!$A$2:$P$6000,9,FALSE)</f>
        <v>40036</v>
      </c>
      <c r="F689" s="25">
        <f t="shared" si="31"/>
        <v>2</v>
      </c>
      <c r="G689" s="23">
        <f>VLOOKUP(A689,[1]FloodArchive!$A$2:$P$6000,11,FALSE)</f>
        <v>10</v>
      </c>
      <c r="H689" s="23">
        <f>VLOOKUP(A689,[1]FloodArchive!$A$2:$P$6000,12,FALSE)</f>
        <v>0</v>
      </c>
      <c r="I689" s="38"/>
      <c r="J689" s="23" t="str">
        <f>VLOOKUP(A689,[1]FloodArchive!$A$2:$P$6000,13,FALSE)</f>
        <v>Heavy Rain</v>
      </c>
      <c r="K689" s="26">
        <f>VLOOKUP(A689,[1]FloodArchive!$A$2:$P$6003,14,FALSE)</f>
        <v>1</v>
      </c>
      <c r="L689" s="23">
        <f>VLOOKUP(A689,[1]FloodArchive!$A$2:$P$6000,7,FALSE)</f>
        <v>24950.18</v>
      </c>
      <c r="M689" s="27">
        <f t="shared" si="32"/>
        <v>4.6981036787987307</v>
      </c>
      <c r="N689" s="23">
        <f>VLOOKUP(A689,[1]FloodArchive!$A$2:$P$6000,5,FALSE)</f>
        <v>104.792</v>
      </c>
      <c r="O689" s="23">
        <f>VLOOKUP(A689,[1]FloodArchive!$A$2:$P$6000,6,FALSE)</f>
        <v>17.826599999999999</v>
      </c>
      <c r="P689" s="33" t="s">
        <v>1329</v>
      </c>
      <c r="Q689" s="19"/>
      <c r="R689" s="20"/>
      <c r="S689" s="20"/>
      <c r="T689" s="20"/>
      <c r="U689" s="20"/>
    </row>
    <row r="690" spans="1:21" s="12" customFormat="1" ht="39.950000000000003" customHeight="1" x14ac:dyDescent="0.2">
      <c r="A690" s="138">
        <f t="shared" si="30"/>
        <v>3526</v>
      </c>
      <c r="B690" s="21" t="str">
        <f>VLOOKUP(A690,[1]FloodArchive!$A$2:$N$6000,3,FALSE)</f>
        <v>Pakistan</v>
      </c>
      <c r="C690" s="22" t="s">
        <v>1330</v>
      </c>
      <c r="D690" s="24">
        <f>VLOOKUP(A690,[1]FloodArchive!$A$2:$P$6000,8,FALSE)</f>
        <v>40040</v>
      </c>
      <c r="E690" s="24">
        <f>VLOOKUP(A690,[1]FloodArchive!$A$2:$P$6000,9,FALSE)</f>
        <v>40042</v>
      </c>
      <c r="F690" s="25">
        <f t="shared" si="31"/>
        <v>3</v>
      </c>
      <c r="G690" s="23">
        <f>VLOOKUP(A690,[1]FloodArchive!$A$2:$P$6000,11,FALSE)</f>
        <v>27</v>
      </c>
      <c r="H690" s="23">
        <f>VLOOKUP(A690,[1]FloodArchive!$A$2:$P$6000,12,FALSE)</f>
        <v>1200</v>
      </c>
      <c r="I690" s="38"/>
      <c r="J690" s="23" t="str">
        <f>VLOOKUP(A690,[1]FloodArchive!$A$2:$P$6000,13,FALSE)</f>
        <v>Torrential Rain</v>
      </c>
      <c r="K690" s="26">
        <f>VLOOKUP(A690,[1]FloodArchive!$A$2:$P$6003,14,FALSE)</f>
        <v>1.5</v>
      </c>
      <c r="L690" s="23">
        <f>VLOOKUP(A690,[1]FloodArchive!$A$2:$P$6000,7,FALSE)</f>
        <v>30560.13</v>
      </c>
      <c r="M690" s="27">
        <f t="shared" si="32"/>
        <v>5.1383677111319592</v>
      </c>
      <c r="N690" s="23">
        <f>VLOOKUP(A690,[1]FloodArchive!$A$2:$P$6000,5,FALSE)</f>
        <v>72.247100000000003</v>
      </c>
      <c r="O690" s="23">
        <f>VLOOKUP(A690,[1]FloodArchive!$A$2:$P$6000,6,FALSE)</f>
        <v>33.920699999999997</v>
      </c>
      <c r="P690" s="33" t="s">
        <v>1331</v>
      </c>
      <c r="Q690" s="19"/>
      <c r="R690" s="20"/>
      <c r="S690" s="20"/>
      <c r="T690" s="20"/>
      <c r="U690" s="20"/>
    </row>
    <row r="691" spans="1:21" s="12" customFormat="1" ht="39.950000000000003" customHeight="1" x14ac:dyDescent="0.2">
      <c r="A691" s="138">
        <f t="shared" si="30"/>
        <v>3525</v>
      </c>
      <c r="B691" s="21" t="str">
        <f>VLOOKUP(A691,[1]FloodArchive!$A$2:$N$6000,3,FALSE)</f>
        <v>USA</v>
      </c>
      <c r="C691" s="22" t="s">
        <v>1332</v>
      </c>
      <c r="D691" s="24">
        <f>VLOOKUP(A691,[1]FloodArchive!$A$2:$P$6000,8,FALSE)</f>
        <v>40029</v>
      </c>
      <c r="E691" s="24">
        <f>VLOOKUP(A691,[1]FloodArchive!$A$2:$P$6000,9,FALSE)</f>
        <v>40030</v>
      </c>
      <c r="F691" s="25">
        <f t="shared" si="31"/>
        <v>2</v>
      </c>
      <c r="G691" s="23">
        <f>VLOOKUP(A691,[1]FloodArchive!$A$2:$P$6000,11,FALSE)</f>
        <v>0</v>
      </c>
      <c r="H691" s="23">
        <f>VLOOKUP(A691,[1]FloodArchive!$A$2:$P$6000,12,FALSE)</f>
        <v>0</v>
      </c>
      <c r="I691" s="38"/>
      <c r="J691" s="23" t="str">
        <f>VLOOKUP(A691,[1]FloodArchive!$A$2:$P$6000,13,FALSE)</f>
        <v>Torrential Rain</v>
      </c>
      <c r="K691" s="26">
        <f>VLOOKUP(A691,[1]FloodArchive!$A$2:$P$6003,14,FALSE)</f>
        <v>1</v>
      </c>
      <c r="L691" s="23">
        <f>VLOOKUP(A691,[1]FloodArchive!$A$2:$P$6000,7,FALSE)</f>
        <v>6534.85</v>
      </c>
      <c r="M691" s="27">
        <f t="shared" si="32"/>
        <v>4.1162656189623448</v>
      </c>
      <c r="N691" s="23">
        <f>VLOOKUP(A691,[1]FloodArchive!$A$2:$P$6000,5,FALSE)</f>
        <v>-85.692499999999995</v>
      </c>
      <c r="O691" s="23">
        <f>VLOOKUP(A691,[1]FloodArchive!$A$2:$P$6000,6,FALSE)</f>
        <v>37.074100000000001</v>
      </c>
      <c r="P691" s="33" t="s">
        <v>1333</v>
      </c>
      <c r="Q691" s="19"/>
      <c r="R691" s="20"/>
      <c r="S691" s="20"/>
      <c r="T691" s="20"/>
      <c r="U691" s="20"/>
    </row>
    <row r="692" spans="1:21" s="12" customFormat="1" ht="39.950000000000003" customHeight="1" x14ac:dyDescent="0.2">
      <c r="A692" s="138">
        <f t="shared" si="30"/>
        <v>3524</v>
      </c>
      <c r="B692" s="21" t="str">
        <f>VLOOKUP(A692,[1]FloodArchive!$A$2:$N$6000,3,FALSE)</f>
        <v>Sierra Leone</v>
      </c>
      <c r="C692" s="22" t="s">
        <v>1334</v>
      </c>
      <c r="D692" s="24">
        <f>VLOOKUP(A692,[1]FloodArchive!$A$2:$P$6000,8,FALSE)</f>
        <v>40034</v>
      </c>
      <c r="E692" s="24">
        <f>VLOOKUP(A692,[1]FloodArchive!$A$2:$P$6000,9,FALSE)</f>
        <v>40035</v>
      </c>
      <c r="F692" s="25">
        <f t="shared" si="31"/>
        <v>2</v>
      </c>
      <c r="G692" s="23">
        <f>VLOOKUP(A692,[1]FloodArchive!$A$2:$P$6000,11,FALSE)</f>
        <v>7</v>
      </c>
      <c r="H692" s="23">
        <f>VLOOKUP(A692,[1]FloodArchive!$A$2:$P$6000,12,FALSE)</f>
        <v>300</v>
      </c>
      <c r="I692" s="38"/>
      <c r="J692" s="23" t="str">
        <f>VLOOKUP(A692,[1]FloodArchive!$A$2:$P$6000,13,FALSE)</f>
        <v>Heavy Rain</v>
      </c>
      <c r="K692" s="26">
        <f>VLOOKUP(A692,[1]FloodArchive!$A$2:$P$6003,14,FALSE)</f>
        <v>1</v>
      </c>
      <c r="L692" s="23">
        <f>VLOOKUP(A692,[1]FloodArchive!$A$2:$P$6000,7,FALSE)</f>
        <v>11893.28</v>
      </c>
      <c r="M692" s="27">
        <f t="shared" si="32"/>
        <v>4.3763316391351506</v>
      </c>
      <c r="N692" s="23">
        <f>VLOOKUP(A692,[1]FloodArchive!$A$2:$P$6000,5,FALSE)</f>
        <v>-12.733700000000001</v>
      </c>
      <c r="O692" s="23">
        <f>VLOOKUP(A692,[1]FloodArchive!$A$2:$P$6000,6,FALSE)</f>
        <v>8.57029</v>
      </c>
      <c r="P692" s="33" t="s">
        <v>1335</v>
      </c>
      <c r="Q692" s="19"/>
      <c r="R692" s="20"/>
      <c r="S692" s="20"/>
      <c r="T692" s="20"/>
      <c r="U692" s="20"/>
    </row>
    <row r="693" spans="1:21" s="12" customFormat="1" ht="39.950000000000003" customHeight="1" x14ac:dyDescent="0.2">
      <c r="A693" s="138">
        <f t="shared" si="30"/>
        <v>3523</v>
      </c>
      <c r="B693" s="21" t="str">
        <f>VLOOKUP(A693,[1]FloodArchive!$A$2:$N$6000,3,FALSE)</f>
        <v>Japan</v>
      </c>
      <c r="C693" s="22" t="s">
        <v>1336</v>
      </c>
      <c r="D693" s="24">
        <f>VLOOKUP(A693,[1]FloodArchive!$A$2:$P$6000,8,FALSE)</f>
        <v>40034</v>
      </c>
      <c r="E693" s="24">
        <f>VLOOKUP(A693,[1]FloodArchive!$A$2:$P$6000,9,FALSE)</f>
        <v>40035</v>
      </c>
      <c r="F693" s="25">
        <f t="shared" si="31"/>
        <v>2</v>
      </c>
      <c r="G693" s="23">
        <f>VLOOKUP(A693,[1]FloodArchive!$A$2:$P$6000,11,FALSE)</f>
        <v>12</v>
      </c>
      <c r="H693" s="23">
        <f>VLOOKUP(A693,[1]FloodArchive!$A$2:$P$6000,12,FALSE)</f>
        <v>2000</v>
      </c>
      <c r="I693" s="38"/>
      <c r="J693" s="23" t="str">
        <f>VLOOKUP(A693,[1]FloodArchive!$A$2:$P$6000,13,FALSE)</f>
        <v>Tropical Cyclone, Etau</v>
      </c>
      <c r="K693" s="26">
        <f>VLOOKUP(A693,[1]FloodArchive!$A$2:$P$6003,14,FALSE)</f>
        <v>1.5</v>
      </c>
      <c r="L693" s="23">
        <f>VLOOKUP(A693,[1]FloodArchive!$A$2:$P$6000,7,FALSE)</f>
        <v>18366.88</v>
      </c>
      <c r="M693" s="27">
        <f t="shared" si="32"/>
        <v>4.7411566432593029</v>
      </c>
      <c r="N693" s="23">
        <f>VLOOKUP(A693,[1]FloodArchive!$A$2:$P$6000,5,FALSE)</f>
        <v>136.22499999999999</v>
      </c>
      <c r="O693" s="23">
        <f>VLOOKUP(A693,[1]FloodArchive!$A$2:$P$6000,6,FALSE)</f>
        <v>35.155500000000004</v>
      </c>
      <c r="P693" s="33" t="s">
        <v>1337</v>
      </c>
      <c r="Q693" s="19"/>
      <c r="R693" s="20"/>
      <c r="S693" s="20"/>
      <c r="T693" s="20"/>
      <c r="U693" s="20"/>
    </row>
    <row r="694" spans="1:21" s="12" customFormat="1" ht="39.950000000000003" customHeight="1" x14ac:dyDescent="0.2">
      <c r="A694" s="138">
        <f t="shared" si="30"/>
        <v>3522</v>
      </c>
      <c r="B694" s="21" t="str">
        <f>VLOOKUP(A694,[1]FloodArchive!$A$2:$N$6000,3,FALSE)</f>
        <v>Taiwan</v>
      </c>
      <c r="C694" s="22"/>
      <c r="D694" s="24">
        <f>VLOOKUP(A694,[1]FloodArchive!$A$2:$P$6000,8,FALSE)</f>
        <v>40034</v>
      </c>
      <c r="E694" s="24">
        <f>VLOOKUP(A694,[1]FloodArchive!$A$2:$P$6000,9,FALSE)</f>
        <v>40037</v>
      </c>
      <c r="F694" s="25">
        <f t="shared" si="31"/>
        <v>4</v>
      </c>
      <c r="G694" s="23">
        <f>VLOOKUP(A694,[1]FloodArchive!$A$2:$P$6000,11,FALSE)</f>
        <v>500</v>
      </c>
      <c r="H694" s="23">
        <f>VLOOKUP(A694,[1]FloodArchive!$A$2:$P$6000,12,FALSE)</f>
        <v>2000000</v>
      </c>
      <c r="I694" s="38"/>
      <c r="J694" s="23" t="str">
        <f>VLOOKUP(A694,[1]FloodArchive!$A$2:$P$6000,13,FALSE)</f>
        <v>Tropical Cyclone, Morakot</v>
      </c>
      <c r="K694" s="26">
        <f>VLOOKUP(A694,[1]FloodArchive!$A$2:$P$6003,14,FALSE)</f>
        <v>2</v>
      </c>
      <c r="L694" s="23">
        <f>VLOOKUP(A694,[1]FloodArchive!$A$2:$P$6000,7,FALSE)</f>
        <v>24905.81</v>
      </c>
      <c r="M694" s="27">
        <f t="shared" si="32"/>
        <v>5.2993906576461685</v>
      </c>
      <c r="N694" s="23">
        <f>VLOOKUP(A694,[1]FloodArchive!$A$2:$P$6000,5,FALSE)</f>
        <v>121.009</v>
      </c>
      <c r="O694" s="23">
        <f>VLOOKUP(A694,[1]FloodArchive!$A$2:$P$6000,6,FALSE)</f>
        <v>24.2867</v>
      </c>
      <c r="P694" s="33" t="s">
        <v>1338</v>
      </c>
      <c r="Q694" s="19"/>
      <c r="R694" s="20"/>
      <c r="S694" s="20"/>
      <c r="T694" s="20"/>
      <c r="U694" s="20"/>
    </row>
    <row r="695" spans="1:21" s="12" customFormat="1" ht="39.950000000000003" customHeight="1" x14ac:dyDescent="0.2">
      <c r="A695" s="138">
        <f t="shared" si="30"/>
        <v>3521</v>
      </c>
      <c r="B695" s="21" t="str">
        <f>VLOOKUP(A695,[1]FloodArchive!$A$2:$N$6000,3,FALSE)</f>
        <v>China</v>
      </c>
      <c r="C695" s="22" t="s">
        <v>1339</v>
      </c>
      <c r="D695" s="24">
        <f>VLOOKUP(A695,[1]FloodArchive!$A$2:$P$6000,8,FALSE)</f>
        <v>40032</v>
      </c>
      <c r="E695" s="24">
        <f>VLOOKUP(A695,[1]FloodArchive!$A$2:$P$6000,9,FALSE)</f>
        <v>40035</v>
      </c>
      <c r="F695" s="25">
        <f t="shared" si="31"/>
        <v>4</v>
      </c>
      <c r="G695" s="23">
        <f>VLOOKUP(A695,[1]FloodArchive!$A$2:$P$6000,11,FALSE)</f>
        <v>0</v>
      </c>
      <c r="H695" s="23">
        <f>VLOOKUP(A695,[1]FloodArchive!$A$2:$P$6000,12,FALSE)</f>
        <v>7250</v>
      </c>
      <c r="I695" s="38"/>
      <c r="J695" s="23" t="str">
        <f>VLOOKUP(A695,[1]FloodArchive!$A$2:$P$6000,13,FALSE)</f>
        <v>Heavy Rain</v>
      </c>
      <c r="K695" s="26">
        <f>VLOOKUP(A695,[1]FloodArchive!$A$2:$P$6003,14,FALSE)</f>
        <v>1.5</v>
      </c>
      <c r="L695" s="23">
        <f>VLOOKUP(A695,[1]FloodArchive!$A$2:$P$6000,7,FALSE)</f>
        <v>30538</v>
      </c>
      <c r="M695" s="27">
        <f t="shared" si="32"/>
        <v>5.2629918411457597</v>
      </c>
      <c r="N695" s="23">
        <f>VLOOKUP(A695,[1]FloodArchive!$A$2:$P$6000,5,FALSE)</f>
        <v>109.773</v>
      </c>
      <c r="O695" s="23">
        <f>VLOOKUP(A695,[1]FloodArchive!$A$2:$P$6000,6,FALSE)</f>
        <v>19.122699999999998</v>
      </c>
      <c r="P695" s="33" t="s">
        <v>1340</v>
      </c>
      <c r="Q695" s="19"/>
      <c r="R695" s="20"/>
      <c r="S695" s="20"/>
      <c r="T695" s="20"/>
      <c r="U695" s="20"/>
    </row>
    <row r="696" spans="1:21" s="12" customFormat="1" ht="39.950000000000003" customHeight="1" x14ac:dyDescent="0.2">
      <c r="A696" s="138">
        <f t="shared" si="30"/>
        <v>3520</v>
      </c>
      <c r="B696" s="21" t="str">
        <f>VLOOKUP(A696,[1]FloodArchive!$A$2:$N$6000,3,FALSE)</f>
        <v>Philippines</v>
      </c>
      <c r="C696" s="22" t="s">
        <v>241</v>
      </c>
      <c r="D696" s="24">
        <f>VLOOKUP(A696,[1]FloodArchive!$A$2:$P$6000,8,FALSE)</f>
        <v>40032</v>
      </c>
      <c r="E696" s="24">
        <f>VLOOKUP(A696,[1]FloodArchive!$A$2:$P$6000,9,FALSE)</f>
        <v>40033</v>
      </c>
      <c r="F696" s="25">
        <f t="shared" si="31"/>
        <v>2</v>
      </c>
      <c r="G696" s="23">
        <f>VLOOKUP(A696,[1]FloodArchive!$A$2:$P$6000,11,FALSE)</f>
        <v>20</v>
      </c>
      <c r="H696" s="23">
        <f>VLOOKUP(A696,[1]FloodArchive!$A$2:$P$6000,12,FALSE)</f>
        <v>173000</v>
      </c>
      <c r="I696" s="38"/>
      <c r="J696" s="23" t="str">
        <f>VLOOKUP(A696,[1]FloodArchive!$A$2:$P$6000,13,FALSE)</f>
        <v>Tropical Cyclone, Morakot</v>
      </c>
      <c r="K696" s="26">
        <f>VLOOKUP(A696,[1]FloodArchive!$A$2:$P$6003,14,FALSE)</f>
        <v>1.5</v>
      </c>
      <c r="L696" s="23">
        <f>VLOOKUP(A696,[1]FloodArchive!$A$2:$P$6000,7,FALSE)</f>
        <v>24556.639999999999</v>
      </c>
      <c r="M696" s="27">
        <f t="shared" si="32"/>
        <v>4.8672901982439516</v>
      </c>
      <c r="N696" s="23">
        <f>VLOOKUP(A696,[1]FloodArchive!$A$2:$P$6000,5,FALSE)</f>
        <v>121.443</v>
      </c>
      <c r="O696" s="23">
        <f>VLOOKUP(A696,[1]FloodArchive!$A$2:$P$6000,6,FALSE)</f>
        <v>17.8675</v>
      </c>
      <c r="P696" s="33" t="s">
        <v>1341</v>
      </c>
      <c r="Q696" s="19"/>
      <c r="R696" s="20"/>
      <c r="S696" s="20"/>
      <c r="T696" s="20"/>
      <c r="U696" s="20"/>
    </row>
    <row r="697" spans="1:21" s="12" customFormat="1" ht="39.950000000000003" customHeight="1" x14ac:dyDescent="0.2">
      <c r="A697" s="138">
        <f t="shared" si="30"/>
        <v>3519</v>
      </c>
      <c r="B697" s="21" t="str">
        <f>VLOOKUP(A697,[1]FloodArchive!$A$2:$N$6000,3,FALSE)</f>
        <v>India</v>
      </c>
      <c r="C697" s="22" t="s">
        <v>1342</v>
      </c>
      <c r="D697" s="24">
        <f>VLOOKUP(A697,[1]FloodArchive!$A$2:$P$6000,8,FALSE)</f>
        <v>40026</v>
      </c>
      <c r="E697" s="24">
        <f>VLOOKUP(A697,[1]FloodArchive!$A$2:$P$6000,9,FALSE)</f>
        <v>40029</v>
      </c>
      <c r="F697" s="25">
        <f t="shared" si="31"/>
        <v>4</v>
      </c>
      <c r="G697" s="23">
        <f>VLOOKUP(A697,[1]FloodArchive!$A$2:$P$6000,11,FALSE)</f>
        <v>0</v>
      </c>
      <c r="H697" s="23">
        <f>VLOOKUP(A697,[1]FloodArchive!$A$2:$P$6000,12,FALSE)</f>
        <v>3000</v>
      </c>
      <c r="I697" s="38"/>
      <c r="J697" s="23" t="str">
        <f>VLOOKUP(A697,[1]FloodArchive!$A$2:$P$6000,13,FALSE)</f>
        <v>Levee failure</v>
      </c>
      <c r="K697" s="26">
        <f>VLOOKUP(A697,[1]FloodArchive!$A$2:$P$6003,14,FALSE)</f>
        <v>1.5</v>
      </c>
      <c r="L697" s="23">
        <f>VLOOKUP(A697,[1]FloodArchive!$A$2:$P$6000,7,FALSE)</f>
        <v>21198.81</v>
      </c>
      <c r="M697" s="27">
        <f t="shared" si="32"/>
        <v>5.1044627327775451</v>
      </c>
      <c r="N697" s="23">
        <f>VLOOKUP(A697,[1]FloodArchive!$A$2:$P$6000,5,FALSE)</f>
        <v>85.5</v>
      </c>
      <c r="O697" s="23">
        <f>VLOOKUP(A697,[1]FloodArchive!$A$2:$P$6000,6,FALSE)</f>
        <v>26.5</v>
      </c>
      <c r="P697" s="33" t="s">
        <v>1343</v>
      </c>
      <c r="Q697" s="19"/>
      <c r="R697" s="20"/>
      <c r="S697" s="20"/>
      <c r="T697" s="20"/>
      <c r="U697" s="20"/>
    </row>
    <row r="698" spans="1:21" s="12" customFormat="1" ht="39.950000000000003" customHeight="1" x14ac:dyDescent="0.2">
      <c r="A698" s="138">
        <f t="shared" si="30"/>
        <v>3518</v>
      </c>
      <c r="B698" s="21" t="str">
        <f>VLOOKUP(A698,[1]FloodArchive!$A$2:$N$6000,3,FALSE)</f>
        <v>Philippines</v>
      </c>
      <c r="C698" s="22" t="s">
        <v>1344</v>
      </c>
      <c r="D698" s="24">
        <f>VLOOKUP(A698,[1]FloodArchive!$A$2:$P$6000,8,FALSE)</f>
        <v>40019</v>
      </c>
      <c r="E698" s="24">
        <f>VLOOKUP(A698,[1]FloodArchive!$A$2:$P$6000,9,FALSE)</f>
        <v>40029</v>
      </c>
      <c r="F698" s="25">
        <f t="shared" si="31"/>
        <v>11</v>
      </c>
      <c r="G698" s="23">
        <f>VLOOKUP(A698,[1]FloodArchive!$A$2:$P$6000,11,FALSE)</f>
        <v>10</v>
      </c>
      <c r="H698" s="23">
        <f>VLOOKUP(A698,[1]FloodArchive!$A$2:$P$6000,12,FALSE)</f>
        <v>200000</v>
      </c>
      <c r="I698" s="38"/>
      <c r="J698" s="23" t="str">
        <f>VLOOKUP(A698,[1]FloodArchive!$A$2:$P$6000,13,FALSE)</f>
        <v>Torrential Rain</v>
      </c>
      <c r="K698" s="26">
        <f>VLOOKUP(A698,[1]FloodArchive!$A$2:$P$6003,14,FALSE)</f>
        <v>1.5</v>
      </c>
      <c r="L698" s="23">
        <f>VLOOKUP(A698,[1]FloodArchive!$A$2:$P$6000,7,FALSE)</f>
        <v>36975.160000000003</v>
      </c>
      <c r="M698" s="27">
        <f t="shared" si="32"/>
        <v>5.7853940061787599</v>
      </c>
      <c r="N698" s="23">
        <f>VLOOKUP(A698,[1]FloodArchive!$A$2:$P$6000,5,FALSE)</f>
        <v>125.367</v>
      </c>
      <c r="O698" s="23">
        <f>VLOOKUP(A698,[1]FloodArchive!$A$2:$P$6000,6,FALSE)</f>
        <v>7.6517999999999997</v>
      </c>
      <c r="P698" s="33" t="s">
        <v>1345</v>
      </c>
      <c r="Q698" s="19"/>
      <c r="R698" s="20"/>
      <c r="S698" s="20"/>
      <c r="T698" s="20"/>
      <c r="U698" s="20"/>
    </row>
    <row r="699" spans="1:21" s="12" customFormat="1" ht="39.950000000000003" customHeight="1" x14ac:dyDescent="0.2">
      <c r="A699" s="138">
        <f t="shared" si="30"/>
        <v>3517</v>
      </c>
      <c r="B699" s="21" t="str">
        <f>VLOOKUP(A699,[1]FloodArchive!$A$2:$N$6000,3,FALSE)</f>
        <v>Turkey</v>
      </c>
      <c r="C699" s="22" t="s">
        <v>1346</v>
      </c>
      <c r="D699" s="24">
        <f>VLOOKUP(A699,[1]FloodArchive!$A$2:$P$6000,8,FALSE)</f>
        <v>40022</v>
      </c>
      <c r="E699" s="24">
        <f>VLOOKUP(A699,[1]FloodArchive!$A$2:$P$6000,9,FALSE)</f>
        <v>40023</v>
      </c>
      <c r="F699" s="25">
        <f t="shared" si="31"/>
        <v>2</v>
      </c>
      <c r="G699" s="23">
        <f>VLOOKUP(A699,[1]FloodArchive!$A$2:$P$6000,11,FALSE)</f>
        <v>0</v>
      </c>
      <c r="H699" s="23">
        <f>VLOOKUP(A699,[1]FloodArchive!$A$2:$P$6000,12,FALSE)</f>
        <v>0</v>
      </c>
      <c r="I699" s="38"/>
      <c r="J699" s="23" t="str">
        <f>VLOOKUP(A699,[1]FloodArchive!$A$2:$P$6000,13,FALSE)</f>
        <v>Torrential Rain</v>
      </c>
      <c r="K699" s="26">
        <f>VLOOKUP(A699,[1]FloodArchive!$A$2:$P$6003,14,FALSE)</f>
        <v>1</v>
      </c>
      <c r="L699" s="23">
        <f>VLOOKUP(A699,[1]FloodArchive!$A$2:$P$6000,7,FALSE)</f>
        <v>9640.5400000000009</v>
      </c>
      <c r="M699" s="27">
        <f t="shared" si="32"/>
        <v>4.285131356584654</v>
      </c>
      <c r="N699" s="23">
        <f>VLOOKUP(A699,[1]FloodArchive!$A$2:$P$6000,5,FALSE)</f>
        <v>38.109900000000003</v>
      </c>
      <c r="O699" s="23">
        <f>VLOOKUP(A699,[1]FloodArchive!$A$2:$P$6000,6,FALSE)</f>
        <v>40.697099999999999</v>
      </c>
      <c r="P699" s="33" t="s">
        <v>1347</v>
      </c>
      <c r="Q699" s="19"/>
      <c r="R699" s="20"/>
      <c r="S699" s="20"/>
      <c r="T699" s="20"/>
      <c r="U699" s="20"/>
    </row>
    <row r="700" spans="1:21" s="12" customFormat="1" ht="39.950000000000003" customHeight="1" x14ac:dyDescent="0.2">
      <c r="A700" s="138">
        <f t="shared" si="30"/>
        <v>3516</v>
      </c>
      <c r="B700" s="21" t="str">
        <f>VLOOKUP(A700,[1]FloodArchive!$A$2:$N$6000,3,FALSE)</f>
        <v>Nepal</v>
      </c>
      <c r="C700" s="22" t="s">
        <v>1348</v>
      </c>
      <c r="D700" s="24">
        <f>VLOOKUP(A700,[1]FloodArchive!$A$2:$P$6000,8,FALSE)</f>
        <v>40020</v>
      </c>
      <c r="E700" s="24">
        <f>VLOOKUP(A700,[1]FloodArchive!$A$2:$P$6000,9,FALSE)</f>
        <v>40022</v>
      </c>
      <c r="F700" s="25">
        <f t="shared" si="31"/>
        <v>3</v>
      </c>
      <c r="G700" s="23">
        <f>VLOOKUP(A700,[1]FloodArchive!$A$2:$P$6000,11,FALSE)</f>
        <v>22</v>
      </c>
      <c r="H700" s="23">
        <f>VLOOKUP(A700,[1]FloodArchive!$A$2:$P$6000,12,FALSE)</f>
        <v>0</v>
      </c>
      <c r="I700" s="38"/>
      <c r="J700" s="23" t="str">
        <f>VLOOKUP(A700,[1]FloodArchive!$A$2:$P$6000,13,FALSE)</f>
        <v>Monsoon Rains</v>
      </c>
      <c r="K700" s="26">
        <f>VLOOKUP(A700,[1]FloodArchive!$A$2:$P$6003,14,FALSE)</f>
        <v>1</v>
      </c>
      <c r="L700" s="23">
        <f>VLOOKUP(A700,[1]FloodArchive!$A$2:$P$6000,7,FALSE)</f>
        <v>18726.64</v>
      </c>
      <c r="M700" s="27">
        <f t="shared" si="32"/>
        <v>4.7495811164322506</v>
      </c>
      <c r="N700" s="23">
        <f>VLOOKUP(A700,[1]FloodArchive!$A$2:$P$6000,5,FALSE)</f>
        <v>85.708100000000002</v>
      </c>
      <c r="O700" s="23">
        <f>VLOOKUP(A700,[1]FloodArchive!$A$2:$P$6000,6,FALSE)</f>
        <v>28.0015</v>
      </c>
      <c r="P700" s="33" t="s">
        <v>1349</v>
      </c>
      <c r="Q700" s="19"/>
      <c r="R700" s="20"/>
      <c r="S700" s="20"/>
      <c r="T700" s="20"/>
      <c r="U700" s="20"/>
    </row>
    <row r="701" spans="1:21" s="12" customFormat="1" ht="39.950000000000003" customHeight="1" x14ac:dyDescent="0.2">
      <c r="A701" s="138">
        <f t="shared" si="30"/>
        <v>3515</v>
      </c>
      <c r="B701" s="21" t="str">
        <f>VLOOKUP(A701,[1]FloodArchive!$A$2:$N$6000,3,FALSE)</f>
        <v>Japan</v>
      </c>
      <c r="C701" s="22" t="s">
        <v>1350</v>
      </c>
      <c r="D701" s="24">
        <f>VLOOKUP(A701,[1]FloodArchive!$A$2:$P$6000,8,FALSE)</f>
        <v>40020</v>
      </c>
      <c r="E701" s="24">
        <f>VLOOKUP(A701,[1]FloodArchive!$A$2:$P$6000,9,FALSE)</f>
        <v>40021</v>
      </c>
      <c r="F701" s="25">
        <f t="shared" si="31"/>
        <v>2</v>
      </c>
      <c r="G701" s="23">
        <f>VLOOKUP(A701,[1]FloodArchive!$A$2:$P$6000,11,FALSE)</f>
        <v>28</v>
      </c>
      <c r="H701" s="23">
        <f>VLOOKUP(A701,[1]FloodArchive!$A$2:$P$6000,12,FALSE)</f>
        <v>0</v>
      </c>
      <c r="I701" s="38"/>
      <c r="J701" s="23" t="str">
        <f>VLOOKUP(A701,[1]FloodArchive!$A$2:$P$6000,13,FALSE)</f>
        <v>Torrential Rain</v>
      </c>
      <c r="K701" s="26">
        <f>VLOOKUP(A701,[1]FloodArchive!$A$2:$P$6003,14,FALSE)</f>
        <v>1</v>
      </c>
      <c r="L701" s="23">
        <f>VLOOKUP(A701,[1]FloodArchive!$A$2:$P$6000,7,FALSE)</f>
        <v>9646.51</v>
      </c>
      <c r="M701" s="27">
        <f t="shared" si="32"/>
        <v>4.2854002145115802</v>
      </c>
      <c r="N701" s="23">
        <f>VLOOKUP(A701,[1]FloodArchive!$A$2:$P$6000,5,FALSE)</f>
        <v>130.571</v>
      </c>
      <c r="O701" s="23">
        <f>VLOOKUP(A701,[1]FloodArchive!$A$2:$P$6000,6,FALSE)</f>
        <v>33.298099999999998</v>
      </c>
      <c r="P701" s="33" t="s">
        <v>1351</v>
      </c>
      <c r="Q701" s="19"/>
      <c r="R701" s="20"/>
      <c r="S701" s="20"/>
      <c r="T701" s="20"/>
      <c r="U701" s="20"/>
    </row>
    <row r="702" spans="1:21" s="12" customFormat="1" ht="39.950000000000003" customHeight="1" x14ac:dyDescent="0.2">
      <c r="A702" s="138">
        <f t="shared" si="30"/>
        <v>3514</v>
      </c>
      <c r="B702" s="21" t="str">
        <f>VLOOKUP(A702,[1]FloodArchive!$A$2:$N$6000,3,FALSE)</f>
        <v>China</v>
      </c>
      <c r="C702" s="22" t="s">
        <v>1352</v>
      </c>
      <c r="D702" s="24">
        <f>VLOOKUP(A702,[1]FloodArchive!$A$2:$P$6000,8,FALSE)</f>
        <v>40020</v>
      </c>
      <c r="E702" s="24">
        <f>VLOOKUP(A702,[1]FloodArchive!$A$2:$P$6000,9,FALSE)</f>
        <v>40029</v>
      </c>
      <c r="F702" s="25">
        <f t="shared" si="31"/>
        <v>10</v>
      </c>
      <c r="G702" s="23">
        <f>VLOOKUP(A702,[1]FloodArchive!$A$2:$P$6000,11,FALSE)</f>
        <v>22</v>
      </c>
      <c r="H702" s="23">
        <f>VLOOKUP(A702,[1]FloodArchive!$A$2:$P$6000,12,FALSE)</f>
        <v>0</v>
      </c>
      <c r="I702" s="38"/>
      <c r="J702" s="23" t="str">
        <f>VLOOKUP(A702,[1]FloodArchive!$A$2:$P$6000,13,FALSE)</f>
        <v>Torrential Rain</v>
      </c>
      <c r="K702" s="26">
        <f>VLOOKUP(A702,[1]FloodArchive!$A$2:$P$6003,14,FALSE)</f>
        <v>1</v>
      </c>
      <c r="L702" s="23">
        <f>VLOOKUP(A702,[1]FloodArchive!$A$2:$P$6000,7,FALSE)</f>
        <v>201114.11</v>
      </c>
      <c r="M702" s="27">
        <f t="shared" si="32"/>
        <v>6.3034425414081321</v>
      </c>
      <c r="N702" s="23">
        <f>VLOOKUP(A702,[1]FloodArchive!$A$2:$P$6000,5,FALSE)</f>
        <v>101.18</v>
      </c>
      <c r="O702" s="23">
        <f>VLOOKUP(A702,[1]FloodArchive!$A$2:$P$6000,6,FALSE)</f>
        <v>30.859000000000002</v>
      </c>
      <c r="P702" s="33" t="s">
        <v>1353</v>
      </c>
      <c r="Q702" s="19"/>
      <c r="R702" s="20"/>
      <c r="S702" s="20"/>
      <c r="T702" s="20"/>
      <c r="U702" s="20"/>
    </row>
    <row r="703" spans="1:21" s="12" customFormat="1" ht="39.950000000000003" customHeight="1" x14ac:dyDescent="0.2">
      <c r="A703" s="138">
        <f t="shared" si="30"/>
        <v>3513</v>
      </c>
      <c r="B703" s="21" t="str">
        <f>VLOOKUP(A703,[1]FloodArchive!$A$2:$N$6000,3,FALSE)</f>
        <v>Turkey</v>
      </c>
      <c r="C703" s="22" t="s">
        <v>1354</v>
      </c>
      <c r="D703" s="24">
        <f>VLOOKUP(A703,[1]FloodArchive!$A$2:$P$6000,8,FALSE)</f>
        <v>40014</v>
      </c>
      <c r="E703" s="24">
        <f>VLOOKUP(A703,[1]FloodArchive!$A$2:$P$6000,9,FALSE)</f>
        <v>40016</v>
      </c>
      <c r="F703" s="25">
        <f t="shared" si="31"/>
        <v>3</v>
      </c>
      <c r="G703" s="23">
        <f>VLOOKUP(A703,[1]FloodArchive!$A$2:$P$6000,11,FALSE)</f>
        <v>0</v>
      </c>
      <c r="H703" s="23">
        <f>VLOOKUP(A703,[1]FloodArchive!$A$2:$P$6000,12,FALSE)</f>
        <v>3000</v>
      </c>
      <c r="I703" s="38"/>
      <c r="J703" s="23" t="str">
        <f>VLOOKUP(A703,[1]FloodArchive!$A$2:$P$6000,13,FALSE)</f>
        <v>Torrential Rain</v>
      </c>
      <c r="K703" s="26">
        <f>VLOOKUP(A703,[1]FloodArchive!$A$2:$P$6003,14,FALSE)</f>
        <v>1</v>
      </c>
      <c r="L703" s="23">
        <f>VLOOKUP(A703,[1]FloodArchive!$A$2:$P$6000,7,FALSE)</f>
        <v>13171.48</v>
      </c>
      <c r="M703" s="27">
        <f t="shared" si="32"/>
        <v>4.5967558314825521</v>
      </c>
      <c r="N703" s="23">
        <f>VLOOKUP(A703,[1]FloodArchive!$A$2:$P$6000,5,FALSE)</f>
        <v>38.160899999999998</v>
      </c>
      <c r="O703" s="23">
        <f>VLOOKUP(A703,[1]FloodArchive!$A$2:$P$6000,6,FALSE)</f>
        <v>40.686900000000001</v>
      </c>
      <c r="P703" s="33" t="s">
        <v>1355</v>
      </c>
      <c r="Q703" s="19"/>
      <c r="R703" s="20"/>
      <c r="S703" s="20"/>
      <c r="T703" s="20"/>
      <c r="U703" s="20"/>
    </row>
    <row r="704" spans="1:21" s="12" customFormat="1" ht="39.950000000000003" customHeight="1" x14ac:dyDescent="0.2">
      <c r="A704" s="138">
        <f t="shared" si="30"/>
        <v>3512</v>
      </c>
      <c r="B704" s="21" t="str">
        <f>VLOOKUP(A704,[1]FloodArchive!$A$2:$N$6000,3,FALSE)</f>
        <v>Japan</v>
      </c>
      <c r="C704" s="22" t="s">
        <v>1356</v>
      </c>
      <c r="D704" s="24">
        <f>VLOOKUP(A704,[1]FloodArchive!$A$2:$P$6000,8,FALSE)</f>
        <v>40014</v>
      </c>
      <c r="E704" s="24">
        <f>VLOOKUP(A704,[1]FloodArchive!$A$2:$P$6000,9,FALSE)</f>
        <v>40016</v>
      </c>
      <c r="F704" s="25">
        <f t="shared" si="31"/>
        <v>3</v>
      </c>
      <c r="G704" s="23">
        <f>VLOOKUP(A704,[1]FloodArchive!$A$2:$P$6000,11,FALSE)</f>
        <v>16</v>
      </c>
      <c r="H704" s="23">
        <f>VLOOKUP(A704,[1]FloodArchive!$A$2:$P$6000,12,FALSE)</f>
        <v>400</v>
      </c>
      <c r="I704" s="38"/>
      <c r="J704" s="23" t="str">
        <f>VLOOKUP(A704,[1]FloodArchive!$A$2:$P$6000,13,FALSE)</f>
        <v>Torrential Rain</v>
      </c>
      <c r="K704" s="26">
        <f>VLOOKUP(A704,[1]FloodArchive!$A$2:$P$6003,14,FALSE)</f>
        <v>1.5</v>
      </c>
      <c r="L704" s="23">
        <f>VLOOKUP(A704,[1]FloodArchive!$A$2:$P$6000,7,FALSE)</f>
        <v>11850.39</v>
      </c>
      <c r="M704" s="27">
        <f t="shared" si="32"/>
        <v>4.7269451571223797</v>
      </c>
      <c r="N704" s="23">
        <f>VLOOKUP(A704,[1]FloodArchive!$A$2:$P$6000,5,FALSE)</f>
        <v>131.88800000000001</v>
      </c>
      <c r="O704" s="23">
        <f>VLOOKUP(A704,[1]FloodArchive!$A$2:$P$6000,6,FALSE)</f>
        <v>34.563600000000001</v>
      </c>
      <c r="P704" s="33" t="s">
        <v>1357</v>
      </c>
      <c r="Q704" s="19"/>
      <c r="R704" s="20"/>
      <c r="S704" s="20"/>
      <c r="T704" s="20"/>
      <c r="U704" s="20"/>
    </row>
    <row r="705" spans="1:21" s="12" customFormat="1" ht="39.950000000000003" customHeight="1" x14ac:dyDescent="0.2">
      <c r="A705" s="138">
        <f t="shared" si="30"/>
        <v>3511</v>
      </c>
      <c r="B705" s="21" t="str">
        <f>VLOOKUP(A705,[1]FloodArchive!$A$2:$N$6000,3,FALSE)</f>
        <v>Mongolia</v>
      </c>
      <c r="C705" s="22" t="s">
        <v>1358</v>
      </c>
      <c r="D705" s="24">
        <f>VLOOKUP(A705,[1]FloodArchive!$A$2:$P$6000,8,FALSE)</f>
        <v>40010</v>
      </c>
      <c r="E705" s="24">
        <f>VLOOKUP(A705,[1]FloodArchive!$A$2:$P$6000,9,FALSE)</f>
        <v>40013</v>
      </c>
      <c r="F705" s="25">
        <f t="shared" si="31"/>
        <v>4</v>
      </c>
      <c r="G705" s="23">
        <f>VLOOKUP(A705,[1]FloodArchive!$A$2:$P$6000,11,FALSE)</f>
        <v>26</v>
      </c>
      <c r="H705" s="23">
        <f>VLOOKUP(A705,[1]FloodArchive!$A$2:$P$6000,12,FALSE)</f>
        <v>300</v>
      </c>
      <c r="I705" s="38"/>
      <c r="J705" s="23" t="str">
        <f>VLOOKUP(A705,[1]FloodArchive!$A$2:$P$6000,13,FALSE)</f>
        <v>Torrential Rain</v>
      </c>
      <c r="K705" s="26">
        <f>VLOOKUP(A705,[1]FloodArchive!$A$2:$P$6003,14,FALSE)</f>
        <v>2</v>
      </c>
      <c r="L705" s="23">
        <f>VLOOKUP(A705,[1]FloodArchive!$A$2:$P$6000,7,FALSE)</f>
        <v>138925.64000000001</v>
      </c>
      <c r="M705" s="27">
        <f t="shared" si="32"/>
        <v>6.0458723931535401</v>
      </c>
      <c r="N705" s="23">
        <f>VLOOKUP(A705,[1]FloodArchive!$A$2:$P$6000,5,FALSE)</f>
        <v>101.935</v>
      </c>
      <c r="O705" s="23">
        <f>VLOOKUP(A705,[1]FloodArchive!$A$2:$P$6000,6,FALSE)</f>
        <v>47.820500000000003</v>
      </c>
      <c r="P705" s="33" t="s">
        <v>1359</v>
      </c>
      <c r="Q705" s="19"/>
      <c r="R705" s="20"/>
      <c r="S705" s="20"/>
      <c r="T705" s="20"/>
      <c r="U705" s="20"/>
    </row>
    <row r="706" spans="1:21" s="12" customFormat="1" ht="39.950000000000003" customHeight="1" x14ac:dyDescent="0.2">
      <c r="A706" s="138">
        <f t="shared" ref="A706:A769" si="33">A707+1</f>
        <v>3510</v>
      </c>
      <c r="B706" s="21" t="str">
        <f>VLOOKUP(A706,[1]FloodArchive!$A$2:$N$6000,3,FALSE)</f>
        <v>United Kingdom</v>
      </c>
      <c r="C706" s="22" t="s">
        <v>1360</v>
      </c>
      <c r="D706" s="24">
        <f>VLOOKUP(A706,[1]FloodArchive!$A$2:$P$6000,8,FALSE)</f>
        <v>40012</v>
      </c>
      <c r="E706" s="24">
        <f>VLOOKUP(A706,[1]FloodArchive!$A$2:$P$6000,9,FALSE)</f>
        <v>40013</v>
      </c>
      <c r="F706" s="25">
        <f t="shared" ref="F706:F715" si="34">E706-D706+1</f>
        <v>2</v>
      </c>
      <c r="G706" s="23">
        <f>VLOOKUP(A706,[1]FloodArchive!$A$2:$P$6000,11,FALSE)</f>
        <v>0</v>
      </c>
      <c r="H706" s="23">
        <f>VLOOKUP(A706,[1]FloodArchive!$A$2:$P$6000,12,FALSE)</f>
        <v>0</v>
      </c>
      <c r="I706" s="38"/>
      <c r="J706" s="23" t="str">
        <f>VLOOKUP(A706,[1]FloodArchive!$A$2:$P$6000,13,FALSE)</f>
        <v>Torrential Rain</v>
      </c>
      <c r="K706" s="26">
        <f>VLOOKUP(A706,[1]FloodArchive!$A$2:$P$6003,14,FALSE)</f>
        <v>1</v>
      </c>
      <c r="L706" s="23">
        <f>VLOOKUP(A706,[1]FloodArchive!$A$2:$P$6000,7,FALSE)</f>
        <v>3358.7</v>
      </c>
      <c r="M706" s="27">
        <f t="shared" ref="M706:M715" si="35">LOG(F706*K706*L706)</f>
        <v>3.8272012099364008</v>
      </c>
      <c r="N706" s="23">
        <f>VLOOKUP(A706,[1]FloodArchive!$A$2:$P$6000,5,FALSE)</f>
        <v>-1.8240799999999999</v>
      </c>
      <c r="O706" s="23">
        <f>VLOOKUP(A706,[1]FloodArchive!$A$2:$P$6000,6,FALSE)</f>
        <v>54.362200000000001</v>
      </c>
      <c r="P706" s="33" t="s">
        <v>1361</v>
      </c>
      <c r="Q706" s="19"/>
      <c r="R706" s="20"/>
      <c r="S706" s="20"/>
      <c r="T706" s="20"/>
      <c r="U706" s="20"/>
    </row>
    <row r="707" spans="1:21" s="12" customFormat="1" ht="39.950000000000003" customHeight="1" x14ac:dyDescent="0.2">
      <c r="A707" s="138">
        <f t="shared" si="33"/>
        <v>3509</v>
      </c>
      <c r="B707" s="21" t="str">
        <f>VLOOKUP(A707,[1]FloodArchive!$A$2:$N$6000,3,FALSE)</f>
        <v>Austria</v>
      </c>
      <c r="C707" s="22" t="s">
        <v>1362</v>
      </c>
      <c r="D707" s="24">
        <f>VLOOKUP(A707,[1]FloodArchive!$A$2:$P$6000,8,FALSE)</f>
        <v>40010</v>
      </c>
      <c r="E707" s="24">
        <f>VLOOKUP(A707,[1]FloodArchive!$A$2:$P$6000,9,FALSE)</f>
        <v>40013</v>
      </c>
      <c r="F707" s="25">
        <f t="shared" si="34"/>
        <v>4</v>
      </c>
      <c r="G707" s="23">
        <f>VLOOKUP(A707,[1]FloodArchive!$A$2:$P$6000,11,FALSE)</f>
        <v>0</v>
      </c>
      <c r="H707" s="23">
        <f>VLOOKUP(A707,[1]FloodArchive!$A$2:$P$6000,12,FALSE)</f>
        <v>0</v>
      </c>
      <c r="I707" s="38"/>
      <c r="J707" s="23" t="str">
        <f>VLOOKUP(A707,[1]FloodArchive!$A$2:$P$6000,13,FALSE)</f>
        <v>Torrential Rain</v>
      </c>
      <c r="K707" s="26">
        <f>VLOOKUP(A707,[1]FloodArchive!$A$2:$P$6003,14,FALSE)</f>
        <v>1</v>
      </c>
      <c r="L707" s="23">
        <f>VLOOKUP(A707,[1]FloodArchive!$A$2:$P$6000,7,FALSE)</f>
        <v>2765.43</v>
      </c>
      <c r="M707" s="27">
        <f t="shared" si="35"/>
        <v>4.0438226611848593</v>
      </c>
      <c r="N707" s="23">
        <f>VLOOKUP(A707,[1]FloodArchive!$A$2:$P$6000,5,FALSE)</f>
        <v>15.7089</v>
      </c>
      <c r="O707" s="23">
        <f>VLOOKUP(A707,[1]FloodArchive!$A$2:$P$6000,6,FALSE)</f>
        <v>47.402099999999997</v>
      </c>
      <c r="P707" s="33" t="s">
        <v>1363</v>
      </c>
      <c r="Q707" s="19"/>
      <c r="R707" s="20"/>
      <c r="S707" s="20"/>
      <c r="T707" s="20"/>
      <c r="U707" s="20"/>
    </row>
    <row r="708" spans="1:21" s="12" customFormat="1" ht="39.950000000000003" customHeight="1" x14ac:dyDescent="0.2">
      <c r="A708" s="138">
        <f t="shared" si="33"/>
        <v>3508</v>
      </c>
      <c r="B708" s="21" t="str">
        <f>VLOOKUP(A708,[1]FloodArchive!$A$2:$N$6000,3,FALSE)</f>
        <v>Pakistan</v>
      </c>
      <c r="C708" s="22" t="s">
        <v>1089</v>
      </c>
      <c r="D708" s="24">
        <f>VLOOKUP(A708,[1]FloodArchive!$A$2:$P$6000,8,FALSE)</f>
        <v>40011</v>
      </c>
      <c r="E708" s="24">
        <f>VLOOKUP(A708,[1]FloodArchive!$A$2:$P$6000,9,FALSE)</f>
        <v>40013</v>
      </c>
      <c r="F708" s="25">
        <f t="shared" si="34"/>
        <v>3</v>
      </c>
      <c r="G708" s="23">
        <f>VLOOKUP(A708,[1]FloodArchive!$A$2:$P$6000,11,FALSE)</f>
        <v>26</v>
      </c>
      <c r="H708" s="23">
        <f>VLOOKUP(A708,[1]FloodArchive!$A$2:$P$6000,12,FALSE)</f>
        <v>0</v>
      </c>
      <c r="I708" s="38"/>
      <c r="J708" s="23" t="str">
        <f>VLOOKUP(A708,[1]FloodArchive!$A$2:$P$6000,13,FALSE)</f>
        <v>Torrential Rain</v>
      </c>
      <c r="K708" s="26">
        <f>VLOOKUP(A708,[1]FloodArchive!$A$2:$P$6003,14,FALSE)</f>
        <v>1</v>
      </c>
      <c r="L708" s="23">
        <f>VLOOKUP(A708,[1]FloodArchive!$A$2:$P$6000,7,FALSE)</f>
        <v>10367.35</v>
      </c>
      <c r="M708" s="27">
        <f t="shared" si="35"/>
        <v>4.492789015211609</v>
      </c>
      <c r="N708" s="23">
        <f>VLOOKUP(A708,[1]FloodArchive!$A$2:$P$6000,5,FALSE)</f>
        <v>67.185199999999995</v>
      </c>
      <c r="O708" s="23">
        <f>VLOOKUP(A708,[1]FloodArchive!$A$2:$P$6000,6,FALSE)</f>
        <v>24.878599999999999</v>
      </c>
      <c r="P708" s="33" t="s">
        <v>1364</v>
      </c>
      <c r="Q708" s="19"/>
      <c r="R708" s="20"/>
      <c r="S708" s="20"/>
      <c r="T708" s="20"/>
      <c r="U708" s="20"/>
    </row>
    <row r="709" spans="1:21" s="12" customFormat="1" ht="39.950000000000003" customHeight="1" x14ac:dyDescent="0.2">
      <c r="A709" s="138">
        <f t="shared" si="33"/>
        <v>3507</v>
      </c>
      <c r="B709" s="21" t="str">
        <f>VLOOKUP(A709,[1]FloodArchive!$A$2:$N$6000,3,FALSE)</f>
        <v>Bosnia-Hercegovenia</v>
      </c>
      <c r="C709" s="22" t="s">
        <v>1365</v>
      </c>
      <c r="D709" s="24">
        <f>VLOOKUP(A709,[1]FloodArchive!$A$2:$P$6000,8,FALSE)</f>
        <v>40001</v>
      </c>
      <c r="E709" s="24">
        <f>VLOOKUP(A709,[1]FloodArchive!$A$2:$P$6000,9,FALSE)</f>
        <v>40009</v>
      </c>
      <c r="F709" s="25">
        <f t="shared" si="34"/>
        <v>9</v>
      </c>
      <c r="G709" s="23">
        <f>VLOOKUP(A709,[1]FloodArchive!$A$2:$P$6000,11,FALSE)</f>
        <v>0</v>
      </c>
      <c r="H709" s="23">
        <f>VLOOKUP(A709,[1]FloodArchive!$A$2:$P$6000,12,FALSE)</f>
        <v>0</v>
      </c>
      <c r="I709" s="38"/>
      <c r="J709" s="23" t="str">
        <f>VLOOKUP(A709,[1]FloodArchive!$A$2:$P$6000,13,FALSE)</f>
        <v>Heavy Rain</v>
      </c>
      <c r="K709" s="26">
        <f>VLOOKUP(A709,[1]FloodArchive!$A$2:$P$6003,14,FALSE)</f>
        <v>1</v>
      </c>
      <c r="L709" s="23">
        <f>VLOOKUP(A709,[1]FloodArchive!$A$2:$P$6000,7,FALSE)</f>
        <v>6060.99</v>
      </c>
      <c r="M709" s="27">
        <f t="shared" si="35"/>
        <v>4.7367860769094241</v>
      </c>
      <c r="N709" s="23">
        <f>VLOOKUP(A709,[1]FloodArchive!$A$2:$P$6000,5,FALSE)</f>
        <v>17.4846</v>
      </c>
      <c r="O709" s="23">
        <f>VLOOKUP(A709,[1]FloodArchive!$A$2:$P$6000,6,FALSE)</f>
        <v>44.871099999999998</v>
      </c>
      <c r="P709" s="33" t="s">
        <v>1366</v>
      </c>
      <c r="Q709" s="19"/>
      <c r="R709" s="20"/>
      <c r="S709" s="20"/>
      <c r="T709" s="20"/>
      <c r="U709" s="20"/>
    </row>
    <row r="710" spans="1:21" s="12" customFormat="1" ht="39.950000000000003" customHeight="1" x14ac:dyDescent="0.2">
      <c r="A710" s="138">
        <f t="shared" si="33"/>
        <v>3506</v>
      </c>
      <c r="B710" s="21" t="str">
        <f>VLOOKUP(A710,[1]FloodArchive!$A$2:$N$6000,3,FALSE)</f>
        <v>Philippines</v>
      </c>
      <c r="C710" s="22" t="s">
        <v>1367</v>
      </c>
      <c r="D710" s="24">
        <f>VLOOKUP(A710,[1]FloodArchive!$A$2:$P$6000,8,FALSE)</f>
        <v>40010</v>
      </c>
      <c r="E710" s="24">
        <f>VLOOKUP(A710,[1]FloodArchive!$A$2:$P$6000,9,FALSE)</f>
        <v>40012</v>
      </c>
      <c r="F710" s="25">
        <f t="shared" si="34"/>
        <v>3</v>
      </c>
      <c r="G710" s="23">
        <f>VLOOKUP(A710,[1]FloodArchive!$A$2:$P$6000,11,FALSE)</f>
        <v>5</v>
      </c>
      <c r="H710" s="23">
        <f>VLOOKUP(A710,[1]FloodArchive!$A$2:$P$6000,12,FALSE)</f>
        <v>0</v>
      </c>
      <c r="I710" s="38"/>
      <c r="J710" s="23" t="str">
        <f>VLOOKUP(A710,[1]FloodArchive!$A$2:$P$6000,13,FALSE)</f>
        <v>Tropical Cyclone</v>
      </c>
      <c r="K710" s="26">
        <f>VLOOKUP(A710,[1]FloodArchive!$A$2:$P$6003,14,FALSE)</f>
        <v>1</v>
      </c>
      <c r="L710" s="23">
        <f>VLOOKUP(A710,[1]FloodArchive!$A$2:$P$6000,7,FALSE)</f>
        <v>47243.51</v>
      </c>
      <c r="M710" s="27">
        <f t="shared" si="35"/>
        <v>5.1514634111675477</v>
      </c>
      <c r="N710" s="23">
        <f>VLOOKUP(A710,[1]FloodArchive!$A$2:$P$6000,5,FALSE)</f>
        <v>121.346</v>
      </c>
      <c r="O710" s="23">
        <f>VLOOKUP(A710,[1]FloodArchive!$A$2:$P$6000,6,FALSE)</f>
        <v>17.122499999999999</v>
      </c>
      <c r="P710" s="33" t="s">
        <v>1368</v>
      </c>
      <c r="Q710" s="19"/>
      <c r="R710" s="20"/>
      <c r="S710" s="20"/>
      <c r="T710" s="20"/>
      <c r="U710" s="20"/>
    </row>
    <row r="711" spans="1:21" s="12" customFormat="1" ht="39.950000000000003" customHeight="1" x14ac:dyDescent="0.2">
      <c r="A711" s="138">
        <f t="shared" si="33"/>
        <v>3505</v>
      </c>
      <c r="B711" s="21" t="str">
        <f>VLOOKUP(A711,[1]FloodArchive!$A$2:$N$6000,3,FALSE)</f>
        <v>Myanmar</v>
      </c>
      <c r="C711" s="22" t="s">
        <v>1369</v>
      </c>
      <c r="D711" s="24">
        <f>VLOOKUP(A711,[1]FloodArchive!$A$2:$P$6000,8,FALSE)</f>
        <v>40006</v>
      </c>
      <c r="E711" s="24">
        <f>VLOOKUP(A711,[1]FloodArchive!$A$2:$P$6000,9,FALSE)</f>
        <v>40011</v>
      </c>
      <c r="F711" s="25">
        <f t="shared" si="34"/>
        <v>6</v>
      </c>
      <c r="G711" s="23">
        <f>VLOOKUP(A711,[1]FloodArchive!$A$2:$P$6000,11,FALSE)</f>
        <v>0</v>
      </c>
      <c r="H711" s="23">
        <f>VLOOKUP(A711,[1]FloodArchive!$A$2:$P$6000,12,FALSE)</f>
        <v>300</v>
      </c>
      <c r="I711" s="38"/>
      <c r="J711" s="23" t="str">
        <f>VLOOKUP(A711,[1]FloodArchive!$A$2:$P$6000,13,FALSE)</f>
        <v>Heavy Rain</v>
      </c>
      <c r="K711" s="26">
        <f>VLOOKUP(A711,[1]FloodArchive!$A$2:$P$6003,14,FALSE)</f>
        <v>1</v>
      </c>
      <c r="L711" s="23">
        <f>VLOOKUP(A711,[1]FloodArchive!$A$2:$P$6000,7,FALSE)</f>
        <v>136568.23000000001</v>
      </c>
      <c r="M711" s="27">
        <f t="shared" si="35"/>
        <v>5.9135009311315532</v>
      </c>
      <c r="N711" s="23">
        <f>VLOOKUP(A711,[1]FloodArchive!$A$2:$P$6000,5,FALSE)</f>
        <v>101.833</v>
      </c>
      <c r="O711" s="23">
        <f>VLOOKUP(A711,[1]FloodArchive!$A$2:$P$6000,6,FALSE)</f>
        <v>4.5493399999999999</v>
      </c>
      <c r="P711" s="33" t="s">
        <v>1370</v>
      </c>
      <c r="Q711" s="19"/>
      <c r="R711" s="20"/>
      <c r="S711" s="20"/>
      <c r="T711" s="20"/>
      <c r="U711" s="20"/>
    </row>
    <row r="712" spans="1:21" s="12" customFormat="1" ht="39.950000000000003" customHeight="1" x14ac:dyDescent="0.2">
      <c r="A712" s="138">
        <f t="shared" si="33"/>
        <v>3504</v>
      </c>
      <c r="B712" s="21" t="str">
        <f>VLOOKUP(A712,[1]FloodArchive!$A$2:$N$6000,3,FALSE)</f>
        <v>India</v>
      </c>
      <c r="C712" s="22" t="s">
        <v>1371</v>
      </c>
      <c r="D712" s="24">
        <f>VLOOKUP(A712,[1]FloodArchive!$A$2:$P$6000,8,FALSE)</f>
        <v>40005</v>
      </c>
      <c r="E712" s="24">
        <f>VLOOKUP(A712,[1]FloodArchive!$A$2:$P$6000,9,FALSE)</f>
        <v>40011</v>
      </c>
      <c r="F712" s="25">
        <f t="shared" si="34"/>
        <v>7</v>
      </c>
      <c r="G712" s="23">
        <f>VLOOKUP(A712,[1]FloodArchive!$A$2:$P$6000,11,FALSE)</f>
        <v>0</v>
      </c>
      <c r="H712" s="23">
        <f>VLOOKUP(A712,[1]FloodArchive!$A$2:$P$6000,12,FALSE)</f>
        <v>0</v>
      </c>
      <c r="I712" s="38"/>
      <c r="J712" s="23" t="str">
        <f>VLOOKUP(A712,[1]FloodArchive!$A$2:$P$6000,13,FALSE)</f>
        <v>Heavy Rain</v>
      </c>
      <c r="K712" s="26">
        <f>VLOOKUP(A712,[1]FloodArchive!$A$2:$P$6003,14,FALSE)</f>
        <v>1</v>
      </c>
      <c r="L712" s="23">
        <f>VLOOKUP(A712,[1]FloodArchive!$A$2:$P$6000,7,FALSE)</f>
        <v>63616.23</v>
      </c>
      <c r="M712" s="27">
        <f t="shared" si="35"/>
        <v>5.6486659685594143</v>
      </c>
      <c r="N712" s="23">
        <f>VLOOKUP(A712,[1]FloodArchive!$A$2:$P$6000,5,FALSE)</f>
        <v>74.727099999999993</v>
      </c>
      <c r="O712" s="23">
        <f>VLOOKUP(A712,[1]FloodArchive!$A$2:$P$6000,6,FALSE)</f>
        <v>15.305899999999999</v>
      </c>
      <c r="P712" s="33" t="s">
        <v>1372</v>
      </c>
      <c r="Q712" s="19"/>
      <c r="R712" s="20"/>
      <c r="S712" s="20"/>
      <c r="T712" s="20"/>
      <c r="U712" s="20"/>
    </row>
    <row r="713" spans="1:21" s="12" customFormat="1" ht="39.950000000000003" customHeight="1" x14ac:dyDescent="0.2">
      <c r="A713" s="138">
        <f t="shared" si="33"/>
        <v>3503</v>
      </c>
      <c r="B713" s="21" t="str">
        <f>VLOOKUP(A713,[1]FloodArchive!$A$2:$N$6000,3,FALSE)</f>
        <v>South Africa</v>
      </c>
      <c r="C713" s="22" t="s">
        <v>1373</v>
      </c>
      <c r="D713" s="24">
        <f>VLOOKUP(A713,[1]FloodArchive!$A$2:$P$6000,8,FALSE)</f>
        <v>40006</v>
      </c>
      <c r="E713" s="24">
        <f>VLOOKUP(A713,[1]FloodArchive!$A$2:$P$6000,9,FALSE)</f>
        <v>40010</v>
      </c>
      <c r="F713" s="25">
        <f t="shared" si="34"/>
        <v>5</v>
      </c>
      <c r="G713" s="23">
        <f>VLOOKUP(A713,[1]FloodArchive!$A$2:$P$6000,11,FALSE)</f>
        <v>11</v>
      </c>
      <c r="H713" s="23">
        <f>VLOOKUP(A713,[1]FloodArchive!$A$2:$P$6000,12,FALSE)</f>
        <v>20000</v>
      </c>
      <c r="I713" s="38"/>
      <c r="J713" s="23" t="str">
        <f>VLOOKUP(A713,[1]FloodArchive!$A$2:$P$6000,13,FALSE)</f>
        <v>Heavy Rain</v>
      </c>
      <c r="K713" s="26">
        <f>VLOOKUP(A713,[1]FloodArchive!$A$2:$P$6003,14,FALSE)</f>
        <v>1</v>
      </c>
      <c r="L713" s="23">
        <f>VLOOKUP(A713,[1]FloodArchive!$A$2:$P$6000,7,FALSE)</f>
        <v>32700.21</v>
      </c>
      <c r="M713" s="27">
        <f t="shared" si="35"/>
        <v>5.2135205460344807</v>
      </c>
      <c r="N713" s="23">
        <f>VLOOKUP(A713,[1]FloodArchive!$A$2:$P$6000,5,FALSE)</f>
        <v>18.9236</v>
      </c>
      <c r="O713" s="23">
        <f>VLOOKUP(A713,[1]FloodArchive!$A$2:$P$6000,6,FALSE)</f>
        <v>-33.067999999999998</v>
      </c>
      <c r="P713" s="33" t="s">
        <v>1374</v>
      </c>
      <c r="Q713" s="19"/>
      <c r="R713" s="20"/>
      <c r="S713" s="20"/>
      <c r="T713" s="20"/>
      <c r="U713" s="20"/>
    </row>
    <row r="714" spans="1:21" s="12" customFormat="1" ht="39.950000000000003" customHeight="1" x14ac:dyDescent="0.2">
      <c r="A714" s="138">
        <f t="shared" si="33"/>
        <v>3502</v>
      </c>
      <c r="B714" s="21" t="str">
        <f>VLOOKUP(A714,[1]FloodArchive!$A$2:$N$6000,3,FALSE)</f>
        <v>Mexico</v>
      </c>
      <c r="C714" s="22" t="s">
        <v>1375</v>
      </c>
      <c r="D714" s="24">
        <f>VLOOKUP(A714,[1]FloodArchive!$A$2:$P$6000,8,FALSE)</f>
        <v>40008</v>
      </c>
      <c r="E714" s="24">
        <f>VLOOKUP(A714,[1]FloodArchive!$A$2:$P$6000,9,FALSE)</f>
        <v>40010</v>
      </c>
      <c r="F714" s="25">
        <f t="shared" si="34"/>
        <v>3</v>
      </c>
      <c r="G714" s="23">
        <f>VLOOKUP(A714,[1]FloodArchive!$A$2:$P$6000,11,FALSE)</f>
        <v>11</v>
      </c>
      <c r="H714" s="23">
        <f>VLOOKUP(A714,[1]FloodArchive!$A$2:$P$6000,12,FALSE)</f>
        <v>0</v>
      </c>
      <c r="I714" s="38"/>
      <c r="J714" s="23" t="str">
        <f>VLOOKUP(A714,[1]FloodArchive!$A$2:$P$6000,13,FALSE)</f>
        <v>Heavy Rain</v>
      </c>
      <c r="K714" s="26">
        <f>VLOOKUP(A714,[1]FloodArchive!$A$2:$P$6003,14,FALSE)</f>
        <v>1</v>
      </c>
      <c r="L714" s="23">
        <f>VLOOKUP(A714,[1]FloodArchive!$A$2:$P$6000,7,FALSE)</f>
        <v>51611.74</v>
      </c>
      <c r="M714" s="27">
        <f t="shared" si="35"/>
        <v>5.1898697555191298</v>
      </c>
      <c r="N714" s="23">
        <f>VLOOKUP(A714,[1]FloodArchive!$A$2:$P$6000,5,FALSE)</f>
        <v>-96.9696</v>
      </c>
      <c r="O714" s="23">
        <f>VLOOKUP(A714,[1]FloodArchive!$A$2:$P$6000,6,FALSE)</f>
        <v>16.448899999999998</v>
      </c>
      <c r="P714" s="33" t="s">
        <v>1376</v>
      </c>
      <c r="Q714" s="19"/>
      <c r="R714" s="20"/>
      <c r="S714" s="20"/>
      <c r="T714" s="20"/>
      <c r="U714" s="20"/>
    </row>
    <row r="715" spans="1:21" s="12" customFormat="1" ht="39.950000000000003" customHeight="1" x14ac:dyDescent="0.2">
      <c r="A715" s="138">
        <f t="shared" si="33"/>
        <v>3501</v>
      </c>
      <c r="B715" s="21" t="str">
        <f>VLOOKUP(A715,[1]FloodArchive!$A$2:$N$6000,3,FALSE)</f>
        <v>Ghana</v>
      </c>
      <c r="C715" s="22">
        <v>0</v>
      </c>
      <c r="D715" s="24">
        <f>VLOOKUP(A715,[1]FloodArchive!$A$2:$P$6000,8,FALSE)</f>
        <v>40000</v>
      </c>
      <c r="E715" s="24">
        <f>VLOOKUP(A715,[1]FloodArchive!$A$2:$P$6000,9,FALSE)</f>
        <v>40011</v>
      </c>
      <c r="F715" s="25">
        <f t="shared" si="34"/>
        <v>12</v>
      </c>
      <c r="G715" s="23">
        <f>VLOOKUP(A715,[1]FloodArchive!$A$2:$P$6000,11,FALSE)</f>
        <v>5</v>
      </c>
      <c r="H715" s="23">
        <f>VLOOKUP(A715,[1]FloodArchive!$A$2:$P$6000,12,FALSE)</f>
        <v>300</v>
      </c>
      <c r="I715" s="38"/>
      <c r="J715" s="23" t="str">
        <f>VLOOKUP(A715,[1]FloodArchive!$A$2:$P$6000,13,FALSE)</f>
        <v>Heavy Rain</v>
      </c>
      <c r="K715" s="26">
        <f>VLOOKUP(A715,[1]FloodArchive!$A$2:$P$6003,14,FALSE)</f>
        <v>1</v>
      </c>
      <c r="L715" s="23">
        <f>VLOOKUP(A715,[1]FloodArchive!$A$2:$P$6000,7,FALSE)</f>
        <v>77546.62</v>
      </c>
      <c r="M715" s="27">
        <f t="shared" si="35"/>
        <v>5.9687441191535457</v>
      </c>
      <c r="N715" s="23">
        <f>VLOOKUP(A715,[1]FloodArchive!$A$2:$P$6000,5,FALSE)</f>
        <v>-1.03826</v>
      </c>
      <c r="O715" s="23">
        <f>VLOOKUP(A715,[1]FloodArchive!$A$2:$P$6000,6,FALSE)</f>
        <v>6.2026199999999996</v>
      </c>
      <c r="P715" s="33" t="s">
        <v>1377</v>
      </c>
      <c r="Q715" s="19"/>
      <c r="R715" s="20"/>
      <c r="S715" s="20"/>
      <c r="T715" s="20"/>
      <c r="U715" s="20"/>
    </row>
    <row r="716" spans="1:21" s="12" customFormat="1" ht="39.950000000000003" customHeight="1" x14ac:dyDescent="0.2">
      <c r="A716" s="138">
        <f t="shared" si="33"/>
        <v>3500</v>
      </c>
      <c r="B716" s="21"/>
      <c r="C716" s="22"/>
      <c r="D716" s="24"/>
      <c r="E716" s="24"/>
      <c r="F716" s="25"/>
      <c r="G716" s="23"/>
      <c r="H716" s="23"/>
      <c r="I716" s="38"/>
      <c r="J716" s="23"/>
      <c r="K716" s="26"/>
      <c r="L716" s="23"/>
      <c r="M716" s="27"/>
      <c r="N716" s="23"/>
      <c r="O716" s="23"/>
      <c r="P716" s="33" t="s">
        <v>1378</v>
      </c>
      <c r="Q716" s="19"/>
      <c r="R716" s="20"/>
      <c r="S716" s="20"/>
      <c r="T716" s="20"/>
      <c r="U716" s="20"/>
    </row>
    <row r="717" spans="1:21" s="12" customFormat="1" ht="39.950000000000003" customHeight="1" x14ac:dyDescent="0.2">
      <c r="A717" s="138">
        <f t="shared" si="33"/>
        <v>3499</v>
      </c>
      <c r="B717" s="21" t="str">
        <f>VLOOKUP(A717,[1]FloodArchive!$A$2:$N$6000,3,FALSE)</f>
        <v>Benin</v>
      </c>
      <c r="C717" s="22" t="e">
        <v>#N/A</v>
      </c>
      <c r="D717" s="24">
        <f>VLOOKUP(A717,[1]FloodArchive!$A$2:$P$6000,8,FALSE)</f>
        <v>39995</v>
      </c>
      <c r="E717" s="24">
        <f>VLOOKUP(A717,[1]FloodArchive!$A$2:$P$6000,9,FALSE)</f>
        <v>40011</v>
      </c>
      <c r="F717" s="25">
        <f t="shared" ref="F717:F780" si="36">E717-D717+1</f>
        <v>17</v>
      </c>
      <c r="G717" s="23">
        <f>VLOOKUP(A717,[1]FloodArchive!$A$2:$P$6000,11,FALSE)</f>
        <v>0</v>
      </c>
      <c r="H717" s="23">
        <f>VLOOKUP(A717,[1]FloodArchive!$A$2:$P$6000,12,FALSE)</f>
        <v>3000</v>
      </c>
      <c r="I717" s="38"/>
      <c r="J717" s="23" t="str">
        <f>VLOOKUP(A717,[1]FloodArchive!$A$2:$P$6000,13,FALSE)</f>
        <v>Heavy Rain</v>
      </c>
      <c r="K717" s="26">
        <f>VLOOKUP(A717,[1]FloodArchive!$A$2:$P$6003,14,FALSE)</f>
        <v>1</v>
      </c>
      <c r="L717" s="23">
        <f>VLOOKUP(A717,[1]FloodArchive!$A$2:$P$6000,7,FALSE)</f>
        <v>55064.21</v>
      </c>
      <c r="M717" s="27">
        <v>0</v>
      </c>
      <c r="N717" s="23">
        <f>VLOOKUP(A717,[1]FloodArchive!$A$2:$P$6000,5,FALSE)</f>
        <v>2.3805700000000001</v>
      </c>
      <c r="O717" s="23">
        <f>VLOOKUP(A717,[1]FloodArchive!$A$2:$P$6000,6,FALSE)</f>
        <v>8.2845399999999998</v>
      </c>
      <c r="P717" s="33" t="s">
        <v>1379</v>
      </c>
      <c r="Q717" s="19"/>
      <c r="R717" s="20"/>
      <c r="S717" s="20"/>
      <c r="T717" s="20"/>
      <c r="U717" s="20"/>
    </row>
    <row r="718" spans="1:21" s="12" customFormat="1" ht="39.950000000000003" customHeight="1" x14ac:dyDescent="0.2">
      <c r="A718" s="138">
        <f t="shared" si="33"/>
        <v>3498</v>
      </c>
      <c r="B718" s="21" t="str">
        <f>VLOOKUP(A718,[1]FloodArchive!$A$2:$N$6000,3,FALSE)</f>
        <v>China</v>
      </c>
      <c r="C718" s="22" t="s">
        <v>1102</v>
      </c>
      <c r="D718" s="24">
        <f>VLOOKUP(A718,[1]FloodArchive!$A$2:$P$6000,8,FALSE)</f>
        <v>39995</v>
      </c>
      <c r="E718" s="24">
        <f>VLOOKUP(A718,[1]FloodArchive!$A$2:$P$6000,9,FALSE)</f>
        <v>40000</v>
      </c>
      <c r="F718" s="25">
        <f t="shared" si="36"/>
        <v>6</v>
      </c>
      <c r="G718" s="23">
        <f>VLOOKUP(A718,[1]FloodArchive!$A$2:$P$6000,11,FALSE)</f>
        <v>20</v>
      </c>
      <c r="H718" s="23">
        <f>VLOOKUP(A718,[1]FloodArchive!$A$2:$P$6000,12,FALSE)</f>
        <v>700000</v>
      </c>
      <c r="I718" s="38"/>
      <c r="J718" s="23" t="str">
        <f>VLOOKUP(A718,[1]FloodArchive!$A$2:$P$6000,13,FALSE)</f>
        <v>Heavy Rain</v>
      </c>
      <c r="K718" s="26">
        <f>VLOOKUP(A718,[1]FloodArchive!$A$2:$P$6003,14,FALSE)</f>
        <v>1.5</v>
      </c>
      <c r="L718" s="23">
        <f>VLOOKUP(A718,[1]FloodArchive!$A$2:$P$6000,7,FALSE)</f>
        <v>542051.73</v>
      </c>
      <c r="M718" s="27">
        <f t="shared" ref="M718:M749" si="37">LOG(F718*K718*L718)</f>
        <v>6.6882832442830722</v>
      </c>
      <c r="N718" s="23">
        <f>VLOOKUP(A718,[1]FloodArchive!$A$2:$P$6000,5,FALSE)</f>
        <v>112.712</v>
      </c>
      <c r="O718" s="23">
        <f>VLOOKUP(A718,[1]FloodArchive!$A$2:$P$6000,6,FALSE)</f>
        <v>25.307200000000002</v>
      </c>
      <c r="P718" s="33" t="s">
        <v>1380</v>
      </c>
      <c r="Q718" s="19"/>
      <c r="R718" s="20"/>
      <c r="S718" s="20"/>
      <c r="T718" s="20"/>
      <c r="U718" s="20"/>
    </row>
    <row r="719" spans="1:21" s="12" customFormat="1" ht="39.950000000000003" customHeight="1" x14ac:dyDescent="0.2">
      <c r="A719" s="138">
        <f t="shared" si="33"/>
        <v>3497</v>
      </c>
      <c r="B719" s="21" t="str">
        <f>VLOOKUP(A719,[1]FloodArchive!$A$2:$N$6000,3,FALSE)</f>
        <v>India</v>
      </c>
      <c r="C719" s="22" t="s">
        <v>76</v>
      </c>
      <c r="D719" s="24">
        <f>VLOOKUP(A719,[1]FloodArchive!$A$2:$P$6000,8,FALSE)</f>
        <v>39995</v>
      </c>
      <c r="E719" s="24">
        <f>VLOOKUP(A719,[1]FloodArchive!$A$2:$P$6000,9,FALSE)</f>
        <v>40000</v>
      </c>
      <c r="F719" s="25">
        <f t="shared" si="36"/>
        <v>6</v>
      </c>
      <c r="G719" s="23">
        <f>VLOOKUP(A719,[1]FloodArchive!$A$2:$P$6000,11,FALSE)</f>
        <v>0</v>
      </c>
      <c r="H719" s="23">
        <f>VLOOKUP(A719,[1]FloodArchive!$A$2:$P$6000,12,FALSE)</f>
        <v>500000</v>
      </c>
      <c r="I719" s="38"/>
      <c r="J719" s="23" t="str">
        <f>VLOOKUP(A719,[1]FloodArchive!$A$2:$P$6000,13,FALSE)</f>
        <v>Heavy Rain</v>
      </c>
      <c r="K719" s="26">
        <f>VLOOKUP(A719,[1]FloodArchive!$A$2:$P$6003,14,FALSE)</f>
        <v>1</v>
      </c>
      <c r="L719" s="23">
        <f>VLOOKUP(A719,[1]FloodArchive!$A$2:$P$6000,7,FALSE)</f>
        <v>99876.58</v>
      </c>
      <c r="M719" s="27">
        <f t="shared" si="37"/>
        <v>5.7776149130922123</v>
      </c>
      <c r="N719" s="23">
        <f>VLOOKUP(A719,[1]FloodArchive!$A$2:$P$6000,5,FALSE)</f>
        <v>84.769199999999998</v>
      </c>
      <c r="O719" s="23">
        <f>VLOOKUP(A719,[1]FloodArchive!$A$2:$P$6000,6,FALSE)</f>
        <v>20.224900000000002</v>
      </c>
      <c r="P719" s="33" t="s">
        <v>1381</v>
      </c>
      <c r="Q719" s="19"/>
      <c r="R719" s="20"/>
      <c r="S719" s="20"/>
      <c r="T719" s="20"/>
      <c r="U719" s="20"/>
    </row>
    <row r="720" spans="1:21" s="12" customFormat="1" ht="39.950000000000003" customHeight="1" x14ac:dyDescent="0.2">
      <c r="A720" s="138">
        <f t="shared" si="33"/>
        <v>3496</v>
      </c>
      <c r="B720" s="21" t="str">
        <f>VLOOKUP(A720,[1]FloodArchive!$A$2:$N$6000,3,FALSE)</f>
        <v>Bangladesh</v>
      </c>
      <c r="C720" s="22" t="s">
        <v>1382</v>
      </c>
      <c r="D720" s="24">
        <f>VLOOKUP(A720,[1]FloodArchive!$A$2:$P$6000,8,FALSE)</f>
        <v>39997</v>
      </c>
      <c r="E720" s="24">
        <f>VLOOKUP(A720,[1]FloodArchive!$A$2:$P$6000,9,FALSE)</f>
        <v>40000</v>
      </c>
      <c r="F720" s="25">
        <f t="shared" si="36"/>
        <v>4</v>
      </c>
      <c r="G720" s="23">
        <f>VLOOKUP(A720,[1]FloodArchive!$A$2:$P$6000,11,FALSE)</f>
        <v>6</v>
      </c>
      <c r="H720" s="23">
        <f>VLOOKUP(A720,[1]FloodArchive!$A$2:$P$6000,12,FALSE)</f>
        <v>0</v>
      </c>
      <c r="I720" s="38"/>
      <c r="J720" s="23" t="str">
        <f>VLOOKUP(A720,[1]FloodArchive!$A$2:$P$6000,13,FALSE)</f>
        <v>Torrential Rain</v>
      </c>
      <c r="K720" s="26">
        <f>VLOOKUP(A720,[1]FloodArchive!$A$2:$P$6003,14,FALSE)</f>
        <v>1</v>
      </c>
      <c r="L720" s="23">
        <f>VLOOKUP(A720,[1]FloodArchive!$A$2:$P$6000,7,FALSE)</f>
        <v>128962.3</v>
      </c>
      <c r="M720" s="27">
        <f t="shared" si="37"/>
        <v>5.7125227613566034</v>
      </c>
      <c r="N720" s="23">
        <f>VLOOKUP(A720,[1]FloodArchive!$A$2:$P$6000,5,FALSE)</f>
        <v>93.8215</v>
      </c>
      <c r="O720" s="23">
        <f>VLOOKUP(A720,[1]FloodArchive!$A$2:$P$6000,6,FALSE)</f>
        <v>27.481000000000002</v>
      </c>
      <c r="P720" s="33" t="s">
        <v>1383</v>
      </c>
      <c r="Q720" s="19"/>
      <c r="R720" s="20"/>
      <c r="S720" s="20"/>
      <c r="T720" s="20"/>
      <c r="U720" s="20"/>
    </row>
    <row r="721" spans="1:21" s="12" customFormat="1" ht="39.950000000000003" customHeight="1" x14ac:dyDescent="0.2">
      <c r="A721" s="138">
        <f t="shared" si="33"/>
        <v>3495</v>
      </c>
      <c r="B721" s="21" t="str">
        <f>VLOOKUP(A721,[1]FloodArchive!$A$2:$N$6000,3,FALSE)</f>
        <v>Vietnam</v>
      </c>
      <c r="C721" s="22" t="s">
        <v>1384</v>
      </c>
      <c r="D721" s="24">
        <f>VLOOKUP(A721,[1]FloodArchive!$A$2:$P$6000,8,FALSE)</f>
        <v>39997</v>
      </c>
      <c r="E721" s="24">
        <f>VLOOKUP(A721,[1]FloodArchive!$A$2:$P$6000,9,FALSE)</f>
        <v>40000</v>
      </c>
      <c r="F721" s="25">
        <f t="shared" si="36"/>
        <v>4</v>
      </c>
      <c r="G721" s="23">
        <f>VLOOKUP(A721,[1]FloodArchive!$A$2:$P$6000,11,FALSE)</f>
        <v>20</v>
      </c>
      <c r="H721" s="23">
        <f>VLOOKUP(A721,[1]FloodArchive!$A$2:$P$6000,12,FALSE)</f>
        <v>700000</v>
      </c>
      <c r="I721" s="38"/>
      <c r="J721" s="23" t="str">
        <f>VLOOKUP(A721,[1]FloodArchive!$A$2:$P$6000,13,FALSE)</f>
        <v>Torrential Rain</v>
      </c>
      <c r="K721" s="26">
        <f>VLOOKUP(A721,[1]FloodArchive!$A$2:$P$6003,14,FALSE)</f>
        <v>1</v>
      </c>
      <c r="L721" s="23">
        <f>VLOOKUP(A721,[1]FloodArchive!$A$2:$P$6000,7,FALSE)</f>
        <v>49031.89</v>
      </c>
      <c r="M721" s="27">
        <f t="shared" si="37"/>
        <v>5.292538625360411</v>
      </c>
      <c r="N721" s="23">
        <f>VLOOKUP(A721,[1]FloodArchive!$A$2:$P$6000,5,FALSE)</f>
        <v>89.086100000000002</v>
      </c>
      <c r="O721" s="23">
        <f>VLOOKUP(A721,[1]FloodArchive!$A$2:$P$6000,6,FALSE)</f>
        <v>25.2562</v>
      </c>
      <c r="P721" s="33" t="s">
        <v>1385</v>
      </c>
      <c r="Q721" s="19"/>
      <c r="R721" s="20"/>
      <c r="S721" s="20"/>
      <c r="T721" s="20"/>
      <c r="U721" s="20"/>
    </row>
    <row r="722" spans="1:21" s="12" customFormat="1" ht="39.950000000000003" customHeight="1" x14ac:dyDescent="0.2">
      <c r="A722" s="138">
        <f t="shared" si="33"/>
        <v>3494</v>
      </c>
      <c r="B722" s="21" t="str">
        <f>VLOOKUP(A722,[1]FloodArchive!$A$2:$N$6000,3,FALSE)</f>
        <v>Botswana</v>
      </c>
      <c r="C722" s="22" t="s">
        <v>1386</v>
      </c>
      <c r="D722" s="24">
        <f>VLOOKUP(A722,[1]FloodArchive!$A$2:$P$6000,8,FALSE)</f>
        <v>39943</v>
      </c>
      <c r="E722" s="24">
        <f>VLOOKUP(A722,[1]FloodArchive!$A$2:$P$6000,9,FALSE)</f>
        <v>39995</v>
      </c>
      <c r="F722" s="25">
        <f t="shared" si="36"/>
        <v>53</v>
      </c>
      <c r="G722" s="23">
        <f>VLOOKUP(A722,[1]FloodArchive!$A$2:$P$6000,11,FALSE)</f>
        <v>0</v>
      </c>
      <c r="H722" s="23">
        <f>VLOOKUP(A722,[1]FloodArchive!$A$2:$P$6000,12,FALSE)</f>
        <v>0</v>
      </c>
      <c r="I722" s="38"/>
      <c r="J722" s="23" t="str">
        <f>VLOOKUP(A722,[1]FloodArchive!$A$2:$P$6000,13,FALSE)</f>
        <v>Heavy Rain</v>
      </c>
      <c r="K722" s="26">
        <f>VLOOKUP(A722,[1]FloodArchive!$A$2:$P$6003,14,FALSE)</f>
        <v>1</v>
      </c>
      <c r="L722" s="23">
        <f>VLOOKUP(A722,[1]FloodArchive!$A$2:$P$6000,7,FALSE)</f>
        <v>69855.97</v>
      </c>
      <c r="M722" s="27">
        <f t="shared" si="37"/>
        <v>6.5684793971199102</v>
      </c>
      <c r="N722" s="23">
        <f>VLOOKUP(A722,[1]FloodArchive!$A$2:$P$6000,5,FALSE)</f>
        <v>104.30200000000001</v>
      </c>
      <c r="O722" s="23">
        <f>VLOOKUP(A722,[1]FloodArchive!$A$2:$P$6000,6,FALSE)</f>
        <v>20.673999999999999</v>
      </c>
      <c r="P722" s="33" t="s">
        <v>1387</v>
      </c>
      <c r="Q722" s="19"/>
      <c r="R722" s="20"/>
      <c r="S722" s="20"/>
      <c r="T722" s="20"/>
      <c r="U722" s="20"/>
    </row>
    <row r="723" spans="1:21" s="12" customFormat="1" ht="39.950000000000003" customHeight="1" x14ac:dyDescent="0.2">
      <c r="A723" s="138">
        <f t="shared" si="33"/>
        <v>3493</v>
      </c>
      <c r="B723" s="21" t="str">
        <f>VLOOKUP(A723,[1]FloodArchive!$A$2:$N$6000,3,FALSE)</f>
        <v>Czech Republic</v>
      </c>
      <c r="C723" s="22" t="s">
        <v>1388</v>
      </c>
      <c r="D723" s="24">
        <f>VLOOKUP(A723,[1]FloodArchive!$A$2:$P$6000,8,FALSE)</f>
        <v>39985</v>
      </c>
      <c r="E723" s="24">
        <f>VLOOKUP(A723,[1]FloodArchive!$A$2:$P$6000,9,FALSE)</f>
        <v>39992</v>
      </c>
      <c r="F723" s="25">
        <f t="shared" si="36"/>
        <v>8</v>
      </c>
      <c r="G723" s="23">
        <f>VLOOKUP(A723,[1]FloodArchive!$A$2:$P$6000,11,FALSE)</f>
        <v>13</v>
      </c>
      <c r="H723" s="23">
        <f>VLOOKUP(A723,[1]FloodArchive!$A$2:$P$6000,12,FALSE)</f>
        <v>0</v>
      </c>
      <c r="I723" s="38"/>
      <c r="J723" s="23" t="str">
        <f>VLOOKUP(A723,[1]FloodArchive!$A$2:$P$6000,13,FALSE)</f>
        <v>Heavy Rain</v>
      </c>
      <c r="K723" s="26">
        <f>VLOOKUP(A723,[1]FloodArchive!$A$2:$P$6003,14,FALSE)</f>
        <v>1.5</v>
      </c>
      <c r="L723" s="23">
        <f>VLOOKUP(A723,[1]FloodArchive!$A$2:$P$6000,7,FALSE)</f>
        <v>571677.31999999995</v>
      </c>
      <c r="M723" s="27">
        <f t="shared" si="37"/>
        <v>6.8363322089559135</v>
      </c>
      <c r="N723" s="23">
        <f>VLOOKUP(A723,[1]FloodArchive!$A$2:$P$6000,5,FALSE)</f>
        <v>23.312000000000001</v>
      </c>
      <c r="O723" s="23">
        <f>VLOOKUP(A723,[1]FloodArchive!$A$2:$P$6000,6,FALSE)</f>
        <v>-16.698399999999999</v>
      </c>
      <c r="P723" s="33" t="s">
        <v>1389</v>
      </c>
      <c r="Q723" s="19"/>
      <c r="R723" s="20"/>
      <c r="S723" s="20"/>
      <c r="T723" s="20"/>
      <c r="U723" s="20"/>
    </row>
    <row r="724" spans="1:21" s="12" customFormat="1" ht="39.950000000000003" customHeight="1" x14ac:dyDescent="0.2">
      <c r="A724" s="138">
        <f t="shared" si="33"/>
        <v>3492</v>
      </c>
      <c r="B724" s="21" t="str">
        <f>VLOOKUP(A724,[1]FloodArchive!$A$2:$N$6000,3,FALSE)</f>
        <v>Austria</v>
      </c>
      <c r="C724" s="22" t="s">
        <v>1390</v>
      </c>
      <c r="D724" s="24">
        <f>VLOOKUP(A724,[1]FloodArchive!$A$2:$P$6000,8,FALSE)</f>
        <v>39983</v>
      </c>
      <c r="E724" s="24">
        <f>VLOOKUP(A724,[1]FloodArchive!$A$2:$P$6000,9,FALSE)</f>
        <v>39988</v>
      </c>
      <c r="F724" s="25">
        <f t="shared" si="36"/>
        <v>6</v>
      </c>
      <c r="G724" s="23">
        <f>VLOOKUP(A724,[1]FloodArchive!$A$2:$P$6000,11,FALSE)</f>
        <v>0</v>
      </c>
      <c r="H724" s="23">
        <f>VLOOKUP(A724,[1]FloodArchive!$A$2:$P$6000,12,FALSE)</f>
        <v>0</v>
      </c>
      <c r="I724" s="38"/>
      <c r="J724" s="23" t="str">
        <f>VLOOKUP(A724,[1]FloodArchive!$A$2:$P$6000,13,FALSE)</f>
        <v>Heavy Rain</v>
      </c>
      <c r="K724" s="26">
        <f>VLOOKUP(A724,[1]FloodArchive!$A$2:$P$6003,14,FALSE)</f>
        <v>1</v>
      </c>
      <c r="L724" s="23">
        <f>VLOOKUP(A724,[1]FloodArchive!$A$2:$P$6000,7,FALSE)</f>
        <v>47134.92</v>
      </c>
      <c r="M724" s="27">
        <f t="shared" si="37"/>
        <v>5.4514940246930337</v>
      </c>
      <c r="N724" s="23">
        <f>VLOOKUP(A724,[1]FloodArchive!$A$2:$P$6000,5,FALSE)</f>
        <v>18.025500000000001</v>
      </c>
      <c r="O724" s="23">
        <f>VLOOKUP(A724,[1]FloodArchive!$A$2:$P$6000,6,FALSE)</f>
        <v>50.126899999999999</v>
      </c>
      <c r="P724" s="33" t="s">
        <v>1391</v>
      </c>
      <c r="Q724" s="19"/>
      <c r="R724" s="20"/>
      <c r="S724" s="20"/>
      <c r="T724" s="20"/>
      <c r="U724" s="20"/>
    </row>
    <row r="725" spans="1:21" s="12" customFormat="1" ht="39.950000000000003" customHeight="1" x14ac:dyDescent="0.2">
      <c r="A725" s="138">
        <f t="shared" si="33"/>
        <v>3491</v>
      </c>
      <c r="B725" s="21" t="str">
        <f>VLOOKUP(A725,[1]FloodArchive!$A$2:$N$6000,3,FALSE)</f>
        <v>Guatamala</v>
      </c>
      <c r="C725" s="22" t="s">
        <v>1392</v>
      </c>
      <c r="D725" s="24">
        <f>VLOOKUP(A725,[1]FloodArchive!$A$2:$P$6000,8,FALSE)</f>
        <v>39983</v>
      </c>
      <c r="E725" s="24">
        <f>VLOOKUP(A725,[1]FloodArchive!$A$2:$P$6000,9,FALSE)</f>
        <v>39986</v>
      </c>
      <c r="F725" s="25">
        <f t="shared" si="36"/>
        <v>4</v>
      </c>
      <c r="G725" s="23">
        <f>VLOOKUP(A725,[1]FloodArchive!$A$2:$P$6000,11,FALSE)</f>
        <v>0</v>
      </c>
      <c r="H725" s="23">
        <f>VLOOKUP(A725,[1]FloodArchive!$A$2:$P$6000,12,FALSE)</f>
        <v>0</v>
      </c>
      <c r="I725" s="38"/>
      <c r="J725" s="23" t="str">
        <f>VLOOKUP(A725,[1]FloodArchive!$A$2:$P$6000,13,FALSE)</f>
        <v>Heavy Rain</v>
      </c>
      <c r="K725" s="26">
        <f>VLOOKUP(A725,[1]FloodArchive!$A$2:$P$6003,14,FALSE)</f>
        <v>1</v>
      </c>
      <c r="L725" s="23">
        <f>VLOOKUP(A725,[1]FloodArchive!$A$2:$P$6000,7,FALSE)</f>
        <v>12251.46</v>
      </c>
      <c r="M725" s="27">
        <f t="shared" si="37"/>
        <v>4.6902478377559573</v>
      </c>
      <c r="N725" s="23">
        <f>VLOOKUP(A725,[1]FloodArchive!$A$2:$P$6000,5,FALSE)</f>
        <v>14.7394</v>
      </c>
      <c r="O725" s="23">
        <f>VLOOKUP(A725,[1]FloodArchive!$A$2:$P$6000,6,FALSE)</f>
        <v>48.371600000000001</v>
      </c>
      <c r="P725" s="33" t="s">
        <v>1393</v>
      </c>
      <c r="Q725" s="19"/>
      <c r="R725" s="20"/>
      <c r="S725" s="20"/>
      <c r="T725" s="20"/>
      <c r="U725" s="20"/>
    </row>
    <row r="726" spans="1:21" s="12" customFormat="1" ht="39.950000000000003" customHeight="1" x14ac:dyDescent="0.2">
      <c r="A726" s="138">
        <f t="shared" si="33"/>
        <v>3490</v>
      </c>
      <c r="B726" s="21" t="str">
        <f>VLOOKUP(A726,[1]FloodArchive!$A$2:$N$6000,3,FALSE)</f>
        <v>China</v>
      </c>
      <c r="C726" s="22" t="s">
        <v>1394</v>
      </c>
      <c r="D726" s="24">
        <f>VLOOKUP(A726,[1]FloodArchive!$A$2:$P$6000,8,FALSE)</f>
        <v>39983</v>
      </c>
      <c r="E726" s="24">
        <f>VLOOKUP(A726,[1]FloodArchive!$A$2:$P$6000,9,FALSE)</f>
        <v>39986</v>
      </c>
      <c r="F726" s="25">
        <f t="shared" si="36"/>
        <v>4</v>
      </c>
      <c r="G726" s="23">
        <f>VLOOKUP(A726,[1]FloodArchive!$A$2:$P$6000,11,FALSE)</f>
        <v>8</v>
      </c>
      <c r="H726" s="23">
        <f>VLOOKUP(A726,[1]FloodArchive!$A$2:$P$6000,12,FALSE)</f>
        <v>106000</v>
      </c>
      <c r="I726" s="38"/>
      <c r="J726" s="23" t="str">
        <f>VLOOKUP(A726,[1]FloodArchive!$A$2:$P$6000,13,FALSE)</f>
        <v>Heavy Rain</v>
      </c>
      <c r="K726" s="26">
        <f>VLOOKUP(A726,[1]FloodArchive!$A$2:$P$6003,14,FALSE)</f>
        <v>1</v>
      </c>
      <c r="L726" s="23">
        <f>VLOOKUP(A726,[1]FloodArchive!$A$2:$P$6000,7,FALSE)</f>
        <v>127036.56</v>
      </c>
      <c r="M726" s="27">
        <f t="shared" si="37"/>
        <v>5.7059887163885881</v>
      </c>
      <c r="N726" s="23">
        <f>VLOOKUP(A726,[1]FloodArchive!$A$2:$P$6000,5,FALSE)</f>
        <v>-88.641900000000007</v>
      </c>
      <c r="O726" s="23">
        <f>VLOOKUP(A726,[1]FloodArchive!$A$2:$P$6000,6,FALSE)</f>
        <v>13.417899999999999</v>
      </c>
      <c r="P726" s="33" t="s">
        <v>1395</v>
      </c>
      <c r="Q726" s="19"/>
      <c r="R726" s="20"/>
      <c r="S726" s="20"/>
      <c r="T726" s="20"/>
      <c r="U726" s="20"/>
    </row>
    <row r="727" spans="1:21" s="12" customFormat="1" ht="39.950000000000003" customHeight="1" x14ac:dyDescent="0.2">
      <c r="A727" s="138">
        <f t="shared" si="33"/>
        <v>3489</v>
      </c>
      <c r="B727" s="21" t="str">
        <f>VLOOKUP(A727,[1]FloodArchive!$A$2:$N$6000,3,FALSE)</f>
        <v>USA</v>
      </c>
      <c r="C727" s="22" t="s">
        <v>1396</v>
      </c>
      <c r="D727" s="24">
        <f>VLOOKUP(A727,[1]FloodArchive!$A$2:$P$6000,8,FALSE)</f>
        <v>39984</v>
      </c>
      <c r="E727" s="24">
        <f>VLOOKUP(A727,[1]FloodArchive!$A$2:$P$6000,9,FALSE)</f>
        <v>39986</v>
      </c>
      <c r="F727" s="25">
        <f t="shared" si="36"/>
        <v>3</v>
      </c>
      <c r="G727" s="23">
        <f>VLOOKUP(A727,[1]FloodArchive!$A$2:$P$6000,11,FALSE)</f>
        <v>0</v>
      </c>
      <c r="H727" s="23">
        <f>VLOOKUP(A727,[1]FloodArchive!$A$2:$P$6000,12,FALSE)</f>
        <v>0</v>
      </c>
      <c r="I727" s="38">
        <v>59000000</v>
      </c>
      <c r="J727" s="23" t="str">
        <f>VLOOKUP(A727,[1]FloodArchive!$A$2:$P$6000,13,FALSE)</f>
        <v>Heavy Rain</v>
      </c>
      <c r="K727" s="26">
        <f>VLOOKUP(A727,[1]FloodArchive!$A$2:$P$6003,14,FALSE)</f>
        <v>1</v>
      </c>
      <c r="L727" s="23">
        <f>VLOOKUP(A727,[1]FloodArchive!$A$2:$P$6000,7,FALSE)</f>
        <v>82900.06</v>
      </c>
      <c r="M727" s="27">
        <f t="shared" si="37"/>
        <v>5.3956760995963471</v>
      </c>
      <c r="N727" s="23">
        <f>VLOOKUP(A727,[1]FloodArchive!$A$2:$P$6000,5,FALSE)</f>
        <v>110.283</v>
      </c>
      <c r="O727" s="23">
        <f>VLOOKUP(A727,[1]FloodArchive!$A$2:$P$6000,6,FALSE)</f>
        <v>26.848299999999998</v>
      </c>
      <c r="P727" s="33" t="s">
        <v>1397</v>
      </c>
      <c r="Q727" s="19"/>
      <c r="R727" s="20"/>
      <c r="S727" s="20"/>
      <c r="T727" s="20"/>
      <c r="U727" s="20"/>
    </row>
    <row r="728" spans="1:21" s="12" customFormat="1" ht="39.950000000000003" customHeight="1" x14ac:dyDescent="0.2">
      <c r="A728" s="138">
        <f t="shared" si="33"/>
        <v>3488</v>
      </c>
      <c r="B728" s="21" t="str">
        <f>VLOOKUP(A728,[1]FloodArchive!$A$2:$N$6000,3,FALSE)</f>
        <v>Cote d'Ivoire</v>
      </c>
      <c r="C728" s="22" t="s">
        <v>1398</v>
      </c>
      <c r="D728" s="24">
        <f>VLOOKUP(A728,[1]FloodArchive!$A$2:$P$6000,8,FALSE)</f>
        <v>39974</v>
      </c>
      <c r="E728" s="24">
        <f>VLOOKUP(A728,[1]FloodArchive!$A$2:$P$6000,9,FALSE)</f>
        <v>39976</v>
      </c>
      <c r="F728" s="25">
        <f t="shared" si="36"/>
        <v>3</v>
      </c>
      <c r="G728" s="23">
        <f>VLOOKUP(A728,[1]FloodArchive!$A$2:$P$6000,11,FALSE)</f>
        <v>18</v>
      </c>
      <c r="H728" s="23">
        <f>VLOOKUP(A728,[1]FloodArchive!$A$2:$P$6000,12,FALSE)</f>
        <v>0</v>
      </c>
      <c r="I728" s="38"/>
      <c r="J728" s="23" t="str">
        <f>VLOOKUP(A728,[1]FloodArchive!$A$2:$P$6000,13,FALSE)</f>
        <v>Heavy Rain</v>
      </c>
      <c r="K728" s="26">
        <f>VLOOKUP(A728,[1]FloodArchive!$A$2:$P$6003,14,FALSE)</f>
        <v>1</v>
      </c>
      <c r="L728" s="23">
        <f>VLOOKUP(A728,[1]FloodArchive!$A$2:$P$6000,7,FALSE)</f>
        <v>33319.22</v>
      </c>
      <c r="M728" s="27">
        <f t="shared" si="37"/>
        <v>4.9998160807779151</v>
      </c>
      <c r="N728" s="23">
        <f>VLOOKUP(A728,[1]FloodArchive!$A$2:$P$6000,5,FALSE)</f>
        <v>-84.580100000000002</v>
      </c>
      <c r="O728" s="23">
        <f>VLOOKUP(A728,[1]FloodArchive!$A$2:$P$6000,6,FALSE)</f>
        <v>42.294199999999996</v>
      </c>
      <c r="P728" s="33" t="s">
        <v>1399</v>
      </c>
      <c r="Q728" s="19"/>
      <c r="R728" s="20"/>
      <c r="S728" s="20"/>
      <c r="T728" s="20"/>
      <c r="U728" s="20"/>
    </row>
    <row r="729" spans="1:21" s="12" customFormat="1" ht="39.950000000000003" customHeight="1" x14ac:dyDescent="0.2">
      <c r="A729" s="138">
        <f t="shared" si="33"/>
        <v>3487</v>
      </c>
      <c r="B729" s="21" t="str">
        <f>VLOOKUP(A729,[1]FloodArchive!$A$2:$N$6000,3,FALSE)</f>
        <v>Ghana</v>
      </c>
      <c r="C729" s="22" t="s">
        <v>683</v>
      </c>
      <c r="D729" s="24">
        <f>VLOOKUP(A729,[1]FloodArchive!$A$2:$P$6000,8,FALSE)</f>
        <v>39984</v>
      </c>
      <c r="E729" s="24">
        <f>VLOOKUP(A729,[1]FloodArchive!$A$2:$P$6000,9,FALSE)</f>
        <v>39986</v>
      </c>
      <c r="F729" s="25">
        <f t="shared" si="36"/>
        <v>3</v>
      </c>
      <c r="G729" s="23">
        <f>VLOOKUP(A729,[1]FloodArchive!$A$2:$P$6000,11,FALSE)</f>
        <v>5</v>
      </c>
      <c r="H729" s="23">
        <f>VLOOKUP(A729,[1]FloodArchive!$A$2:$P$6000,12,FALSE)</f>
        <v>0</v>
      </c>
      <c r="I729" s="38"/>
      <c r="J729" s="23" t="str">
        <f>VLOOKUP(A729,[1]FloodArchive!$A$2:$P$6000,13,FALSE)</f>
        <v>Heavy Rain</v>
      </c>
      <c r="K729" s="26">
        <f>VLOOKUP(A729,[1]FloodArchive!$A$2:$P$6003,14,FALSE)</f>
        <v>1</v>
      </c>
      <c r="L729" s="23">
        <f>VLOOKUP(A729,[1]FloodArchive!$A$2:$P$6000,7,FALSE)</f>
        <v>10724.02</v>
      </c>
      <c r="M729" s="27">
        <f t="shared" si="37"/>
        <v>4.5074788699784287</v>
      </c>
      <c r="N729" s="23">
        <f>VLOOKUP(A729,[1]FloodArchive!$A$2:$P$6000,5,FALSE)</f>
        <v>-4.2019500000000001</v>
      </c>
      <c r="O729" s="23">
        <f>VLOOKUP(A729,[1]FloodArchive!$A$2:$P$6000,6,FALSE)</f>
        <v>5.56989</v>
      </c>
      <c r="P729" s="33" t="s">
        <v>1400</v>
      </c>
      <c r="Q729" s="19"/>
      <c r="R729" s="20"/>
      <c r="S729" s="20"/>
      <c r="T729" s="20"/>
      <c r="U729" s="20"/>
    </row>
    <row r="730" spans="1:21" s="12" customFormat="1" ht="39.950000000000003" customHeight="1" x14ac:dyDescent="0.2">
      <c r="A730" s="138">
        <f t="shared" si="33"/>
        <v>3486</v>
      </c>
      <c r="B730" s="21" t="str">
        <f>VLOOKUP(A730,[1]FloodArchive!$A$2:$N$6000,3,FALSE)</f>
        <v>Bangladesh</v>
      </c>
      <c r="C730" s="22">
        <v>0</v>
      </c>
      <c r="D730" s="24">
        <f>VLOOKUP(A730,[1]FloodArchive!$A$2:$P$6000,8,FALSE)</f>
        <v>39958</v>
      </c>
      <c r="E730" s="24">
        <f>VLOOKUP(A730,[1]FloodArchive!$A$2:$P$6000,9,FALSE)</f>
        <v>39959</v>
      </c>
      <c r="F730" s="25">
        <f t="shared" si="36"/>
        <v>2</v>
      </c>
      <c r="G730" s="23">
        <f>VLOOKUP(A730,[1]FloodArchive!$A$2:$P$6000,11,FALSE)</f>
        <v>115</v>
      </c>
      <c r="H730" s="23">
        <f>VLOOKUP(A730,[1]FloodArchive!$A$2:$P$6000,12,FALSE)</f>
        <v>20000</v>
      </c>
      <c r="I730" s="38"/>
      <c r="J730" s="23" t="str">
        <f>VLOOKUP(A730,[1]FloodArchive!$A$2:$P$6000,13,FALSE)</f>
        <v>Tropical Storm</v>
      </c>
      <c r="K730" s="26">
        <f>VLOOKUP(A730,[1]FloodArchive!$A$2:$P$6003,14,FALSE)</f>
        <v>1.5</v>
      </c>
      <c r="L730" s="23">
        <f>VLOOKUP(A730,[1]FloodArchive!$A$2:$P$6000,7,FALSE)</f>
        <v>9340.14</v>
      </c>
      <c r="M730" s="27">
        <f t="shared" si="37"/>
        <v>4.4474746406683625</v>
      </c>
      <c r="N730" s="23">
        <f>VLOOKUP(A730,[1]FloodArchive!$A$2:$P$6000,5,FALSE)</f>
        <v>-9.9363000000000007E-2</v>
      </c>
      <c r="O730" s="23">
        <f>VLOOKUP(A730,[1]FloodArchive!$A$2:$P$6000,6,FALSE)</f>
        <v>5.7331700000000003</v>
      </c>
      <c r="P730" s="33" t="s">
        <v>1401</v>
      </c>
      <c r="Q730" s="19"/>
      <c r="R730" s="20"/>
      <c r="S730" s="20"/>
      <c r="T730" s="20"/>
      <c r="U730" s="20"/>
    </row>
    <row r="731" spans="1:21" s="12" customFormat="1" ht="39.950000000000003" customHeight="1" x14ac:dyDescent="0.2">
      <c r="A731" s="138">
        <f t="shared" si="33"/>
        <v>3485</v>
      </c>
      <c r="B731" s="21" t="str">
        <f>VLOOKUP(A731,[1]FloodArchive!$A$2:$N$6000,3,FALSE)</f>
        <v>Tajikistan</v>
      </c>
      <c r="C731" s="22" t="s">
        <v>1402</v>
      </c>
      <c r="D731" s="24">
        <f>VLOOKUP(A731,[1]FloodArchive!$A$2:$P$6000,8,FALSE)</f>
        <v>39923</v>
      </c>
      <c r="E731" s="24">
        <f>VLOOKUP(A731,[1]FloodArchive!$A$2:$P$6000,9,FALSE)</f>
        <v>39948</v>
      </c>
      <c r="F731" s="25">
        <f t="shared" si="36"/>
        <v>26</v>
      </c>
      <c r="G731" s="23">
        <f>VLOOKUP(A731,[1]FloodArchive!$A$2:$P$6000,11,FALSE)</f>
        <v>21</v>
      </c>
      <c r="H731" s="23">
        <f>VLOOKUP(A731,[1]FloodArchive!$A$2:$P$6000,12,FALSE)</f>
        <v>15000</v>
      </c>
      <c r="I731" s="38"/>
      <c r="J731" s="23" t="str">
        <f>VLOOKUP(A731,[1]FloodArchive!$A$2:$P$6000,13,FALSE)</f>
        <v>Heavy Rain</v>
      </c>
      <c r="K731" s="26">
        <f>VLOOKUP(A731,[1]FloodArchive!$A$2:$P$6003,14,FALSE)</f>
        <v>1.5</v>
      </c>
      <c r="L731" s="23">
        <f>VLOOKUP(A731,[1]FloodArchive!$A$2:$P$6000,7,FALSE)</f>
        <v>27819.11</v>
      </c>
      <c r="M731" s="27">
        <f t="shared" si="37"/>
        <v>6.0354078387834722</v>
      </c>
      <c r="N731" s="23">
        <f>VLOOKUP(A731,[1]FloodArchive!$A$2:$P$6000,5,FALSE)</f>
        <v>89.086100000000002</v>
      </c>
      <c r="O731" s="23">
        <f>VLOOKUP(A731,[1]FloodArchive!$A$2:$P$6000,6,FALSE)</f>
        <v>22.164000000000001</v>
      </c>
      <c r="P731" s="33" t="s">
        <v>1403</v>
      </c>
      <c r="Q731" s="19"/>
      <c r="R731" s="20"/>
      <c r="S731" s="20"/>
      <c r="T731" s="20"/>
      <c r="U731" s="20"/>
    </row>
    <row r="732" spans="1:21" s="12" customFormat="1" ht="39.950000000000003" customHeight="1" x14ac:dyDescent="0.2">
      <c r="A732" s="138">
        <f t="shared" si="33"/>
        <v>3484</v>
      </c>
      <c r="B732" s="21" t="str">
        <f>VLOOKUP(A732,[1]FloodArchive!$A$2:$N$6000,3,FALSE)</f>
        <v>Haiti</v>
      </c>
      <c r="C732" s="22">
        <v>0</v>
      </c>
      <c r="D732" s="24">
        <f>VLOOKUP(A732,[1]FloodArchive!$A$2:$P$6000,8,FALSE)</f>
        <v>39948</v>
      </c>
      <c r="E732" s="24">
        <f>VLOOKUP(A732,[1]FloodArchive!$A$2:$P$6000,9,FALSE)</f>
        <v>39954</v>
      </c>
      <c r="F732" s="25">
        <f t="shared" si="36"/>
        <v>7</v>
      </c>
      <c r="G732" s="23">
        <f>VLOOKUP(A732,[1]FloodArchive!$A$2:$P$6000,11,FALSE)</f>
        <v>21</v>
      </c>
      <c r="H732" s="23">
        <f>VLOOKUP(A732,[1]FloodArchive!$A$2:$P$6000,12,FALSE)</f>
        <v>0</v>
      </c>
      <c r="I732" s="38"/>
      <c r="J732" s="23" t="str">
        <f>VLOOKUP(A732,[1]FloodArchive!$A$2:$P$6000,13,FALSE)</f>
        <v>Heavy Rain</v>
      </c>
      <c r="K732" s="26">
        <f>VLOOKUP(A732,[1]FloodArchive!$A$2:$P$6003,14,FALSE)</f>
        <v>1.5</v>
      </c>
      <c r="L732" s="23">
        <f>VLOOKUP(A732,[1]FloodArchive!$A$2:$P$6000,7,FALSE)</f>
        <v>13738.76</v>
      </c>
      <c r="M732" s="27">
        <f t="shared" si="37"/>
        <v>5.159136836054075</v>
      </c>
      <c r="N732" s="23">
        <f>VLOOKUP(A732,[1]FloodArchive!$A$2:$P$6000,5,FALSE)</f>
        <v>-81.212299999999999</v>
      </c>
      <c r="O732" s="23">
        <f>VLOOKUP(A732,[1]FloodArchive!$A$2:$P$6000,6,FALSE)</f>
        <v>28.981200000000001</v>
      </c>
      <c r="P732" s="33" t="s">
        <v>1404</v>
      </c>
      <c r="Q732" s="19"/>
      <c r="R732" s="20"/>
      <c r="S732" s="20"/>
      <c r="T732" s="20"/>
      <c r="U732" s="20"/>
    </row>
    <row r="733" spans="1:21" s="12" customFormat="1" ht="39.950000000000003" customHeight="1" x14ac:dyDescent="0.2">
      <c r="A733" s="138">
        <f t="shared" si="33"/>
        <v>3483</v>
      </c>
      <c r="B733" s="21" t="str">
        <f>VLOOKUP(A733,[1]FloodArchive!$A$2:$N$6000,3,FALSE)</f>
        <v>USA</v>
      </c>
      <c r="C733" s="22" t="s">
        <v>1405</v>
      </c>
      <c r="D733" s="24">
        <f>VLOOKUP(A733,[1]FloodArchive!$A$2:$P$6000,8,FALSE)</f>
        <v>39951</v>
      </c>
      <c r="E733" s="24">
        <f>VLOOKUP(A733,[1]FloodArchive!$A$2:$P$6000,9,FALSE)</f>
        <v>39954</v>
      </c>
      <c r="F733" s="25">
        <f t="shared" si="36"/>
        <v>4</v>
      </c>
      <c r="G733" s="23">
        <f>VLOOKUP(A733,[1]FloodArchive!$A$2:$P$6000,11,FALSE)</f>
        <v>0</v>
      </c>
      <c r="H733" s="23">
        <f>VLOOKUP(A733,[1]FloodArchive!$A$2:$P$6000,12,FALSE)</f>
        <v>0</v>
      </c>
      <c r="I733" s="38"/>
      <c r="J733" s="23" t="str">
        <f>VLOOKUP(A733,[1]FloodArchive!$A$2:$P$6000,13,FALSE)</f>
        <v>Heavy Rain</v>
      </c>
      <c r="K733" s="26">
        <f>VLOOKUP(A733,[1]FloodArchive!$A$2:$P$6003,14,FALSE)</f>
        <v>1.5</v>
      </c>
      <c r="L733" s="23">
        <f>VLOOKUP(A733,[1]FloodArchive!$A$2:$P$6000,7,FALSE)</f>
        <v>5754.23</v>
      </c>
      <c r="M733" s="27">
        <f t="shared" si="37"/>
        <v>4.538138467293968</v>
      </c>
      <c r="N733" s="23">
        <f>VLOOKUP(A733,[1]FloodArchive!$A$2:$P$6000,5,FALSE)</f>
        <v>-72.333600000000004</v>
      </c>
      <c r="O733" s="23">
        <f>VLOOKUP(A733,[1]FloodArchive!$A$2:$P$6000,6,FALSE)</f>
        <v>19.561599999999999</v>
      </c>
      <c r="P733" s="33" t="s">
        <v>1406</v>
      </c>
      <c r="Q733" s="19"/>
      <c r="R733" s="20"/>
      <c r="S733" s="20"/>
      <c r="T733" s="20"/>
      <c r="U733" s="20"/>
    </row>
    <row r="734" spans="1:21" s="12" customFormat="1" ht="39.950000000000003" customHeight="1" x14ac:dyDescent="0.2">
      <c r="A734" s="138">
        <f t="shared" si="33"/>
        <v>3482</v>
      </c>
      <c r="B734" s="21" t="str">
        <f>VLOOKUP(A734,[1]FloodArchive!$A$2:$N$6000,3,FALSE)</f>
        <v>China</v>
      </c>
      <c r="C734" s="22" t="s">
        <v>1407</v>
      </c>
      <c r="D734" s="24">
        <f>VLOOKUP(A734,[1]FloodArchive!$A$2:$P$6000,8,FALSE)</f>
        <v>39952</v>
      </c>
      <c r="E734" s="24">
        <f>VLOOKUP(A734,[1]FloodArchive!$A$2:$P$6000,9,FALSE)</f>
        <v>39954</v>
      </c>
      <c r="F734" s="25">
        <f t="shared" si="36"/>
        <v>3</v>
      </c>
      <c r="G734" s="23">
        <f>VLOOKUP(A734,[1]FloodArchive!$A$2:$P$6000,11,FALSE)</f>
        <v>0</v>
      </c>
      <c r="H734" s="23">
        <f>VLOOKUP(A734,[1]FloodArchive!$A$2:$P$6000,12,FALSE)</f>
        <v>0</v>
      </c>
      <c r="I734" s="38"/>
      <c r="J734" s="23" t="str">
        <f>VLOOKUP(A734,[1]FloodArchive!$A$2:$P$6000,13,FALSE)</f>
        <v>Heavy Rain</v>
      </c>
      <c r="K734" s="26">
        <f>VLOOKUP(A734,[1]FloodArchive!$A$2:$P$6003,14,FALSE)</f>
        <v>1</v>
      </c>
      <c r="L734" s="23">
        <f>VLOOKUP(A734,[1]FloodArchive!$A$2:$P$6000,7,FALSE)</f>
        <v>62468.65</v>
      </c>
      <c r="M734" s="27">
        <f t="shared" si="37"/>
        <v>5.2727833752985367</v>
      </c>
      <c r="N734" s="23">
        <f>VLOOKUP(A734,[1]FloodArchive!$A$2:$P$6000,5,FALSE)</f>
        <v>71.287800000000004</v>
      </c>
      <c r="O734" s="23">
        <f>VLOOKUP(A734,[1]FloodArchive!$A$2:$P$6000,6,FALSE)</f>
        <v>38.513100000000001</v>
      </c>
      <c r="P734" s="33" t="s">
        <v>1408</v>
      </c>
      <c r="Q734" s="19"/>
      <c r="R734" s="20"/>
      <c r="S734" s="20"/>
      <c r="T734" s="20"/>
      <c r="U734" s="20"/>
    </row>
    <row r="735" spans="1:21" s="12" customFormat="1" ht="39.950000000000003" customHeight="1" x14ac:dyDescent="0.2">
      <c r="A735" s="138">
        <f t="shared" si="33"/>
        <v>3481</v>
      </c>
      <c r="B735" s="21" t="str">
        <f>VLOOKUP(A735,[1]FloodArchive!$A$2:$N$6000,3,FALSE)</f>
        <v>Australia</v>
      </c>
      <c r="C735" s="22" t="s">
        <v>1409</v>
      </c>
      <c r="D735" s="24">
        <f>VLOOKUP(A735,[1]FloodArchive!$A$2:$P$6000,8,FALSE)</f>
        <v>39952</v>
      </c>
      <c r="E735" s="24">
        <f>VLOOKUP(A735,[1]FloodArchive!$A$2:$P$6000,9,FALSE)</f>
        <v>39961</v>
      </c>
      <c r="F735" s="25">
        <f t="shared" si="36"/>
        <v>10</v>
      </c>
      <c r="G735" s="23">
        <f>VLOOKUP(A735,[1]FloodArchive!$A$2:$P$6000,11,FALSE)</f>
        <v>0</v>
      </c>
      <c r="H735" s="23">
        <f>VLOOKUP(A735,[1]FloodArchive!$A$2:$P$6000,12,FALSE)</f>
        <v>16000</v>
      </c>
      <c r="I735" s="38"/>
      <c r="J735" s="23" t="str">
        <f>VLOOKUP(A735,[1]FloodArchive!$A$2:$P$6000,13,FALSE)</f>
        <v>Heavy Rain</v>
      </c>
      <c r="K735" s="26">
        <f>VLOOKUP(A735,[1]FloodArchive!$A$2:$P$6003,14,FALSE)</f>
        <v>1.5</v>
      </c>
      <c r="L735" s="23">
        <f>VLOOKUP(A735,[1]FloodArchive!$A$2:$P$6000,7,FALSE)</f>
        <v>201149.89</v>
      </c>
      <c r="M735" s="27">
        <f t="shared" si="37"/>
        <v>6.4796110584665358</v>
      </c>
      <c r="N735" s="23">
        <f>VLOOKUP(A735,[1]FloodArchive!$A$2:$P$6000,5,FALSE)</f>
        <v>111.232</v>
      </c>
      <c r="O735" s="23">
        <f>VLOOKUP(A735,[1]FloodArchive!$A$2:$P$6000,6,FALSE)</f>
        <v>25.7563</v>
      </c>
      <c r="P735" s="33" t="s">
        <v>1410</v>
      </c>
      <c r="Q735" s="19"/>
      <c r="R735" s="20"/>
      <c r="S735" s="20"/>
      <c r="T735" s="20"/>
      <c r="U735" s="20"/>
    </row>
    <row r="736" spans="1:21" s="12" customFormat="1" ht="39.950000000000003" customHeight="1" x14ac:dyDescent="0.2">
      <c r="A736" s="138">
        <f t="shared" si="33"/>
        <v>3480</v>
      </c>
      <c r="B736" s="21" t="str">
        <f>VLOOKUP(A736,[1]FloodArchive!$A$2:$N$6000,3,FALSE)</f>
        <v>Afghanistan</v>
      </c>
      <c r="C736" s="22" t="s">
        <v>1411</v>
      </c>
      <c r="D736" s="24">
        <f>VLOOKUP(A736,[1]FloodArchive!$A$2:$P$6000,8,FALSE)</f>
        <v>39944</v>
      </c>
      <c r="E736" s="24">
        <f>VLOOKUP(A736,[1]FloodArchive!$A$2:$P$6000,9,FALSE)</f>
        <v>39946</v>
      </c>
      <c r="F736" s="25">
        <f t="shared" si="36"/>
        <v>3</v>
      </c>
      <c r="G736" s="23">
        <f>VLOOKUP(A736,[1]FloodArchive!$A$2:$P$6000,11,FALSE)</f>
        <v>0</v>
      </c>
      <c r="H736" s="23">
        <f>VLOOKUP(A736,[1]FloodArchive!$A$2:$P$6000,12,FALSE)</f>
        <v>0</v>
      </c>
      <c r="I736" s="38"/>
      <c r="J736" s="23" t="str">
        <f>VLOOKUP(A736,[1]FloodArchive!$A$2:$P$6000,13,FALSE)</f>
        <v>Heavy Rain</v>
      </c>
      <c r="K736" s="26">
        <f>VLOOKUP(A736,[1]FloodArchive!$A$2:$P$6003,14,FALSE)</f>
        <v>1</v>
      </c>
      <c r="L736" s="23">
        <f>VLOOKUP(A736,[1]FloodArchive!$A$2:$P$6000,7,FALSE)</f>
        <v>68691.95</v>
      </c>
      <c r="M736" s="27">
        <f t="shared" si="37"/>
        <v>5.3140270998516534</v>
      </c>
      <c r="N736" s="23">
        <f>VLOOKUP(A736,[1]FloodArchive!$A$2:$P$6000,5,FALSE)</f>
        <v>152.738</v>
      </c>
      <c r="O736" s="23">
        <f>VLOOKUP(A736,[1]FloodArchive!$A$2:$P$6000,6,FALSE)</f>
        <v>-29.047000000000001</v>
      </c>
      <c r="P736" s="33" t="s">
        <v>1412</v>
      </c>
      <c r="Q736" s="19"/>
      <c r="R736" s="20"/>
      <c r="S736" s="20"/>
      <c r="T736" s="20"/>
      <c r="U736" s="20"/>
    </row>
    <row r="737" spans="1:21" s="12" customFormat="1" ht="39.950000000000003" customHeight="1" x14ac:dyDescent="0.2">
      <c r="A737" s="138">
        <f t="shared" si="33"/>
        <v>3479</v>
      </c>
      <c r="B737" s="21" t="str">
        <f>VLOOKUP(A737,[1]FloodArchive!$A$2:$N$6000,3,FALSE)</f>
        <v>USA</v>
      </c>
      <c r="C737" s="22" t="s">
        <v>1413</v>
      </c>
      <c r="D737" s="24">
        <f>VLOOKUP(A737,[1]FloodArchive!$A$2:$P$6000,8,FALSE)</f>
        <v>39936</v>
      </c>
      <c r="E737" s="24">
        <f>VLOOKUP(A737,[1]FloodArchive!$A$2:$P$6000,9,FALSE)</f>
        <v>39943</v>
      </c>
      <c r="F737" s="25">
        <f t="shared" si="36"/>
        <v>8</v>
      </c>
      <c r="G737" s="23">
        <f>VLOOKUP(A737,[1]FloodArchive!$A$2:$P$6000,11,FALSE)</f>
        <v>0</v>
      </c>
      <c r="H737" s="23">
        <f>VLOOKUP(A737,[1]FloodArchive!$A$2:$P$6000,12,FALSE)</f>
        <v>0</v>
      </c>
      <c r="I737" s="38"/>
      <c r="J737" s="23" t="str">
        <f>VLOOKUP(A737,[1]FloodArchive!$A$2:$P$6000,13,FALSE)</f>
        <v>Heavy Rain</v>
      </c>
      <c r="K737" s="26">
        <f>VLOOKUP(A737,[1]FloodArchive!$A$2:$P$6003,14,FALSE)</f>
        <v>2</v>
      </c>
      <c r="L737" s="23">
        <f>VLOOKUP(A737,[1]FloodArchive!$A$2:$P$6000,7,FALSE)</f>
        <v>58894.07</v>
      </c>
      <c r="M737" s="27">
        <f t="shared" si="37"/>
        <v>5.9741915508567924</v>
      </c>
      <c r="N737" s="23">
        <f>VLOOKUP(A737,[1]FloodArchive!$A$2:$P$6000,5,FALSE)</f>
        <v>64.399100000000004</v>
      </c>
      <c r="O737" s="23">
        <f>VLOOKUP(A737,[1]FloodArchive!$A$2:$P$6000,6,FALSE)</f>
        <v>34.880000000000003</v>
      </c>
      <c r="P737" s="33" t="s">
        <v>1414</v>
      </c>
      <c r="Q737" s="19"/>
      <c r="R737" s="20"/>
      <c r="S737" s="20"/>
      <c r="T737" s="20"/>
      <c r="U737" s="20"/>
    </row>
    <row r="738" spans="1:21" s="12" customFormat="1" ht="39.950000000000003" customHeight="1" x14ac:dyDescent="0.2">
      <c r="A738" s="138">
        <f t="shared" si="33"/>
        <v>3478</v>
      </c>
      <c r="B738" s="21" t="str">
        <f>VLOOKUP(A738,[1]FloodArchive!$A$2:$N$6000,3,FALSE)</f>
        <v>Philippines</v>
      </c>
      <c r="C738" s="22" t="s">
        <v>241</v>
      </c>
      <c r="D738" s="24">
        <f>VLOOKUP(A738,[1]FloodArchive!$A$2:$P$6000,8,FALSE)</f>
        <v>39936</v>
      </c>
      <c r="E738" s="24">
        <f>VLOOKUP(A738,[1]FloodArchive!$A$2:$P$6000,9,FALSE)</f>
        <v>39941</v>
      </c>
      <c r="F738" s="25">
        <f t="shared" si="36"/>
        <v>6</v>
      </c>
      <c r="G738" s="23">
        <f>VLOOKUP(A738,[1]FloodArchive!$A$2:$P$6000,11,FALSE)</f>
        <v>47</v>
      </c>
      <c r="H738" s="23">
        <f>VLOOKUP(A738,[1]FloodArchive!$A$2:$P$6000,12,FALSE)</f>
        <v>65000</v>
      </c>
      <c r="I738" s="38"/>
      <c r="J738" s="23" t="str">
        <f>VLOOKUP(A738,[1]FloodArchive!$A$2:$P$6000,13,FALSE)</f>
        <v>Tropical Storms</v>
      </c>
      <c r="K738" s="26">
        <f>VLOOKUP(A738,[1]FloodArchive!$A$2:$P$6003,14,FALSE)</f>
        <v>1.5</v>
      </c>
      <c r="L738" s="23">
        <f>VLOOKUP(A738,[1]FloodArchive!$A$2:$P$6000,7,FALSE)</f>
        <v>16459.25</v>
      </c>
      <c r="M738" s="27">
        <f t="shared" si="37"/>
        <v>5.1706525512340216</v>
      </c>
      <c r="N738" s="23">
        <f>VLOOKUP(A738,[1]FloodArchive!$A$2:$P$6000,5,FALSE)</f>
        <v>-81.283799999999999</v>
      </c>
      <c r="O738" s="23">
        <f>VLOOKUP(A738,[1]FloodArchive!$A$2:$P$6000,6,FALSE)</f>
        <v>37.655799999999999</v>
      </c>
      <c r="P738" s="33" t="s">
        <v>1415</v>
      </c>
      <c r="Q738" s="19"/>
      <c r="R738" s="20"/>
      <c r="S738" s="20"/>
      <c r="T738" s="20"/>
      <c r="U738" s="20"/>
    </row>
    <row r="739" spans="1:21" s="12" customFormat="1" ht="39.950000000000003" customHeight="1" x14ac:dyDescent="0.2">
      <c r="A739" s="138">
        <f t="shared" si="33"/>
        <v>3477</v>
      </c>
      <c r="B739" s="21" t="str">
        <f>VLOOKUP(A739,[1]FloodArchive!$A$2:$N$6000,3,FALSE)</f>
        <v>USA</v>
      </c>
      <c r="C739" s="22" t="s">
        <v>1416</v>
      </c>
      <c r="D739" s="24">
        <f>VLOOKUP(A739,[1]FloodArchive!$A$2:$P$6000,8,FALSE)</f>
        <v>39934</v>
      </c>
      <c r="E739" s="24">
        <f>VLOOKUP(A739,[1]FloodArchive!$A$2:$P$6000,9,FALSE)</f>
        <v>39971</v>
      </c>
      <c r="F739" s="25">
        <f t="shared" si="36"/>
        <v>38</v>
      </c>
      <c r="G739" s="23">
        <f>VLOOKUP(A739,[1]FloodArchive!$A$2:$P$6000,11,FALSE)</f>
        <v>0</v>
      </c>
      <c r="H739" s="23">
        <f>VLOOKUP(A739,[1]FloodArchive!$A$2:$P$6000,12,FALSE)</f>
        <v>0</v>
      </c>
      <c r="I739" s="38"/>
      <c r="J739" s="23" t="str">
        <f>VLOOKUP(A739,[1]FloodArchive!$A$2:$P$6000,13,FALSE)</f>
        <v>snowmelt</v>
      </c>
      <c r="K739" s="26">
        <f>VLOOKUP(A739,[1]FloodArchive!$A$2:$P$6003,14,FALSE)</f>
        <v>1.5</v>
      </c>
      <c r="L739" s="23">
        <f>VLOOKUP(A739,[1]FloodArchive!$A$2:$P$6000,7,FALSE)</f>
        <v>21367.43</v>
      </c>
      <c r="M739" s="27">
        <f t="shared" si="37"/>
        <v>6.0856271455511921</v>
      </c>
      <c r="N739" s="23">
        <f>VLOOKUP(A739,[1]FloodArchive!$A$2:$P$6000,5,FALSE)</f>
        <v>121.35599999999999</v>
      </c>
      <c r="O739" s="23">
        <f>VLOOKUP(A739,[1]FloodArchive!$A$2:$P$6000,6,FALSE)</f>
        <v>18.020499999999998</v>
      </c>
      <c r="P739" s="33" t="s">
        <v>1417</v>
      </c>
      <c r="Q739" s="19"/>
      <c r="R739" s="20"/>
      <c r="S739" s="20"/>
      <c r="T739" s="20"/>
      <c r="U739" s="20"/>
    </row>
    <row r="740" spans="1:21" s="12" customFormat="1" ht="39.950000000000003" customHeight="1" x14ac:dyDescent="0.2">
      <c r="A740" s="138">
        <f t="shared" si="33"/>
        <v>3476</v>
      </c>
      <c r="B740" s="21" t="str">
        <f>VLOOKUP(A740,[1]FloodArchive!$A$2:$N$6000,3,FALSE)</f>
        <v>Brazil</v>
      </c>
      <c r="C740" s="22" t="s">
        <v>1418</v>
      </c>
      <c r="D740" s="24">
        <f>VLOOKUP(A740,[1]FloodArchive!$A$2:$P$6000,8,FALSE)</f>
        <v>39925</v>
      </c>
      <c r="E740" s="24">
        <f>VLOOKUP(A740,[1]FloodArchive!$A$2:$P$6000,9,FALSE)</f>
        <v>39947</v>
      </c>
      <c r="F740" s="25">
        <f t="shared" si="36"/>
        <v>23</v>
      </c>
      <c r="G740" s="23">
        <f>VLOOKUP(A740,[1]FloodArchive!$A$2:$P$6000,11,FALSE)</f>
        <v>39</v>
      </c>
      <c r="H740" s="23">
        <f>VLOOKUP(A740,[1]FloodArchive!$A$2:$P$6000,12,FALSE)</f>
        <v>408000</v>
      </c>
      <c r="I740" s="38"/>
      <c r="J740" s="23" t="str">
        <f>VLOOKUP(A740,[1]FloodArchive!$A$2:$P$6000,13,FALSE)</f>
        <v>Heavy Rain</v>
      </c>
      <c r="K740" s="26">
        <f>VLOOKUP(A740,[1]FloodArchive!$A$2:$P$6003,14,FALSE)</f>
        <v>2</v>
      </c>
      <c r="L740" s="23">
        <f>VLOOKUP(A740,[1]FloodArchive!$A$2:$P$6000,7,FALSE)</f>
        <v>484756.54</v>
      </c>
      <c r="M740" s="27">
        <f t="shared" si="37"/>
        <v>7.3482815086726516</v>
      </c>
      <c r="N740" s="23">
        <f>VLOOKUP(A740,[1]FloodArchive!$A$2:$P$6000,5,FALSE)</f>
        <v>-142.30199999999999</v>
      </c>
      <c r="O740" s="23">
        <f>VLOOKUP(A740,[1]FloodArchive!$A$2:$P$6000,6,FALSE)</f>
        <v>65.435100000000006</v>
      </c>
      <c r="P740" s="33" t="s">
        <v>1419</v>
      </c>
      <c r="Q740" s="19"/>
      <c r="R740" s="20"/>
      <c r="S740" s="20"/>
      <c r="T740" s="20"/>
      <c r="U740" s="20"/>
    </row>
    <row r="741" spans="1:21" s="12" customFormat="1" ht="39.950000000000003" customHeight="1" x14ac:dyDescent="0.2">
      <c r="A741" s="138">
        <f t="shared" si="33"/>
        <v>3475</v>
      </c>
      <c r="B741" s="21" t="str">
        <f>VLOOKUP(A741,[1]FloodArchive!$A$2:$N$6000,3,FALSE)</f>
        <v>USA</v>
      </c>
      <c r="C741" s="22" t="s">
        <v>1420</v>
      </c>
      <c r="D741" s="24">
        <f>VLOOKUP(A741,[1]FloodArchive!$A$2:$P$6000,8,FALSE)</f>
        <v>39923</v>
      </c>
      <c r="E741" s="24">
        <f>VLOOKUP(A741,[1]FloodArchive!$A$2:$P$6000,9,FALSE)</f>
        <v>39932</v>
      </c>
      <c r="F741" s="25">
        <f t="shared" si="36"/>
        <v>10</v>
      </c>
      <c r="G741" s="23">
        <f>VLOOKUP(A741,[1]FloodArchive!$A$2:$P$6000,11,FALSE)</f>
        <v>5</v>
      </c>
      <c r="H741" s="23">
        <f>VLOOKUP(A741,[1]FloodArchive!$A$2:$P$6000,12,FALSE)</f>
        <v>0</v>
      </c>
      <c r="I741" s="38"/>
      <c r="J741" s="23" t="str">
        <f>VLOOKUP(A741,[1]FloodArchive!$A$2:$P$6000,13,FALSE)</f>
        <v>Heavy Rain</v>
      </c>
      <c r="K741" s="26">
        <f>VLOOKUP(A741,[1]FloodArchive!$A$2:$P$6003,14,FALSE)</f>
        <v>1.5</v>
      </c>
      <c r="L741" s="23">
        <f>VLOOKUP(A741,[1]FloodArchive!$A$2:$P$6000,7,FALSE)</f>
        <v>524373.36</v>
      </c>
      <c r="M741" s="27">
        <f t="shared" si="37"/>
        <v>6.8957318789561057</v>
      </c>
      <c r="N741" s="23">
        <f>VLOOKUP(A741,[1]FloodArchive!$A$2:$P$6000,5,FALSE)</f>
        <v>-45.432000000000002</v>
      </c>
      <c r="O741" s="23">
        <f>VLOOKUP(A741,[1]FloodArchive!$A$2:$P$6000,6,FALSE)</f>
        <v>-3.1863999999999999</v>
      </c>
      <c r="P741" s="33" t="s">
        <v>1421</v>
      </c>
      <c r="Q741" s="19"/>
      <c r="R741" s="20"/>
      <c r="S741" s="20"/>
      <c r="T741" s="20"/>
      <c r="U741" s="20"/>
    </row>
    <row r="742" spans="1:21" s="12" customFormat="1" ht="39.950000000000003" customHeight="1" x14ac:dyDescent="0.2">
      <c r="A742" s="138">
        <f t="shared" si="33"/>
        <v>3474</v>
      </c>
      <c r="B742" s="21" t="str">
        <f>VLOOKUP(A742,[1]FloodArchive!$A$2:$N$6000,3,FALSE)</f>
        <v>Indonesia</v>
      </c>
      <c r="C742" s="22" t="s">
        <v>1422</v>
      </c>
      <c r="D742" s="24">
        <f>VLOOKUP(A742,[1]FloodArchive!$A$2:$P$6000,8,FALSE)</f>
        <v>39920</v>
      </c>
      <c r="E742" s="24">
        <f>VLOOKUP(A742,[1]FloodArchive!$A$2:$P$6000,9,FALSE)</f>
        <v>39930</v>
      </c>
      <c r="F742" s="25">
        <f t="shared" si="36"/>
        <v>11</v>
      </c>
      <c r="G742" s="23">
        <f>VLOOKUP(A742,[1]FloodArchive!$A$2:$P$6000,11,FALSE)</f>
        <v>0</v>
      </c>
      <c r="H742" s="23">
        <f>VLOOKUP(A742,[1]FloodArchive!$A$2:$P$6000,12,FALSE)</f>
        <v>20000</v>
      </c>
      <c r="I742" s="38"/>
      <c r="J742" s="23" t="str">
        <f>VLOOKUP(A742,[1]FloodArchive!$A$2:$P$6000,13,FALSE)</f>
        <v>Heavy Rain</v>
      </c>
      <c r="K742" s="26">
        <f>VLOOKUP(A742,[1]FloodArchive!$A$2:$P$6003,14,FALSE)</f>
        <v>1</v>
      </c>
      <c r="L742" s="23">
        <f>VLOOKUP(A742,[1]FloodArchive!$A$2:$P$6000,7,FALSE)</f>
        <v>6812.65</v>
      </c>
      <c r="M742" s="27">
        <f t="shared" si="37"/>
        <v>4.8747087627849588</v>
      </c>
      <c r="N742" s="23">
        <f>VLOOKUP(A742,[1]FloodArchive!$A$2:$P$6000,5,FALSE)</f>
        <v>-95.515299999999996</v>
      </c>
      <c r="O742" s="23">
        <f>VLOOKUP(A742,[1]FloodArchive!$A$2:$P$6000,6,FALSE)</f>
        <v>29.670100000000001</v>
      </c>
      <c r="P742" s="33" t="s">
        <v>1423</v>
      </c>
      <c r="Q742" s="19"/>
      <c r="R742" s="20"/>
      <c r="S742" s="20"/>
      <c r="T742" s="20"/>
      <c r="U742" s="20"/>
    </row>
    <row r="743" spans="1:21" s="12" customFormat="1" ht="39.950000000000003" customHeight="1" x14ac:dyDescent="0.2">
      <c r="A743" s="138">
        <f t="shared" si="33"/>
        <v>3473</v>
      </c>
      <c r="B743" s="21" t="str">
        <f>VLOOKUP(A743,[1]FloodArchive!$A$2:$N$6000,3,FALSE)</f>
        <v>Burundi</v>
      </c>
      <c r="C743" s="22">
        <v>0</v>
      </c>
      <c r="D743" s="24">
        <f>VLOOKUP(A743,[1]FloodArchive!$A$2:$P$6000,8,FALSE)</f>
        <v>39915</v>
      </c>
      <c r="E743" s="24">
        <f>VLOOKUP(A743,[1]FloodArchive!$A$2:$P$6000,9,FALSE)</f>
        <v>39918</v>
      </c>
      <c r="F743" s="25">
        <f t="shared" si="36"/>
        <v>4</v>
      </c>
      <c r="G743" s="23">
        <f>VLOOKUP(A743,[1]FloodArchive!$A$2:$P$6000,11,FALSE)</f>
        <v>0</v>
      </c>
      <c r="H743" s="23">
        <f>VLOOKUP(A743,[1]FloodArchive!$A$2:$P$6000,12,FALSE)</f>
        <v>8000</v>
      </c>
      <c r="I743" s="38"/>
      <c r="J743" s="23" t="str">
        <f>VLOOKUP(A743,[1]FloodArchive!$A$2:$P$6000,13,FALSE)</f>
        <v>Heavy Rain</v>
      </c>
      <c r="K743" s="26">
        <f>VLOOKUP(A743,[1]FloodArchive!$A$2:$P$6003,14,FALSE)</f>
        <v>1</v>
      </c>
      <c r="L743" s="23">
        <f>VLOOKUP(A743,[1]FloodArchive!$A$2:$P$6000,7,FALSE)</f>
        <v>9797.19</v>
      </c>
      <c r="M743" s="27">
        <f t="shared" si="37"/>
        <v>4.5931615218685744</v>
      </c>
      <c r="N743" s="23">
        <f>VLOOKUP(A743,[1]FloodArchive!$A$2:$P$6000,5,FALSE)</f>
        <v>116.937</v>
      </c>
      <c r="O743" s="23">
        <f>VLOOKUP(A743,[1]FloodArchive!$A$2:$P$6000,6,FALSE)</f>
        <v>-0.29825299999999999</v>
      </c>
      <c r="P743" s="33" t="s">
        <v>1424</v>
      </c>
      <c r="Q743" s="19"/>
      <c r="R743" s="20"/>
      <c r="S743" s="20"/>
      <c r="T743" s="20"/>
      <c r="U743" s="20"/>
    </row>
    <row r="744" spans="1:21" s="12" customFormat="1" ht="39.950000000000003" customHeight="1" x14ac:dyDescent="0.2">
      <c r="A744" s="138">
        <f t="shared" si="33"/>
        <v>3472</v>
      </c>
      <c r="B744" s="21" t="str">
        <f>VLOOKUP(A744,[1]FloodArchive!$A$2:$N$6000,3,FALSE)</f>
        <v>Afghanistan</v>
      </c>
      <c r="C744" s="22">
        <v>0</v>
      </c>
      <c r="D744" s="24">
        <f>VLOOKUP(A744,[1]FloodArchive!$A$2:$P$6000,8,FALSE)</f>
        <v>39909</v>
      </c>
      <c r="E744" s="24">
        <f>VLOOKUP(A744,[1]FloodArchive!$A$2:$P$6000,9,FALSE)</f>
        <v>39933</v>
      </c>
      <c r="F744" s="25">
        <f t="shared" si="36"/>
        <v>25</v>
      </c>
      <c r="G744" s="23">
        <f>VLOOKUP(A744,[1]FloodArchive!$A$2:$P$6000,11,FALSE)</f>
        <v>0</v>
      </c>
      <c r="H744" s="23">
        <f>VLOOKUP(A744,[1]FloodArchive!$A$2:$P$6000,12,FALSE)</f>
        <v>1200</v>
      </c>
      <c r="I744" s="38"/>
      <c r="J744" s="23" t="str">
        <f>VLOOKUP(A744,[1]FloodArchive!$A$2:$P$6000,13,FALSE)</f>
        <v>Heavy Rain</v>
      </c>
      <c r="K744" s="26">
        <f>VLOOKUP(A744,[1]FloodArchive!$A$2:$P$6003,14,FALSE)</f>
        <v>1.5</v>
      </c>
      <c r="L744" s="23">
        <f>VLOOKUP(A744,[1]FloodArchive!$A$2:$P$6000,7,FALSE)</f>
        <v>11707.88</v>
      </c>
      <c r="M744" s="27">
        <f t="shared" si="37"/>
        <v>5.6425095302078789</v>
      </c>
      <c r="N744" s="23">
        <f>VLOOKUP(A744,[1]FloodArchive!$A$2:$P$6000,5,FALSE)</f>
        <v>29.7516</v>
      </c>
      <c r="O744" s="23">
        <f>VLOOKUP(A744,[1]FloodArchive!$A$2:$P$6000,6,FALSE)</f>
        <v>-3.2680400000000001</v>
      </c>
      <c r="P744" s="33" t="s">
        <v>1425</v>
      </c>
      <c r="Q744" s="19"/>
      <c r="R744" s="20"/>
      <c r="S744" s="20"/>
      <c r="T744" s="20"/>
      <c r="U744" s="20"/>
    </row>
    <row r="745" spans="1:21" s="12" customFormat="1" ht="39.950000000000003" customHeight="1" x14ac:dyDescent="0.2">
      <c r="A745" s="138">
        <f t="shared" si="33"/>
        <v>3471</v>
      </c>
      <c r="B745" s="21" t="str">
        <f>VLOOKUP(A745,[1]FloodArchive!$A$2:$N$6000,3,FALSE)</f>
        <v>Canada</v>
      </c>
      <c r="C745" s="22" t="s">
        <v>1426</v>
      </c>
      <c r="D745" s="24">
        <f>VLOOKUP(A745,[1]FloodArchive!$A$2:$P$6000,8,FALSE)</f>
        <v>39904</v>
      </c>
      <c r="E745" s="24">
        <f>VLOOKUP(A745,[1]FloodArchive!$A$2:$P$6000,9,FALSE)</f>
        <v>39912</v>
      </c>
      <c r="F745" s="25">
        <f t="shared" si="36"/>
        <v>9</v>
      </c>
      <c r="G745" s="23">
        <f>VLOOKUP(A745,[1]FloodArchive!$A$2:$P$6000,11,FALSE)</f>
        <v>0</v>
      </c>
      <c r="H745" s="23">
        <f>VLOOKUP(A745,[1]FloodArchive!$A$2:$P$6000,12,FALSE)</f>
        <v>200</v>
      </c>
      <c r="I745" s="38"/>
      <c r="J745" s="23" t="str">
        <f>VLOOKUP(A745,[1]FloodArchive!$A$2:$P$6000,13,FALSE)</f>
        <v>Ice jam/break-up</v>
      </c>
      <c r="K745" s="26">
        <f>VLOOKUP(A745,[1]FloodArchive!$A$2:$P$6003,14,FALSE)</f>
        <v>1</v>
      </c>
      <c r="L745" s="23">
        <f>VLOOKUP(A745,[1]FloodArchive!$A$2:$P$6000,7,FALSE)</f>
        <v>88516.93</v>
      </c>
      <c r="M745" s="27">
        <f t="shared" si="37"/>
        <v>5.9012688524805812</v>
      </c>
      <c r="N745" s="23">
        <f>VLOOKUP(A745,[1]FloodArchive!$A$2:$P$6000,5,FALSE)</f>
        <v>63.5929</v>
      </c>
      <c r="O745" s="23">
        <f>VLOOKUP(A745,[1]FloodArchive!$A$2:$P$6000,6,FALSE)</f>
        <v>33.073599999999999</v>
      </c>
      <c r="P745" s="33" t="s">
        <v>1427</v>
      </c>
      <c r="Q745" s="19"/>
      <c r="R745" s="20"/>
      <c r="S745" s="20"/>
      <c r="T745" s="20"/>
      <c r="U745" s="20"/>
    </row>
    <row r="746" spans="1:21" s="12" customFormat="1" ht="39.950000000000003" customHeight="1" x14ac:dyDescent="0.2">
      <c r="A746" s="138">
        <f t="shared" si="33"/>
        <v>3470</v>
      </c>
      <c r="B746" s="21" t="str">
        <f>VLOOKUP(A746,[1]FloodArchive!$A$2:$N$6000,3,FALSE)</f>
        <v>USA</v>
      </c>
      <c r="C746" s="22" t="s">
        <v>1428</v>
      </c>
      <c r="D746" s="24">
        <f>VLOOKUP(A746,[1]FloodArchive!$A$2:$P$6000,8,FALSE)</f>
        <v>39909</v>
      </c>
      <c r="E746" s="24">
        <f>VLOOKUP(A746,[1]FloodArchive!$A$2:$P$6000,9,FALSE)</f>
        <v>39912</v>
      </c>
      <c r="F746" s="25">
        <f t="shared" si="36"/>
        <v>4</v>
      </c>
      <c r="G746" s="23">
        <f>VLOOKUP(A746,[1]FloodArchive!$A$2:$P$6000,11,FALSE)</f>
        <v>0</v>
      </c>
      <c r="H746" s="23">
        <f>VLOOKUP(A746,[1]FloodArchive!$A$2:$P$6000,12,FALSE)</f>
        <v>1000</v>
      </c>
      <c r="I746" s="38"/>
      <c r="J746" s="23" t="str">
        <f>VLOOKUP(A746,[1]FloodArchive!$A$2:$P$6000,13,FALSE)</f>
        <v>Heavy Rain</v>
      </c>
      <c r="K746" s="26">
        <f>VLOOKUP(A746,[1]FloodArchive!$A$2:$P$6003,14,FALSE)</f>
        <v>2</v>
      </c>
      <c r="L746" s="23">
        <f>VLOOKUP(A746,[1]FloodArchive!$A$2:$P$6000,7,FALSE)</f>
        <v>20493.669999999998</v>
      </c>
      <c r="M746" s="27">
        <f t="shared" si="37"/>
        <v>5.2147097256774737</v>
      </c>
      <c r="N746" s="23">
        <f>VLOOKUP(A746,[1]FloodArchive!$A$2:$P$6000,5,FALSE)</f>
        <v>-67.628900000000002</v>
      </c>
      <c r="O746" s="23">
        <f>VLOOKUP(A746,[1]FloodArchive!$A$2:$P$6000,6,FALSE)</f>
        <v>47.1571</v>
      </c>
      <c r="P746" s="33" t="s">
        <v>1429</v>
      </c>
      <c r="Q746" s="19"/>
      <c r="R746" s="20"/>
      <c r="S746" s="20"/>
      <c r="T746" s="20"/>
      <c r="U746" s="20"/>
    </row>
    <row r="747" spans="1:21" s="12" customFormat="1" ht="39.950000000000003" customHeight="1" x14ac:dyDescent="0.2">
      <c r="A747" s="138">
        <f t="shared" si="33"/>
        <v>3469</v>
      </c>
      <c r="B747" s="21" t="str">
        <f>VLOOKUP(A747,[1]FloodArchive!$A$2:$N$6000,3,FALSE)</f>
        <v>Australia</v>
      </c>
      <c r="C747" s="22" t="s">
        <v>778</v>
      </c>
      <c r="D747" s="24">
        <f>VLOOKUP(A747,[1]FloodArchive!$A$2:$P$6000,8,FALSE)</f>
        <v>39902</v>
      </c>
      <c r="E747" s="24">
        <f>VLOOKUP(A747,[1]FloodArchive!$A$2:$P$6000,9,FALSE)</f>
        <v>39903</v>
      </c>
      <c r="F747" s="25">
        <f t="shared" si="36"/>
        <v>2</v>
      </c>
      <c r="G747" s="23">
        <f>VLOOKUP(A747,[1]FloodArchive!$A$2:$P$6000,11,FALSE)</f>
        <v>0</v>
      </c>
      <c r="H747" s="23">
        <f>VLOOKUP(A747,[1]FloodArchive!$A$2:$P$6000,12,FALSE)</f>
        <v>0</v>
      </c>
      <c r="I747" s="38"/>
      <c r="J747" s="23" t="str">
        <f>VLOOKUP(A747,[1]FloodArchive!$A$2:$P$6000,13,FALSE)</f>
        <v>Heavy Rain</v>
      </c>
      <c r="K747" s="26">
        <f>VLOOKUP(A747,[1]FloodArchive!$A$2:$P$6003,14,FALSE)</f>
        <v>1.5</v>
      </c>
      <c r="L747" s="23">
        <f>VLOOKUP(A747,[1]FloodArchive!$A$2:$P$6000,7,FALSE)</f>
        <v>82061.7</v>
      </c>
      <c r="M747" s="27">
        <f t="shared" si="37"/>
        <v>5.3912617643402205</v>
      </c>
      <c r="N747" s="23">
        <f>VLOOKUP(A747,[1]FloodArchive!$A$2:$P$6000,5,FALSE)</f>
        <v>-85.2333</v>
      </c>
      <c r="O747" s="23">
        <f>VLOOKUP(A747,[1]FloodArchive!$A$2:$P$6000,6,FALSE)</f>
        <v>30.8386</v>
      </c>
      <c r="P747" s="33" t="s">
        <v>1430</v>
      </c>
      <c r="Q747" s="19"/>
      <c r="R747" s="20"/>
      <c r="S747" s="20"/>
      <c r="T747" s="20"/>
      <c r="U747" s="20"/>
    </row>
    <row r="748" spans="1:21" s="12" customFormat="1" ht="39.950000000000003" customHeight="1" x14ac:dyDescent="0.2">
      <c r="A748" s="138">
        <f t="shared" si="33"/>
        <v>3468</v>
      </c>
      <c r="B748" s="21" t="str">
        <f>VLOOKUP(A748,[1]FloodArchive!$A$2:$N$6000,3,FALSE)</f>
        <v>Zambia</v>
      </c>
      <c r="C748" s="22" t="s">
        <v>1431</v>
      </c>
      <c r="D748" s="24">
        <f>VLOOKUP(A748,[1]FloodArchive!$A$2:$P$6000,8,FALSE)</f>
        <v>39871</v>
      </c>
      <c r="E748" s="24">
        <f>VLOOKUP(A748,[1]FloodArchive!$A$2:$P$6000,9,FALSE)</f>
        <v>39928</v>
      </c>
      <c r="F748" s="25">
        <f t="shared" si="36"/>
        <v>58</v>
      </c>
      <c r="G748" s="23">
        <f>VLOOKUP(A748,[1]FloodArchive!$A$2:$P$6000,11,FALSE)</f>
        <v>150</v>
      </c>
      <c r="H748" s="23">
        <f>VLOOKUP(A748,[1]FloodArchive!$A$2:$P$6000,12,FALSE)</f>
        <v>54000</v>
      </c>
      <c r="I748" s="38"/>
      <c r="J748" s="23" t="str">
        <f>VLOOKUP(A748,[1]FloodArchive!$A$2:$P$6000,13,FALSE)</f>
        <v>Heavy Rain</v>
      </c>
      <c r="K748" s="26">
        <f>VLOOKUP(A748,[1]FloodArchive!$A$2:$P$6003,14,FALSE)</f>
        <v>2</v>
      </c>
      <c r="L748" s="23">
        <f>VLOOKUP(A748,[1]FloodArchive!$A$2:$P$6000,7,FALSE)</f>
        <v>56500.67</v>
      </c>
      <c r="M748" s="27">
        <f t="shared" si="37"/>
        <v>6.8165115870565804</v>
      </c>
      <c r="N748" s="23">
        <f>VLOOKUP(A748,[1]FloodArchive!$A$2:$P$6000,5,FALSE)</f>
        <v>151.35</v>
      </c>
      <c r="O748" s="23">
        <f>VLOOKUP(A748,[1]FloodArchive!$A$2:$P$6000,6,FALSE)</f>
        <v>-32.4557</v>
      </c>
      <c r="P748" s="33" t="s">
        <v>1432</v>
      </c>
      <c r="Q748" s="19"/>
      <c r="R748" s="20"/>
      <c r="S748" s="20"/>
      <c r="T748" s="20"/>
      <c r="U748" s="20"/>
    </row>
    <row r="749" spans="1:21" s="12" customFormat="1" ht="39.950000000000003" customHeight="1" x14ac:dyDescent="0.2">
      <c r="A749" s="138">
        <f t="shared" si="33"/>
        <v>3467</v>
      </c>
      <c r="B749" s="21" t="str">
        <f>VLOOKUP(A749,[1]FloodArchive!$A$2:$N$6000,3,FALSE)</f>
        <v>Indonesia</v>
      </c>
      <c r="C749" s="22" t="s">
        <v>1433</v>
      </c>
      <c r="D749" s="24">
        <f>VLOOKUP(A749,[1]FloodArchive!$A$2:$P$6000,8,FALSE)</f>
        <v>39899</v>
      </c>
      <c r="E749" s="24">
        <f>VLOOKUP(A749,[1]FloodArchive!$A$2:$P$6000,9,FALSE)</f>
        <v>39899</v>
      </c>
      <c r="F749" s="25">
        <f t="shared" si="36"/>
        <v>1</v>
      </c>
      <c r="G749" s="23">
        <f>VLOOKUP(A749,[1]FloodArchive!$A$2:$P$6000,11,FALSE)</f>
        <v>99</v>
      </c>
      <c r="H749" s="23">
        <f>VLOOKUP(A749,[1]FloodArchive!$A$2:$P$6000,12,FALSE)</f>
        <v>1600</v>
      </c>
      <c r="I749" s="38">
        <v>240000000</v>
      </c>
      <c r="J749" s="23" t="str">
        <f>VLOOKUP(A749,[1]FloodArchive!$A$2:$P$6000,13,FALSE)</f>
        <v>Dam Break, Heavy Rain</v>
      </c>
      <c r="K749" s="26">
        <f>VLOOKUP(A749,[1]FloodArchive!$A$2:$P$6003,14,FALSE)</f>
        <v>1</v>
      </c>
      <c r="L749" s="23">
        <f>VLOOKUP(A749,[1]FloodArchive!$A$2:$P$6000,7,FALSE)</f>
        <v>1148027.26</v>
      </c>
      <c r="M749" s="27">
        <f t="shared" si="37"/>
        <v>6.059952200541936</v>
      </c>
      <c r="N749" s="23">
        <f>VLOOKUP(A749,[1]FloodArchive!$A$2:$P$6000,5,FALSE)</f>
        <v>24.230499999999999</v>
      </c>
      <c r="O749" s="23">
        <f>VLOOKUP(A749,[1]FloodArchive!$A$2:$P$6000,6,FALSE)</f>
        <v>-18.759899999999998</v>
      </c>
      <c r="P749" s="33" t="s">
        <v>1434</v>
      </c>
      <c r="Q749" s="19"/>
      <c r="R749" s="20"/>
      <c r="S749" s="20"/>
      <c r="T749" s="20"/>
      <c r="U749" s="20"/>
    </row>
    <row r="750" spans="1:21" s="12" customFormat="1" ht="39.950000000000003" customHeight="1" x14ac:dyDescent="0.2">
      <c r="A750" s="138">
        <f t="shared" si="33"/>
        <v>3466</v>
      </c>
      <c r="B750" s="21" t="str">
        <f>VLOOKUP(A750,[1]FloodArchive!$A$2:$N$6000,3,FALSE)</f>
        <v>Indonesia</v>
      </c>
      <c r="C750" s="22" t="s">
        <v>1435</v>
      </c>
      <c r="D750" s="24">
        <f>VLOOKUP(A750,[1]FloodArchive!$A$2:$P$6000,8,FALSE)</f>
        <v>39902</v>
      </c>
      <c r="E750" s="24">
        <f>VLOOKUP(A750,[1]FloodArchive!$A$2:$P$6000,9,FALSE)</f>
        <v>39903</v>
      </c>
      <c r="F750" s="25">
        <f t="shared" si="36"/>
        <v>2</v>
      </c>
      <c r="G750" s="23">
        <f>VLOOKUP(A750,[1]FloodArchive!$A$2:$P$6000,11,FALSE)</f>
        <v>0</v>
      </c>
      <c r="H750" s="23">
        <f>VLOOKUP(A750,[1]FloodArchive!$A$2:$P$6000,12,FALSE)</f>
        <v>1000</v>
      </c>
      <c r="I750" s="38"/>
      <c r="J750" s="23" t="str">
        <f>VLOOKUP(A750,[1]FloodArchive!$A$2:$P$6000,13,FALSE)</f>
        <v>Torrential Rain</v>
      </c>
      <c r="K750" s="26">
        <f>VLOOKUP(A750,[1]FloodArchive!$A$2:$P$6003,14,FALSE)</f>
        <v>1</v>
      </c>
      <c r="L750" s="23">
        <f>VLOOKUP(A750,[1]FloodArchive!$A$2:$P$6000,7,FALSE)</f>
        <v>19203.900000000001</v>
      </c>
      <c r="M750" s="27">
        <f t="shared" ref="M750:M781" si="38">LOG(F750*K750*L750)</f>
        <v>4.5844194314759363</v>
      </c>
      <c r="N750" s="23">
        <f>VLOOKUP(A750,[1]FloodArchive!$A$2:$P$6000,5,FALSE)</f>
        <v>106.364</v>
      </c>
      <c r="O750" s="23">
        <f>VLOOKUP(A750,[1]FloodArchive!$A$2:$P$6000,6,FALSE)</f>
        <v>-6.5541999999999998</v>
      </c>
      <c r="P750" s="33" t="s">
        <v>1436</v>
      </c>
      <c r="Q750" s="19"/>
      <c r="R750" s="20"/>
      <c r="S750" s="20"/>
      <c r="T750" s="20"/>
      <c r="U750" s="20"/>
    </row>
    <row r="751" spans="1:21" s="12" customFormat="1" ht="39.950000000000003" customHeight="1" x14ac:dyDescent="0.2">
      <c r="A751" s="138">
        <f t="shared" si="33"/>
        <v>3465</v>
      </c>
      <c r="B751" s="21" t="str">
        <f>VLOOKUP(A751,[1]FloodArchive!$A$2:$N$6000,3,FALSE)</f>
        <v>USA</v>
      </c>
      <c r="C751" s="22" t="s">
        <v>1437</v>
      </c>
      <c r="D751" s="24">
        <f>VLOOKUP(A751,[1]FloodArchive!$A$2:$P$6000,8,FALSE)</f>
        <v>39896</v>
      </c>
      <c r="E751" s="24">
        <f>VLOOKUP(A751,[1]FloodArchive!$A$2:$P$6000,9,FALSE)</f>
        <v>39923</v>
      </c>
      <c r="F751" s="25">
        <f t="shared" si="36"/>
        <v>28</v>
      </c>
      <c r="G751" s="23">
        <f>VLOOKUP(A751,[1]FloodArchive!$A$2:$P$6000,11,FALSE)</f>
        <v>0</v>
      </c>
      <c r="H751" s="23">
        <f>VLOOKUP(A751,[1]FloodArchive!$A$2:$P$6000,12,FALSE)</f>
        <v>5000</v>
      </c>
      <c r="I751" s="38"/>
      <c r="J751" s="23" t="str">
        <f>VLOOKUP(A751,[1]FloodArchive!$A$2:$P$6000,13,FALSE)</f>
        <v>Snowmelt and Heavy Rain</v>
      </c>
      <c r="K751" s="26">
        <f>VLOOKUP(A751,[1]FloodArchive!$A$2:$P$6003,14,FALSE)</f>
        <v>2</v>
      </c>
      <c r="L751" s="23">
        <f>VLOOKUP(A751,[1]FloodArchive!$A$2:$P$6000,7,FALSE)</f>
        <v>44401.17</v>
      </c>
      <c r="M751" s="27">
        <f t="shared" si="38"/>
        <v>6.3955824412165194</v>
      </c>
      <c r="N751" s="23">
        <f>VLOOKUP(A751,[1]FloodArchive!$A$2:$P$6000,5,FALSE)</f>
        <v>100.73099999999999</v>
      </c>
      <c r="O751" s="23">
        <f>VLOOKUP(A751,[1]FloodArchive!$A$2:$P$6000,6,FALSE)</f>
        <v>-1.2065399999999999</v>
      </c>
      <c r="P751" s="33" t="s">
        <v>1438</v>
      </c>
      <c r="Q751" s="19"/>
      <c r="R751" s="20"/>
      <c r="S751" s="20"/>
      <c r="T751" s="20"/>
      <c r="U751" s="20"/>
    </row>
    <row r="752" spans="1:21" s="12" customFormat="1" ht="39.950000000000003" customHeight="1" x14ac:dyDescent="0.2">
      <c r="A752" s="138">
        <f t="shared" si="33"/>
        <v>3464</v>
      </c>
      <c r="B752" s="21" t="str">
        <f>VLOOKUP(A752,[1]FloodArchive!$A$2:$N$6000,3,FALSE)</f>
        <v>Malaysia</v>
      </c>
      <c r="C752" s="22" t="s">
        <v>1439</v>
      </c>
      <c r="D752" s="24">
        <f>VLOOKUP(A752,[1]FloodArchive!$A$2:$P$6000,8,FALSE)</f>
        <v>39889</v>
      </c>
      <c r="E752" s="24">
        <f>VLOOKUP(A752,[1]FloodArchive!$A$2:$P$6000,9,FALSE)</f>
        <v>39891</v>
      </c>
      <c r="F752" s="25">
        <f t="shared" si="36"/>
        <v>3</v>
      </c>
      <c r="G752" s="23">
        <f>VLOOKUP(A752,[1]FloodArchive!$A$2:$P$6000,11,FALSE)</f>
        <v>1</v>
      </c>
      <c r="H752" s="23">
        <f>VLOOKUP(A752,[1]FloodArchive!$A$2:$P$6000,12,FALSE)</f>
        <v>330</v>
      </c>
      <c r="I752" s="38"/>
      <c r="J752" s="23" t="str">
        <f>VLOOKUP(A752,[1]FloodArchive!$A$2:$P$6000,13,FALSE)</f>
        <v>Heavy Rain</v>
      </c>
      <c r="K752" s="26">
        <f>VLOOKUP(A752,[1]FloodArchive!$A$2:$P$6003,14,FALSE)</f>
        <v>1</v>
      </c>
      <c r="L752" s="23">
        <f>VLOOKUP(A752,[1]FloodArchive!$A$2:$P$6000,7,FALSE)</f>
        <v>39742.019999999997</v>
      </c>
      <c r="M752" s="27">
        <f t="shared" si="38"/>
        <v>5.0763711922936121</v>
      </c>
      <c r="N752" s="23">
        <f>VLOOKUP(A752,[1]FloodArchive!$A$2:$P$6000,5,FALSE)</f>
        <v>-97.030799999999999</v>
      </c>
      <c r="O752" s="23">
        <f>VLOOKUP(A752,[1]FloodArchive!$A$2:$P$6000,6,FALSE)</f>
        <v>48.249099999999999</v>
      </c>
      <c r="P752" s="33" t="s">
        <v>1440</v>
      </c>
      <c r="Q752" s="19"/>
      <c r="R752" s="20"/>
      <c r="S752" s="20"/>
      <c r="T752" s="20"/>
      <c r="U752" s="20"/>
    </row>
    <row r="753" spans="1:21" s="12" customFormat="1" ht="39.950000000000003" customHeight="1" x14ac:dyDescent="0.2">
      <c r="A753" s="138">
        <f t="shared" si="33"/>
        <v>3463</v>
      </c>
      <c r="B753" s="21" t="str">
        <f>VLOOKUP(A753,[1]FloodArchive!$A$2:$N$6000,3,FALSE)</f>
        <v>Angola</v>
      </c>
      <c r="C753" s="22" t="s">
        <v>1441</v>
      </c>
      <c r="D753" s="24">
        <f>VLOOKUP(A753,[1]FloodArchive!$A$2:$P$6000,8,FALSE)</f>
        <v>39873</v>
      </c>
      <c r="E753" s="24">
        <f>VLOOKUP(A753,[1]FloodArchive!$A$2:$P$6000,9,FALSE)</f>
        <v>39891</v>
      </c>
      <c r="F753" s="25">
        <f t="shared" si="36"/>
        <v>19</v>
      </c>
      <c r="G753" s="23">
        <f>VLOOKUP(A753,[1]FloodArchive!$A$2:$P$6000,11,FALSE)</f>
        <v>90</v>
      </c>
      <c r="H753" s="23">
        <f>VLOOKUP(A753,[1]FloodArchive!$A$2:$P$6000,12,FALSE)</f>
        <v>20000</v>
      </c>
      <c r="I753" s="38"/>
      <c r="J753" s="23" t="str">
        <f>VLOOKUP(A753,[1]FloodArchive!$A$2:$P$6000,13,FALSE)</f>
        <v>Heavy Rain</v>
      </c>
      <c r="K753" s="26">
        <f>VLOOKUP(A753,[1]FloodArchive!$A$2:$P$6003,14,FALSE)</f>
        <v>1</v>
      </c>
      <c r="L753" s="23">
        <f>VLOOKUP(A753,[1]FloodArchive!$A$2:$P$6000,7,FALSE)</f>
        <v>15410.67</v>
      </c>
      <c r="M753" s="27">
        <f t="shared" si="38"/>
        <v>5.4665751216295524</v>
      </c>
      <c r="N753" s="23">
        <f>VLOOKUP(A753,[1]FloodArchive!$A$2:$P$6000,5,FALSE)</f>
        <v>114.67100000000001</v>
      </c>
      <c r="O753" s="23">
        <f>VLOOKUP(A753,[1]FloodArchive!$A$2:$P$6000,6,FALSE)</f>
        <v>4.27379</v>
      </c>
      <c r="P753" s="33" t="s">
        <v>1442</v>
      </c>
      <c r="Q753" s="19"/>
      <c r="R753" s="20"/>
      <c r="S753" s="20"/>
      <c r="T753" s="20"/>
      <c r="U753" s="20"/>
    </row>
    <row r="754" spans="1:21" s="12" customFormat="1" ht="39.950000000000003" customHeight="1" x14ac:dyDescent="0.2">
      <c r="A754" s="138">
        <f t="shared" si="33"/>
        <v>3462</v>
      </c>
      <c r="B754" s="21" t="str">
        <f>VLOOKUP(A754,[1]FloodArchive!$A$2:$N$6000,3,FALSE)</f>
        <v>Mozambique</v>
      </c>
      <c r="C754" s="22">
        <v>0</v>
      </c>
      <c r="D754" s="24">
        <f>VLOOKUP(A754,[1]FloodArchive!$A$2:$P$6000,8,FALSE)</f>
        <v>39876</v>
      </c>
      <c r="E754" s="24">
        <f>VLOOKUP(A754,[1]FloodArchive!$A$2:$P$6000,9,FALSE)</f>
        <v>39881</v>
      </c>
      <c r="F754" s="25">
        <f t="shared" si="36"/>
        <v>6</v>
      </c>
      <c r="G754" s="23">
        <f>VLOOKUP(A754,[1]FloodArchive!$A$2:$P$6000,11,FALSE)</f>
        <v>0</v>
      </c>
      <c r="H754" s="23">
        <f>VLOOKUP(A754,[1]FloodArchive!$A$2:$P$6000,12,FALSE)</f>
        <v>0</v>
      </c>
      <c r="I754" s="38"/>
      <c r="J754" s="23" t="str">
        <f>VLOOKUP(A754,[1]FloodArchive!$A$2:$P$6000,13,FALSE)</f>
        <v>Heavy Rain</v>
      </c>
      <c r="K754" s="26">
        <f>VLOOKUP(A754,[1]FloodArchive!$A$2:$P$6003,14,FALSE)</f>
        <v>1</v>
      </c>
      <c r="L754" s="23">
        <f>VLOOKUP(A754,[1]FloodArchive!$A$2:$P$6000,7,FALSE)</f>
        <v>187933.27</v>
      </c>
      <c r="M754" s="27">
        <f t="shared" si="38"/>
        <v>6.0521549208427619</v>
      </c>
      <c r="N754" s="23">
        <f>VLOOKUP(A754,[1]FloodArchive!$A$2:$P$6000,5,FALSE)</f>
        <v>16.6784</v>
      </c>
      <c r="O754" s="23">
        <f>VLOOKUP(A754,[1]FloodArchive!$A$2:$P$6000,6,FALSE)</f>
        <v>-17.076000000000001</v>
      </c>
      <c r="P754" s="33" t="s">
        <v>1443</v>
      </c>
      <c r="Q754" s="19"/>
      <c r="R754" s="20"/>
      <c r="S754" s="20"/>
      <c r="T754" s="20"/>
      <c r="U754" s="20"/>
    </row>
    <row r="755" spans="1:21" s="12" customFormat="1" ht="39.950000000000003" customHeight="1" x14ac:dyDescent="0.2">
      <c r="A755" s="138">
        <f t="shared" si="33"/>
        <v>3461</v>
      </c>
      <c r="B755" s="21" t="str">
        <f>VLOOKUP(A755,[1]FloodArchive!$A$2:$N$6000,3,FALSE)</f>
        <v>USA</v>
      </c>
      <c r="C755" s="22" t="s">
        <v>1444</v>
      </c>
      <c r="D755" s="24">
        <f>VLOOKUP(A755,[1]FloodArchive!$A$2:$P$6000,8,FALSE)</f>
        <v>39878</v>
      </c>
      <c r="E755" s="24">
        <f>VLOOKUP(A755,[1]FloodArchive!$A$2:$P$6000,9,FALSE)</f>
        <v>39885</v>
      </c>
      <c r="F755" s="25">
        <f t="shared" si="36"/>
        <v>8</v>
      </c>
      <c r="G755" s="23">
        <f>VLOOKUP(A755,[1]FloodArchive!$A$2:$P$6000,11,FALSE)</f>
        <v>0</v>
      </c>
      <c r="H755" s="23">
        <f>VLOOKUP(A755,[1]FloodArchive!$A$2:$P$6000,12,FALSE)</f>
        <v>0</v>
      </c>
      <c r="I755" s="38"/>
      <c r="J755" s="23" t="str">
        <f>VLOOKUP(A755,[1]FloodArchive!$A$2:$P$6000,13,FALSE)</f>
        <v>Heavy Rain</v>
      </c>
      <c r="K755" s="26">
        <f>VLOOKUP(A755,[1]FloodArchive!$A$2:$P$6003,14,FALSE)</f>
        <v>1</v>
      </c>
      <c r="L755" s="23">
        <f>VLOOKUP(A755,[1]FloodArchive!$A$2:$P$6000,7,FALSE)</f>
        <v>29982.11</v>
      </c>
      <c r="M755" s="27">
        <f t="shared" si="38"/>
        <v>5.3799521801843726</v>
      </c>
      <c r="N755" s="23">
        <f>VLOOKUP(A755,[1]FloodArchive!$A$2:$P$6000,5,FALSE)</f>
        <v>32.170299999999997</v>
      </c>
      <c r="O755" s="23">
        <f>VLOOKUP(A755,[1]FloodArchive!$A$2:$P$6000,6,FALSE)</f>
        <v>-25.117899999999999</v>
      </c>
      <c r="P755" s="33" t="s">
        <v>1445</v>
      </c>
      <c r="Q755" s="19"/>
      <c r="R755" s="20"/>
      <c r="S755" s="20"/>
      <c r="T755" s="20"/>
      <c r="U755" s="20"/>
    </row>
    <row r="756" spans="1:21" s="12" customFormat="1" ht="39.950000000000003" customHeight="1" x14ac:dyDescent="0.2">
      <c r="A756" s="138">
        <f t="shared" si="33"/>
        <v>3460</v>
      </c>
      <c r="B756" s="21" t="str">
        <f>VLOOKUP(A756,[1]FloodArchive!$A$2:$N$6000,3,FALSE)</f>
        <v>South Africa</v>
      </c>
      <c r="C756" s="22" t="s">
        <v>1446</v>
      </c>
      <c r="D756" s="24">
        <f>VLOOKUP(A756,[1]FloodArchive!$A$2:$P$6000,8,FALSE)</f>
        <v>39872</v>
      </c>
      <c r="E756" s="24">
        <f>VLOOKUP(A756,[1]FloodArchive!$A$2:$P$6000,9,FALSE)</f>
        <v>39875</v>
      </c>
      <c r="F756" s="25">
        <f t="shared" si="36"/>
        <v>4</v>
      </c>
      <c r="G756" s="23">
        <f>VLOOKUP(A756,[1]FloodArchive!$A$2:$P$6000,11,FALSE)</f>
        <v>5</v>
      </c>
      <c r="H756" s="23">
        <f>VLOOKUP(A756,[1]FloodArchive!$A$2:$P$6000,12,FALSE)</f>
        <v>300</v>
      </c>
      <c r="I756" s="38"/>
      <c r="J756" s="23" t="str">
        <f>VLOOKUP(A756,[1]FloodArchive!$A$2:$P$6000,13,FALSE)</f>
        <v>Heavy Rain</v>
      </c>
      <c r="K756" s="26">
        <f>VLOOKUP(A756,[1]FloodArchive!$A$2:$P$6003,14,FALSE)</f>
        <v>1</v>
      </c>
      <c r="L756" s="23">
        <f>VLOOKUP(A756,[1]FloodArchive!$A$2:$P$6000,7,FALSE)</f>
        <v>94116.41</v>
      </c>
      <c r="M756" s="27">
        <f t="shared" si="38"/>
        <v>5.5757253443100021</v>
      </c>
      <c r="N756" s="23">
        <f>VLOOKUP(A756,[1]FloodArchive!$A$2:$P$6000,5,FALSE)</f>
        <v>-91.009600000000006</v>
      </c>
      <c r="O756" s="23">
        <f>VLOOKUP(A756,[1]FloodArchive!$A$2:$P$6000,6,FALSE)</f>
        <v>41.6768</v>
      </c>
      <c r="P756" s="33" t="s">
        <v>1447</v>
      </c>
      <c r="Q756" s="19"/>
      <c r="R756" s="20"/>
      <c r="S756" s="20"/>
      <c r="T756" s="20"/>
      <c r="U756" s="20"/>
    </row>
    <row r="757" spans="1:21" s="12" customFormat="1" ht="39.950000000000003" customHeight="1" x14ac:dyDescent="0.2">
      <c r="A757" s="138">
        <f t="shared" si="33"/>
        <v>3459</v>
      </c>
      <c r="B757" s="21" t="str">
        <f>VLOOKUP(A757,[1]FloodArchive!$A$2:$N$6000,3,FALSE)</f>
        <v>Indonesia</v>
      </c>
      <c r="C757" s="22" t="s">
        <v>1448</v>
      </c>
      <c r="D757" s="24">
        <f>VLOOKUP(A757,[1]FloodArchive!$A$2:$P$6000,8,FALSE)</f>
        <v>39867</v>
      </c>
      <c r="E757" s="24">
        <f>VLOOKUP(A757,[1]FloodArchive!$A$2:$P$6000,9,FALSE)</f>
        <v>39881</v>
      </c>
      <c r="F757" s="25">
        <f t="shared" si="36"/>
        <v>15</v>
      </c>
      <c r="G757" s="23">
        <f>VLOOKUP(A757,[1]FloodArchive!$A$2:$P$6000,11,FALSE)</f>
        <v>1</v>
      </c>
      <c r="H757" s="23">
        <f>VLOOKUP(A757,[1]FloodArchive!$A$2:$P$6000,12,FALSE)</f>
        <v>20000</v>
      </c>
      <c r="I757" s="38"/>
      <c r="J757" s="23" t="str">
        <f>VLOOKUP(A757,[1]FloodArchive!$A$2:$P$6000,13,FALSE)</f>
        <v>Heavy Rain</v>
      </c>
      <c r="K757" s="26">
        <f>VLOOKUP(A757,[1]FloodArchive!$A$2:$P$6003,14,FALSE)</f>
        <v>1.5</v>
      </c>
      <c r="L757" s="23">
        <f>VLOOKUP(A757,[1]FloodArchive!$A$2:$P$6000,7,FALSE)</f>
        <v>56344.38</v>
      </c>
      <c r="M757" s="27">
        <f t="shared" si="38"/>
        <v>6.1030331224915662</v>
      </c>
      <c r="N757" s="23">
        <f>VLOOKUP(A757,[1]FloodArchive!$A$2:$P$6000,5,FALSE)</f>
        <v>30.802800000000001</v>
      </c>
      <c r="O757" s="23">
        <f>VLOOKUP(A757,[1]FloodArchive!$A$2:$P$6000,6,FALSE)</f>
        <v>-29.414400000000001</v>
      </c>
      <c r="P757" s="33" t="s">
        <v>1449</v>
      </c>
      <c r="Q757" s="19"/>
      <c r="R757" s="20"/>
      <c r="S757" s="20"/>
      <c r="T757" s="20"/>
      <c r="U757" s="20"/>
    </row>
    <row r="758" spans="1:21" s="12" customFormat="1" ht="39.950000000000003" customHeight="1" x14ac:dyDescent="0.2">
      <c r="A758" s="138">
        <f t="shared" si="33"/>
        <v>3458</v>
      </c>
      <c r="B758" s="21" t="str">
        <f>VLOOKUP(A758,[1]FloodArchive!$A$2:$N$6000,3,FALSE)</f>
        <v>Bolivia</v>
      </c>
      <c r="C758" s="22">
        <v>0</v>
      </c>
      <c r="D758" s="24">
        <f>VLOOKUP(A758,[1]FloodArchive!$A$2:$P$6000,8,FALSE)</f>
        <v>39856</v>
      </c>
      <c r="E758" s="24">
        <f>VLOOKUP(A758,[1]FloodArchive!$A$2:$P$6000,9,FALSE)</f>
        <v>39867</v>
      </c>
      <c r="F758" s="25">
        <f t="shared" si="36"/>
        <v>12</v>
      </c>
      <c r="G758" s="23">
        <f>VLOOKUP(A758,[1]FloodArchive!$A$2:$P$6000,11,FALSE)</f>
        <v>0</v>
      </c>
      <c r="H758" s="23">
        <f>VLOOKUP(A758,[1]FloodArchive!$A$2:$P$6000,12,FALSE)</f>
        <v>0</v>
      </c>
      <c r="I758" s="38"/>
      <c r="J758" s="23" t="str">
        <f>VLOOKUP(A758,[1]FloodArchive!$A$2:$P$6000,13,FALSE)</f>
        <v>Heavy Rain</v>
      </c>
      <c r="K758" s="26">
        <f>VLOOKUP(A758,[1]FloodArchive!$A$2:$P$6003,14,FALSE)</f>
        <v>1</v>
      </c>
      <c r="L758" s="23">
        <f>VLOOKUP(A758,[1]FloodArchive!$A$2:$P$6000,7,FALSE)</f>
        <v>21570.89</v>
      </c>
      <c r="M758" s="27">
        <f t="shared" si="38"/>
        <v>5.4130493102097414</v>
      </c>
      <c r="N758" s="23">
        <f>VLOOKUP(A758,[1]FloodArchive!$A$2:$P$6000,5,FALSE)</f>
        <v>121.97799999999999</v>
      </c>
      <c r="O758" s="23">
        <f>VLOOKUP(A758,[1]FloodArchive!$A$2:$P$6000,6,FALSE)</f>
        <v>0.81414399999999998</v>
      </c>
      <c r="P758" s="33" t="s">
        <v>1450</v>
      </c>
      <c r="Q758" s="19"/>
      <c r="R758" s="20"/>
      <c r="S758" s="20"/>
      <c r="T758" s="20"/>
      <c r="U758" s="20"/>
    </row>
    <row r="759" spans="1:21" s="12" customFormat="1" ht="39.950000000000003" customHeight="1" x14ac:dyDescent="0.2">
      <c r="A759" s="138">
        <f t="shared" si="33"/>
        <v>3457</v>
      </c>
      <c r="B759" s="21" t="str">
        <f>VLOOKUP(A759,[1]FloodArchive!$A$2:$N$6000,3,FALSE)</f>
        <v>Bosnia and Herzogovina</v>
      </c>
      <c r="C759" s="22">
        <v>0</v>
      </c>
      <c r="D759" s="24">
        <f>VLOOKUP(A759,[1]FloodArchive!$A$2:$P$6000,8,FALSE)</f>
        <v>39845</v>
      </c>
      <c r="E759" s="24">
        <f>VLOOKUP(A759,[1]FloodArchive!$A$2:$P$6000,9,FALSE)</f>
        <v>39860</v>
      </c>
      <c r="F759" s="25">
        <f t="shared" si="36"/>
        <v>16</v>
      </c>
      <c r="G759" s="23">
        <f>VLOOKUP(A759,[1]FloodArchive!$A$2:$P$6000,11,FALSE)</f>
        <v>0</v>
      </c>
      <c r="H759" s="23">
        <f>VLOOKUP(A759,[1]FloodArchive!$A$2:$P$6000,12,FALSE)</f>
        <v>0</v>
      </c>
      <c r="I759" s="38"/>
      <c r="J759" s="23" t="str">
        <f>VLOOKUP(A759,[1]FloodArchive!$A$2:$P$6000,13,FALSE)</f>
        <v>Heavy Rain</v>
      </c>
      <c r="K759" s="26">
        <f>VLOOKUP(A759,[1]FloodArchive!$A$2:$P$6003,14,FALSE)</f>
        <v>1</v>
      </c>
      <c r="L759" s="23">
        <f>VLOOKUP(A759,[1]FloodArchive!$A$2:$P$6000,7,FALSE)</f>
        <v>167873.59</v>
      </c>
      <c r="M759" s="27">
        <f t="shared" si="38"/>
        <v>6.4291023606317816</v>
      </c>
      <c r="N759" s="23">
        <f>VLOOKUP(A759,[1]FloodArchive!$A$2:$P$6000,5,FALSE)</f>
        <v>-62.618000000000002</v>
      </c>
      <c r="O759" s="23">
        <f>VLOOKUP(A759,[1]FloodArchive!$A$2:$P$6000,6,FALSE)</f>
        <v>-18.759899999999998</v>
      </c>
      <c r="P759" s="33" t="s">
        <v>1451</v>
      </c>
      <c r="Q759" s="19"/>
      <c r="R759" s="20"/>
      <c r="S759" s="20"/>
      <c r="T759" s="20"/>
      <c r="U759" s="20"/>
    </row>
    <row r="760" spans="1:21" s="12" customFormat="1" ht="39.950000000000003" customHeight="1" x14ac:dyDescent="0.2">
      <c r="A760" s="138">
        <f t="shared" si="33"/>
        <v>3456</v>
      </c>
      <c r="B760" s="21" t="str">
        <f>VLOOKUP(A760,[1]FloodArchive!$A$2:$N$6000,3,FALSE)</f>
        <v>Costa Rica</v>
      </c>
      <c r="C760" s="22">
        <v>0</v>
      </c>
      <c r="D760" s="24">
        <f>VLOOKUP(A760,[1]FloodArchive!$A$2:$P$6000,8,FALSE)</f>
        <v>39849</v>
      </c>
      <c r="E760" s="24">
        <f>VLOOKUP(A760,[1]FloodArchive!$A$2:$P$6000,9,FALSE)</f>
        <v>39860</v>
      </c>
      <c r="F760" s="25">
        <f t="shared" si="36"/>
        <v>12</v>
      </c>
      <c r="G760" s="23">
        <f>VLOOKUP(A760,[1]FloodArchive!$A$2:$P$6000,11,FALSE)</f>
        <v>0</v>
      </c>
      <c r="H760" s="23">
        <f>VLOOKUP(A760,[1]FloodArchive!$A$2:$P$6000,12,FALSE)</f>
        <v>0</v>
      </c>
      <c r="I760" s="38"/>
      <c r="J760" s="23" t="str">
        <f>VLOOKUP(A760,[1]FloodArchive!$A$2:$P$6000,13,FALSE)</f>
        <v>Heavy Rain</v>
      </c>
      <c r="K760" s="26">
        <f>VLOOKUP(A760,[1]FloodArchive!$A$2:$P$6003,14,FALSE)</f>
        <v>1</v>
      </c>
      <c r="L760" s="23">
        <f>VLOOKUP(A760,[1]FloodArchive!$A$2:$P$6000,7,FALSE)</f>
        <v>20487.47</v>
      </c>
      <c r="M760" s="27">
        <f t="shared" si="38"/>
        <v>5.3906695766850454</v>
      </c>
      <c r="N760" s="23">
        <f>VLOOKUP(A760,[1]FloodArchive!$A$2:$P$6000,5,FALSE)</f>
        <v>18.178599999999999</v>
      </c>
      <c r="O760" s="23">
        <f>VLOOKUP(A760,[1]FloodArchive!$A$2:$P$6000,6,FALSE)</f>
        <v>43.503599999999999</v>
      </c>
      <c r="P760" s="33" t="s">
        <v>1452</v>
      </c>
      <c r="Q760" s="19"/>
      <c r="R760" s="20"/>
      <c r="S760" s="20"/>
      <c r="T760" s="20"/>
      <c r="U760" s="20"/>
    </row>
    <row r="761" spans="1:21" s="12" customFormat="1" ht="39.950000000000003" customHeight="1" x14ac:dyDescent="0.2">
      <c r="A761" s="138">
        <f t="shared" si="33"/>
        <v>3455</v>
      </c>
      <c r="B761" s="21" t="str">
        <f>VLOOKUP(A761,[1]FloodArchive!$A$2:$N$6000,3,FALSE)</f>
        <v>Angola</v>
      </c>
      <c r="C761" s="22" t="s">
        <v>1453</v>
      </c>
      <c r="D761" s="24">
        <f>VLOOKUP(A761,[1]FloodArchive!$A$2:$P$6000,8,FALSE)</f>
        <v>39858</v>
      </c>
      <c r="E761" s="24">
        <f>VLOOKUP(A761,[1]FloodArchive!$A$2:$P$6000,9,FALSE)</f>
        <v>39860</v>
      </c>
      <c r="F761" s="25">
        <f t="shared" si="36"/>
        <v>3</v>
      </c>
      <c r="G761" s="23">
        <f>VLOOKUP(A761,[1]FloodArchive!$A$2:$P$6000,11,FALSE)</f>
        <v>2</v>
      </c>
      <c r="H761" s="23">
        <f>VLOOKUP(A761,[1]FloodArchive!$A$2:$P$6000,12,FALSE)</f>
        <v>415</v>
      </c>
      <c r="I761" s="38"/>
      <c r="J761" s="23" t="str">
        <f>VLOOKUP(A761,[1]FloodArchive!$A$2:$P$6000,13,FALSE)</f>
        <v>Heavy Rain</v>
      </c>
      <c r="K761" s="26">
        <f>VLOOKUP(A761,[1]FloodArchive!$A$2:$P$6003,14,FALSE)</f>
        <v>1</v>
      </c>
      <c r="L761" s="23">
        <f>VLOOKUP(A761,[1]FloodArchive!$A$2:$P$6000,7,FALSE)</f>
        <v>7231.78</v>
      </c>
      <c r="M761" s="27">
        <f t="shared" si="38"/>
        <v>4.3363664605941459</v>
      </c>
      <c r="N761" s="23">
        <f>VLOOKUP(A761,[1]FloodArchive!$A$2:$P$6000,5,FALSE)</f>
        <v>-83.284099999999995</v>
      </c>
      <c r="O761" s="23">
        <f>VLOOKUP(A761,[1]FloodArchive!$A$2:$P$6000,6,FALSE)</f>
        <v>10.0501</v>
      </c>
      <c r="P761" s="33" t="s">
        <v>1454</v>
      </c>
      <c r="Q761" s="19"/>
      <c r="R761" s="20"/>
      <c r="S761" s="20"/>
      <c r="T761" s="20"/>
      <c r="U761" s="20"/>
    </row>
    <row r="762" spans="1:21" s="12" customFormat="1" ht="39.950000000000003" customHeight="1" x14ac:dyDescent="0.2">
      <c r="A762" s="138">
        <f t="shared" si="33"/>
        <v>3454</v>
      </c>
      <c r="B762" s="21" t="str">
        <f>VLOOKUP(A762,[1]FloodArchive!$A$2:$N$6000,3,FALSE)</f>
        <v>Peru</v>
      </c>
      <c r="C762" s="22">
        <v>0</v>
      </c>
      <c r="D762" s="24">
        <f>VLOOKUP(A762,[1]FloodArchive!$A$2:$P$6000,8,FALSE)</f>
        <v>39859</v>
      </c>
      <c r="E762" s="24">
        <f>VLOOKUP(A762,[1]FloodArchive!$A$2:$P$6000,9,FALSE)</f>
        <v>39861</v>
      </c>
      <c r="F762" s="25">
        <f t="shared" si="36"/>
        <v>3</v>
      </c>
      <c r="G762" s="23">
        <f>VLOOKUP(A762,[1]FloodArchive!$A$2:$P$6000,11,FALSE)</f>
        <v>1</v>
      </c>
      <c r="H762" s="23">
        <f>VLOOKUP(A762,[1]FloodArchive!$A$2:$P$6000,12,FALSE)</f>
        <v>300</v>
      </c>
      <c r="I762" s="38"/>
      <c r="J762" s="23" t="str">
        <f>VLOOKUP(A762,[1]FloodArchive!$A$2:$P$6000,13,FALSE)</f>
        <v>Heavy Rain</v>
      </c>
      <c r="K762" s="26">
        <f>VLOOKUP(A762,[1]FloodArchive!$A$2:$P$6003,14,FALSE)</f>
        <v>1</v>
      </c>
      <c r="L762" s="23">
        <f>VLOOKUP(A762,[1]FloodArchive!$A$2:$P$6000,7,FALSE)</f>
        <v>61811.59</v>
      </c>
      <c r="M762" s="27">
        <f t="shared" si="38"/>
        <v>5.2681911699559594</v>
      </c>
      <c r="N762" s="23">
        <f>VLOOKUP(A762,[1]FloodArchive!$A$2:$P$6000,5,FALSE)</f>
        <v>14.147500000000001</v>
      </c>
      <c r="O762" s="23">
        <f>VLOOKUP(A762,[1]FloodArchive!$A$2:$P$6000,6,FALSE)</f>
        <v>-9.8403600000000004</v>
      </c>
      <c r="P762" s="33" t="s">
        <v>1455</v>
      </c>
      <c r="Q762" s="19"/>
      <c r="R762" s="20"/>
      <c r="S762" s="20"/>
      <c r="T762" s="20"/>
      <c r="U762" s="20"/>
    </row>
    <row r="763" spans="1:21" s="12" customFormat="1" ht="39.950000000000003" customHeight="1" x14ac:dyDescent="0.2">
      <c r="A763" s="138">
        <f t="shared" si="33"/>
        <v>3453</v>
      </c>
      <c r="B763" s="21" t="str">
        <f>VLOOKUP(A763,[1]FloodArchive!$A$2:$N$6000,3,FALSE)</f>
        <v>Columbia</v>
      </c>
      <c r="C763" s="22">
        <v>0</v>
      </c>
      <c r="D763" s="24">
        <f>VLOOKUP(A763,[1]FloodArchive!$A$2:$P$6000,8,FALSE)</f>
        <v>39859</v>
      </c>
      <c r="E763" s="24">
        <f>VLOOKUP(A763,[1]FloodArchive!$A$2:$P$6000,9,FALSE)</f>
        <v>39861</v>
      </c>
      <c r="F763" s="25">
        <f t="shared" si="36"/>
        <v>3</v>
      </c>
      <c r="G763" s="23">
        <f>VLOOKUP(A763,[1]FloodArchive!$A$2:$P$6000,11,FALSE)</f>
        <v>6</v>
      </c>
      <c r="H763" s="23">
        <f>VLOOKUP(A763,[1]FloodArchive!$A$2:$P$6000,12,FALSE)</f>
        <v>10000</v>
      </c>
      <c r="I763" s="38"/>
      <c r="J763" s="23" t="str">
        <f>VLOOKUP(A763,[1]FloodArchive!$A$2:$P$6000,13,FALSE)</f>
        <v>Heavy Rain</v>
      </c>
      <c r="K763" s="26">
        <f>VLOOKUP(A763,[1]FloodArchive!$A$2:$P$6003,14,FALSE)</f>
        <v>1</v>
      </c>
      <c r="L763" s="23">
        <f>VLOOKUP(A763,[1]FloodArchive!$A$2:$P$6000,7,FALSE)</f>
        <v>85604.33</v>
      </c>
      <c r="M763" s="27">
        <f t="shared" si="38"/>
        <v>5.4096169872419866</v>
      </c>
      <c r="N763" s="23">
        <f>VLOOKUP(A763,[1]FloodArchive!$A$2:$P$6000,5,FALSE)</f>
        <v>-74.435900000000004</v>
      </c>
      <c r="O763" s="23">
        <f>VLOOKUP(A763,[1]FloodArchive!$A$2:$P$6000,6,FALSE)</f>
        <v>-13.5756</v>
      </c>
      <c r="P763" s="33" t="s">
        <v>1456</v>
      </c>
      <c r="Q763" s="19"/>
      <c r="R763" s="20"/>
      <c r="S763" s="20"/>
      <c r="T763" s="20"/>
      <c r="U763" s="20"/>
    </row>
    <row r="764" spans="1:21" s="12" customFormat="1" ht="39.950000000000003" customHeight="1" x14ac:dyDescent="0.2">
      <c r="A764" s="138">
        <f t="shared" si="33"/>
        <v>3452</v>
      </c>
      <c r="B764" s="21" t="str">
        <f>VLOOKUP(A764,[1]FloodArchive!$A$2:$N$6000,3,FALSE)</f>
        <v>Brazil</v>
      </c>
      <c r="C764" s="22">
        <v>0</v>
      </c>
      <c r="D764" s="24">
        <f>VLOOKUP(A764,[1]FloodArchive!$A$2:$P$6000,8,FALSE)</f>
        <v>39856</v>
      </c>
      <c r="E764" s="24">
        <f>VLOOKUP(A764,[1]FloodArchive!$A$2:$P$6000,9,FALSE)</f>
        <v>39860</v>
      </c>
      <c r="F764" s="25">
        <f t="shared" si="36"/>
        <v>5</v>
      </c>
      <c r="G764" s="23">
        <f>VLOOKUP(A764,[1]FloodArchive!$A$2:$P$6000,11,FALSE)</f>
        <v>0</v>
      </c>
      <c r="H764" s="23">
        <f>VLOOKUP(A764,[1]FloodArchive!$A$2:$P$6000,12,FALSE)</f>
        <v>3000</v>
      </c>
      <c r="I764" s="38"/>
      <c r="J764" s="23" t="str">
        <f>VLOOKUP(A764,[1]FloodArchive!$A$2:$P$6000,13,FALSE)</f>
        <v>Heavy Rain</v>
      </c>
      <c r="K764" s="26">
        <f>VLOOKUP(A764,[1]FloodArchive!$A$2:$P$6003,14,FALSE)</f>
        <v>1.5</v>
      </c>
      <c r="L764" s="23">
        <f>VLOOKUP(A764,[1]FloodArchive!$A$2:$P$6000,7,FALSE)</f>
        <v>72654.16</v>
      </c>
      <c r="M764" s="27">
        <f t="shared" si="38"/>
        <v>5.7363217493804699</v>
      </c>
      <c r="N764" s="23">
        <f>VLOOKUP(A764,[1]FloodArchive!$A$2:$P$6000,5,FALSE)</f>
        <v>-76.514399999999995</v>
      </c>
      <c r="O764" s="23">
        <f>VLOOKUP(A764,[1]FloodArchive!$A$2:$P$6000,6,FALSE)</f>
        <v>4.36564</v>
      </c>
      <c r="P764" s="33" t="s">
        <v>1457</v>
      </c>
      <c r="Q764" s="19"/>
      <c r="R764" s="20"/>
      <c r="S764" s="20"/>
      <c r="T764" s="20"/>
      <c r="U764" s="20"/>
    </row>
    <row r="765" spans="1:21" s="12" customFormat="1" ht="39.950000000000003" customHeight="1" x14ac:dyDescent="0.2">
      <c r="A765" s="138">
        <f t="shared" si="33"/>
        <v>3451</v>
      </c>
      <c r="B765" s="21" t="str">
        <f>VLOOKUP(A765,[1]FloodArchive!$A$2:$N$6000,3,FALSE)</f>
        <v>Solomon Islands</v>
      </c>
      <c r="C765" s="22">
        <v>0</v>
      </c>
      <c r="D765" s="24">
        <f>VLOOKUP(A765,[1]FloodArchive!$A$2:$P$6000,8,FALSE)</f>
        <v>39856</v>
      </c>
      <c r="E765" s="24">
        <f>VLOOKUP(A765,[1]FloodArchive!$A$2:$P$6000,9,FALSE)</f>
        <v>39860</v>
      </c>
      <c r="F765" s="25">
        <f t="shared" si="36"/>
        <v>5</v>
      </c>
      <c r="G765" s="23">
        <f>VLOOKUP(A765,[1]FloodArchive!$A$2:$P$6000,11,FALSE)</f>
        <v>13</v>
      </c>
      <c r="H765" s="23">
        <f>VLOOKUP(A765,[1]FloodArchive!$A$2:$P$6000,12,FALSE)</f>
        <v>3000</v>
      </c>
      <c r="I765" s="38"/>
      <c r="J765" s="23" t="str">
        <f>VLOOKUP(A765,[1]FloodArchive!$A$2:$P$6000,13,FALSE)</f>
        <v>Heavy Rain</v>
      </c>
      <c r="K765" s="26">
        <f>VLOOKUP(A765,[1]FloodArchive!$A$2:$P$6003,14,FALSE)</f>
        <v>1.5</v>
      </c>
      <c r="L765" s="23">
        <f>VLOOKUP(A765,[1]FloodArchive!$A$2:$P$6000,7,FALSE)</f>
        <v>109293.46</v>
      </c>
      <c r="M765" s="27">
        <f t="shared" si="38"/>
        <v>5.9136554384165194</v>
      </c>
      <c r="N765" s="23">
        <f>VLOOKUP(A765,[1]FloodArchive!$A$2:$P$6000,5,FALSE)</f>
        <v>-46.962800000000001</v>
      </c>
      <c r="O765" s="23">
        <f>VLOOKUP(A765,[1]FloodArchive!$A$2:$P$6000,6,FALSE)</f>
        <v>-24.1892</v>
      </c>
      <c r="P765" s="33" t="s">
        <v>1458</v>
      </c>
      <c r="Q765" s="19"/>
      <c r="R765" s="20"/>
      <c r="S765" s="20"/>
      <c r="T765" s="20"/>
      <c r="U765" s="20"/>
    </row>
    <row r="766" spans="1:21" s="12" customFormat="1" ht="39.950000000000003" customHeight="1" x14ac:dyDescent="0.2">
      <c r="A766" s="138">
        <f t="shared" si="33"/>
        <v>3450</v>
      </c>
      <c r="B766" s="21" t="str">
        <f>VLOOKUP(A766,[1]FloodArchive!$A$2:$N$6000,3,FALSE)</f>
        <v>USA</v>
      </c>
      <c r="C766" s="22" t="s">
        <v>1459</v>
      </c>
      <c r="D766" s="24">
        <f>VLOOKUP(A766,[1]FloodArchive!$A$2:$P$6000,8,FALSE)</f>
        <v>39853</v>
      </c>
      <c r="E766" s="24">
        <f>VLOOKUP(A766,[1]FloodArchive!$A$2:$P$6000,9,FALSE)</f>
        <v>39854</v>
      </c>
      <c r="F766" s="25">
        <f t="shared" si="36"/>
        <v>2</v>
      </c>
      <c r="G766" s="23">
        <f>VLOOKUP(A766,[1]FloodArchive!$A$2:$P$6000,11,FALSE)</f>
        <v>0</v>
      </c>
      <c r="H766" s="23">
        <f>VLOOKUP(A766,[1]FloodArchive!$A$2:$P$6000,12,FALSE)</f>
        <v>1000</v>
      </c>
      <c r="I766" s="38"/>
      <c r="J766" s="23" t="str">
        <f>VLOOKUP(A766,[1]FloodArchive!$A$2:$P$6000,13,FALSE)</f>
        <v>Heavy Rain and Snowmelt</v>
      </c>
      <c r="K766" s="26">
        <f>VLOOKUP(A766,[1]FloodArchive!$A$2:$P$6003,14,FALSE)</f>
        <v>1.5</v>
      </c>
      <c r="L766" s="23">
        <f>VLOOKUP(A766,[1]FloodArchive!$A$2:$P$6000,7,FALSE)</f>
        <v>117999.31</v>
      </c>
      <c r="M766" s="27">
        <f t="shared" si="38"/>
        <v>5.5490007224997822</v>
      </c>
      <c r="N766" s="23">
        <f>VLOOKUP(A766,[1]FloodArchive!$A$2:$P$6000,5,FALSE)</f>
        <v>158.65700000000001</v>
      </c>
      <c r="O766" s="23">
        <f>VLOOKUP(A766,[1]FloodArchive!$A$2:$P$6000,6,FALSE)</f>
        <v>-8.1462599999999998</v>
      </c>
      <c r="P766" s="33" t="s">
        <v>1460</v>
      </c>
      <c r="Q766" s="19"/>
      <c r="R766" s="20"/>
      <c r="S766" s="20"/>
      <c r="T766" s="20"/>
      <c r="U766" s="20"/>
    </row>
    <row r="767" spans="1:21" s="12" customFormat="1" ht="39.950000000000003" customHeight="1" x14ac:dyDescent="0.2">
      <c r="A767" s="138">
        <f t="shared" si="33"/>
        <v>3449</v>
      </c>
      <c r="B767" s="21" t="str">
        <f>VLOOKUP(A767,[1]FloodArchive!$A$2:$N$6000,3,FALSE)</f>
        <v>Argentina</v>
      </c>
      <c r="C767" s="22" t="s">
        <v>1461</v>
      </c>
      <c r="D767" s="24">
        <f>VLOOKUP(A767,[1]FloodArchive!$A$2:$P$6000,8,FALSE)</f>
        <v>39853</v>
      </c>
      <c r="E767" s="24">
        <f>VLOOKUP(A767,[1]FloodArchive!$A$2:$P$6000,9,FALSE)</f>
        <v>39854</v>
      </c>
      <c r="F767" s="25">
        <f t="shared" si="36"/>
        <v>2</v>
      </c>
      <c r="G767" s="23">
        <f>VLOOKUP(A767,[1]FloodArchive!$A$2:$P$6000,11,FALSE)</f>
        <v>9</v>
      </c>
      <c r="H767" s="23">
        <f>VLOOKUP(A767,[1]FloodArchive!$A$2:$P$6000,12,FALSE)</f>
        <v>0</v>
      </c>
      <c r="I767" s="38"/>
      <c r="J767" s="23" t="str">
        <f>VLOOKUP(A767,[1]FloodArchive!$A$2:$P$6000,13,FALSE)</f>
        <v xml:space="preserve"> Torrential Rain</v>
      </c>
      <c r="K767" s="26">
        <f>VLOOKUP(A767,[1]FloodArchive!$A$2:$P$6003,14,FALSE)</f>
        <v>1.5</v>
      </c>
      <c r="L767" s="23">
        <f>VLOOKUP(A767,[1]FloodArchive!$A$2:$P$6000,7,FALSE)</f>
        <v>47811.61</v>
      </c>
      <c r="M767" s="27">
        <f t="shared" si="38"/>
        <v>5.1566546230199934</v>
      </c>
      <c r="N767" s="23">
        <f>VLOOKUP(A767,[1]FloodArchive!$A$2:$P$6000,5,FALSE)</f>
        <v>-122.91200000000001</v>
      </c>
      <c r="O767" s="23">
        <f>VLOOKUP(A767,[1]FloodArchive!$A$2:$P$6000,6,FALSE)</f>
        <v>46.912199999999999</v>
      </c>
      <c r="P767" s="33" t="s">
        <v>1462</v>
      </c>
      <c r="Q767" s="19"/>
      <c r="R767" s="20"/>
      <c r="S767" s="20"/>
      <c r="T767" s="20"/>
      <c r="U767" s="20"/>
    </row>
    <row r="768" spans="1:21" s="12" customFormat="1" ht="39.950000000000003" customHeight="1" x14ac:dyDescent="0.2">
      <c r="A768" s="138">
        <f t="shared" si="33"/>
        <v>3448</v>
      </c>
      <c r="B768" s="21" t="str">
        <f>VLOOKUP(A768,[1]FloodArchive!$A$2:$N$6000,3,FALSE)</f>
        <v>UK</v>
      </c>
      <c r="C768" s="22">
        <v>0</v>
      </c>
      <c r="D768" s="24">
        <f>VLOOKUP(A768,[1]FloodArchive!$A$2:$P$6000,8,FALSE)</f>
        <v>39851</v>
      </c>
      <c r="E768" s="24">
        <f>VLOOKUP(A768,[1]FloodArchive!$A$2:$P$6000,9,FALSE)</f>
        <v>39856</v>
      </c>
      <c r="F768" s="25">
        <f t="shared" si="36"/>
        <v>6</v>
      </c>
      <c r="G768" s="23">
        <f>VLOOKUP(A768,[1]FloodArchive!$A$2:$P$6000,11,FALSE)</f>
        <v>0</v>
      </c>
      <c r="H768" s="23">
        <f>VLOOKUP(A768,[1]FloodArchive!$A$2:$P$6000,12,FALSE)</f>
        <v>0</v>
      </c>
      <c r="I768" s="38"/>
      <c r="J768" s="23" t="str">
        <f>VLOOKUP(A768,[1]FloodArchive!$A$2:$P$6000,13,FALSE)</f>
        <v>Heavy Rain and Snowmelt</v>
      </c>
      <c r="K768" s="26">
        <f>VLOOKUP(A768,[1]FloodArchive!$A$2:$P$6003,14,FALSE)</f>
        <v>1.5</v>
      </c>
      <c r="L768" s="23">
        <f>VLOOKUP(A768,[1]FloodArchive!$A$2:$P$6000,7,FALSE)</f>
        <v>225551.03</v>
      </c>
      <c r="M768" s="27">
        <f t="shared" si="38"/>
        <v>6.307487324124196</v>
      </c>
      <c r="N768" s="23">
        <f>VLOOKUP(A768,[1]FloodArchive!$A$2:$P$6000,5,FALSE)</f>
        <v>-64.291700000000006</v>
      </c>
      <c r="O768" s="23">
        <f>VLOOKUP(A768,[1]FloodArchive!$A$2:$P$6000,6,FALSE)</f>
        <v>-24.148399999999999</v>
      </c>
      <c r="P768" s="33" t="s">
        <v>1463</v>
      </c>
      <c r="Q768" s="19"/>
      <c r="R768" s="20"/>
      <c r="S768" s="20"/>
      <c r="T768" s="20"/>
      <c r="U768" s="20"/>
    </row>
    <row r="769" spans="1:21" s="12" customFormat="1" ht="39.950000000000003" customHeight="1" x14ac:dyDescent="0.2">
      <c r="A769" s="138">
        <f t="shared" si="33"/>
        <v>3447</v>
      </c>
      <c r="B769" s="21" t="str">
        <f>VLOOKUP(A769,[1]FloodArchive!$A$2:$N$6000,3,FALSE)</f>
        <v>Dominican Republic</v>
      </c>
      <c r="C769" s="22" t="s">
        <v>1464</v>
      </c>
      <c r="D769" s="24">
        <f>VLOOKUP(A769,[1]FloodArchive!$A$2:$P$6000,8,FALSE)</f>
        <v>39846</v>
      </c>
      <c r="E769" s="24">
        <f>VLOOKUP(A769,[1]FloodArchive!$A$2:$P$6000,9,FALSE)</f>
        <v>39856</v>
      </c>
      <c r="F769" s="25">
        <f t="shared" si="36"/>
        <v>11</v>
      </c>
      <c r="G769" s="23">
        <f>VLOOKUP(A769,[1]FloodArchive!$A$2:$P$6000,11,FALSE)</f>
        <v>5</v>
      </c>
      <c r="H769" s="23">
        <f>VLOOKUP(A769,[1]FloodArchive!$A$2:$P$6000,12,FALSE)</f>
        <v>10000</v>
      </c>
      <c r="I769" s="38"/>
      <c r="J769" s="23" t="str">
        <f>VLOOKUP(A769,[1]FloodArchive!$A$2:$P$6000,13,FALSE)</f>
        <v>Heavy Rain</v>
      </c>
      <c r="K769" s="26">
        <f>VLOOKUP(A769,[1]FloodArchive!$A$2:$P$6003,14,FALSE)</f>
        <v>1</v>
      </c>
      <c r="L769" s="23">
        <f>VLOOKUP(A769,[1]FloodArchive!$A$2:$P$6000,7,FALSE)</f>
        <v>76952.38</v>
      </c>
      <c r="M769" s="27">
        <f t="shared" si="38"/>
        <v>5.9276147414879414</v>
      </c>
      <c r="N769" s="23">
        <f>VLOOKUP(A769,[1]FloodArchive!$A$2:$P$6000,5,FALSE)</f>
        <v>-1.2729900000000001</v>
      </c>
      <c r="O769" s="23">
        <f>VLOOKUP(A769,[1]FloodArchive!$A$2:$P$6000,6,FALSE)</f>
        <v>52.504800000000003</v>
      </c>
      <c r="P769" s="33" t="s">
        <v>1465</v>
      </c>
      <c r="Q769" s="19"/>
      <c r="R769" s="20"/>
      <c r="S769" s="20"/>
      <c r="T769" s="20"/>
      <c r="U769" s="20"/>
    </row>
    <row r="770" spans="1:21" s="12" customFormat="1" ht="39.950000000000003" customHeight="1" x14ac:dyDescent="0.2">
      <c r="A770" s="138">
        <f t="shared" ref="A770:A833" si="39">A771+1</f>
        <v>3446</v>
      </c>
      <c r="B770" s="21" t="str">
        <f>VLOOKUP(A770,[1]FloodArchive!$A$2:$N$6000,3,FALSE)</f>
        <v>Morocco</v>
      </c>
      <c r="C770" s="22" t="s">
        <v>1466</v>
      </c>
      <c r="D770" s="24">
        <f>VLOOKUP(A770,[1]FloodArchive!$A$2:$P$6000,8,FALSE)</f>
        <v>39845</v>
      </c>
      <c r="E770" s="24">
        <f>VLOOKUP(A770,[1]FloodArchive!$A$2:$P$6000,9,FALSE)</f>
        <v>39856</v>
      </c>
      <c r="F770" s="25">
        <f t="shared" si="36"/>
        <v>12</v>
      </c>
      <c r="G770" s="23">
        <f>VLOOKUP(A770,[1]FloodArchive!$A$2:$P$6000,11,FALSE)</f>
        <v>24</v>
      </c>
      <c r="H770" s="23">
        <f>VLOOKUP(A770,[1]FloodArchive!$A$2:$P$6000,12,FALSE)</f>
        <v>2000</v>
      </c>
      <c r="I770" s="38"/>
      <c r="J770" s="23" t="str">
        <f>VLOOKUP(A770,[1]FloodArchive!$A$2:$P$6000,13,FALSE)</f>
        <v>Heavy Rain</v>
      </c>
      <c r="K770" s="26">
        <f>VLOOKUP(A770,[1]FloodArchive!$A$2:$P$6003,14,FALSE)</f>
        <v>1.5</v>
      </c>
      <c r="L770" s="23">
        <f>VLOOKUP(A770,[1]FloodArchive!$A$2:$P$6000,7,FALSE)</f>
        <v>15152.49</v>
      </c>
      <c r="M770" s="27">
        <f t="shared" si="38"/>
        <v>5.4357565111695312</v>
      </c>
      <c r="N770" s="23">
        <f>VLOOKUP(A770,[1]FloodArchive!$A$2:$P$6000,5,FALSE)</f>
        <v>-70.083299999999994</v>
      </c>
      <c r="O770" s="23">
        <f>VLOOKUP(A770,[1]FloodArchive!$A$2:$P$6000,6,FALSE)</f>
        <v>19.280899999999999</v>
      </c>
      <c r="P770" s="33" t="s">
        <v>1467</v>
      </c>
      <c r="Q770" s="19"/>
      <c r="R770" s="20"/>
      <c r="S770" s="20"/>
      <c r="T770" s="20"/>
      <c r="U770" s="20"/>
    </row>
    <row r="771" spans="1:21" s="12" customFormat="1" ht="39.950000000000003" customHeight="1" x14ac:dyDescent="0.2">
      <c r="A771" s="138">
        <f t="shared" si="39"/>
        <v>3445</v>
      </c>
      <c r="B771" s="21" t="str">
        <f>VLOOKUP(A771,[1]FloodArchive!$A$2:$N$6000,3,FALSE)</f>
        <v>Philippines</v>
      </c>
      <c r="C771" s="22" t="s">
        <v>1468</v>
      </c>
      <c r="D771" s="24">
        <f>VLOOKUP(A771,[1]FloodArchive!$A$2:$P$6000,8,FALSE)</f>
        <v>39851</v>
      </c>
      <c r="E771" s="24">
        <f>VLOOKUP(A771,[1]FloodArchive!$A$2:$P$6000,9,FALSE)</f>
        <v>39853</v>
      </c>
      <c r="F771" s="25">
        <f t="shared" si="36"/>
        <v>3</v>
      </c>
      <c r="G771" s="23">
        <f>VLOOKUP(A771,[1]FloodArchive!$A$2:$P$6000,11,FALSE)</f>
        <v>5</v>
      </c>
      <c r="H771" s="23">
        <f>VLOOKUP(A771,[1]FloodArchive!$A$2:$P$6000,12,FALSE)</f>
        <v>0</v>
      </c>
      <c r="I771" s="38"/>
      <c r="J771" s="23" t="str">
        <f>VLOOKUP(A771,[1]FloodArchive!$A$2:$P$6000,13,FALSE)</f>
        <v>Heavy Rain</v>
      </c>
      <c r="K771" s="26">
        <f>VLOOKUP(A771,[1]FloodArchive!$A$2:$P$6003,14,FALSE)</f>
        <v>2</v>
      </c>
      <c r="L771" s="23">
        <f>VLOOKUP(A771,[1]FloodArchive!$A$2:$P$6000,7,FALSE)</f>
        <v>188226.85</v>
      </c>
      <c r="M771" s="27">
        <f t="shared" si="38"/>
        <v>6.0528328247092595</v>
      </c>
      <c r="N771" s="23">
        <f>VLOOKUP(A771,[1]FloodArchive!$A$2:$P$6000,5,FALSE)</f>
        <v>-6.1614000000000004</v>
      </c>
      <c r="O771" s="23">
        <f>VLOOKUP(A771,[1]FloodArchive!$A$2:$P$6000,6,FALSE)</f>
        <v>32.655200000000001</v>
      </c>
      <c r="P771" s="33" t="s">
        <v>1469</v>
      </c>
      <c r="Q771" s="19"/>
      <c r="R771" s="20"/>
      <c r="S771" s="20"/>
      <c r="T771" s="20"/>
      <c r="U771" s="20"/>
    </row>
    <row r="772" spans="1:21" s="12" customFormat="1" ht="39.950000000000003" customHeight="1" x14ac:dyDescent="0.2">
      <c r="A772" s="138">
        <f t="shared" si="39"/>
        <v>3444</v>
      </c>
      <c r="B772" s="21" t="str">
        <f>VLOOKUP(A772,[1]FloodArchive!$A$2:$N$6000,3,FALSE)</f>
        <v>Malaysia</v>
      </c>
      <c r="C772" s="22" t="s">
        <v>1470</v>
      </c>
      <c r="D772" s="24">
        <f>VLOOKUP(A772,[1]FloodArchive!$A$2:$P$6000,8,FALSE)</f>
        <v>39846</v>
      </c>
      <c r="E772" s="24">
        <f>VLOOKUP(A772,[1]FloodArchive!$A$2:$P$6000,9,FALSE)</f>
        <v>39856</v>
      </c>
      <c r="F772" s="25">
        <f t="shared" si="36"/>
        <v>11</v>
      </c>
      <c r="G772" s="23">
        <f>VLOOKUP(A772,[1]FloodArchive!$A$2:$P$6000,11,FALSE)</f>
        <v>0</v>
      </c>
      <c r="H772" s="23">
        <f>VLOOKUP(A772,[1]FloodArchive!$A$2:$P$6000,12,FALSE)</f>
        <v>2000</v>
      </c>
      <c r="I772" s="38"/>
      <c r="J772" s="23" t="str">
        <f>VLOOKUP(A772,[1]FloodArchive!$A$2:$P$6000,13,FALSE)</f>
        <v>Heavy Rain</v>
      </c>
      <c r="K772" s="26">
        <f>VLOOKUP(A772,[1]FloodArchive!$A$2:$P$6003,14,FALSE)</f>
        <v>1</v>
      </c>
      <c r="L772" s="23">
        <f>VLOOKUP(A772,[1]FloodArchive!$A$2:$P$6000,7,FALSE)</f>
        <v>8472.93</v>
      </c>
      <c r="M772" s="27">
        <f t="shared" si="38"/>
        <v>4.9694263036105095</v>
      </c>
      <c r="N772" s="23">
        <f>VLOOKUP(A772,[1]FloodArchive!$A$2:$P$6000,5,FALSE)</f>
        <v>122.968</v>
      </c>
      <c r="O772" s="23">
        <f>VLOOKUP(A772,[1]FloodArchive!$A$2:$P$6000,6,FALSE)</f>
        <v>9.8970000000000002</v>
      </c>
      <c r="P772" s="33" t="s">
        <v>1471</v>
      </c>
      <c r="Q772" s="19"/>
      <c r="R772" s="20"/>
      <c r="S772" s="20"/>
      <c r="T772" s="20"/>
      <c r="U772" s="20"/>
    </row>
    <row r="773" spans="1:21" s="12" customFormat="1" ht="39.950000000000003" customHeight="1" x14ac:dyDescent="0.2">
      <c r="A773" s="138">
        <f t="shared" si="39"/>
        <v>3443</v>
      </c>
      <c r="B773" s="21" t="str">
        <f>VLOOKUP(A773,[1]FloodArchive!$A$2:$N$6000,3,FALSE)</f>
        <v>Indonesia</v>
      </c>
      <c r="C773" s="22" t="s">
        <v>1472</v>
      </c>
      <c r="D773" s="24">
        <f>VLOOKUP(A773,[1]FloodArchive!$A$2:$P$6000,8,FALSE)</f>
        <v>39841</v>
      </c>
      <c r="E773" s="24">
        <f>VLOOKUP(A773,[1]FloodArchive!$A$2:$P$6000,9,FALSE)</f>
        <v>39846</v>
      </c>
      <c r="F773" s="25">
        <f t="shared" si="36"/>
        <v>6</v>
      </c>
      <c r="G773" s="23">
        <f>VLOOKUP(A773,[1]FloodArchive!$A$2:$P$6000,11,FALSE)</f>
        <v>18</v>
      </c>
      <c r="H773" s="23">
        <f>VLOOKUP(A773,[1]FloodArchive!$A$2:$P$6000,12,FALSE)</f>
        <v>12000</v>
      </c>
      <c r="I773" s="38"/>
      <c r="J773" s="23" t="str">
        <f>VLOOKUP(A773,[1]FloodArchive!$A$2:$P$6000,13,FALSE)</f>
        <v>Heavy Rain</v>
      </c>
      <c r="K773" s="26">
        <f>VLOOKUP(A773,[1]FloodArchive!$A$2:$P$6003,14,FALSE)</f>
        <v>1</v>
      </c>
      <c r="L773" s="23">
        <f>VLOOKUP(A773,[1]FloodArchive!$A$2:$P$6000,7,FALSE)</f>
        <v>52061.79</v>
      </c>
      <c r="M773" s="27">
        <f t="shared" si="38"/>
        <v>5.4946703464226747</v>
      </c>
      <c r="N773" s="23">
        <f>VLOOKUP(A773,[1]FloodArchive!$A$2:$P$6000,5,FALSE)</f>
        <v>113.773</v>
      </c>
      <c r="O773" s="23">
        <f>VLOOKUP(A773,[1]FloodArchive!$A$2:$P$6000,6,FALSE)</f>
        <v>3.3451</v>
      </c>
      <c r="P773" s="33" t="s">
        <v>1473</v>
      </c>
      <c r="Q773" s="19"/>
      <c r="R773" s="20"/>
      <c r="S773" s="20"/>
      <c r="T773" s="20"/>
      <c r="U773" s="20"/>
    </row>
    <row r="774" spans="1:21" s="12" customFormat="1" ht="39.950000000000003" customHeight="1" x14ac:dyDescent="0.2">
      <c r="A774" s="138">
        <f t="shared" si="39"/>
        <v>3442</v>
      </c>
      <c r="B774" s="21" t="str">
        <f>VLOOKUP(A774,[1]FloodArchive!$A$2:$N$6000,3,FALSE)</f>
        <v>Madagascar</v>
      </c>
      <c r="C774" s="22" t="s">
        <v>1474</v>
      </c>
      <c r="D774" s="24">
        <f>VLOOKUP(A774,[1]FloodArchive!$A$2:$P$6000,8,FALSE)</f>
        <v>39835</v>
      </c>
      <c r="E774" s="24">
        <f>VLOOKUP(A774,[1]FloodArchive!$A$2:$P$6000,9,FALSE)</f>
        <v>39842</v>
      </c>
      <c r="F774" s="25">
        <f t="shared" si="36"/>
        <v>8</v>
      </c>
      <c r="G774" s="23">
        <f>VLOOKUP(A774,[1]FloodArchive!$A$2:$P$6000,11,FALSE)</f>
        <v>3</v>
      </c>
      <c r="H774" s="23">
        <f>VLOOKUP(A774,[1]FloodArchive!$A$2:$P$6000,12,FALSE)</f>
        <v>3000</v>
      </c>
      <c r="I774" s="38"/>
      <c r="J774" s="23" t="str">
        <f>VLOOKUP(A774,[1]FloodArchive!$A$2:$P$6000,13,FALSE)</f>
        <v>Tropical Storm Fanele</v>
      </c>
      <c r="K774" s="26">
        <f>VLOOKUP(A774,[1]FloodArchive!$A$2:$P$6003,14,FALSE)</f>
        <v>1</v>
      </c>
      <c r="L774" s="23">
        <f>VLOOKUP(A774,[1]FloodArchive!$A$2:$P$6000,7,FALSE)</f>
        <v>60608.98</v>
      </c>
      <c r="M774" s="27">
        <f t="shared" si="38"/>
        <v>5.6856269622393896</v>
      </c>
      <c r="N774" s="23">
        <f>VLOOKUP(A774,[1]FloodArchive!$A$2:$P$6000,5,FALSE)</f>
        <v>120.264</v>
      </c>
      <c r="O774" s="23">
        <f>VLOOKUP(A774,[1]FloodArchive!$A$2:$P$6000,6,FALSE)</f>
        <v>-2.63531</v>
      </c>
      <c r="P774" s="33" t="s">
        <v>1475</v>
      </c>
      <c r="Q774" s="19"/>
      <c r="R774" s="20"/>
      <c r="S774" s="20"/>
      <c r="T774" s="20"/>
      <c r="U774" s="20"/>
    </row>
    <row r="775" spans="1:21" s="12" customFormat="1" ht="39.950000000000003" customHeight="1" x14ac:dyDescent="0.2">
      <c r="A775" s="138">
        <f t="shared" si="39"/>
        <v>3441</v>
      </c>
      <c r="B775" s="21" t="str">
        <f>VLOOKUP(A775,[1]FloodArchive!$A$2:$N$6000,3,FALSE)</f>
        <v>Algeria</v>
      </c>
      <c r="C775" s="22" t="s">
        <v>1476</v>
      </c>
      <c r="D775" s="24">
        <f>VLOOKUP(A775,[1]FloodArchive!$A$2:$P$6000,8,FALSE)</f>
        <v>39839</v>
      </c>
      <c r="E775" s="24">
        <f>VLOOKUP(A775,[1]FloodArchive!$A$2:$P$6000,9,FALSE)</f>
        <v>39840</v>
      </c>
      <c r="F775" s="25">
        <f t="shared" si="36"/>
        <v>2</v>
      </c>
      <c r="G775" s="23">
        <f>VLOOKUP(A775,[1]FloodArchive!$A$2:$P$6000,11,FALSE)</f>
        <v>33</v>
      </c>
      <c r="H775" s="23">
        <f>VLOOKUP(A775,[1]FloodArchive!$A$2:$P$6000,12,FALSE)</f>
        <v>0</v>
      </c>
      <c r="I775" s="38"/>
      <c r="J775" s="23" t="str">
        <f>VLOOKUP(A775,[1]FloodArchive!$A$2:$P$6000,13,FALSE)</f>
        <v>Heavy Rain</v>
      </c>
      <c r="K775" s="26">
        <f>VLOOKUP(A775,[1]FloodArchive!$A$2:$P$6003,14,FALSE)</f>
        <v>1</v>
      </c>
      <c r="L775" s="23">
        <f>VLOOKUP(A775,[1]FloodArchive!$A$2:$P$6000,7,FALSE)</f>
        <v>207786.65</v>
      </c>
      <c r="M775" s="27">
        <f t="shared" si="38"/>
        <v>5.618647636971855</v>
      </c>
      <c r="N775" s="23">
        <f>VLOOKUP(A775,[1]FloodArchive!$A$2:$P$6000,5,FALSE)</f>
        <v>46.519199999999998</v>
      </c>
      <c r="O775" s="23">
        <f>VLOOKUP(A775,[1]FloodArchive!$A$2:$P$6000,6,FALSE)</f>
        <v>-17.688400000000001</v>
      </c>
      <c r="P775" s="33" t="s">
        <v>1477</v>
      </c>
      <c r="Q775" s="19"/>
      <c r="R775" s="20"/>
      <c r="S775" s="20"/>
      <c r="T775" s="20"/>
      <c r="U775" s="20"/>
    </row>
    <row r="776" spans="1:21" s="12" customFormat="1" ht="39.950000000000003" customHeight="1" x14ac:dyDescent="0.2">
      <c r="A776" s="138">
        <f t="shared" si="39"/>
        <v>3440</v>
      </c>
      <c r="B776" s="21" t="str">
        <f>VLOOKUP(A776,[1]FloodArchive!$A$2:$N$6000,3,FALSE)</f>
        <v>Australia</v>
      </c>
      <c r="C776" s="22" t="s">
        <v>1478</v>
      </c>
      <c r="D776" s="24">
        <f>VLOOKUP(A776,[1]FloodArchive!$A$2:$P$6000,8,FALSE)</f>
        <v>39839</v>
      </c>
      <c r="E776" s="24">
        <f>VLOOKUP(A776,[1]FloodArchive!$A$2:$P$6000,9,FALSE)</f>
        <v>39871</v>
      </c>
      <c r="F776" s="25">
        <f t="shared" si="36"/>
        <v>33</v>
      </c>
      <c r="G776" s="23">
        <f>VLOOKUP(A776,[1]FloodArchive!$A$2:$P$6000,11,FALSE)</f>
        <v>0</v>
      </c>
      <c r="H776" s="23">
        <f>VLOOKUP(A776,[1]FloodArchive!$A$2:$P$6000,12,FALSE)</f>
        <v>400</v>
      </c>
      <c r="I776" s="38"/>
      <c r="J776" s="23" t="str">
        <f>VLOOKUP(A776,[1]FloodArchive!$A$2:$P$6000,13,FALSE)</f>
        <v>Tropical Storm Dominic, Heavy Rains</v>
      </c>
      <c r="K776" s="26">
        <f>VLOOKUP(A776,[1]FloodArchive!$A$2:$P$6003,14,FALSE)</f>
        <v>2</v>
      </c>
      <c r="L776" s="23">
        <f>VLOOKUP(A776,[1]FloodArchive!$A$2:$P$6000,7,FALSE)</f>
        <v>132806.57999999999</v>
      </c>
      <c r="M776" s="27">
        <f t="shared" si="38"/>
        <v>6.9427635285474922</v>
      </c>
      <c r="N776" s="23">
        <f>VLOOKUP(A776,[1]FloodArchive!$A$2:$P$6000,5,FALSE)</f>
        <v>0.70686499999999997</v>
      </c>
      <c r="O776" s="23">
        <f>VLOOKUP(A776,[1]FloodArchive!$A$2:$P$6000,6,FALSE)</f>
        <v>29.613900000000001</v>
      </c>
      <c r="P776" s="33" t="s">
        <v>1479</v>
      </c>
      <c r="Q776" s="19"/>
      <c r="R776" s="20"/>
      <c r="S776" s="20"/>
      <c r="T776" s="20"/>
      <c r="U776" s="20"/>
    </row>
    <row r="777" spans="1:21" s="12" customFormat="1" ht="39.950000000000003" customHeight="1" x14ac:dyDescent="0.2">
      <c r="A777" s="138">
        <f t="shared" si="39"/>
        <v>3439</v>
      </c>
      <c r="B777" s="21" t="str">
        <f>VLOOKUP(A777,[1]FloodArchive!$A$2:$N$6000,3,FALSE)</f>
        <v>Australia</v>
      </c>
      <c r="C777" s="22" t="s">
        <v>1480</v>
      </c>
      <c r="D777" s="24">
        <f>VLOOKUP(A777,[1]FloodArchive!$A$2:$P$6000,8,FALSE)</f>
        <v>39835</v>
      </c>
      <c r="E777" s="24">
        <f>VLOOKUP(A777,[1]FloodArchive!$A$2:$P$6000,9,FALSE)</f>
        <v>39846</v>
      </c>
      <c r="F777" s="25">
        <f t="shared" si="36"/>
        <v>12</v>
      </c>
      <c r="G777" s="23">
        <f>VLOOKUP(A777,[1]FloodArchive!$A$2:$P$6000,11,FALSE)</f>
        <v>0</v>
      </c>
      <c r="H777" s="23">
        <f>VLOOKUP(A777,[1]FloodArchive!$A$2:$P$6000,12,FALSE)</f>
        <v>0</v>
      </c>
      <c r="I777" s="38"/>
      <c r="J777" s="23" t="str">
        <f>VLOOKUP(A777,[1]FloodArchive!$A$2:$P$6000,13,FALSE)</f>
        <v>Heavy Rain</v>
      </c>
      <c r="K777" s="26">
        <f>VLOOKUP(A777,[1]FloodArchive!$A$2:$P$6003,14,FALSE)</f>
        <v>1</v>
      </c>
      <c r="L777" s="23">
        <f>VLOOKUP(A777,[1]FloodArchive!$A$2:$P$6000,7,FALSE)</f>
        <v>477523.5</v>
      </c>
      <c r="M777" s="27">
        <f t="shared" si="38"/>
        <v>6.7581759950965887</v>
      </c>
      <c r="N777" s="23">
        <f>VLOOKUP(A777,[1]FloodArchive!$A$2:$P$6000,5,FALSE)</f>
        <v>120.56</v>
      </c>
      <c r="O777" s="23">
        <f>VLOOKUP(A777,[1]FloodArchive!$A$2:$P$6000,6,FALSE)</f>
        <v>-20.107099999999999</v>
      </c>
      <c r="P777" s="33" t="s">
        <v>1481</v>
      </c>
      <c r="Q777" s="19"/>
      <c r="R777" s="20"/>
      <c r="S777" s="20"/>
      <c r="T777" s="20"/>
      <c r="U777" s="20"/>
    </row>
    <row r="778" spans="1:21" s="12" customFormat="1" ht="39.950000000000003" customHeight="1" x14ac:dyDescent="0.2">
      <c r="A778" s="138">
        <f t="shared" si="39"/>
        <v>3438</v>
      </c>
      <c r="B778" s="21" t="str">
        <f>VLOOKUP(A778,[1]FloodArchive!$A$2:$N$6000,3,FALSE)</f>
        <v>Philippines</v>
      </c>
      <c r="C778" s="22" t="s">
        <v>1482</v>
      </c>
      <c r="D778" s="24">
        <f>VLOOKUP(A778,[1]FloodArchive!$A$2:$P$6000,8,FALSE)</f>
        <v>39839</v>
      </c>
      <c r="E778" s="24">
        <f>VLOOKUP(A778,[1]FloodArchive!$A$2:$P$6000,9,FALSE)</f>
        <v>39840</v>
      </c>
      <c r="F778" s="25">
        <f t="shared" si="36"/>
        <v>2</v>
      </c>
      <c r="G778" s="23">
        <f>VLOOKUP(A778,[1]FloodArchive!$A$2:$P$6000,11,FALSE)</f>
        <v>5</v>
      </c>
      <c r="H778" s="23">
        <f>VLOOKUP(A778,[1]FloodArchive!$A$2:$P$6000,12,FALSE)</f>
        <v>200</v>
      </c>
      <c r="I778" s="38"/>
      <c r="J778" s="23" t="str">
        <f>VLOOKUP(A778,[1]FloodArchive!$A$2:$P$6000,13,FALSE)</f>
        <v>Heavy Rain</v>
      </c>
      <c r="K778" s="26">
        <f>VLOOKUP(A778,[1]FloodArchive!$A$2:$P$6003,14,FALSE)</f>
        <v>1</v>
      </c>
      <c r="L778" s="23">
        <f>VLOOKUP(A778,[1]FloodArchive!$A$2:$P$6000,7,FALSE)</f>
        <v>427405.5</v>
      </c>
      <c r="M778" s="27">
        <f t="shared" si="38"/>
        <v>5.9318701021777631</v>
      </c>
      <c r="N778" s="23">
        <f>VLOOKUP(A778,[1]FloodArchive!$A$2:$P$6000,5,FALSE)</f>
        <v>150.68600000000001</v>
      </c>
      <c r="O778" s="23">
        <f>VLOOKUP(A778,[1]FloodArchive!$A$2:$P$6000,6,FALSE)</f>
        <v>-29.414400000000001</v>
      </c>
      <c r="P778" s="33" t="s">
        <v>1483</v>
      </c>
      <c r="Q778" s="19"/>
      <c r="R778" s="20"/>
      <c r="S778" s="20"/>
      <c r="T778" s="20"/>
      <c r="U778" s="20"/>
    </row>
    <row r="779" spans="1:21" s="12" customFormat="1" ht="39.950000000000003" customHeight="1" x14ac:dyDescent="0.2">
      <c r="A779" s="138">
        <f t="shared" si="39"/>
        <v>3437</v>
      </c>
      <c r="B779" s="21" t="str">
        <f>VLOOKUP(A779,[1]FloodArchive!$A$2:$N$6000,3,FALSE)</f>
        <v>Brazil</v>
      </c>
      <c r="C779" s="22" t="s">
        <v>1484</v>
      </c>
      <c r="D779" s="24">
        <f>VLOOKUP(A779,[1]FloodArchive!$A$2:$P$6000,8,FALSE)</f>
        <v>39833</v>
      </c>
      <c r="E779" s="24">
        <f>VLOOKUP(A779,[1]FloodArchive!$A$2:$P$6000,9,FALSE)</f>
        <v>39840</v>
      </c>
      <c r="F779" s="25">
        <f t="shared" si="36"/>
        <v>8</v>
      </c>
      <c r="G779" s="23">
        <f>VLOOKUP(A779,[1]FloodArchive!$A$2:$P$6000,11,FALSE)</f>
        <v>11</v>
      </c>
      <c r="H779" s="23">
        <f>VLOOKUP(A779,[1]FloodArchive!$A$2:$P$6000,12,FALSE)</f>
        <v>0</v>
      </c>
      <c r="I779" s="38"/>
      <c r="J779" s="23" t="str">
        <f>VLOOKUP(A779,[1]FloodArchive!$A$2:$P$6000,13,FALSE)</f>
        <v>Heavy Rain</v>
      </c>
      <c r="K779" s="26">
        <f>VLOOKUP(A779,[1]FloodArchive!$A$2:$P$6003,14,FALSE)</f>
        <v>1</v>
      </c>
      <c r="L779" s="23">
        <f>VLOOKUP(A779,[1]FloodArchive!$A$2:$P$6000,7,FALSE)</f>
        <v>17181.28</v>
      </c>
      <c r="M779" s="27">
        <f t="shared" si="38"/>
        <v>5.1381455024958544</v>
      </c>
      <c r="N779" s="23">
        <f>VLOOKUP(A779,[1]FloodArchive!$A$2:$P$6000,5,FALSE)</f>
        <v>124.958</v>
      </c>
      <c r="O779" s="23">
        <f>VLOOKUP(A779,[1]FloodArchive!$A$2:$P$6000,6,FALSE)</f>
        <v>7.1211200000000003</v>
      </c>
      <c r="P779" s="33" t="s">
        <v>1485</v>
      </c>
      <c r="Q779" s="19"/>
      <c r="R779" s="20"/>
      <c r="S779" s="20"/>
      <c r="T779" s="20"/>
      <c r="U779" s="20"/>
    </row>
    <row r="780" spans="1:21" s="12" customFormat="1" ht="39.950000000000003" customHeight="1" x14ac:dyDescent="0.2">
      <c r="A780" s="138">
        <f t="shared" si="39"/>
        <v>3436</v>
      </c>
      <c r="B780" s="21" t="str">
        <f>VLOOKUP(A780,[1]FloodArchive!$A$2:$N$6000,3,FALSE)</f>
        <v>Domnican Republic</v>
      </c>
      <c r="C780" s="22">
        <v>0</v>
      </c>
      <c r="D780" s="24">
        <f>VLOOKUP(A780,[1]FloodArchive!$A$2:$P$6000,8,FALSE)</f>
        <v>39821</v>
      </c>
      <c r="E780" s="24">
        <f>VLOOKUP(A780,[1]FloodArchive!$A$2:$P$6000,9,FALSE)</f>
        <v>39829</v>
      </c>
      <c r="F780" s="25">
        <f t="shared" si="36"/>
        <v>9</v>
      </c>
      <c r="G780" s="23">
        <f>VLOOKUP(A780,[1]FloodArchive!$A$2:$P$6000,11,FALSE)</f>
        <v>11</v>
      </c>
      <c r="H780" s="23">
        <f>VLOOKUP(A780,[1]FloodArchive!$A$2:$P$6000,12,FALSE)</f>
        <v>0</v>
      </c>
      <c r="I780" s="38"/>
      <c r="J780" s="23" t="str">
        <f>VLOOKUP(A780,[1]FloodArchive!$A$2:$P$6000,13,FALSE)</f>
        <v>Heavy Rain</v>
      </c>
      <c r="K780" s="26">
        <f>VLOOKUP(A780,[1]FloodArchive!$A$2:$P$6003,14,FALSE)</f>
        <v>1</v>
      </c>
      <c r="L780" s="23">
        <f>VLOOKUP(A780,[1]FloodArchive!$A$2:$P$6000,7,FALSE)</f>
        <v>1186390.6499999999</v>
      </c>
      <c r="M780" s="27">
        <f t="shared" si="38"/>
        <v>7.0284702247780872</v>
      </c>
      <c r="N780" s="23">
        <f>VLOOKUP(A780,[1]FloodArchive!$A$2:$P$6000,5,FALSE)</f>
        <v>-44.891100000000002</v>
      </c>
      <c r="O780" s="23">
        <f>VLOOKUP(A780,[1]FloodArchive!$A$2:$P$6000,6,FALSE)</f>
        <v>-16.596399999999999</v>
      </c>
      <c r="P780" s="33" t="s">
        <v>1486</v>
      </c>
      <c r="Q780" s="19"/>
      <c r="R780" s="20"/>
      <c r="S780" s="20"/>
      <c r="T780" s="20"/>
      <c r="U780" s="20"/>
    </row>
    <row r="781" spans="1:21" s="12" customFormat="1" ht="39.950000000000003" customHeight="1" x14ac:dyDescent="0.2">
      <c r="A781" s="138">
        <f t="shared" si="39"/>
        <v>3435</v>
      </c>
      <c r="B781" s="21" t="str">
        <f>VLOOKUP(A781,[1]FloodArchive!$A$2:$N$6000,3,FALSE)</f>
        <v>Romania</v>
      </c>
      <c r="C781" s="22">
        <v>0</v>
      </c>
      <c r="D781" s="24">
        <f>VLOOKUP(A781,[1]FloodArchive!$A$2:$P$6000,8,FALSE)</f>
        <v>39836</v>
      </c>
      <c r="E781" s="24">
        <f>VLOOKUP(A781,[1]FloodArchive!$A$2:$P$6000,9,FALSE)</f>
        <v>39839</v>
      </c>
      <c r="F781" s="25">
        <f t="shared" ref="F781:F844" si="40">E781-D781+1</f>
        <v>4</v>
      </c>
      <c r="G781" s="23">
        <f>VLOOKUP(A781,[1]FloodArchive!$A$2:$P$6000,11,FALSE)</f>
        <v>11</v>
      </c>
      <c r="H781" s="23">
        <f>VLOOKUP(A781,[1]FloodArchive!$A$2:$P$6000,12,FALSE)</f>
        <v>0</v>
      </c>
      <c r="I781" s="38">
        <v>44000000</v>
      </c>
      <c r="J781" s="23" t="str">
        <f>VLOOKUP(A781,[1]FloodArchive!$A$2:$P$6000,13,FALSE)</f>
        <v>Snowmelt</v>
      </c>
      <c r="K781" s="26">
        <f>VLOOKUP(A781,[1]FloodArchive!$A$2:$P$6003,14,FALSE)</f>
        <v>1</v>
      </c>
      <c r="L781" s="23">
        <f>VLOOKUP(A781,[1]FloodArchive!$A$2:$P$6000,7,FALSE)</f>
        <v>14541.8</v>
      </c>
      <c r="M781" s="27">
        <f t="shared" si="38"/>
        <v>4.7646781586270288</v>
      </c>
      <c r="N781" s="23">
        <f>VLOOKUP(A781,[1]FloodArchive!$A$2:$P$6000,5,FALSE)</f>
        <v>-70.139399999999995</v>
      </c>
      <c r="O781" s="23">
        <f>VLOOKUP(A781,[1]FloodArchive!$A$2:$P$6000,6,FALSE)</f>
        <v>19.326799999999999</v>
      </c>
      <c r="P781" s="33" t="s">
        <v>1487</v>
      </c>
      <c r="Q781" s="19"/>
      <c r="R781" s="20"/>
      <c r="S781" s="20"/>
      <c r="T781" s="20"/>
      <c r="U781" s="20"/>
    </row>
    <row r="782" spans="1:21" s="12" customFormat="1" ht="39.950000000000003" customHeight="1" x14ac:dyDescent="0.2">
      <c r="A782" s="138">
        <f t="shared" si="39"/>
        <v>3434</v>
      </c>
      <c r="B782" s="21" t="str">
        <f>VLOOKUP(A782,[1]FloodArchive!$A$2:$N$6000,3,FALSE)</f>
        <v>France</v>
      </c>
      <c r="C782" s="22">
        <v>0</v>
      </c>
      <c r="D782" s="24">
        <f>VLOOKUP(A782,[1]FloodArchive!$A$2:$P$6000,8,FALSE)</f>
        <v>39836</v>
      </c>
      <c r="E782" s="24">
        <f>VLOOKUP(A782,[1]FloodArchive!$A$2:$P$6000,9,FALSE)</f>
        <v>39839</v>
      </c>
      <c r="F782" s="25">
        <f t="shared" si="40"/>
        <v>4</v>
      </c>
      <c r="G782" s="23">
        <f>VLOOKUP(A782,[1]FloodArchive!$A$2:$P$6000,11,FALSE)</f>
        <v>11</v>
      </c>
      <c r="H782" s="23">
        <f>VLOOKUP(A782,[1]FloodArchive!$A$2:$P$6000,12,FALSE)</f>
        <v>0</v>
      </c>
      <c r="I782" s="38"/>
      <c r="J782" s="23" t="str">
        <f>VLOOKUP(A782,[1]FloodArchive!$A$2:$P$6000,13,FALSE)</f>
        <v>Heavy Rain</v>
      </c>
      <c r="K782" s="26">
        <f>VLOOKUP(A782,[1]FloodArchive!$A$2:$P$6003,14,FALSE)</f>
        <v>1</v>
      </c>
      <c r="L782" s="23">
        <f>VLOOKUP(A782,[1]FloodArchive!$A$2:$P$6000,7,FALSE)</f>
        <v>19409.52</v>
      </c>
      <c r="M782" s="27">
        <f t="shared" ref="M782:M813" si="41">LOG(F782*K782*L782)</f>
        <v>4.890074786689075</v>
      </c>
      <c r="N782" s="23">
        <f>VLOOKUP(A782,[1]FloodArchive!$A$2:$P$6000,5,FALSE)</f>
        <v>24.9346</v>
      </c>
      <c r="O782" s="23">
        <f>VLOOKUP(A782,[1]FloodArchive!$A$2:$P$6000,6,FALSE)</f>
        <v>47.606200000000001</v>
      </c>
      <c r="P782" s="33" t="s">
        <v>1488</v>
      </c>
      <c r="Q782" s="19"/>
      <c r="R782" s="20"/>
      <c r="S782" s="20"/>
      <c r="T782" s="20"/>
      <c r="U782" s="20"/>
    </row>
    <row r="783" spans="1:21" s="12" customFormat="1" ht="39.950000000000003" customHeight="1" x14ac:dyDescent="0.2">
      <c r="A783" s="138">
        <f t="shared" si="39"/>
        <v>3433</v>
      </c>
      <c r="B783" s="21" t="str">
        <f>VLOOKUP(A783,[1]FloodArchive!$A$2:$N$6000,3,FALSE)</f>
        <v>Fiji</v>
      </c>
      <c r="C783" s="22">
        <v>0</v>
      </c>
      <c r="D783" s="24">
        <f>VLOOKUP(A783,[1]FloodArchive!$A$2:$P$6000,8,FALSE)</f>
        <v>39821</v>
      </c>
      <c r="E783" s="24">
        <f>VLOOKUP(A783,[1]FloodArchive!$A$2:$P$6000,9,FALSE)</f>
        <v>39829</v>
      </c>
      <c r="F783" s="25">
        <f t="shared" si="40"/>
        <v>9</v>
      </c>
      <c r="G783" s="23">
        <f>VLOOKUP(A783,[1]FloodArchive!$A$2:$P$6000,11,FALSE)</f>
        <v>11</v>
      </c>
      <c r="H783" s="23">
        <f>VLOOKUP(A783,[1]FloodArchive!$A$2:$P$6000,12,FALSE)</f>
        <v>9400</v>
      </c>
      <c r="I783" s="38"/>
      <c r="J783" s="23" t="str">
        <f>VLOOKUP(A783,[1]FloodArchive!$A$2:$P$6000,13,FALSE)</f>
        <v>Heavy Rain</v>
      </c>
      <c r="K783" s="26">
        <f>VLOOKUP(A783,[1]FloodArchive!$A$2:$P$6003,14,FALSE)</f>
        <v>2</v>
      </c>
      <c r="L783" s="23">
        <f>VLOOKUP(A783,[1]FloodArchive!$A$2:$P$6000,7,FALSE)</f>
        <v>173199.93</v>
      </c>
      <c r="M783" s="27">
        <f t="shared" si="41"/>
        <v>6.4938202172614243</v>
      </c>
      <c r="N783" s="23">
        <f>VLOOKUP(A783,[1]FloodArchive!$A$2:$P$6000,5,FALSE)</f>
        <v>-2.6099000000000001</v>
      </c>
      <c r="O783" s="23">
        <f>VLOOKUP(A783,[1]FloodArchive!$A$2:$P$6000,6,FALSE)</f>
        <v>42.2483</v>
      </c>
      <c r="P783" s="33" t="s">
        <v>1489</v>
      </c>
      <c r="Q783" s="19"/>
      <c r="R783" s="20"/>
      <c r="S783" s="20"/>
      <c r="T783" s="20"/>
      <c r="U783" s="20"/>
    </row>
    <row r="784" spans="1:21" s="12" customFormat="1" ht="39.950000000000003" customHeight="1" x14ac:dyDescent="0.2">
      <c r="A784" s="138">
        <f t="shared" si="39"/>
        <v>3432</v>
      </c>
      <c r="B784" s="21" t="str">
        <f>VLOOKUP(A784,[1]FloodArchive!$A$2:$N$6000,3,FALSE)</f>
        <v>Vietnam</v>
      </c>
      <c r="C784" s="22" t="s">
        <v>1490</v>
      </c>
      <c r="D784" s="24">
        <f>VLOOKUP(A784,[1]FloodArchive!$A$2:$P$6000,8,FALSE)</f>
        <v>39807</v>
      </c>
      <c r="E784" s="24">
        <f>VLOOKUP(A784,[1]FloodArchive!$A$2:$P$6000,9,FALSE)</f>
        <v>39818</v>
      </c>
      <c r="F784" s="25">
        <f t="shared" si="40"/>
        <v>12</v>
      </c>
      <c r="G784" s="23">
        <f>VLOOKUP(A784,[1]FloodArchive!$A$2:$P$6000,11,FALSE)</f>
        <v>9</v>
      </c>
      <c r="H784" s="23">
        <f>VLOOKUP(A784,[1]FloodArchive!$A$2:$P$6000,12,FALSE)</f>
        <v>20000</v>
      </c>
      <c r="I784" s="38">
        <v>44000000</v>
      </c>
      <c r="J784" s="23" t="str">
        <f>VLOOKUP(A784,[1]FloodArchive!$A$2:$P$6000,13,FALSE)</f>
        <v>Heavy Rain</v>
      </c>
      <c r="K784" s="26">
        <f>VLOOKUP(A784,[1]FloodArchive!$A$2:$P$6003,14,FALSE)</f>
        <v>1</v>
      </c>
      <c r="L784" s="23">
        <f>VLOOKUP(A784,[1]FloodArchive!$A$2:$P$6000,7,FALSE)</f>
        <v>7293.87</v>
      </c>
      <c r="M784" s="27">
        <f t="shared" si="41"/>
        <v>4.9421392645831368</v>
      </c>
      <c r="N784" s="23">
        <f>VLOOKUP(A784,[1]FloodArchive!$A$2:$P$6000,5,FALSE)</f>
        <v>178.047</v>
      </c>
      <c r="O784" s="23">
        <f>VLOOKUP(A784,[1]FloodArchive!$A$2:$P$6000,6,FALSE)</f>
        <v>-17.7394</v>
      </c>
      <c r="P784" s="33" t="s">
        <v>1491</v>
      </c>
      <c r="Q784" s="19"/>
      <c r="R784" s="20"/>
      <c r="S784" s="20"/>
      <c r="T784" s="20"/>
      <c r="U784" s="20"/>
    </row>
    <row r="785" spans="1:21" s="12" customFormat="1" ht="39.950000000000003" customHeight="1" x14ac:dyDescent="0.2">
      <c r="A785" s="138">
        <f t="shared" si="39"/>
        <v>3431</v>
      </c>
      <c r="B785" s="21" t="str">
        <f>VLOOKUP(A785,[1]FloodArchive!$A$2:$N$6000,3,FALSE)</f>
        <v>USA</v>
      </c>
      <c r="C785" s="22" t="s">
        <v>1492</v>
      </c>
      <c r="D785" s="24">
        <f>VLOOKUP(A785,[1]FloodArchive!$A$2:$P$6000,8,FALSE)</f>
        <v>39811</v>
      </c>
      <c r="E785" s="24">
        <f>VLOOKUP(A785,[1]FloodArchive!$A$2:$P$6000,9,FALSE)</f>
        <v>39829</v>
      </c>
      <c r="F785" s="25">
        <f t="shared" si="40"/>
        <v>19</v>
      </c>
      <c r="G785" s="23">
        <f>VLOOKUP(A785,[1]FloodArchive!$A$2:$P$6000,11,FALSE)</f>
        <v>0</v>
      </c>
      <c r="H785" s="23">
        <f>VLOOKUP(A785,[1]FloodArchive!$A$2:$P$6000,12,FALSE)</f>
        <v>0</v>
      </c>
      <c r="I785" s="38"/>
      <c r="J785" s="23" t="str">
        <f>VLOOKUP(A785,[1]FloodArchive!$A$2:$P$6000,13,FALSE)</f>
        <v>Heavy Rain</v>
      </c>
      <c r="K785" s="26">
        <f>VLOOKUP(A785,[1]FloodArchive!$A$2:$P$6003,14,FALSE)</f>
        <v>1.5</v>
      </c>
      <c r="L785" s="23">
        <f>VLOOKUP(A785,[1]FloodArchive!$A$2:$P$6000,7,FALSE)</f>
        <v>29579.279999999999</v>
      </c>
      <c r="M785" s="27">
        <f t="shared" si="41"/>
        <v>5.925832458478288</v>
      </c>
      <c r="N785" s="23">
        <f>VLOOKUP(A785,[1]FloodArchive!$A$2:$P$6000,5,FALSE)</f>
        <v>107.05800000000001</v>
      </c>
      <c r="O785" s="23">
        <f>VLOOKUP(A785,[1]FloodArchive!$A$2:$P$6000,6,FALSE)</f>
        <v>16.887699999999999</v>
      </c>
      <c r="P785" s="33" t="s">
        <v>1493</v>
      </c>
      <c r="Q785" s="19"/>
      <c r="R785" s="20"/>
      <c r="S785" s="20"/>
      <c r="T785" s="20"/>
      <c r="U785" s="20"/>
    </row>
    <row r="786" spans="1:21" s="12" customFormat="1" ht="39.950000000000003" customHeight="1" x14ac:dyDescent="0.2">
      <c r="A786" s="138">
        <f t="shared" si="39"/>
        <v>3430</v>
      </c>
      <c r="B786" s="21" t="str">
        <f>VLOOKUP(A786,[1]FloodArchive!$A$2:$N$6000,3,FALSE)</f>
        <v>Malaysia</v>
      </c>
      <c r="C786" s="22" t="s">
        <v>1494</v>
      </c>
      <c r="D786" s="24">
        <f>VLOOKUP(A786,[1]FloodArchive!$A$2:$P$6000,8,FALSE)</f>
        <v>39811</v>
      </c>
      <c r="E786" s="24">
        <f>VLOOKUP(A786,[1]FloodArchive!$A$2:$P$6000,9,FALSE)</f>
        <v>39832</v>
      </c>
      <c r="F786" s="25">
        <f t="shared" si="40"/>
        <v>22</v>
      </c>
      <c r="G786" s="23">
        <f>VLOOKUP(A786,[1]FloodArchive!$A$2:$P$6000,11,FALSE)</f>
        <v>0</v>
      </c>
      <c r="H786" s="23">
        <f>VLOOKUP(A786,[1]FloodArchive!$A$2:$P$6000,12,FALSE)</f>
        <v>10000</v>
      </c>
      <c r="I786" s="38"/>
      <c r="J786" s="23" t="str">
        <f>VLOOKUP(A786,[1]FloodArchive!$A$2:$P$6000,13,FALSE)</f>
        <v>Heavy Rain</v>
      </c>
      <c r="K786" s="26">
        <f>VLOOKUP(A786,[1]FloodArchive!$A$2:$P$6003,14,FALSE)</f>
        <v>1</v>
      </c>
      <c r="L786" s="23">
        <f>VLOOKUP(A786,[1]FloodArchive!$A$2:$P$6000,7,FALSE)</f>
        <v>35113.300000000003</v>
      </c>
      <c r="M786" s="27">
        <f t="shared" si="41"/>
        <v>5.8878943278450162</v>
      </c>
      <c r="N786" s="23">
        <f>VLOOKUP(A786,[1]FloodArchive!$A$2:$P$6000,5,FALSE)</f>
        <v>-123.76900000000001</v>
      </c>
      <c r="O786" s="23">
        <f>VLOOKUP(A786,[1]FloodArchive!$A$2:$P$6000,6,FALSE)</f>
        <v>42.840200000000003</v>
      </c>
      <c r="P786" s="33" t="s">
        <v>1495</v>
      </c>
      <c r="Q786" s="19"/>
      <c r="R786" s="20"/>
      <c r="S786" s="20"/>
      <c r="T786" s="20"/>
      <c r="U786" s="20"/>
    </row>
    <row r="787" spans="1:21" s="12" customFormat="1" ht="39.950000000000003" customHeight="1" x14ac:dyDescent="0.2">
      <c r="A787" s="138">
        <f t="shared" si="39"/>
        <v>3429</v>
      </c>
      <c r="B787" s="21" t="str">
        <f>VLOOKUP(A787,[1]FloodArchive!$A$2:$N$6000,3,FALSE)</f>
        <v>Australia</v>
      </c>
      <c r="C787" s="22" t="s">
        <v>1496</v>
      </c>
      <c r="D787" s="24">
        <f>VLOOKUP(A787,[1]FloodArchive!$A$2:$P$6000,8,FALSE)</f>
        <v>39810</v>
      </c>
      <c r="E787" s="24">
        <f>VLOOKUP(A787,[1]FloodArchive!$A$2:$P$6000,9,FALSE)</f>
        <v>39825</v>
      </c>
      <c r="F787" s="25">
        <f t="shared" si="40"/>
        <v>16</v>
      </c>
      <c r="G787" s="23">
        <f>VLOOKUP(A787,[1]FloodArchive!$A$2:$P$6000,11,FALSE)</f>
        <v>0</v>
      </c>
      <c r="H787" s="23">
        <f>VLOOKUP(A787,[1]FloodArchive!$A$2:$P$6000,12,FALSE)</f>
        <v>0</v>
      </c>
      <c r="I787" s="38"/>
      <c r="J787" s="23" t="str">
        <f>VLOOKUP(A787,[1]FloodArchive!$A$2:$P$6000,13,FALSE)</f>
        <v>Tropical Storm Charlotte; Monsoon r</v>
      </c>
      <c r="K787" s="26">
        <f>VLOOKUP(A787,[1]FloodArchive!$A$2:$P$6003,14,FALSE)</f>
        <v>1.5</v>
      </c>
      <c r="L787" s="23">
        <f>VLOOKUP(A787,[1]FloodArchive!$A$2:$P$6000,7,FALSE)</f>
        <v>76573.83</v>
      </c>
      <c r="M787" s="27">
        <f t="shared" si="41"/>
        <v>6.2642916114941576</v>
      </c>
      <c r="N787" s="23">
        <f>VLOOKUP(A787,[1]FloodArchive!$A$2:$P$6000,5,FALSE)</f>
        <v>101.098</v>
      </c>
      <c r="O787" s="23">
        <f>VLOOKUP(A787,[1]FloodArchive!$A$2:$P$6000,6,FALSE)</f>
        <v>6.6414600000000004</v>
      </c>
      <c r="P787" s="33" t="s">
        <v>1497</v>
      </c>
      <c r="Q787" s="19"/>
      <c r="R787" s="20"/>
      <c r="S787" s="20"/>
      <c r="T787" s="20"/>
      <c r="U787" s="20"/>
    </row>
    <row r="788" spans="1:21" s="12" customFormat="1" ht="39.950000000000003" customHeight="1" x14ac:dyDescent="0.2">
      <c r="A788" s="138">
        <f t="shared" si="39"/>
        <v>3428</v>
      </c>
      <c r="B788" s="21" t="str">
        <f>VLOOKUP(A788,[1]FloodArchive!$A$2:$N$6000,3,FALSE)</f>
        <v>Philippines</v>
      </c>
      <c r="C788" s="22" t="s">
        <v>1498</v>
      </c>
      <c r="D788" s="24">
        <f>VLOOKUP(A788,[1]FloodArchive!$A$2:$P$6000,8,FALSE)</f>
        <v>39816</v>
      </c>
      <c r="E788" s="24">
        <f>VLOOKUP(A788,[1]FloodArchive!$A$2:$P$6000,9,FALSE)</f>
        <v>39826</v>
      </c>
      <c r="F788" s="25">
        <f t="shared" si="40"/>
        <v>11</v>
      </c>
      <c r="G788" s="23">
        <f>VLOOKUP(A788,[1]FloodArchive!$A$2:$P$6000,11,FALSE)</f>
        <v>28</v>
      </c>
      <c r="H788" s="23">
        <f>VLOOKUP(A788,[1]FloodArchive!$A$2:$P$6000,12,FALSE)</f>
        <v>200000</v>
      </c>
      <c r="I788" s="38">
        <v>4000000</v>
      </c>
      <c r="J788" s="23" t="str">
        <f>VLOOKUP(A788,[1]FloodArchive!$A$2:$P$6000,13,FALSE)</f>
        <v>Tropical Storm and Heavy Rain</v>
      </c>
      <c r="K788" s="26">
        <f>VLOOKUP(A788,[1]FloodArchive!$A$2:$P$6003,14,FALSE)</f>
        <v>1</v>
      </c>
      <c r="L788" s="23">
        <f>VLOOKUP(A788,[1]FloodArchive!$A$2:$P$6000,7,FALSE)</f>
        <v>776847.75</v>
      </c>
      <c r="M788" s="27">
        <f t="shared" si="41"/>
        <v>6.9317285973776466</v>
      </c>
      <c r="N788" s="23">
        <f>VLOOKUP(A788,[1]FloodArchive!$A$2:$P$6000,5,FALSE)</f>
        <v>143.136</v>
      </c>
      <c r="O788" s="23">
        <f>VLOOKUP(A788,[1]FloodArchive!$A$2:$P$6000,6,FALSE)</f>
        <v>-17.127099999999999</v>
      </c>
      <c r="P788" s="33" t="s">
        <v>1499</v>
      </c>
      <c r="Q788" s="19"/>
      <c r="R788" s="20"/>
      <c r="S788" s="20"/>
      <c r="T788" s="20"/>
      <c r="U788" s="20"/>
    </row>
    <row r="789" spans="1:21" s="12" customFormat="1" ht="39.950000000000003" customHeight="1" x14ac:dyDescent="0.2">
      <c r="A789" s="138">
        <f t="shared" si="39"/>
        <v>3427</v>
      </c>
      <c r="B789" s="21" t="str">
        <f>VLOOKUP(A789,[1]FloodArchive!$A$2:$N$6000,3,FALSE)</f>
        <v>Mozambique</v>
      </c>
      <c r="C789" s="22" t="s">
        <v>1500</v>
      </c>
      <c r="D789" s="24">
        <f>VLOOKUP(A789,[1]FloodArchive!$A$2:$P$6000,8,FALSE)</f>
        <v>39810</v>
      </c>
      <c r="E789" s="24">
        <f>VLOOKUP(A789,[1]FloodArchive!$A$2:$P$6000,9,FALSE)</f>
        <v>39832</v>
      </c>
      <c r="F789" s="25">
        <f t="shared" si="40"/>
        <v>23</v>
      </c>
      <c r="G789" s="23">
        <f>VLOOKUP(A789,[1]FloodArchive!$A$2:$P$6000,11,FALSE)</f>
        <v>25</v>
      </c>
      <c r="H789" s="23">
        <f>VLOOKUP(A789,[1]FloodArchive!$A$2:$P$6000,12,FALSE)</f>
        <v>3500</v>
      </c>
      <c r="I789" s="38"/>
      <c r="J789" s="23" t="str">
        <f>VLOOKUP(A789,[1]FloodArchive!$A$2:$P$6000,13,FALSE)</f>
        <v>Heavy Rain</v>
      </c>
      <c r="K789" s="26">
        <f>VLOOKUP(A789,[1]FloodArchive!$A$2:$P$6003,14,FALSE)</f>
        <v>1</v>
      </c>
      <c r="L789" s="23">
        <f>VLOOKUP(A789,[1]FloodArchive!$A$2:$P$6000,7,FALSE)</f>
        <v>36190.07</v>
      </c>
      <c r="M789" s="27">
        <f t="shared" si="41"/>
        <v>5.9203172591529913</v>
      </c>
      <c r="N789" s="23">
        <f>VLOOKUP(A789,[1]FloodArchive!$A$2:$P$6000,5,FALSE)</f>
        <v>125.04</v>
      </c>
      <c r="O789" s="23">
        <f>VLOOKUP(A789,[1]FloodArchive!$A$2:$P$6000,6,FALSE)</f>
        <v>8.4478299999999997</v>
      </c>
      <c r="P789" s="33" t="s">
        <v>1501</v>
      </c>
      <c r="Q789" s="19"/>
      <c r="R789" s="20"/>
      <c r="S789" s="20"/>
      <c r="T789" s="20"/>
      <c r="U789" s="20"/>
    </row>
    <row r="790" spans="1:21" s="12" customFormat="1" ht="39.950000000000003" customHeight="1" x14ac:dyDescent="0.2">
      <c r="A790" s="138">
        <f t="shared" si="39"/>
        <v>3426</v>
      </c>
      <c r="B790" s="21" t="str">
        <f>VLOOKUP(A790,[1]FloodArchive!$A$2:$N$6000,3,FALSE)</f>
        <v>Indonesia</v>
      </c>
      <c r="C790" s="22" t="s">
        <v>1502</v>
      </c>
      <c r="D790" s="24">
        <f>VLOOKUP(A790,[1]FloodArchive!$A$2:$P$6000,8,FALSE)</f>
        <v>39808</v>
      </c>
      <c r="E790" s="24">
        <f>VLOOKUP(A790,[1]FloodArchive!$A$2:$P$6000,9,FALSE)</f>
        <v>39825</v>
      </c>
      <c r="F790" s="25">
        <f t="shared" si="40"/>
        <v>18</v>
      </c>
      <c r="G790" s="23">
        <f>VLOOKUP(A790,[1]FloodArchive!$A$2:$P$6000,11,FALSE)</f>
        <v>24</v>
      </c>
      <c r="H790" s="23">
        <f>VLOOKUP(A790,[1]FloodArchive!$A$2:$P$6000,12,FALSE)</f>
        <v>0</v>
      </c>
      <c r="I790" s="38"/>
      <c r="J790" s="23" t="str">
        <f>VLOOKUP(A790,[1]FloodArchive!$A$2:$P$6000,13,FALSE)</f>
        <v>Heavy Rain</v>
      </c>
      <c r="K790" s="26">
        <f>VLOOKUP(A790,[1]FloodArchive!$A$2:$P$6003,14,FALSE)</f>
        <v>1</v>
      </c>
      <c r="L790" s="23">
        <f>VLOOKUP(A790,[1]FloodArchive!$A$2:$P$6000,7,FALSE)</f>
        <v>125967.31</v>
      </c>
      <c r="M790" s="27">
        <f t="shared" si="41"/>
        <v>6.3555303603112687</v>
      </c>
      <c r="N790" s="23">
        <f>VLOOKUP(A790,[1]FloodArchive!$A$2:$P$6000,5,FALSE)</f>
        <v>34.027700000000003</v>
      </c>
      <c r="O790" s="23">
        <f>VLOOKUP(A790,[1]FloodArchive!$A$2:$P$6000,6,FALSE)</f>
        <v>-22.9238</v>
      </c>
      <c r="P790" s="33" t="s">
        <v>1503</v>
      </c>
      <c r="Q790" s="19"/>
      <c r="R790" s="20"/>
      <c r="S790" s="20"/>
      <c r="T790" s="20"/>
      <c r="U790" s="20"/>
    </row>
    <row r="791" spans="1:21" s="12" customFormat="1" ht="39.950000000000003" customHeight="1" x14ac:dyDescent="0.2">
      <c r="A791" s="138">
        <f t="shared" si="39"/>
        <v>3425</v>
      </c>
      <c r="B791" s="21" t="str">
        <f>VLOOKUP(A791,[1]FloodArchive!$A$2:$N$6000,3,FALSE)</f>
        <v>USA</v>
      </c>
      <c r="C791" s="22" t="s">
        <v>1504</v>
      </c>
      <c r="D791" s="24">
        <f>VLOOKUP(A791,[1]FloodArchive!$A$2:$P$6000,8,FALSE)</f>
        <v>39808</v>
      </c>
      <c r="E791" s="24">
        <f>VLOOKUP(A791,[1]FloodArchive!$A$2:$P$6000,9,FALSE)</f>
        <v>39810</v>
      </c>
      <c r="F791" s="25">
        <f t="shared" si="40"/>
        <v>3</v>
      </c>
      <c r="G791" s="23">
        <f>VLOOKUP(A791,[1]FloodArchive!$A$2:$P$6000,11,FALSE)</f>
        <v>0</v>
      </c>
      <c r="H791" s="23">
        <f>VLOOKUP(A791,[1]FloodArchive!$A$2:$P$6000,12,FALSE)</f>
        <v>0</v>
      </c>
      <c r="I791" s="38"/>
      <c r="J791" s="23" t="str">
        <f>VLOOKUP(A791,[1]FloodArchive!$A$2:$P$6000,13,FALSE)</f>
        <v>Heavy Rain</v>
      </c>
      <c r="K791" s="26">
        <f>VLOOKUP(A791,[1]FloodArchive!$A$2:$P$6003,14,FALSE)</f>
        <v>1</v>
      </c>
      <c r="L791" s="23">
        <f>VLOOKUP(A791,[1]FloodArchive!$A$2:$P$6000,7,FALSE)</f>
        <v>126659.3</v>
      </c>
      <c r="M791" s="27">
        <f t="shared" si="41"/>
        <v>5.5797583382295528</v>
      </c>
      <c r="N791" s="23">
        <f>VLOOKUP(A791,[1]FloodArchive!$A$2:$P$6000,5,FALSE)</f>
        <v>103.139</v>
      </c>
      <c r="O791" s="23">
        <f>VLOOKUP(A791,[1]FloodArchive!$A$2:$P$6000,6,FALSE)</f>
        <v>-3.3292700000000002</v>
      </c>
      <c r="P791" s="33" t="s">
        <v>1505</v>
      </c>
      <c r="Q791" s="19"/>
      <c r="R791" s="20"/>
      <c r="S791" s="20"/>
      <c r="T791" s="20"/>
      <c r="U791" s="20"/>
    </row>
    <row r="792" spans="1:21" s="12" customFormat="1" ht="39.950000000000003" customHeight="1" x14ac:dyDescent="0.2">
      <c r="A792" s="138">
        <f t="shared" si="39"/>
        <v>3424</v>
      </c>
      <c r="B792" s="21" t="str">
        <f>VLOOKUP(A792,[1]FloodArchive!$A$2:$N$6000,3,FALSE)</f>
        <v>USA</v>
      </c>
      <c r="C792" s="22" t="s">
        <v>1506</v>
      </c>
      <c r="D792" s="24">
        <f>VLOOKUP(A792,[1]FloodArchive!$A$2:$P$6000,8,FALSE)</f>
        <v>39808</v>
      </c>
      <c r="E792" s="24">
        <f>VLOOKUP(A792,[1]FloodArchive!$A$2:$P$6000,9,FALSE)</f>
        <v>39810</v>
      </c>
      <c r="F792" s="25">
        <f t="shared" si="40"/>
        <v>3</v>
      </c>
      <c r="G792" s="23">
        <f>VLOOKUP(A792,[1]FloodArchive!$A$2:$P$6000,11,FALSE)</f>
        <v>0</v>
      </c>
      <c r="H792" s="23">
        <f>VLOOKUP(A792,[1]FloodArchive!$A$2:$P$6000,12,FALSE)</f>
        <v>0</v>
      </c>
      <c r="I792" s="38"/>
      <c r="J792" s="23" t="str">
        <f>VLOOKUP(A792,[1]FloodArchive!$A$2:$P$6000,13,FALSE)</f>
        <v>Snowmelt</v>
      </c>
      <c r="K792" s="26">
        <f>VLOOKUP(A792,[1]FloodArchive!$A$2:$P$6003,14,FALSE)</f>
        <v>1</v>
      </c>
      <c r="L792" s="23">
        <f>VLOOKUP(A792,[1]FloodArchive!$A$2:$P$6000,7,FALSE)</f>
        <v>66257.06</v>
      </c>
      <c r="M792" s="27">
        <f t="shared" si="41"/>
        <v>5.2983534159048364</v>
      </c>
      <c r="N792" s="23">
        <f>VLOOKUP(A792,[1]FloodArchive!$A$2:$P$6000,5,FALSE)</f>
        <v>-123.524</v>
      </c>
      <c r="O792" s="23">
        <f>VLOOKUP(A792,[1]FloodArchive!$A$2:$P$6000,6,FALSE)</f>
        <v>44.656799999999997</v>
      </c>
      <c r="P792" s="33" t="s">
        <v>1507</v>
      </c>
      <c r="Q792" s="19"/>
      <c r="R792" s="20"/>
      <c r="S792" s="20"/>
      <c r="T792" s="20"/>
      <c r="U792" s="20"/>
    </row>
    <row r="793" spans="1:21" s="12" customFormat="1" ht="39.950000000000003" customHeight="1" x14ac:dyDescent="0.2">
      <c r="A793" s="138">
        <f t="shared" si="39"/>
        <v>3423</v>
      </c>
      <c r="B793" s="21" t="str">
        <f>VLOOKUP(A793,[1]FloodArchive!$A$2:$N$6000,3,FALSE)</f>
        <v>Guyana</v>
      </c>
      <c r="C793" s="22">
        <v>0</v>
      </c>
      <c r="D793" s="24">
        <f>VLOOKUP(A793,[1]FloodArchive!$A$2:$P$6000,8,FALSE)</f>
        <v>39792</v>
      </c>
      <c r="E793" s="24">
        <f>VLOOKUP(A793,[1]FloodArchive!$A$2:$P$6000,9,FALSE)</f>
        <v>39799</v>
      </c>
      <c r="F793" s="25">
        <f t="shared" si="40"/>
        <v>8</v>
      </c>
      <c r="G793" s="23">
        <f>VLOOKUP(A793,[1]FloodArchive!$A$2:$P$6000,11,FALSE)</f>
        <v>0</v>
      </c>
      <c r="H793" s="23">
        <f>VLOOKUP(A793,[1]FloodArchive!$A$2:$P$6000,12,FALSE)</f>
        <v>0</v>
      </c>
      <c r="I793" s="38"/>
      <c r="J793" s="23" t="str">
        <f>VLOOKUP(A793,[1]FloodArchive!$A$2:$P$6000,13,FALSE)</f>
        <v>Heavy Rain</v>
      </c>
      <c r="K793" s="26">
        <f>VLOOKUP(A793,[1]FloodArchive!$A$2:$P$6003,14,FALSE)</f>
        <v>1</v>
      </c>
      <c r="L793" s="23">
        <f>VLOOKUP(A793,[1]FloodArchive!$A$2:$P$6000,7,FALSE)</f>
        <v>313350.84000000003</v>
      </c>
      <c r="M793" s="27">
        <f t="shared" si="41"/>
        <v>6.3991208502432704</v>
      </c>
      <c r="N793" s="23">
        <f>VLOOKUP(A793,[1]FloodArchive!$A$2:$P$6000,5,FALSE)</f>
        <v>-89.458399999999997</v>
      </c>
      <c r="O793" s="23">
        <f>VLOOKUP(A793,[1]FloodArchive!$A$2:$P$6000,6,FALSE)</f>
        <v>41.0441</v>
      </c>
      <c r="P793" s="33" t="s">
        <v>1508</v>
      </c>
      <c r="Q793" s="19"/>
      <c r="R793" s="20"/>
      <c r="S793" s="20"/>
      <c r="T793" s="20"/>
      <c r="U793" s="20"/>
    </row>
    <row r="794" spans="1:21" s="12" customFormat="1" ht="39.950000000000003" customHeight="1" x14ac:dyDescent="0.2">
      <c r="A794" s="138">
        <f t="shared" si="39"/>
        <v>3422</v>
      </c>
      <c r="B794" s="21" t="str">
        <f>VLOOKUP(A794,[1]FloodArchive!$A$2:$N$6000,3,FALSE)</f>
        <v>Columbia</v>
      </c>
      <c r="C794" s="22" t="s">
        <v>1509</v>
      </c>
      <c r="D794" s="24">
        <f>VLOOKUP(A794,[1]FloodArchive!$A$2:$P$6000,8,FALSE)</f>
        <v>39795</v>
      </c>
      <c r="E794" s="24">
        <f>VLOOKUP(A794,[1]FloodArchive!$A$2:$P$6000,9,FALSE)</f>
        <v>39825</v>
      </c>
      <c r="F794" s="25">
        <f t="shared" si="40"/>
        <v>31</v>
      </c>
      <c r="G794" s="23">
        <f>VLOOKUP(A794,[1]FloodArchive!$A$2:$P$6000,11,FALSE)</f>
        <v>76</v>
      </c>
      <c r="H794" s="23">
        <f>VLOOKUP(A794,[1]FloodArchive!$A$2:$P$6000,12,FALSE)</f>
        <v>1200000</v>
      </c>
      <c r="I794" s="38"/>
      <c r="J794" s="23" t="str">
        <f>VLOOKUP(A794,[1]FloodArchive!$A$2:$P$6000,13,FALSE)</f>
        <v>Heavy Rain</v>
      </c>
      <c r="K794" s="26">
        <f>VLOOKUP(A794,[1]FloodArchive!$A$2:$P$6003,14,FALSE)</f>
        <v>1.5</v>
      </c>
      <c r="L794" s="23">
        <f>VLOOKUP(A794,[1]FloodArchive!$A$2:$P$6000,7,FALSE)</f>
        <v>39997.97</v>
      </c>
      <c r="M794" s="27">
        <f t="shared" si="41"/>
        <v>6.2694909032136641</v>
      </c>
      <c r="N794" s="23">
        <f>VLOOKUP(A794,[1]FloodArchive!$A$2:$P$6000,5,FALSE)</f>
        <v>-58.576599999999999</v>
      </c>
      <c r="O794" s="23">
        <f>VLOOKUP(A794,[1]FloodArchive!$A$2:$P$6000,6,FALSE)</f>
        <v>7.0802899999999998</v>
      </c>
      <c r="P794" s="33" t="s">
        <v>1510</v>
      </c>
      <c r="Q794" s="19"/>
      <c r="R794" s="20"/>
      <c r="S794" s="20"/>
      <c r="T794" s="20"/>
      <c r="U794" s="20"/>
    </row>
    <row r="795" spans="1:21" s="12" customFormat="1" ht="39.950000000000003" customHeight="1" x14ac:dyDescent="0.2">
      <c r="A795" s="138">
        <f t="shared" si="39"/>
        <v>3421</v>
      </c>
      <c r="B795" s="21" t="str">
        <f>VLOOKUP(A795,[1]FloodArchive!$A$2:$N$6000,3,FALSE)</f>
        <v>UK</v>
      </c>
      <c r="C795" s="22" t="s">
        <v>1511</v>
      </c>
      <c r="D795" s="24">
        <f>VLOOKUP(A795,[1]FloodArchive!$A$2:$P$6000,8,FALSE)</f>
        <v>39795</v>
      </c>
      <c r="E795" s="24">
        <f>VLOOKUP(A795,[1]FloodArchive!$A$2:$P$6000,9,FALSE)</f>
        <v>39796</v>
      </c>
      <c r="F795" s="25">
        <f t="shared" si="40"/>
        <v>2</v>
      </c>
      <c r="G795" s="23">
        <f>VLOOKUP(A795,[1]FloodArchive!$A$2:$P$6000,11,FALSE)</f>
        <v>2</v>
      </c>
      <c r="H795" s="23">
        <f>VLOOKUP(A795,[1]FloodArchive!$A$2:$P$6000,12,FALSE)</f>
        <v>0</v>
      </c>
      <c r="I795" s="38"/>
      <c r="J795" s="23" t="str">
        <f>VLOOKUP(A795,[1]FloodArchive!$A$2:$P$6000,13,FALSE)</f>
        <v>Brief Torrential Rain</v>
      </c>
      <c r="K795" s="26">
        <f>VLOOKUP(A795,[1]FloodArchive!$A$2:$P$6003,14,FALSE)</f>
        <v>1</v>
      </c>
      <c r="L795" s="23">
        <f>VLOOKUP(A795,[1]FloodArchive!$A$2:$P$6000,7,FALSE)</f>
        <v>195388.17</v>
      </c>
      <c r="M795" s="27">
        <f t="shared" si="41"/>
        <v>5.591928260987105</v>
      </c>
      <c r="N795" s="23">
        <f>VLOOKUP(A795,[1]FloodArchive!$A$2:$P$6000,5,FALSE)</f>
        <v>-74.231800000000007</v>
      </c>
      <c r="O795" s="23">
        <f>VLOOKUP(A795,[1]FloodArchive!$A$2:$P$6000,6,FALSE)</f>
        <v>8.99892</v>
      </c>
      <c r="P795" s="33" t="s">
        <v>1512</v>
      </c>
      <c r="Q795" s="19"/>
      <c r="R795" s="20"/>
      <c r="S795" s="20"/>
      <c r="T795" s="20"/>
      <c r="U795" s="20"/>
    </row>
    <row r="796" spans="1:21" s="12" customFormat="1" ht="39.950000000000003" customHeight="1" x14ac:dyDescent="0.2">
      <c r="A796" s="138">
        <f t="shared" si="39"/>
        <v>3420</v>
      </c>
      <c r="B796" s="21" t="str">
        <f>VLOOKUP(A796,[1]FloodArchive!$A$2:$N$6000,3,FALSE)</f>
        <v>USA</v>
      </c>
      <c r="C796" s="22" t="s">
        <v>1513</v>
      </c>
      <c r="D796" s="24">
        <f>VLOOKUP(A796,[1]FloodArchive!$A$2:$P$6000,8,FALSE)</f>
        <v>39793</v>
      </c>
      <c r="E796" s="24">
        <f>VLOOKUP(A796,[1]FloodArchive!$A$2:$P$6000,9,FALSE)</f>
        <v>39797</v>
      </c>
      <c r="F796" s="25">
        <f t="shared" si="40"/>
        <v>5</v>
      </c>
      <c r="G796" s="23">
        <f>VLOOKUP(A796,[1]FloodArchive!$A$2:$P$6000,11,FALSE)</f>
        <v>0</v>
      </c>
      <c r="H796" s="23">
        <f>VLOOKUP(A796,[1]FloodArchive!$A$2:$P$6000,12,FALSE)</f>
        <v>200</v>
      </c>
      <c r="I796" s="38"/>
      <c r="J796" s="23" t="str">
        <f>VLOOKUP(A796,[1]FloodArchive!$A$2:$P$6000,13,FALSE)</f>
        <v>Brief Torrential Rain</v>
      </c>
      <c r="K796" s="26">
        <f>VLOOKUP(A796,[1]FloodArchive!$A$2:$P$6003,14,FALSE)</f>
        <v>1</v>
      </c>
      <c r="L796" s="23">
        <f>VLOOKUP(A796,[1]FloodArchive!$A$2:$P$6000,7,FALSE)</f>
        <v>21321.94</v>
      </c>
      <c r="M796" s="27">
        <f t="shared" si="41"/>
        <v>5.0277967212461077</v>
      </c>
      <c r="N796" s="23">
        <f>VLOOKUP(A796,[1]FloodArchive!$A$2:$P$6000,5,FALSE)</f>
        <v>-1.7343500000000001</v>
      </c>
      <c r="O796" s="23">
        <f>VLOOKUP(A796,[1]FloodArchive!$A$2:$P$6000,6,FALSE)</f>
        <v>51.494500000000002</v>
      </c>
      <c r="P796" s="33" t="s">
        <v>1514</v>
      </c>
      <c r="Q796" s="19"/>
      <c r="R796" s="20"/>
      <c r="S796" s="20"/>
      <c r="T796" s="20"/>
      <c r="U796" s="20"/>
    </row>
    <row r="797" spans="1:21" s="12" customFormat="1" ht="39.950000000000003" customHeight="1" x14ac:dyDescent="0.2">
      <c r="A797" s="138">
        <f t="shared" si="39"/>
        <v>3419</v>
      </c>
      <c r="B797" s="21" t="str">
        <f>VLOOKUP(A797,[1]FloodArchive!$A$2:$N$6000,3,FALSE)</f>
        <v>Italy</v>
      </c>
      <c r="C797" s="22" t="s">
        <v>1515</v>
      </c>
      <c r="D797" s="24">
        <f>VLOOKUP(A797,[1]FloodArchive!$A$2:$P$6000,8,FALSE)</f>
        <v>39793</v>
      </c>
      <c r="E797" s="24">
        <f>VLOOKUP(A797,[1]FloodArchive!$A$2:$P$6000,9,FALSE)</f>
        <v>39797</v>
      </c>
      <c r="F797" s="25">
        <f t="shared" si="40"/>
        <v>5</v>
      </c>
      <c r="G797" s="23">
        <f>VLOOKUP(A797,[1]FloodArchive!$A$2:$P$6000,11,FALSE)</f>
        <v>0</v>
      </c>
      <c r="H797" s="23">
        <f>VLOOKUP(A797,[1]FloodArchive!$A$2:$P$6000,12,FALSE)</f>
        <v>0</v>
      </c>
      <c r="I797" s="38"/>
      <c r="J797" s="23" t="str">
        <f>VLOOKUP(A797,[1]FloodArchive!$A$2:$P$6000,13,FALSE)</f>
        <v>Heavy Rain</v>
      </c>
      <c r="K797" s="26">
        <f>VLOOKUP(A797,[1]FloodArchive!$A$2:$P$6003,14,FALSE)</f>
        <v>1</v>
      </c>
      <c r="L797" s="23">
        <f>VLOOKUP(A797,[1]FloodArchive!$A$2:$P$6000,7,FALSE)</f>
        <v>4904.87</v>
      </c>
      <c r="M797" s="27">
        <f t="shared" si="41"/>
        <v>4.3895975055462095</v>
      </c>
      <c r="N797" s="23">
        <f>VLOOKUP(A797,[1]FloodArchive!$A$2:$P$6000,5,FALSE)</f>
        <v>-155.45699999999999</v>
      </c>
      <c r="O797" s="23">
        <f>VLOOKUP(A797,[1]FloodArchive!$A$2:$P$6000,6,FALSE)</f>
        <v>19.622800000000002</v>
      </c>
      <c r="P797" s="33" t="s">
        <v>1516</v>
      </c>
      <c r="Q797" s="19"/>
      <c r="R797" s="20"/>
      <c r="S797" s="20"/>
      <c r="T797" s="20"/>
      <c r="U797" s="20"/>
    </row>
    <row r="798" spans="1:21" s="12" customFormat="1" ht="39.950000000000003" customHeight="1" x14ac:dyDescent="0.2">
      <c r="A798" s="138">
        <f t="shared" si="39"/>
        <v>3418</v>
      </c>
      <c r="B798" s="21" t="str">
        <f>VLOOKUP(A798,[1]FloodArchive!$A$2:$N$6000,3,FALSE)</f>
        <v>Malaysia</v>
      </c>
      <c r="C798" s="22" t="s">
        <v>1517</v>
      </c>
      <c r="D798" s="24">
        <f>VLOOKUP(A798,[1]FloodArchive!$A$2:$P$6000,8,FALSE)</f>
        <v>39783</v>
      </c>
      <c r="E798" s="24">
        <f>VLOOKUP(A798,[1]FloodArchive!$A$2:$P$6000,9,FALSE)</f>
        <v>39790</v>
      </c>
      <c r="F798" s="25">
        <f t="shared" si="40"/>
        <v>8</v>
      </c>
      <c r="G798" s="23">
        <f>VLOOKUP(A798,[1]FloodArchive!$A$2:$P$6000,11,FALSE)</f>
        <v>0</v>
      </c>
      <c r="H798" s="23">
        <f>VLOOKUP(A798,[1]FloodArchive!$A$2:$P$6000,12,FALSE)</f>
        <v>2000</v>
      </c>
      <c r="I798" s="38"/>
      <c r="J798" s="23" t="str">
        <f>VLOOKUP(A798,[1]FloodArchive!$A$2:$P$6000,13,FALSE)</f>
        <v>Heavy Rain</v>
      </c>
      <c r="K798" s="26">
        <f>VLOOKUP(A798,[1]FloodArchive!$A$2:$P$6003,14,FALSE)</f>
        <v>1</v>
      </c>
      <c r="L798" s="23">
        <f>VLOOKUP(A798,[1]FloodArchive!$A$2:$P$6000,7,FALSE)</f>
        <v>5423.64</v>
      </c>
      <c r="M798" s="27">
        <f t="shared" si="41"/>
        <v>4.6373808420393372</v>
      </c>
      <c r="N798" s="23">
        <f>VLOOKUP(A798,[1]FloodArchive!$A$2:$P$6000,5,FALSE)</f>
        <v>13.157500000000001</v>
      </c>
      <c r="O798" s="23">
        <f>VLOOKUP(A798,[1]FloodArchive!$A$2:$P$6000,6,FALSE)</f>
        <v>41.829900000000002</v>
      </c>
      <c r="P798" s="33" t="s">
        <v>1518</v>
      </c>
      <c r="Q798" s="19"/>
      <c r="R798" s="20"/>
      <c r="S798" s="20"/>
      <c r="T798" s="20"/>
      <c r="U798" s="20"/>
    </row>
    <row r="799" spans="1:21" s="12" customFormat="1" ht="39.950000000000003" customHeight="1" x14ac:dyDescent="0.2">
      <c r="A799" s="138">
        <f t="shared" si="39"/>
        <v>3417</v>
      </c>
      <c r="B799" s="21" t="str">
        <f>VLOOKUP(A799,[1]FloodArchive!$A$2:$N$6000,3,FALSE)</f>
        <v>Thailand</v>
      </c>
      <c r="C799" s="22" t="s">
        <v>1519</v>
      </c>
      <c r="D799" s="24">
        <f>VLOOKUP(A799,[1]FloodArchive!$A$2:$P$6000,8,FALSE)</f>
        <v>39772</v>
      </c>
      <c r="E799" s="24">
        <f>VLOOKUP(A799,[1]FloodArchive!$A$2:$P$6000,9,FALSE)</f>
        <v>39792</v>
      </c>
      <c r="F799" s="25">
        <f t="shared" si="40"/>
        <v>21</v>
      </c>
      <c r="G799" s="23">
        <f>VLOOKUP(A799,[1]FloodArchive!$A$2:$P$6000,11,FALSE)</f>
        <v>21</v>
      </c>
      <c r="H799" s="23">
        <f>VLOOKUP(A799,[1]FloodArchive!$A$2:$P$6000,12,FALSE)</f>
        <v>200000</v>
      </c>
      <c r="I799" s="38"/>
      <c r="J799" s="23" t="str">
        <f>VLOOKUP(A799,[1]FloodArchive!$A$2:$P$6000,13,FALSE)</f>
        <v>Heavy Rain</v>
      </c>
      <c r="K799" s="26">
        <f>VLOOKUP(A799,[1]FloodArchive!$A$2:$P$6003,14,FALSE)</f>
        <v>2</v>
      </c>
      <c r="L799" s="23">
        <f>VLOOKUP(A799,[1]FloodArchive!$A$2:$P$6000,7,FALSE)</f>
        <v>58097.15</v>
      </c>
      <c r="M799" s="27">
        <f t="shared" si="41"/>
        <v>6.3874041186637553</v>
      </c>
      <c r="N799" s="23">
        <f>VLOOKUP(A799,[1]FloodArchive!$A$2:$P$6000,5,FALSE)</f>
        <v>101.82299999999999</v>
      </c>
      <c r="O799" s="23">
        <f>VLOOKUP(A799,[1]FloodArchive!$A$2:$P$6000,6,FALSE)</f>
        <v>4.9371499999999999</v>
      </c>
      <c r="P799" s="33" t="s">
        <v>1520</v>
      </c>
      <c r="Q799" s="19"/>
      <c r="R799" s="20"/>
      <c r="S799" s="20"/>
      <c r="T799" s="20"/>
      <c r="U799" s="20"/>
    </row>
    <row r="800" spans="1:21" s="12" customFormat="1" ht="39.950000000000003" customHeight="1" x14ac:dyDescent="0.2">
      <c r="A800" s="138">
        <f t="shared" si="39"/>
        <v>3416</v>
      </c>
      <c r="B800" s="21" t="str">
        <f>VLOOKUP(A800,[1]FloodArchive!$A$2:$N$6000,3,FALSE)</f>
        <v>Philippines</v>
      </c>
      <c r="C800" s="22" t="s">
        <v>1521</v>
      </c>
      <c r="D800" s="24">
        <f>VLOOKUP(A800,[1]FloodArchive!$A$2:$P$6000,8,FALSE)</f>
        <v>39783</v>
      </c>
      <c r="E800" s="24">
        <f>VLOOKUP(A800,[1]FloodArchive!$A$2:$P$6000,9,FALSE)</f>
        <v>39792</v>
      </c>
      <c r="F800" s="25">
        <f t="shared" si="40"/>
        <v>10</v>
      </c>
      <c r="G800" s="23">
        <f>VLOOKUP(A800,[1]FloodArchive!$A$2:$P$6000,11,FALSE)</f>
        <v>18</v>
      </c>
      <c r="H800" s="23">
        <f>VLOOKUP(A800,[1]FloodArchive!$A$2:$P$6000,12,FALSE)</f>
        <v>50000</v>
      </c>
      <c r="I800" s="38"/>
      <c r="J800" s="23" t="str">
        <f>VLOOKUP(A800,[1]FloodArchive!$A$2:$P$6000,13,FALSE)</f>
        <v>Heavy Rain</v>
      </c>
      <c r="K800" s="26">
        <f>VLOOKUP(A800,[1]FloodArchive!$A$2:$P$6003,14,FALSE)</f>
        <v>2</v>
      </c>
      <c r="L800" s="23">
        <f>VLOOKUP(A800,[1]FloodArchive!$A$2:$P$6000,7,FALSE)</f>
        <v>15654.67</v>
      </c>
      <c r="M800" s="27">
        <f t="shared" si="41"/>
        <v>5.4956739127980345</v>
      </c>
      <c r="N800" s="23">
        <f>VLOOKUP(A800,[1]FloodArchive!$A$2:$P$6000,5,FALSE)</f>
        <v>100.11199999999999</v>
      </c>
      <c r="O800" s="23">
        <f>VLOOKUP(A800,[1]FloodArchive!$A$2:$P$6000,6,FALSE)</f>
        <v>7.5548500000000001</v>
      </c>
      <c r="P800" s="33" t="s">
        <v>1522</v>
      </c>
      <c r="Q800" s="19"/>
      <c r="R800" s="20"/>
      <c r="S800" s="20"/>
      <c r="T800" s="20"/>
      <c r="U800" s="20"/>
    </row>
    <row r="801" spans="1:21" s="12" customFormat="1" ht="39.950000000000003" customHeight="1" x14ac:dyDescent="0.2">
      <c r="A801" s="138">
        <f t="shared" si="39"/>
        <v>3415</v>
      </c>
      <c r="B801" s="21" t="str">
        <f>VLOOKUP(A801,[1]FloodArchive!$A$2:$N$6000,3,FALSE)</f>
        <v>Italy</v>
      </c>
      <c r="C801" s="22" t="s">
        <v>1523</v>
      </c>
      <c r="D801" s="24">
        <f>VLOOKUP(A801,[1]FloodArchive!$A$2:$P$6000,8,FALSE)</f>
        <v>39783</v>
      </c>
      <c r="E801" s="24">
        <f>VLOOKUP(A801,[1]FloodArchive!$A$2:$P$6000,9,FALSE)</f>
        <v>39786</v>
      </c>
      <c r="F801" s="25">
        <f t="shared" si="40"/>
        <v>4</v>
      </c>
      <c r="G801" s="23">
        <f>VLOOKUP(A801,[1]FloodArchive!$A$2:$P$6000,11,FALSE)</f>
        <v>0</v>
      </c>
      <c r="H801" s="23">
        <f>VLOOKUP(A801,[1]FloodArchive!$A$2:$P$6000,12,FALSE)</f>
        <v>0</v>
      </c>
      <c r="I801" s="38"/>
      <c r="J801" s="23" t="str">
        <f>VLOOKUP(A801,[1]FloodArchive!$A$2:$P$6000,13,FALSE)</f>
        <v>High Tides</v>
      </c>
      <c r="K801" s="26">
        <f>VLOOKUP(A801,[1]FloodArchive!$A$2:$P$6003,14,FALSE)</f>
        <v>2</v>
      </c>
      <c r="L801" s="23">
        <f>VLOOKUP(A801,[1]FloodArchive!$A$2:$P$6000,7,FALSE)</f>
        <v>24107.57</v>
      </c>
      <c r="M801" s="27">
        <f t="shared" si="41"/>
        <v>5.2852434234673975</v>
      </c>
      <c r="N801" s="23">
        <f>VLOOKUP(A801,[1]FloodArchive!$A$2:$P$6000,5,FALSE)</f>
        <v>121.76900000000001</v>
      </c>
      <c r="O801" s="23">
        <f>VLOOKUP(A801,[1]FloodArchive!$A$2:$P$6000,6,FALSE)</f>
        <v>17.2041</v>
      </c>
      <c r="P801" s="33" t="s">
        <v>1524</v>
      </c>
      <c r="Q801" s="19"/>
      <c r="R801" s="20"/>
      <c r="S801" s="20"/>
      <c r="T801" s="20"/>
      <c r="U801" s="20"/>
    </row>
    <row r="802" spans="1:21" s="12" customFormat="1" ht="39.950000000000003" customHeight="1" x14ac:dyDescent="0.2">
      <c r="A802" s="138">
        <f t="shared" si="39"/>
        <v>3414</v>
      </c>
      <c r="B802" s="21" t="str">
        <f>VLOOKUP(A802,[1]FloodArchive!$A$2:$N$6000,3,FALSE)</f>
        <v>Costa Rica</v>
      </c>
      <c r="C802" s="22" t="s">
        <v>1525</v>
      </c>
      <c r="D802" s="24">
        <f>VLOOKUP(A802,[1]FloodArchive!$A$2:$P$6000,8,FALSE)</f>
        <v>39778</v>
      </c>
      <c r="E802" s="24">
        <f>VLOOKUP(A802,[1]FloodArchive!$A$2:$P$6000,9,FALSE)</f>
        <v>39780</v>
      </c>
      <c r="F802" s="25">
        <f t="shared" si="40"/>
        <v>3</v>
      </c>
      <c r="G802" s="23">
        <f>VLOOKUP(A802,[1]FloodArchive!$A$2:$P$6000,11,FALSE)</f>
        <v>7</v>
      </c>
      <c r="H802" s="23">
        <f>VLOOKUP(A802,[1]FloodArchive!$A$2:$P$6000,12,FALSE)</f>
        <v>46000</v>
      </c>
      <c r="I802" s="38"/>
      <c r="J802" s="23" t="str">
        <f>VLOOKUP(A802,[1]FloodArchive!$A$2:$P$6000,13,FALSE)</f>
        <v>Heavy Rain</v>
      </c>
      <c r="K802" s="26">
        <f>VLOOKUP(A802,[1]FloodArchive!$A$2:$P$6003,14,FALSE)</f>
        <v>2</v>
      </c>
      <c r="L802" s="23">
        <f>VLOOKUP(A802,[1]FloodArchive!$A$2:$P$6000,7,FALSE)</f>
        <v>2219.9</v>
      </c>
      <c r="M802" s="27">
        <f t="shared" si="41"/>
        <v>4.1244846615791646</v>
      </c>
      <c r="N802" s="23">
        <f>VLOOKUP(A802,[1]FloodArchive!$A$2:$P$6000,5,FALSE)</f>
        <v>12.188000000000001</v>
      </c>
      <c r="O802" s="23">
        <f>VLOOKUP(A802,[1]FloodArchive!$A$2:$P$6000,6,FALSE)</f>
        <v>45.0242</v>
      </c>
      <c r="P802" s="33" t="s">
        <v>1526</v>
      </c>
      <c r="Q802" s="19"/>
      <c r="R802" s="20"/>
      <c r="S802" s="20"/>
      <c r="T802" s="20"/>
      <c r="U802" s="20"/>
    </row>
    <row r="803" spans="1:21" s="12" customFormat="1" ht="39.950000000000003" customHeight="1" x14ac:dyDescent="0.2">
      <c r="A803" s="138">
        <f t="shared" si="39"/>
        <v>3413</v>
      </c>
      <c r="B803" s="21" t="str">
        <f>VLOOKUP(A803,[1]FloodArchive!$A$2:$N$6000,3,FALSE)</f>
        <v>Sri Lanka</v>
      </c>
      <c r="C803" s="22" t="s">
        <v>1527</v>
      </c>
      <c r="D803" s="24">
        <f>VLOOKUP(A803,[1]FloodArchive!$A$2:$P$6000,8,FALSE)</f>
        <v>39774</v>
      </c>
      <c r="E803" s="24">
        <f>VLOOKUP(A803,[1]FloodArchive!$A$2:$P$6000,9,FALSE)</f>
        <v>39786</v>
      </c>
      <c r="F803" s="25">
        <f t="shared" si="40"/>
        <v>13</v>
      </c>
      <c r="G803" s="23">
        <f>VLOOKUP(A803,[1]FloodArchive!$A$2:$P$6000,11,FALSE)</f>
        <v>61</v>
      </c>
      <c r="H803" s="23">
        <f>VLOOKUP(A803,[1]FloodArchive!$A$2:$P$6000,12,FALSE)</f>
        <v>171000</v>
      </c>
      <c r="I803" s="38"/>
      <c r="J803" s="23" t="str">
        <f>VLOOKUP(A803,[1]FloodArchive!$A$2:$P$6000,13,FALSE)</f>
        <v>Tropical Cyclone</v>
      </c>
      <c r="K803" s="26">
        <f>VLOOKUP(A803,[1]FloodArchive!$A$2:$P$6003,14,FALSE)</f>
        <v>2</v>
      </c>
      <c r="L803" s="23">
        <f>VLOOKUP(A803,[1]FloodArchive!$A$2:$P$6000,7,FALSE)</f>
        <v>30824.19</v>
      </c>
      <c r="M803" s="27">
        <f t="shared" si="41"/>
        <v>5.9038650209708718</v>
      </c>
      <c r="N803" s="23">
        <f>VLOOKUP(A803,[1]FloodArchive!$A$2:$P$6000,5,FALSE)</f>
        <v>80.799300000000002</v>
      </c>
      <c r="O803" s="23">
        <f>VLOOKUP(A803,[1]FloodArchive!$A$2:$P$6000,6,FALSE)</f>
        <v>8.57029</v>
      </c>
      <c r="P803" s="33" t="s">
        <v>1528</v>
      </c>
      <c r="Q803" s="19"/>
      <c r="R803" s="20"/>
      <c r="S803" s="20"/>
      <c r="T803" s="20"/>
      <c r="U803" s="20"/>
    </row>
    <row r="804" spans="1:21" s="12" customFormat="1" ht="39.950000000000003" customHeight="1" x14ac:dyDescent="0.2">
      <c r="A804" s="138">
        <f t="shared" si="39"/>
        <v>3412</v>
      </c>
      <c r="B804" s="21" t="str">
        <f>VLOOKUP(A804,[1]FloodArchive!$A$2:$N$6000,3,FALSE)</f>
        <v>Brazil</v>
      </c>
      <c r="C804" s="22" t="s">
        <v>1529</v>
      </c>
      <c r="D804" s="24">
        <f>VLOOKUP(A804,[1]FloodArchive!$A$2:$P$6000,8,FALSE)</f>
        <v>39774</v>
      </c>
      <c r="E804" s="24">
        <f>VLOOKUP(A804,[1]FloodArchive!$A$2:$P$6000,9,FALSE)</f>
        <v>39785</v>
      </c>
      <c r="F804" s="25">
        <f t="shared" si="40"/>
        <v>12</v>
      </c>
      <c r="G804" s="23">
        <f>VLOOKUP(A804,[1]FloodArchive!$A$2:$P$6000,11,FALSE)</f>
        <v>117</v>
      </c>
      <c r="H804" s="23">
        <f>VLOOKUP(A804,[1]FloodArchive!$A$2:$P$6000,12,FALSE)</f>
        <v>80000</v>
      </c>
      <c r="I804" s="38"/>
      <c r="J804" s="23" t="str">
        <f>VLOOKUP(A804,[1]FloodArchive!$A$2:$P$6000,13,FALSE)</f>
        <v>Heavy Rain</v>
      </c>
      <c r="K804" s="26">
        <f>VLOOKUP(A804,[1]FloodArchive!$A$2:$P$6003,14,FALSE)</f>
        <v>2</v>
      </c>
      <c r="L804" s="23">
        <f>VLOOKUP(A804,[1]FloodArchive!$A$2:$P$6000,7,FALSE)</f>
        <v>103384.49</v>
      </c>
      <c r="M804" s="27">
        <f t="shared" si="41"/>
        <v>6.394666631410943</v>
      </c>
      <c r="N804" s="23">
        <f>VLOOKUP(A804,[1]FloodArchive!$A$2:$P$6000,5,FALSE)</f>
        <v>-49.340699999999998</v>
      </c>
      <c r="O804" s="23">
        <f>VLOOKUP(A804,[1]FloodArchive!$A$2:$P$6000,6,FALSE)</f>
        <v>-25.0669</v>
      </c>
      <c r="P804" s="33" t="s">
        <v>1530</v>
      </c>
      <c r="Q804" s="19"/>
      <c r="R804" s="20"/>
      <c r="S804" s="20"/>
      <c r="T804" s="20"/>
      <c r="U804" s="20"/>
    </row>
    <row r="805" spans="1:21" s="12" customFormat="1" ht="39.950000000000003" customHeight="1" x14ac:dyDescent="0.2">
      <c r="A805" s="138">
        <f t="shared" si="39"/>
        <v>3411</v>
      </c>
      <c r="B805" s="21" t="str">
        <f>VLOOKUP(A805,[1]FloodArchive!$A$2:$N$6000,3,FALSE)</f>
        <v>Venezuela</v>
      </c>
      <c r="C805" s="22">
        <v>0</v>
      </c>
      <c r="D805" s="24">
        <f>VLOOKUP(A805,[1]FloodArchive!$A$2:$P$6000,8,FALSE)</f>
        <v>39772</v>
      </c>
      <c r="E805" s="24">
        <f>VLOOKUP(A805,[1]FloodArchive!$A$2:$P$6000,9,FALSE)</f>
        <v>39775</v>
      </c>
      <c r="F805" s="25">
        <f t="shared" si="40"/>
        <v>4</v>
      </c>
      <c r="G805" s="23">
        <f>VLOOKUP(A805,[1]FloodArchive!$A$2:$P$6000,11,FALSE)</f>
        <v>0</v>
      </c>
      <c r="H805" s="23">
        <f>VLOOKUP(A805,[1]FloodArchive!$A$2:$P$6000,12,FALSE)</f>
        <v>0</v>
      </c>
      <c r="I805" s="40"/>
      <c r="J805" s="23" t="str">
        <f>VLOOKUP(A805,[1]FloodArchive!$A$2:$P$6000,13,FALSE)</f>
        <v>Heavy Rain</v>
      </c>
      <c r="K805" s="26">
        <f>VLOOKUP(A805,[1]FloodArchive!$A$2:$P$6003,14,FALSE)</f>
        <v>1</v>
      </c>
      <c r="L805" s="23">
        <f>VLOOKUP(A805,[1]FloodArchive!$A$2:$P$6000,7,FALSE)</f>
        <v>61388.9</v>
      </c>
      <c r="M805" s="27">
        <f t="shared" si="41"/>
        <v>5.3901498428511152</v>
      </c>
      <c r="N805" s="23">
        <f>VLOOKUP(A805,[1]FloodArchive!$A$2:$P$6000,5,FALSE)</f>
        <v>-66.404200000000003</v>
      </c>
      <c r="O805" s="23">
        <f>VLOOKUP(A805,[1]FloodArchive!$A$2:$P$6000,6,FALSE)</f>
        <v>9.7745300000000004</v>
      </c>
      <c r="P805" s="33" t="s">
        <v>1531</v>
      </c>
      <c r="Q805" s="19"/>
      <c r="R805" s="20"/>
      <c r="S805" s="20"/>
      <c r="T805" s="20"/>
      <c r="U805" s="20"/>
    </row>
    <row r="806" spans="1:21" s="12" customFormat="1" ht="39.950000000000003" customHeight="1" x14ac:dyDescent="0.2">
      <c r="A806" s="138">
        <f t="shared" si="39"/>
        <v>3410</v>
      </c>
      <c r="B806" s="21" t="str">
        <f>VLOOKUP(A806,[1]FloodArchive!$A$2:$N$6000,3,FALSE)</f>
        <v>Australia</v>
      </c>
      <c r="C806" s="22" t="s">
        <v>379</v>
      </c>
      <c r="D806" s="24">
        <f>VLOOKUP(A806,[1]FloodArchive!$A$2:$P$6000,8,FALSE)</f>
        <v>39772</v>
      </c>
      <c r="E806" s="24">
        <f>VLOOKUP(A806,[1]FloodArchive!$A$2:$P$6000,9,FALSE)</f>
        <v>39775</v>
      </c>
      <c r="F806" s="25">
        <f t="shared" si="40"/>
        <v>4</v>
      </c>
      <c r="G806" s="23">
        <f>VLOOKUP(A806,[1]FloodArchive!$A$2:$P$6000,11,FALSE)</f>
        <v>21</v>
      </c>
      <c r="H806" s="23">
        <f>VLOOKUP(A806,[1]FloodArchive!$A$2:$P$6000,12,FALSE)</f>
        <v>1200</v>
      </c>
      <c r="I806" s="38"/>
      <c r="J806" s="23" t="str">
        <f>VLOOKUP(A806,[1]FloodArchive!$A$2:$P$6000,13,FALSE)</f>
        <v>Dam Break, Heavy Rain</v>
      </c>
      <c r="K806" s="26">
        <f>VLOOKUP(A806,[1]FloodArchive!$A$2:$P$6003,14,FALSE)</f>
        <v>1</v>
      </c>
      <c r="L806" s="23">
        <f>VLOOKUP(A806,[1]FloodArchive!$A$2:$P$6000,7,FALSE)</f>
        <v>105549.84</v>
      </c>
      <c r="M806" s="27">
        <f t="shared" si="41"/>
        <v>5.6255175706374851</v>
      </c>
      <c r="N806" s="23">
        <f>VLOOKUP(A806,[1]FloodArchive!$A$2:$P$6000,5,FALSE)</f>
        <v>147.03299999999999</v>
      </c>
      <c r="O806" s="23">
        <f>VLOOKUP(A806,[1]FloodArchive!$A$2:$P$6000,6,FALSE)</f>
        <v>-21.5562</v>
      </c>
      <c r="P806" s="33" t="s">
        <v>1532</v>
      </c>
      <c r="Q806" s="19"/>
      <c r="R806" s="20"/>
      <c r="S806" s="20"/>
      <c r="T806" s="20"/>
      <c r="U806" s="20"/>
    </row>
    <row r="807" spans="1:21" s="12" customFormat="1" ht="39.950000000000003" customHeight="1" x14ac:dyDescent="0.2">
      <c r="A807" s="138">
        <f t="shared" si="39"/>
        <v>3409</v>
      </c>
      <c r="B807" s="21" t="str">
        <f>VLOOKUP(A807,[1]FloodArchive!$A$2:$N$6000,3,FALSE)</f>
        <v>Philippines</v>
      </c>
      <c r="C807" s="22" t="s">
        <v>1533</v>
      </c>
      <c r="D807" s="24">
        <f>VLOOKUP(A807,[1]FloodArchive!$A$2:$P$6000,8,FALSE)</f>
        <v>39770</v>
      </c>
      <c r="E807" s="24">
        <f>VLOOKUP(A807,[1]FloodArchive!$A$2:$P$6000,9,FALSE)</f>
        <v>39776</v>
      </c>
      <c r="F807" s="25">
        <f t="shared" si="40"/>
        <v>7</v>
      </c>
      <c r="G807" s="23">
        <f>VLOOKUP(A807,[1]FloodArchive!$A$2:$P$6000,11,FALSE)</f>
        <v>6</v>
      </c>
      <c r="H807" s="23">
        <f>VLOOKUP(A807,[1]FloodArchive!$A$2:$P$6000,12,FALSE)</f>
        <v>30000</v>
      </c>
      <c r="I807" s="38"/>
      <c r="J807" s="23" t="str">
        <f>VLOOKUP(A807,[1]FloodArchive!$A$2:$P$6000,13,FALSE)</f>
        <v>Heavy Rain</v>
      </c>
      <c r="K807" s="26">
        <f>VLOOKUP(A807,[1]FloodArchive!$A$2:$P$6003,14,FALSE)</f>
        <v>1</v>
      </c>
      <c r="L807" s="23">
        <f>VLOOKUP(A807,[1]FloodArchive!$A$2:$P$6000,7,FALSE)</f>
        <v>21766.04</v>
      </c>
      <c r="M807" s="27">
        <f t="shared" si="41"/>
        <v>5.1828774629650827</v>
      </c>
      <c r="N807" s="23">
        <f>VLOOKUP(A807,[1]FloodArchive!$A$2:$P$6000,5,FALSE)</f>
        <v>121.351</v>
      </c>
      <c r="O807" s="23">
        <f>VLOOKUP(A807,[1]FloodArchive!$A$2:$P$6000,6,FALSE)</f>
        <v>17.9542</v>
      </c>
      <c r="P807" s="33" t="s">
        <v>1534</v>
      </c>
      <c r="Q807" s="19"/>
      <c r="R807" s="20"/>
      <c r="S807" s="20"/>
      <c r="T807" s="20"/>
      <c r="U807" s="20"/>
    </row>
    <row r="808" spans="1:21" s="12" customFormat="1" ht="39.950000000000003" customHeight="1" x14ac:dyDescent="0.2">
      <c r="A808" s="138">
        <f t="shared" si="39"/>
        <v>3408</v>
      </c>
      <c r="B808" s="21" t="str">
        <f>VLOOKUP(A808,[1]FloodArchive!$A$2:$N$6000,3,FALSE)</f>
        <v>Vietnam</v>
      </c>
      <c r="C808" s="22" t="s">
        <v>1535</v>
      </c>
      <c r="D808" s="24">
        <f>VLOOKUP(A808,[1]FloodArchive!$A$2:$P$6000,8,FALSE)</f>
        <v>39769</v>
      </c>
      <c r="E808" s="24">
        <f>VLOOKUP(A808,[1]FloodArchive!$A$2:$P$6000,9,FALSE)</f>
        <v>39772</v>
      </c>
      <c r="F808" s="25">
        <f t="shared" si="40"/>
        <v>4</v>
      </c>
      <c r="G808" s="23">
        <f>VLOOKUP(A808,[1]FloodArchive!$A$2:$P$6000,11,FALSE)</f>
        <v>21</v>
      </c>
      <c r="H808" s="23">
        <f>VLOOKUP(A808,[1]FloodArchive!$A$2:$P$6000,12,FALSE)</f>
        <v>1200</v>
      </c>
      <c r="I808" s="38"/>
      <c r="J808" s="23" t="str">
        <f>VLOOKUP(A808,[1]FloodArchive!$A$2:$P$6000,13,FALSE)</f>
        <v>Tropical Storm Noul</v>
      </c>
      <c r="K808" s="26">
        <f>VLOOKUP(A808,[1]FloodArchive!$A$2:$P$6003,14,FALSE)</f>
        <v>1</v>
      </c>
      <c r="L808" s="23">
        <f>VLOOKUP(A808,[1]FloodArchive!$A$2:$P$6000,7,FALSE)</f>
        <v>36155.629999999997</v>
      </c>
      <c r="M808" s="27">
        <f t="shared" si="41"/>
        <v>5.1602359247027634</v>
      </c>
      <c r="N808" s="23">
        <f>VLOOKUP(A808,[1]FloodArchive!$A$2:$P$6000,5,FALSE)</f>
        <v>107.711</v>
      </c>
      <c r="O808" s="23">
        <f>VLOOKUP(A808,[1]FloodArchive!$A$2:$P$6000,6,FALSE)</f>
        <v>15.703900000000001</v>
      </c>
      <c r="P808" s="33" t="s">
        <v>1536</v>
      </c>
      <c r="Q808" s="19"/>
      <c r="R808" s="20"/>
      <c r="S808" s="20"/>
      <c r="T808" s="20"/>
      <c r="U808" s="20"/>
    </row>
    <row r="809" spans="1:21" s="12" customFormat="1" ht="39.950000000000003" customHeight="1" x14ac:dyDescent="0.2">
      <c r="A809" s="138">
        <f t="shared" si="39"/>
        <v>3407</v>
      </c>
      <c r="B809" s="21" t="str">
        <f>VLOOKUP(A809,[1]FloodArchive!$A$2:$N$6000,3,FALSE)</f>
        <v>Cuba</v>
      </c>
      <c r="C809" s="22" t="s">
        <v>1537</v>
      </c>
      <c r="D809" s="24">
        <f>VLOOKUP(A809,[1]FloodArchive!$A$2:$P$6000,8,FALSE)</f>
        <v>39769</v>
      </c>
      <c r="E809" s="24">
        <f>VLOOKUP(A809,[1]FloodArchive!$A$2:$P$6000,9,FALSE)</f>
        <v>39772</v>
      </c>
      <c r="F809" s="25">
        <f t="shared" si="40"/>
        <v>4</v>
      </c>
      <c r="G809" s="23">
        <f>VLOOKUP(A809,[1]FloodArchive!$A$2:$P$6000,11,FALSE)</f>
        <v>0</v>
      </c>
      <c r="H809" s="23">
        <f>VLOOKUP(A809,[1]FloodArchive!$A$2:$P$6000,12,FALSE)</f>
        <v>20000</v>
      </c>
      <c r="I809" s="38"/>
      <c r="J809" s="23" t="str">
        <f>VLOOKUP(A809,[1]FloodArchive!$A$2:$P$6000,13,FALSE)</f>
        <v>Heavy Rain</v>
      </c>
      <c r="K809" s="26">
        <f>VLOOKUP(A809,[1]FloodArchive!$A$2:$P$6003,14,FALSE)</f>
        <v>1.5</v>
      </c>
      <c r="L809" s="23">
        <f>VLOOKUP(A809,[1]FloodArchive!$A$2:$P$6000,7,FALSE)</f>
        <v>35294.06</v>
      </c>
      <c r="M809" s="27">
        <f t="shared" si="41"/>
        <v>5.3258528700407801</v>
      </c>
      <c r="N809" s="23">
        <f>VLOOKUP(A809,[1]FloodArchive!$A$2:$P$6000,5,FALSE)</f>
        <v>-76.170900000000003</v>
      </c>
      <c r="O809" s="23">
        <f>VLOOKUP(A809,[1]FloodArchive!$A$2:$P$6000,6,FALSE)</f>
        <v>20.694400000000002</v>
      </c>
      <c r="P809" s="33" t="s">
        <v>1538</v>
      </c>
      <c r="Q809" s="19"/>
      <c r="R809" s="20"/>
      <c r="S809" s="20"/>
      <c r="T809" s="20"/>
      <c r="U809" s="20"/>
    </row>
    <row r="810" spans="1:21" s="12" customFormat="1" ht="39.950000000000003" customHeight="1" x14ac:dyDescent="0.2">
      <c r="A810" s="138">
        <f t="shared" si="39"/>
        <v>3406</v>
      </c>
      <c r="B810" s="21" t="str">
        <f>VLOOKUP(A810,[1]FloodArchive!$A$2:$N$6000,3,FALSE)</f>
        <v>Australia</v>
      </c>
      <c r="C810" s="22" t="s">
        <v>1539</v>
      </c>
      <c r="D810" s="24">
        <f>VLOOKUP(A810,[1]FloodArchive!$A$2:$P$6000,8,FALSE)</f>
        <v>39771</v>
      </c>
      <c r="E810" s="24">
        <f>VLOOKUP(A810,[1]FloodArchive!$A$2:$P$6000,9,FALSE)</f>
        <v>39772</v>
      </c>
      <c r="F810" s="25">
        <f t="shared" si="40"/>
        <v>2</v>
      </c>
      <c r="G810" s="23">
        <f>VLOOKUP(A810,[1]FloodArchive!$A$2:$P$6000,11,FALSE)</f>
        <v>0</v>
      </c>
      <c r="H810" s="23">
        <f>VLOOKUP(A810,[1]FloodArchive!$A$2:$P$6000,12,FALSE)</f>
        <v>100</v>
      </c>
      <c r="I810" s="38"/>
      <c r="J810" s="23" t="str">
        <f>VLOOKUP(A810,[1]FloodArchive!$A$2:$P$6000,13,FALSE)</f>
        <v>Torrential Rain</v>
      </c>
      <c r="K810" s="26">
        <f>VLOOKUP(A810,[1]FloodArchive!$A$2:$P$6003,14,FALSE)</f>
        <v>1.5</v>
      </c>
      <c r="L810" s="23">
        <f>VLOOKUP(A810,[1]FloodArchive!$A$2:$P$6000,7,FALSE)</f>
        <v>183486.6</v>
      </c>
      <c r="M810" s="27">
        <f t="shared" si="41"/>
        <v>5.7407256080023066</v>
      </c>
      <c r="N810" s="23">
        <f>VLOOKUP(A810,[1]FloodArchive!$A$2:$P$6000,5,FALSE)</f>
        <v>151.49299999999999</v>
      </c>
      <c r="O810" s="23">
        <f>VLOOKUP(A810,[1]FloodArchive!$A$2:$P$6000,6,FALSE)</f>
        <v>-30.0472</v>
      </c>
      <c r="P810" s="33" t="s">
        <v>1540</v>
      </c>
      <c r="Q810" s="19"/>
      <c r="R810" s="20"/>
      <c r="S810" s="20"/>
      <c r="T810" s="20"/>
      <c r="U810" s="20"/>
    </row>
    <row r="811" spans="1:21" s="12" customFormat="1" ht="39.950000000000003" customHeight="1" x14ac:dyDescent="0.2">
      <c r="A811" s="138">
        <f t="shared" si="39"/>
        <v>3405</v>
      </c>
      <c r="B811" s="21" t="str">
        <f>VLOOKUP(A811,[1]FloodArchive!$A$2:$N$6000,3,FALSE)</f>
        <v>South Africa</v>
      </c>
      <c r="C811" s="22" t="s">
        <v>1541</v>
      </c>
      <c r="D811" s="24">
        <f>VLOOKUP(A811,[1]FloodArchive!$A$2:$P$6000,8,FALSE)</f>
        <v>39764</v>
      </c>
      <c r="E811" s="24">
        <f>VLOOKUP(A811,[1]FloodArchive!$A$2:$P$6000,9,FALSE)</f>
        <v>39769</v>
      </c>
      <c r="F811" s="25">
        <f t="shared" si="40"/>
        <v>6</v>
      </c>
      <c r="G811" s="23">
        <f>VLOOKUP(A811,[1]FloodArchive!$A$2:$P$6000,11,FALSE)</f>
        <v>0</v>
      </c>
      <c r="H811" s="23">
        <f>VLOOKUP(A811,[1]FloodArchive!$A$2:$P$6000,12,FALSE)</f>
        <v>100</v>
      </c>
      <c r="I811" s="38"/>
      <c r="J811" s="23" t="str">
        <f>VLOOKUP(A811,[1]FloodArchive!$A$2:$P$6000,13,FALSE)</f>
        <v>Heavy Rain</v>
      </c>
      <c r="K811" s="26">
        <f>VLOOKUP(A811,[1]FloodArchive!$A$2:$P$6003,14,FALSE)</f>
        <v>1</v>
      </c>
      <c r="L811" s="23">
        <f>VLOOKUP(A811,[1]FloodArchive!$A$2:$P$6000,7,FALSE)</f>
        <v>76453.89</v>
      </c>
      <c r="M811" s="27">
        <f t="shared" si="41"/>
        <v>5.6615508377455219</v>
      </c>
      <c r="N811" s="23">
        <f>VLOOKUP(A811,[1]FloodArchive!$A$2:$P$6000,5,FALSE)</f>
        <v>20.903500000000001</v>
      </c>
      <c r="O811" s="23">
        <f>VLOOKUP(A811,[1]FloodArchive!$A$2:$P$6000,6,FALSE)</f>
        <v>-33.011899999999997</v>
      </c>
      <c r="P811" s="33" t="s">
        <v>1542</v>
      </c>
      <c r="Q811" s="19"/>
      <c r="R811" s="20"/>
      <c r="S811" s="20"/>
      <c r="T811" s="20"/>
      <c r="U811" s="20"/>
    </row>
    <row r="812" spans="1:21" s="12" customFormat="1" ht="39.950000000000003" customHeight="1" x14ac:dyDescent="0.2">
      <c r="A812" s="138">
        <f t="shared" si="39"/>
        <v>3404</v>
      </c>
      <c r="B812" s="21" t="str">
        <f>VLOOKUP(A812,[1]FloodArchive!$A$2:$N$6000,3,FALSE)</f>
        <v>Ethiopia</v>
      </c>
      <c r="C812" s="22" t="s">
        <v>1543</v>
      </c>
      <c r="D812" s="24">
        <f>VLOOKUP(A812,[1]FloodArchive!$A$2:$P$6000,8,FALSE)</f>
        <v>39768</v>
      </c>
      <c r="E812" s="24">
        <f>VLOOKUP(A812,[1]FloodArchive!$A$2:$P$6000,9,FALSE)</f>
        <v>39772</v>
      </c>
      <c r="F812" s="25">
        <f t="shared" si="40"/>
        <v>5</v>
      </c>
      <c r="G812" s="23">
        <f>VLOOKUP(A812,[1]FloodArchive!$A$2:$P$6000,11,FALSE)</f>
        <v>11</v>
      </c>
      <c r="H812" s="23">
        <f>VLOOKUP(A812,[1]FloodArchive!$A$2:$P$6000,12,FALSE)</f>
        <v>500</v>
      </c>
      <c r="I812" s="38"/>
      <c r="J812" s="23" t="str">
        <f>VLOOKUP(A812,[1]FloodArchive!$A$2:$P$6000,13,FALSE)</f>
        <v>Heavy Rain</v>
      </c>
      <c r="K812" s="26">
        <f>VLOOKUP(A812,[1]FloodArchive!$A$2:$P$6003,14,FALSE)</f>
        <v>1</v>
      </c>
      <c r="L812" s="23">
        <f>VLOOKUP(A812,[1]FloodArchive!$A$2:$P$6000,7,FALSE)</f>
        <v>25490.959999999999</v>
      </c>
      <c r="M812" s="27">
        <f t="shared" si="41"/>
        <v>5.1053561958214413</v>
      </c>
      <c r="N812" s="23">
        <f>VLOOKUP(A812,[1]FloodArchive!$A$2:$P$6000,5,FALSE)</f>
        <v>43.0595</v>
      </c>
      <c r="O812" s="23">
        <f>VLOOKUP(A812,[1]FloodArchive!$A$2:$P$6000,6,FALSE)</f>
        <v>0.82945000000000002</v>
      </c>
      <c r="P812" s="33" t="s">
        <v>1544</v>
      </c>
      <c r="Q812" s="19"/>
      <c r="R812" s="20"/>
      <c r="S812" s="20"/>
      <c r="T812" s="20"/>
      <c r="U812" s="20"/>
    </row>
    <row r="813" spans="1:21" s="12" customFormat="1" ht="39.950000000000003" customHeight="1" x14ac:dyDescent="0.2">
      <c r="A813" s="138">
        <f t="shared" si="39"/>
        <v>3403</v>
      </c>
      <c r="B813" s="21" t="str">
        <f>VLOOKUP(A813,[1]FloodArchive!$A$2:$N$6000,3,FALSE)</f>
        <v>USA</v>
      </c>
      <c r="C813" s="22" t="s">
        <v>1545</v>
      </c>
      <c r="D813" s="24">
        <f>VLOOKUP(A813,[1]FloodArchive!$A$2:$P$6000,8,FALSE)</f>
        <v>39758</v>
      </c>
      <c r="E813" s="24">
        <f>VLOOKUP(A813,[1]FloodArchive!$A$2:$P$6000,9,FALSE)</f>
        <v>39764</v>
      </c>
      <c r="F813" s="25">
        <f t="shared" si="40"/>
        <v>7</v>
      </c>
      <c r="G813" s="23">
        <f>VLOOKUP(A813,[1]FloodArchive!$A$2:$P$6000,11,FALSE)</f>
        <v>2</v>
      </c>
      <c r="H813" s="23">
        <f>VLOOKUP(A813,[1]FloodArchive!$A$2:$P$6000,12,FALSE)</f>
        <v>0</v>
      </c>
      <c r="I813" s="38"/>
      <c r="J813" s="23" t="str">
        <f>VLOOKUP(A813,[1]FloodArchive!$A$2:$P$6000,13,FALSE)</f>
        <v>Heavy Rain</v>
      </c>
      <c r="K813" s="26">
        <f>VLOOKUP(A813,[1]FloodArchive!$A$2:$P$6003,14,FALSE)</f>
        <v>1.5</v>
      </c>
      <c r="L813" s="23">
        <f>VLOOKUP(A813,[1]FloodArchive!$A$2:$P$6000,7,FALSE)</f>
        <v>75156.679999999993</v>
      </c>
      <c r="M813" s="27">
        <f t="shared" si="41"/>
        <v>5.8971568862311825</v>
      </c>
      <c r="N813" s="23">
        <f>VLOOKUP(A813,[1]FloodArchive!$A$2:$P$6000,5,FALSE)</f>
        <v>-122.774</v>
      </c>
      <c r="O813" s="23">
        <f>VLOOKUP(A813,[1]FloodArchive!$A$2:$P$6000,6,FALSE)</f>
        <v>47.014299999999999</v>
      </c>
      <c r="P813" s="33" t="s">
        <v>1546</v>
      </c>
      <c r="Q813" s="19"/>
      <c r="R813" s="20"/>
      <c r="S813" s="20"/>
      <c r="T813" s="20"/>
      <c r="U813" s="20"/>
    </row>
    <row r="814" spans="1:21" s="12" customFormat="1" ht="39.950000000000003" customHeight="1" x14ac:dyDescent="0.2">
      <c r="A814" s="138">
        <f t="shared" si="39"/>
        <v>3402</v>
      </c>
      <c r="B814" s="21" t="str">
        <f>VLOOKUP(A814,[1]FloodArchive!$A$2:$N$6000,3,FALSE)</f>
        <v>Kenya</v>
      </c>
      <c r="C814" s="22" t="s">
        <v>1547</v>
      </c>
      <c r="D814" s="24">
        <f>VLOOKUP(A814,[1]FloodArchive!$A$2:$P$6000,8,FALSE)</f>
        <v>39762</v>
      </c>
      <c r="E814" s="24">
        <f>VLOOKUP(A814,[1]FloodArchive!$A$2:$P$6000,9,FALSE)</f>
        <v>39764</v>
      </c>
      <c r="F814" s="25">
        <f t="shared" si="40"/>
        <v>3</v>
      </c>
      <c r="G814" s="23">
        <f>VLOOKUP(A814,[1]FloodArchive!$A$2:$P$6000,11,FALSE)</f>
        <v>0</v>
      </c>
      <c r="H814" s="23">
        <f>VLOOKUP(A814,[1]FloodArchive!$A$2:$P$6000,12,FALSE)</f>
        <v>28000</v>
      </c>
      <c r="I814" s="38"/>
      <c r="J814" s="23" t="str">
        <f>VLOOKUP(A814,[1]FloodArchive!$A$2:$P$6000,13,FALSE)</f>
        <v>Heavy Rain</v>
      </c>
      <c r="K814" s="26">
        <f>VLOOKUP(A814,[1]FloodArchive!$A$2:$P$6003,14,FALSE)</f>
        <v>1.5</v>
      </c>
      <c r="L814" s="23">
        <f>VLOOKUP(A814,[1]FloodArchive!$A$2:$P$6000,7,FALSE)</f>
        <v>37962.69</v>
      </c>
      <c r="M814" s="27">
        <f t="shared" ref="M814:M845" si="42">LOG(F814*K814*L814)</f>
        <v>5.2325694923136528</v>
      </c>
      <c r="N814" s="23">
        <f>VLOOKUP(A814,[1]FloodArchive!$A$2:$P$6000,5,FALSE)</f>
        <v>35.1248</v>
      </c>
      <c r="O814" s="23">
        <f>VLOOKUP(A814,[1]FloodArchive!$A$2:$P$6000,6,FALSE)</f>
        <v>4.8732999999999999E-2</v>
      </c>
      <c r="P814" s="33" t="s">
        <v>1548</v>
      </c>
      <c r="Q814" s="19"/>
      <c r="R814" s="20"/>
      <c r="S814" s="20"/>
      <c r="T814" s="20"/>
      <c r="U814" s="20"/>
    </row>
    <row r="815" spans="1:21" s="12" customFormat="1" ht="39.950000000000003" customHeight="1" x14ac:dyDescent="0.2">
      <c r="A815" s="138">
        <f t="shared" si="39"/>
        <v>3401</v>
      </c>
      <c r="B815" s="21" t="str">
        <f>VLOOKUP(A815,[1]FloodArchive!$A$2:$N$6000,3,FALSE)</f>
        <v>Somalia</v>
      </c>
      <c r="C815" s="22" t="s">
        <v>1549</v>
      </c>
      <c r="D815" s="24">
        <f>VLOOKUP(A815,[1]FloodArchive!$A$2:$P$6000,8,FALSE)</f>
        <v>39755</v>
      </c>
      <c r="E815" s="24">
        <f>VLOOKUP(A815,[1]FloodArchive!$A$2:$P$6000,9,FALSE)</f>
        <v>39756</v>
      </c>
      <c r="F815" s="25">
        <f t="shared" si="40"/>
        <v>2</v>
      </c>
      <c r="G815" s="23">
        <f>VLOOKUP(A815,[1]FloodArchive!$A$2:$P$6000,11,FALSE)</f>
        <v>0</v>
      </c>
      <c r="H815" s="23">
        <f>VLOOKUP(A815,[1]FloodArchive!$A$2:$P$6000,12,FALSE)</f>
        <v>52000</v>
      </c>
      <c r="I815" s="38"/>
      <c r="J815" s="23" t="str">
        <f>VLOOKUP(A815,[1]FloodArchive!$A$2:$P$6000,13,FALSE)</f>
        <v>Heavy Rain</v>
      </c>
      <c r="K815" s="26">
        <f>VLOOKUP(A815,[1]FloodArchive!$A$2:$P$6003,14,FALSE)</f>
        <v>1.5</v>
      </c>
      <c r="L815" s="23">
        <f>VLOOKUP(A815,[1]FloodArchive!$A$2:$P$6000,7,FALSE)</f>
        <v>111938.61</v>
      </c>
      <c r="M815" s="27">
        <f t="shared" si="42"/>
        <v>5.5261011644631637</v>
      </c>
      <c r="N815" s="23">
        <f>VLOOKUP(A815,[1]FloodArchive!$A$2:$P$6000,5,FALSE)</f>
        <v>43.498399999999997</v>
      </c>
      <c r="O815" s="23">
        <f>VLOOKUP(A815,[1]FloodArchive!$A$2:$P$6000,6,FALSE)</f>
        <v>1.25298</v>
      </c>
      <c r="P815" s="33" t="s">
        <v>1550</v>
      </c>
      <c r="Q815" s="19"/>
      <c r="R815" s="20"/>
      <c r="S815" s="20"/>
      <c r="T815" s="20"/>
      <c r="U815" s="20"/>
    </row>
    <row r="816" spans="1:21" s="12" customFormat="1" ht="39.950000000000003" customHeight="1" x14ac:dyDescent="0.2">
      <c r="A816" s="138">
        <f t="shared" si="39"/>
        <v>3400</v>
      </c>
      <c r="B816" s="21" t="str">
        <f>VLOOKUP(A816,[1]FloodArchive!$A$2:$N$6000,3,FALSE)</f>
        <v>Viet Nam</v>
      </c>
      <c r="C816" s="22" t="s">
        <v>1551</v>
      </c>
      <c r="D816" s="24">
        <f>VLOOKUP(A816,[1]FloodArchive!$A$2:$P$6000,8,FALSE)</f>
        <v>39748</v>
      </c>
      <c r="E816" s="24">
        <f>VLOOKUP(A816,[1]FloodArchive!$A$2:$P$6000,9,FALSE)</f>
        <v>39755</v>
      </c>
      <c r="F816" s="25">
        <f t="shared" si="40"/>
        <v>8</v>
      </c>
      <c r="G816" s="23">
        <f>VLOOKUP(A816,[1]FloodArchive!$A$2:$P$6000,11,FALSE)</f>
        <v>92</v>
      </c>
      <c r="H816" s="23">
        <f>VLOOKUP(A816,[1]FloodArchive!$A$2:$P$6000,12,FALSE)</f>
        <v>3000</v>
      </c>
      <c r="I816" s="38"/>
      <c r="J816" s="23" t="str">
        <f>VLOOKUP(A816,[1]FloodArchive!$A$2:$P$6000,13,FALSE)</f>
        <v>Heavy Rain</v>
      </c>
      <c r="K816" s="26">
        <f>VLOOKUP(A816,[1]FloodArchive!$A$2:$P$6003,14,FALSE)</f>
        <v>2</v>
      </c>
      <c r="L816" s="23">
        <f>VLOOKUP(A816,[1]FloodArchive!$A$2:$P$6000,7,FALSE)</f>
        <v>74590.899999999994</v>
      </c>
      <c r="M816" s="27">
        <f t="shared" si="42"/>
        <v>6.0768058299563412</v>
      </c>
      <c r="N816" s="23">
        <f>VLOOKUP(A816,[1]FloodArchive!$A$2:$P$6000,5,FALSE)</f>
        <v>106.32299999999999</v>
      </c>
      <c r="O816" s="23">
        <f>VLOOKUP(A816,[1]FloodArchive!$A$2:$P$6000,6,FALSE)</f>
        <v>20.740300000000001</v>
      </c>
      <c r="P816" s="33" t="s">
        <v>1552</v>
      </c>
      <c r="Q816" s="19"/>
      <c r="R816" s="20"/>
      <c r="S816" s="20"/>
      <c r="T816" s="20"/>
      <c r="U816" s="20"/>
    </row>
    <row r="817" spans="1:21" s="12" customFormat="1" ht="39.950000000000003" customHeight="1" x14ac:dyDescent="0.2">
      <c r="A817" s="138">
        <f t="shared" si="39"/>
        <v>3399</v>
      </c>
      <c r="B817" s="21" t="str">
        <f>VLOOKUP(A817,[1]FloodArchive!$A$2:$N$6000,3,FALSE)</f>
        <v>Morocco</v>
      </c>
      <c r="C817" s="22">
        <v>0</v>
      </c>
      <c r="D817" s="24">
        <f>VLOOKUP(A817,[1]FloodArchive!$A$2:$P$6000,8,FALSE)</f>
        <v>39744</v>
      </c>
      <c r="E817" s="24">
        <f>VLOOKUP(A817,[1]FloodArchive!$A$2:$P$6000,9,FALSE)</f>
        <v>39755</v>
      </c>
      <c r="F817" s="25">
        <f t="shared" si="40"/>
        <v>12</v>
      </c>
      <c r="G817" s="23">
        <f>VLOOKUP(A817,[1]FloodArchive!$A$2:$P$6000,11,FALSE)</f>
        <v>28</v>
      </c>
      <c r="H817" s="23">
        <f>VLOOKUP(A817,[1]FloodArchive!$A$2:$P$6000,12,FALSE)</f>
        <v>1200</v>
      </c>
      <c r="I817" s="38"/>
      <c r="J817" s="23" t="str">
        <f>VLOOKUP(A817,[1]FloodArchive!$A$2:$P$6000,13,FALSE)</f>
        <v>Torrential Rain</v>
      </c>
      <c r="K817" s="26">
        <f>VLOOKUP(A817,[1]FloodArchive!$A$2:$P$6003,14,FALSE)</f>
        <v>2</v>
      </c>
      <c r="L817" s="23">
        <f>VLOOKUP(A817,[1]FloodArchive!$A$2:$P$6000,7,FALSE)</f>
        <v>146720.71</v>
      </c>
      <c r="M817" s="27">
        <f t="shared" si="42"/>
        <v>6.5467026616483484</v>
      </c>
      <c r="N817" s="23">
        <f>VLOOKUP(A817,[1]FloodArchive!$A$2:$P$6000,5,FALSE)</f>
        <v>-4.77346</v>
      </c>
      <c r="O817" s="23">
        <f>VLOOKUP(A817,[1]FloodArchive!$A$2:$P$6000,6,FALSE)</f>
        <v>33.7318</v>
      </c>
      <c r="P817" s="33" t="s">
        <v>1553</v>
      </c>
      <c r="Q817" s="19"/>
      <c r="R817" s="20"/>
      <c r="S817" s="20"/>
      <c r="T817" s="20"/>
      <c r="U817" s="20"/>
    </row>
    <row r="818" spans="1:21" s="12" customFormat="1" ht="39.950000000000003" customHeight="1" x14ac:dyDescent="0.2">
      <c r="A818" s="138">
        <f t="shared" si="39"/>
        <v>3398</v>
      </c>
      <c r="B818" s="21" t="str">
        <f>VLOOKUP(A818,[1]FloodArchive!$A$2:$N$6000,3,FALSE)</f>
        <v>Yemen</v>
      </c>
      <c r="C818" s="22">
        <v>0</v>
      </c>
      <c r="D818" s="24">
        <f>VLOOKUP(A818,[1]FloodArchive!$A$2:$P$6000,8,FALSE)</f>
        <v>39744</v>
      </c>
      <c r="E818" s="24">
        <f>VLOOKUP(A818,[1]FloodArchive!$A$2:$P$6000,9,FALSE)</f>
        <v>39745</v>
      </c>
      <c r="F818" s="25">
        <f t="shared" si="40"/>
        <v>2</v>
      </c>
      <c r="G818" s="23">
        <f>VLOOKUP(A818,[1]FloodArchive!$A$2:$P$6000,11,FALSE)</f>
        <v>69</v>
      </c>
      <c r="H818" s="23">
        <f>VLOOKUP(A818,[1]FloodArchive!$A$2:$P$6000,12,FALSE)</f>
        <v>6800</v>
      </c>
      <c r="I818" s="38"/>
      <c r="J818" s="23" t="str">
        <f>VLOOKUP(A818,[1]FloodArchive!$A$2:$P$6000,13,FALSE)</f>
        <v>Torrential Rain</v>
      </c>
      <c r="K818" s="26">
        <f>VLOOKUP(A818,[1]FloodArchive!$A$2:$P$6003,14,FALSE)</f>
        <v>2</v>
      </c>
      <c r="L818" s="23">
        <f>VLOOKUP(A818,[1]FloodArchive!$A$2:$P$6000,7,FALSE)</f>
        <v>133203.96</v>
      </c>
      <c r="M818" s="27">
        <f t="shared" si="42"/>
        <v>5.7265771274278912</v>
      </c>
      <c r="N818" s="23">
        <f>VLOOKUP(A818,[1]FloodArchive!$A$2:$P$6000,5,FALSE)</f>
        <v>49.7849</v>
      </c>
      <c r="O818" s="23">
        <f>VLOOKUP(A818,[1]FloodArchive!$A$2:$P$6000,6,FALSE)</f>
        <v>15.5457</v>
      </c>
      <c r="P818" s="33" t="s">
        <v>1554</v>
      </c>
      <c r="Q818" s="19"/>
      <c r="R818" s="20"/>
      <c r="S818" s="20"/>
      <c r="T818" s="20"/>
      <c r="U818" s="20"/>
    </row>
    <row r="819" spans="1:21" s="12" customFormat="1" ht="39.950000000000003" customHeight="1" x14ac:dyDescent="0.2">
      <c r="A819" s="138">
        <f t="shared" si="39"/>
        <v>3397</v>
      </c>
      <c r="B819" s="21" t="str">
        <f>VLOOKUP(A819,[1]FloodArchive!$A$2:$N$6000,3,FALSE)</f>
        <v>Honduras</v>
      </c>
      <c r="C819" s="22">
        <v>0</v>
      </c>
      <c r="D819" s="24">
        <f>VLOOKUP(A819,[1]FloodArchive!$A$2:$P$6000,8,FALSE)</f>
        <v>39740</v>
      </c>
      <c r="E819" s="24">
        <f>VLOOKUP(A819,[1]FloodArchive!$A$2:$P$6000,9,FALSE)</f>
        <v>39764</v>
      </c>
      <c r="F819" s="25">
        <f t="shared" si="40"/>
        <v>25</v>
      </c>
      <c r="G819" s="23">
        <f>VLOOKUP(A819,[1]FloodArchive!$A$2:$P$6000,11,FALSE)</f>
        <v>110</v>
      </c>
      <c r="H819" s="23">
        <f>VLOOKUP(A819,[1]FloodArchive!$A$2:$P$6000,12,FALSE)</f>
        <v>320000</v>
      </c>
      <c r="I819" s="38">
        <v>15000000</v>
      </c>
      <c r="J819" s="23" t="str">
        <f>VLOOKUP(A819,[1]FloodArchive!$A$2:$P$6000,13,FALSE)</f>
        <v>Tropical Depressions</v>
      </c>
      <c r="K819" s="26">
        <f>VLOOKUP(A819,[1]FloodArchive!$A$2:$P$6003,14,FALSE)</f>
        <v>2</v>
      </c>
      <c r="L819" s="23">
        <f>VLOOKUP(A819,[1]FloodArchive!$A$2:$P$6000,7,FALSE)</f>
        <v>96385.8</v>
      </c>
      <c r="M819" s="27">
        <f t="shared" si="42"/>
        <v>6.6829830606880734</v>
      </c>
      <c r="N819" s="23">
        <f>VLOOKUP(A819,[1]FloodArchive!$A$2:$P$6000,5,FALSE)</f>
        <v>-89.286900000000003</v>
      </c>
      <c r="O819" s="23">
        <f>VLOOKUP(A819,[1]FloodArchive!$A$2:$P$6000,6,FALSE)</f>
        <v>15.851900000000001</v>
      </c>
      <c r="P819" s="33" t="s">
        <v>1555</v>
      </c>
      <c r="Q819" s="19"/>
      <c r="R819" s="20"/>
      <c r="S819" s="20"/>
      <c r="T819" s="20"/>
      <c r="U819" s="20"/>
    </row>
    <row r="820" spans="1:21" s="12" customFormat="1" ht="39.950000000000003" customHeight="1" x14ac:dyDescent="0.2">
      <c r="A820" s="138">
        <f t="shared" si="39"/>
        <v>3396</v>
      </c>
      <c r="B820" s="21" t="str">
        <f>VLOOKUP(A820,[1]FloodArchive!$A$2:$N$6000,3,FALSE)</f>
        <v>Vietnam</v>
      </c>
      <c r="C820" s="22" t="s">
        <v>922</v>
      </c>
      <c r="D820" s="24">
        <f>VLOOKUP(A820,[1]FloodArchive!$A$2:$P$6000,8,FALSE)</f>
        <v>39740</v>
      </c>
      <c r="E820" s="24">
        <f>VLOOKUP(A820,[1]FloodArchive!$A$2:$P$6000,9,FALSE)</f>
        <v>39741</v>
      </c>
      <c r="F820" s="25">
        <f t="shared" si="40"/>
        <v>2</v>
      </c>
      <c r="G820" s="23">
        <f>VLOOKUP(A820,[1]FloodArchive!$A$2:$P$6000,11,FALSE)</f>
        <v>22</v>
      </c>
      <c r="H820" s="23">
        <f>VLOOKUP(A820,[1]FloodArchive!$A$2:$P$6000,12,FALSE)</f>
        <v>12000</v>
      </c>
      <c r="I820" s="38"/>
      <c r="J820" s="23" t="str">
        <f>VLOOKUP(A820,[1]FloodArchive!$A$2:$P$6000,13,FALSE)</f>
        <v>Heavy Rain</v>
      </c>
      <c r="K820" s="26">
        <f>VLOOKUP(A820,[1]FloodArchive!$A$2:$P$6003,14,FALSE)</f>
        <v>1.5</v>
      </c>
      <c r="L820" s="23">
        <f>VLOOKUP(A820,[1]FloodArchive!$A$2:$P$6000,7,FALSE)</f>
        <v>39092.29</v>
      </c>
      <c r="M820" s="27">
        <f t="shared" si="42"/>
        <v>5.0692123665751234</v>
      </c>
      <c r="N820" s="23">
        <f>VLOOKUP(A820,[1]FloodArchive!$A$2:$P$6000,5,FALSE)</f>
        <v>107.456</v>
      </c>
      <c r="O820" s="23">
        <f>VLOOKUP(A820,[1]FloodArchive!$A$2:$P$6000,6,FALSE)</f>
        <v>14.8977</v>
      </c>
      <c r="P820" s="33" t="s">
        <v>1556</v>
      </c>
      <c r="Q820" s="19"/>
      <c r="R820" s="20"/>
      <c r="S820" s="20"/>
      <c r="T820" s="20"/>
      <c r="U820" s="20"/>
    </row>
    <row r="821" spans="1:21" s="12" customFormat="1" ht="39.950000000000003" customHeight="1" x14ac:dyDescent="0.2">
      <c r="A821" s="138">
        <f t="shared" si="39"/>
        <v>3395</v>
      </c>
      <c r="B821" s="21" t="str">
        <f>VLOOKUP(A821,[1]FloodArchive!$A$2:$N$6000,3,FALSE)</f>
        <v>Costa Rica</v>
      </c>
      <c r="C821" s="22" t="s">
        <v>1557</v>
      </c>
      <c r="D821" s="24">
        <f>VLOOKUP(A821,[1]FloodArchive!$A$2:$P$6000,8,FALSE)</f>
        <v>39731</v>
      </c>
      <c r="E821" s="24">
        <f>VLOOKUP(A821,[1]FloodArchive!$A$2:$P$6000,9,FALSE)</f>
        <v>39755</v>
      </c>
      <c r="F821" s="25">
        <f t="shared" si="40"/>
        <v>25</v>
      </c>
      <c r="G821" s="23">
        <f>VLOOKUP(A821,[1]FloodArchive!$A$2:$P$6000,11,FALSE)</f>
        <v>3</v>
      </c>
      <c r="H821" s="23">
        <f>VLOOKUP(A821,[1]FloodArchive!$A$2:$P$6000,12,FALSE)</f>
        <v>2100</v>
      </c>
      <c r="I821" s="38"/>
      <c r="J821" s="23" t="str">
        <f>VLOOKUP(A821,[1]FloodArchive!$A$2:$P$6000,13,FALSE)</f>
        <v>Heavy Rain</v>
      </c>
      <c r="K821" s="26">
        <f>VLOOKUP(A821,[1]FloodArchive!$A$2:$P$6003,14,FALSE)</f>
        <v>1.5</v>
      </c>
      <c r="L821" s="23">
        <f>VLOOKUP(A821,[1]FloodArchive!$A$2:$P$6000,7,FALSE)</f>
        <v>39424.589999999997</v>
      </c>
      <c r="M821" s="27">
        <f t="shared" si="42"/>
        <v>6.1697984532628771</v>
      </c>
      <c r="N821" s="23">
        <f>VLOOKUP(A821,[1]FloodArchive!$A$2:$P$6000,5,FALSE)</f>
        <v>-85.957899999999995</v>
      </c>
      <c r="O821" s="23">
        <f>VLOOKUP(A821,[1]FloodArchive!$A$2:$P$6000,6,FALSE)</f>
        <v>11.4788</v>
      </c>
      <c r="P821" s="33" t="s">
        <v>1558</v>
      </c>
      <c r="Q821" s="19"/>
      <c r="R821" s="20"/>
      <c r="S821" s="20"/>
      <c r="T821" s="20"/>
      <c r="U821" s="20"/>
    </row>
    <row r="822" spans="1:21" s="12" customFormat="1" ht="39.950000000000003" customHeight="1" x14ac:dyDescent="0.2">
      <c r="A822" s="138">
        <f t="shared" si="39"/>
        <v>3394</v>
      </c>
      <c r="B822" s="21" t="str">
        <f>VLOOKUP(A822,[1]FloodArchive!$A$2:$N$6000,3,FALSE)</f>
        <v>Kenya</v>
      </c>
      <c r="C822" s="22">
        <v>0</v>
      </c>
      <c r="D822" s="24">
        <f>VLOOKUP(A822,[1]FloodArchive!$A$2:$P$6000,8,FALSE)</f>
        <v>39735</v>
      </c>
      <c r="E822" s="24">
        <f>VLOOKUP(A822,[1]FloodArchive!$A$2:$P$6000,9,FALSE)</f>
        <v>39737</v>
      </c>
      <c r="F822" s="25">
        <f t="shared" si="40"/>
        <v>3</v>
      </c>
      <c r="G822" s="23">
        <f>VLOOKUP(A822,[1]FloodArchive!$A$2:$P$6000,11,FALSE)</f>
        <v>3</v>
      </c>
      <c r="H822" s="23">
        <f>VLOOKUP(A822,[1]FloodArchive!$A$2:$P$6000,12,FALSE)</f>
        <v>10000</v>
      </c>
      <c r="I822" s="38"/>
      <c r="J822" s="23" t="str">
        <f>VLOOKUP(A822,[1]FloodArchive!$A$2:$P$6000,13,FALSE)</f>
        <v>Heavy Rain</v>
      </c>
      <c r="K822" s="26">
        <f>VLOOKUP(A822,[1]FloodArchive!$A$2:$P$6003,14,FALSE)</f>
        <v>1</v>
      </c>
      <c r="L822" s="23">
        <f>VLOOKUP(A822,[1]FloodArchive!$A$2:$P$6000,7,FALSE)</f>
        <v>45128.33</v>
      </c>
      <c r="M822" s="27">
        <f t="shared" si="42"/>
        <v>5.1315705172182229</v>
      </c>
      <c r="N822" s="23">
        <f>VLOOKUP(A822,[1]FloodArchive!$A$2:$P$6000,5,FALSE)</f>
        <v>41.9</v>
      </c>
      <c r="O822" s="23">
        <f>VLOOKUP(A822,[1]FloodArchive!$A$2:$P$6000,6,FALSE)</f>
        <v>4</v>
      </c>
      <c r="P822" s="33" t="s">
        <v>1559</v>
      </c>
      <c r="Q822" s="19"/>
      <c r="R822" s="20"/>
      <c r="S822" s="20"/>
      <c r="T822" s="20"/>
      <c r="U822" s="20"/>
    </row>
    <row r="823" spans="1:21" s="12" customFormat="1" ht="39.950000000000003" customHeight="1" x14ac:dyDescent="0.2">
      <c r="A823" s="138">
        <f t="shared" si="39"/>
        <v>3393</v>
      </c>
      <c r="B823" s="21" t="str">
        <f>VLOOKUP(A823,[1]FloodArchive!$A$2:$N$6000,3,FALSE)</f>
        <v>China</v>
      </c>
      <c r="C823" s="22" t="s">
        <v>1560</v>
      </c>
      <c r="D823" s="24">
        <f>VLOOKUP(A823,[1]FloodArchive!$A$2:$P$6000,8,FALSE)</f>
        <v>39731</v>
      </c>
      <c r="E823" s="24">
        <f>VLOOKUP(A823,[1]FloodArchive!$A$2:$P$6000,9,FALSE)</f>
        <v>39737</v>
      </c>
      <c r="F823" s="25">
        <f t="shared" si="40"/>
        <v>7</v>
      </c>
      <c r="G823" s="23">
        <f>VLOOKUP(A823,[1]FloodArchive!$A$2:$P$6000,11,FALSE)</f>
        <v>2</v>
      </c>
      <c r="H823" s="23">
        <f>VLOOKUP(A823,[1]FloodArchive!$A$2:$P$6000,12,FALSE)</f>
        <v>50000</v>
      </c>
      <c r="I823" s="38"/>
      <c r="J823" s="23" t="str">
        <f>VLOOKUP(A823,[1]FloodArchive!$A$2:$P$6000,13,FALSE)</f>
        <v>Heavy Rain</v>
      </c>
      <c r="K823" s="26">
        <f>VLOOKUP(A823,[1]FloodArchive!$A$2:$P$6003,14,FALSE)</f>
        <v>1.5</v>
      </c>
      <c r="L823" s="23">
        <f>VLOOKUP(A823,[1]FloodArchive!$A$2:$P$6000,7,FALSE)</f>
        <v>29937.67</v>
      </c>
      <c r="M823" s="27">
        <f t="shared" si="42"/>
        <v>5.4974072959614304</v>
      </c>
      <c r="N823" s="23">
        <f>VLOOKUP(A823,[1]FloodArchive!$A$2:$P$6000,5,FALSE)</f>
        <v>109.819</v>
      </c>
      <c r="O823" s="23">
        <f>VLOOKUP(A823,[1]FloodArchive!$A$2:$P$6000,6,FALSE)</f>
        <v>19.1585</v>
      </c>
      <c r="P823" s="33" t="s">
        <v>1561</v>
      </c>
      <c r="Q823" s="19"/>
      <c r="R823" s="20"/>
      <c r="S823" s="20"/>
      <c r="T823" s="20"/>
      <c r="U823" s="20"/>
    </row>
    <row r="824" spans="1:21" s="12" customFormat="1" ht="39.950000000000003" customHeight="1" x14ac:dyDescent="0.2">
      <c r="A824" s="138">
        <f t="shared" si="39"/>
        <v>3392</v>
      </c>
      <c r="B824" s="21" t="str">
        <f>VLOOKUP(A824,[1]FloodArchive!$A$2:$N$6000,3,FALSE)</f>
        <v>Rwanda</v>
      </c>
      <c r="C824" s="22">
        <v>0</v>
      </c>
      <c r="D824" s="24">
        <f>VLOOKUP(A824,[1]FloodArchive!$A$2:$P$6000,8,FALSE)</f>
        <v>39722</v>
      </c>
      <c r="E824" s="24">
        <f>VLOOKUP(A824,[1]FloodArchive!$A$2:$P$6000,9,FALSE)</f>
        <v>39727</v>
      </c>
      <c r="F824" s="25">
        <f t="shared" si="40"/>
        <v>6</v>
      </c>
      <c r="G824" s="23">
        <f>VLOOKUP(A824,[1]FloodArchive!$A$2:$P$6000,11,FALSE)</f>
        <v>0</v>
      </c>
      <c r="H824" s="23">
        <f>VLOOKUP(A824,[1]FloodArchive!$A$2:$P$6000,12,FALSE)</f>
        <v>2000</v>
      </c>
      <c r="I824" s="38"/>
      <c r="J824" s="23" t="str">
        <f>VLOOKUP(A824,[1]FloodArchive!$A$2:$P$6000,13,FALSE)</f>
        <v>Heavy Rain</v>
      </c>
      <c r="K824" s="26">
        <f>VLOOKUP(A824,[1]FloodArchive!$A$2:$P$6003,14,FALSE)</f>
        <v>1</v>
      </c>
      <c r="L824" s="23">
        <f>VLOOKUP(A824,[1]FloodArchive!$A$2:$P$6000,7,FALSE)</f>
        <v>11139.97</v>
      </c>
      <c r="M824" s="27">
        <f t="shared" si="42"/>
        <v>4.8250352716655192</v>
      </c>
      <c r="N824" s="23">
        <f>VLOOKUP(A824,[1]FloodArchive!$A$2:$P$6000,5,FALSE)</f>
        <v>29.889399999999998</v>
      </c>
      <c r="O824" s="23">
        <f>VLOOKUP(A824,[1]FloodArchive!$A$2:$P$6000,6,FALSE)</f>
        <v>-1.7168099999999999</v>
      </c>
      <c r="P824" s="33" t="s">
        <v>1562</v>
      </c>
      <c r="Q824" s="19"/>
      <c r="R824" s="20"/>
      <c r="S824" s="20"/>
      <c r="T824" s="20"/>
      <c r="U824" s="20"/>
    </row>
    <row r="825" spans="1:21" s="12" customFormat="1" ht="39.950000000000003" customHeight="1" x14ac:dyDescent="0.2">
      <c r="A825" s="138">
        <f t="shared" si="39"/>
        <v>3391</v>
      </c>
      <c r="B825" s="21" t="str">
        <f>VLOOKUP(A825,[1]FloodArchive!$A$2:$N$6000,3,FALSE)</f>
        <v>Nicaragua</v>
      </c>
      <c r="C825" s="22" t="s">
        <v>1563</v>
      </c>
      <c r="D825" s="24">
        <f>VLOOKUP(A825,[1]FloodArchive!$A$2:$P$6000,8,FALSE)</f>
        <v>39722</v>
      </c>
      <c r="E825" s="24">
        <f>VLOOKUP(A825,[1]FloodArchive!$A$2:$P$6000,9,FALSE)</f>
        <v>39727</v>
      </c>
      <c r="F825" s="25">
        <f t="shared" si="40"/>
        <v>6</v>
      </c>
      <c r="G825" s="23">
        <f>VLOOKUP(A825,[1]FloodArchive!$A$2:$P$6000,11,FALSE)</f>
        <v>9</v>
      </c>
      <c r="H825" s="23">
        <f>VLOOKUP(A825,[1]FloodArchive!$A$2:$P$6000,12,FALSE)</f>
        <v>3000</v>
      </c>
      <c r="I825" s="38"/>
      <c r="J825" s="23" t="str">
        <f>VLOOKUP(A825,[1]FloodArchive!$A$2:$P$6000,13,FALSE)</f>
        <v>Heavy Rain</v>
      </c>
      <c r="K825" s="26">
        <f>VLOOKUP(A825,[1]FloodArchive!$A$2:$P$6003,14,FALSE)</f>
        <v>2</v>
      </c>
      <c r="L825" s="23">
        <f>VLOOKUP(A825,[1]FloodArchive!$A$2:$P$6000,7,FALSE)</f>
        <v>13945.83</v>
      </c>
      <c r="M825" s="27">
        <f t="shared" si="42"/>
        <v>5.2236256128887089</v>
      </c>
      <c r="N825" s="23">
        <f>VLOOKUP(A825,[1]FloodArchive!$A$2:$P$6000,5,FALSE)</f>
        <v>-86.371200000000002</v>
      </c>
      <c r="O825" s="23">
        <f>VLOOKUP(A825,[1]FloodArchive!$A$2:$P$6000,6,FALSE)</f>
        <v>12.060600000000001</v>
      </c>
      <c r="P825" s="33" t="s">
        <v>1564</v>
      </c>
      <c r="Q825" s="19"/>
      <c r="R825" s="20"/>
      <c r="S825" s="20"/>
      <c r="T825" s="20"/>
      <c r="U825" s="20"/>
    </row>
    <row r="826" spans="1:21" s="12" customFormat="1" ht="39.950000000000003" customHeight="1" x14ac:dyDescent="0.2">
      <c r="A826" s="138">
        <f t="shared" si="39"/>
        <v>3390</v>
      </c>
      <c r="B826" s="21" t="str">
        <f>VLOOKUP(A826,[1]FloodArchive!$A$2:$N$6000,3,FALSE)</f>
        <v>Sudan</v>
      </c>
      <c r="C826" s="22" t="s">
        <v>1565</v>
      </c>
      <c r="D826" s="24">
        <f>VLOOKUP(A826,[1]FloodArchive!$A$2:$P$6000,8,FALSE)</f>
        <v>39724</v>
      </c>
      <c r="E826" s="24">
        <f>VLOOKUP(A826,[1]FloodArchive!$A$2:$P$6000,9,FALSE)</f>
        <v>39727</v>
      </c>
      <c r="F826" s="25">
        <f t="shared" si="40"/>
        <v>4</v>
      </c>
      <c r="G826" s="23">
        <f>VLOOKUP(A826,[1]FloodArchive!$A$2:$P$6000,11,FALSE)</f>
        <v>17</v>
      </c>
      <c r="H826" s="23">
        <f>VLOOKUP(A826,[1]FloodArchive!$A$2:$P$6000,12,FALSE)</f>
        <v>3000</v>
      </c>
      <c r="I826" s="38"/>
      <c r="J826" s="23" t="str">
        <f>VLOOKUP(A826,[1]FloodArchive!$A$2:$P$6000,13,FALSE)</f>
        <v>Heavy Rain</v>
      </c>
      <c r="K826" s="26">
        <f>VLOOKUP(A826,[1]FloodArchive!$A$2:$P$6003,14,FALSE)</f>
        <v>1</v>
      </c>
      <c r="L826" s="23">
        <f>VLOOKUP(A826,[1]FloodArchive!$A$2:$P$6000,7,FALSE)</f>
        <v>81576.03</v>
      </c>
      <c r="M826" s="27">
        <f t="shared" si="42"/>
        <v>5.513622557336662</v>
      </c>
      <c r="N826" s="23">
        <f>VLOOKUP(A826,[1]FloodArchive!$A$2:$P$6000,5,FALSE)</f>
        <v>29.664899999999999</v>
      </c>
      <c r="O826" s="23">
        <f>VLOOKUP(A826,[1]FloodArchive!$A$2:$P$6000,6,FALSE)</f>
        <v>9.2438500000000001</v>
      </c>
      <c r="P826" s="33" t="s">
        <v>1566</v>
      </c>
      <c r="Q826" s="19"/>
      <c r="R826" s="20"/>
      <c r="S826" s="20"/>
      <c r="T826" s="20"/>
      <c r="U826" s="20"/>
    </row>
    <row r="827" spans="1:21" s="12" customFormat="1" ht="39.950000000000003" customHeight="1" x14ac:dyDescent="0.2">
      <c r="A827" s="138">
        <f t="shared" si="39"/>
        <v>3389</v>
      </c>
      <c r="B827" s="21" t="str">
        <f>VLOOKUP(A827,[1]FloodArchive!$A$2:$N$6000,3,FALSE)</f>
        <v>Algeria</v>
      </c>
      <c r="C827" s="22">
        <v>0</v>
      </c>
      <c r="D827" s="24">
        <f>VLOOKUP(A827,[1]FloodArchive!$A$2:$P$6000,8,FALSE)</f>
        <v>39722</v>
      </c>
      <c r="E827" s="24">
        <f>VLOOKUP(A827,[1]FloodArchive!$A$2:$P$6000,9,FALSE)</f>
        <v>39738</v>
      </c>
      <c r="F827" s="25">
        <f t="shared" si="40"/>
        <v>17</v>
      </c>
      <c r="G827" s="23">
        <f>VLOOKUP(A827,[1]FloodArchive!$A$2:$P$6000,11,FALSE)</f>
        <v>65</v>
      </c>
      <c r="H827" s="23">
        <f>VLOOKUP(A827,[1]FloodArchive!$A$2:$P$6000,12,FALSE)</f>
        <v>0</v>
      </c>
      <c r="I827" s="38"/>
      <c r="J827" s="23" t="str">
        <f>VLOOKUP(A827,[1]FloodArchive!$A$2:$P$6000,13,FALSE)</f>
        <v>Torrential Rain</v>
      </c>
      <c r="K827" s="26">
        <f>VLOOKUP(A827,[1]FloodArchive!$A$2:$P$6003,14,FALSE)</f>
        <v>2</v>
      </c>
      <c r="L827" s="23">
        <f>VLOOKUP(A827,[1]FloodArchive!$A$2:$P$6000,7,FALSE)</f>
        <v>34761.699999999997</v>
      </c>
      <c r="M827" s="27">
        <f t="shared" si="42"/>
        <v>6.0725799242482816</v>
      </c>
      <c r="N827" s="23">
        <f>VLOOKUP(A827,[1]FloodArchive!$A$2:$P$6000,5,FALSE)</f>
        <v>3.48</v>
      </c>
      <c r="O827" s="23">
        <f>VLOOKUP(A827,[1]FloodArchive!$A$2:$P$6000,6,FALSE)</f>
        <v>32.24</v>
      </c>
      <c r="P827" s="33" t="s">
        <v>1567</v>
      </c>
      <c r="Q827" s="19"/>
      <c r="R827" s="20"/>
      <c r="S827" s="20"/>
      <c r="T827" s="20"/>
      <c r="U827" s="20"/>
    </row>
    <row r="828" spans="1:21" s="12" customFormat="1" ht="39.950000000000003" customHeight="1" x14ac:dyDescent="0.2">
      <c r="A828" s="138">
        <f t="shared" si="39"/>
        <v>3388</v>
      </c>
      <c r="B828" s="21" t="str">
        <f>VLOOKUP(A828,[1]FloodArchive!$A$2:$N$6000,3,FALSE)</f>
        <v>Mexico</v>
      </c>
      <c r="C828" s="22" t="s">
        <v>1568</v>
      </c>
      <c r="D828" s="24">
        <f>VLOOKUP(A828,[1]FloodArchive!$A$2:$P$6000,8,FALSE)</f>
        <v>39722</v>
      </c>
      <c r="E828" s="24">
        <f>VLOOKUP(A828,[1]FloodArchive!$A$2:$P$6000,9,FALSE)</f>
        <v>39727</v>
      </c>
      <c r="F828" s="25">
        <f t="shared" si="40"/>
        <v>6</v>
      </c>
      <c r="G828" s="23">
        <f>VLOOKUP(A828,[1]FloodArchive!$A$2:$P$6000,11,FALSE)</f>
        <v>0</v>
      </c>
      <c r="H828" s="23">
        <f>VLOOKUP(A828,[1]FloodArchive!$A$2:$P$6000,12,FALSE)</f>
        <v>7500</v>
      </c>
      <c r="I828" s="38"/>
      <c r="J828" s="23" t="str">
        <f>VLOOKUP(A828,[1]FloodArchive!$A$2:$P$6000,13,FALSE)</f>
        <v>Heavy Rain</v>
      </c>
      <c r="K828" s="26">
        <f>VLOOKUP(A828,[1]FloodArchive!$A$2:$P$6003,14,FALSE)</f>
        <v>2</v>
      </c>
      <c r="L828" s="23">
        <f>VLOOKUP(A828,[1]FloodArchive!$A$2:$P$6000,7,FALSE)</f>
        <v>17012.580000000002</v>
      </c>
      <c r="M828" s="27">
        <f t="shared" si="42"/>
        <v>5.3099514264913079</v>
      </c>
      <c r="N828" s="23">
        <f>VLOOKUP(A828,[1]FloodArchive!$A$2:$P$6000,5,FALSE)</f>
        <v>-96.798400000000001</v>
      </c>
      <c r="O828" s="23">
        <f>VLOOKUP(A828,[1]FloodArchive!$A$2:$P$6000,6,FALSE)</f>
        <v>19.5718</v>
      </c>
      <c r="P828" s="33" t="s">
        <v>1569</v>
      </c>
      <c r="Q828" s="19"/>
      <c r="R828" s="20"/>
      <c r="S828" s="20"/>
      <c r="T828" s="20"/>
      <c r="U828" s="20"/>
    </row>
    <row r="829" spans="1:21" s="12" customFormat="1" ht="39.950000000000003" customHeight="1" x14ac:dyDescent="0.2">
      <c r="A829" s="138">
        <f t="shared" si="39"/>
        <v>3387</v>
      </c>
      <c r="B829" s="21" t="str">
        <f>VLOOKUP(A829,[1]FloodArchive!$A$2:$N$6000,3,FALSE)</f>
        <v>China</v>
      </c>
      <c r="C829" s="22" t="s">
        <v>1570</v>
      </c>
      <c r="D829" s="24">
        <f>VLOOKUP(A829,[1]FloodArchive!$A$2:$P$6000,8,FALSE)</f>
        <v>39717</v>
      </c>
      <c r="E829" s="24">
        <f>VLOOKUP(A829,[1]FloodArchive!$A$2:$P$6000,9,FALSE)</f>
        <v>39720</v>
      </c>
      <c r="F829" s="25">
        <f t="shared" si="40"/>
        <v>4</v>
      </c>
      <c r="G829" s="23">
        <f>VLOOKUP(A829,[1]FloodArchive!$A$2:$P$6000,11,FALSE)</f>
        <v>0</v>
      </c>
      <c r="H829" s="23">
        <f>VLOOKUP(A829,[1]FloodArchive!$A$2:$P$6000,12,FALSE)</f>
        <v>0</v>
      </c>
      <c r="I829" s="38"/>
      <c r="J829" s="23" t="str">
        <f>VLOOKUP(A829,[1]FloodArchive!$A$2:$P$6000,13,FALSE)</f>
        <v>Heavy Rain</v>
      </c>
      <c r="K829" s="26">
        <f>VLOOKUP(A829,[1]FloodArchive!$A$2:$P$6003,14,FALSE)</f>
        <v>1</v>
      </c>
      <c r="L829" s="23">
        <f>VLOOKUP(A829,[1]FloodArchive!$A$2:$P$6000,7,FALSE)</f>
        <v>6852.64</v>
      </c>
      <c r="M829" s="27">
        <f t="shared" si="42"/>
        <v>4.4379179083021949</v>
      </c>
      <c r="N829" s="23">
        <f>VLOOKUP(A829,[1]FloodArchive!$A$2:$P$6000,5,FALSE)</f>
        <v>108.721</v>
      </c>
      <c r="O829" s="23">
        <f>VLOOKUP(A829,[1]FloodArchive!$A$2:$P$6000,6,FALSE)</f>
        <v>21.935099999999998</v>
      </c>
      <c r="P829" s="33" t="s">
        <v>1571</v>
      </c>
      <c r="Q829" s="19"/>
      <c r="R829" s="20"/>
      <c r="S829" s="20"/>
      <c r="T829" s="20"/>
      <c r="U829" s="20"/>
    </row>
    <row r="830" spans="1:21" s="12" customFormat="1" ht="39.950000000000003" customHeight="1" x14ac:dyDescent="0.2">
      <c r="A830" s="138">
        <f t="shared" si="39"/>
        <v>3386</v>
      </c>
      <c r="B830" s="21" t="str">
        <f>VLOOKUP(A830,[1]FloodArchive!$A$2:$N$6000,3,FALSE)</f>
        <v>Guatamala</v>
      </c>
      <c r="C830" s="22" t="s">
        <v>1572</v>
      </c>
      <c r="D830" s="24">
        <f>VLOOKUP(A830,[1]FloodArchive!$A$2:$P$6000,8,FALSE)</f>
        <v>39718</v>
      </c>
      <c r="E830" s="24">
        <f>VLOOKUP(A830,[1]FloodArchive!$A$2:$P$6000,9,FALSE)</f>
        <v>39719</v>
      </c>
      <c r="F830" s="25">
        <f t="shared" si="40"/>
        <v>2</v>
      </c>
      <c r="G830" s="23">
        <f>VLOOKUP(A830,[1]FloodArchive!$A$2:$P$6000,11,FALSE)</f>
        <v>0</v>
      </c>
      <c r="H830" s="23">
        <f>VLOOKUP(A830,[1]FloodArchive!$A$2:$P$6000,12,FALSE)</f>
        <v>0</v>
      </c>
      <c r="I830" s="38"/>
      <c r="J830" s="23" t="str">
        <f>VLOOKUP(A830,[1]FloodArchive!$A$2:$P$6000,13,FALSE)</f>
        <v>Heavy Rain</v>
      </c>
      <c r="K830" s="26">
        <f>VLOOKUP(A830,[1]FloodArchive!$A$2:$P$6003,14,FALSE)</f>
        <v>1.5</v>
      </c>
      <c r="L830" s="23">
        <f>VLOOKUP(A830,[1]FloodArchive!$A$2:$P$6000,7,FALSE)</f>
        <v>16407.14</v>
      </c>
      <c r="M830" s="27">
        <f t="shared" si="42"/>
        <v>4.6921541386083234</v>
      </c>
      <c r="N830" s="23">
        <f>VLOOKUP(A830,[1]FloodArchive!$A$2:$P$6000,5,FALSE)</f>
        <v>-89.330799999999996</v>
      </c>
      <c r="O830" s="23">
        <f>VLOOKUP(A830,[1]FloodArchive!$A$2:$P$6000,6,FALSE)</f>
        <v>15.689399999999999</v>
      </c>
      <c r="P830" s="33" t="s">
        <v>1573</v>
      </c>
      <c r="Q830" s="19"/>
      <c r="R830" s="20"/>
      <c r="S830" s="20"/>
      <c r="T830" s="20"/>
      <c r="U830" s="20"/>
    </row>
    <row r="831" spans="1:21" s="12" customFormat="1" ht="39.950000000000003" customHeight="1" x14ac:dyDescent="0.2">
      <c r="A831" s="138">
        <f t="shared" si="39"/>
        <v>3385</v>
      </c>
      <c r="B831" s="21" t="str">
        <f>VLOOKUP(A831,[1]FloodArchive!$A$2:$N$6000,3,FALSE)</f>
        <v>Vietnam</v>
      </c>
      <c r="C831" s="22" t="s">
        <v>1574</v>
      </c>
      <c r="D831" s="24">
        <f>VLOOKUP(A831,[1]FloodArchive!$A$2:$P$6000,8,FALSE)</f>
        <v>39716</v>
      </c>
      <c r="E831" s="24">
        <f>VLOOKUP(A831,[1]FloodArchive!$A$2:$P$6000,9,FALSE)</f>
        <v>39720</v>
      </c>
      <c r="F831" s="25">
        <f t="shared" si="40"/>
        <v>5</v>
      </c>
      <c r="G831" s="23">
        <f>VLOOKUP(A831,[1]FloodArchive!$A$2:$P$6000,11,FALSE)</f>
        <v>41</v>
      </c>
      <c r="H831" s="23">
        <f>VLOOKUP(A831,[1]FloodArchive!$A$2:$P$6000,12,FALSE)</f>
        <v>0</v>
      </c>
      <c r="I831" s="38">
        <v>87000000</v>
      </c>
      <c r="J831" s="23" t="str">
        <f>VLOOKUP(A831,[1]FloodArchive!$A$2:$P$6000,13,FALSE)</f>
        <v>Tropical Storm Hagupit</v>
      </c>
      <c r="K831" s="26">
        <f>VLOOKUP(A831,[1]FloodArchive!$A$2:$P$6003,14,FALSE)</f>
        <v>2</v>
      </c>
      <c r="L831" s="23">
        <f>VLOOKUP(A831,[1]FloodArchive!$A$2:$P$6000,7,FALSE)</f>
        <v>58984.46</v>
      </c>
      <c r="M831" s="27">
        <f t="shared" si="42"/>
        <v>5.7707376078251027</v>
      </c>
      <c r="N831" s="23">
        <f>VLOOKUP(A831,[1]FloodArchive!$A$2:$P$6000,5,FALSE)</f>
        <v>104.593</v>
      </c>
      <c r="O831" s="23">
        <f>VLOOKUP(A831,[1]FloodArchive!$A$2:$P$6000,6,FALSE)</f>
        <v>21.8994</v>
      </c>
      <c r="P831" s="33" t="s">
        <v>1575</v>
      </c>
      <c r="Q831" s="19"/>
      <c r="R831" s="20"/>
      <c r="S831" s="20"/>
      <c r="T831" s="20"/>
      <c r="U831" s="20"/>
    </row>
    <row r="832" spans="1:21" s="12" customFormat="1" ht="39.950000000000003" customHeight="1" x14ac:dyDescent="0.2">
      <c r="A832" s="138">
        <f t="shared" si="39"/>
        <v>3384</v>
      </c>
      <c r="B832" s="21" t="str">
        <f>VLOOKUP(A832,[1]FloodArchive!$A$2:$N$6000,3,FALSE)</f>
        <v>Thailand</v>
      </c>
      <c r="C832" s="22" t="s">
        <v>1576</v>
      </c>
      <c r="D832" s="24">
        <f>VLOOKUP(A832,[1]FloodArchive!$A$2:$P$6000,8,FALSE)</f>
        <v>39702</v>
      </c>
      <c r="E832" s="24">
        <f>VLOOKUP(A832,[1]FloodArchive!$A$2:$P$6000,9,FALSE)</f>
        <v>39725</v>
      </c>
      <c r="F832" s="25">
        <f t="shared" si="40"/>
        <v>24</v>
      </c>
      <c r="G832" s="23">
        <f>VLOOKUP(A832,[1]FloodArchive!$A$2:$P$6000,11,FALSE)</f>
        <v>0</v>
      </c>
      <c r="H832" s="23">
        <f>VLOOKUP(A832,[1]FloodArchive!$A$2:$P$6000,12,FALSE)</f>
        <v>0</v>
      </c>
      <c r="I832" s="38">
        <v>8000000</v>
      </c>
      <c r="J832" s="23" t="str">
        <f>VLOOKUP(A832,[1]FloodArchive!$A$2:$P$6000,13,FALSE)</f>
        <v>Monsoonal Rain</v>
      </c>
      <c r="K832" s="26">
        <f>VLOOKUP(A832,[1]FloodArchive!$A$2:$P$6003,14,FALSE)</f>
        <v>1.5</v>
      </c>
      <c r="L832" s="23">
        <f>VLOOKUP(A832,[1]FloodArchive!$A$2:$P$6000,7,FALSE)</f>
        <v>165834.29</v>
      </c>
      <c r="M832" s="27">
        <f t="shared" si="42"/>
        <v>6.7759768364993551</v>
      </c>
      <c r="N832" s="23">
        <f>VLOOKUP(A832,[1]FloodArchive!$A$2:$P$6000,5,FALSE)</f>
        <v>103.17700000000001</v>
      </c>
      <c r="O832" s="23">
        <f>VLOOKUP(A832,[1]FloodArchive!$A$2:$P$6000,6,FALSE)</f>
        <v>17.821300000000001</v>
      </c>
      <c r="P832" s="33" t="s">
        <v>1577</v>
      </c>
      <c r="Q832" s="19"/>
      <c r="R832" s="20"/>
      <c r="S832" s="20"/>
      <c r="T832" s="20"/>
      <c r="U832" s="20"/>
    </row>
    <row r="833" spans="1:21" s="12" customFormat="1" ht="39.950000000000003" customHeight="1" x14ac:dyDescent="0.2">
      <c r="A833" s="138">
        <f t="shared" si="39"/>
        <v>3383</v>
      </c>
      <c r="B833" s="21" t="str">
        <f>VLOOKUP(A833,[1]FloodArchive!$A$2:$N$6000,3,FALSE)</f>
        <v>Nepal</v>
      </c>
      <c r="C833" s="22" t="s">
        <v>1578</v>
      </c>
      <c r="D833" s="24">
        <f>VLOOKUP(A833,[1]FloodArchive!$A$2:$P$6000,8,FALSE)</f>
        <v>39713</v>
      </c>
      <c r="E833" s="24">
        <f>VLOOKUP(A833,[1]FloodArchive!$A$2:$P$6000,9,FALSE)</f>
        <v>39720</v>
      </c>
      <c r="F833" s="25">
        <f t="shared" si="40"/>
        <v>8</v>
      </c>
      <c r="G833" s="23">
        <f>VLOOKUP(A833,[1]FloodArchive!$A$2:$P$6000,11,FALSE)</f>
        <v>49</v>
      </c>
      <c r="H833" s="23">
        <f>VLOOKUP(A833,[1]FloodArchive!$A$2:$P$6000,12,FALSE)</f>
        <v>13000</v>
      </c>
      <c r="I833" s="40"/>
      <c r="J833" s="23" t="str">
        <f>VLOOKUP(A833,[1]FloodArchive!$A$2:$P$6000,13,FALSE)</f>
        <v>Monsoonal Rain</v>
      </c>
      <c r="K833" s="26">
        <f>VLOOKUP(A833,[1]FloodArchive!$A$2:$P$6003,14,FALSE)</f>
        <v>2</v>
      </c>
      <c r="L833" s="23">
        <f>VLOOKUP(A833,[1]FloodArchive!$A$2:$P$6000,7,FALSE)</f>
        <v>168134.51</v>
      </c>
      <c r="M833" s="27">
        <f t="shared" si="42"/>
        <v>6.4297768451992345</v>
      </c>
      <c r="N833" s="23">
        <f>VLOOKUP(A833,[1]FloodArchive!$A$2:$P$6000,5,FALSE)</f>
        <v>78.938400000000001</v>
      </c>
      <c r="O833" s="23">
        <f>VLOOKUP(A833,[1]FloodArchive!$A$2:$P$6000,6,FALSE)</f>
        <v>30.521799999999999</v>
      </c>
      <c r="P833" s="33" t="s">
        <v>1579</v>
      </c>
      <c r="Q833" s="19"/>
      <c r="R833" s="20"/>
      <c r="S833" s="20"/>
      <c r="T833" s="20"/>
      <c r="U833" s="20"/>
    </row>
    <row r="834" spans="1:21" s="12" customFormat="1" ht="39.950000000000003" customHeight="1" x14ac:dyDescent="0.2">
      <c r="A834" s="138">
        <f t="shared" ref="A834:A897" si="43">A835+1</f>
        <v>3382</v>
      </c>
      <c r="B834" s="21" t="str">
        <f>VLOOKUP(A834,[1]FloodArchive!$A$2:$N$6000,3,FALSE)</f>
        <v>India</v>
      </c>
      <c r="C834" s="22" t="s">
        <v>1580</v>
      </c>
      <c r="D834" s="24">
        <f>VLOOKUP(A834,[1]FloodArchive!$A$2:$P$6000,8,FALSE)</f>
        <v>39713</v>
      </c>
      <c r="E834" s="24">
        <f>VLOOKUP(A834,[1]FloodArchive!$A$2:$P$6000,9,FALSE)</f>
        <v>39720</v>
      </c>
      <c r="F834" s="25">
        <f t="shared" si="40"/>
        <v>8</v>
      </c>
      <c r="G834" s="23">
        <f>VLOOKUP(A834,[1]FloodArchive!$A$2:$P$6000,11,FALSE)</f>
        <v>2400</v>
      </c>
      <c r="H834" s="23">
        <f>VLOOKUP(A834,[1]FloodArchive!$A$2:$P$6000,12,FALSE)</f>
        <v>0</v>
      </c>
      <c r="I834" s="40"/>
      <c r="J834" s="23" t="str">
        <f>VLOOKUP(A834,[1]FloodArchive!$A$2:$P$6000,13,FALSE)</f>
        <v>Dam release and Heavy  Rain</v>
      </c>
      <c r="K834" s="26">
        <f>VLOOKUP(A834,[1]FloodArchive!$A$2:$P$6003,14,FALSE)</f>
        <v>2</v>
      </c>
      <c r="L834" s="23">
        <f>VLOOKUP(A834,[1]FloodArchive!$A$2:$P$6000,7,FALSE)</f>
        <v>464318</v>
      </c>
      <c r="M834" s="27">
        <f t="shared" si="42"/>
        <v>6.8709355027406804</v>
      </c>
      <c r="N834" s="23">
        <f>VLOOKUP(A834,[1]FloodArchive!$A$2:$P$6000,5,FALSE)</f>
        <v>84.406400000000005</v>
      </c>
      <c r="O834" s="23">
        <f>VLOOKUP(A834,[1]FloodArchive!$A$2:$P$6000,6,FALSE)</f>
        <v>20.952200000000001</v>
      </c>
      <c r="P834" s="33" t="s">
        <v>1581</v>
      </c>
      <c r="Q834" s="19"/>
      <c r="R834" s="20"/>
      <c r="S834" s="20"/>
      <c r="T834" s="20"/>
      <c r="U834" s="20"/>
    </row>
    <row r="835" spans="1:21" s="12" customFormat="1" ht="39.950000000000003" customHeight="1" x14ac:dyDescent="0.2">
      <c r="A835" s="138">
        <f t="shared" si="43"/>
        <v>3381</v>
      </c>
      <c r="B835" s="21" t="str">
        <f>VLOOKUP(A835,[1]FloodArchive!$A$2:$N$6000,3,FALSE)</f>
        <v>Puerto Rico</v>
      </c>
      <c r="C835" s="22" t="s">
        <v>1582</v>
      </c>
      <c r="D835" s="24">
        <f>VLOOKUP(A835,[1]FloodArchive!$A$2:$P$6000,8,FALSE)</f>
        <v>39712</v>
      </c>
      <c r="E835" s="24">
        <f>VLOOKUP(A835,[1]FloodArchive!$A$2:$P$6000,9,FALSE)</f>
        <v>39714</v>
      </c>
      <c r="F835" s="25">
        <f t="shared" si="40"/>
        <v>3</v>
      </c>
      <c r="G835" s="23">
        <f>VLOOKUP(A835,[1]FloodArchive!$A$2:$P$6000,11,FALSE)</f>
        <v>4</v>
      </c>
      <c r="H835" s="23">
        <f>VLOOKUP(A835,[1]FloodArchive!$A$2:$P$6000,12,FALSE)</f>
        <v>0</v>
      </c>
      <c r="I835" s="40"/>
      <c r="J835" s="23" t="str">
        <f>VLOOKUP(A835,[1]FloodArchive!$A$2:$P$6000,13,FALSE)</f>
        <v>Heavy rain</v>
      </c>
      <c r="K835" s="26">
        <f>VLOOKUP(A835,[1]FloodArchive!$A$2:$P$6003,14,FALSE)</f>
        <v>1.5</v>
      </c>
      <c r="L835" s="23">
        <f>VLOOKUP(A835,[1]FloodArchive!$A$2:$P$6000,7,FALSE)</f>
        <v>1643.82</v>
      </c>
      <c r="M835" s="27">
        <f t="shared" si="42"/>
        <v>3.8690667738853368</v>
      </c>
      <c r="N835" s="23">
        <f>VLOOKUP(A835,[1]FloodArchive!$A$2:$P$6000,5,FALSE)</f>
        <v>-66.553299999999993</v>
      </c>
      <c r="O835" s="23">
        <f>VLOOKUP(A835,[1]FloodArchive!$A$2:$P$6000,6,FALSE)</f>
        <v>18.051300000000001</v>
      </c>
      <c r="P835" s="33" t="s">
        <v>1583</v>
      </c>
      <c r="Q835" s="19"/>
      <c r="R835" s="20"/>
      <c r="S835" s="20"/>
      <c r="T835" s="20"/>
      <c r="U835" s="20"/>
    </row>
    <row r="836" spans="1:21" s="12" customFormat="1" ht="39.950000000000003" customHeight="1" x14ac:dyDescent="0.2">
      <c r="A836" s="138">
        <f t="shared" si="43"/>
        <v>3380</v>
      </c>
      <c r="B836" s="21" t="str">
        <f>VLOOKUP(A836,[1]FloodArchive!$A$2:$N$6000,3,FALSE)</f>
        <v>Taiwan</v>
      </c>
      <c r="C836" s="22" t="s">
        <v>1584</v>
      </c>
      <c r="D836" s="24">
        <f>VLOOKUP(A836,[1]FloodArchive!$A$2:$P$6000,8,FALSE)</f>
        <v>39705</v>
      </c>
      <c r="E836" s="24">
        <f>VLOOKUP(A836,[1]FloodArchive!$A$2:$P$6000,9,FALSE)</f>
        <v>39706</v>
      </c>
      <c r="F836" s="25">
        <f t="shared" si="40"/>
        <v>2</v>
      </c>
      <c r="G836" s="23">
        <f>VLOOKUP(A836,[1]FloodArchive!$A$2:$P$6000,11,FALSE)</f>
        <v>0</v>
      </c>
      <c r="H836" s="23">
        <f>VLOOKUP(A836,[1]FloodArchive!$A$2:$P$6000,12,FALSE)</f>
        <v>0</v>
      </c>
      <c r="I836" s="38"/>
      <c r="J836" s="23" t="str">
        <f>VLOOKUP(A836,[1]FloodArchive!$A$2:$P$6000,13,FALSE)</f>
        <v>Tropical Storm Sinlaku</v>
      </c>
      <c r="K836" s="26">
        <f>VLOOKUP(A836,[1]FloodArchive!$A$2:$P$6003,14,FALSE)</f>
        <v>1.5</v>
      </c>
      <c r="L836" s="23">
        <f>VLOOKUP(A836,[1]FloodArchive!$A$2:$P$6000,7,FALSE)</f>
        <v>4834.08</v>
      </c>
      <c r="M836" s="27">
        <f t="shared" si="42"/>
        <v>4.1614350880629249</v>
      </c>
      <c r="N836" s="23">
        <f>VLOOKUP(A836,[1]FloodArchive!$A$2:$P$6000,5,FALSE)</f>
        <v>121.569</v>
      </c>
      <c r="O836" s="23">
        <f>VLOOKUP(A836,[1]FloodArchive!$A$2:$P$6000,6,FALSE)</f>
        <v>24.666899999999998</v>
      </c>
      <c r="P836" s="41"/>
      <c r="Q836" s="19"/>
      <c r="R836" s="20"/>
      <c r="S836" s="20"/>
      <c r="T836" s="20"/>
      <c r="U836" s="20"/>
    </row>
    <row r="837" spans="1:21" s="12" customFormat="1" ht="39.950000000000003" customHeight="1" x14ac:dyDescent="0.2">
      <c r="A837" s="138">
        <f t="shared" si="43"/>
        <v>3379</v>
      </c>
      <c r="B837" s="21" t="str">
        <f>VLOOKUP(A837,[1]FloodArchive!$A$2:$N$6000,3,FALSE)</f>
        <v>USA</v>
      </c>
      <c r="C837" s="22" t="s">
        <v>1585</v>
      </c>
      <c r="D837" s="24">
        <f>VLOOKUP(A837,[1]FloodArchive!$A$2:$P$6000,8,FALSE)</f>
        <v>39703</v>
      </c>
      <c r="E837" s="24">
        <f>VLOOKUP(A837,[1]FloodArchive!$A$2:$P$6000,9,FALSE)</f>
        <v>39707</v>
      </c>
      <c r="F837" s="25">
        <f t="shared" si="40"/>
        <v>5</v>
      </c>
      <c r="G837" s="23">
        <f>VLOOKUP(A837,[1]FloodArchive!$A$2:$P$6000,11,FALSE)</f>
        <v>8</v>
      </c>
      <c r="H837" s="23">
        <f>VLOOKUP(A837,[1]FloodArchive!$A$2:$P$6000,12,FALSE)</f>
        <v>200000</v>
      </c>
      <c r="I837" s="38">
        <v>2000000000</v>
      </c>
      <c r="J837" s="23" t="str">
        <f>VLOOKUP(A837,[1]FloodArchive!$A$2:$P$6000,13,FALSE)</f>
        <v>Tropical Storm Ike</v>
      </c>
      <c r="K837" s="26">
        <f>VLOOKUP(A837,[1]FloodArchive!$A$2:$P$6003,14,FALSE)</f>
        <v>1.5</v>
      </c>
      <c r="L837" s="23">
        <f>VLOOKUP(A837,[1]FloodArchive!$A$2:$P$6000,7,FALSE)</f>
        <v>652500.87</v>
      </c>
      <c r="M837" s="27">
        <f t="shared" si="42"/>
        <v>6.6896423584609419</v>
      </c>
      <c r="N837" s="23">
        <f>VLOOKUP(A837,[1]FloodArchive!$A$2:$P$6000,5,FALSE)</f>
        <v>-90.453400000000002</v>
      </c>
      <c r="O837" s="23">
        <f>VLOOKUP(A837,[1]FloodArchive!$A$2:$P$6000,6,FALSE)</f>
        <v>35.054200000000002</v>
      </c>
      <c r="P837" s="41" t="s">
        <v>1586</v>
      </c>
      <c r="Q837" s="19"/>
      <c r="R837" s="20"/>
      <c r="S837" s="20"/>
      <c r="T837" s="20"/>
      <c r="U837" s="20"/>
    </row>
    <row r="838" spans="1:21" s="12" customFormat="1" ht="39.950000000000003" customHeight="1" x14ac:dyDescent="0.2">
      <c r="A838" s="138">
        <f t="shared" si="43"/>
        <v>3378</v>
      </c>
      <c r="B838" s="21" t="str">
        <f>VLOOKUP(A838,[1]FloodArchive!$A$2:$N$6000,3,FALSE)</f>
        <v>Iraq</v>
      </c>
      <c r="C838" s="22" t="s">
        <v>1587</v>
      </c>
      <c r="D838" s="24">
        <f>VLOOKUP(A838,[1]FloodArchive!$A$2:$P$6000,8,FALSE)</f>
        <v>39701</v>
      </c>
      <c r="E838" s="24">
        <f>VLOOKUP(A838,[1]FloodArchive!$A$2:$P$6000,9,FALSE)</f>
        <v>39702</v>
      </c>
      <c r="F838" s="25">
        <f t="shared" si="40"/>
        <v>2</v>
      </c>
      <c r="G838" s="23">
        <f>VLOOKUP(A838,[1]FloodArchive!$A$2:$P$6000,11,FALSE)</f>
        <v>3</v>
      </c>
      <c r="H838" s="23">
        <f>VLOOKUP(A838,[1]FloodArchive!$A$2:$P$6000,12,FALSE)</f>
        <v>400</v>
      </c>
      <c r="I838" s="38"/>
      <c r="J838" s="23" t="str">
        <f>VLOOKUP(A838,[1]FloodArchive!$A$2:$P$6000,13,FALSE)</f>
        <v>Torrential rain</v>
      </c>
      <c r="K838" s="26">
        <f>VLOOKUP(A838,[1]FloodArchive!$A$2:$P$6003,14,FALSE)</f>
        <v>1.5</v>
      </c>
      <c r="L838" s="23">
        <f>VLOOKUP(A838,[1]FloodArchive!$A$2:$P$6000,7,FALSE)</f>
        <v>8574.06</v>
      </c>
      <c r="M838" s="27">
        <f t="shared" si="42"/>
        <v>4.4103077730332707</v>
      </c>
      <c r="N838" s="23">
        <f>VLOOKUP(A838,[1]FloodArchive!$A$2:$P$6000,5,FALSE)</f>
        <v>45.110799999999998</v>
      </c>
      <c r="O838" s="23">
        <f>VLOOKUP(A838,[1]FloodArchive!$A$2:$P$6000,6,FALSE)</f>
        <v>36.156399999999998</v>
      </c>
      <c r="P838" s="41"/>
      <c r="Q838" s="19"/>
      <c r="R838" s="20"/>
      <c r="S838" s="20"/>
      <c r="T838" s="20"/>
      <c r="U838" s="20"/>
    </row>
    <row r="839" spans="1:21" s="12" customFormat="1" ht="39.950000000000003" customHeight="1" x14ac:dyDescent="0.2">
      <c r="A839" s="138">
        <f t="shared" si="43"/>
        <v>3377</v>
      </c>
      <c r="B839" s="21" t="str">
        <f>VLOOKUP(A839,[1]FloodArchive!$A$2:$N$6000,3,FALSE)</f>
        <v>Iran</v>
      </c>
      <c r="C839" s="22" t="s">
        <v>1588</v>
      </c>
      <c r="D839" s="24">
        <f>VLOOKUP(A839,[1]FloodArchive!$A$2:$P$6000,8,FALSE)</f>
        <v>39700</v>
      </c>
      <c r="E839" s="24">
        <f>VLOOKUP(A839,[1]FloodArchive!$A$2:$P$6000,9,FALSE)</f>
        <v>39701</v>
      </c>
      <c r="F839" s="25">
        <f t="shared" si="40"/>
        <v>2</v>
      </c>
      <c r="G839" s="23">
        <f>VLOOKUP(A839,[1]FloodArchive!$A$2:$P$6000,11,FALSE)</f>
        <v>19</v>
      </c>
      <c r="H839" s="23">
        <f>VLOOKUP(A839,[1]FloodArchive!$A$2:$P$6000,12,FALSE)</f>
        <v>200</v>
      </c>
      <c r="I839" s="38"/>
      <c r="J839" s="23" t="str">
        <f>VLOOKUP(A839,[1]FloodArchive!$A$2:$P$6000,13,FALSE)</f>
        <v>Torrential rain</v>
      </c>
      <c r="K839" s="26">
        <f>VLOOKUP(A839,[1]FloodArchive!$A$2:$P$6003,14,FALSE)</f>
        <v>1.5</v>
      </c>
      <c r="L839" s="23">
        <f>VLOOKUP(A839,[1]FloodArchive!$A$2:$P$6000,7,FALSE)</f>
        <v>26847.35</v>
      </c>
      <c r="M839" s="27">
        <f t="shared" si="42"/>
        <v>4.9060226793111141</v>
      </c>
      <c r="N839" s="23">
        <f>VLOOKUP(A839,[1]FloodArchive!$A$2:$P$6000,5,FALSE)</f>
        <v>50.656399999999998</v>
      </c>
      <c r="O839" s="23">
        <f>VLOOKUP(A839,[1]FloodArchive!$A$2:$P$6000,6,FALSE)</f>
        <v>31.996099999999998</v>
      </c>
      <c r="P839" s="41" t="s">
        <v>1589</v>
      </c>
      <c r="Q839" s="19"/>
      <c r="R839" s="20"/>
      <c r="S839" s="20"/>
      <c r="T839" s="20"/>
      <c r="U839" s="20"/>
    </row>
    <row r="840" spans="1:21" s="12" customFormat="1" ht="39.950000000000003" customHeight="1" x14ac:dyDescent="0.2">
      <c r="A840" s="138">
        <f t="shared" si="43"/>
        <v>3376</v>
      </c>
      <c r="B840" s="21" t="str">
        <f>VLOOKUP(A840,[1]FloodArchive!$A$2:$N$6000,3,FALSE)</f>
        <v>UK</v>
      </c>
      <c r="C840" s="22" t="s">
        <v>1590</v>
      </c>
      <c r="D840" s="24">
        <f>VLOOKUP(A840,[1]FloodArchive!$A$2:$P$6000,8,FALSE)</f>
        <v>39697</v>
      </c>
      <c r="E840" s="24">
        <f>VLOOKUP(A840,[1]FloodArchive!$A$2:$P$6000,9,FALSE)</f>
        <v>39699</v>
      </c>
      <c r="F840" s="25">
        <f t="shared" si="40"/>
        <v>3</v>
      </c>
      <c r="G840" s="23">
        <f>VLOOKUP(A840,[1]FloodArchive!$A$2:$P$6000,11,FALSE)</f>
        <v>0</v>
      </c>
      <c r="H840" s="23">
        <f>VLOOKUP(A840,[1]FloodArchive!$A$2:$P$6000,12,FALSE)</f>
        <v>200</v>
      </c>
      <c r="I840" s="38">
        <v>3000000</v>
      </c>
      <c r="J840" s="23" t="str">
        <f>VLOOKUP(A840,[1]FloodArchive!$A$2:$P$6000,13,FALSE)</f>
        <v>Torrential rain</v>
      </c>
      <c r="K840" s="26">
        <f>VLOOKUP(A840,[1]FloodArchive!$A$2:$P$6003,14,FALSE)</f>
        <v>1.5</v>
      </c>
      <c r="L840" s="23">
        <f>VLOOKUP(A840,[1]FloodArchive!$A$2:$P$6000,7,FALSE)</f>
        <v>47366.17</v>
      </c>
      <c r="M840" s="27">
        <f t="shared" si="42"/>
        <v>5.3286807831325484</v>
      </c>
      <c r="N840" s="23">
        <f>VLOOKUP(A840,[1]FloodArchive!$A$2:$P$6000,5,FALSE)</f>
        <v>-1.80548</v>
      </c>
      <c r="O840" s="23">
        <f>VLOOKUP(A840,[1]FloodArchive!$A$2:$P$6000,6,FALSE)</f>
        <v>53.260599999999997</v>
      </c>
      <c r="P840" s="41" t="s">
        <v>1591</v>
      </c>
      <c r="Q840" s="19"/>
      <c r="R840" s="20"/>
      <c r="S840" s="20"/>
      <c r="T840" s="20"/>
      <c r="U840" s="20"/>
    </row>
    <row r="841" spans="1:21" s="12" customFormat="1" ht="39.950000000000003" customHeight="1" x14ac:dyDescent="0.2">
      <c r="A841" s="138">
        <f t="shared" si="43"/>
        <v>3375</v>
      </c>
      <c r="B841" s="21" t="str">
        <f>VLOOKUP(A841,[1]FloodArchive!$A$2:$N$6000,3,FALSE)</f>
        <v>Malaysia</v>
      </c>
      <c r="C841" s="22" t="s">
        <v>1592</v>
      </c>
      <c r="D841" s="24">
        <f>VLOOKUP(A841,[1]FloodArchive!$A$2:$P$6000,8,FALSE)</f>
        <v>39696</v>
      </c>
      <c r="E841" s="24">
        <f>VLOOKUP(A841,[1]FloodArchive!$A$2:$P$6000,9,FALSE)</f>
        <v>39698</v>
      </c>
      <c r="F841" s="25">
        <f t="shared" si="40"/>
        <v>3</v>
      </c>
      <c r="G841" s="23">
        <f>VLOOKUP(A841,[1]FloodArchive!$A$2:$P$6000,11,FALSE)</f>
        <v>0</v>
      </c>
      <c r="H841" s="23">
        <f>VLOOKUP(A841,[1]FloodArchive!$A$2:$P$6000,12,FALSE)</f>
        <v>125000</v>
      </c>
      <c r="I841" s="38">
        <v>108000000</v>
      </c>
      <c r="J841" s="23" t="str">
        <f>VLOOKUP(A841,[1]FloodArchive!$A$2:$P$6000,13,FALSE)</f>
        <v>Torrential Rain</v>
      </c>
      <c r="K841" s="26">
        <f>VLOOKUP(A841,[1]FloodArchive!$A$2:$P$6003,14,FALSE)</f>
        <v>1.5</v>
      </c>
      <c r="L841" s="23">
        <f>VLOOKUP(A841,[1]FloodArchive!$A$2:$P$6000,7,FALSE)</f>
        <v>127690.73</v>
      </c>
      <c r="M841" s="27">
        <f t="shared" si="42"/>
        <v>5.7593718835839525</v>
      </c>
      <c r="N841" s="23">
        <f>VLOOKUP(A841,[1]FloodArchive!$A$2:$P$6000,5,FALSE)</f>
        <v>102.124</v>
      </c>
      <c r="O841" s="23">
        <f>VLOOKUP(A841,[1]FloodArchive!$A$2:$P$6000,6,FALSE)</f>
        <v>4.0776500000000002</v>
      </c>
      <c r="P841" s="41" t="s">
        <v>1593</v>
      </c>
      <c r="Q841" s="19"/>
      <c r="R841" s="20"/>
      <c r="S841" s="20"/>
      <c r="T841" s="20"/>
      <c r="U841" s="20"/>
    </row>
    <row r="842" spans="1:21" s="12" customFormat="1" ht="39.950000000000003" customHeight="1" x14ac:dyDescent="0.2">
      <c r="A842" s="138">
        <f t="shared" si="43"/>
        <v>3374</v>
      </c>
      <c r="B842" s="21" t="str">
        <f>VLOOKUP(A842,[1]FloodArchive!$A$2:$N$6000,3,FALSE)</f>
        <v>Indonesia</v>
      </c>
      <c r="C842" s="22" t="s">
        <v>1594</v>
      </c>
      <c r="D842" s="24">
        <f>VLOOKUP(A842,[1]FloodArchive!$A$2:$P$6000,8,FALSE)</f>
        <v>39697</v>
      </c>
      <c r="E842" s="24">
        <f>VLOOKUP(A842,[1]FloodArchive!$A$2:$P$6000,9,FALSE)</f>
        <v>39699</v>
      </c>
      <c r="F842" s="25">
        <f t="shared" si="40"/>
        <v>3</v>
      </c>
      <c r="G842" s="23">
        <f>VLOOKUP(A842,[1]FloodArchive!$A$2:$P$6000,11,FALSE)</f>
        <v>0</v>
      </c>
      <c r="H842" s="23">
        <f>VLOOKUP(A842,[1]FloodArchive!$A$2:$P$6000,12,FALSE)</f>
        <v>17352</v>
      </c>
      <c r="I842" s="38">
        <v>1080000</v>
      </c>
      <c r="J842" s="23" t="str">
        <f>VLOOKUP(A842,[1]FloodArchive!$A$2:$P$6000,13,FALSE)</f>
        <v>Monsoon Rains</v>
      </c>
      <c r="K842" s="26">
        <f>VLOOKUP(A842,[1]FloodArchive!$A$2:$P$6003,14,FALSE)</f>
        <v>1.5</v>
      </c>
      <c r="L842" s="23">
        <f>VLOOKUP(A842,[1]FloodArchive!$A$2:$P$6000,7,FALSE)</f>
        <v>9851.07</v>
      </c>
      <c r="M842" s="27">
        <f t="shared" si="42"/>
        <v>4.6466959188777963</v>
      </c>
      <c r="N842" s="23">
        <f>VLOOKUP(A842,[1]FloodArchive!$A$2:$P$6000,5,FALSE)</f>
        <v>122.521</v>
      </c>
      <c r="O842" s="23">
        <f>VLOOKUP(A842,[1]FloodArchive!$A$2:$P$6000,6,FALSE)</f>
        <v>0.68206599999999995</v>
      </c>
      <c r="P842" s="41" t="s">
        <v>1595</v>
      </c>
      <c r="Q842" s="19"/>
      <c r="R842" s="20"/>
      <c r="S842" s="20"/>
      <c r="T842" s="20"/>
      <c r="U842" s="20"/>
    </row>
    <row r="843" spans="1:21" s="12" customFormat="1" ht="39.950000000000003" customHeight="1" x14ac:dyDescent="0.2">
      <c r="A843" s="138">
        <f t="shared" si="43"/>
        <v>3373</v>
      </c>
      <c r="B843" s="21" t="str">
        <f>VLOOKUP(A843,[1]FloodArchive!$A$2:$N$6000,3,FALSE)</f>
        <v>Haiti</v>
      </c>
      <c r="C843" s="22">
        <v>0</v>
      </c>
      <c r="D843" s="24">
        <f>VLOOKUP(A843,[1]FloodArchive!$A$2:$P$6000,8,FALSE)</f>
        <v>39697</v>
      </c>
      <c r="E843" s="24">
        <f>VLOOKUP(A843,[1]FloodArchive!$A$2:$P$6000,9,FALSE)</f>
        <v>39699</v>
      </c>
      <c r="F843" s="25">
        <f t="shared" si="40"/>
        <v>3</v>
      </c>
      <c r="G843" s="23">
        <f>VLOOKUP(A843,[1]FloodArchive!$A$2:$P$6000,11,FALSE)</f>
        <v>58</v>
      </c>
      <c r="H843" s="23">
        <f>VLOOKUP(A843,[1]FloodArchive!$A$2:$P$6000,12,FALSE)</f>
        <v>125000</v>
      </c>
      <c r="I843" s="40"/>
      <c r="J843" s="23" t="str">
        <f>VLOOKUP(A843,[1]FloodArchive!$A$2:$P$6000,13,FALSE)</f>
        <v>Tropical Storm Ike</v>
      </c>
      <c r="K843" s="26">
        <f>VLOOKUP(A843,[1]FloodArchive!$A$2:$P$6003,14,FALSE)</f>
        <v>1.5</v>
      </c>
      <c r="L843" s="23">
        <f>VLOOKUP(A843,[1]FloodArchive!$A$2:$P$6000,7,FALSE)</f>
        <v>25885.67</v>
      </c>
      <c r="M843" s="27">
        <f t="shared" si="42"/>
        <v>5.0662719241029599</v>
      </c>
      <c r="N843" s="23">
        <f>VLOOKUP(A843,[1]FloodArchive!$A$2:$P$6000,5,FALSE)</f>
        <v>-71.698400000000007</v>
      </c>
      <c r="O843" s="23">
        <f>VLOOKUP(A843,[1]FloodArchive!$A$2:$P$6000,6,FALSE)</f>
        <v>18.4572</v>
      </c>
      <c r="P843" s="41" t="s">
        <v>1596</v>
      </c>
      <c r="Q843" s="19"/>
      <c r="R843" s="20"/>
      <c r="S843" s="20"/>
      <c r="T843" s="20"/>
      <c r="U843" s="20"/>
    </row>
    <row r="844" spans="1:21" s="12" customFormat="1" ht="39.950000000000003" customHeight="1" x14ac:dyDescent="0.2">
      <c r="A844" s="138">
        <f t="shared" si="43"/>
        <v>3372</v>
      </c>
      <c r="B844" s="21" t="str">
        <f>VLOOKUP(A844,[1]FloodArchive!$A$2:$N$6000,3,FALSE)</f>
        <v>India</v>
      </c>
      <c r="C844" s="22" t="s">
        <v>1597</v>
      </c>
      <c r="D844" s="24">
        <f>VLOOKUP(A844,[1]FloodArchive!$A$2:$P$6000,8,FALSE)</f>
        <v>39690</v>
      </c>
      <c r="E844" s="24">
        <f>VLOOKUP(A844,[1]FloodArchive!$A$2:$P$6000,9,FALSE)</f>
        <v>39699</v>
      </c>
      <c r="F844" s="25">
        <f t="shared" si="40"/>
        <v>10</v>
      </c>
      <c r="G844" s="23">
        <f>VLOOKUP(A844,[1]FloodArchive!$A$2:$P$6000,11,FALSE)</f>
        <v>900</v>
      </c>
      <c r="H844" s="23">
        <f>VLOOKUP(A844,[1]FloodArchive!$A$2:$P$6000,12,FALSE)</f>
        <v>1000000</v>
      </c>
      <c r="I844" s="40"/>
      <c r="J844" s="23" t="str">
        <f>VLOOKUP(A844,[1]FloodArchive!$A$2:$P$6000,13,FALSE)</f>
        <v>Monsoon Rains</v>
      </c>
      <c r="K844" s="26">
        <f>VLOOKUP(A844,[1]FloodArchive!$A$2:$P$6003,14,FALSE)</f>
        <v>1.5</v>
      </c>
      <c r="L844" s="23">
        <f>VLOOKUP(A844,[1]FloodArchive!$A$2:$P$6000,7,FALSE)</f>
        <v>80590.45</v>
      </c>
      <c r="M844" s="27">
        <f t="shared" si="42"/>
        <v>6.0823748398429878</v>
      </c>
      <c r="N844" s="23">
        <f>VLOOKUP(A844,[1]FloodArchive!$A$2:$P$6000,5,FALSE)</f>
        <v>94.550299999999993</v>
      </c>
      <c r="O844" s="23">
        <f>VLOOKUP(A844,[1]FloodArchive!$A$2:$P$6000,6,FALSE)</f>
        <v>27.0442</v>
      </c>
      <c r="P844" s="42" t="s">
        <v>1598</v>
      </c>
      <c r="Q844" s="19"/>
      <c r="R844" s="20"/>
      <c r="S844" s="20"/>
      <c r="T844" s="20"/>
      <c r="U844" s="20"/>
    </row>
    <row r="845" spans="1:21" s="12" customFormat="1" ht="39.950000000000003" customHeight="1" x14ac:dyDescent="0.2">
      <c r="A845" s="138">
        <f t="shared" si="43"/>
        <v>3371</v>
      </c>
      <c r="B845" s="21" t="str">
        <f>VLOOKUP(A845,[1]FloodArchive!$A$2:$N$6000,3,FALSE)</f>
        <v>Bangladesh</v>
      </c>
      <c r="C845" s="22" t="s">
        <v>1599</v>
      </c>
      <c r="D845" s="24">
        <f>VLOOKUP(A845,[1]FloodArchive!$A$2:$P$6000,8,FALSE)</f>
        <v>39690</v>
      </c>
      <c r="E845" s="24">
        <f>VLOOKUP(A845,[1]FloodArchive!$A$2:$P$6000,9,FALSE)</f>
        <v>39699</v>
      </c>
      <c r="F845" s="25">
        <f t="shared" ref="F845:F908" si="44">E845-D845+1</f>
        <v>10</v>
      </c>
      <c r="G845" s="23">
        <f>VLOOKUP(A845,[1]FloodArchive!$A$2:$P$6000,11,FALSE)</f>
        <v>0</v>
      </c>
      <c r="H845" s="23">
        <f>VLOOKUP(A845,[1]FloodArchive!$A$2:$P$6000,12,FALSE)</f>
        <v>600000</v>
      </c>
      <c r="I845" s="40"/>
      <c r="J845" s="23" t="str">
        <f>VLOOKUP(A845,[1]FloodArchive!$A$2:$P$6000,13,FALSE)</f>
        <v>Monsoon Rains</v>
      </c>
      <c r="K845" s="26">
        <f>VLOOKUP(A845,[1]FloodArchive!$A$2:$P$6003,14,FALSE)</f>
        <v>1.5</v>
      </c>
      <c r="L845" s="23">
        <f>VLOOKUP(A845,[1]FloodArchive!$A$2:$P$6000,7,FALSE)</f>
        <v>59248.82</v>
      </c>
      <c r="M845" s="27">
        <f t="shared" si="42"/>
        <v>5.9487709644113798</v>
      </c>
      <c r="N845" s="23">
        <f>VLOOKUP(A845,[1]FloodArchive!$A$2:$P$6000,5,FALSE)</f>
        <v>90.21</v>
      </c>
      <c r="O845" s="23">
        <f>VLOOKUP(A845,[1]FloodArchive!$A$2:$P$6000,6,FALSE)</f>
        <v>25.0288</v>
      </c>
      <c r="P845" s="41" t="s">
        <v>1600</v>
      </c>
      <c r="Q845" s="19"/>
      <c r="R845" s="20"/>
      <c r="S845" s="20"/>
      <c r="T845" s="20"/>
      <c r="U845" s="20"/>
    </row>
    <row r="846" spans="1:21" s="12" customFormat="1" ht="39.950000000000003" customHeight="1" x14ac:dyDescent="0.2">
      <c r="A846" s="138">
        <f t="shared" si="43"/>
        <v>3370</v>
      </c>
      <c r="B846" s="21" t="str">
        <f>VLOOKUP(A846,[1]FloodArchive!$A$2:$N$6000,3,FALSE)</f>
        <v>USA</v>
      </c>
      <c r="C846" s="22" t="s">
        <v>1601</v>
      </c>
      <c r="D846" s="24">
        <f>VLOOKUP(A846,[1]FloodArchive!$A$2:$P$6000,8,FALSE)</f>
        <v>39692</v>
      </c>
      <c r="E846" s="24">
        <f>VLOOKUP(A846,[1]FloodArchive!$A$2:$P$6000,9,FALSE)</f>
        <v>39693</v>
      </c>
      <c r="F846" s="25">
        <f t="shared" si="44"/>
        <v>2</v>
      </c>
      <c r="G846" s="23">
        <f>VLOOKUP(A846,[1]FloodArchive!$A$2:$P$6000,11,FALSE)</f>
        <v>0</v>
      </c>
      <c r="H846" s="23">
        <f>VLOOKUP(A846,[1]FloodArchive!$A$2:$P$6000,12,FALSE)</f>
        <v>0</v>
      </c>
      <c r="I846" s="40"/>
      <c r="J846" s="23" t="str">
        <f>VLOOKUP(A846,[1]FloodArchive!$A$2:$P$6000,13,FALSE)</f>
        <v>Hurricane Gustav</v>
      </c>
      <c r="K846" s="26">
        <f>VLOOKUP(A846,[1]FloodArchive!$A$2:$P$6003,14,FALSE)</f>
        <v>1.5</v>
      </c>
      <c r="L846" s="23">
        <f>VLOOKUP(A846,[1]FloodArchive!$A$2:$P$6000,7,FALSE)</f>
        <v>163438.25</v>
      </c>
      <c r="M846" s="27">
        <f t="shared" ref="M846:M877" si="45">LOG(F846*K846*L846)</f>
        <v>5.6904749582008067</v>
      </c>
      <c r="N846" s="23">
        <f>VLOOKUP(A846,[1]FloodArchive!$A$2:$P$6000,5,FALSE)</f>
        <v>-92.492999999999995</v>
      </c>
      <c r="O846" s="23">
        <f>VLOOKUP(A846,[1]FloodArchive!$A$2:$P$6000,6,FALSE)</f>
        <v>31.3413</v>
      </c>
      <c r="P846" s="41"/>
      <c r="Q846" s="19"/>
      <c r="R846" s="20"/>
      <c r="S846" s="20"/>
      <c r="T846" s="20"/>
      <c r="U846" s="20"/>
    </row>
    <row r="847" spans="1:21" s="12" customFormat="1" ht="39.950000000000003" customHeight="1" x14ac:dyDescent="0.2">
      <c r="A847" s="138">
        <f t="shared" si="43"/>
        <v>3369</v>
      </c>
      <c r="B847" s="21" t="str">
        <f>VLOOKUP(A847,[1]FloodArchive!$A$2:$N$6000,3,FALSE)</f>
        <v>Haiti</v>
      </c>
      <c r="C847" s="22">
        <v>0</v>
      </c>
      <c r="D847" s="24">
        <f>VLOOKUP(A847,[1]FloodArchive!$A$2:$P$6000,8,FALSE)</f>
        <v>39686</v>
      </c>
      <c r="E847" s="24">
        <f>VLOOKUP(A847,[1]FloodArchive!$A$2:$P$6000,9,FALSE)</f>
        <v>39688</v>
      </c>
      <c r="F847" s="25">
        <f t="shared" si="44"/>
        <v>3</v>
      </c>
      <c r="G847" s="23">
        <f>VLOOKUP(A847,[1]FloodArchive!$A$2:$P$6000,11,FALSE)</f>
        <v>22</v>
      </c>
      <c r="H847" s="23">
        <f>VLOOKUP(A847,[1]FloodArchive!$A$2:$P$6000,12,FALSE)</f>
        <v>5000</v>
      </c>
      <c r="I847" s="40"/>
      <c r="J847" s="23" t="str">
        <f>VLOOKUP(A847,[1]FloodArchive!$A$2:$P$6000,13,FALSE)</f>
        <v>Tropical Storm Gustav</v>
      </c>
      <c r="K847" s="26">
        <f>VLOOKUP(A847,[1]FloodArchive!$A$2:$P$6003,14,FALSE)</f>
        <v>1.5</v>
      </c>
      <c r="L847" s="23">
        <f>VLOOKUP(A847,[1]FloodArchive!$A$2:$P$6000,7,FALSE)</f>
        <v>33215.47</v>
      </c>
      <c r="M847" s="27">
        <f t="shared" si="45"/>
        <v>5.1745529158776851</v>
      </c>
      <c r="N847" s="23">
        <f>VLOOKUP(A847,[1]FloodArchive!$A$2:$P$6000,5,FALSE)</f>
        <v>-71.975499999999997</v>
      </c>
      <c r="O847" s="23">
        <f>VLOOKUP(A847,[1]FloodArchive!$A$2:$P$6000,6,FALSE)</f>
        <v>18.870999999999999</v>
      </c>
      <c r="P847" s="41" t="s">
        <v>1602</v>
      </c>
      <c r="Q847" s="19"/>
      <c r="R847" s="20"/>
      <c r="S847" s="20"/>
      <c r="T847" s="20"/>
      <c r="U847" s="20"/>
    </row>
    <row r="848" spans="1:21" s="12" customFormat="1" ht="39.950000000000003" customHeight="1" x14ac:dyDescent="0.2">
      <c r="A848" s="138">
        <f t="shared" si="43"/>
        <v>3368</v>
      </c>
      <c r="B848" s="21" t="str">
        <f>VLOOKUP(A848,[1]FloodArchive!$A$2:$N$6000,3,FALSE)</f>
        <v>Chad</v>
      </c>
      <c r="C848" s="22">
        <v>0</v>
      </c>
      <c r="D848" s="24">
        <f>VLOOKUP(A848,[1]FloodArchive!$A$2:$P$6000,8,FALSE)</f>
        <v>39649</v>
      </c>
      <c r="E848" s="24">
        <f>VLOOKUP(A848,[1]FloodArchive!$A$2:$P$6000,9,FALSE)</f>
        <v>39685</v>
      </c>
      <c r="F848" s="25">
        <f t="shared" si="44"/>
        <v>37</v>
      </c>
      <c r="G848" s="23">
        <f>VLOOKUP(A848,[1]FloodArchive!$A$2:$P$6000,11,FALSE)</f>
        <v>0</v>
      </c>
      <c r="H848" s="23">
        <f>VLOOKUP(A848,[1]FloodArchive!$A$2:$P$6000,12,FALSE)</f>
        <v>200000</v>
      </c>
      <c r="I848" s="40"/>
      <c r="J848" s="23" t="str">
        <f>VLOOKUP(A848,[1]FloodArchive!$A$2:$P$6000,13,FALSE)</f>
        <v>Heavy seasonal rains</v>
      </c>
      <c r="K848" s="26">
        <f>VLOOKUP(A848,[1]FloodArchive!$A$2:$P$6003,14,FALSE)</f>
        <v>1.5</v>
      </c>
      <c r="L848" s="23">
        <f>VLOOKUP(A848,[1]FloodArchive!$A$2:$P$6000,7,FALSE)</f>
        <v>61817.440000000002</v>
      </c>
      <c r="M848" s="27">
        <f t="shared" si="45"/>
        <v>6.5354039991056352</v>
      </c>
      <c r="N848" s="23">
        <f>VLOOKUP(A848,[1]FloodArchive!$A$2:$P$6000,5,FALSE)</f>
        <v>18.350300000000001</v>
      </c>
      <c r="O848" s="23">
        <f>VLOOKUP(A848,[1]FloodArchive!$A$2:$P$6000,6,FALSE)</f>
        <v>9.2331000000000003</v>
      </c>
      <c r="P848" s="41" t="s">
        <v>1603</v>
      </c>
      <c r="Q848" s="19"/>
      <c r="R848" s="20"/>
      <c r="S848" s="20"/>
      <c r="T848" s="20"/>
      <c r="U848" s="20"/>
    </row>
    <row r="849" spans="1:21" s="12" customFormat="1" ht="39.950000000000003" customHeight="1" x14ac:dyDescent="0.2">
      <c r="A849" s="138">
        <f t="shared" si="43"/>
        <v>3367</v>
      </c>
      <c r="B849" s="21" t="str">
        <f>VLOOKUP(A849,[1]FloodArchive!$A$2:$N$6000,3,FALSE)</f>
        <v>Ethiopia</v>
      </c>
      <c r="C849" s="22">
        <v>0</v>
      </c>
      <c r="D849" s="24">
        <f>VLOOKUP(A849,[1]FloodArchive!$A$2:$P$6000,8,FALSE)</f>
        <v>39680</v>
      </c>
      <c r="E849" s="24">
        <f>VLOOKUP(A849,[1]FloodArchive!$A$2:$P$6000,9,FALSE)</f>
        <v>39688</v>
      </c>
      <c r="F849" s="25">
        <f t="shared" si="44"/>
        <v>9</v>
      </c>
      <c r="G849" s="23">
        <f>VLOOKUP(A849,[1]FloodArchive!$A$2:$P$6000,11,FALSE)</f>
        <v>3</v>
      </c>
      <c r="H849" s="23">
        <f>VLOOKUP(A849,[1]FloodArchive!$A$2:$P$6000,12,FALSE)</f>
        <v>18000</v>
      </c>
      <c r="I849" s="40"/>
      <c r="J849" s="23" t="str">
        <f>VLOOKUP(A849,[1]FloodArchive!$A$2:$P$6000,13,FALSE)</f>
        <v>Heavy seasonal rains</v>
      </c>
      <c r="K849" s="26">
        <f>VLOOKUP(A849,[1]FloodArchive!$A$2:$P$6003,14,FALSE)</f>
        <v>1.5</v>
      </c>
      <c r="L849" s="23">
        <f>VLOOKUP(A849,[1]FloodArchive!$A$2:$P$6000,7,FALSE)</f>
        <v>69636.600000000006</v>
      </c>
      <c r="M849" s="27">
        <f t="shared" si="45"/>
        <v>5.9731713270734801</v>
      </c>
      <c r="N849" s="23">
        <f>VLOOKUP(A849,[1]FloodArchive!$A$2:$P$6000,5,FALSE)</f>
        <v>33.314599999999999</v>
      </c>
      <c r="O849" s="23">
        <f>VLOOKUP(A849,[1]FloodArchive!$A$2:$P$6000,6,FALSE)</f>
        <v>7.5848000000000004</v>
      </c>
      <c r="P849" s="41" t="s">
        <v>1604</v>
      </c>
      <c r="Q849" s="19"/>
      <c r="R849" s="20"/>
      <c r="S849" s="20"/>
      <c r="T849" s="20"/>
      <c r="U849" s="20"/>
    </row>
    <row r="850" spans="1:21" s="12" customFormat="1" ht="39.950000000000003" customHeight="1" x14ac:dyDescent="0.2">
      <c r="A850" s="138">
        <f t="shared" si="43"/>
        <v>3366</v>
      </c>
      <c r="B850" s="21" t="str">
        <f>VLOOKUP(A850,[1]FloodArchive!$A$2:$N$6000,3,FALSE)</f>
        <v>USA</v>
      </c>
      <c r="C850" s="22" t="s">
        <v>1605</v>
      </c>
      <c r="D850" s="24">
        <f>VLOOKUP(A850,[1]FloodArchive!$A$2:$P$6000,8,FALSE)</f>
        <v>39680</v>
      </c>
      <c r="E850" s="24">
        <f>VLOOKUP(A850,[1]FloodArchive!$A$2:$P$6000,9,FALSE)</f>
        <v>39688</v>
      </c>
      <c r="F850" s="25">
        <f t="shared" si="44"/>
        <v>9</v>
      </c>
      <c r="G850" s="23">
        <f>VLOOKUP(A850,[1]FloodArchive!$A$2:$P$6000,11,FALSE)</f>
        <v>12</v>
      </c>
      <c r="H850" s="23">
        <f>VLOOKUP(A850,[1]FloodArchive!$A$2:$P$6000,12,FALSE)</f>
        <v>400</v>
      </c>
      <c r="I850" s="40"/>
      <c r="J850" s="23" t="str">
        <f>VLOOKUP(A850,[1]FloodArchive!$A$2:$P$6000,13,FALSE)</f>
        <v>Tropical Storm Fay</v>
      </c>
      <c r="K850" s="26">
        <f>VLOOKUP(A850,[1]FloodArchive!$A$2:$P$6003,14,FALSE)</f>
        <v>2</v>
      </c>
      <c r="L850" s="23">
        <f>VLOOKUP(A850,[1]FloodArchive!$A$2:$P$6000,7,FALSE)</f>
        <v>98478.89</v>
      </c>
      <c r="M850" s="27">
        <f t="shared" si="45"/>
        <v>6.2486156499251067</v>
      </c>
      <c r="N850" s="23">
        <f>VLOOKUP(A850,[1]FloodArchive!$A$2:$P$6000,5,FALSE)</f>
        <v>-82.858699999999999</v>
      </c>
      <c r="O850" s="23">
        <f>VLOOKUP(A850,[1]FloodArchive!$A$2:$P$6000,6,FALSE)</f>
        <v>29.657</v>
      </c>
      <c r="P850" s="41" t="s">
        <v>1606</v>
      </c>
      <c r="Q850" s="19"/>
      <c r="R850" s="20"/>
      <c r="S850" s="20"/>
      <c r="T850" s="20"/>
      <c r="U850" s="20"/>
    </row>
    <row r="851" spans="1:21" s="12" customFormat="1" ht="39.950000000000003" customHeight="1" x14ac:dyDescent="0.2">
      <c r="A851" s="138">
        <f t="shared" si="43"/>
        <v>3365</v>
      </c>
      <c r="B851" s="21" t="str">
        <f>VLOOKUP(A851,[1]FloodArchive!$A$2:$N$6000,3,FALSE)</f>
        <v>Nepal</v>
      </c>
      <c r="C851" s="22" t="s">
        <v>1607</v>
      </c>
      <c r="D851" s="24">
        <f>VLOOKUP(A851,[1]FloodArchive!$A$2:$P$6000,8,FALSE)</f>
        <v>39678</v>
      </c>
      <c r="E851" s="24">
        <f>VLOOKUP(A851,[1]FloodArchive!$A$2:$P$6000,9,FALSE)</f>
        <v>39715</v>
      </c>
      <c r="F851" s="25">
        <f t="shared" si="44"/>
        <v>38</v>
      </c>
      <c r="G851" s="23">
        <f>VLOOKUP(A851,[1]FloodArchive!$A$2:$P$6000,11,FALSE)</f>
        <v>400</v>
      </c>
      <c r="H851" s="23">
        <f>VLOOKUP(A851,[1]FloodArchive!$A$2:$P$6000,12,FALSE)</f>
        <v>10000000</v>
      </c>
      <c r="I851" s="40"/>
      <c r="J851" s="23" t="str">
        <f>VLOOKUP(A851,[1]FloodArchive!$A$2:$P$6000,13,FALSE)</f>
        <v>Heavy monsoon rains</v>
      </c>
      <c r="K851" s="26">
        <f>VLOOKUP(A851,[1]FloodArchive!$A$2:$P$6003,14,FALSE)</f>
        <v>2</v>
      </c>
      <c r="L851" s="23">
        <f>VLOOKUP(A851,[1]FloodArchive!$A$2:$P$6000,7,FALSE)</f>
        <v>163725.65</v>
      </c>
      <c r="M851" s="27">
        <f t="shared" si="45"/>
        <v>7.0949303155584689</v>
      </c>
      <c r="N851" s="23">
        <f>VLOOKUP(A851,[1]FloodArchive!$A$2:$P$6000,5,FALSE)</f>
        <v>84.923199999999994</v>
      </c>
      <c r="O851" s="23">
        <f>VLOOKUP(A851,[1]FloodArchive!$A$2:$P$6000,6,FALSE)</f>
        <v>26.950600000000001</v>
      </c>
      <c r="P851" s="41" t="s">
        <v>1608</v>
      </c>
      <c r="Q851" s="19"/>
      <c r="R851" s="20"/>
      <c r="S851" s="20"/>
      <c r="T851" s="20"/>
      <c r="U851" s="20"/>
    </row>
    <row r="852" spans="1:21" s="12" customFormat="1" ht="39.950000000000003" customHeight="1" x14ac:dyDescent="0.2">
      <c r="A852" s="138">
        <f t="shared" si="43"/>
        <v>3364</v>
      </c>
      <c r="B852" s="21" t="str">
        <f>VLOOKUP(A852,[1]FloodArchive!$A$2:$N$6000,3,FALSE)</f>
        <v>USA</v>
      </c>
      <c r="C852" s="22" t="s">
        <v>1609</v>
      </c>
      <c r="D852" s="24">
        <f>VLOOKUP(A852,[1]FloodArchive!$A$2:$P$6000,8,FALSE)</f>
        <v>39677</v>
      </c>
      <c r="E852" s="24">
        <f>VLOOKUP(A852,[1]FloodArchive!$A$2:$P$6000,9,FALSE)</f>
        <v>39680</v>
      </c>
      <c r="F852" s="25">
        <f t="shared" si="44"/>
        <v>4</v>
      </c>
      <c r="G852" s="23">
        <f>VLOOKUP(A852,[1]FloodArchive!$A$2:$P$6000,11,FALSE)</f>
        <v>0</v>
      </c>
      <c r="H852" s="23">
        <f>VLOOKUP(A852,[1]FloodArchive!$A$2:$P$6000,12,FALSE)</f>
        <v>4000</v>
      </c>
      <c r="I852" s="40"/>
      <c r="J852" s="23" t="str">
        <f>VLOOKUP(A852,[1]FloodArchive!$A$2:$P$6000,13,FALSE)</f>
        <v>heavy rain</v>
      </c>
      <c r="K852" s="26">
        <f>VLOOKUP(A852,[1]FloodArchive!$A$2:$P$6003,14,FALSE)</f>
        <v>1.5</v>
      </c>
      <c r="L852" s="23">
        <f>VLOOKUP(A852,[1]FloodArchive!$A$2:$P$6000,7,FALSE)</f>
        <v>4187.8</v>
      </c>
      <c r="M852" s="27">
        <f t="shared" si="45"/>
        <v>4.4001371829486047</v>
      </c>
      <c r="N852" s="23">
        <f>VLOOKUP(A852,[1]FloodArchive!$A$2:$P$6000,5,FALSE)</f>
        <v>-106.02</v>
      </c>
      <c r="O852" s="23">
        <f>VLOOKUP(A852,[1]FloodArchive!$A$2:$P$6000,6,FALSE)</f>
        <v>31.488900000000001</v>
      </c>
      <c r="P852" s="41" t="s">
        <v>1610</v>
      </c>
      <c r="Q852" s="19"/>
      <c r="R852" s="20"/>
      <c r="S852" s="20"/>
      <c r="T852" s="20"/>
      <c r="U852" s="20"/>
    </row>
    <row r="853" spans="1:21" s="12" customFormat="1" ht="39.950000000000003" customHeight="1" x14ac:dyDescent="0.2">
      <c r="A853" s="138">
        <f t="shared" si="43"/>
        <v>3363</v>
      </c>
      <c r="B853" s="21" t="str">
        <f>VLOOKUP(A853,[1]FloodArchive!$A$2:$N$6000,3,FALSE)</f>
        <v>USA</v>
      </c>
      <c r="C853" s="22" t="s">
        <v>1611</v>
      </c>
      <c r="D853" s="24">
        <f>VLOOKUP(A853,[1]FloodArchive!$A$2:$P$6000,8,FALSE)</f>
        <v>39677</v>
      </c>
      <c r="E853" s="24">
        <f>VLOOKUP(A853,[1]FloodArchive!$A$2:$P$6000,9,FALSE)</f>
        <v>39678</v>
      </c>
      <c r="F853" s="25">
        <f t="shared" si="44"/>
        <v>2</v>
      </c>
      <c r="G853" s="23">
        <f>VLOOKUP(A853,[1]FloodArchive!$A$2:$P$6000,11,FALSE)</f>
        <v>0</v>
      </c>
      <c r="H853" s="23">
        <f>VLOOKUP(A853,[1]FloodArchive!$A$2:$P$6000,12,FALSE)</f>
        <v>250</v>
      </c>
      <c r="I853" s="38"/>
      <c r="J853" s="23" t="str">
        <f>VLOOKUP(A853,[1]FloodArchive!$A$2:$P$6000,13,FALSE)</f>
        <v>Dam Failure</v>
      </c>
      <c r="K853" s="26">
        <f>VLOOKUP(A853,[1]FloodArchive!$A$2:$P$6003,14,FALSE)</f>
        <v>1.5</v>
      </c>
      <c r="L853" s="23">
        <f>VLOOKUP(A853,[1]FloodArchive!$A$2:$P$6000,7,FALSE)</f>
        <v>385.02</v>
      </c>
      <c r="M853" s="27">
        <f t="shared" si="45"/>
        <v>3.0626045443944965</v>
      </c>
      <c r="N853" s="23">
        <f>VLOOKUP(A853,[1]FloodArchive!$A$2:$P$6000,5,FALSE)</f>
        <v>-112.735</v>
      </c>
      <c r="O853" s="23">
        <f>VLOOKUP(A853,[1]FloodArchive!$A$2:$P$6000,6,FALSE)</f>
        <v>36.253799999999998</v>
      </c>
      <c r="P853" s="41" t="s">
        <v>1612</v>
      </c>
      <c r="Q853" s="19"/>
      <c r="R853" s="20"/>
      <c r="S853" s="20"/>
      <c r="T853" s="20"/>
      <c r="U853" s="20"/>
    </row>
    <row r="854" spans="1:21" s="12" customFormat="1" ht="39.950000000000003" customHeight="1" x14ac:dyDescent="0.2">
      <c r="A854" s="138">
        <f t="shared" si="43"/>
        <v>3362</v>
      </c>
      <c r="B854" s="21" t="str">
        <f>VLOOKUP(A854,[1]FloodArchive!$A$2:$N$6000,3,FALSE)</f>
        <v>Dominican Republic</v>
      </c>
      <c r="C854" s="22">
        <v>0</v>
      </c>
      <c r="D854" s="24">
        <f>VLOOKUP(A854,[1]FloodArchive!$A$2:$P$6000,8,FALSE)</f>
        <v>39676</v>
      </c>
      <c r="E854" s="24">
        <f>VLOOKUP(A854,[1]FloodArchive!$A$2:$P$6000,9,FALSE)</f>
        <v>39678</v>
      </c>
      <c r="F854" s="25">
        <f t="shared" si="44"/>
        <v>3</v>
      </c>
      <c r="G854" s="23">
        <f>VLOOKUP(A854,[1]FloodArchive!$A$2:$P$6000,11,FALSE)</f>
        <v>0</v>
      </c>
      <c r="H854" s="23">
        <f>VLOOKUP(A854,[1]FloodArchive!$A$2:$P$6000,12,FALSE)</f>
        <v>0</v>
      </c>
      <c r="I854" s="38"/>
      <c r="J854" s="23" t="str">
        <f>VLOOKUP(A854,[1]FloodArchive!$A$2:$P$6000,13,FALSE)</f>
        <v>Tropical Storm Fay</v>
      </c>
      <c r="K854" s="26">
        <f>VLOOKUP(A854,[1]FloodArchive!$A$2:$P$6003,14,FALSE)</f>
        <v>1.5</v>
      </c>
      <c r="L854" s="23">
        <f>VLOOKUP(A854,[1]FloodArchive!$A$2:$P$6000,7,FALSE)</f>
        <v>37960.269999999997</v>
      </c>
      <c r="M854" s="27">
        <f t="shared" si="45"/>
        <v>5.232541806547804</v>
      </c>
      <c r="N854" s="23">
        <f>VLOOKUP(A854,[1]FloodArchive!$A$2:$P$6000,5,FALSE)</f>
        <v>-71.584999999999994</v>
      </c>
      <c r="O854" s="23">
        <f>VLOOKUP(A854,[1]FloodArchive!$A$2:$P$6000,6,FALSE)</f>
        <v>19.160699999999999</v>
      </c>
      <c r="P854" s="41"/>
      <c r="Q854" s="19"/>
      <c r="R854" s="20"/>
      <c r="S854" s="20"/>
      <c r="T854" s="20"/>
      <c r="U854" s="20"/>
    </row>
    <row r="855" spans="1:21" s="12" customFormat="1" ht="39.950000000000003" customHeight="1" x14ac:dyDescent="0.2">
      <c r="A855" s="138">
        <f t="shared" si="43"/>
        <v>3361</v>
      </c>
      <c r="B855" s="21" t="str">
        <f>VLOOKUP(A855,[1]FloodArchive!$A$2:$N$6000,3,FALSE)</f>
        <v>UK</v>
      </c>
      <c r="C855" s="22" t="s">
        <v>1613</v>
      </c>
      <c r="D855" s="24">
        <f>VLOOKUP(A855,[1]FloodArchive!$A$2:$P$6000,8,FALSE)</f>
        <v>39675</v>
      </c>
      <c r="E855" s="24">
        <f>VLOOKUP(A855,[1]FloodArchive!$A$2:$P$6000,9,FALSE)</f>
        <v>39676</v>
      </c>
      <c r="F855" s="25">
        <f t="shared" si="44"/>
        <v>2</v>
      </c>
      <c r="G855" s="23">
        <f>VLOOKUP(A855,[1]FloodArchive!$A$2:$P$6000,11,FALSE)</f>
        <v>0</v>
      </c>
      <c r="H855" s="23">
        <f>VLOOKUP(A855,[1]FloodArchive!$A$2:$P$6000,12,FALSE)</f>
        <v>0</v>
      </c>
      <c r="I855" s="38"/>
      <c r="J855" s="23" t="str">
        <f>VLOOKUP(A855,[1]FloodArchive!$A$2:$P$6000,13,FALSE)</f>
        <v>Torrential rain</v>
      </c>
      <c r="K855" s="26">
        <f>VLOOKUP(A855,[1]FloodArchive!$A$2:$P$6003,14,FALSE)</f>
        <v>2</v>
      </c>
      <c r="L855" s="23">
        <f>VLOOKUP(A855,[1]FloodArchive!$A$2:$P$6000,7,FALSE)</f>
        <v>23128.5</v>
      </c>
      <c r="M855" s="27">
        <f t="shared" si="45"/>
        <v>4.9662074588220131</v>
      </c>
      <c r="N855" s="23">
        <f>VLOOKUP(A855,[1]FloodArchive!$A$2:$P$6000,5,FALSE)</f>
        <v>-7.2290599999999996</v>
      </c>
      <c r="O855" s="23">
        <f>VLOOKUP(A855,[1]FloodArchive!$A$2:$P$6000,6,FALSE)</f>
        <v>54.4878</v>
      </c>
      <c r="P855" s="41" t="s">
        <v>1614</v>
      </c>
      <c r="Q855" s="19"/>
      <c r="R855" s="20"/>
      <c r="S855" s="20"/>
      <c r="T855" s="20"/>
      <c r="U855" s="20"/>
    </row>
    <row r="856" spans="1:21" s="12" customFormat="1" ht="39.950000000000003" customHeight="1" x14ac:dyDescent="0.2">
      <c r="A856" s="138">
        <f t="shared" si="43"/>
        <v>3360</v>
      </c>
      <c r="B856" s="21" t="str">
        <f>VLOOKUP(A856,[1]FloodArchive!$A$2:$N$6000,3,FALSE)</f>
        <v>Thailand</v>
      </c>
      <c r="C856" s="22" t="s">
        <v>1615</v>
      </c>
      <c r="D856" s="24">
        <f>VLOOKUP(A856,[1]FloodArchive!$A$2:$P$6000,8,FALSE)</f>
        <v>39671</v>
      </c>
      <c r="E856" s="24">
        <f>VLOOKUP(A856,[1]FloodArchive!$A$2:$P$6000,9,FALSE)</f>
        <v>39680</v>
      </c>
      <c r="F856" s="25">
        <f t="shared" si="44"/>
        <v>10</v>
      </c>
      <c r="G856" s="23">
        <f>VLOOKUP(A856,[1]FloodArchive!$A$2:$P$6000,11,FALSE)</f>
        <v>130</v>
      </c>
      <c r="H856" s="23">
        <f>VLOOKUP(A856,[1]FloodArchive!$A$2:$P$6000,12,FALSE)</f>
        <v>4000</v>
      </c>
      <c r="I856" s="38">
        <v>6650000</v>
      </c>
      <c r="J856" s="23" t="str">
        <f>VLOOKUP(A856,[1]FloodArchive!$A$2:$P$6000,13,FALSE)</f>
        <v>Tropical Storm Kammuri; Heavy monso</v>
      </c>
      <c r="K856" s="26">
        <f>VLOOKUP(A856,[1]FloodArchive!$A$2:$P$6003,14,FALSE)</f>
        <v>2</v>
      </c>
      <c r="L856" s="23">
        <f>VLOOKUP(A856,[1]FloodArchive!$A$2:$P$6000,7,FALSE)</f>
        <v>219466.09</v>
      </c>
      <c r="M856" s="27">
        <f t="shared" si="45"/>
        <v>6.642397422002662</v>
      </c>
      <c r="N856" s="23">
        <f>VLOOKUP(A856,[1]FloodArchive!$A$2:$P$6000,5,FALSE)</f>
        <v>103.661</v>
      </c>
      <c r="O856" s="23">
        <f>VLOOKUP(A856,[1]FloodArchive!$A$2:$P$6000,6,FALSE)</f>
        <v>17.3109</v>
      </c>
      <c r="P856" s="41" t="s">
        <v>1616</v>
      </c>
      <c r="Q856" s="19"/>
      <c r="R856" s="20"/>
      <c r="S856" s="20"/>
      <c r="T856" s="20"/>
      <c r="U856" s="20"/>
    </row>
    <row r="857" spans="1:21" s="12" customFormat="1" ht="39.950000000000003" customHeight="1" x14ac:dyDescent="0.2">
      <c r="A857" s="138">
        <f t="shared" si="43"/>
        <v>3359</v>
      </c>
      <c r="B857" s="21" t="str">
        <f>VLOOKUP(A857,[1]FloodArchive!$A$2:$N$6000,3,FALSE)</f>
        <v>Pakistan</v>
      </c>
      <c r="C857" s="22" t="s">
        <v>1617</v>
      </c>
      <c r="D857" s="24">
        <f>VLOOKUP(A857,[1]FloodArchive!$A$2:$P$6000,8,FALSE)</f>
        <v>39669</v>
      </c>
      <c r="E857" s="24">
        <f>VLOOKUP(A857,[1]FloodArchive!$A$2:$P$6000,9,FALSE)</f>
        <v>39680</v>
      </c>
      <c r="F857" s="25">
        <f t="shared" si="44"/>
        <v>12</v>
      </c>
      <c r="G857" s="23">
        <f>VLOOKUP(A857,[1]FloodArchive!$A$2:$P$6000,11,FALSE)</f>
        <v>37</v>
      </c>
      <c r="H857" s="23">
        <f>VLOOKUP(A857,[1]FloodArchive!$A$2:$P$6000,12,FALSE)</f>
        <v>90752</v>
      </c>
      <c r="I857" s="38"/>
      <c r="J857" s="23" t="str">
        <f>VLOOKUP(A857,[1]FloodArchive!$A$2:$P$6000,13,FALSE)</f>
        <v>Heavy monsoon rains</v>
      </c>
      <c r="K857" s="26">
        <f>VLOOKUP(A857,[1]FloodArchive!$A$2:$P$6003,14,FALSE)</f>
        <v>1.5</v>
      </c>
      <c r="L857" s="23">
        <f>VLOOKUP(A857,[1]FloodArchive!$A$2:$P$6000,7,FALSE)</f>
        <v>165918.21</v>
      </c>
      <c r="M857" s="27">
        <f t="shared" si="45"/>
        <v>6.4751665588100602</v>
      </c>
      <c r="N857" s="23">
        <f>VLOOKUP(A857,[1]FloodArchive!$A$2:$P$6000,5,FALSE)</f>
        <v>72.634699999999995</v>
      </c>
      <c r="O857" s="23">
        <f>VLOOKUP(A857,[1]FloodArchive!$A$2:$P$6000,6,FALSE)</f>
        <v>30.738499999999998</v>
      </c>
      <c r="P857" s="41" t="s">
        <v>1618</v>
      </c>
      <c r="Q857" s="19"/>
      <c r="R857" s="20"/>
      <c r="S857" s="20"/>
      <c r="T857" s="20"/>
      <c r="U857" s="20"/>
    </row>
    <row r="858" spans="1:21" s="12" customFormat="1" ht="39.950000000000003" customHeight="1" x14ac:dyDescent="0.2">
      <c r="A858" s="138">
        <f t="shared" si="43"/>
        <v>3358</v>
      </c>
      <c r="B858" s="21" t="str">
        <f>VLOOKUP(A858,[1]FloodArchive!$A$2:$N$6000,3,FALSE)</f>
        <v>USA</v>
      </c>
      <c r="C858" s="22" t="s">
        <v>1619</v>
      </c>
      <c r="D858" s="24">
        <f>VLOOKUP(A858,[1]FloodArchive!$A$2:$P$6000,8,FALSE)</f>
        <v>39669</v>
      </c>
      <c r="E858" s="24">
        <f>VLOOKUP(A858,[1]FloodArchive!$A$2:$P$6000,9,FALSE)</f>
        <v>39671</v>
      </c>
      <c r="F858" s="25">
        <f t="shared" si="44"/>
        <v>3</v>
      </c>
      <c r="G858" s="23">
        <f>VLOOKUP(A858,[1]FloodArchive!$A$2:$P$6000,11,FALSE)</f>
        <v>0</v>
      </c>
      <c r="H858" s="23">
        <f>VLOOKUP(A858,[1]FloodArchive!$A$2:$P$6000,12,FALSE)</f>
        <v>0</v>
      </c>
      <c r="I858" s="38"/>
      <c r="J858" s="23" t="str">
        <f>VLOOKUP(A858,[1]FloodArchive!$A$2:$P$6000,13,FALSE)</f>
        <v>Torrential rain</v>
      </c>
      <c r="K858" s="26">
        <f>VLOOKUP(A858,[1]FloodArchive!$A$2:$P$6003,14,FALSE)</f>
        <v>1</v>
      </c>
      <c r="L858" s="23">
        <f>VLOOKUP(A858,[1]FloodArchive!$A$2:$P$6000,7,FALSE)</f>
        <v>136109.5</v>
      </c>
      <c r="M858" s="27">
        <f t="shared" si="45"/>
        <v>5.6110096933219031</v>
      </c>
      <c r="N858" s="23">
        <f>VLOOKUP(A858,[1]FloodArchive!$A$2:$P$6000,5,FALSE)</f>
        <v>-96.320400000000006</v>
      </c>
      <c r="O858" s="23">
        <f>VLOOKUP(A858,[1]FloodArchive!$A$2:$P$6000,6,FALSE)</f>
        <v>37.828400000000002</v>
      </c>
      <c r="P858" s="41"/>
      <c r="Q858" s="19"/>
      <c r="R858" s="20"/>
      <c r="S858" s="20"/>
      <c r="T858" s="20"/>
      <c r="U858" s="20"/>
    </row>
    <row r="859" spans="1:21" s="12" customFormat="1" ht="39.950000000000003" customHeight="1" x14ac:dyDescent="0.2">
      <c r="A859" s="138">
        <f t="shared" si="43"/>
        <v>3357</v>
      </c>
      <c r="B859" s="21" t="str">
        <f>VLOOKUP(A859,[1]FloodArchive!$A$2:$N$6000,3,FALSE)</f>
        <v>USA</v>
      </c>
      <c r="C859" s="22" t="s">
        <v>1620</v>
      </c>
      <c r="D859" s="24">
        <f>VLOOKUP(A859,[1]FloodArchive!$A$2:$P$6000,8,FALSE)</f>
        <v>39668</v>
      </c>
      <c r="E859" s="24">
        <f>VLOOKUP(A859,[1]FloodArchive!$A$2:$P$6000,9,FALSE)</f>
        <v>39671</v>
      </c>
      <c r="F859" s="25">
        <f t="shared" si="44"/>
        <v>4</v>
      </c>
      <c r="G859" s="23">
        <f>VLOOKUP(A859,[1]FloodArchive!$A$2:$P$6000,11,FALSE)</f>
        <v>1</v>
      </c>
      <c r="H859" s="23">
        <f>VLOOKUP(A859,[1]FloodArchive!$A$2:$P$6000,12,FALSE)</f>
        <v>0</v>
      </c>
      <c r="I859" s="38"/>
      <c r="J859" s="23" t="str">
        <f>VLOOKUP(A859,[1]FloodArchive!$A$2:$P$6000,13,FALSE)</f>
        <v>Torrential rain</v>
      </c>
      <c r="K859" s="26">
        <f>VLOOKUP(A859,[1]FloodArchive!$A$2:$P$6003,14,FALSE)</f>
        <v>2</v>
      </c>
      <c r="L859" s="23">
        <f>VLOOKUP(A859,[1]FloodArchive!$A$2:$P$6000,7,FALSE)</f>
        <v>53271.24</v>
      </c>
      <c r="M859" s="27">
        <f t="shared" si="45"/>
        <v>5.6295827930106732</v>
      </c>
      <c r="N859" s="23">
        <f>VLOOKUP(A859,[1]FloodArchive!$A$2:$P$6000,5,FALSE)</f>
        <v>-71.451899999999995</v>
      </c>
      <c r="O859" s="23">
        <f>VLOOKUP(A859,[1]FloodArchive!$A$2:$P$6000,6,FALSE)</f>
        <v>44.3352</v>
      </c>
      <c r="P859" s="41"/>
      <c r="Q859" s="19"/>
      <c r="R859" s="20"/>
      <c r="S859" s="20"/>
      <c r="T859" s="20"/>
      <c r="U859" s="20"/>
    </row>
    <row r="860" spans="1:21" s="12" customFormat="1" ht="39.950000000000003" customHeight="1" x14ac:dyDescent="0.2">
      <c r="A860" s="138">
        <f t="shared" si="43"/>
        <v>3356</v>
      </c>
      <c r="B860" s="21" t="str">
        <f>VLOOKUP(A860,[1]FloodArchive!$A$2:$N$6000,3,FALSE)</f>
        <v>India</v>
      </c>
      <c r="C860" s="22" t="s">
        <v>1621</v>
      </c>
      <c r="D860" s="24">
        <f>VLOOKUP(A860,[1]FloodArchive!$A$2:$P$6000,8,FALSE)</f>
        <v>39665</v>
      </c>
      <c r="E860" s="24">
        <f>VLOOKUP(A860,[1]FloodArchive!$A$2:$P$6000,9,FALSE)</f>
        <v>39671</v>
      </c>
      <c r="F860" s="25">
        <f t="shared" si="44"/>
        <v>7</v>
      </c>
      <c r="G860" s="23">
        <f>VLOOKUP(A860,[1]FloodArchive!$A$2:$P$6000,11,FALSE)</f>
        <v>74</v>
      </c>
      <c r="H860" s="23">
        <f>VLOOKUP(A860,[1]FloodArchive!$A$2:$P$6000,12,FALSE)</f>
        <v>0</v>
      </c>
      <c r="I860" s="38"/>
      <c r="J860" s="23" t="str">
        <f>VLOOKUP(A860,[1]FloodArchive!$A$2:$P$6000,13,FALSE)</f>
        <v>Heavy monsoon rains</v>
      </c>
      <c r="K860" s="26">
        <f>VLOOKUP(A860,[1]FloodArchive!$A$2:$P$6003,14,FALSE)</f>
        <v>1.5</v>
      </c>
      <c r="L860" s="23">
        <f>VLOOKUP(A860,[1]FloodArchive!$A$2:$P$6000,7,FALSE)</f>
        <v>75487.929999999993</v>
      </c>
      <c r="M860" s="27">
        <f t="shared" si="45"/>
        <v>5.8990668155541082</v>
      </c>
      <c r="N860" s="23">
        <f>VLOOKUP(A860,[1]FloodArchive!$A$2:$P$6000,5,FALSE)</f>
        <v>81.380099999999999</v>
      </c>
      <c r="O860" s="23">
        <f>VLOOKUP(A860,[1]FloodArchive!$A$2:$P$6000,6,FALSE)</f>
        <v>16.6523</v>
      </c>
      <c r="P860" s="41" t="s">
        <v>1622</v>
      </c>
      <c r="Q860" s="19"/>
      <c r="R860" s="20"/>
      <c r="S860" s="20"/>
      <c r="T860" s="20"/>
      <c r="U860" s="20"/>
    </row>
    <row r="861" spans="1:21" s="12" customFormat="1" ht="39.950000000000003" customHeight="1" x14ac:dyDescent="0.2">
      <c r="A861" s="138">
        <f t="shared" si="43"/>
        <v>3355</v>
      </c>
      <c r="B861" s="21" t="str">
        <f>VLOOKUP(A861,[1]FloodArchive!$A$2:$N$6000,3,FALSE)</f>
        <v>Viet Nam</v>
      </c>
      <c r="C861" s="22">
        <v>0</v>
      </c>
      <c r="D861" s="24">
        <f>VLOOKUP(A861,[1]FloodArchive!$A$2:$P$6000,8,FALSE)</f>
        <v>39669</v>
      </c>
      <c r="E861" s="24">
        <f>VLOOKUP(A861,[1]FloodArchive!$A$2:$P$6000,9,FALSE)</f>
        <v>39671</v>
      </c>
      <c r="F861" s="25">
        <f t="shared" si="44"/>
        <v>3</v>
      </c>
      <c r="G861" s="23">
        <f>VLOOKUP(A861,[1]FloodArchive!$A$2:$P$6000,11,FALSE)</f>
        <v>100</v>
      </c>
      <c r="H861" s="23">
        <f>VLOOKUP(A861,[1]FloodArchive!$A$2:$P$6000,12,FALSE)</f>
        <v>0</v>
      </c>
      <c r="I861" s="38"/>
      <c r="J861" s="23" t="str">
        <f>VLOOKUP(A861,[1]FloodArchive!$A$2:$P$6000,13,FALSE)</f>
        <v>Tropical Storm Kammuri</v>
      </c>
      <c r="K861" s="26">
        <f>VLOOKUP(A861,[1]FloodArchive!$A$2:$P$6003,14,FALSE)</f>
        <v>2</v>
      </c>
      <c r="L861" s="23">
        <f>VLOOKUP(A861,[1]FloodArchive!$A$2:$P$6000,7,FALSE)</f>
        <v>50044.62</v>
      </c>
      <c r="M861" s="27">
        <f t="shared" si="45"/>
        <v>5.4775086462868936</v>
      </c>
      <c r="N861" s="23">
        <f>VLOOKUP(A861,[1]FloodArchive!$A$2:$P$6000,5,FALSE)</f>
        <v>105.212</v>
      </c>
      <c r="O861" s="23">
        <f>VLOOKUP(A861,[1]FloodArchive!$A$2:$P$6000,6,FALSE)</f>
        <v>22.050699999999999</v>
      </c>
      <c r="P861" s="41" t="s">
        <v>1623</v>
      </c>
      <c r="Q861" s="19"/>
      <c r="R861" s="20"/>
      <c r="S861" s="20"/>
      <c r="T861" s="20"/>
      <c r="U861" s="20"/>
    </row>
    <row r="862" spans="1:21" s="12" customFormat="1" ht="39.950000000000003" customHeight="1" x14ac:dyDescent="0.2">
      <c r="A862" s="138">
        <f t="shared" si="43"/>
        <v>3354</v>
      </c>
      <c r="B862" s="21" t="str">
        <f>VLOOKUP(A862,[1]FloodArchive!$A$2:$N$6000,3,FALSE)</f>
        <v>China</v>
      </c>
      <c r="C862" s="22" t="s">
        <v>1624</v>
      </c>
      <c r="D862" s="24">
        <f>VLOOKUP(A862,[1]FloodArchive!$A$2:$P$6000,8,FALSE)</f>
        <v>39668</v>
      </c>
      <c r="E862" s="24">
        <f>VLOOKUP(A862,[1]FloodArchive!$A$2:$P$6000,9,FALSE)</f>
        <v>39671</v>
      </c>
      <c r="F862" s="25">
        <f t="shared" si="44"/>
        <v>4</v>
      </c>
      <c r="G862" s="23">
        <f>VLOOKUP(A862,[1]FloodArchive!$A$2:$P$6000,11,FALSE)</f>
        <v>0</v>
      </c>
      <c r="H862" s="23">
        <f>VLOOKUP(A862,[1]FloodArchive!$A$2:$P$6000,12,FALSE)</f>
        <v>42000</v>
      </c>
      <c r="I862" s="38"/>
      <c r="J862" s="23" t="str">
        <f>VLOOKUP(A862,[1]FloodArchive!$A$2:$P$6000,13,FALSE)</f>
        <v>Tropical Storm Kammuri</v>
      </c>
      <c r="K862" s="26">
        <f>VLOOKUP(A862,[1]FloodArchive!$A$2:$P$6003,14,FALSE)</f>
        <v>2</v>
      </c>
      <c r="L862" s="23">
        <f>VLOOKUP(A862,[1]FloodArchive!$A$2:$P$6000,7,FALSE)</f>
        <v>8409.86</v>
      </c>
      <c r="M862" s="27">
        <f t="shared" si="45"/>
        <v>4.8278787530950229</v>
      </c>
      <c r="N862" s="23">
        <f>VLOOKUP(A862,[1]FloodArchive!$A$2:$P$6000,5,FALSE)</f>
        <v>113.151</v>
      </c>
      <c r="O862" s="23">
        <f>VLOOKUP(A862,[1]FloodArchive!$A$2:$P$6000,6,FALSE)</f>
        <v>22.5473</v>
      </c>
      <c r="P862" s="41"/>
      <c r="Q862" s="19"/>
      <c r="R862" s="20"/>
      <c r="S862" s="20"/>
      <c r="T862" s="20"/>
      <c r="U862" s="20"/>
    </row>
    <row r="863" spans="1:21" s="12" customFormat="1" ht="39.950000000000003" customHeight="1" x14ac:dyDescent="0.2">
      <c r="A863" s="138">
        <f t="shared" si="43"/>
        <v>3353</v>
      </c>
      <c r="B863" s="21" t="str">
        <f>VLOOKUP(A863,[1]FloodArchive!$A$2:$N$6000,3,FALSE)</f>
        <v>China</v>
      </c>
      <c r="C863" s="22" t="s">
        <v>1625</v>
      </c>
      <c r="D863" s="24">
        <f>VLOOKUP(A863,[1]FloodArchive!$A$2:$P$6000,8,FALSE)</f>
        <v>39667</v>
      </c>
      <c r="E863" s="24">
        <f>VLOOKUP(A863,[1]FloodArchive!$A$2:$P$6000,9,FALSE)</f>
        <v>39671</v>
      </c>
      <c r="F863" s="25">
        <f t="shared" si="44"/>
        <v>5</v>
      </c>
      <c r="G863" s="23">
        <f>VLOOKUP(A863,[1]FloodArchive!$A$2:$P$6000,11,FALSE)</f>
        <v>20</v>
      </c>
      <c r="H863" s="23">
        <f>VLOOKUP(A863,[1]FloodArchive!$A$2:$P$6000,12,FALSE)</f>
        <v>0</v>
      </c>
      <c r="I863" s="43">
        <v>42000000</v>
      </c>
      <c r="J863" s="23" t="str">
        <f>VLOOKUP(A863,[1]FloodArchive!$A$2:$P$6000,13,FALSE)</f>
        <v>Torrential rain</v>
      </c>
      <c r="K863" s="26">
        <f>VLOOKUP(A863,[1]FloodArchive!$A$2:$P$6003,14,FALSE)</f>
        <v>1.5</v>
      </c>
      <c r="L863" s="23">
        <f>VLOOKUP(A863,[1]FloodArchive!$A$2:$P$6000,7,FALSE)</f>
        <v>24614.95</v>
      </c>
      <c r="M863" s="27">
        <f t="shared" si="45"/>
        <v>5.2662602213251279</v>
      </c>
      <c r="N863" s="23">
        <f>VLOOKUP(A863,[1]FloodArchive!$A$2:$P$6000,5,FALSE)</f>
        <v>101.548</v>
      </c>
      <c r="O863" s="23">
        <f>VLOOKUP(A863,[1]FloodArchive!$A$2:$P$6000,6,FALSE)</f>
        <v>22.619299999999999</v>
      </c>
      <c r="P863" s="41" t="s">
        <v>1626</v>
      </c>
      <c r="Q863" s="19"/>
      <c r="R863" s="20"/>
      <c r="S863" s="20"/>
      <c r="T863" s="20"/>
      <c r="U863" s="20"/>
    </row>
    <row r="864" spans="1:21" s="12" customFormat="1" ht="39.950000000000003" customHeight="1" x14ac:dyDescent="0.2">
      <c r="A864" s="138">
        <f t="shared" si="43"/>
        <v>3352</v>
      </c>
      <c r="B864" s="21" t="str">
        <f>VLOOKUP(A864,[1]FloodArchive!$A$2:$N$6000,3,FALSE)</f>
        <v>UK</v>
      </c>
      <c r="C864" s="22" t="s">
        <v>1627</v>
      </c>
      <c r="D864" s="24">
        <f>VLOOKUP(A864,[1]FloodArchive!$A$2:$P$6000,8,FALSE)</f>
        <v>39666</v>
      </c>
      <c r="E864" s="24">
        <f>VLOOKUP(A864,[1]FloodArchive!$A$2:$P$6000,9,FALSE)</f>
        <v>39668</v>
      </c>
      <c r="F864" s="25">
        <f t="shared" si="44"/>
        <v>3</v>
      </c>
      <c r="G864" s="23">
        <f>VLOOKUP(A864,[1]FloodArchive!$A$2:$P$6000,11,FALSE)</f>
        <v>0</v>
      </c>
      <c r="H864" s="23">
        <f>VLOOKUP(A864,[1]FloodArchive!$A$2:$P$6000,12,FALSE)</f>
        <v>0</v>
      </c>
      <c r="I864" s="38"/>
      <c r="J864" s="23" t="str">
        <f>VLOOKUP(A864,[1]FloodArchive!$A$2:$P$6000,13,FALSE)</f>
        <v>Torrential rain</v>
      </c>
      <c r="K864" s="26">
        <f>VLOOKUP(A864,[1]FloodArchive!$A$2:$P$6003,14,FALSE)</f>
        <v>1.5</v>
      </c>
      <c r="L864" s="23">
        <f>VLOOKUP(A864,[1]FloodArchive!$A$2:$P$6000,7,FALSE)</f>
        <v>27718.41</v>
      </c>
      <c r="M864" s="27">
        <f t="shared" si="45"/>
        <v>5.0959808281699797</v>
      </c>
      <c r="N864" s="23">
        <f>VLOOKUP(A864,[1]FloodArchive!$A$2:$P$6000,5,FALSE)</f>
        <v>-3.8856600000000001</v>
      </c>
      <c r="O864" s="23">
        <f>VLOOKUP(A864,[1]FloodArchive!$A$2:$P$6000,6,FALSE)</f>
        <v>56.226100000000002</v>
      </c>
      <c r="P864" s="41"/>
      <c r="Q864" s="19"/>
      <c r="R864" s="20"/>
      <c r="S864" s="20"/>
      <c r="T864" s="20"/>
      <c r="U864" s="20"/>
    </row>
    <row r="865" spans="1:21" s="12" customFormat="1" ht="39.950000000000003" customHeight="1" x14ac:dyDescent="0.2">
      <c r="A865" s="138">
        <f t="shared" si="43"/>
        <v>3351</v>
      </c>
      <c r="B865" s="21" t="str">
        <f>VLOOKUP(A865,[1]FloodArchive!$A$2:$N$6000,3,FALSE)</f>
        <v>Sudan</v>
      </c>
      <c r="C865" s="22" t="s">
        <v>1628</v>
      </c>
      <c r="D865" s="24">
        <f>VLOOKUP(A865,[1]FloodArchive!$A$2:$P$6000,8,FALSE)</f>
        <v>39667</v>
      </c>
      <c r="E865" s="24">
        <f>VLOOKUP(A865,[1]FloodArchive!$A$2:$P$6000,9,FALSE)</f>
        <v>39668</v>
      </c>
      <c r="F865" s="25">
        <f t="shared" si="44"/>
        <v>2</v>
      </c>
      <c r="G865" s="23">
        <f>VLOOKUP(A865,[1]FloodArchive!$A$2:$P$6000,11,FALSE)</f>
        <v>0</v>
      </c>
      <c r="H865" s="23">
        <f>VLOOKUP(A865,[1]FloodArchive!$A$2:$P$6000,12,FALSE)</f>
        <v>0</v>
      </c>
      <c r="I865" s="38"/>
      <c r="J865" s="23" t="str">
        <f>VLOOKUP(A865,[1]FloodArchive!$A$2:$P$6000,13,FALSE)</f>
        <v>Torrential rain</v>
      </c>
      <c r="K865" s="26">
        <f>VLOOKUP(A865,[1]FloodArchive!$A$2:$P$6003,14,FALSE)</f>
        <v>1</v>
      </c>
      <c r="L865" s="23">
        <f>VLOOKUP(A865,[1]FloodArchive!$A$2:$P$6000,7,FALSE)</f>
        <v>155555.32999999999</v>
      </c>
      <c r="M865" s="27">
        <f t="shared" si="45"/>
        <v>5.4929148921754392</v>
      </c>
      <c r="N865" s="23">
        <f>VLOOKUP(A865,[1]FloodArchive!$A$2:$P$6000,5,FALSE)</f>
        <v>30.7576</v>
      </c>
      <c r="O865" s="23">
        <f>VLOOKUP(A865,[1]FloodArchive!$A$2:$P$6000,6,FALSE)</f>
        <v>6.6112900000000003</v>
      </c>
      <c r="P865" s="41"/>
      <c r="Q865" s="19"/>
      <c r="R865" s="20"/>
      <c r="S865" s="20"/>
      <c r="T865" s="20"/>
      <c r="U865" s="20"/>
    </row>
    <row r="866" spans="1:21" s="12" customFormat="1" ht="39.950000000000003" customHeight="1" x14ac:dyDescent="0.2">
      <c r="A866" s="138">
        <f t="shared" si="43"/>
        <v>3350</v>
      </c>
      <c r="B866" s="21" t="str">
        <f>VLOOKUP(A866,[1]FloodArchive!$A$2:$N$6000,3,FALSE)</f>
        <v>Iran</v>
      </c>
      <c r="C866" s="22" t="s">
        <v>1629</v>
      </c>
      <c r="D866" s="24">
        <f>VLOOKUP(A866,[1]FloodArchive!$A$2:$P$6000,8,FALSE)</f>
        <v>39667</v>
      </c>
      <c r="E866" s="24">
        <f>VLOOKUP(A866,[1]FloodArchive!$A$2:$P$6000,9,FALSE)</f>
        <v>39668</v>
      </c>
      <c r="F866" s="25">
        <f t="shared" si="44"/>
        <v>2</v>
      </c>
      <c r="G866" s="23">
        <f>VLOOKUP(A866,[1]FloodArchive!$A$2:$P$6000,11,FALSE)</f>
        <v>3</v>
      </c>
      <c r="H866" s="23">
        <f>VLOOKUP(A866,[1]FloodArchive!$A$2:$P$6000,12,FALSE)</f>
        <v>1200</v>
      </c>
      <c r="I866" s="38"/>
      <c r="J866" s="23" t="str">
        <f>VLOOKUP(A866,[1]FloodArchive!$A$2:$P$6000,13,FALSE)</f>
        <v>Torrential rain</v>
      </c>
      <c r="K866" s="26">
        <f>VLOOKUP(A866,[1]FloodArchive!$A$2:$P$6003,14,FALSE)</f>
        <v>2</v>
      </c>
      <c r="L866" s="23">
        <f>VLOOKUP(A866,[1]FloodArchive!$A$2:$P$6000,7,FALSE)</f>
        <v>7095.62</v>
      </c>
      <c r="M866" s="27">
        <f t="shared" si="45"/>
        <v>4.4530503404963167</v>
      </c>
      <c r="N866" s="23">
        <f>VLOOKUP(A866,[1]FloodArchive!$A$2:$P$6000,5,FALSE)</f>
        <v>44.692599999999999</v>
      </c>
      <c r="O866" s="23">
        <f>VLOOKUP(A866,[1]FloodArchive!$A$2:$P$6000,6,FALSE)</f>
        <v>39.246299999999998</v>
      </c>
      <c r="P866" s="41" t="s">
        <v>1630</v>
      </c>
      <c r="Q866" s="19"/>
      <c r="R866" s="20"/>
      <c r="S866" s="20"/>
      <c r="T866" s="20"/>
      <c r="U866" s="20"/>
    </row>
    <row r="867" spans="1:21" s="12" customFormat="1" ht="39.950000000000003" customHeight="1" x14ac:dyDescent="0.2">
      <c r="A867" s="138">
        <f t="shared" si="43"/>
        <v>3349</v>
      </c>
      <c r="B867" s="21" t="str">
        <f>VLOOKUP(A867,[1]FloodArchive!$A$2:$N$6000,3,FALSE)</f>
        <v>Togo</v>
      </c>
      <c r="C867" s="22" t="s">
        <v>1631</v>
      </c>
      <c r="D867" s="24">
        <f>VLOOKUP(A867,[1]FloodArchive!$A$2:$P$6000,8,FALSE)</f>
        <v>39661</v>
      </c>
      <c r="E867" s="24">
        <f>VLOOKUP(A867,[1]FloodArchive!$A$2:$P$6000,9,FALSE)</f>
        <v>39668</v>
      </c>
      <c r="F867" s="25">
        <f t="shared" si="44"/>
        <v>8</v>
      </c>
      <c r="G867" s="23">
        <f>VLOOKUP(A867,[1]FloodArchive!$A$2:$P$6000,11,FALSE)</f>
        <v>0</v>
      </c>
      <c r="H867" s="23">
        <f>VLOOKUP(A867,[1]FloodArchive!$A$2:$P$6000,12,FALSE)</f>
        <v>0</v>
      </c>
      <c r="I867" s="38"/>
      <c r="J867" s="23" t="str">
        <f>VLOOKUP(A867,[1]FloodArchive!$A$2:$P$6000,13,FALSE)</f>
        <v>Torrential rain</v>
      </c>
      <c r="K867" s="26">
        <f>VLOOKUP(A867,[1]FloodArchive!$A$2:$P$6003,14,FALSE)</f>
        <v>1</v>
      </c>
      <c r="L867" s="23">
        <f>VLOOKUP(A867,[1]FloodArchive!$A$2:$P$6000,7,FALSE)</f>
        <v>66956.679999999993</v>
      </c>
      <c r="M867" s="27">
        <f t="shared" si="45"/>
        <v>5.7288838983238302</v>
      </c>
      <c r="N867" s="23">
        <f>VLOOKUP(A867,[1]FloodArchive!$A$2:$P$6000,5,FALSE)</f>
        <v>1.0376700000000001</v>
      </c>
      <c r="O867" s="23">
        <f>VLOOKUP(A867,[1]FloodArchive!$A$2:$P$6000,6,FALSE)</f>
        <v>7.6909700000000001</v>
      </c>
      <c r="P867" s="41"/>
      <c r="Q867" s="19"/>
      <c r="R867" s="20"/>
      <c r="S867" s="20"/>
      <c r="T867" s="20"/>
      <c r="U867" s="20"/>
    </row>
    <row r="868" spans="1:21" s="12" customFormat="1" ht="39.950000000000003" customHeight="1" x14ac:dyDescent="0.2">
      <c r="A868" s="138">
        <f t="shared" si="43"/>
        <v>3348</v>
      </c>
      <c r="B868" s="21" t="str">
        <f>VLOOKUP(A868,[1]FloodArchive!$A$2:$N$6000,3,FALSE)</f>
        <v>Chad</v>
      </c>
      <c r="C868" s="22" t="s">
        <v>1632</v>
      </c>
      <c r="D868" s="24">
        <f>VLOOKUP(A868,[1]FloodArchive!$A$2:$P$6000,8,FALSE)</f>
        <v>39662</v>
      </c>
      <c r="E868" s="24">
        <f>VLOOKUP(A868,[1]FloodArchive!$A$2:$P$6000,9,FALSE)</f>
        <v>39668</v>
      </c>
      <c r="F868" s="25">
        <f t="shared" si="44"/>
        <v>7</v>
      </c>
      <c r="G868" s="23">
        <f>VLOOKUP(A868,[1]FloodArchive!$A$2:$P$6000,11,FALSE)</f>
        <v>0</v>
      </c>
      <c r="H868" s="23">
        <f>VLOOKUP(A868,[1]FloodArchive!$A$2:$P$6000,12,FALSE)</f>
        <v>0</v>
      </c>
      <c r="I868" s="38"/>
      <c r="J868" s="23" t="str">
        <f>VLOOKUP(A868,[1]FloodArchive!$A$2:$P$6000,13,FALSE)</f>
        <v>Torrential rain</v>
      </c>
      <c r="K868" s="26">
        <f>VLOOKUP(A868,[1]FloodArchive!$A$2:$P$6003,14,FALSE)</f>
        <v>1</v>
      </c>
      <c r="L868" s="23">
        <f>VLOOKUP(A868,[1]FloodArchive!$A$2:$P$6000,7,FALSE)</f>
        <v>178993.91</v>
      </c>
      <c r="M868" s="27">
        <f t="shared" si="45"/>
        <v>6.0979362950255025</v>
      </c>
      <c r="N868" s="23">
        <f>VLOOKUP(A868,[1]FloodArchive!$A$2:$P$6000,5,FALSE)</f>
        <v>15.455</v>
      </c>
      <c r="O868" s="23">
        <f>VLOOKUP(A868,[1]FloodArchive!$A$2:$P$6000,6,FALSE)</f>
        <v>9.2888900000000003</v>
      </c>
      <c r="P868" s="41"/>
      <c r="Q868" s="19"/>
      <c r="R868" s="20"/>
      <c r="S868" s="20"/>
      <c r="T868" s="20"/>
      <c r="U868" s="20"/>
    </row>
    <row r="869" spans="1:21" s="12" customFormat="1" ht="39.950000000000003" customHeight="1" x14ac:dyDescent="0.2">
      <c r="A869" s="138">
        <f t="shared" si="43"/>
        <v>3347</v>
      </c>
      <c r="B869" s="21" t="str">
        <f>VLOOKUP(A869,[1]FloodArchive!$A$2:$N$6000,3,FALSE)</f>
        <v>Pakistan</v>
      </c>
      <c r="C869" s="22" t="s">
        <v>1633</v>
      </c>
      <c r="D869" s="24">
        <f>VLOOKUP(A869,[1]FloodArchive!$A$2:$P$6000,8,FALSE)</f>
        <v>39662</v>
      </c>
      <c r="E869" s="24">
        <f>VLOOKUP(A869,[1]FloodArchive!$A$2:$P$6000,9,FALSE)</f>
        <v>39664</v>
      </c>
      <c r="F869" s="25">
        <f t="shared" si="44"/>
        <v>3</v>
      </c>
      <c r="G869" s="23">
        <f>VLOOKUP(A869,[1]FloodArchive!$A$2:$P$6000,11,FALSE)</f>
        <v>35</v>
      </c>
      <c r="H869" s="23">
        <f>VLOOKUP(A869,[1]FloodArchive!$A$2:$P$6000,12,FALSE)</f>
        <v>200000</v>
      </c>
      <c r="I869" s="38"/>
      <c r="J869" s="23" t="str">
        <f>VLOOKUP(A869,[1]FloodArchive!$A$2:$P$6000,13,FALSE)</f>
        <v>Torrential rain</v>
      </c>
      <c r="K869" s="26">
        <f>VLOOKUP(A869,[1]FloodArchive!$A$2:$P$6003,14,FALSE)</f>
        <v>2</v>
      </c>
      <c r="L869" s="23">
        <f>VLOOKUP(A869,[1]FloodArchive!$A$2:$P$6000,7,FALSE)</f>
        <v>32493.08</v>
      </c>
      <c r="M869" s="27">
        <f t="shared" si="45"/>
        <v>5.2899421301991039</v>
      </c>
      <c r="N869" s="23">
        <f>VLOOKUP(A869,[1]FloodArchive!$A$2:$P$6000,5,FALSE)</f>
        <v>71.702600000000004</v>
      </c>
      <c r="O869" s="23">
        <f>VLOOKUP(A869,[1]FloodArchive!$A$2:$P$6000,6,FALSE)</f>
        <v>33.9163</v>
      </c>
      <c r="P869" s="41" t="s">
        <v>1634</v>
      </c>
      <c r="Q869" s="19"/>
      <c r="R869" s="20"/>
      <c r="S869" s="20"/>
      <c r="T869" s="20"/>
      <c r="U869" s="20"/>
    </row>
    <row r="870" spans="1:21" s="12" customFormat="1" ht="39.950000000000003" customHeight="1" x14ac:dyDescent="0.2">
      <c r="A870" s="138">
        <f t="shared" si="43"/>
        <v>3346</v>
      </c>
      <c r="B870" s="21" t="str">
        <f>VLOOKUP(A870,[1]FloodArchive!$A$2:$N$6000,3,FALSE)</f>
        <v>Canada</v>
      </c>
      <c r="C870" s="22" t="s">
        <v>1635</v>
      </c>
      <c r="D870" s="24">
        <f>VLOOKUP(A870,[1]FloodArchive!$A$2:$P$6000,8,FALSE)</f>
        <v>39663</v>
      </c>
      <c r="E870" s="24">
        <f>VLOOKUP(A870,[1]FloodArchive!$A$2:$P$6000,9,FALSE)</f>
        <v>39664</v>
      </c>
      <c r="F870" s="25">
        <f t="shared" si="44"/>
        <v>2</v>
      </c>
      <c r="G870" s="23">
        <f>VLOOKUP(A870,[1]FloodArchive!$A$2:$P$6000,11,FALSE)</f>
        <v>0</v>
      </c>
      <c r="H870" s="23">
        <f>VLOOKUP(A870,[1]FloodArchive!$A$2:$P$6000,12,FALSE)</f>
        <v>0</v>
      </c>
      <c r="I870" s="38"/>
      <c r="J870" s="23" t="str">
        <f>VLOOKUP(A870,[1]FloodArchive!$A$2:$P$6000,13,FALSE)</f>
        <v>Torrential rain</v>
      </c>
      <c r="K870" s="26">
        <f>VLOOKUP(A870,[1]FloodArchive!$A$2:$P$6003,14,FALSE)</f>
        <v>2</v>
      </c>
      <c r="L870" s="23">
        <f>VLOOKUP(A870,[1]FloodArchive!$A$2:$P$6000,7,FALSE)</f>
        <v>9314.57</v>
      </c>
      <c r="M870" s="27">
        <f t="shared" si="45"/>
        <v>4.571222802150384</v>
      </c>
      <c r="N870" s="23">
        <f>VLOOKUP(A870,[1]FloodArchive!$A$2:$P$6000,5,FALSE)</f>
        <v>-68.990200000000002</v>
      </c>
      <c r="O870" s="23">
        <f>VLOOKUP(A870,[1]FloodArchive!$A$2:$P$6000,6,FALSE)</f>
        <v>47.642600000000002</v>
      </c>
      <c r="P870" s="41"/>
      <c r="Q870" s="19"/>
      <c r="R870" s="20"/>
      <c r="S870" s="20"/>
      <c r="T870" s="20"/>
      <c r="U870" s="20"/>
    </row>
    <row r="871" spans="1:21" s="12" customFormat="1" ht="39.950000000000003" customHeight="1" x14ac:dyDescent="0.2">
      <c r="A871" s="138">
        <f t="shared" si="43"/>
        <v>3345</v>
      </c>
      <c r="B871" s="21" t="str">
        <f>VLOOKUP(A871,[1]FloodArchive!$A$2:$N$6000,3,FALSE)</f>
        <v>China</v>
      </c>
      <c r="C871" s="22" t="s">
        <v>1636</v>
      </c>
      <c r="D871" s="24">
        <f>VLOOKUP(A871,[1]FloodArchive!$A$2:$P$6000,8,FALSE)</f>
        <v>39657</v>
      </c>
      <c r="E871" s="24">
        <f>VLOOKUP(A871,[1]FloodArchive!$A$2:$P$6000,9,FALSE)</f>
        <v>39668</v>
      </c>
      <c r="F871" s="25">
        <f t="shared" si="44"/>
        <v>12</v>
      </c>
      <c r="G871" s="23">
        <f>VLOOKUP(A871,[1]FloodArchive!$A$2:$P$6000,11,FALSE)</f>
        <v>0</v>
      </c>
      <c r="H871" s="23">
        <f>VLOOKUP(A871,[1]FloodArchive!$A$2:$P$6000,12,FALSE)</f>
        <v>93000</v>
      </c>
      <c r="I871" s="38">
        <v>356000000</v>
      </c>
      <c r="J871" s="23" t="str">
        <f>VLOOKUP(A871,[1]FloodArchive!$A$2:$P$6000,13,FALSE)</f>
        <v>Tropical Storm Fung-Wong</v>
      </c>
      <c r="K871" s="26">
        <f>VLOOKUP(A871,[1]FloodArchive!$A$2:$P$6003,14,FALSE)</f>
        <v>2</v>
      </c>
      <c r="L871" s="23">
        <f>VLOOKUP(A871,[1]FloodArchive!$A$2:$P$6000,7,FALSE)</f>
        <v>533930.15</v>
      </c>
      <c r="M871" s="27">
        <f t="shared" si="45"/>
        <v>7.1076956870290138</v>
      </c>
      <c r="N871" s="23">
        <f>VLOOKUP(A871,[1]FloodArchive!$A$2:$P$6000,5,FALSE)</f>
        <v>114.41500000000001</v>
      </c>
      <c r="O871" s="23">
        <f>VLOOKUP(A871,[1]FloodArchive!$A$2:$P$6000,6,FALSE)</f>
        <v>32.555900000000001</v>
      </c>
      <c r="P871" s="41" t="s">
        <v>1637</v>
      </c>
      <c r="Q871" s="19"/>
      <c r="R871" s="20"/>
      <c r="S871" s="20"/>
      <c r="T871" s="20"/>
      <c r="U871" s="20"/>
    </row>
    <row r="872" spans="1:21" s="12" customFormat="1" ht="39.950000000000003" customHeight="1" x14ac:dyDescent="0.2">
      <c r="A872" s="138">
        <f t="shared" si="43"/>
        <v>3344</v>
      </c>
      <c r="B872" s="21" t="str">
        <f>VLOOKUP(A872,[1]FloodArchive!$A$2:$N$6000,3,FALSE)</f>
        <v>Japan</v>
      </c>
      <c r="C872" s="22" t="s">
        <v>1638</v>
      </c>
      <c r="D872" s="24">
        <f>VLOOKUP(A872,[1]FloodArchive!$A$2:$P$6000,8,FALSE)</f>
        <v>39657</v>
      </c>
      <c r="E872" s="24">
        <f>VLOOKUP(A872,[1]FloodArchive!$A$2:$P$6000,9,FALSE)</f>
        <v>39658</v>
      </c>
      <c r="F872" s="25">
        <f t="shared" si="44"/>
        <v>2</v>
      </c>
      <c r="G872" s="23">
        <f>VLOOKUP(A872,[1]FloodArchive!$A$2:$P$6000,11,FALSE)</f>
        <v>5</v>
      </c>
      <c r="H872" s="23">
        <f>VLOOKUP(A872,[1]FloodArchive!$A$2:$P$6000,12,FALSE)</f>
        <v>50000</v>
      </c>
      <c r="I872" s="38"/>
      <c r="J872" s="23" t="str">
        <f>VLOOKUP(A872,[1]FloodArchive!$A$2:$P$6000,13,FALSE)</f>
        <v>Torrential rain</v>
      </c>
      <c r="K872" s="26">
        <f>VLOOKUP(A872,[1]FloodArchive!$A$2:$P$6003,14,FALSE)</f>
        <v>2</v>
      </c>
      <c r="L872" s="23">
        <f>VLOOKUP(A872,[1]FloodArchive!$A$2:$P$6000,7,FALSE)</f>
        <v>52423.34</v>
      </c>
      <c r="M872" s="27">
        <f t="shared" si="45"/>
        <v>5.321584678624542</v>
      </c>
      <c r="N872" s="23">
        <f>VLOOKUP(A872,[1]FloodArchive!$A$2:$P$6000,5,FALSE)</f>
        <v>136.38200000000001</v>
      </c>
      <c r="O872" s="23">
        <f>VLOOKUP(A872,[1]FloodArchive!$A$2:$P$6000,6,FALSE)</f>
        <v>35.881300000000003</v>
      </c>
      <c r="P872" s="41" t="s">
        <v>1639</v>
      </c>
      <c r="Q872" s="19"/>
      <c r="R872" s="20"/>
      <c r="S872" s="20"/>
      <c r="T872" s="20"/>
      <c r="U872" s="20"/>
    </row>
    <row r="873" spans="1:21" s="12" customFormat="1" ht="39.950000000000003" customHeight="1" x14ac:dyDescent="0.2">
      <c r="A873" s="138">
        <f t="shared" si="43"/>
        <v>3343</v>
      </c>
      <c r="B873" s="21" t="str">
        <f>VLOOKUP(A873,[1]FloodArchive!$A$2:$N$6000,3,FALSE)</f>
        <v>Mali</v>
      </c>
      <c r="C873" s="22">
        <v>0</v>
      </c>
      <c r="D873" s="24">
        <f>VLOOKUP(A873,[1]FloodArchive!$A$2:$P$6000,8,FALSE)</f>
        <v>39644</v>
      </c>
      <c r="E873" s="24">
        <f>VLOOKUP(A873,[1]FloodArchive!$A$2:$P$6000,9,FALSE)</f>
        <v>39664</v>
      </c>
      <c r="F873" s="25">
        <f t="shared" si="44"/>
        <v>21</v>
      </c>
      <c r="G873" s="23">
        <f>VLOOKUP(A873,[1]FloodArchive!$A$2:$P$6000,11,FALSE)</f>
        <v>9</v>
      </c>
      <c r="H873" s="23">
        <f>VLOOKUP(A873,[1]FloodArchive!$A$2:$P$6000,12,FALSE)</f>
        <v>0</v>
      </c>
      <c r="I873" s="38"/>
      <c r="J873" s="23" t="str">
        <f>VLOOKUP(A873,[1]FloodArchive!$A$2:$P$6000,13,FALSE)</f>
        <v>heavy rain</v>
      </c>
      <c r="K873" s="26">
        <f>VLOOKUP(A873,[1]FloodArchive!$A$2:$P$6003,14,FALSE)</f>
        <v>1.5</v>
      </c>
      <c r="L873" s="23">
        <f>VLOOKUP(A873,[1]FloodArchive!$A$2:$P$6000,7,FALSE)</f>
        <v>1089830.51</v>
      </c>
      <c r="M873" s="27">
        <f t="shared" si="45"/>
        <v>7.5356695156795555</v>
      </c>
      <c r="N873" s="23">
        <f>VLOOKUP(A873,[1]FloodArchive!$A$2:$P$6000,5,FALSE)</f>
        <v>-3.1550699999999998</v>
      </c>
      <c r="O873" s="23">
        <f>VLOOKUP(A873,[1]FloodArchive!$A$2:$P$6000,6,FALSE)</f>
        <v>13.3089</v>
      </c>
      <c r="P873" s="41" t="s">
        <v>1640</v>
      </c>
      <c r="Q873" s="19"/>
      <c r="R873" s="20"/>
      <c r="S873" s="20"/>
      <c r="T873" s="20"/>
      <c r="U873" s="20"/>
    </row>
    <row r="874" spans="1:21" s="12" customFormat="1" ht="39.950000000000003" customHeight="1" x14ac:dyDescent="0.2">
      <c r="A874" s="138">
        <f t="shared" si="43"/>
        <v>3342</v>
      </c>
      <c r="B874" s="21" t="str">
        <f>VLOOKUP(A874,[1]FloodArchive!$A$2:$N$6000,3,FALSE)</f>
        <v>New Zealand</v>
      </c>
      <c r="C874" s="22" t="s">
        <v>1641</v>
      </c>
      <c r="D874" s="24">
        <f>VLOOKUP(A874,[1]FloodArchive!$A$2:$P$6000,8,FALSE)</f>
        <v>39659</v>
      </c>
      <c r="E874" s="24">
        <f>VLOOKUP(A874,[1]FloodArchive!$A$2:$P$6000,9,FALSE)</f>
        <v>39660</v>
      </c>
      <c r="F874" s="25">
        <f t="shared" si="44"/>
        <v>2</v>
      </c>
      <c r="G874" s="23">
        <f>VLOOKUP(A874,[1]FloodArchive!$A$2:$P$6000,11,FALSE)</f>
        <v>0</v>
      </c>
      <c r="H874" s="23">
        <f>VLOOKUP(A874,[1]FloodArchive!$A$2:$P$6000,12,FALSE)</f>
        <v>0</v>
      </c>
      <c r="I874" s="38"/>
      <c r="J874" s="23" t="str">
        <f>VLOOKUP(A874,[1]FloodArchive!$A$2:$P$6000,13,FALSE)</f>
        <v>Torrential rain</v>
      </c>
      <c r="K874" s="26">
        <f>VLOOKUP(A874,[1]FloodArchive!$A$2:$P$6003,14,FALSE)</f>
        <v>2</v>
      </c>
      <c r="L874" s="23">
        <f>VLOOKUP(A874,[1]FloodArchive!$A$2:$P$6000,7,FALSE)</f>
        <v>26208.26</v>
      </c>
      <c r="M874" s="27">
        <f t="shared" si="45"/>
        <v>5.0204981798639183</v>
      </c>
      <c r="N874" s="23">
        <f>VLOOKUP(A874,[1]FloodArchive!$A$2:$P$6000,5,FALSE)</f>
        <v>172.422</v>
      </c>
      <c r="O874" s="23">
        <f>VLOOKUP(A874,[1]FloodArchive!$A$2:$P$6000,6,FALSE)</f>
        <v>-42.222499999999997</v>
      </c>
      <c r="P874" s="41" t="s">
        <v>1642</v>
      </c>
      <c r="Q874" s="19"/>
      <c r="R874" s="20"/>
      <c r="S874" s="20"/>
      <c r="T874" s="20"/>
      <c r="U874" s="20"/>
    </row>
    <row r="875" spans="1:21" s="12" customFormat="1" ht="39.950000000000003" customHeight="1" x14ac:dyDescent="0.2">
      <c r="A875" s="138">
        <f t="shared" si="43"/>
        <v>3341</v>
      </c>
      <c r="B875" s="21" t="str">
        <f>VLOOKUP(A875,[1]FloodArchive!$A$2:$N$6000,3,FALSE)</f>
        <v>Canada</v>
      </c>
      <c r="C875" s="22" t="s">
        <v>1643</v>
      </c>
      <c r="D875" s="24">
        <f>VLOOKUP(A875,[1]FloodArchive!$A$2:$P$6000,8,FALSE)</f>
        <v>39659</v>
      </c>
      <c r="E875" s="24">
        <f>VLOOKUP(A875,[1]FloodArchive!$A$2:$P$6000,9,FALSE)</f>
        <v>39660</v>
      </c>
      <c r="F875" s="25">
        <f t="shared" si="44"/>
        <v>2</v>
      </c>
      <c r="G875" s="23">
        <f>VLOOKUP(A875,[1]FloodArchive!$A$2:$P$6000,11,FALSE)</f>
        <v>0</v>
      </c>
      <c r="H875" s="23">
        <f>VLOOKUP(A875,[1]FloodArchive!$A$2:$P$6000,12,FALSE)</f>
        <v>0</v>
      </c>
      <c r="I875" s="38"/>
      <c r="J875" s="23" t="str">
        <f>VLOOKUP(A875,[1]FloodArchive!$A$2:$P$6000,13,FALSE)</f>
        <v>Torrential rain</v>
      </c>
      <c r="K875" s="26">
        <f>VLOOKUP(A875,[1]FloodArchive!$A$2:$P$6003,14,FALSE)</f>
        <v>2</v>
      </c>
      <c r="L875" s="23">
        <f>VLOOKUP(A875,[1]FloodArchive!$A$2:$P$6000,7,FALSE)</f>
        <v>160127.66</v>
      </c>
      <c r="M875" s="27">
        <f t="shared" si="45"/>
        <v>5.8065263485302081</v>
      </c>
      <c r="N875" s="23">
        <f>VLOOKUP(A875,[1]FloodArchive!$A$2:$P$6000,5,FALSE)</f>
        <v>-58.5137</v>
      </c>
      <c r="O875" s="23">
        <f>VLOOKUP(A875,[1]FloodArchive!$A$2:$P$6000,6,FALSE)</f>
        <v>51.968499999999999</v>
      </c>
      <c r="P875" s="41" t="s">
        <v>1644</v>
      </c>
      <c r="Q875" s="19"/>
      <c r="R875" s="20"/>
      <c r="S875" s="20"/>
      <c r="T875" s="20"/>
      <c r="U875" s="20"/>
    </row>
    <row r="876" spans="1:21" s="12" customFormat="1" ht="39.950000000000003" customHeight="1" x14ac:dyDescent="0.2">
      <c r="A876" s="138">
        <f t="shared" si="43"/>
        <v>3340</v>
      </c>
      <c r="B876" s="21" t="str">
        <f>VLOOKUP(A876,[1]FloodArchive!$A$2:$N$6000,3,FALSE)</f>
        <v>USA</v>
      </c>
      <c r="C876" s="22" t="s">
        <v>1645</v>
      </c>
      <c r="D876" s="24">
        <f>VLOOKUP(A876,[1]FloodArchive!$A$2:$P$6000,8,FALSE)</f>
        <v>39659</v>
      </c>
      <c r="E876" s="24">
        <f>VLOOKUP(A876,[1]FloodArchive!$A$2:$P$6000,9,FALSE)</f>
        <v>39671</v>
      </c>
      <c r="F876" s="25">
        <f t="shared" si="44"/>
        <v>13</v>
      </c>
      <c r="G876" s="23">
        <f>VLOOKUP(A876,[1]FloodArchive!$A$2:$P$6000,11,FALSE)</f>
        <v>0</v>
      </c>
      <c r="H876" s="23">
        <f>VLOOKUP(A876,[1]FloodArchive!$A$2:$P$6000,12,FALSE)</f>
        <v>0</v>
      </c>
      <c r="I876" s="38"/>
      <c r="J876" s="23" t="str">
        <f>VLOOKUP(A876,[1]FloodArchive!$A$2:$P$6000,13,FALSE)</f>
        <v>heavy rain</v>
      </c>
      <c r="K876" s="26">
        <f>VLOOKUP(A876,[1]FloodArchive!$A$2:$P$6003,14,FALSE)</f>
        <v>2</v>
      </c>
      <c r="L876" s="23">
        <f>VLOOKUP(A876,[1]FloodArchive!$A$2:$P$6000,7,FALSE)</f>
        <v>163705.54999999999</v>
      </c>
      <c r="M876" s="27">
        <f t="shared" si="45"/>
        <v>6.6290367512283073</v>
      </c>
      <c r="N876" s="23">
        <f>VLOOKUP(A876,[1]FloodArchive!$A$2:$P$6000,5,FALSE)</f>
        <v>-151.02000000000001</v>
      </c>
      <c r="O876" s="23">
        <f>VLOOKUP(A876,[1]FloodArchive!$A$2:$P$6000,6,FALSE)</f>
        <v>64.276899999999998</v>
      </c>
      <c r="P876" s="41" t="s">
        <v>1646</v>
      </c>
      <c r="Q876" s="19"/>
      <c r="R876" s="20"/>
      <c r="S876" s="20"/>
      <c r="T876" s="20"/>
      <c r="U876" s="20"/>
    </row>
    <row r="877" spans="1:21" s="12" customFormat="1" ht="39.950000000000003" customHeight="1" x14ac:dyDescent="0.2">
      <c r="A877" s="138">
        <f t="shared" si="43"/>
        <v>3339</v>
      </c>
      <c r="B877" s="21" t="str">
        <f>VLOOKUP(A877,[1]FloodArchive!$A$2:$N$6000,3,FALSE)</f>
        <v>Philippines</v>
      </c>
      <c r="C877" s="22" t="s">
        <v>1647</v>
      </c>
      <c r="D877" s="24">
        <f>VLOOKUP(A877,[1]FloodArchive!$A$2:$P$6000,8,FALSE)</f>
        <v>39657</v>
      </c>
      <c r="E877" s="24">
        <f>VLOOKUP(A877,[1]FloodArchive!$A$2:$P$6000,9,FALSE)</f>
        <v>39658</v>
      </c>
      <c r="F877" s="25">
        <f t="shared" si="44"/>
        <v>2</v>
      </c>
      <c r="G877" s="23">
        <f>VLOOKUP(A877,[1]FloodArchive!$A$2:$P$6000,11,FALSE)</f>
        <v>4</v>
      </c>
      <c r="H877" s="23">
        <f>VLOOKUP(A877,[1]FloodArchive!$A$2:$P$6000,12,FALSE)</f>
        <v>76000</v>
      </c>
      <c r="I877" s="38"/>
      <c r="J877" s="23" t="str">
        <f>VLOOKUP(A877,[1]FloodArchive!$A$2:$P$6000,13,FALSE)</f>
        <v>Tropical Storm "Fung-wong"</v>
      </c>
      <c r="K877" s="26">
        <f>VLOOKUP(A877,[1]FloodArchive!$A$2:$P$6003,14,FALSE)</f>
        <v>2</v>
      </c>
      <c r="L877" s="23">
        <f>VLOOKUP(A877,[1]FloodArchive!$A$2:$P$6000,7,FALSE)</f>
        <v>61672.68</v>
      </c>
      <c r="M877" s="27">
        <f t="shared" si="45"/>
        <v>5.39215281252745</v>
      </c>
      <c r="N877" s="23">
        <f>VLOOKUP(A877,[1]FloodArchive!$A$2:$P$6000,5,FALSE)</f>
        <v>120.97499999999999</v>
      </c>
      <c r="O877" s="23">
        <f>VLOOKUP(A877,[1]FloodArchive!$A$2:$P$6000,6,FALSE)</f>
        <v>23.346299999999999</v>
      </c>
      <c r="P877" s="41" t="s">
        <v>1648</v>
      </c>
      <c r="Q877" s="19"/>
      <c r="R877" s="20"/>
      <c r="S877" s="20"/>
      <c r="T877" s="20"/>
      <c r="U877" s="20"/>
    </row>
    <row r="878" spans="1:21" s="12" customFormat="1" ht="39.950000000000003" customHeight="1" x14ac:dyDescent="0.2">
      <c r="A878" s="138">
        <f t="shared" si="43"/>
        <v>3338</v>
      </c>
      <c r="B878" s="21" t="str">
        <f>VLOOKUP(A878,[1]FloodArchive!$A$2:$N$6000,3,FALSE)</f>
        <v>India</v>
      </c>
      <c r="C878" s="22" t="s">
        <v>1649</v>
      </c>
      <c r="D878" s="24">
        <f>VLOOKUP(A878,[1]FloodArchive!$A$2:$P$6000,8,FALSE)</f>
        <v>39649</v>
      </c>
      <c r="E878" s="24">
        <f>VLOOKUP(A878,[1]FloodArchive!$A$2:$P$6000,9,FALSE)</f>
        <v>39668</v>
      </c>
      <c r="F878" s="25">
        <f t="shared" si="44"/>
        <v>20</v>
      </c>
      <c r="G878" s="23">
        <f>VLOOKUP(A878,[1]FloodArchive!$A$2:$P$6000,11,FALSE)</f>
        <v>142</v>
      </c>
      <c r="H878" s="23">
        <f>VLOOKUP(A878,[1]FloodArchive!$A$2:$P$6000,12,FALSE)</f>
        <v>225000</v>
      </c>
      <c r="I878" s="38"/>
      <c r="J878" s="23" t="str">
        <f>VLOOKUP(A878,[1]FloodArchive!$A$2:$P$6000,13,FALSE)</f>
        <v>monsoonal rainfall</v>
      </c>
      <c r="K878" s="26">
        <f>VLOOKUP(A878,[1]FloodArchive!$A$2:$P$6003,14,FALSE)</f>
        <v>2</v>
      </c>
      <c r="L878" s="23">
        <f>VLOOKUP(A878,[1]FloodArchive!$A$2:$P$6000,7,FALSE)</f>
        <v>283806.15000000002</v>
      </c>
      <c r="M878" s="27">
        <f t="shared" ref="M878:M905" si="46">LOG(F878*K878*L878)</f>
        <v>7.0550817935915058</v>
      </c>
      <c r="N878" s="23">
        <f>VLOOKUP(A878,[1]FloodArchive!$A$2:$P$6000,5,FALSE)</f>
        <v>89.787099999999995</v>
      </c>
      <c r="O878" s="23">
        <f>VLOOKUP(A878,[1]FloodArchive!$A$2:$P$6000,6,FALSE)</f>
        <v>27.499500000000001</v>
      </c>
      <c r="P878" s="41" t="s">
        <v>1650</v>
      </c>
      <c r="Q878" s="19"/>
      <c r="R878" s="20"/>
      <c r="S878" s="20"/>
      <c r="T878" s="20"/>
      <c r="U878" s="20"/>
    </row>
    <row r="879" spans="1:21" s="12" customFormat="1" ht="39.950000000000003" customHeight="1" x14ac:dyDescent="0.2">
      <c r="A879" s="138">
        <f t="shared" si="43"/>
        <v>3337</v>
      </c>
      <c r="B879" s="21" t="str">
        <f>VLOOKUP(A879,[1]FloodArchive!$A$2:$N$6000,3,FALSE)</f>
        <v>Ukraine</v>
      </c>
      <c r="C879" s="22" t="s">
        <v>1651</v>
      </c>
      <c r="D879" s="24">
        <f>VLOOKUP(A879,[1]FloodArchive!$A$2:$P$6000,8,FALSE)</f>
        <v>39651</v>
      </c>
      <c r="E879" s="24">
        <f>VLOOKUP(A879,[1]FloodArchive!$A$2:$P$6000,9,FALSE)</f>
        <v>39659</v>
      </c>
      <c r="F879" s="25">
        <f t="shared" si="44"/>
        <v>9</v>
      </c>
      <c r="G879" s="23">
        <f>VLOOKUP(A879,[1]FloodArchive!$A$2:$P$6000,11,FALSE)</f>
        <v>40</v>
      </c>
      <c r="H879" s="23">
        <f>VLOOKUP(A879,[1]FloodArchive!$A$2:$P$6000,12,FALSE)</f>
        <v>172000</v>
      </c>
      <c r="I879" s="38">
        <v>300000000</v>
      </c>
      <c r="J879" s="23" t="str">
        <f>VLOOKUP(A879,[1]FloodArchive!$A$2:$P$6000,13,FALSE)</f>
        <v>heavy rain</v>
      </c>
      <c r="K879" s="26">
        <f>VLOOKUP(A879,[1]FloodArchive!$A$2:$P$6003,14,FALSE)</f>
        <v>2</v>
      </c>
      <c r="L879" s="23">
        <f>VLOOKUP(A879,[1]FloodArchive!$A$2:$P$6000,7,FALSE)</f>
        <v>55713.9</v>
      </c>
      <c r="M879" s="27">
        <f t="shared" si="46"/>
        <v>6.0012360654510353</v>
      </c>
      <c r="N879" s="23">
        <f>VLOOKUP(A879,[1]FloodArchive!$A$2:$P$6000,5,FALSE)</f>
        <v>24.387499999999999</v>
      </c>
      <c r="O879" s="23">
        <f>VLOOKUP(A879,[1]FloodArchive!$A$2:$P$6000,6,FALSE)</f>
        <v>48.171700000000001</v>
      </c>
      <c r="P879" s="41"/>
      <c r="Q879" s="19"/>
      <c r="R879" s="20"/>
      <c r="S879" s="20"/>
      <c r="T879" s="20"/>
      <c r="U879" s="20"/>
    </row>
    <row r="880" spans="1:21" s="12" customFormat="1" ht="39.950000000000003" customHeight="1" x14ac:dyDescent="0.2">
      <c r="A880" s="138">
        <f t="shared" si="43"/>
        <v>3336</v>
      </c>
      <c r="B880" s="21" t="str">
        <f>VLOOKUP(A880,[1]FloodArchive!$A$2:$N$6000,3,FALSE)</f>
        <v>Mexico</v>
      </c>
      <c r="C880" s="22" t="s">
        <v>1652</v>
      </c>
      <c r="D880" s="24">
        <f>VLOOKUP(A880,[1]FloodArchive!$A$2:$P$6000,8,FALSE)</f>
        <v>39650</v>
      </c>
      <c r="E880" s="24">
        <f>VLOOKUP(A880,[1]FloodArchive!$A$2:$P$6000,9,FALSE)</f>
        <v>39658</v>
      </c>
      <c r="F880" s="25">
        <f t="shared" si="44"/>
        <v>9</v>
      </c>
      <c r="G880" s="23">
        <f>VLOOKUP(A880,[1]FloodArchive!$A$2:$P$6000,11,FALSE)</f>
        <v>1</v>
      </c>
      <c r="H880" s="23">
        <f>VLOOKUP(A880,[1]FloodArchive!$A$2:$P$6000,12,FALSE)</f>
        <v>180</v>
      </c>
      <c r="I880" s="38"/>
      <c r="J880" s="23" t="str">
        <f>VLOOKUP(A880,[1]FloodArchive!$A$2:$P$6000,13,FALSE)</f>
        <v>Tropical Cyclone "Dolly"</v>
      </c>
      <c r="K880" s="26">
        <f>VLOOKUP(A880,[1]FloodArchive!$A$2:$P$6003,14,FALSE)</f>
        <v>2</v>
      </c>
      <c r="L880" s="23">
        <f>VLOOKUP(A880,[1]FloodArchive!$A$2:$P$6000,7,FALSE)</f>
        <v>457328.35</v>
      </c>
      <c r="M880" s="27">
        <f t="shared" si="46"/>
        <v>6.9155006294381387</v>
      </c>
      <c r="N880" s="23">
        <f>VLOOKUP(A880,[1]FloodArchive!$A$2:$P$6000,5,FALSE)</f>
        <v>-102.791</v>
      </c>
      <c r="O880" s="23">
        <f>VLOOKUP(A880,[1]FloodArchive!$A$2:$P$6000,6,FALSE)</f>
        <v>29.7956</v>
      </c>
      <c r="P880" s="41" t="s">
        <v>1653</v>
      </c>
      <c r="Q880" s="19"/>
      <c r="R880" s="20"/>
      <c r="S880" s="20"/>
      <c r="T880" s="20"/>
      <c r="U880" s="20"/>
    </row>
    <row r="881" spans="1:17" s="45" customFormat="1" ht="39.950000000000003" customHeight="1" x14ac:dyDescent="0.2">
      <c r="A881" s="138">
        <f t="shared" si="43"/>
        <v>3335</v>
      </c>
      <c r="B881" s="21" t="str">
        <f>VLOOKUP(A881,[1]FloodArchive!$A$2:$N$6000,3,FALSE)</f>
        <v>Liberia</v>
      </c>
      <c r="C881" s="22" t="s">
        <v>1654</v>
      </c>
      <c r="D881" s="24">
        <f>VLOOKUP(A881,[1]FloodArchive!$A$2:$P$6000,8,FALSE)</f>
        <v>39649</v>
      </c>
      <c r="E881" s="24">
        <f>VLOOKUP(A881,[1]FloodArchive!$A$2:$P$6000,9,FALSE)</f>
        <v>39649</v>
      </c>
      <c r="F881" s="25">
        <f t="shared" si="44"/>
        <v>1</v>
      </c>
      <c r="G881" s="23">
        <f>VLOOKUP(A881,[1]FloodArchive!$A$2:$P$6000,11,FALSE)</f>
        <v>0</v>
      </c>
      <c r="H881" s="23">
        <f>VLOOKUP(A881,[1]FloodArchive!$A$2:$P$6000,12,FALSE)</f>
        <v>0</v>
      </c>
      <c r="I881" s="38"/>
      <c r="J881" s="23" t="str">
        <f>VLOOKUP(A881,[1]FloodArchive!$A$2:$P$6000,13,FALSE)</f>
        <v>Heavy Rain</v>
      </c>
      <c r="K881" s="26">
        <f>VLOOKUP(A881,[1]FloodArchive!$A$2:$P$6003,14,FALSE)</f>
        <v>1.5</v>
      </c>
      <c r="L881" s="23">
        <f>VLOOKUP(A881,[1]FloodArchive!$A$2:$P$6000,7,FALSE)</f>
        <v>161604.85</v>
      </c>
      <c r="M881" s="27">
        <f t="shared" si="46"/>
        <v>5.3845456495080475</v>
      </c>
      <c r="N881" s="23">
        <f>VLOOKUP(A881,[1]FloodArchive!$A$2:$P$6000,5,FALSE)</f>
        <v>-71.935900000000004</v>
      </c>
      <c r="O881" s="23">
        <f>VLOOKUP(A881,[1]FloodArchive!$A$2:$P$6000,6,FALSE)</f>
        <v>-39.116700000000002</v>
      </c>
      <c r="P881" s="41" t="s">
        <v>1655</v>
      </c>
      <c r="Q881" s="44"/>
    </row>
    <row r="882" spans="1:17" s="20" customFormat="1" ht="39.950000000000003" customHeight="1" x14ac:dyDescent="0.2">
      <c r="A882" s="138">
        <f t="shared" si="43"/>
        <v>3334</v>
      </c>
      <c r="B882" s="21" t="str">
        <f>VLOOKUP(A882,[1]FloodArchive!$A$2:$N$6000,3,FALSE)</f>
        <v>Chile</v>
      </c>
      <c r="C882" s="22" t="s">
        <v>1656</v>
      </c>
      <c r="D882" s="24">
        <f>VLOOKUP(A882,[1]FloodArchive!$A$2:$P$6000,8,FALSE)</f>
        <v>39640</v>
      </c>
      <c r="E882" s="24">
        <f>VLOOKUP(A882,[1]FloodArchive!$A$2:$P$6000,9,FALSE)</f>
        <v>39649</v>
      </c>
      <c r="F882" s="25">
        <f t="shared" si="44"/>
        <v>10</v>
      </c>
      <c r="G882" s="23">
        <f>VLOOKUP(A882,[1]FloodArchive!$A$2:$P$6000,11,FALSE)</f>
        <v>0</v>
      </c>
      <c r="H882" s="23">
        <f>VLOOKUP(A882,[1]FloodArchive!$A$2:$P$6000,12,FALSE)</f>
        <v>0</v>
      </c>
      <c r="I882" s="38"/>
      <c r="J882" s="23" t="str">
        <f>VLOOKUP(A882,[1]FloodArchive!$A$2:$P$6000,13,FALSE)</f>
        <v>Heavy Rain</v>
      </c>
      <c r="K882" s="26">
        <f>VLOOKUP(A882,[1]FloodArchive!$A$2:$P$6003,14,FALSE)</f>
        <v>1.5</v>
      </c>
      <c r="L882" s="23">
        <f>VLOOKUP(A882,[1]FloodArchive!$A$2:$P$6000,7,FALSE)</f>
        <v>33620.26</v>
      </c>
      <c r="M882" s="27">
        <f t="shared" si="46"/>
        <v>5.7026923267590348</v>
      </c>
      <c r="N882" s="23">
        <f>VLOOKUP(A882,[1]FloodArchive!$A$2:$P$6000,5,FALSE)</f>
        <v>-10.2126</v>
      </c>
      <c r="O882" s="23">
        <f>VLOOKUP(A882,[1]FloodArchive!$A$2:$P$6000,6,FALSE)</f>
        <v>6.2298</v>
      </c>
      <c r="P882" s="46"/>
      <c r="Q882" s="19"/>
    </row>
    <row r="883" spans="1:17" s="45" customFormat="1" ht="39.950000000000003" customHeight="1" x14ac:dyDescent="0.2">
      <c r="A883" s="138">
        <f t="shared" si="43"/>
        <v>3333</v>
      </c>
      <c r="B883" s="21" t="str">
        <f>VLOOKUP(A883,[1]FloodArchive!$A$2:$N$6000,3,FALSE)</f>
        <v>Taiwan</v>
      </c>
      <c r="C883" s="22">
        <v>0</v>
      </c>
      <c r="D883" s="24">
        <f>VLOOKUP(A883,[1]FloodArchive!$A$2:$P$6000,8,FALSE)</f>
        <v>39647</v>
      </c>
      <c r="E883" s="24">
        <f>VLOOKUP(A883,[1]FloodArchive!$A$2:$P$6000,9,FALSE)</f>
        <v>39647</v>
      </c>
      <c r="F883" s="25">
        <f t="shared" si="44"/>
        <v>1</v>
      </c>
      <c r="G883" s="23">
        <f>VLOOKUP(A883,[1]FloodArchive!$A$2:$P$6000,11,FALSE)</f>
        <v>19</v>
      </c>
      <c r="H883" s="23">
        <f>VLOOKUP(A883,[1]FloodArchive!$A$2:$P$6000,12,FALSE)</f>
        <v>0</v>
      </c>
      <c r="I883" s="37"/>
      <c r="J883" s="23" t="str">
        <f>VLOOKUP(A883,[1]FloodArchive!$A$2:$P$6000,13,FALSE)</f>
        <v>Tropical Storm Kalmaegi</v>
      </c>
      <c r="K883" s="26">
        <f>VLOOKUP(A883,[1]FloodArchive!$A$2:$P$6003,14,FALSE)</f>
        <v>2</v>
      </c>
      <c r="L883" s="23">
        <f>VLOOKUP(A883,[1]FloodArchive!$A$2:$P$6000,7,FALSE)</f>
        <v>17090.29</v>
      </c>
      <c r="M883" s="27">
        <f t="shared" si="46"/>
        <v>4.5337794278599191</v>
      </c>
      <c r="N883" s="23">
        <f>VLOOKUP(A883,[1]FloodArchive!$A$2:$P$6000,5,FALSE)</f>
        <v>120.785</v>
      </c>
      <c r="O883" s="23">
        <f>VLOOKUP(A883,[1]FloodArchive!$A$2:$P$6000,6,FALSE)</f>
        <v>22.939599999999999</v>
      </c>
      <c r="P883" s="41" t="s">
        <v>1657</v>
      </c>
      <c r="Q883" s="44"/>
    </row>
    <row r="884" spans="1:17" s="45" customFormat="1" ht="39.950000000000003" customHeight="1" x14ac:dyDescent="0.2">
      <c r="A884" s="138">
        <f t="shared" si="43"/>
        <v>3332</v>
      </c>
      <c r="B884" s="21" t="str">
        <f>VLOOKUP(A884,[1]FloodArchive!$A$2:$N$6000,3,FALSE)</f>
        <v>Algeria</v>
      </c>
      <c r="C884" s="22">
        <v>0</v>
      </c>
      <c r="D884" s="24">
        <f>VLOOKUP(A884,[1]FloodArchive!$A$2:$P$6000,8,FALSE)</f>
        <v>39644</v>
      </c>
      <c r="E884" s="24">
        <f>VLOOKUP(A884,[1]FloodArchive!$A$2:$P$6000,9,FALSE)</f>
        <v>39645</v>
      </c>
      <c r="F884" s="25">
        <f t="shared" si="44"/>
        <v>2</v>
      </c>
      <c r="G884" s="23">
        <f>VLOOKUP(A884,[1]FloodArchive!$A$2:$P$6000,11,FALSE)</f>
        <v>3</v>
      </c>
      <c r="H884" s="23">
        <f>VLOOKUP(A884,[1]FloodArchive!$A$2:$P$6000,12,FALSE)</f>
        <v>0</v>
      </c>
      <c r="I884" s="37"/>
      <c r="J884" s="23" t="str">
        <f>VLOOKUP(A884,[1]FloodArchive!$A$2:$P$6000,13,FALSE)</f>
        <v>Heavy Rain</v>
      </c>
      <c r="K884" s="26">
        <f>VLOOKUP(A884,[1]FloodArchive!$A$2:$P$6003,14,FALSE)</f>
        <v>1</v>
      </c>
      <c r="L884" s="23">
        <f>VLOOKUP(A884,[1]FloodArchive!$A$2:$P$6000,7,FALSE)</f>
        <v>193742.15</v>
      </c>
      <c r="M884" s="27">
        <f t="shared" si="46"/>
        <v>5.5882541105545931</v>
      </c>
      <c r="N884" s="23">
        <f>VLOOKUP(A884,[1]FloodArchive!$A$2:$P$6000,5,FALSE)</f>
        <v>-98.148700000000005</v>
      </c>
      <c r="O884" s="23">
        <f>VLOOKUP(A884,[1]FloodArchive!$A$2:$P$6000,6,FALSE)</f>
        <v>21.3597</v>
      </c>
      <c r="P884" s="41" t="s">
        <v>1658</v>
      </c>
      <c r="Q884" s="44"/>
    </row>
    <row r="885" spans="1:17" s="45" customFormat="1" ht="39.950000000000003" customHeight="1" x14ac:dyDescent="0.2">
      <c r="A885" s="138">
        <f t="shared" si="43"/>
        <v>3331</v>
      </c>
      <c r="B885" s="21" t="str">
        <f>VLOOKUP(A885,[1]FloodArchive!$A$2:$N$6000,3,FALSE)</f>
        <v>Mexico</v>
      </c>
      <c r="C885" s="22" t="s">
        <v>1659</v>
      </c>
      <c r="D885" s="24">
        <f>VLOOKUP(A885,[1]FloodArchive!$A$2:$P$6000,8,FALSE)</f>
        <v>39635</v>
      </c>
      <c r="E885" s="24">
        <f>VLOOKUP(A885,[1]FloodArchive!$A$2:$P$6000,9,FALSE)</f>
        <v>39640</v>
      </c>
      <c r="F885" s="25">
        <f t="shared" si="44"/>
        <v>6</v>
      </c>
      <c r="G885" s="23">
        <f>VLOOKUP(A885,[1]FloodArchive!$A$2:$P$6000,11,FALSE)</f>
        <v>12</v>
      </c>
      <c r="H885" s="23">
        <f>VLOOKUP(A885,[1]FloodArchive!$A$2:$P$6000,12,FALSE)</f>
        <v>0</v>
      </c>
      <c r="I885" s="47"/>
      <c r="J885" s="23" t="str">
        <f>VLOOKUP(A885,[1]FloodArchive!$A$2:$P$6000,13,FALSE)</f>
        <v>Heavy Rain</v>
      </c>
      <c r="K885" s="26">
        <f>VLOOKUP(A885,[1]FloodArchive!$A$2:$P$6003,14,FALSE)</f>
        <v>1.5</v>
      </c>
      <c r="L885" s="23">
        <f>VLOOKUP(A885,[1]FloodArchive!$A$2:$P$6000,7,FALSE)</f>
        <v>76327.64</v>
      </c>
      <c r="M885" s="27">
        <f t="shared" si="46"/>
        <v>5.8369243439312024</v>
      </c>
      <c r="N885" s="23">
        <f>VLOOKUP(A885,[1]FloodArchive!$A$2:$P$6000,5,FALSE)</f>
        <v>6.15</v>
      </c>
      <c r="O885" s="23">
        <f>VLOOKUP(A885,[1]FloodArchive!$A$2:$P$6000,6,FALSE)</f>
        <v>35.5</v>
      </c>
      <c r="P885" s="48" t="s">
        <v>1660</v>
      </c>
      <c r="Q885" s="44"/>
    </row>
    <row r="886" spans="1:17" s="45" customFormat="1" ht="39.950000000000003" customHeight="1" x14ac:dyDescent="0.2">
      <c r="A886" s="138">
        <f t="shared" si="43"/>
        <v>3330</v>
      </c>
      <c r="B886" s="21" t="str">
        <f>VLOOKUP(A886,[1]FloodArchive!$A$2:$N$6000,3,FALSE)</f>
        <v>Indonesia</v>
      </c>
      <c r="C886" s="22" t="s">
        <v>1661</v>
      </c>
      <c r="D886" s="24">
        <f>VLOOKUP(A886,[1]FloodArchive!$A$2:$P$6000,8,FALSE)</f>
        <v>39638</v>
      </c>
      <c r="E886" s="24">
        <f>VLOOKUP(A886,[1]FloodArchive!$A$2:$P$6000,9,FALSE)</f>
        <v>39639</v>
      </c>
      <c r="F886" s="25">
        <f t="shared" si="44"/>
        <v>2</v>
      </c>
      <c r="G886" s="23">
        <f>VLOOKUP(A886,[1]FloodArchive!$A$2:$P$6000,11,FALSE)</f>
        <v>1</v>
      </c>
      <c r="H886" s="23">
        <f>VLOOKUP(A886,[1]FloodArchive!$A$2:$P$6000,12,FALSE)</f>
        <v>0</v>
      </c>
      <c r="I886" s="38"/>
      <c r="J886" s="23" t="str">
        <f>VLOOKUP(A886,[1]FloodArchive!$A$2:$P$6000,13,FALSE)</f>
        <v>Heavy Rain</v>
      </c>
      <c r="K886" s="26">
        <f>VLOOKUP(A886,[1]FloodArchive!$A$2:$P$6003,14,FALSE)</f>
        <v>1</v>
      </c>
      <c r="L886" s="23">
        <f>VLOOKUP(A886,[1]FloodArchive!$A$2:$P$6000,7,FALSE)</f>
        <v>89287.24</v>
      </c>
      <c r="M886" s="27">
        <f t="shared" si="46"/>
        <v>5.2518193941545004</v>
      </c>
      <c r="N886" s="23">
        <f>VLOOKUP(A886,[1]FloodArchive!$A$2:$P$6000,5,FALSE)</f>
        <v>116.23699999999999</v>
      </c>
      <c r="O886" s="23">
        <f>VLOOKUP(A886,[1]FloodArchive!$A$2:$P$6000,6,FALSE)</f>
        <v>-1.67523</v>
      </c>
      <c r="P886" s="49" t="s">
        <v>1662</v>
      </c>
      <c r="Q886" s="44"/>
    </row>
    <row r="887" spans="1:17" ht="39.950000000000003" customHeight="1" x14ac:dyDescent="0.2">
      <c r="A887" s="138">
        <f t="shared" si="43"/>
        <v>3329</v>
      </c>
      <c r="B887" s="21" t="str">
        <f>VLOOKUP(A887,[1]FloodArchive!$A$2:$N$6000,3,FALSE)</f>
        <v>UK</v>
      </c>
      <c r="C887" s="22" t="s">
        <v>1663</v>
      </c>
      <c r="D887" s="24">
        <f>VLOOKUP(A887,[1]FloodArchive!$A$2:$P$6000,8,FALSE)</f>
        <v>39637</v>
      </c>
      <c r="E887" s="24">
        <f>VLOOKUP(A887,[1]FloodArchive!$A$2:$P$6000,9,FALSE)</f>
        <v>39641</v>
      </c>
      <c r="F887" s="25">
        <f t="shared" si="44"/>
        <v>5</v>
      </c>
      <c r="G887" s="23">
        <f>VLOOKUP(A887,[1]FloodArchive!$A$2:$P$6000,11,FALSE)</f>
        <v>0</v>
      </c>
      <c r="H887" s="23">
        <f>VLOOKUP(A887,[1]FloodArchive!$A$2:$P$6000,12,FALSE)</f>
        <v>0</v>
      </c>
      <c r="I887" s="50"/>
      <c r="J887" s="23" t="str">
        <f>VLOOKUP(A887,[1]FloodArchive!$A$2:$P$6000,13,FALSE)</f>
        <v>Heavy Rain</v>
      </c>
      <c r="K887" s="26">
        <f>VLOOKUP(A887,[1]FloodArchive!$A$2:$P$6003,14,FALSE)</f>
        <v>1</v>
      </c>
      <c r="L887" s="23">
        <f>VLOOKUP(A887,[1]FloodArchive!$A$2:$P$6000,7,FALSE)</f>
        <v>75683.740000000005</v>
      </c>
      <c r="M887" s="27">
        <f t="shared" si="46"/>
        <v>5.5779725894267598</v>
      </c>
      <c r="N887" s="23">
        <f>VLOOKUP(A887,[1]FloodArchive!$A$2:$P$6000,5,FALSE)</f>
        <v>-1.7784899999999999</v>
      </c>
      <c r="O887" s="23">
        <f>VLOOKUP(A887,[1]FloodArchive!$A$2:$P$6000,6,FALSE)</f>
        <v>52.862900000000003</v>
      </c>
      <c r="P887" s="33" t="s">
        <v>1664</v>
      </c>
    </row>
    <row r="888" spans="1:17" ht="39.950000000000003" customHeight="1" x14ac:dyDescent="0.2">
      <c r="A888" s="138">
        <f t="shared" si="43"/>
        <v>3328</v>
      </c>
      <c r="B888" s="21" t="str">
        <f>VLOOKUP(A888,[1]FloodArchive!$A$2:$N$6000,3,FALSE)</f>
        <v>South Africa</v>
      </c>
      <c r="C888" s="22" t="s">
        <v>1665</v>
      </c>
      <c r="D888" s="24">
        <f>VLOOKUP(A888,[1]FloodArchive!$A$2:$P$6000,8,FALSE)</f>
        <v>39633</v>
      </c>
      <c r="E888" s="24">
        <f>VLOOKUP(A888,[1]FloodArchive!$A$2:$P$6000,9,FALSE)</f>
        <v>39636</v>
      </c>
      <c r="F888" s="25">
        <f t="shared" si="44"/>
        <v>4</v>
      </c>
      <c r="G888" s="23">
        <f>VLOOKUP(A888,[1]FloodArchive!$A$2:$P$6000,11,FALSE)</f>
        <v>0</v>
      </c>
      <c r="H888" s="23">
        <f>VLOOKUP(A888,[1]FloodArchive!$A$2:$P$6000,12,FALSE)</f>
        <v>2000</v>
      </c>
      <c r="I888" s="38"/>
      <c r="J888" s="23" t="str">
        <f>VLOOKUP(A888,[1]FloodArchive!$A$2:$P$6000,13,FALSE)</f>
        <v>Heavy Rain</v>
      </c>
      <c r="K888" s="26">
        <f>VLOOKUP(A888,[1]FloodArchive!$A$2:$P$6003,14,FALSE)</f>
        <v>1</v>
      </c>
      <c r="L888" s="23">
        <f>VLOOKUP(A888,[1]FloodArchive!$A$2:$P$6000,7,FALSE)</f>
        <v>21016.71</v>
      </c>
      <c r="M888" s="27">
        <f t="shared" si="46"/>
        <v>4.9246247229690177</v>
      </c>
      <c r="N888" s="23">
        <f>VLOOKUP(A888,[1]FloodArchive!$A$2:$P$6000,5,FALSE)</f>
        <v>18.742599999999999</v>
      </c>
      <c r="O888" s="23">
        <f>VLOOKUP(A888,[1]FloodArchive!$A$2:$P$6000,6,FALSE)</f>
        <v>-33.129800000000003</v>
      </c>
      <c r="P888" s="51"/>
    </row>
    <row r="889" spans="1:17" ht="39.950000000000003" customHeight="1" x14ac:dyDescent="0.2">
      <c r="A889" s="138">
        <f t="shared" si="43"/>
        <v>3327</v>
      </c>
      <c r="B889" s="21" t="str">
        <f>VLOOKUP(A889,[1]FloodArchive!$A$2:$N$6000,3,FALSE)</f>
        <v>India</v>
      </c>
      <c r="C889" s="22" t="s">
        <v>1666</v>
      </c>
      <c r="D889" s="24">
        <f>VLOOKUP(A889,[1]FloodArchive!$A$2:$P$6000,8,FALSE)</f>
        <v>39634</v>
      </c>
      <c r="E889" s="24">
        <f>VLOOKUP(A889,[1]FloodArchive!$A$2:$P$6000,9,FALSE)</f>
        <v>39643</v>
      </c>
      <c r="F889" s="25">
        <f t="shared" si="44"/>
        <v>10</v>
      </c>
      <c r="G889" s="23">
        <f>VLOOKUP(A889,[1]FloodArchive!$A$2:$P$6000,11,FALSE)</f>
        <v>350</v>
      </c>
      <c r="H889" s="23">
        <f>VLOOKUP(A889,[1]FloodArchive!$A$2:$P$6000,12,FALSE)</f>
        <v>70000</v>
      </c>
      <c r="I889" s="38"/>
      <c r="J889" s="23" t="str">
        <f>VLOOKUP(A889,[1]FloodArchive!$A$2:$P$6000,13,FALSE)</f>
        <v>Monsoon Rain</v>
      </c>
      <c r="K889" s="26">
        <f>VLOOKUP(A889,[1]FloodArchive!$A$2:$P$6003,14,FALSE)</f>
        <v>1.5</v>
      </c>
      <c r="L889" s="23">
        <f>VLOOKUP(A889,[1]FloodArchive!$A$2:$P$6000,7,FALSE)</f>
        <v>426531.54</v>
      </c>
      <c r="M889" s="27">
        <f t="shared" si="46"/>
        <v>6.806042409779641</v>
      </c>
      <c r="N889" s="23">
        <f>VLOOKUP(A889,[1]FloodArchive!$A$2:$P$6000,5,FALSE)</f>
        <v>90.120099999999994</v>
      </c>
      <c r="O889" s="23">
        <f>VLOOKUP(A889,[1]FloodArchive!$A$2:$P$6000,6,FALSE)</f>
        <v>25.241099999999999</v>
      </c>
      <c r="P889" s="33" t="s">
        <v>1667</v>
      </c>
    </row>
    <row r="890" spans="1:17" ht="39.950000000000003" customHeight="1" x14ac:dyDescent="0.2">
      <c r="A890" s="138">
        <f t="shared" si="43"/>
        <v>3326</v>
      </c>
      <c r="B890" s="21" t="str">
        <f>VLOOKUP(A890,[1]FloodArchive!$A$2:$N$6000,3,FALSE)</f>
        <v>Japan</v>
      </c>
      <c r="C890" s="22">
        <v>0</v>
      </c>
      <c r="D890" s="24">
        <f>VLOOKUP(A890,[1]FloodArchive!$A$2:$P$6000,8,FALSE)</f>
        <v>39626</v>
      </c>
      <c r="E890" s="24">
        <f>VLOOKUP(A890,[1]FloodArchive!$A$2:$P$6000,9,FALSE)</f>
        <v>39629</v>
      </c>
      <c r="F890" s="25">
        <f t="shared" si="44"/>
        <v>4</v>
      </c>
      <c r="G890" s="23">
        <f>VLOOKUP(A890,[1]FloodArchive!$A$2:$P$6000,11,FALSE)</f>
        <v>0</v>
      </c>
      <c r="H890" s="23">
        <f>VLOOKUP(A890,[1]FloodArchive!$A$2:$P$6000,12,FALSE)</f>
        <v>128</v>
      </c>
      <c r="I890" s="38"/>
      <c r="J890" s="23" t="str">
        <f>VLOOKUP(A890,[1]FloodArchive!$A$2:$P$6000,13,FALSE)</f>
        <v>Heavy Rain</v>
      </c>
      <c r="K890" s="26">
        <f>VLOOKUP(A890,[1]FloodArchive!$A$2:$P$6003,14,FALSE)</f>
        <v>1</v>
      </c>
      <c r="L890" s="23">
        <f>VLOOKUP(A890,[1]FloodArchive!$A$2:$P$6000,7,FALSE)</f>
        <v>147151.67000000001</v>
      </c>
      <c r="M890" s="27">
        <f t="shared" si="46"/>
        <v>5.7698251865279095</v>
      </c>
      <c r="N890" s="23">
        <f>VLOOKUP(A890,[1]FloodArchive!$A$2:$P$6000,5,FALSE)</f>
        <v>137.19399999999999</v>
      </c>
      <c r="O890" s="23">
        <f>VLOOKUP(A890,[1]FloodArchive!$A$2:$P$6000,6,FALSE)</f>
        <v>35.4621</v>
      </c>
      <c r="P890" s="33" t="s">
        <v>1668</v>
      </c>
    </row>
    <row r="891" spans="1:17" ht="39.950000000000003" customHeight="1" x14ac:dyDescent="0.2">
      <c r="A891" s="138">
        <f t="shared" si="43"/>
        <v>3325</v>
      </c>
      <c r="B891" s="21" t="str">
        <f>VLOOKUP(A891,[1]FloodArchive!$A$2:$N$6000,3,FALSE)</f>
        <v>China</v>
      </c>
      <c r="C891" s="22" t="s">
        <v>1669</v>
      </c>
      <c r="D891" s="24">
        <f>VLOOKUP(A891,[1]FloodArchive!$A$2:$P$6000,8,FALSE)</f>
        <v>39623</v>
      </c>
      <c r="E891" s="24">
        <f>VLOOKUP(A891,[1]FloodArchive!$A$2:$P$6000,9,FALSE)</f>
        <v>39626</v>
      </c>
      <c r="F891" s="25">
        <f t="shared" si="44"/>
        <v>4</v>
      </c>
      <c r="G891" s="23">
        <f>VLOOKUP(A891,[1]FloodArchive!$A$2:$P$6000,11,FALSE)</f>
        <v>0</v>
      </c>
      <c r="H891" s="23">
        <f>VLOOKUP(A891,[1]FloodArchive!$A$2:$P$6000,12,FALSE)</f>
        <v>0</v>
      </c>
      <c r="I891" s="38"/>
      <c r="J891" s="23" t="str">
        <f>VLOOKUP(A891,[1]FloodArchive!$A$2:$P$6000,13,FALSE)</f>
        <v>Tropical  Storm Fenshen</v>
      </c>
      <c r="K891" s="26">
        <f>VLOOKUP(A891,[1]FloodArchive!$A$2:$P$6003,14,FALSE)</f>
        <v>1.5</v>
      </c>
      <c r="L891" s="23">
        <f>VLOOKUP(A891,[1]FloodArchive!$A$2:$P$6000,7,FALSE)</f>
        <v>373961.52</v>
      </c>
      <c r="M891" s="27">
        <f t="shared" si="46"/>
        <v>6.3509781667246736</v>
      </c>
      <c r="N891" s="23">
        <f>VLOOKUP(A891,[1]FloodArchive!$A$2:$P$6000,5,FALSE)</f>
        <v>112.304</v>
      </c>
      <c r="O891" s="23">
        <f>VLOOKUP(A891,[1]FloodArchive!$A$2:$P$6000,6,FALSE)</f>
        <v>23.542400000000001</v>
      </c>
      <c r="P891" s="33" t="s">
        <v>1670</v>
      </c>
    </row>
    <row r="892" spans="1:17" s="53" customFormat="1" ht="39.950000000000003" customHeight="1" x14ac:dyDescent="0.2">
      <c r="A892" s="138">
        <f t="shared" si="43"/>
        <v>3324</v>
      </c>
      <c r="B892" s="21" t="str">
        <f>VLOOKUP(A892,[1]FloodArchive!$A$2:$N$6000,3,FALSE)</f>
        <v>Suriname</v>
      </c>
      <c r="C892" s="22" t="s">
        <v>1671</v>
      </c>
      <c r="D892" s="24">
        <f>VLOOKUP(A892,[1]FloodArchive!$A$2:$P$6000,8,FALSE)</f>
        <v>39600</v>
      </c>
      <c r="E892" s="24">
        <f>VLOOKUP(A892,[1]FloodArchive!$A$2:$P$6000,9,FALSE)</f>
        <v>39624</v>
      </c>
      <c r="F892" s="25">
        <f t="shared" si="44"/>
        <v>25</v>
      </c>
      <c r="G892" s="23">
        <f>VLOOKUP(A892,[1]FloodArchive!$A$2:$P$6000,11,FALSE)</f>
        <v>0</v>
      </c>
      <c r="H892" s="23">
        <f>VLOOKUP(A892,[1]FloodArchive!$A$2:$P$6000,12,FALSE)</f>
        <v>6500</v>
      </c>
      <c r="I892" s="54"/>
      <c r="J892" s="23" t="str">
        <f>VLOOKUP(A892,[1]FloodArchive!$A$2:$P$6000,13,FALSE)</f>
        <v>Heavy Rain</v>
      </c>
      <c r="K892" s="26">
        <f>VLOOKUP(A892,[1]FloodArchive!$A$2:$P$6003,14,FALSE)</f>
        <v>1</v>
      </c>
      <c r="L892" s="23">
        <f>VLOOKUP(A892,[1]FloodArchive!$A$2:$P$6000,7,FALSE)</f>
        <v>62356.11</v>
      </c>
      <c r="M892" s="27">
        <f t="shared" si="46"/>
        <v>6.1928190231710563</v>
      </c>
      <c r="N892" s="23">
        <f>VLOOKUP(A892,[1]FloodArchive!$A$2:$P$6000,5,FALSE)</f>
        <v>-55.676000000000002</v>
      </c>
      <c r="O892" s="23">
        <f>VLOOKUP(A892,[1]FloodArchive!$A$2:$P$6000,6,FALSE)</f>
        <v>2.9637799999999999</v>
      </c>
      <c r="P892" s="33"/>
      <c r="Q892" s="52"/>
    </row>
    <row r="893" spans="1:17" ht="39.950000000000003" customHeight="1" x14ac:dyDescent="0.2">
      <c r="A893" s="138">
        <f t="shared" si="43"/>
        <v>3323</v>
      </c>
      <c r="B893" s="21" t="str">
        <f>VLOOKUP(A893,[1]FloodArchive!$A$2:$N$6000,3,FALSE)</f>
        <v>South Africa</v>
      </c>
      <c r="C893" s="22" t="s">
        <v>1672</v>
      </c>
      <c r="D893" s="24">
        <f>VLOOKUP(A893,[1]FloodArchive!$A$2:$P$6000,8,FALSE)</f>
        <v>39618</v>
      </c>
      <c r="E893" s="24">
        <f>VLOOKUP(A893,[1]FloodArchive!$A$2:$P$6000,9,FALSE)</f>
        <v>39621</v>
      </c>
      <c r="F893" s="25">
        <f t="shared" si="44"/>
        <v>4</v>
      </c>
      <c r="G893" s="23">
        <f>VLOOKUP(A893,[1]FloodArchive!$A$2:$P$6000,11,FALSE)</f>
        <v>0</v>
      </c>
      <c r="H893" s="23">
        <f>VLOOKUP(A893,[1]FloodArchive!$A$2:$P$6000,12,FALSE)</f>
        <v>4000</v>
      </c>
      <c r="I893" s="54" t="s">
        <v>1673</v>
      </c>
      <c r="J893" s="23" t="str">
        <f>VLOOKUP(A893,[1]FloodArchive!$A$2:$P$6000,13,FALSE)</f>
        <v>Heavy Rain</v>
      </c>
      <c r="K893" s="26">
        <f>VLOOKUP(A893,[1]FloodArchive!$A$2:$P$6003,14,FALSE)</f>
        <v>1.5</v>
      </c>
      <c r="L893" s="23">
        <f>VLOOKUP(A893,[1]FloodArchive!$A$2:$P$6000,7,FALSE)</f>
        <v>47128.08</v>
      </c>
      <c r="M893" s="27">
        <f t="shared" si="46"/>
        <v>5.451430997327865</v>
      </c>
      <c r="N893" s="23">
        <f>VLOOKUP(A893,[1]FloodArchive!$A$2:$P$6000,5,FALSE)</f>
        <v>29.8704</v>
      </c>
      <c r="O893" s="23">
        <f>VLOOKUP(A893,[1]FloodArchive!$A$2:$P$6000,6,FALSE)</f>
        <v>-30.9129</v>
      </c>
      <c r="P893" s="33"/>
    </row>
    <row r="894" spans="1:17" ht="39.950000000000003" customHeight="1" x14ac:dyDescent="0.2">
      <c r="A894" s="138">
        <f t="shared" si="43"/>
        <v>3322</v>
      </c>
      <c r="B894" s="21" t="str">
        <f>VLOOKUP(A894,[1]FloodArchive!$A$2:$N$6000,3,FALSE)</f>
        <v>Bangladesh</v>
      </c>
      <c r="C894" s="22" t="s">
        <v>72</v>
      </c>
      <c r="D894" s="24">
        <f>VLOOKUP(A894,[1]FloodArchive!$A$2:$P$6000,8,FALSE)</f>
        <v>39619</v>
      </c>
      <c r="E894" s="24">
        <f>VLOOKUP(A894,[1]FloodArchive!$A$2:$P$6000,9,FALSE)</f>
        <v>39621</v>
      </c>
      <c r="F894" s="25">
        <f t="shared" si="44"/>
        <v>3</v>
      </c>
      <c r="G894" s="23">
        <f>VLOOKUP(A894,[1]FloodArchive!$A$2:$P$6000,11,FALSE)</f>
        <v>0</v>
      </c>
      <c r="H894" s="23">
        <f>VLOOKUP(A894,[1]FloodArchive!$A$2:$P$6000,12,FALSE)</f>
        <v>15000</v>
      </c>
      <c r="I894" s="54"/>
      <c r="J894" s="23" t="str">
        <f>VLOOKUP(A894,[1]FloodArchive!$A$2:$P$6000,13,FALSE)</f>
        <v>Levee failure, early monsoonal rain</v>
      </c>
      <c r="K894" s="26">
        <f>VLOOKUP(A894,[1]FloodArchive!$A$2:$P$6003,14,FALSE)</f>
        <v>1</v>
      </c>
      <c r="L894" s="23">
        <f>VLOOKUP(A894,[1]FloodArchive!$A$2:$P$6000,7,FALSE)</f>
        <v>57410.55</v>
      </c>
      <c r="M894" s="27">
        <f t="shared" si="46"/>
        <v>5.2361129622007789</v>
      </c>
      <c r="N894" s="23">
        <f>VLOOKUP(A894,[1]FloodArchive!$A$2:$P$6000,5,FALSE)</f>
        <v>90.116500000000002</v>
      </c>
      <c r="O894" s="23">
        <f>VLOOKUP(A894,[1]FloodArchive!$A$2:$P$6000,6,FALSE)</f>
        <v>25.215900000000001</v>
      </c>
      <c r="P894" s="41" t="s">
        <v>1674</v>
      </c>
    </row>
    <row r="895" spans="1:17" ht="39.950000000000003" customHeight="1" x14ac:dyDescent="0.2">
      <c r="A895" s="138">
        <f t="shared" si="43"/>
        <v>3321</v>
      </c>
      <c r="B895" s="21" t="str">
        <f>VLOOKUP(A895,[1]FloodArchive!$A$2:$N$6000,3,FALSE)</f>
        <v>Kenya</v>
      </c>
      <c r="C895" s="22" t="s">
        <v>1675</v>
      </c>
      <c r="D895" s="24">
        <f>VLOOKUP(A895,[1]FloodArchive!$A$2:$P$6000,8,FALSE)</f>
        <v>39612</v>
      </c>
      <c r="E895" s="24">
        <f>VLOOKUP(A895,[1]FloodArchive!$A$2:$P$6000,9,FALSE)</f>
        <v>39619</v>
      </c>
      <c r="F895" s="25">
        <f t="shared" si="44"/>
        <v>8</v>
      </c>
      <c r="G895" s="23">
        <f>VLOOKUP(A895,[1]FloodArchive!$A$2:$P$6000,11,FALSE)</f>
        <v>16</v>
      </c>
      <c r="H895" s="23">
        <f>VLOOKUP(A895,[1]FloodArchive!$A$2:$P$6000,12,FALSE)</f>
        <v>8658</v>
      </c>
      <c r="I895" s="54"/>
      <c r="J895" s="23" t="str">
        <f>VLOOKUP(A895,[1]FloodArchive!$A$2:$P$6000,13,FALSE)</f>
        <v>Heavy Rain</v>
      </c>
      <c r="K895" s="26">
        <f>VLOOKUP(A895,[1]FloodArchive!$A$2:$P$6003,14,FALSE)</f>
        <v>1.5</v>
      </c>
      <c r="L895" s="23">
        <f>VLOOKUP(A895,[1]FloodArchive!$A$2:$P$6000,7,FALSE)</f>
        <v>40027.65</v>
      </c>
      <c r="M895" s="27">
        <f t="shared" si="46"/>
        <v>5.6815413397252739</v>
      </c>
      <c r="N895" s="23">
        <f>VLOOKUP(A895,[1]FloodArchive!$A$2:$P$6000,5,FALSE)</f>
        <v>40.7104</v>
      </c>
      <c r="O895" s="23">
        <f>VLOOKUP(A895,[1]FloodArchive!$A$2:$P$6000,6,FALSE)</f>
        <v>-2.1358899999999998</v>
      </c>
      <c r="P895" s="55"/>
    </row>
    <row r="896" spans="1:17" ht="39.950000000000003" customHeight="1" x14ac:dyDescent="0.2">
      <c r="A896" s="138">
        <f t="shared" si="43"/>
        <v>3320</v>
      </c>
      <c r="B896" s="21" t="str">
        <f>VLOOKUP(A896,[1]FloodArchive!$A$2:$N$6000,3,FALSE)</f>
        <v>Philippines</v>
      </c>
      <c r="C896" s="22" t="s">
        <v>1676</v>
      </c>
      <c r="D896" s="24">
        <f>VLOOKUP(A896,[1]FloodArchive!$A$2:$P$6000,8,FALSE)</f>
        <v>39620</v>
      </c>
      <c r="E896" s="24">
        <f>VLOOKUP(A896,[1]FloodArchive!$A$2:$P$6000,9,FALSE)</f>
        <v>39622</v>
      </c>
      <c r="F896" s="25">
        <f t="shared" si="44"/>
        <v>3</v>
      </c>
      <c r="G896" s="23">
        <f>VLOOKUP(A896,[1]FloodArchive!$A$2:$P$6000,11,FALSE)</f>
        <v>1000</v>
      </c>
      <c r="H896" s="23">
        <f>VLOOKUP(A896,[1]FloodArchive!$A$2:$P$6000,12,FALSE)</f>
        <v>0</v>
      </c>
      <c r="I896" s="56"/>
      <c r="J896" s="23" t="str">
        <f>VLOOKUP(A896,[1]FloodArchive!$A$2:$P$6000,13,FALSE)</f>
        <v>Typhoon Fenshen</v>
      </c>
      <c r="K896" s="26">
        <f>VLOOKUP(A896,[1]FloodArchive!$A$2:$P$6003,14,FALSE)</f>
        <v>1.5</v>
      </c>
      <c r="L896" s="23">
        <f>VLOOKUP(A896,[1]FloodArchive!$A$2:$P$6000,7,FALSE)</f>
        <v>178346.08</v>
      </c>
      <c r="M896" s="27">
        <f t="shared" si="46"/>
        <v>5.9044760818759654</v>
      </c>
      <c r="N896" s="23">
        <f>VLOOKUP(A896,[1]FloodArchive!$A$2:$P$6000,5,FALSE)</f>
        <v>123.27</v>
      </c>
      <c r="O896" s="23">
        <f>VLOOKUP(A896,[1]FloodArchive!$A$2:$P$6000,6,FALSE)</f>
        <v>11.633599999999999</v>
      </c>
      <c r="P896" s="57"/>
    </row>
    <row r="897" spans="1:16" ht="39.950000000000003" customHeight="1" x14ac:dyDescent="0.2">
      <c r="A897" s="138">
        <f t="shared" si="43"/>
        <v>3319</v>
      </c>
      <c r="B897" s="21" t="str">
        <f>VLOOKUP(A897,[1]FloodArchive!$A$2:$N$6000,3,FALSE)</f>
        <v>India</v>
      </c>
      <c r="C897" s="22" t="s">
        <v>1677</v>
      </c>
      <c r="D897" s="24">
        <f>VLOOKUP(A897,[1]FloodArchive!$A$2:$P$6000,8,FALSE)</f>
        <v>39610</v>
      </c>
      <c r="E897" s="24">
        <f>VLOOKUP(A897,[1]FloodArchive!$A$2:$P$6000,9,FALSE)</f>
        <v>39632</v>
      </c>
      <c r="F897" s="25">
        <f t="shared" si="44"/>
        <v>23</v>
      </c>
      <c r="G897" s="23">
        <f>VLOOKUP(A897,[1]FloodArchive!$A$2:$P$6000,11,FALSE)</f>
        <v>65</v>
      </c>
      <c r="H897" s="23">
        <f>VLOOKUP(A897,[1]FloodArchive!$A$2:$P$6000,12,FALSE)</f>
        <v>500000</v>
      </c>
      <c r="I897" s="32"/>
      <c r="J897" s="23" t="str">
        <f>VLOOKUP(A897,[1]FloodArchive!$A$2:$P$6000,13,FALSE)</f>
        <v>Heavy Rain</v>
      </c>
      <c r="K897" s="26">
        <f>VLOOKUP(A897,[1]FloodArchive!$A$2:$P$6003,14,FALSE)</f>
        <v>1.5</v>
      </c>
      <c r="L897" s="23">
        <f>VLOOKUP(A897,[1]FloodArchive!$A$2:$P$6000,7,FALSE)</f>
        <v>79368.52</v>
      </c>
      <c r="M897" s="27">
        <f t="shared" si="46"/>
        <v>6.4374673770819966</v>
      </c>
      <c r="N897" s="23">
        <f>VLOOKUP(A897,[1]FloodArchive!$A$2:$P$6000,5,FALSE)</f>
        <v>110.224</v>
      </c>
      <c r="O897" s="23">
        <f>VLOOKUP(A897,[1]FloodArchive!$A$2:$P$6000,6,FALSE)</f>
        <v>22.1496</v>
      </c>
      <c r="P897" s="49" t="s">
        <v>1678</v>
      </c>
    </row>
    <row r="898" spans="1:16" ht="39.950000000000003" customHeight="1" x14ac:dyDescent="0.2">
      <c r="A898" s="138">
        <f t="shared" ref="A898:A904" si="47">A899+1</f>
        <v>3318</v>
      </c>
      <c r="B898" s="21" t="str">
        <f>VLOOKUP(A898,[1]FloodArchive!$A$2:$N$6000,3,FALSE)</f>
        <v>China</v>
      </c>
      <c r="C898" s="22" t="s">
        <v>1679</v>
      </c>
      <c r="D898" s="24">
        <f>VLOOKUP(A898,[1]FloodArchive!$A$2:$P$6000,8,FALSE)</f>
        <v>39606</v>
      </c>
      <c r="E898" s="24">
        <f>VLOOKUP(A898,[1]FloodArchive!$A$2:$P$6000,9,FALSE)</f>
        <v>39621</v>
      </c>
      <c r="F898" s="25">
        <f t="shared" si="44"/>
        <v>16</v>
      </c>
      <c r="G898" s="23">
        <f>VLOOKUP(A898,[1]FloodArchive!$A$2:$P$6000,11,FALSE)</f>
        <v>176</v>
      </c>
      <c r="H898" s="23">
        <f>VLOOKUP(A898,[1]FloodArchive!$A$2:$P$6000,12,FALSE)</f>
        <v>1600000</v>
      </c>
      <c r="I898" s="58">
        <v>2000000000</v>
      </c>
      <c r="J898" s="23" t="str">
        <f>VLOOKUP(A898,[1]FloodArchive!$A$2:$P$6000,13,FALSE)</f>
        <v>Heavy Rain</v>
      </c>
      <c r="K898" s="26">
        <f>VLOOKUP(A898,[1]FloodArchive!$A$2:$P$6003,14,FALSE)</f>
        <v>2</v>
      </c>
      <c r="L898" s="23">
        <f>VLOOKUP(A898,[1]FloodArchive!$A$2:$P$6000,7,FALSE)</f>
        <v>350563.81</v>
      </c>
      <c r="M898" s="27">
        <f t="shared" si="46"/>
        <v>7.0499170585644473</v>
      </c>
      <c r="N898" s="23">
        <f>VLOOKUP(A898,[1]FloodArchive!$A$2:$P$6000,5,FALSE)</f>
        <v>91.545199999999994</v>
      </c>
      <c r="O898" s="23">
        <f>VLOOKUP(A898,[1]FloodArchive!$A$2:$P$6000,6,FALSE)</f>
        <v>25.183499999999999</v>
      </c>
      <c r="P898" s="49" t="s">
        <v>1680</v>
      </c>
    </row>
    <row r="899" spans="1:16" ht="39.950000000000003" customHeight="1" x14ac:dyDescent="0.2">
      <c r="A899" s="138">
        <f t="shared" si="47"/>
        <v>3317</v>
      </c>
      <c r="B899" s="21" t="str">
        <f>VLOOKUP(A899,[1]FloodArchive!$A$2:$N$6000,3,FALSE)</f>
        <v>USA</v>
      </c>
      <c r="C899" s="22" t="s">
        <v>1681</v>
      </c>
      <c r="D899" s="24">
        <f>VLOOKUP(A899,[1]FloodArchive!$A$2:$P$6000,8,FALSE)</f>
        <v>39604</v>
      </c>
      <c r="E899" s="24">
        <f>VLOOKUP(A899,[1]FloodArchive!$A$2:$P$6000,9,FALSE)</f>
        <v>39632</v>
      </c>
      <c r="F899" s="25">
        <f t="shared" si="44"/>
        <v>29</v>
      </c>
      <c r="G899" s="23">
        <f>VLOOKUP(A899,[1]FloodArchive!$A$2:$P$6000,11,FALSE)</f>
        <v>0</v>
      </c>
      <c r="H899" s="23">
        <f>VLOOKUP(A899,[1]FloodArchive!$A$2:$P$6000,12,FALSE)</f>
        <v>38000</v>
      </c>
      <c r="I899" s="58">
        <v>1500000000</v>
      </c>
      <c r="J899" s="23" t="str">
        <f>VLOOKUP(A899,[1]FloodArchive!$A$2:$P$6000,13,FALSE)</f>
        <v>Heavy rain</v>
      </c>
      <c r="K899" s="26">
        <f>VLOOKUP(A899,[1]FloodArchive!$A$2:$P$6003,14,FALSE)</f>
        <v>2</v>
      </c>
      <c r="L899" s="23">
        <f>VLOOKUP(A899,[1]FloodArchive!$A$2:$P$6000,7,FALSE)</f>
        <v>759750.43</v>
      </c>
      <c r="M899" s="27">
        <f t="shared" si="46"/>
        <v>7.6440989481149497</v>
      </c>
      <c r="N899" s="23">
        <f>VLOOKUP(A899,[1]FloodArchive!$A$2:$P$6000,5,FALSE)</f>
        <v>-92.233500000000006</v>
      </c>
      <c r="O899" s="23">
        <f>VLOOKUP(A899,[1]FloodArchive!$A$2:$P$6000,6,FALSE)</f>
        <v>39.822600000000001</v>
      </c>
      <c r="P899" s="55" t="s">
        <v>1682</v>
      </c>
    </row>
    <row r="900" spans="1:16" ht="39.950000000000003" customHeight="1" x14ac:dyDescent="0.2">
      <c r="A900" s="138">
        <f t="shared" si="47"/>
        <v>3316</v>
      </c>
      <c r="B900" s="21" t="str">
        <f>VLOOKUP(A900,[1]FloodArchive!$A$2:$N$6000,3,FALSE)</f>
        <v>Belize</v>
      </c>
      <c r="C900" s="22" t="s">
        <v>1683</v>
      </c>
      <c r="D900" s="24">
        <f>VLOOKUP(A900,[1]FloodArchive!$A$2:$P$6000,8,FALSE)</f>
        <v>39599</v>
      </c>
      <c r="E900" s="24">
        <f>VLOOKUP(A900,[1]FloodArchive!$A$2:$P$6000,9,FALSE)</f>
        <v>39604</v>
      </c>
      <c r="F900" s="25">
        <f t="shared" si="44"/>
        <v>6</v>
      </c>
      <c r="G900" s="23">
        <f>VLOOKUP(A900,[1]FloodArchive!$A$2:$P$6000,11,FALSE)</f>
        <v>2</v>
      </c>
      <c r="H900" s="23">
        <f>VLOOKUP(A900,[1]FloodArchive!$A$2:$P$6000,12,FALSE)</f>
        <v>0</v>
      </c>
      <c r="I900" s="58"/>
      <c r="J900" s="23" t="str">
        <f>VLOOKUP(A900,[1]FloodArchive!$A$2:$P$6000,13,FALSE)</f>
        <v>Tropical Storm Arthur</v>
      </c>
      <c r="K900" s="26">
        <f>VLOOKUP(A900,[1]FloodArchive!$A$2:$P$6003,14,FALSE)</f>
        <v>1</v>
      </c>
      <c r="L900" s="23">
        <f>VLOOKUP(A900,[1]FloodArchive!$A$2:$P$6000,7,FALSE)</f>
        <v>33638.36</v>
      </c>
      <c r="M900" s="27">
        <f t="shared" si="46"/>
        <v>5.30498606449191</v>
      </c>
      <c r="N900" s="23">
        <f>VLOOKUP(A900,[1]FloodArchive!$A$2:$P$6000,5,FALSE)</f>
        <v>-89.113600000000005</v>
      </c>
      <c r="O900" s="23">
        <f>VLOOKUP(A900,[1]FloodArchive!$A$2:$P$6000,6,FALSE)</f>
        <v>17.3019</v>
      </c>
      <c r="P900" s="41" t="s">
        <v>1684</v>
      </c>
    </row>
    <row r="901" spans="1:16" ht="39.950000000000003" customHeight="1" x14ac:dyDescent="0.2">
      <c r="A901" s="138">
        <f t="shared" si="47"/>
        <v>3315</v>
      </c>
      <c r="B901" s="21" t="str">
        <f>VLOOKUP(A901,[1]FloodArchive!$A$2:$N$6000,3,FALSE)</f>
        <v>France</v>
      </c>
      <c r="C901" s="22" t="s">
        <v>1685</v>
      </c>
      <c r="D901" s="24">
        <f>VLOOKUP(A901,[1]FloodArchive!$A$2:$P$6000,8,FALSE)</f>
        <v>39600</v>
      </c>
      <c r="E901" s="24">
        <f>VLOOKUP(A901,[1]FloodArchive!$A$2:$P$6000,9,FALSE)</f>
        <v>39602</v>
      </c>
      <c r="F901" s="25">
        <f t="shared" si="44"/>
        <v>3</v>
      </c>
      <c r="G901" s="23">
        <f>VLOOKUP(A901,[1]FloodArchive!$A$2:$P$6000,11,FALSE)</f>
        <v>3</v>
      </c>
      <c r="H901" s="23">
        <f>VLOOKUP(A901,[1]FloodArchive!$A$2:$P$6000,12,FALSE)</f>
        <v>0</v>
      </c>
      <c r="I901" s="58"/>
      <c r="J901" s="23" t="str">
        <f>VLOOKUP(A901,[1]FloodArchive!$A$2:$P$6000,13,FALSE)</f>
        <v>Heavy rain</v>
      </c>
      <c r="K901" s="26">
        <f>VLOOKUP(A901,[1]FloodArchive!$A$2:$P$6003,14,FALSE)</f>
        <v>1</v>
      </c>
      <c r="L901" s="23">
        <f>VLOOKUP(A901,[1]FloodArchive!$A$2:$P$6000,7,FALSE)</f>
        <v>154307.03</v>
      </c>
      <c r="M901" s="27">
        <f t="shared" si="46"/>
        <v>5.6655069670476168</v>
      </c>
      <c r="N901" s="23">
        <f>VLOOKUP(A901,[1]FloodArchive!$A$2:$P$6000,5,FALSE)</f>
        <v>8.9139199999999992</v>
      </c>
      <c r="O901" s="23">
        <f>VLOOKUP(A901,[1]FloodArchive!$A$2:$P$6000,6,FALSE)</f>
        <v>48.079900000000002</v>
      </c>
      <c r="P901" s="59"/>
    </row>
    <row r="902" spans="1:16" ht="39.950000000000003" customHeight="1" x14ac:dyDescent="0.2">
      <c r="A902" s="138">
        <f t="shared" si="47"/>
        <v>3314</v>
      </c>
      <c r="B902" s="21" t="str">
        <f>VLOOKUP(A902,[1]FloodArchive!$A$2:$N$6000,3,FALSE)</f>
        <v>Sri Lanka</v>
      </c>
      <c r="C902" s="22" t="s">
        <v>1686</v>
      </c>
      <c r="D902" s="24">
        <f>VLOOKUP(A902,[1]FloodArchive!$A$2:$P$6000,8,FALSE)</f>
        <v>39597</v>
      </c>
      <c r="E902" s="24">
        <f>VLOOKUP(A902,[1]FloodArchive!$A$2:$P$6000,9,FALSE)</f>
        <v>39604</v>
      </c>
      <c r="F902" s="25">
        <f t="shared" si="44"/>
        <v>8</v>
      </c>
      <c r="G902" s="23">
        <f>VLOOKUP(A902,[1]FloodArchive!$A$2:$P$6000,11,FALSE)</f>
        <v>23</v>
      </c>
      <c r="H902" s="23">
        <f>VLOOKUP(A902,[1]FloodArchive!$A$2:$P$6000,12,FALSE)</f>
        <v>400000</v>
      </c>
      <c r="I902" s="58"/>
      <c r="J902" s="23" t="str">
        <f>VLOOKUP(A902,[1]FloodArchive!$A$2:$P$6000,13,FALSE)</f>
        <v>Monsoonal rain</v>
      </c>
      <c r="K902" s="26">
        <f>VLOOKUP(A902,[1]FloodArchive!$A$2:$P$6003,14,FALSE)</f>
        <v>1.5</v>
      </c>
      <c r="L902" s="23">
        <f>VLOOKUP(A902,[1]FloodArchive!$A$2:$P$6000,7,FALSE)</f>
        <v>40665.230000000003</v>
      </c>
      <c r="M902" s="27">
        <f t="shared" si="46"/>
        <v>5.688404479033192</v>
      </c>
      <c r="N902" s="23">
        <f>VLOOKUP(A902,[1]FloodArchive!$A$2:$P$6000,5,FALSE)</f>
        <v>80.773600000000002</v>
      </c>
      <c r="O902" s="23">
        <f>VLOOKUP(A902,[1]FloodArchive!$A$2:$P$6000,6,FALSE)</f>
        <v>7.1781199999999998</v>
      </c>
      <c r="P902" s="59" t="s">
        <v>1687</v>
      </c>
    </row>
    <row r="903" spans="1:16" ht="39.950000000000003" customHeight="1" x14ac:dyDescent="0.2">
      <c r="A903" s="138">
        <f t="shared" si="47"/>
        <v>3313</v>
      </c>
      <c r="B903" s="21" t="str">
        <f>VLOOKUP(A903,[1]FloodArchive!$A$2:$N$6000,3,FALSE)</f>
        <v>USA</v>
      </c>
      <c r="C903" s="22" t="s">
        <v>1688</v>
      </c>
      <c r="D903" s="24">
        <f>VLOOKUP(A903,[1]FloodArchive!$A$2:$P$6000,8,FALSE)</f>
        <v>39592</v>
      </c>
      <c r="E903" s="24">
        <f>VLOOKUP(A903,[1]FloodArchive!$A$2:$P$6000,9,FALSE)</f>
        <v>39604</v>
      </c>
      <c r="F903" s="25">
        <f t="shared" si="44"/>
        <v>13</v>
      </c>
      <c r="G903" s="23">
        <f>VLOOKUP(A903,[1]FloodArchive!$A$2:$P$6000,11,FALSE)</f>
        <v>13</v>
      </c>
      <c r="H903" s="23">
        <f>VLOOKUP(A903,[1]FloodArchive!$A$2:$P$6000,12,FALSE)</f>
        <v>0</v>
      </c>
      <c r="I903" s="58"/>
      <c r="J903" s="23" t="str">
        <f>VLOOKUP(A903,[1]FloodArchive!$A$2:$P$6000,13,FALSE)</f>
        <v>Heavy rain</v>
      </c>
      <c r="K903" s="26">
        <f>VLOOKUP(A903,[1]FloodArchive!$A$2:$P$6003,14,FALSE)</f>
        <v>1</v>
      </c>
      <c r="L903" s="23">
        <f>VLOOKUP(A903,[1]FloodArchive!$A$2:$P$6000,7,FALSE)</f>
        <v>337703.28</v>
      </c>
      <c r="M903" s="27">
        <f t="shared" si="46"/>
        <v>6.6424786311210546</v>
      </c>
      <c r="N903" s="23">
        <f>VLOOKUP(A903,[1]FloodArchive!$A$2:$P$6000,5,FALSE)</f>
        <v>-88.444199999999995</v>
      </c>
      <c r="O903" s="23">
        <f>VLOOKUP(A903,[1]FloodArchive!$A$2:$P$6000,6,FALSE)</f>
        <v>36.980800000000002</v>
      </c>
      <c r="P903" s="59"/>
    </row>
    <row r="904" spans="1:16" ht="39.950000000000003" customHeight="1" x14ac:dyDescent="0.2">
      <c r="A904" s="138">
        <f t="shared" si="47"/>
        <v>3312</v>
      </c>
      <c r="B904" s="21" t="str">
        <f>VLOOKUP(A904,[1]FloodArchive!$A$2:$N$6000,3,FALSE)</f>
        <v>India</v>
      </c>
      <c r="C904" s="22" t="s">
        <v>1689</v>
      </c>
      <c r="D904" s="24">
        <f>VLOOKUP(A904,[1]FloodArchive!$A$2:$P$6000,8,FALSE)</f>
        <v>39592</v>
      </c>
      <c r="E904" s="24">
        <f>VLOOKUP(A904,[1]FloodArchive!$A$2:$P$6000,9,FALSE)</f>
        <v>39596</v>
      </c>
      <c r="F904" s="25">
        <f t="shared" si="44"/>
        <v>5</v>
      </c>
      <c r="G904" s="23">
        <f>VLOOKUP(A904,[1]FloodArchive!$A$2:$P$6000,11,FALSE)</f>
        <v>0</v>
      </c>
      <c r="H904" s="23">
        <f>VLOOKUP(A904,[1]FloodArchive!$A$2:$P$6000,12,FALSE)</f>
        <v>0</v>
      </c>
      <c r="I904" s="58"/>
      <c r="J904" s="23" t="str">
        <f>VLOOKUP(A904,[1]FloodArchive!$A$2:$P$6000,13,FALSE)</f>
        <v>Heavy rain</v>
      </c>
      <c r="K904" s="26">
        <f>VLOOKUP(A904,[1]FloodArchive!$A$2:$P$6003,14,FALSE)</f>
        <v>1</v>
      </c>
      <c r="L904" s="23">
        <f>VLOOKUP(A904,[1]FloodArchive!$A$2:$P$6000,7,FALSE)</f>
        <v>62279.3</v>
      </c>
      <c r="M904" s="27">
        <f t="shared" si="46"/>
        <v>5.4933137269243657</v>
      </c>
      <c r="N904" s="23">
        <f>VLOOKUP(A904,[1]FloodArchive!$A$2:$P$6000,5,FALSE)</f>
        <v>93.754999999999995</v>
      </c>
      <c r="O904" s="23">
        <f>VLOOKUP(A904,[1]FloodArchive!$A$2:$P$6000,6,FALSE)</f>
        <v>26.4</v>
      </c>
      <c r="P904" s="60"/>
    </row>
    <row r="905" spans="1:16" ht="39.950000000000003" customHeight="1" x14ac:dyDescent="0.2">
      <c r="A905" s="138">
        <v>3311</v>
      </c>
      <c r="B905" s="21" t="str">
        <f>VLOOKUP(A905,[1]FloodArchive!$A$2:$N$6000,3,FALSE)</f>
        <v>Columbia</v>
      </c>
      <c r="C905" s="22" t="s">
        <v>1690</v>
      </c>
      <c r="D905" s="24">
        <f>VLOOKUP(A905,[1]FloodArchive!$A$2:$P$6000,8,FALSE)</f>
        <v>39595</v>
      </c>
      <c r="E905" s="24">
        <f>VLOOKUP(A905,[1]FloodArchive!$A$2:$P$6000,9,FALSE)</f>
        <v>39596</v>
      </c>
      <c r="F905" s="25">
        <f t="shared" si="44"/>
        <v>2</v>
      </c>
      <c r="G905" s="23">
        <f>VLOOKUP(A905,[1]FloodArchive!$A$2:$P$6000,11,FALSE)</f>
        <v>0</v>
      </c>
      <c r="H905" s="23">
        <f>VLOOKUP(A905,[1]FloodArchive!$A$2:$P$6000,12,FALSE)</f>
        <v>400</v>
      </c>
      <c r="I905" s="58"/>
      <c r="J905" s="23" t="str">
        <f>VLOOKUP(A905,[1]FloodArchive!$A$2:$P$6000,13,FALSE)</f>
        <v>Heavy rain</v>
      </c>
      <c r="K905" s="26">
        <f>VLOOKUP(A905,[1]FloodArchive!$A$2:$P$6003,14,FALSE)</f>
        <v>1</v>
      </c>
      <c r="L905" s="23">
        <f>VLOOKUP(A905,[1]FloodArchive!$A$2:$P$6000,7,FALSE)</f>
        <v>35530.629999999997</v>
      </c>
      <c r="M905" s="27">
        <f t="shared" si="46"/>
        <v>4.8516329037752595</v>
      </c>
      <c r="N905" s="23">
        <f>VLOOKUP(A905,[1]FloodArchive!$A$2:$P$6000,5,FALSE)</f>
        <v>-74.070099999999996</v>
      </c>
      <c r="O905" s="23">
        <f>VLOOKUP(A905,[1]FloodArchive!$A$2:$P$6000,6,FALSE)</f>
        <v>6.63469</v>
      </c>
      <c r="P905" s="61"/>
    </row>
    <row r="906" spans="1:16" ht="39.950000000000003" customHeight="1" x14ac:dyDescent="0.2">
      <c r="B906" s="21" t="e">
        <f>VLOOKUP(A906,[1]FloodArchive!$A$2:$N$6000,3,FALSE)</f>
        <v>#N/A</v>
      </c>
      <c r="C906" s="22" t="e">
        <v>#N/A</v>
      </c>
      <c r="D906" s="24" t="e">
        <f>VLOOKUP(A906,[1]FloodArchive!$A$2:$P$6000,8,FALSE)</f>
        <v>#N/A</v>
      </c>
      <c r="E906" s="24" t="e">
        <f>VLOOKUP(A906,[1]FloodArchive!$A$2:$P$6000,9,FALSE)</f>
        <v>#N/A</v>
      </c>
      <c r="F906" s="25" t="e">
        <f t="shared" si="44"/>
        <v>#N/A</v>
      </c>
      <c r="G906" s="23" t="e">
        <f>VLOOKUP(A906,[1]FloodArchive!$A$2:$P$6000,11,FALSE)</f>
        <v>#N/A</v>
      </c>
      <c r="H906" s="23" t="e">
        <f>VLOOKUP(A906,[1]FloodArchive!$A$2:$P$6000,12,FALSE)</f>
        <v>#N/A</v>
      </c>
      <c r="I906" s="58" t="s">
        <v>1691</v>
      </c>
      <c r="J906" s="23" t="e">
        <f>VLOOKUP(A906,[1]FloodArchive!$A$2:$P$6000,13,FALSE)</f>
        <v>#N/A</v>
      </c>
      <c r="K906" s="26" t="e">
        <f>VLOOKUP(A906,[1]FloodArchive!$A$2:$P$6003,14,FALSE)</f>
        <v>#N/A</v>
      </c>
      <c r="L906" s="23" t="e">
        <f>VLOOKUP(A906,[1]FloodArchive!$A$2:$P$6000,7,FALSE)</f>
        <v>#N/A</v>
      </c>
      <c r="M906" s="27"/>
      <c r="N906" s="23" t="e">
        <f>VLOOKUP(A906,[1]FloodArchive!$A$2:$P$6000,5,FALSE)</f>
        <v>#N/A</v>
      </c>
      <c r="O906" s="23" t="e">
        <f>VLOOKUP(A906,[1]FloodArchive!$A$2:$P$6000,6,FALSE)</f>
        <v>#N/A</v>
      </c>
      <c r="P906" s="41"/>
    </row>
    <row r="907" spans="1:16" ht="39.950000000000003" customHeight="1" x14ac:dyDescent="0.2">
      <c r="A907" s="138">
        <f t="shared" ref="A907:A970" si="48">A908+1</f>
        <v>3309</v>
      </c>
      <c r="B907" s="21" t="str">
        <f>VLOOKUP(A907,[1]FloodArchive!$A$2:$N$6000,3,FALSE)</f>
        <v>China</v>
      </c>
      <c r="C907" s="22" t="s">
        <v>1692</v>
      </c>
      <c r="D907" s="24">
        <f>VLOOKUP(A907,[1]FloodArchive!$A$2:$P$6000,8,FALSE)</f>
        <v>39595</v>
      </c>
      <c r="E907" s="24">
        <f>VLOOKUP(A907,[1]FloodArchive!$A$2:$P$6000,9,FALSE)</f>
        <v>39604</v>
      </c>
      <c r="F907" s="25">
        <f t="shared" si="44"/>
        <v>10</v>
      </c>
      <c r="G907" s="23">
        <f>VLOOKUP(A907,[1]FloodArchive!$A$2:$P$6000,11,FALSE)</f>
        <v>64</v>
      </c>
      <c r="H907" s="23">
        <f>VLOOKUP(A907,[1]FloodArchive!$A$2:$P$6000,12,FALSE)</f>
        <v>5000</v>
      </c>
      <c r="I907" s="58"/>
      <c r="J907" s="23" t="str">
        <f>VLOOKUP(A907,[1]FloodArchive!$A$2:$P$6000,13,FALSE)</f>
        <v>Heavy rain</v>
      </c>
      <c r="K907" s="26">
        <f>VLOOKUP(A907,[1]FloodArchive!$A$2:$P$6003,14,FALSE)</f>
        <v>1</v>
      </c>
      <c r="L907" s="23">
        <f>VLOOKUP(A907,[1]FloodArchive!$A$2:$P$6000,7,FALSE)</f>
        <v>144704.15</v>
      </c>
      <c r="M907" s="27">
        <f t="shared" ref="M907:M970" si="49">LOG(F907*K907*L907)</f>
        <v>6.1604809865181744</v>
      </c>
      <c r="N907" s="23">
        <f>VLOOKUP(A907,[1]FloodArchive!$A$2:$P$6000,5,FALSE)</f>
        <v>105.815</v>
      </c>
      <c r="O907" s="23">
        <f>VLOOKUP(A907,[1]FloodArchive!$A$2:$P$6000,6,FALSE)</f>
        <v>26.6159</v>
      </c>
      <c r="P907" s="41" t="s">
        <v>1693</v>
      </c>
    </row>
    <row r="908" spans="1:16" ht="39.950000000000003" customHeight="1" x14ac:dyDescent="0.2">
      <c r="A908" s="138">
        <f t="shared" si="48"/>
        <v>3308</v>
      </c>
      <c r="B908" s="21" t="str">
        <f>VLOOKUP(A908,[1]FloodArchive!$A$2:$N$6000,3,FALSE)</f>
        <v>Chile</v>
      </c>
      <c r="C908" s="22" t="s">
        <v>1694</v>
      </c>
      <c r="D908" s="24">
        <f>VLOOKUP(A908,[1]FloodArchive!$A$2:$P$6000,8,FALSE)</f>
        <v>39587</v>
      </c>
      <c r="E908" s="24">
        <f>VLOOKUP(A908,[1]FloodArchive!$A$2:$P$6000,9,FALSE)</f>
        <v>39595</v>
      </c>
      <c r="F908" s="25">
        <f t="shared" si="44"/>
        <v>9</v>
      </c>
      <c r="G908" s="23">
        <f>VLOOKUP(A908,[1]FloodArchive!$A$2:$P$6000,11,FALSE)</f>
        <v>4</v>
      </c>
      <c r="H908" s="23">
        <f>VLOOKUP(A908,[1]FloodArchive!$A$2:$P$6000,12,FALSE)</f>
        <v>32000</v>
      </c>
      <c r="I908" s="58" t="s">
        <v>1691</v>
      </c>
      <c r="J908" s="23" t="str">
        <f>VLOOKUP(A908,[1]FloodArchive!$A$2:$P$6000,13,FALSE)</f>
        <v>Heavy rain</v>
      </c>
      <c r="K908" s="26">
        <f>VLOOKUP(A908,[1]FloodArchive!$A$2:$P$6003,14,FALSE)</f>
        <v>1</v>
      </c>
      <c r="L908" s="23">
        <f>VLOOKUP(A908,[1]FloodArchive!$A$2:$P$6000,7,FALSE)</f>
        <v>110526.17</v>
      </c>
      <c r="M908" s="27">
        <f t="shared" si="49"/>
        <v>5.9977076303649355</v>
      </c>
      <c r="N908" s="23">
        <f>VLOOKUP(A908,[1]FloodArchive!$A$2:$P$6000,5,FALSE)</f>
        <v>-71.949799999999996</v>
      </c>
      <c r="O908" s="23">
        <f>VLOOKUP(A908,[1]FloodArchive!$A$2:$P$6000,6,FALSE)</f>
        <v>-35.858600000000003</v>
      </c>
      <c r="P908" s="41" t="s">
        <v>1695</v>
      </c>
    </row>
    <row r="909" spans="1:16" ht="39.950000000000003" customHeight="1" x14ac:dyDescent="0.2">
      <c r="A909" s="138">
        <f t="shared" si="48"/>
        <v>3307</v>
      </c>
      <c r="B909" s="21" t="str">
        <f>VLOOKUP(A909,[1]FloodArchive!$A$2:$N$6000,3,FALSE)</f>
        <v>Philippines</v>
      </c>
      <c r="C909" s="22" t="s">
        <v>1696</v>
      </c>
      <c r="D909" s="24">
        <f>VLOOKUP(A909,[1]FloodArchive!$A$2:$P$6000,8,FALSE)</f>
        <v>39586</v>
      </c>
      <c r="E909" s="24">
        <f>VLOOKUP(A909,[1]FloodArchive!$A$2:$P$6000,9,FALSE)</f>
        <v>39590</v>
      </c>
      <c r="F909" s="25">
        <f t="shared" ref="F909:F972" si="50">E909-D909+1</f>
        <v>5</v>
      </c>
      <c r="G909" s="23">
        <f>VLOOKUP(A909,[1]FloodArchive!$A$2:$P$6000,11,FALSE)</f>
        <v>37</v>
      </c>
      <c r="H909" s="23">
        <f>VLOOKUP(A909,[1]FloodArchive!$A$2:$P$6000,12,FALSE)</f>
        <v>34000</v>
      </c>
      <c r="I909" s="58"/>
      <c r="J909" s="23" t="str">
        <f>VLOOKUP(A909,[1]FloodArchive!$A$2:$P$6000,13,FALSE)</f>
        <v>Tropical cyclone</v>
      </c>
      <c r="K909" s="26">
        <f>VLOOKUP(A909,[1]FloodArchive!$A$2:$P$6003,14,FALSE)</f>
        <v>1</v>
      </c>
      <c r="L909" s="23">
        <f>VLOOKUP(A909,[1]FloodArchive!$A$2:$P$6000,7,FALSE)</f>
        <v>14848.59</v>
      </c>
      <c r="M909" s="27">
        <f t="shared" si="49"/>
        <v>4.8706552199897395</v>
      </c>
      <c r="N909" s="23">
        <f>VLOOKUP(A909,[1]FloodArchive!$A$2:$P$6000,5,FALSE)</f>
        <v>120.556</v>
      </c>
      <c r="O909" s="23">
        <f>VLOOKUP(A909,[1]FloodArchive!$A$2:$P$6000,6,FALSE)</f>
        <v>17.124600000000001</v>
      </c>
      <c r="P909" s="41" t="s">
        <v>1697</v>
      </c>
    </row>
    <row r="910" spans="1:16" ht="39.950000000000003" customHeight="1" x14ac:dyDescent="0.2">
      <c r="A910" s="138">
        <f t="shared" si="48"/>
        <v>3306</v>
      </c>
      <c r="B910" s="21" t="str">
        <f>VLOOKUP(A910,[1]FloodArchive!$A$2:$N$6000,3,FALSE)</f>
        <v>Russia</v>
      </c>
      <c r="C910" s="22" t="s">
        <v>1698</v>
      </c>
      <c r="D910" s="24">
        <f>VLOOKUP(A910,[1]FloodArchive!$A$2:$P$6000,8,FALSE)</f>
        <v>39580</v>
      </c>
      <c r="E910" s="24">
        <f>VLOOKUP(A910,[1]FloodArchive!$A$2:$P$6000,9,FALSE)</f>
        <v>39593</v>
      </c>
      <c r="F910" s="25">
        <f t="shared" si="50"/>
        <v>14</v>
      </c>
      <c r="G910" s="23">
        <f>VLOOKUP(A910,[1]FloodArchive!$A$2:$P$6000,11,FALSE)</f>
        <v>0</v>
      </c>
      <c r="H910" s="23">
        <f>VLOOKUP(A910,[1]FloodArchive!$A$2:$P$6000,12,FALSE)</f>
        <v>700</v>
      </c>
      <c r="I910" s="58" t="s">
        <v>1691</v>
      </c>
      <c r="J910" s="23" t="str">
        <f>VLOOKUP(A910,[1]FloodArchive!$A$2:$P$6000,13,FALSE)</f>
        <v>Ice jam/break-up</v>
      </c>
      <c r="K910" s="26">
        <f>VLOOKUP(A910,[1]FloodArchive!$A$2:$P$6003,14,FALSE)</f>
        <v>1</v>
      </c>
      <c r="L910" s="23">
        <f>VLOOKUP(A910,[1]FloodArchive!$A$2:$P$6000,7,FALSE)</f>
        <v>595263.27</v>
      </c>
      <c r="M910" s="27">
        <f t="shared" si="49"/>
        <v>6.920837121441064</v>
      </c>
      <c r="N910" s="23">
        <f>VLOOKUP(A910,[1]FloodArchive!$A$2:$P$6000,5,FALSE)</f>
        <v>130.54</v>
      </c>
      <c r="O910" s="23">
        <f>VLOOKUP(A910,[1]FloodArchive!$A$2:$P$6000,6,FALSE)</f>
        <v>60.500500000000002</v>
      </c>
      <c r="P910" s="33" t="s">
        <v>1699</v>
      </c>
    </row>
    <row r="911" spans="1:16" ht="39.950000000000003" customHeight="1" x14ac:dyDescent="0.2">
      <c r="A911" s="138">
        <f t="shared" si="48"/>
        <v>3305</v>
      </c>
      <c r="B911" s="21" t="str">
        <f>VLOOKUP(A911,[1]FloodArchive!$A$2:$N$6000,3,FALSE)</f>
        <v>Philippines</v>
      </c>
      <c r="C911" s="22" t="s">
        <v>1700</v>
      </c>
      <c r="D911" s="24">
        <f>VLOOKUP(A911,[1]FloodArchive!$A$2:$P$6000,8,FALSE)</f>
        <v>39578</v>
      </c>
      <c r="E911" s="24">
        <f>VLOOKUP(A911,[1]FloodArchive!$A$2:$P$6000,9,FALSE)</f>
        <v>39586</v>
      </c>
      <c r="F911" s="25">
        <f t="shared" si="50"/>
        <v>9</v>
      </c>
      <c r="G911" s="23">
        <f>VLOOKUP(A911,[1]FloodArchive!$A$2:$P$6000,11,FALSE)</f>
        <v>1</v>
      </c>
      <c r="H911" s="23">
        <f>VLOOKUP(A911,[1]FloodArchive!$A$2:$P$6000,12,FALSE)</f>
        <v>50000</v>
      </c>
      <c r="I911" s="58"/>
      <c r="J911" s="23" t="str">
        <f>VLOOKUP(A911,[1]FloodArchive!$A$2:$P$6000,13,FALSE)</f>
        <v>Tropical cyclone</v>
      </c>
      <c r="K911" s="26">
        <f>VLOOKUP(A911,[1]FloodArchive!$A$2:$P$6003,14,FALSE)</f>
        <v>1</v>
      </c>
      <c r="L911" s="23">
        <f>VLOOKUP(A911,[1]FloodArchive!$A$2:$P$6000,7,FALSE)</f>
        <v>26746.42</v>
      </c>
      <c r="M911" s="27">
        <f t="shared" si="49"/>
        <v>5.3815081695052225</v>
      </c>
      <c r="N911" s="23">
        <f>VLOOKUP(A911,[1]FloodArchive!$A$2:$P$6000,5,FALSE)</f>
        <v>124.998</v>
      </c>
      <c r="O911" s="23">
        <f>VLOOKUP(A911,[1]FloodArchive!$A$2:$P$6000,6,FALSE)</f>
        <v>7.0952000000000002</v>
      </c>
      <c r="P911" s="33" t="s">
        <v>1701</v>
      </c>
    </row>
    <row r="912" spans="1:16" ht="39.950000000000003" customHeight="1" x14ac:dyDescent="0.2">
      <c r="A912" s="138">
        <f t="shared" si="48"/>
        <v>3304</v>
      </c>
      <c r="B912" s="21" t="str">
        <f>VLOOKUP(A912,[1]FloodArchive!$A$2:$N$6000,3,FALSE)</f>
        <v>Vietnam</v>
      </c>
      <c r="C912" s="22" t="s">
        <v>1702</v>
      </c>
      <c r="D912" s="24">
        <f>VLOOKUP(A912,[1]FloodArchive!$A$2:$P$6000,8,FALSE)</f>
        <v>39579</v>
      </c>
      <c r="E912" s="24">
        <f>VLOOKUP(A912,[1]FloodArchive!$A$2:$P$6000,9,FALSE)</f>
        <v>39580</v>
      </c>
      <c r="F912" s="25">
        <f t="shared" si="50"/>
        <v>2</v>
      </c>
      <c r="G912" s="23">
        <f>VLOOKUP(A912,[1]FloodArchive!$A$2:$P$6000,11,FALSE)</f>
        <v>4</v>
      </c>
      <c r="H912" s="23">
        <f>VLOOKUP(A912,[1]FloodArchive!$A$2:$P$6000,12,FALSE)</f>
        <v>500</v>
      </c>
      <c r="I912" s="58"/>
      <c r="J912" s="23" t="str">
        <f>VLOOKUP(A912,[1]FloodArchive!$A$2:$P$6000,13,FALSE)</f>
        <v>Heavy rain</v>
      </c>
      <c r="K912" s="26">
        <f>VLOOKUP(A912,[1]FloodArchive!$A$2:$P$6003,14,FALSE)</f>
        <v>1</v>
      </c>
      <c r="L912" s="23">
        <f>VLOOKUP(A912,[1]FloodArchive!$A$2:$P$6000,7,FALSE)</f>
        <v>5301.17</v>
      </c>
      <c r="M912" s="27">
        <f t="shared" si="49"/>
        <v>4.0254017272396068</v>
      </c>
      <c r="N912" s="23">
        <f>VLOOKUP(A912,[1]FloodArchive!$A$2:$P$6000,5,FALSE)</f>
        <v>107.828</v>
      </c>
      <c r="O912" s="23">
        <f>VLOOKUP(A912,[1]FloodArchive!$A$2:$P$6000,6,FALSE)</f>
        <v>12.138999999999999</v>
      </c>
      <c r="P912" s="33" t="s">
        <v>1703</v>
      </c>
    </row>
    <row r="913" spans="1:16" ht="39.950000000000003" customHeight="1" x14ac:dyDescent="0.2">
      <c r="A913" s="138">
        <f t="shared" si="48"/>
        <v>3303</v>
      </c>
      <c r="B913" s="21" t="str">
        <f>VLOOKUP(A913,[1]FloodArchive!$A$2:$N$6000,3,FALSE)</f>
        <v>Algeria</v>
      </c>
      <c r="C913" s="22" t="s">
        <v>1704</v>
      </c>
      <c r="D913" s="24">
        <f>VLOOKUP(A913,[1]FloodArchive!$A$2:$P$6000,8,FALSE)</f>
        <v>39578</v>
      </c>
      <c r="E913" s="24">
        <f>VLOOKUP(A913,[1]FloodArchive!$A$2:$P$6000,9,FALSE)</f>
        <v>39580</v>
      </c>
      <c r="F913" s="25">
        <f t="shared" si="50"/>
        <v>3</v>
      </c>
      <c r="G913" s="23">
        <f>VLOOKUP(A913,[1]FloodArchive!$A$2:$P$6000,11,FALSE)</f>
        <v>7</v>
      </c>
      <c r="H913" s="23">
        <f>VLOOKUP(A913,[1]FloodArchive!$A$2:$P$6000,12,FALSE)</f>
        <v>0</v>
      </c>
      <c r="I913" s="58"/>
      <c r="J913" s="23" t="str">
        <f>VLOOKUP(A913,[1]FloodArchive!$A$2:$P$6000,13,FALSE)</f>
        <v>Heavy rain</v>
      </c>
      <c r="K913" s="26">
        <f>VLOOKUP(A913,[1]FloodArchive!$A$2:$P$6003,14,FALSE)</f>
        <v>1</v>
      </c>
      <c r="L913" s="23">
        <f>VLOOKUP(A913,[1]FloodArchive!$A$2:$P$6000,7,FALSE)</f>
        <v>20668.509999999998</v>
      </c>
      <c r="M913" s="27">
        <f t="shared" si="49"/>
        <v>4.7924304240367297</v>
      </c>
      <c r="N913" s="23">
        <f>VLOOKUP(A913,[1]FloodArchive!$A$2:$P$6000,5,FALSE)</f>
        <v>5.7524499999999996</v>
      </c>
      <c r="O913" s="23">
        <f>VLOOKUP(A913,[1]FloodArchive!$A$2:$P$6000,6,FALSE)</f>
        <v>35.809899999999999</v>
      </c>
      <c r="P913" s="33" t="s">
        <v>1705</v>
      </c>
    </row>
    <row r="914" spans="1:16" ht="39.950000000000003" customHeight="1" x14ac:dyDescent="0.2">
      <c r="A914" s="138">
        <f t="shared" si="48"/>
        <v>3302</v>
      </c>
      <c r="B914" s="21" t="str">
        <f>VLOOKUP(A914,[1]FloodArchive!$A$2:$N$6000,3,FALSE)</f>
        <v>Burma</v>
      </c>
      <c r="C914" s="22" t="s">
        <v>1706</v>
      </c>
      <c r="D914" s="24">
        <f>VLOOKUP(A914,[1]FloodArchive!$A$2:$P$6000,8,FALSE)</f>
        <v>39571</v>
      </c>
      <c r="E914" s="24">
        <f>VLOOKUP(A914,[1]FloodArchive!$A$2:$P$6000,9,FALSE)</f>
        <v>39590</v>
      </c>
      <c r="F914" s="25">
        <f t="shared" si="50"/>
        <v>20</v>
      </c>
      <c r="G914" s="23">
        <f>VLOOKUP(A914,[1]FloodArchive!$A$2:$P$6000,11,FALSE)</f>
        <v>100000</v>
      </c>
      <c r="H914" s="23">
        <f>VLOOKUP(A914,[1]FloodArchive!$A$2:$P$6000,12,FALSE)</f>
        <v>1500000</v>
      </c>
      <c r="I914" s="58">
        <v>19000000</v>
      </c>
      <c r="J914" s="23" t="str">
        <f>VLOOKUP(A914,[1]FloodArchive!$A$2:$P$6000,13,FALSE)</f>
        <v>Tropical cyclone</v>
      </c>
      <c r="K914" s="26">
        <f>VLOOKUP(A914,[1]FloodArchive!$A$2:$P$6003,14,FALSE)</f>
        <v>1.5</v>
      </c>
      <c r="L914" s="23">
        <f>VLOOKUP(A914,[1]FloodArchive!$A$2:$P$6000,7,FALSE)</f>
        <v>81435.12</v>
      </c>
      <c r="M914" s="27">
        <f t="shared" si="49"/>
        <v>6.3879329953929496</v>
      </c>
      <c r="N914" s="23">
        <f>VLOOKUP(A914,[1]FloodArchive!$A$2:$P$6000,5,FALSE)</f>
        <v>95.971500000000006</v>
      </c>
      <c r="O914" s="23">
        <f>VLOOKUP(A914,[1]FloodArchive!$A$2:$P$6000,6,FALSE)</f>
        <v>16.821400000000001</v>
      </c>
      <c r="P914" s="33" t="s">
        <v>1707</v>
      </c>
    </row>
    <row r="915" spans="1:16" ht="39.950000000000003" customHeight="1" x14ac:dyDescent="0.2">
      <c r="A915" s="138">
        <f t="shared" si="48"/>
        <v>3301</v>
      </c>
      <c r="B915" s="21" t="str">
        <f>VLOOKUP(A915,[1]FloodArchive!$A$2:$N$6000,3,FALSE)</f>
        <v>China</v>
      </c>
      <c r="C915" s="22" t="s">
        <v>1708</v>
      </c>
      <c r="D915" s="24">
        <f>VLOOKUP(A915,[1]FloodArchive!$A$2:$P$6000,8,FALSE)</f>
        <v>39570</v>
      </c>
      <c r="E915" s="24">
        <f>VLOOKUP(A915,[1]FloodArchive!$A$2:$P$6000,9,FALSE)</f>
        <v>39573</v>
      </c>
      <c r="F915" s="25">
        <f t="shared" si="50"/>
        <v>4</v>
      </c>
      <c r="G915" s="23">
        <f>VLOOKUP(A915,[1]FloodArchive!$A$2:$P$6000,11,FALSE)</f>
        <v>3</v>
      </c>
      <c r="H915" s="23">
        <f>VLOOKUP(A915,[1]FloodArchive!$A$2:$P$6000,12,FALSE)</f>
        <v>351</v>
      </c>
      <c r="I915" s="58"/>
      <c r="J915" s="23" t="str">
        <f>VLOOKUP(A915,[1]FloodArchive!$A$2:$P$6000,13,FALSE)</f>
        <v>Heavy rain</v>
      </c>
      <c r="K915" s="26">
        <f>VLOOKUP(A915,[1]FloodArchive!$A$2:$P$6003,14,FALSE)</f>
        <v>1</v>
      </c>
      <c r="L915" s="23">
        <f>VLOOKUP(A915,[1]FloodArchive!$A$2:$P$6000,7,FALSE)</f>
        <v>43958.62</v>
      </c>
      <c r="M915" s="27">
        <f t="shared" si="49"/>
        <v>5.2451040414171697</v>
      </c>
      <c r="N915" s="23">
        <f>VLOOKUP(A915,[1]FloodArchive!$A$2:$P$6000,5,FALSE)</f>
        <v>113.026</v>
      </c>
      <c r="O915" s="23">
        <f>VLOOKUP(A915,[1]FloodArchive!$A$2:$P$6000,6,FALSE)</f>
        <v>30.8658</v>
      </c>
      <c r="P915" s="33" t="s">
        <v>1709</v>
      </c>
    </row>
    <row r="916" spans="1:16" ht="39.950000000000003" customHeight="1" x14ac:dyDescent="0.2">
      <c r="A916" s="138">
        <f t="shared" si="48"/>
        <v>3300</v>
      </c>
      <c r="B916" s="21" t="str">
        <f>VLOOKUP(A916,[1]FloodArchive!$A$2:$N$6000,3,FALSE)</f>
        <v>USA</v>
      </c>
      <c r="C916" s="22" t="s">
        <v>1710</v>
      </c>
      <c r="D916" s="24">
        <f>VLOOKUP(A916,[1]FloodArchive!$A$2:$P$6000,8,FALSE)</f>
        <v>39563</v>
      </c>
      <c r="E916" s="24">
        <f>VLOOKUP(A916,[1]FloodArchive!$A$2:$P$6000,9,FALSE)</f>
        <v>39575</v>
      </c>
      <c r="F916" s="25">
        <f t="shared" si="50"/>
        <v>13</v>
      </c>
      <c r="G916" s="23">
        <f>VLOOKUP(A916,[1]FloodArchive!$A$2:$P$6000,11,FALSE)</f>
        <v>0</v>
      </c>
      <c r="H916" s="23">
        <f>VLOOKUP(A916,[1]FloodArchive!$A$2:$P$6000,12,FALSE)</f>
        <v>2500</v>
      </c>
      <c r="I916" s="58"/>
      <c r="J916" s="23" t="str">
        <f>VLOOKUP(A916,[1]FloodArchive!$A$2:$P$6000,13,FALSE)</f>
        <v>Rain and snowmelt</v>
      </c>
      <c r="K916" s="26">
        <f>VLOOKUP(A916,[1]FloodArchive!$A$2:$P$6003,14,FALSE)</f>
        <v>1.5</v>
      </c>
      <c r="L916" s="23">
        <f>VLOOKUP(A916,[1]FloodArchive!$A$2:$P$6000,7,FALSE)</f>
        <v>25489.82</v>
      </c>
      <c r="M916" s="27">
        <f t="shared" si="49"/>
        <v>5.6964013800101787</v>
      </c>
      <c r="N916" s="23">
        <f>VLOOKUP(A916,[1]FloodArchive!$A$2:$P$6000,5,FALSE)</f>
        <v>-67.344499999999996</v>
      </c>
      <c r="O916" s="23">
        <f>VLOOKUP(A916,[1]FloodArchive!$A$2:$P$6000,6,FALSE)</f>
        <v>46.3538</v>
      </c>
      <c r="P916" s="33" t="s">
        <v>1711</v>
      </c>
    </row>
    <row r="917" spans="1:16" ht="39.950000000000003" customHeight="1" x14ac:dyDescent="0.2">
      <c r="A917" s="138">
        <f t="shared" si="48"/>
        <v>3299</v>
      </c>
      <c r="B917" s="21" t="str">
        <f>VLOOKUP(A917,[1]FloodArchive!$A$2:$N$6000,3,FALSE)</f>
        <v>Sri Lanka</v>
      </c>
      <c r="C917" s="22" t="s">
        <v>1712</v>
      </c>
      <c r="D917" s="24">
        <f>VLOOKUP(A917,[1]FloodArchive!$A$2:$P$6000,8,FALSE)</f>
        <v>39565</v>
      </c>
      <c r="E917" s="24">
        <f>VLOOKUP(A917,[1]FloodArchive!$A$2:$P$6000,9,FALSE)</f>
        <v>39571</v>
      </c>
      <c r="F917" s="25">
        <f t="shared" si="50"/>
        <v>7</v>
      </c>
      <c r="G917" s="23">
        <f>VLOOKUP(A917,[1]FloodArchive!$A$2:$P$6000,11,FALSE)</f>
        <v>9</v>
      </c>
      <c r="H917" s="23">
        <f>VLOOKUP(A917,[1]FloodArchive!$A$2:$P$6000,12,FALSE)</f>
        <v>18000</v>
      </c>
      <c r="I917" s="58"/>
      <c r="J917" s="23" t="str">
        <f>VLOOKUP(A917,[1]FloodArchive!$A$2:$P$6000,13,FALSE)</f>
        <v>Heavy rain</v>
      </c>
      <c r="K917" s="26">
        <f>VLOOKUP(A917,[1]FloodArchive!$A$2:$P$6003,14,FALSE)</f>
        <v>1</v>
      </c>
      <c r="L917" s="23">
        <f>VLOOKUP(A917,[1]FloodArchive!$A$2:$P$6000,7,FALSE)</f>
        <v>4935.68</v>
      </c>
      <c r="M917" s="27">
        <f t="shared" si="49"/>
        <v>4.5384450348929182</v>
      </c>
      <c r="N917" s="23">
        <f>VLOOKUP(A917,[1]FloodArchive!$A$2:$P$6000,5,FALSE)</f>
        <v>80.4178</v>
      </c>
      <c r="O917" s="23">
        <f>VLOOKUP(A917,[1]FloodArchive!$A$2:$P$6000,6,FALSE)</f>
        <v>6.6852999999999998</v>
      </c>
      <c r="P917" s="33" t="s">
        <v>1713</v>
      </c>
    </row>
    <row r="918" spans="1:16" ht="39.950000000000003" customHeight="1" x14ac:dyDescent="0.2">
      <c r="A918" s="138">
        <f t="shared" si="48"/>
        <v>3298</v>
      </c>
      <c r="B918" s="21" t="str">
        <f>VLOOKUP(A918,[1]FloodArchive!$A$2:$N$6000,3,FALSE)</f>
        <v>Canada</v>
      </c>
      <c r="C918" s="22" t="s">
        <v>1714</v>
      </c>
      <c r="D918" s="24">
        <f>VLOOKUP(A918,[1]FloodArchive!$A$2:$P$6000,8,FALSE)</f>
        <v>39564</v>
      </c>
      <c r="E918" s="24">
        <f>VLOOKUP(A918,[1]FloodArchive!$A$2:$P$6000,9,FALSE)</f>
        <v>39569</v>
      </c>
      <c r="F918" s="25">
        <f t="shared" si="50"/>
        <v>6</v>
      </c>
      <c r="G918" s="23">
        <f>VLOOKUP(A918,[1]FloodArchive!$A$2:$P$6000,11,FALSE)</f>
        <v>0</v>
      </c>
      <c r="H918" s="23">
        <f>VLOOKUP(A918,[1]FloodArchive!$A$2:$P$6000,12,FALSE)</f>
        <v>2000</v>
      </c>
      <c r="I918" s="58"/>
      <c r="J918" s="23" t="str">
        <f>VLOOKUP(A918,[1]FloodArchive!$A$2:$P$6000,13,FALSE)</f>
        <v>Ice jam/break-up</v>
      </c>
      <c r="K918" s="26">
        <f>VLOOKUP(A918,[1]FloodArchive!$A$2:$P$6003,14,FALSE)</f>
        <v>1</v>
      </c>
      <c r="L918" s="23">
        <f>VLOOKUP(A918,[1]FloodArchive!$A$2:$P$6000,7,FALSE)</f>
        <v>3178.36</v>
      </c>
      <c r="M918" s="27">
        <f t="shared" si="49"/>
        <v>4.2803543368229118</v>
      </c>
      <c r="N918" s="23">
        <f>VLOOKUP(A918,[1]FloodArchive!$A$2:$P$6000,5,FALSE)</f>
        <v>-81.961100000000002</v>
      </c>
      <c r="O918" s="23">
        <f>VLOOKUP(A918,[1]FloodArchive!$A$2:$P$6000,6,FALSE)</f>
        <v>52.152999999999999</v>
      </c>
      <c r="P918" s="33" t="s">
        <v>1715</v>
      </c>
    </row>
    <row r="919" spans="1:16" ht="39.950000000000003" customHeight="1" x14ac:dyDescent="0.2">
      <c r="A919" s="138">
        <f t="shared" si="48"/>
        <v>3297</v>
      </c>
      <c r="B919" s="21" t="str">
        <f>VLOOKUP(A919,[1]FloodArchive!$A$2:$N$6000,3,FALSE)</f>
        <v>Australia</v>
      </c>
      <c r="C919" s="22" t="s">
        <v>1716</v>
      </c>
      <c r="D919" s="24">
        <f>VLOOKUP(A919,[1]FloodArchive!$A$2:$P$6000,8,FALSE)</f>
        <v>39562</v>
      </c>
      <c r="E919" s="24">
        <f>VLOOKUP(A919,[1]FloodArchive!$A$2:$P$6000,9,FALSE)</f>
        <v>39565</v>
      </c>
      <c r="F919" s="25">
        <f t="shared" si="50"/>
        <v>4</v>
      </c>
      <c r="G919" s="23">
        <f>VLOOKUP(A919,[1]FloodArchive!$A$2:$P$6000,11,FALSE)</f>
        <v>0</v>
      </c>
      <c r="H919" s="23">
        <f>VLOOKUP(A919,[1]FloodArchive!$A$2:$P$6000,12,FALSE)</f>
        <v>0</v>
      </c>
      <c r="I919" s="58"/>
      <c r="J919" s="23" t="str">
        <f>VLOOKUP(A919,[1]FloodArchive!$A$2:$P$6000,13,FALSE)</f>
        <v>Heavy rain</v>
      </c>
      <c r="K919" s="26">
        <f>VLOOKUP(A919,[1]FloodArchive!$A$2:$P$6003,14,FALSE)</f>
        <v>1</v>
      </c>
      <c r="L919" s="23">
        <f>VLOOKUP(A919,[1]FloodArchive!$A$2:$P$6000,7,FALSE)</f>
        <v>998.58100000000002</v>
      </c>
      <c r="M919" s="27">
        <f t="shared" si="49"/>
        <v>3.6014432898048572</v>
      </c>
      <c r="N919" s="23">
        <f>VLOOKUP(A919,[1]FloodArchive!$A$2:$P$6000,5,FALSE)</f>
        <v>152.548</v>
      </c>
      <c r="O919" s="23">
        <f>VLOOKUP(A919,[1]FloodArchive!$A$2:$P$6000,6,FALSE)</f>
        <v>-31.891200000000001</v>
      </c>
      <c r="P919" s="33" t="s">
        <v>1717</v>
      </c>
    </row>
    <row r="920" spans="1:16" ht="39.950000000000003" customHeight="1" x14ac:dyDescent="0.2">
      <c r="A920" s="138">
        <f t="shared" si="48"/>
        <v>3296</v>
      </c>
      <c r="B920" s="21" t="str">
        <f>VLOOKUP(A920,[1]FloodArchive!$A$2:$N$6000,3,FALSE)</f>
        <v>Indonesia</v>
      </c>
      <c r="C920" s="22" t="s">
        <v>1718</v>
      </c>
      <c r="D920" s="24">
        <f>VLOOKUP(A920,[1]FloodArchive!$A$2:$P$6000,8,FALSE)</f>
        <v>39561</v>
      </c>
      <c r="E920" s="24">
        <f>VLOOKUP(A920,[1]FloodArchive!$A$2:$P$6000,9,FALSE)</f>
        <v>39565</v>
      </c>
      <c r="F920" s="25">
        <f t="shared" si="50"/>
        <v>5</v>
      </c>
      <c r="G920" s="23">
        <f>VLOOKUP(A920,[1]FloodArchive!$A$2:$P$6000,11,FALSE)</f>
        <v>0</v>
      </c>
      <c r="H920" s="23">
        <f>VLOOKUP(A920,[1]FloodArchive!$A$2:$P$6000,12,FALSE)</f>
        <v>34514</v>
      </c>
      <c r="I920" s="58">
        <v>4130000</v>
      </c>
      <c r="J920" s="23" t="str">
        <f>VLOOKUP(A920,[1]FloodArchive!$A$2:$P$6000,13,FALSE)</f>
        <v>Heavy rain</v>
      </c>
      <c r="K920" s="26">
        <f>VLOOKUP(A920,[1]FloodArchive!$A$2:$P$6003,14,FALSE)</f>
        <v>1</v>
      </c>
      <c r="L920" s="23">
        <f>VLOOKUP(A920,[1]FloodArchive!$A$2:$P$6000,7,FALSE)</f>
        <v>4197.22</v>
      </c>
      <c r="M920" s="27">
        <f t="shared" si="49"/>
        <v>4.3219317379701812</v>
      </c>
      <c r="N920" s="23">
        <f>VLOOKUP(A920,[1]FloodArchive!$A$2:$P$6000,5,FALSE)</f>
        <v>95.772800000000004</v>
      </c>
      <c r="O920" s="23">
        <f>VLOOKUP(A920,[1]FloodArchive!$A$2:$P$6000,6,FALSE)</f>
        <v>4.6492899999999997</v>
      </c>
      <c r="P920" s="33" t="s">
        <v>1719</v>
      </c>
    </row>
    <row r="921" spans="1:16" ht="39.950000000000003" customHeight="1" x14ac:dyDescent="0.2">
      <c r="A921" s="138">
        <f t="shared" si="48"/>
        <v>3295</v>
      </c>
      <c r="B921" s="21" t="str">
        <f>VLOOKUP(A921,[1]FloodArchive!$A$2:$N$6000,3,FALSE)</f>
        <v>China</v>
      </c>
      <c r="C921" s="22" t="s">
        <v>1720</v>
      </c>
      <c r="D921" s="24">
        <f>VLOOKUP(A921,[1]FloodArchive!$A$2:$P$6000,8,FALSE)</f>
        <v>39558</v>
      </c>
      <c r="E921" s="24">
        <f>VLOOKUP(A921,[1]FloodArchive!$A$2:$P$6000,9,FALSE)</f>
        <v>39561</v>
      </c>
      <c r="F921" s="25">
        <f t="shared" si="50"/>
        <v>4</v>
      </c>
      <c r="G921" s="23">
        <f>VLOOKUP(A921,[1]FloodArchive!$A$2:$P$6000,11,FALSE)</f>
        <v>0</v>
      </c>
      <c r="H921" s="23">
        <f>VLOOKUP(A921,[1]FloodArchive!$A$2:$P$6000,12,FALSE)</f>
        <v>0</v>
      </c>
      <c r="I921" s="58"/>
      <c r="J921" s="23" t="str">
        <f>VLOOKUP(A921,[1]FloodArchive!$A$2:$P$6000,13,FALSE)</f>
        <v>Heavy rain</v>
      </c>
      <c r="K921" s="26">
        <f>VLOOKUP(A921,[1]FloodArchive!$A$2:$P$6003,14,FALSE)</f>
        <v>1</v>
      </c>
      <c r="L921" s="23">
        <f>VLOOKUP(A921,[1]FloodArchive!$A$2:$P$6000,7,FALSE)</f>
        <v>20737.169999999998</v>
      </c>
      <c r="M921" s="27">
        <f t="shared" si="49"/>
        <v>4.9188094792901271</v>
      </c>
      <c r="N921" s="23">
        <f>VLOOKUP(A921,[1]FloodArchive!$A$2:$P$6000,5,FALSE)</f>
        <v>116.476</v>
      </c>
      <c r="O921" s="23">
        <f>VLOOKUP(A921,[1]FloodArchive!$A$2:$P$6000,6,FALSE)</f>
        <v>33.452100000000002</v>
      </c>
      <c r="P921" s="33" t="s">
        <v>1721</v>
      </c>
    </row>
    <row r="922" spans="1:16" ht="39.950000000000003" customHeight="1" x14ac:dyDescent="0.2">
      <c r="A922" s="138">
        <f t="shared" si="48"/>
        <v>3294</v>
      </c>
      <c r="B922" s="21" t="str">
        <f>VLOOKUP(A922,[1]FloodArchive!$A$2:$N$6000,3,FALSE)</f>
        <v>Tanzania</v>
      </c>
      <c r="C922" s="22" t="s">
        <v>1722</v>
      </c>
      <c r="D922" s="24">
        <f>VLOOKUP(A922,[1]FloodArchive!$A$2:$P$6000,8,FALSE)</f>
        <v>39549</v>
      </c>
      <c r="E922" s="24">
        <f>VLOOKUP(A922,[1]FloodArchive!$A$2:$P$6000,9,FALSE)</f>
        <v>39584</v>
      </c>
      <c r="F922" s="25">
        <f t="shared" si="50"/>
        <v>36</v>
      </c>
      <c r="G922" s="23">
        <f>VLOOKUP(A922,[1]FloodArchive!$A$2:$P$6000,11,FALSE)</f>
        <v>0</v>
      </c>
      <c r="H922" s="23">
        <f>VLOOKUP(A922,[1]FloodArchive!$A$2:$P$6000,12,FALSE)</f>
        <v>800</v>
      </c>
      <c r="I922" s="58"/>
      <c r="J922" s="23" t="str">
        <f>VLOOKUP(A922,[1]FloodArchive!$A$2:$P$6000,13,FALSE)</f>
        <v>Heavy rain</v>
      </c>
      <c r="K922" s="26">
        <f>VLOOKUP(A922,[1]FloodArchive!$A$2:$P$6003,14,FALSE)</f>
        <v>1</v>
      </c>
      <c r="L922" s="23">
        <f>VLOOKUP(A922,[1]FloodArchive!$A$2:$P$6000,7,FALSE)</f>
        <v>15130.83</v>
      </c>
      <c r="M922" s="27">
        <f t="shared" si="49"/>
        <v>5.7361652526195011</v>
      </c>
      <c r="N922" s="23">
        <f>VLOOKUP(A922,[1]FloodArchive!$A$2:$P$6000,5,FALSE)</f>
        <v>36.457000000000001</v>
      </c>
      <c r="O922" s="23">
        <f>VLOOKUP(A922,[1]FloodArchive!$A$2:$P$6000,6,FALSE)</f>
        <v>-8.5460200000000004</v>
      </c>
      <c r="P922" s="33" t="s">
        <v>1723</v>
      </c>
    </row>
    <row r="923" spans="1:16" ht="39.950000000000003" customHeight="1" x14ac:dyDescent="0.2">
      <c r="A923" s="138">
        <f t="shared" si="48"/>
        <v>3293</v>
      </c>
      <c r="B923" s="21" t="str">
        <f>VLOOKUP(A923,[1]FloodArchive!$A$2:$N$6000,3,FALSE)</f>
        <v>Kenya</v>
      </c>
      <c r="C923" s="22" t="s">
        <v>1724</v>
      </c>
      <c r="D923" s="24">
        <f>VLOOKUP(A923,[1]FloodArchive!$A$2:$P$6000,8,FALSE)</f>
        <v>39558</v>
      </c>
      <c r="E923" s="24">
        <f>VLOOKUP(A923,[1]FloodArchive!$A$2:$P$6000,9,FALSE)</f>
        <v>39560</v>
      </c>
      <c r="F923" s="25">
        <f t="shared" si="50"/>
        <v>3</v>
      </c>
      <c r="G923" s="23">
        <f>VLOOKUP(A923,[1]FloodArchive!$A$2:$P$6000,11,FALSE)</f>
        <v>0</v>
      </c>
      <c r="H923" s="23">
        <f>VLOOKUP(A923,[1]FloodArchive!$A$2:$P$6000,12,FALSE)</f>
        <v>2000</v>
      </c>
      <c r="I923" s="58"/>
      <c r="J923" s="23" t="str">
        <f>VLOOKUP(A923,[1]FloodArchive!$A$2:$P$6000,13,FALSE)</f>
        <v>Heavy rain</v>
      </c>
      <c r="K923" s="26">
        <f>VLOOKUP(A923,[1]FloodArchive!$A$2:$P$6003,14,FALSE)</f>
        <v>1.5</v>
      </c>
      <c r="L923" s="23">
        <f>VLOOKUP(A923,[1]FloodArchive!$A$2:$P$6000,7,FALSE)</f>
        <v>236.53899999999999</v>
      </c>
      <c r="M923" s="27">
        <f t="shared" si="49"/>
        <v>3.0271152702166622</v>
      </c>
      <c r="N923" s="23">
        <f>VLOOKUP(A923,[1]FloodArchive!$A$2:$P$6000,5,FALSE)</f>
        <v>34.489800000000002</v>
      </c>
      <c r="O923" s="23">
        <f>VLOOKUP(A923,[1]FloodArchive!$A$2:$P$6000,6,FALSE)</f>
        <v>-0.56061499999999997</v>
      </c>
      <c r="P923" s="33" t="s">
        <v>1725</v>
      </c>
    </row>
    <row r="924" spans="1:16" ht="39.950000000000003" customHeight="1" x14ac:dyDescent="0.2">
      <c r="A924" s="138">
        <f t="shared" si="48"/>
        <v>3292</v>
      </c>
      <c r="B924" s="21" t="str">
        <f>VLOOKUP(A924,[1]FloodArchive!$A$2:$N$6000,3,FALSE)</f>
        <v>Canada</v>
      </c>
      <c r="C924" s="22" t="s">
        <v>1726</v>
      </c>
      <c r="D924" s="24">
        <f>VLOOKUP(A924,[1]FloodArchive!$A$2:$P$6000,8,FALSE)</f>
        <v>39548</v>
      </c>
      <c r="E924" s="24">
        <f>VLOOKUP(A924,[1]FloodArchive!$A$2:$P$6000,9,FALSE)</f>
        <v>39562</v>
      </c>
      <c r="F924" s="25">
        <f t="shared" si="50"/>
        <v>15</v>
      </c>
      <c r="G924" s="23">
        <f>VLOOKUP(A924,[1]FloodArchive!$A$2:$P$6000,11,FALSE)</f>
        <v>0</v>
      </c>
      <c r="H924" s="23">
        <f>VLOOKUP(A924,[1]FloodArchive!$A$2:$P$6000,12,FALSE)</f>
        <v>400</v>
      </c>
      <c r="I924" s="58">
        <v>390000000</v>
      </c>
      <c r="J924" s="23" t="str">
        <f>VLOOKUP(A924,[1]FloodArchive!$A$2:$P$6000,13,FALSE)</f>
        <v>Snowmelt</v>
      </c>
      <c r="K924" s="26">
        <f>VLOOKUP(A924,[1]FloodArchive!$A$2:$P$6003,14,FALSE)</f>
        <v>1.5</v>
      </c>
      <c r="L924" s="23">
        <f>VLOOKUP(A924,[1]FloodArchive!$A$2:$P$6000,7,FALSE)</f>
        <v>22895.95</v>
      </c>
      <c r="M924" s="27">
        <f t="shared" si="49"/>
        <v>5.7119411861191409</v>
      </c>
      <c r="N924" s="23">
        <f>VLOOKUP(A924,[1]FloodArchive!$A$2:$P$6000,5,FALSE)</f>
        <v>-77.4679</v>
      </c>
      <c r="O924" s="23">
        <f>VLOOKUP(A924,[1]FloodArchive!$A$2:$P$6000,6,FALSE)</f>
        <v>44.4621</v>
      </c>
      <c r="P924" s="33" t="s">
        <v>1727</v>
      </c>
    </row>
    <row r="925" spans="1:16" ht="39.950000000000003" customHeight="1" x14ac:dyDescent="0.2">
      <c r="A925" s="138">
        <f t="shared" si="48"/>
        <v>3291</v>
      </c>
      <c r="B925" s="21" t="str">
        <f>VLOOKUP(A925,[1]FloodArchive!$A$2:$N$6000,3,FALSE)</f>
        <v>Brazil</v>
      </c>
      <c r="C925" s="22" t="s">
        <v>1728</v>
      </c>
      <c r="D925" s="24">
        <f>VLOOKUP(A925,[1]FloodArchive!$A$2:$P$6000,8,FALSE)</f>
        <v>39537</v>
      </c>
      <c r="E925" s="24">
        <f>VLOOKUP(A925,[1]FloodArchive!$A$2:$P$6000,9,FALSE)</f>
        <v>39560</v>
      </c>
      <c r="F925" s="25">
        <f t="shared" si="50"/>
        <v>24</v>
      </c>
      <c r="G925" s="23">
        <f>VLOOKUP(A925,[1]FloodArchive!$A$2:$P$6000,11,FALSE)</f>
        <v>36</v>
      </c>
      <c r="H925" s="23">
        <f>VLOOKUP(A925,[1]FloodArchive!$A$2:$P$6000,12,FALSE)</f>
        <v>190000</v>
      </c>
      <c r="I925" s="58"/>
      <c r="J925" s="23" t="str">
        <f>VLOOKUP(A925,[1]FloodArchive!$A$2:$P$6000,13,FALSE)</f>
        <v>Heavy rain</v>
      </c>
      <c r="K925" s="26">
        <f>VLOOKUP(A925,[1]FloodArchive!$A$2:$P$6003,14,FALSE)</f>
        <v>1</v>
      </c>
      <c r="L925" s="23">
        <f>VLOOKUP(A925,[1]FloodArchive!$A$2:$P$6000,7,FALSE)</f>
        <v>1126557.79</v>
      </c>
      <c r="M925" s="27">
        <f t="shared" si="49"/>
        <v>7.4319647167189604</v>
      </c>
      <c r="N925" s="23">
        <f>VLOOKUP(A925,[1]FloodArchive!$A$2:$P$6000,5,FALSE)</f>
        <v>-42.6843</v>
      </c>
      <c r="O925" s="23">
        <f>VLOOKUP(A925,[1]FloodArchive!$A$2:$P$6000,6,FALSE)</f>
        <v>-5.3593400000000004</v>
      </c>
      <c r="P925" s="33" t="s">
        <v>1729</v>
      </c>
    </row>
    <row r="926" spans="1:16" ht="39.950000000000003" customHeight="1" x14ac:dyDescent="0.2">
      <c r="A926" s="138">
        <f t="shared" si="48"/>
        <v>3290</v>
      </c>
      <c r="B926" s="21" t="str">
        <f>VLOOKUP(A926,[1]FloodArchive!$A$2:$N$6000,3,FALSE)</f>
        <v>Kenya</v>
      </c>
      <c r="C926" s="22" t="s">
        <v>1730</v>
      </c>
      <c r="D926" s="24">
        <f>VLOOKUP(A926,[1]FloodArchive!$A$2:$P$6000,8,FALSE)</f>
        <v>39535</v>
      </c>
      <c r="E926" s="24">
        <f>VLOOKUP(A926,[1]FloodArchive!$A$2:$P$6000,9,FALSE)</f>
        <v>39540</v>
      </c>
      <c r="F926" s="25">
        <f t="shared" si="50"/>
        <v>6</v>
      </c>
      <c r="G926" s="23">
        <f>VLOOKUP(A926,[1]FloodArchive!$A$2:$P$6000,11,FALSE)</f>
        <v>3</v>
      </c>
      <c r="H926" s="23">
        <f>VLOOKUP(A926,[1]FloodArchive!$A$2:$P$6000,12,FALSE)</f>
        <v>160</v>
      </c>
      <c r="I926" s="58"/>
      <c r="J926" s="23" t="str">
        <f>VLOOKUP(A926,[1]FloodArchive!$A$2:$P$6000,13,FALSE)</f>
        <v>Heavy rain</v>
      </c>
      <c r="K926" s="26">
        <f>VLOOKUP(A926,[1]FloodArchive!$A$2:$P$6003,14,FALSE)</f>
        <v>1</v>
      </c>
      <c r="L926" s="23">
        <f>VLOOKUP(A926,[1]FloodArchive!$A$2:$P$6000,7,FALSE)</f>
        <v>3971.84</v>
      </c>
      <c r="M926" s="27">
        <f t="shared" si="49"/>
        <v>4.377142995615678</v>
      </c>
      <c r="N926" s="23">
        <f>VLOOKUP(A926,[1]FloodArchive!$A$2:$P$6000,5,FALSE)</f>
        <v>35.221499999999999</v>
      </c>
      <c r="O926" s="23">
        <f>VLOOKUP(A926,[1]FloodArchive!$A$2:$P$6000,6,FALSE)</f>
        <v>-0.17803099999999999</v>
      </c>
      <c r="P926" s="33" t="s">
        <v>1731</v>
      </c>
    </row>
    <row r="927" spans="1:16" ht="39.950000000000003" customHeight="1" x14ac:dyDescent="0.2">
      <c r="A927" s="138">
        <f t="shared" si="48"/>
        <v>3289</v>
      </c>
      <c r="B927" s="21" t="str">
        <f>VLOOKUP(A927,[1]FloodArchive!$A$2:$N$6000,3,FALSE)</f>
        <v>Kenya</v>
      </c>
      <c r="C927" s="22" t="s">
        <v>1732</v>
      </c>
      <c r="D927" s="24">
        <f>VLOOKUP(A927,[1]FloodArchive!$A$2:$P$6000,8,FALSE)</f>
        <v>39524</v>
      </c>
      <c r="E927" s="24">
        <f>VLOOKUP(A927,[1]FloodArchive!$A$2:$P$6000,9,FALSE)</f>
        <v>39543</v>
      </c>
      <c r="F927" s="25">
        <f t="shared" si="50"/>
        <v>20</v>
      </c>
      <c r="G927" s="23">
        <f>VLOOKUP(A927,[1]FloodArchive!$A$2:$P$6000,11,FALSE)</f>
        <v>1</v>
      </c>
      <c r="H927" s="23">
        <f>VLOOKUP(A927,[1]FloodArchive!$A$2:$P$6000,12,FALSE)</f>
        <v>9600</v>
      </c>
      <c r="I927" s="58"/>
      <c r="J927" s="23" t="str">
        <f>VLOOKUP(A927,[1]FloodArchive!$A$2:$P$6000,13,FALSE)</f>
        <v>Heavy rain</v>
      </c>
      <c r="K927" s="26">
        <f>VLOOKUP(A927,[1]FloodArchive!$A$2:$P$6003,14,FALSE)</f>
        <v>1</v>
      </c>
      <c r="L927" s="23">
        <f>VLOOKUP(A927,[1]FloodArchive!$A$2:$P$6000,7,FALSE)</f>
        <v>50222.63</v>
      </c>
      <c r="M927" s="27">
        <f t="shared" si="49"/>
        <v>6.0019294472623175</v>
      </c>
      <c r="N927" s="23">
        <f>VLOOKUP(A927,[1]FloodArchive!$A$2:$P$6000,5,FALSE)</f>
        <v>38.165799999999997</v>
      </c>
      <c r="O927" s="23">
        <f>VLOOKUP(A927,[1]FloodArchive!$A$2:$P$6000,6,FALSE)</f>
        <v>-3.3809499999999999</v>
      </c>
      <c r="P927" s="33" t="s">
        <v>1733</v>
      </c>
    </row>
    <row r="928" spans="1:16" ht="39.950000000000003" customHeight="1" x14ac:dyDescent="0.2">
      <c r="A928" s="138">
        <f t="shared" si="48"/>
        <v>3288</v>
      </c>
      <c r="B928" s="21" t="str">
        <f>VLOOKUP(A928,[1]FloodArchive!$A$2:$N$6000,3,FALSE)</f>
        <v>Indonesia</v>
      </c>
      <c r="C928" s="22" t="s">
        <v>1734</v>
      </c>
      <c r="D928" s="24">
        <f>VLOOKUP(A928,[1]FloodArchive!$A$2:$P$6000,8,FALSE)</f>
        <v>39517</v>
      </c>
      <c r="E928" s="24">
        <f>VLOOKUP(A928,[1]FloodArchive!$A$2:$P$6000,9,FALSE)</f>
        <v>39541</v>
      </c>
      <c r="F928" s="25">
        <f t="shared" si="50"/>
        <v>25</v>
      </c>
      <c r="G928" s="23">
        <f>VLOOKUP(A928,[1]FloodArchive!$A$2:$P$6000,11,FALSE)</f>
        <v>0</v>
      </c>
      <c r="H928" s="23">
        <f>VLOOKUP(A928,[1]FloodArchive!$A$2:$P$6000,12,FALSE)</f>
        <v>60000</v>
      </c>
      <c r="I928" s="58"/>
      <c r="J928" s="23" t="str">
        <f>VLOOKUP(A928,[1]FloodArchive!$A$2:$P$6000,13,FALSE)</f>
        <v>Heavy rain</v>
      </c>
      <c r="K928" s="26">
        <f>VLOOKUP(A928,[1]FloodArchive!$A$2:$P$6003,14,FALSE)</f>
        <v>1</v>
      </c>
      <c r="L928" s="23">
        <f>VLOOKUP(A928,[1]FloodArchive!$A$2:$P$6000,7,FALSE)</f>
        <v>80094.899999999994</v>
      </c>
      <c r="M928" s="27">
        <f t="shared" si="49"/>
        <v>6.3015448721673541</v>
      </c>
      <c r="N928" s="23">
        <f>VLOOKUP(A928,[1]FloodArchive!$A$2:$P$6000,5,FALSE)</f>
        <v>101.782</v>
      </c>
      <c r="O928" s="23">
        <f>VLOOKUP(A928,[1]FloodArchive!$A$2:$P$6000,6,FALSE)</f>
        <v>0.53768199999999999</v>
      </c>
      <c r="P928" s="33" t="s">
        <v>1735</v>
      </c>
    </row>
    <row r="929" spans="1:16" ht="39.950000000000003" customHeight="1" x14ac:dyDescent="0.2">
      <c r="A929" s="138">
        <f t="shared" si="48"/>
        <v>3287</v>
      </c>
      <c r="B929" s="21" t="str">
        <f>VLOOKUP(A929,[1]FloodArchive!$A$2:$N$6000,3,FALSE)</f>
        <v>Kenya</v>
      </c>
      <c r="C929" s="22" t="s">
        <v>1736</v>
      </c>
      <c r="D929" s="24">
        <f>VLOOKUP(A929,[1]FloodArchive!$A$2:$P$6000,8,FALSE)</f>
        <v>39527</v>
      </c>
      <c r="E929" s="24">
        <f>VLOOKUP(A929,[1]FloodArchive!$A$2:$P$6000,9,FALSE)</f>
        <v>39540</v>
      </c>
      <c r="F929" s="25">
        <f t="shared" si="50"/>
        <v>14</v>
      </c>
      <c r="G929" s="23">
        <f>VLOOKUP(A929,[1]FloodArchive!$A$2:$P$6000,11,FALSE)</f>
        <v>2</v>
      </c>
      <c r="H929" s="23">
        <f>VLOOKUP(A929,[1]FloodArchive!$A$2:$P$6000,12,FALSE)</f>
        <v>10000</v>
      </c>
      <c r="I929" s="58"/>
      <c r="J929" s="23" t="str">
        <f>VLOOKUP(A929,[1]FloodArchive!$A$2:$P$6000,13,FALSE)</f>
        <v>Heavy rain</v>
      </c>
      <c r="K929" s="26">
        <f>VLOOKUP(A929,[1]FloodArchive!$A$2:$P$6003,14,FALSE)</f>
        <v>1</v>
      </c>
      <c r="L929" s="23">
        <f>VLOOKUP(A929,[1]FloodArchive!$A$2:$P$6000,7,FALSE)</f>
        <v>21278.67</v>
      </c>
      <c r="M929" s="27">
        <f t="shared" si="49"/>
        <v>5.4740725150478626</v>
      </c>
      <c r="N929" s="23">
        <f>VLOOKUP(A929,[1]FloodArchive!$A$2:$P$6000,5,FALSE)</f>
        <v>37.6723</v>
      </c>
      <c r="O929" s="23">
        <f>VLOOKUP(A929,[1]FloodArchive!$A$2:$P$6000,6,FALSE)</f>
        <v>2.8269099999999998</v>
      </c>
      <c r="P929" s="33" t="s">
        <v>1737</v>
      </c>
    </row>
    <row r="930" spans="1:16" ht="39.950000000000003" customHeight="1" x14ac:dyDescent="0.2">
      <c r="A930" s="138">
        <f t="shared" si="48"/>
        <v>3286</v>
      </c>
      <c r="B930" s="21" t="str">
        <f>VLOOKUP(A930,[1]FloodArchive!$A$2:$N$6000,3,FALSE)</f>
        <v>India</v>
      </c>
      <c r="C930" s="22" t="s">
        <v>1738</v>
      </c>
      <c r="D930" s="24">
        <f>VLOOKUP(A930,[1]FloodArchive!$A$2:$P$6000,8,FALSE)</f>
        <v>39527</v>
      </c>
      <c r="E930" s="24">
        <f>VLOOKUP(A930,[1]FloodArchive!$A$2:$P$6000,9,FALSE)</f>
        <v>39534</v>
      </c>
      <c r="F930" s="25">
        <f t="shared" si="50"/>
        <v>8</v>
      </c>
      <c r="G930" s="23">
        <f>VLOOKUP(A930,[1]FloodArchive!$A$2:$P$6000,11,FALSE)</f>
        <v>37</v>
      </c>
      <c r="H930" s="23">
        <f>VLOOKUP(A930,[1]FloodArchive!$A$2:$P$6000,12,FALSE)</f>
        <v>10000</v>
      </c>
      <c r="I930" s="58" t="s">
        <v>1691</v>
      </c>
      <c r="J930" s="23" t="str">
        <f>VLOOKUP(A930,[1]FloodArchive!$A$2:$P$6000,13,FALSE)</f>
        <v>Heavy rain</v>
      </c>
      <c r="K930" s="26">
        <f>VLOOKUP(A930,[1]FloodArchive!$A$2:$P$6003,14,FALSE)</f>
        <v>1</v>
      </c>
      <c r="L930" s="23">
        <f>VLOOKUP(A930,[1]FloodArchive!$A$2:$P$6000,7,FALSE)</f>
        <v>144329.28</v>
      </c>
      <c r="M930" s="27">
        <f t="shared" si="49"/>
        <v>6.0624444321012696</v>
      </c>
      <c r="N930" s="23">
        <f>VLOOKUP(A930,[1]FloodArchive!$A$2:$P$6000,5,FALSE)</f>
        <v>78.717200000000005</v>
      </c>
      <c r="O930" s="23">
        <f>VLOOKUP(A930,[1]FloodArchive!$A$2:$P$6000,6,FALSE)</f>
        <v>10.762</v>
      </c>
      <c r="P930" s="33" t="s">
        <v>1739</v>
      </c>
    </row>
    <row r="931" spans="1:16" ht="39.950000000000003" customHeight="1" x14ac:dyDescent="0.2">
      <c r="A931" s="138">
        <f t="shared" si="48"/>
        <v>3285</v>
      </c>
      <c r="B931" s="21" t="str">
        <f>VLOOKUP(A931,[1]FloodArchive!$A$2:$N$6000,3,FALSE)</f>
        <v>USA</v>
      </c>
      <c r="C931" s="22" t="s">
        <v>1740</v>
      </c>
      <c r="D931" s="24">
        <f>VLOOKUP(A931,[1]FloodArchive!$A$2:$P$6000,8,FALSE)</f>
        <v>39524</v>
      </c>
      <c r="E931" s="24">
        <f>VLOOKUP(A931,[1]FloodArchive!$A$2:$P$6000,9,FALSE)</f>
        <v>39570</v>
      </c>
      <c r="F931" s="25">
        <f t="shared" si="50"/>
        <v>47</v>
      </c>
      <c r="G931" s="23">
        <f>VLOOKUP(A931,[1]FloodArchive!$A$2:$P$6000,11,FALSE)</f>
        <v>18</v>
      </c>
      <c r="H931" s="23">
        <f>VLOOKUP(A931,[1]FloodArchive!$A$2:$P$6000,12,FALSE)</f>
        <v>1000</v>
      </c>
      <c r="I931" s="58"/>
      <c r="J931" s="23" t="str">
        <f>VLOOKUP(A931,[1]FloodArchive!$A$2:$P$6000,13,FALSE)</f>
        <v>Rain and snowmelt</v>
      </c>
      <c r="K931" s="26">
        <f>VLOOKUP(A931,[1]FloodArchive!$A$2:$P$6003,14,FALSE)</f>
        <v>1.5</v>
      </c>
      <c r="L931" s="23">
        <f>VLOOKUP(A931,[1]FloodArchive!$A$2:$P$6000,7,FALSE)</f>
        <v>928709.92</v>
      </c>
      <c r="M931" s="27">
        <f t="shared" si="49"/>
        <v>7.8160692014736961</v>
      </c>
      <c r="N931" s="23">
        <f>VLOOKUP(A931,[1]FloodArchive!$A$2:$P$6000,5,FALSE)</f>
        <v>-89.152199999999993</v>
      </c>
      <c r="O931" s="23">
        <f>VLOOKUP(A931,[1]FloodArchive!$A$2:$P$6000,6,FALSE)</f>
        <v>36.226599999999998</v>
      </c>
      <c r="P931" s="33" t="s">
        <v>1741</v>
      </c>
    </row>
    <row r="932" spans="1:16" ht="39.950000000000003" customHeight="1" x14ac:dyDescent="0.2">
      <c r="A932" s="138">
        <f t="shared" si="48"/>
        <v>3284</v>
      </c>
      <c r="B932" s="21" t="str">
        <f>VLOOKUP(A932,[1]FloodArchive!$A$2:$N$6000,3,FALSE)</f>
        <v>Sri Lanka</v>
      </c>
      <c r="C932" s="22" t="s">
        <v>1742</v>
      </c>
      <c r="D932" s="24">
        <f>VLOOKUP(A932,[1]FloodArchive!$A$2:$P$6000,8,FALSE)</f>
        <v>39519</v>
      </c>
      <c r="E932" s="24">
        <f>VLOOKUP(A932,[1]FloodArchive!$A$2:$P$6000,9,FALSE)</f>
        <v>39538</v>
      </c>
      <c r="F932" s="25">
        <f t="shared" si="50"/>
        <v>20</v>
      </c>
      <c r="G932" s="23">
        <f>VLOOKUP(A932,[1]FloodArchive!$A$2:$P$6000,11,FALSE)</f>
        <v>8</v>
      </c>
      <c r="H932" s="23">
        <f>VLOOKUP(A932,[1]FloodArchive!$A$2:$P$6000,12,FALSE)</f>
        <v>174214</v>
      </c>
      <c r="I932" s="58"/>
      <c r="J932" s="23" t="str">
        <f>VLOOKUP(A932,[1]FloodArchive!$A$2:$P$6000,13,FALSE)</f>
        <v>Monsoonal rain</v>
      </c>
      <c r="K932" s="26">
        <f>VLOOKUP(A932,[1]FloodArchive!$A$2:$P$6003,14,FALSE)</f>
        <v>1</v>
      </c>
      <c r="L932" s="23">
        <f>VLOOKUP(A932,[1]FloodArchive!$A$2:$P$6000,7,FALSE)</f>
        <v>43223.16</v>
      </c>
      <c r="M932" s="27">
        <f t="shared" si="49"/>
        <v>5.9367465101870325</v>
      </c>
      <c r="N932" s="23">
        <f>VLOOKUP(A932,[1]FloodArchive!$A$2:$P$6000,5,FALSE)</f>
        <v>80.817099999999996</v>
      </c>
      <c r="O932" s="23">
        <f>VLOOKUP(A932,[1]FloodArchive!$A$2:$P$6000,6,FALSE)</f>
        <v>7.8265399999999996</v>
      </c>
      <c r="P932" s="33" t="s">
        <v>1743</v>
      </c>
    </row>
    <row r="933" spans="1:16" ht="39.950000000000003" customHeight="1" x14ac:dyDescent="0.2">
      <c r="A933" s="138">
        <f t="shared" si="48"/>
        <v>3283</v>
      </c>
      <c r="B933" s="21" t="str">
        <f>VLOOKUP(A933,[1]FloodArchive!$A$2:$N$6000,3,FALSE)</f>
        <v>Colombia</v>
      </c>
      <c r="C933" s="22" t="s">
        <v>1744</v>
      </c>
      <c r="D933" s="24">
        <f>VLOOKUP(A933,[1]FloodArchive!$A$2:$P$6000,8,FALSE)</f>
        <v>39518</v>
      </c>
      <c r="E933" s="24">
        <f>VLOOKUP(A933,[1]FloodArchive!$A$2:$P$6000,9,FALSE)</f>
        <v>39522</v>
      </c>
      <c r="F933" s="25">
        <f t="shared" si="50"/>
        <v>5</v>
      </c>
      <c r="G933" s="23">
        <f>VLOOKUP(A933,[1]FloodArchive!$A$2:$P$6000,11,FALSE)</f>
        <v>5</v>
      </c>
      <c r="H933" s="23">
        <f>VLOOKUP(A933,[1]FloodArchive!$A$2:$P$6000,12,FALSE)</f>
        <v>0</v>
      </c>
      <c r="I933" s="58"/>
      <c r="J933" s="23" t="str">
        <f>VLOOKUP(A933,[1]FloodArchive!$A$2:$P$6000,13,FALSE)</f>
        <v>Heavy rain</v>
      </c>
      <c r="K933" s="26">
        <f>VLOOKUP(A933,[1]FloodArchive!$A$2:$P$6003,14,FALSE)</f>
        <v>1</v>
      </c>
      <c r="L933" s="23">
        <f>VLOOKUP(A933,[1]FloodArchive!$A$2:$P$6000,7,FALSE)</f>
        <v>3994.26</v>
      </c>
      <c r="M933" s="27">
        <f t="shared" si="49"/>
        <v>4.3004063354991837</v>
      </c>
      <c r="N933" s="23">
        <f>VLOOKUP(A933,[1]FloodArchive!$A$2:$P$6000,5,FALSE)</f>
        <v>-75.418899999999994</v>
      </c>
      <c r="O933" s="23">
        <f>VLOOKUP(A933,[1]FloodArchive!$A$2:$P$6000,6,FALSE)</f>
        <v>2.6781199999999998</v>
      </c>
      <c r="P933" s="33" t="s">
        <v>1745</v>
      </c>
    </row>
    <row r="934" spans="1:16" ht="39.950000000000003" customHeight="1" x14ac:dyDescent="0.2">
      <c r="A934" s="138">
        <f t="shared" si="48"/>
        <v>3282</v>
      </c>
      <c r="B934" s="21" t="str">
        <f>VLOOKUP(A934,[1]FloodArchive!$A$2:$N$6000,3,FALSE)</f>
        <v>China</v>
      </c>
      <c r="C934" s="22" t="s">
        <v>1746</v>
      </c>
      <c r="D934" s="24">
        <f>VLOOKUP(A934,[1]FloodArchive!$A$2:$P$6000,8,FALSE)</f>
        <v>39510</v>
      </c>
      <c r="E934" s="24">
        <f>VLOOKUP(A934,[1]FloodArchive!$A$2:$P$6000,9,FALSE)</f>
        <v>39539</v>
      </c>
      <c r="F934" s="25">
        <f t="shared" si="50"/>
        <v>30</v>
      </c>
      <c r="G934" s="23">
        <f>VLOOKUP(A934,[1]FloodArchive!$A$2:$P$6000,11,FALSE)</f>
        <v>0</v>
      </c>
      <c r="H934" s="23">
        <f>VLOOKUP(A934,[1]FloodArchive!$A$2:$P$6000,12,FALSE)</f>
        <v>13700</v>
      </c>
      <c r="I934" s="58"/>
      <c r="J934" s="23" t="str">
        <f>VLOOKUP(A934,[1]FloodArchive!$A$2:$P$6000,13,FALSE)</f>
        <v>Ice jam/break-up</v>
      </c>
      <c r="K934" s="26">
        <f>VLOOKUP(A934,[1]FloodArchive!$A$2:$P$6003,14,FALSE)</f>
        <v>1.5</v>
      </c>
      <c r="L934" s="23">
        <f>VLOOKUP(A934,[1]FloodArchive!$A$2:$P$6000,7,FALSE)</f>
        <v>64010.29</v>
      </c>
      <c r="M934" s="27">
        <f t="shared" si="49"/>
        <v>6.4594623085561125</v>
      </c>
      <c r="N934" s="23">
        <f>VLOOKUP(A934,[1]FloodArchive!$A$2:$P$6000,5,FALSE)</f>
        <v>106.735</v>
      </c>
      <c r="O934" s="23">
        <f>VLOOKUP(A934,[1]FloodArchive!$A$2:$P$6000,6,FALSE)</f>
        <v>39.414200000000001</v>
      </c>
      <c r="P934" s="33" t="s">
        <v>1747</v>
      </c>
    </row>
    <row r="935" spans="1:16" ht="39.950000000000003" customHeight="1" x14ac:dyDescent="0.2">
      <c r="A935" s="138">
        <f t="shared" si="48"/>
        <v>3281</v>
      </c>
      <c r="B935" s="21" t="str">
        <f>VLOOKUP(A935,[1]FloodArchive!$A$2:$N$6000,3,FALSE)</f>
        <v>Malaysia</v>
      </c>
      <c r="C935" s="22" t="s">
        <v>1748</v>
      </c>
      <c r="D935" s="24">
        <f>VLOOKUP(A935,[1]FloodArchive!$A$2:$P$6000,8,FALSE)</f>
        <v>39512</v>
      </c>
      <c r="E935" s="24">
        <f>VLOOKUP(A935,[1]FloodArchive!$A$2:$P$6000,9,FALSE)</f>
        <v>39521</v>
      </c>
      <c r="F935" s="25">
        <f t="shared" si="50"/>
        <v>10</v>
      </c>
      <c r="G935" s="23">
        <f>VLOOKUP(A935,[1]FloodArchive!$A$2:$P$6000,11,FALSE)</f>
        <v>0</v>
      </c>
      <c r="H935" s="23">
        <f>VLOOKUP(A935,[1]FloodArchive!$A$2:$P$6000,12,FALSE)</f>
        <v>2400</v>
      </c>
      <c r="I935" s="58"/>
      <c r="J935" s="23" t="str">
        <f>VLOOKUP(A935,[1]FloodArchive!$A$2:$P$6000,13,FALSE)</f>
        <v>Heavy rain</v>
      </c>
      <c r="K935" s="26">
        <f>VLOOKUP(A935,[1]FloodArchive!$A$2:$P$6003,14,FALSE)</f>
        <v>1</v>
      </c>
      <c r="L935" s="23">
        <f>VLOOKUP(A935,[1]FloodArchive!$A$2:$P$6000,7,FALSE)</f>
        <v>36069.760000000002</v>
      </c>
      <c r="M935" s="27">
        <f t="shared" si="49"/>
        <v>5.5571432526310209</v>
      </c>
      <c r="N935" s="23">
        <f>VLOOKUP(A935,[1]FloodArchive!$A$2:$P$6000,5,FALSE)</f>
        <v>114.98099999999999</v>
      </c>
      <c r="O935" s="23">
        <f>VLOOKUP(A935,[1]FloodArchive!$A$2:$P$6000,6,FALSE)</f>
        <v>4.5752499999999996</v>
      </c>
      <c r="P935" s="33" t="s">
        <v>1749</v>
      </c>
    </row>
    <row r="936" spans="1:16" ht="39.950000000000003" customHeight="1" x14ac:dyDescent="0.2">
      <c r="A936" s="138">
        <f t="shared" si="48"/>
        <v>3280</v>
      </c>
      <c r="B936" s="21" t="str">
        <f>VLOOKUP(A936,[1]FloodArchive!$A$2:$N$6000,3,FALSE)</f>
        <v>Indonesia</v>
      </c>
      <c r="C936" s="22" t="s">
        <v>1750</v>
      </c>
      <c r="D936" s="24">
        <f>VLOOKUP(A936,[1]FloodArchive!$A$2:$P$6000,8,FALSE)</f>
        <v>39508</v>
      </c>
      <c r="E936" s="24">
        <f>VLOOKUP(A936,[1]FloodArchive!$A$2:$P$6000,9,FALSE)</f>
        <v>39541</v>
      </c>
      <c r="F936" s="25">
        <f t="shared" si="50"/>
        <v>34</v>
      </c>
      <c r="G936" s="23">
        <f>VLOOKUP(A936,[1]FloodArchive!$A$2:$P$6000,11,FALSE)</f>
        <v>3</v>
      </c>
      <c r="H936" s="23">
        <f>VLOOKUP(A936,[1]FloodArchive!$A$2:$P$6000,12,FALSE)</f>
        <v>12000</v>
      </c>
      <c r="I936" s="58"/>
      <c r="J936" s="23" t="str">
        <f>VLOOKUP(A936,[1]FloodArchive!$A$2:$P$6000,13,FALSE)</f>
        <v>Heavy rain</v>
      </c>
      <c r="K936" s="26">
        <f>VLOOKUP(A936,[1]FloodArchive!$A$2:$P$6003,14,FALSE)</f>
        <v>1</v>
      </c>
      <c r="L936" s="23">
        <f>VLOOKUP(A936,[1]FloodArchive!$A$2:$P$6000,7,FALSE)</f>
        <v>16854.48</v>
      </c>
      <c r="M936" s="27">
        <f t="shared" si="49"/>
        <v>5.7581942751087212</v>
      </c>
      <c r="N936" s="23">
        <f>VLOOKUP(A936,[1]FloodArchive!$A$2:$P$6000,5,FALSE)</f>
        <v>112.36799999999999</v>
      </c>
      <c r="O936" s="23">
        <f>VLOOKUP(A936,[1]FloodArchive!$A$2:$P$6000,6,FALSE)</f>
        <v>-7.1268700000000003</v>
      </c>
      <c r="P936" s="33" t="s">
        <v>1751</v>
      </c>
    </row>
    <row r="937" spans="1:16" ht="39.950000000000003" customHeight="1" x14ac:dyDescent="0.2">
      <c r="A937" s="138">
        <f t="shared" si="48"/>
        <v>3279</v>
      </c>
      <c r="B937" s="21" t="str">
        <f>VLOOKUP(A937,[1]FloodArchive!$A$2:$N$6000,3,FALSE)</f>
        <v>Morocco</v>
      </c>
      <c r="C937" s="22" t="s">
        <v>1752</v>
      </c>
      <c r="D937" s="24">
        <f>VLOOKUP(A937,[1]FloodArchive!$A$2:$P$6000,8,FALSE)</f>
        <v>39504</v>
      </c>
      <c r="E937" s="24">
        <f>VLOOKUP(A937,[1]FloodArchive!$A$2:$P$6000,9,FALSE)</f>
        <v>39506</v>
      </c>
      <c r="F937" s="25">
        <f t="shared" si="50"/>
        <v>3</v>
      </c>
      <c r="G937" s="23">
        <f>VLOOKUP(A937,[1]FloodArchive!$A$2:$P$6000,11,FALSE)</f>
        <v>4</v>
      </c>
      <c r="H937" s="23">
        <f>VLOOKUP(A937,[1]FloodArchive!$A$2:$P$6000,12,FALSE)</f>
        <v>0</v>
      </c>
      <c r="I937" s="58"/>
      <c r="J937" s="23" t="str">
        <f>VLOOKUP(A937,[1]FloodArchive!$A$2:$P$6000,13,FALSE)</f>
        <v>Heavy rain</v>
      </c>
      <c r="K937" s="26">
        <f>VLOOKUP(A937,[1]FloodArchive!$A$2:$P$6003,14,FALSE)</f>
        <v>1</v>
      </c>
      <c r="L937" s="23">
        <f>VLOOKUP(A937,[1]FloodArchive!$A$2:$P$6000,7,FALSE)</f>
        <v>23601.1</v>
      </c>
      <c r="M937" s="27">
        <f t="shared" si="49"/>
        <v>4.8500534997574398</v>
      </c>
      <c r="N937" s="23">
        <f>VLOOKUP(A937,[1]FloodArchive!$A$2:$P$6000,5,FALSE)</f>
        <v>-7.1136200000000001</v>
      </c>
      <c r="O937" s="23">
        <f>VLOOKUP(A937,[1]FloodArchive!$A$2:$P$6000,6,FALSE)</f>
        <v>32.110999999999997</v>
      </c>
      <c r="P937" s="33" t="s">
        <v>1753</v>
      </c>
    </row>
    <row r="938" spans="1:16" ht="39.950000000000003" customHeight="1" x14ac:dyDescent="0.2">
      <c r="A938" s="138">
        <f t="shared" si="48"/>
        <v>3278</v>
      </c>
      <c r="B938" s="21" t="str">
        <f>VLOOKUP(A938,[1]FloodArchive!$A$2:$N$6000,3,FALSE)</f>
        <v>Iran</v>
      </c>
      <c r="C938" s="22" t="s">
        <v>1754</v>
      </c>
      <c r="D938" s="24">
        <f>VLOOKUP(A938,[1]FloodArchive!$A$2:$P$6000,8,FALSE)</f>
        <v>39460</v>
      </c>
      <c r="E938" s="24">
        <f>VLOOKUP(A938,[1]FloodArchive!$A$2:$P$6000,9,FALSE)</f>
        <v>39476</v>
      </c>
      <c r="F938" s="25">
        <f t="shared" si="50"/>
        <v>17</v>
      </c>
      <c r="G938" s="23">
        <f>VLOOKUP(A938,[1]FloodArchive!$A$2:$P$6000,11,FALSE)</f>
        <v>0</v>
      </c>
      <c r="H938" s="23">
        <f>VLOOKUP(A938,[1]FloodArchive!$A$2:$P$6000,12,FALSE)</f>
        <v>3000</v>
      </c>
      <c r="I938" s="58">
        <v>130000000</v>
      </c>
      <c r="J938" s="23" t="str">
        <f>VLOOKUP(A938,[1]FloodArchive!$A$2:$P$6000,13,FALSE)</f>
        <v>Heavy rain</v>
      </c>
      <c r="K938" s="26">
        <f>VLOOKUP(A938,[1]FloodArchive!$A$2:$P$6003,14,FALSE)</f>
        <v>1</v>
      </c>
      <c r="L938" s="23">
        <f>VLOOKUP(A938,[1]FloodArchive!$A$2:$P$6000,7,FALSE)</f>
        <v>108379.15</v>
      </c>
      <c r="M938" s="27">
        <f t="shared" si="49"/>
        <v>6.2653946619672016</v>
      </c>
      <c r="N938" s="23">
        <f>VLOOKUP(A938,[1]FloodArchive!$A$2:$P$6000,5,FALSE)</f>
        <v>61.265799999999999</v>
      </c>
      <c r="O938" s="23">
        <f>VLOOKUP(A938,[1]FloodArchive!$A$2:$P$6000,6,FALSE)</f>
        <v>26.553899999999999</v>
      </c>
      <c r="P938" s="33" t="s">
        <v>1755</v>
      </c>
    </row>
    <row r="939" spans="1:16" ht="39.950000000000003" customHeight="1" x14ac:dyDescent="0.2">
      <c r="A939" s="138">
        <f t="shared" si="48"/>
        <v>3277</v>
      </c>
      <c r="B939" s="21" t="str">
        <f>VLOOKUP(A939,[1]FloodArchive!$A$2:$N$6000,3,FALSE)</f>
        <v>Kazakhstan</v>
      </c>
      <c r="C939" s="22" t="s">
        <v>1756</v>
      </c>
      <c r="D939" s="24">
        <f>VLOOKUP(A939,[1]FloodArchive!$A$2:$P$6000,8,FALSE)</f>
        <v>39498</v>
      </c>
      <c r="E939" s="24">
        <f>VLOOKUP(A939,[1]FloodArchive!$A$2:$P$6000,9,FALSE)</f>
        <v>39520</v>
      </c>
      <c r="F939" s="25">
        <f t="shared" si="50"/>
        <v>23</v>
      </c>
      <c r="G939" s="23">
        <f>VLOOKUP(A939,[1]FloodArchive!$A$2:$P$6000,11,FALSE)</f>
        <v>1</v>
      </c>
      <c r="H939" s="23">
        <f>VLOOKUP(A939,[1]FloodArchive!$A$2:$P$6000,12,FALSE)</f>
        <v>13000</v>
      </c>
      <c r="I939" s="58"/>
      <c r="J939" s="23" t="str">
        <f>VLOOKUP(A939,[1]FloodArchive!$A$2:$P$6000,13,FALSE)</f>
        <v>Rain and snowmelt</v>
      </c>
      <c r="K939" s="26">
        <f>VLOOKUP(A939,[1]FloodArchive!$A$2:$P$6003,14,FALSE)</f>
        <v>1</v>
      </c>
      <c r="L939" s="23">
        <f>VLOOKUP(A939,[1]FloodArchive!$A$2:$P$6000,7,FALSE)</f>
        <v>51582.18</v>
      </c>
      <c r="M939" s="27">
        <f t="shared" si="49"/>
        <v>6.074227528646265</v>
      </c>
      <c r="N939" s="23">
        <f>VLOOKUP(A939,[1]FloodArchive!$A$2:$P$6000,5,FALSE)</f>
        <v>68.554699999999997</v>
      </c>
      <c r="O939" s="23">
        <f>VLOOKUP(A939,[1]FloodArchive!$A$2:$P$6000,6,FALSE)</f>
        <v>42.295400000000001</v>
      </c>
      <c r="P939" s="33" t="s">
        <v>1757</v>
      </c>
    </row>
    <row r="940" spans="1:16" ht="39.950000000000003" customHeight="1" x14ac:dyDescent="0.2">
      <c r="A940" s="138">
        <f t="shared" si="48"/>
        <v>3276</v>
      </c>
      <c r="B940" s="21" t="str">
        <f>VLOOKUP(A940,[1]FloodArchive!$A$2:$N$6000,3,FALSE)</f>
        <v>Indonesia</v>
      </c>
      <c r="C940" s="22" t="s">
        <v>1758</v>
      </c>
      <c r="D940" s="24">
        <f>VLOOKUP(A940,[1]FloodArchive!$A$2:$P$6000,8,FALSE)</f>
        <v>39489</v>
      </c>
      <c r="E940" s="24">
        <f>VLOOKUP(A940,[1]FloodArchive!$A$2:$P$6000,9,FALSE)</f>
        <v>39508</v>
      </c>
      <c r="F940" s="25">
        <f t="shared" si="50"/>
        <v>20</v>
      </c>
      <c r="G940" s="23">
        <f>VLOOKUP(A940,[1]FloodArchive!$A$2:$P$6000,11,FALSE)</f>
        <v>11</v>
      </c>
      <c r="H940" s="23">
        <f>VLOOKUP(A940,[1]FloodArchive!$A$2:$P$6000,12,FALSE)</f>
        <v>3500</v>
      </c>
      <c r="I940" s="58">
        <v>1900000</v>
      </c>
      <c r="J940" s="23" t="str">
        <f>VLOOKUP(A940,[1]FloodArchive!$A$2:$P$6000,13,FALSE)</f>
        <v>Heavy rain</v>
      </c>
      <c r="K940" s="26">
        <f>VLOOKUP(A940,[1]FloodArchive!$A$2:$P$6003,14,FALSE)</f>
        <v>1</v>
      </c>
      <c r="L940" s="23">
        <f>VLOOKUP(A940,[1]FloodArchive!$A$2:$P$6000,7,FALSE)</f>
        <v>10584.71</v>
      </c>
      <c r="M940" s="27">
        <f t="shared" si="49"/>
        <v>5.3257089593774598</v>
      </c>
      <c r="N940" s="23">
        <f>VLOOKUP(A940,[1]FloodArchive!$A$2:$P$6000,5,FALSE)</f>
        <v>119.511</v>
      </c>
      <c r="O940" s="23">
        <f>VLOOKUP(A940,[1]FloodArchive!$A$2:$P$6000,6,FALSE)</f>
        <v>-9.6533300000000004</v>
      </c>
      <c r="P940" s="33" t="s">
        <v>1759</v>
      </c>
    </row>
    <row r="941" spans="1:16" ht="39.950000000000003" customHeight="1" x14ac:dyDescent="0.2">
      <c r="A941" s="138">
        <f t="shared" si="48"/>
        <v>3275</v>
      </c>
      <c r="B941" s="21" t="str">
        <f>VLOOKUP(A941,[1]FloodArchive!$A$2:$N$6000,3,FALSE)</f>
        <v>China</v>
      </c>
      <c r="C941" s="22" t="s">
        <v>1760</v>
      </c>
      <c r="D941" s="24">
        <f>VLOOKUP(A941,[1]FloodArchive!$A$2:$P$6000,8,FALSE)</f>
        <v>39479</v>
      </c>
      <c r="E941" s="24">
        <f>VLOOKUP(A941,[1]FloodArchive!$A$2:$P$6000,9,FALSE)</f>
        <v>39503</v>
      </c>
      <c r="F941" s="25">
        <f t="shared" si="50"/>
        <v>25</v>
      </c>
      <c r="G941" s="23">
        <f>VLOOKUP(A941,[1]FloodArchive!$A$2:$P$6000,11,FALSE)</f>
        <v>0</v>
      </c>
      <c r="H941" s="23">
        <f>VLOOKUP(A941,[1]FloodArchive!$A$2:$P$6000,12,FALSE)</f>
        <v>8000</v>
      </c>
      <c r="I941" s="58"/>
      <c r="J941" s="23" t="str">
        <f>VLOOKUP(A941,[1]FloodArchive!$A$2:$P$6000,13,FALSE)</f>
        <v>Ice jam/break-up</v>
      </c>
      <c r="K941" s="26">
        <f>VLOOKUP(A941,[1]FloodArchive!$A$2:$P$6003,14,FALSE)</f>
        <v>1</v>
      </c>
      <c r="L941" s="23">
        <f>VLOOKUP(A941,[1]FloodArchive!$A$2:$P$6000,7,FALSE)</f>
        <v>17161.599999999999</v>
      </c>
      <c r="M941" s="27">
        <f t="shared" si="49"/>
        <v>5.6324977839550119</v>
      </c>
      <c r="N941" s="23">
        <f>VLOOKUP(A941,[1]FloodArchive!$A$2:$P$6000,5,FALSE)</f>
        <v>81.876300000000001</v>
      </c>
      <c r="O941" s="23">
        <f>VLOOKUP(A941,[1]FloodArchive!$A$2:$P$6000,6,FALSE)</f>
        <v>43.774500000000003</v>
      </c>
      <c r="P941" s="33" t="s">
        <v>1761</v>
      </c>
    </row>
    <row r="942" spans="1:16" ht="39.950000000000003" customHeight="1" x14ac:dyDescent="0.2">
      <c r="A942" s="138">
        <f t="shared" si="48"/>
        <v>3274</v>
      </c>
      <c r="B942" s="21" t="str">
        <f>VLOOKUP(A942,[1]FloodArchive!$A$2:$N$6000,3,FALSE)</f>
        <v>Madagascar</v>
      </c>
      <c r="C942" s="22" t="s">
        <v>1762</v>
      </c>
      <c r="D942" s="24">
        <f>VLOOKUP(A942,[1]FloodArchive!$A$2:$P$6000,8,FALSE)</f>
        <v>39495</v>
      </c>
      <c r="E942" s="24">
        <f>VLOOKUP(A942,[1]FloodArchive!$A$2:$P$6000,9,FALSE)</f>
        <v>39512</v>
      </c>
      <c r="F942" s="25">
        <f t="shared" si="50"/>
        <v>18</v>
      </c>
      <c r="G942" s="23">
        <f>VLOOKUP(A942,[1]FloodArchive!$A$2:$P$6000,11,FALSE)</f>
        <v>93</v>
      </c>
      <c r="H942" s="23">
        <f>VLOOKUP(A942,[1]FloodArchive!$A$2:$P$6000,12,FALSE)</f>
        <v>191000</v>
      </c>
      <c r="I942" s="58">
        <v>54000000</v>
      </c>
      <c r="J942" s="23" t="str">
        <f>VLOOKUP(A942,[1]FloodArchive!$A$2:$P$6000,13,FALSE)</f>
        <v>Tropical cyclone</v>
      </c>
      <c r="K942" s="26">
        <f>VLOOKUP(A942,[1]FloodArchive!$A$2:$P$6003,14,FALSE)</f>
        <v>1</v>
      </c>
      <c r="L942" s="23">
        <f>VLOOKUP(A942,[1]FloodArchive!$A$2:$P$6000,7,FALSE)</f>
        <v>371875.01</v>
      </c>
      <c r="M942" s="27">
        <f t="shared" si="49"/>
        <v>6.8256694998544374</v>
      </c>
      <c r="N942" s="23">
        <f>VLOOKUP(A942,[1]FloodArchive!$A$2:$P$6000,5,FALSE)</f>
        <v>46.898400000000002</v>
      </c>
      <c r="O942" s="23">
        <f>VLOOKUP(A942,[1]FloodArchive!$A$2:$P$6000,6,FALSE)</f>
        <v>-18.692900000000002</v>
      </c>
      <c r="P942" s="33" t="s">
        <v>1763</v>
      </c>
    </row>
    <row r="943" spans="1:16" ht="39.950000000000003" customHeight="1" x14ac:dyDescent="0.2">
      <c r="A943" s="138">
        <f t="shared" si="48"/>
        <v>3273</v>
      </c>
      <c r="B943" s="21" t="str">
        <f>VLOOKUP(A943,[1]FloodArchive!$A$2:$N$6000,3,FALSE)</f>
        <v>Philippines</v>
      </c>
      <c r="C943" s="22" t="s">
        <v>1764</v>
      </c>
      <c r="D943" s="24">
        <f>VLOOKUP(A943,[1]FloodArchive!$A$2:$P$6000,8,FALSE)</f>
        <v>39490</v>
      </c>
      <c r="E943" s="24">
        <f>VLOOKUP(A943,[1]FloodArchive!$A$2:$P$6000,9,FALSE)</f>
        <v>39519</v>
      </c>
      <c r="F943" s="25">
        <f t="shared" si="50"/>
        <v>30</v>
      </c>
      <c r="G943" s="23">
        <f>VLOOKUP(A943,[1]FloodArchive!$A$2:$P$6000,11,FALSE)</f>
        <v>54</v>
      </c>
      <c r="H943" s="23">
        <f>VLOOKUP(A943,[1]FloodArchive!$A$2:$P$6000,12,FALSE)</f>
        <v>873000</v>
      </c>
      <c r="I943" s="58"/>
      <c r="J943" s="23" t="str">
        <f>VLOOKUP(A943,[1]FloodArchive!$A$2:$P$6000,13,FALSE)</f>
        <v>Heavy rain</v>
      </c>
      <c r="K943" s="26">
        <f>VLOOKUP(A943,[1]FloodArchive!$A$2:$P$6003,14,FALSE)</f>
        <v>1</v>
      </c>
      <c r="L943" s="23">
        <f>VLOOKUP(A943,[1]FloodArchive!$A$2:$P$6000,7,FALSE)</f>
        <v>41665.93</v>
      </c>
      <c r="M943" s="27">
        <f t="shared" si="49"/>
        <v>6.0969023346137394</v>
      </c>
      <c r="N943" s="23">
        <f>VLOOKUP(A943,[1]FloodArchive!$A$2:$P$6000,5,FALSE)</f>
        <v>125.935</v>
      </c>
      <c r="O943" s="23">
        <f>VLOOKUP(A943,[1]FloodArchive!$A$2:$P$6000,6,FALSE)</f>
        <v>8.53552</v>
      </c>
      <c r="P943" s="33" t="s">
        <v>1765</v>
      </c>
    </row>
    <row r="944" spans="1:16" ht="39.950000000000003" customHeight="1" x14ac:dyDescent="0.2">
      <c r="A944" s="138">
        <f t="shared" si="48"/>
        <v>3272</v>
      </c>
      <c r="B944" s="21" t="str">
        <f>VLOOKUP(A944,[1]FloodArchive!$A$2:$N$6000,3,FALSE)</f>
        <v>Zambia</v>
      </c>
      <c r="C944" s="22" t="s">
        <v>1766</v>
      </c>
      <c r="D944" s="24">
        <f>VLOOKUP(A944,[1]FloodArchive!$A$2:$P$6000,8,FALSE)</f>
        <v>39487</v>
      </c>
      <c r="E944" s="24">
        <f>VLOOKUP(A944,[1]FloodArchive!$A$2:$P$6000,9,FALSE)</f>
        <v>39569</v>
      </c>
      <c r="F944" s="25">
        <f t="shared" si="50"/>
        <v>83</v>
      </c>
      <c r="G944" s="23">
        <f>VLOOKUP(A944,[1]FloodArchive!$A$2:$P$6000,11,FALSE)</f>
        <v>4</v>
      </c>
      <c r="H944" s="23">
        <f>VLOOKUP(A944,[1]FloodArchive!$A$2:$P$6000,12,FALSE)</f>
        <v>15000</v>
      </c>
      <c r="I944" s="58"/>
      <c r="J944" s="23" t="str">
        <f>VLOOKUP(A944,[1]FloodArchive!$A$2:$P$6000,13,FALSE)</f>
        <v>Heavy rain</v>
      </c>
      <c r="K944" s="26">
        <f>VLOOKUP(A944,[1]FloodArchive!$A$2:$P$6003,14,FALSE)</f>
        <v>1</v>
      </c>
      <c r="L944" s="23">
        <f>VLOOKUP(A944,[1]FloodArchive!$A$2:$P$6000,7,FALSE)</f>
        <v>438919.74</v>
      </c>
      <c r="M944" s="27">
        <f t="shared" si="49"/>
        <v>7.5614632056436699</v>
      </c>
      <c r="N944" s="23">
        <f>VLOOKUP(A944,[1]FloodArchive!$A$2:$P$6000,5,FALSE)</f>
        <v>23.793900000000001</v>
      </c>
      <c r="O944" s="23">
        <f>VLOOKUP(A944,[1]FloodArchive!$A$2:$P$6000,6,FALSE)</f>
        <v>-14.955500000000001</v>
      </c>
      <c r="P944" s="33" t="s">
        <v>1767</v>
      </c>
    </row>
    <row r="945" spans="1:16" ht="39.950000000000003" customHeight="1" x14ac:dyDescent="0.2">
      <c r="A945" s="138">
        <f t="shared" si="48"/>
        <v>3271</v>
      </c>
      <c r="B945" s="21" t="str">
        <f>VLOOKUP(A945,[1]FloodArchive!$A$2:$N$6000,3,FALSE)</f>
        <v>Indonesia</v>
      </c>
      <c r="C945" s="22" t="s">
        <v>1768</v>
      </c>
      <c r="D945" s="24">
        <f>VLOOKUP(A945,[1]FloodArchive!$A$2:$P$6000,8,FALSE)</f>
        <v>39492</v>
      </c>
      <c r="E945" s="24">
        <f>VLOOKUP(A945,[1]FloodArchive!$A$2:$P$6000,9,FALSE)</f>
        <v>39521</v>
      </c>
      <c r="F945" s="25">
        <f t="shared" si="50"/>
        <v>30</v>
      </c>
      <c r="G945" s="23">
        <f>VLOOKUP(A945,[1]FloodArchive!$A$2:$P$6000,11,FALSE)</f>
        <v>0</v>
      </c>
      <c r="H945" s="23">
        <f>VLOOKUP(A945,[1]FloodArchive!$A$2:$P$6000,12,FALSE)</f>
        <v>10000</v>
      </c>
      <c r="I945" s="58" t="s">
        <v>1691</v>
      </c>
      <c r="J945" s="23" t="str">
        <f>VLOOKUP(A945,[1]FloodArchive!$A$2:$P$6000,13,FALSE)</f>
        <v>Heavy rain</v>
      </c>
      <c r="K945" s="26">
        <f>VLOOKUP(A945,[1]FloodArchive!$A$2:$P$6003,14,FALSE)</f>
        <v>1</v>
      </c>
      <c r="L945" s="23">
        <f>VLOOKUP(A945,[1]FloodArchive!$A$2:$P$6000,7,FALSE)</f>
        <v>10434.86</v>
      </c>
      <c r="M945" s="27">
        <f t="shared" si="49"/>
        <v>5.4956078814191383</v>
      </c>
      <c r="N945" s="23">
        <f>VLOOKUP(A945,[1]FloodArchive!$A$2:$P$6000,5,FALSE)</f>
        <v>107.286</v>
      </c>
      <c r="O945" s="23">
        <f>VLOOKUP(A945,[1]FloodArchive!$A$2:$P$6000,6,FALSE)</f>
        <v>-6.2605899999999997</v>
      </c>
      <c r="P945" s="33" t="s">
        <v>1769</v>
      </c>
    </row>
    <row r="946" spans="1:16" ht="39.950000000000003" customHeight="1" x14ac:dyDescent="0.2">
      <c r="A946" s="138">
        <f t="shared" si="48"/>
        <v>3270</v>
      </c>
      <c r="B946" s="21" t="str">
        <f>VLOOKUP(A946,[1]FloodArchive!$A$2:$N$6000,3,FALSE)</f>
        <v>Australia</v>
      </c>
      <c r="C946" s="22" t="s">
        <v>1770</v>
      </c>
      <c r="D946" s="24">
        <f>VLOOKUP(A946,[1]FloodArchive!$A$2:$P$6000,8,FALSE)</f>
        <v>39491</v>
      </c>
      <c r="E946" s="24">
        <f>VLOOKUP(A946,[1]FloodArchive!$A$2:$P$6000,9,FALSE)</f>
        <v>39504</v>
      </c>
      <c r="F946" s="25">
        <f t="shared" si="50"/>
        <v>14</v>
      </c>
      <c r="G946" s="23">
        <f>VLOOKUP(A946,[1]FloodArchive!$A$2:$P$6000,11,FALSE)</f>
        <v>2</v>
      </c>
      <c r="H946" s="23">
        <f>VLOOKUP(A946,[1]FloodArchive!$A$2:$P$6000,12,FALSE)</f>
        <v>1000</v>
      </c>
      <c r="I946" s="58"/>
      <c r="J946" s="23" t="str">
        <f>VLOOKUP(A946,[1]FloodArchive!$A$2:$P$6000,13,FALSE)</f>
        <v>Heavy rain</v>
      </c>
      <c r="K946" s="26">
        <f>VLOOKUP(A946,[1]FloodArchive!$A$2:$P$6003,14,FALSE)</f>
        <v>2</v>
      </c>
      <c r="L946" s="23">
        <f>VLOOKUP(A946,[1]FloodArchive!$A$2:$P$6000,7,FALSE)</f>
        <v>44348.71</v>
      </c>
      <c r="M946" s="27">
        <f t="shared" si="49"/>
        <v>6.0940390230853962</v>
      </c>
      <c r="N946" s="23">
        <f>VLOOKUP(A946,[1]FloodArchive!$A$2:$P$6000,5,FALSE)</f>
        <v>149.53899999999999</v>
      </c>
      <c r="O946" s="23">
        <f>VLOOKUP(A946,[1]FloodArchive!$A$2:$P$6000,6,FALSE)</f>
        <v>-22.464700000000001</v>
      </c>
      <c r="P946" s="33" t="s">
        <v>1771</v>
      </c>
    </row>
    <row r="947" spans="1:16" ht="39.950000000000003" customHeight="1" x14ac:dyDescent="0.2">
      <c r="A947" s="138">
        <f t="shared" si="48"/>
        <v>3269</v>
      </c>
      <c r="B947" s="21" t="str">
        <f>VLOOKUP(A947,[1]FloodArchive!$A$2:$N$6000,3,FALSE)</f>
        <v>Indonesia</v>
      </c>
      <c r="C947" s="22" t="s">
        <v>1772</v>
      </c>
      <c r="D947" s="24">
        <f>VLOOKUP(A947,[1]FloodArchive!$A$2:$P$6000,8,FALSE)</f>
        <v>39486</v>
      </c>
      <c r="E947" s="24">
        <f>VLOOKUP(A947,[1]FloodArchive!$A$2:$P$6000,9,FALSE)</f>
        <v>39490</v>
      </c>
      <c r="F947" s="25">
        <f t="shared" si="50"/>
        <v>5</v>
      </c>
      <c r="G947" s="23">
        <f>VLOOKUP(A947,[1]FloodArchive!$A$2:$P$6000,11,FALSE)</f>
        <v>14</v>
      </c>
      <c r="H947" s="23">
        <f>VLOOKUP(A947,[1]FloodArchive!$A$2:$P$6000,12,FALSE)</f>
        <v>7000</v>
      </c>
      <c r="I947" s="58"/>
      <c r="J947" s="23" t="str">
        <f>VLOOKUP(A947,[1]FloodArchive!$A$2:$P$6000,13,FALSE)</f>
        <v>Heavy rain</v>
      </c>
      <c r="K947" s="26">
        <f>VLOOKUP(A947,[1]FloodArchive!$A$2:$P$6003,14,FALSE)</f>
        <v>1</v>
      </c>
      <c r="L947" s="23">
        <f>VLOOKUP(A947,[1]FloodArchive!$A$2:$P$6000,7,FALSE)</f>
        <v>403.38600000000002</v>
      </c>
      <c r="M947" s="27">
        <f t="shared" si="49"/>
        <v>3.3046908257579948</v>
      </c>
      <c r="N947" s="23">
        <f>VLOOKUP(A947,[1]FloodArchive!$A$2:$P$6000,5,FALSE)</f>
        <v>113.998</v>
      </c>
      <c r="O947" s="23">
        <f>VLOOKUP(A947,[1]FloodArchive!$A$2:$P$6000,6,FALSE)</f>
        <v>-7.7390800000000004</v>
      </c>
      <c r="P947" s="33" t="s">
        <v>1773</v>
      </c>
    </row>
    <row r="948" spans="1:16" ht="39.950000000000003" customHeight="1" x14ac:dyDescent="0.2">
      <c r="A948" s="138">
        <f t="shared" si="48"/>
        <v>3268</v>
      </c>
      <c r="B948" s="21" t="str">
        <f>VLOOKUP(A948,[1]FloodArchive!$A$2:$N$6000,3,FALSE)</f>
        <v>USA</v>
      </c>
      <c r="C948" s="22" t="s">
        <v>1774</v>
      </c>
      <c r="D948" s="24">
        <f>VLOOKUP(A948,[1]FloodArchive!$A$2:$P$6000,8,FALSE)</f>
        <v>39484</v>
      </c>
      <c r="E948" s="24">
        <f>VLOOKUP(A948,[1]FloodArchive!$A$2:$P$6000,9,FALSE)</f>
        <v>39490</v>
      </c>
      <c r="F948" s="25">
        <f t="shared" si="50"/>
        <v>7</v>
      </c>
      <c r="G948" s="23">
        <f>VLOOKUP(A948,[1]FloodArchive!$A$2:$P$6000,11,FALSE)</f>
        <v>0</v>
      </c>
      <c r="H948" s="23">
        <f>VLOOKUP(A948,[1]FloodArchive!$A$2:$P$6000,12,FALSE)</f>
        <v>150</v>
      </c>
      <c r="I948" s="58"/>
      <c r="J948" s="23" t="str">
        <f>VLOOKUP(A948,[1]FloodArchive!$A$2:$P$6000,13,FALSE)</f>
        <v>Rain and snowmelt</v>
      </c>
      <c r="K948" s="26">
        <f>VLOOKUP(A948,[1]FloodArchive!$A$2:$P$6003,14,FALSE)</f>
        <v>1.5</v>
      </c>
      <c r="L948" s="23">
        <f>VLOOKUP(A948,[1]FloodArchive!$A$2:$P$6000,7,FALSE)</f>
        <v>118976.95</v>
      </c>
      <c r="M948" s="27">
        <f t="shared" si="49"/>
        <v>6.0966521305680468</v>
      </c>
      <c r="N948" s="23">
        <f>VLOOKUP(A948,[1]FloodArchive!$A$2:$P$6000,5,FALSE)</f>
        <v>-86.837400000000002</v>
      </c>
      <c r="O948" s="23">
        <f>VLOOKUP(A948,[1]FloodArchive!$A$2:$P$6000,6,FALSE)</f>
        <v>40.850700000000003</v>
      </c>
      <c r="P948" s="33" t="s">
        <v>1775</v>
      </c>
    </row>
    <row r="949" spans="1:16" ht="39.950000000000003" customHeight="1" x14ac:dyDescent="0.2">
      <c r="A949" s="138">
        <f t="shared" si="48"/>
        <v>3267</v>
      </c>
      <c r="B949" s="21" t="str">
        <f>VLOOKUP(A949,[1]FloodArchive!$A$2:$N$6000,3,FALSE)</f>
        <v>Peru</v>
      </c>
      <c r="C949" s="22" t="s">
        <v>1776</v>
      </c>
      <c r="D949" s="24">
        <f>VLOOKUP(A949,[1]FloodArchive!$A$2:$P$6000,8,FALSE)</f>
        <v>39482</v>
      </c>
      <c r="E949" s="24">
        <f>VLOOKUP(A949,[1]FloodArchive!$A$2:$P$6000,9,FALSE)</f>
        <v>39575</v>
      </c>
      <c r="F949" s="25">
        <f t="shared" si="50"/>
        <v>94</v>
      </c>
      <c r="G949" s="23">
        <f>VLOOKUP(A949,[1]FloodArchive!$A$2:$P$6000,11,FALSE)</f>
        <v>26</v>
      </c>
      <c r="H949" s="23">
        <f>VLOOKUP(A949,[1]FloodArchive!$A$2:$P$6000,12,FALSE)</f>
        <v>45000</v>
      </c>
      <c r="I949" s="58"/>
      <c r="J949" s="23" t="str">
        <f>VLOOKUP(A949,[1]FloodArchive!$A$2:$P$6000,13,FALSE)</f>
        <v>Heavy rain</v>
      </c>
      <c r="K949" s="26">
        <f>VLOOKUP(A949,[1]FloodArchive!$A$2:$P$6003,14,FALSE)</f>
        <v>1</v>
      </c>
      <c r="L949" s="23">
        <f>VLOOKUP(A949,[1]FloodArchive!$A$2:$P$6000,7,FALSE)</f>
        <v>709143.74</v>
      </c>
      <c r="M949" s="27">
        <f t="shared" si="49"/>
        <v>7.8238621270926796</v>
      </c>
      <c r="N949" s="23">
        <f>VLOOKUP(A949,[1]FloodArchive!$A$2:$P$6000,5,FALSE)</f>
        <v>-73.0124</v>
      </c>
      <c r="O949" s="23">
        <f>VLOOKUP(A949,[1]FloodArchive!$A$2:$P$6000,6,FALSE)</f>
        <v>-10.1112</v>
      </c>
      <c r="P949" s="33" t="s">
        <v>1777</v>
      </c>
    </row>
    <row r="950" spans="1:16" ht="39.950000000000003" customHeight="1" x14ac:dyDescent="0.2">
      <c r="A950" s="138">
        <f t="shared" si="48"/>
        <v>3266</v>
      </c>
      <c r="B950" s="21" t="str">
        <f>VLOOKUP(A950,[1]FloodArchive!$A$2:$N$6000,3,FALSE)</f>
        <v>Brazil</v>
      </c>
      <c r="C950" s="22" t="s">
        <v>1778</v>
      </c>
      <c r="D950" s="24">
        <f>VLOOKUP(A950,[1]FloodArchive!$A$2:$P$6000,8,FALSE)</f>
        <v>39480</v>
      </c>
      <c r="E950" s="24">
        <f>VLOOKUP(A950,[1]FloodArchive!$A$2:$P$6000,9,FALSE)</f>
        <v>39485</v>
      </c>
      <c r="F950" s="25">
        <f t="shared" si="50"/>
        <v>6</v>
      </c>
      <c r="G950" s="23">
        <f>VLOOKUP(A950,[1]FloodArchive!$A$2:$P$6000,11,FALSE)</f>
        <v>9</v>
      </c>
      <c r="H950" s="23">
        <f>VLOOKUP(A950,[1]FloodArchive!$A$2:$P$6000,12,FALSE)</f>
        <v>12858</v>
      </c>
      <c r="I950" s="58"/>
      <c r="J950" s="23" t="str">
        <f>VLOOKUP(A950,[1]FloodArchive!$A$2:$P$6000,13,FALSE)</f>
        <v>Brief torrential rain</v>
      </c>
      <c r="K950" s="26">
        <f>VLOOKUP(A950,[1]FloodArchive!$A$2:$P$6003,14,FALSE)</f>
        <v>1</v>
      </c>
      <c r="L950" s="23">
        <f>VLOOKUP(A950,[1]FloodArchive!$A$2:$P$6000,7,FALSE)</f>
        <v>291.28699999999998</v>
      </c>
      <c r="M950" s="27">
        <f t="shared" si="49"/>
        <v>3.2424723530880422</v>
      </c>
      <c r="N950" s="23">
        <f>VLOOKUP(A950,[1]FloodArchive!$A$2:$P$6000,5,FALSE)</f>
        <v>-43.126100000000001</v>
      </c>
      <c r="O950" s="23">
        <f>VLOOKUP(A950,[1]FloodArchive!$A$2:$P$6000,6,FALSE)</f>
        <v>-22.3705</v>
      </c>
      <c r="P950" s="33" t="s">
        <v>1779</v>
      </c>
    </row>
    <row r="951" spans="1:16" ht="39.950000000000003" customHeight="1" x14ac:dyDescent="0.2">
      <c r="A951" s="138">
        <f t="shared" si="48"/>
        <v>3265</v>
      </c>
      <c r="B951" s="21" t="str">
        <f>VLOOKUP(A951,[1]FloodArchive!$A$2:$N$6000,3,FALSE)</f>
        <v>Indonesia</v>
      </c>
      <c r="C951" s="22" t="s">
        <v>1780</v>
      </c>
      <c r="D951" s="24">
        <f>VLOOKUP(A951,[1]FloodArchive!$A$2:$P$6000,8,FALSE)</f>
        <v>39479</v>
      </c>
      <c r="E951" s="24">
        <f>VLOOKUP(A951,[1]FloodArchive!$A$2:$P$6000,9,FALSE)</f>
        <v>39484</v>
      </c>
      <c r="F951" s="25">
        <f t="shared" si="50"/>
        <v>6</v>
      </c>
      <c r="G951" s="23">
        <f>VLOOKUP(A951,[1]FloodArchive!$A$2:$P$6000,11,FALSE)</f>
        <v>3</v>
      </c>
      <c r="H951" s="23">
        <f>VLOOKUP(A951,[1]FloodArchive!$A$2:$P$6000,12,FALSE)</f>
        <v>88261</v>
      </c>
      <c r="I951" s="58" t="s">
        <v>1691</v>
      </c>
      <c r="J951" s="23" t="str">
        <f>VLOOKUP(A951,[1]FloodArchive!$A$2:$P$6000,13,FALSE)</f>
        <v>Heavy rain</v>
      </c>
      <c r="K951" s="26">
        <f>VLOOKUP(A951,[1]FloodArchive!$A$2:$P$6003,14,FALSE)</f>
        <v>1</v>
      </c>
      <c r="L951" s="23">
        <f>VLOOKUP(A951,[1]FloodArchive!$A$2:$P$6000,7,FALSE)</f>
        <v>377.90699999999998</v>
      </c>
      <c r="M951" s="27">
        <f t="shared" si="49"/>
        <v>3.355536186844764</v>
      </c>
      <c r="N951" s="23">
        <f>VLOOKUP(A951,[1]FloodArchive!$A$2:$P$6000,5,FALSE)</f>
        <v>106.845</v>
      </c>
      <c r="O951" s="23">
        <f>VLOOKUP(A951,[1]FloodArchive!$A$2:$P$6000,6,FALSE)</f>
        <v>-6.1887400000000001</v>
      </c>
      <c r="P951" s="33" t="s">
        <v>1781</v>
      </c>
    </row>
    <row r="952" spans="1:16" ht="39.950000000000003" customHeight="1" x14ac:dyDescent="0.2">
      <c r="A952" s="138">
        <f t="shared" si="48"/>
        <v>3264</v>
      </c>
      <c r="B952" s="21" t="str">
        <f>VLOOKUP(A952,[1]FloodArchive!$A$2:$N$6000,3,FALSE)</f>
        <v>Namibia</v>
      </c>
      <c r="C952" s="22" t="s">
        <v>1782</v>
      </c>
      <c r="D952" s="24">
        <f>VLOOKUP(A952,[1]FloodArchive!$A$2:$P$6000,8,FALSE)</f>
        <v>39478</v>
      </c>
      <c r="E952" s="24">
        <f>VLOOKUP(A952,[1]FloodArchive!$A$2:$P$6000,9,FALSE)</f>
        <v>39561</v>
      </c>
      <c r="F952" s="25">
        <f t="shared" si="50"/>
        <v>84</v>
      </c>
      <c r="G952" s="23">
        <f>VLOOKUP(A952,[1]FloodArchive!$A$2:$P$6000,11,FALSE)</f>
        <v>42</v>
      </c>
      <c r="H952" s="23">
        <f>VLOOKUP(A952,[1]FloodArchive!$A$2:$P$6000,12,FALSE)</f>
        <v>40000</v>
      </c>
      <c r="I952" s="58">
        <v>1000000000</v>
      </c>
      <c r="J952" s="23" t="str">
        <f>VLOOKUP(A952,[1]FloodArchive!$A$2:$P$6000,13,FALSE)</f>
        <v>Heavy rain</v>
      </c>
      <c r="K952" s="26">
        <f>VLOOKUP(A952,[1]FloodArchive!$A$2:$P$6003,14,FALSE)</f>
        <v>1.5</v>
      </c>
      <c r="L952" s="23">
        <f>VLOOKUP(A952,[1]FloodArchive!$A$2:$P$6000,7,FALSE)</f>
        <v>164248.45000000001</v>
      </c>
      <c r="M952" s="27">
        <f t="shared" si="49"/>
        <v>7.31587182496507</v>
      </c>
      <c r="N952" s="23">
        <f>VLOOKUP(A952,[1]FloodArchive!$A$2:$P$6000,5,FALSE)</f>
        <v>17.2606</v>
      </c>
      <c r="O952" s="23">
        <f>VLOOKUP(A952,[1]FloodArchive!$A$2:$P$6000,6,FALSE)</f>
        <v>-17.048999999999999</v>
      </c>
      <c r="P952" s="33" t="s">
        <v>1783</v>
      </c>
    </row>
    <row r="953" spans="1:16" ht="39.950000000000003" customHeight="1" x14ac:dyDescent="0.2">
      <c r="A953" s="138">
        <f t="shared" si="48"/>
        <v>3263</v>
      </c>
      <c r="B953" s="21" t="str">
        <f>VLOOKUP(A953,[1]FloodArchive!$A$2:$N$6000,3,FALSE)</f>
        <v>Ecuador</v>
      </c>
      <c r="C953" s="22" t="s">
        <v>1784</v>
      </c>
      <c r="D953" s="24">
        <f>VLOOKUP(A953,[1]FloodArchive!$A$2:$P$6000,8,FALSE)</f>
        <v>39477</v>
      </c>
      <c r="E953" s="24">
        <f>VLOOKUP(A953,[1]FloodArchive!$A$2:$P$6000,9,FALSE)</f>
        <v>39569</v>
      </c>
      <c r="F953" s="25">
        <f t="shared" si="50"/>
        <v>93</v>
      </c>
      <c r="G953" s="23">
        <f>VLOOKUP(A953,[1]FloodArchive!$A$2:$P$6000,11,FALSE)</f>
        <v>51</v>
      </c>
      <c r="H953" s="23">
        <f>VLOOKUP(A953,[1]FloodArchive!$A$2:$P$6000,12,FALSE)</f>
        <v>265000</v>
      </c>
      <c r="I953" s="58" t="s">
        <v>1691</v>
      </c>
      <c r="J953" s="23" t="str">
        <f>VLOOKUP(A953,[1]FloodArchive!$A$2:$P$6000,13,FALSE)</f>
        <v>Heavy rain</v>
      </c>
      <c r="K953" s="26">
        <f>VLOOKUP(A953,[1]FloodArchive!$A$2:$P$6003,14,FALSE)</f>
        <v>2</v>
      </c>
      <c r="L953" s="23">
        <f>VLOOKUP(A953,[1]FloodArchive!$A$2:$P$6000,7,FALSE)</f>
        <v>75830.05</v>
      </c>
      <c r="M953" s="27">
        <f t="shared" si="49"/>
        <v>7.1493542865649822</v>
      </c>
      <c r="N953" s="23">
        <f>VLOOKUP(A953,[1]FloodArchive!$A$2:$P$6000,5,FALSE)</f>
        <v>-79.657799999999995</v>
      </c>
      <c r="O953" s="23">
        <f>VLOOKUP(A953,[1]FloodArchive!$A$2:$P$6000,6,FALSE)</f>
        <v>-1.24729</v>
      </c>
      <c r="P953" s="33" t="s">
        <v>1785</v>
      </c>
    </row>
    <row r="954" spans="1:16" ht="39.950000000000003" customHeight="1" x14ac:dyDescent="0.2">
      <c r="A954" s="138">
        <f t="shared" si="48"/>
        <v>3262</v>
      </c>
      <c r="B954" s="21" t="str">
        <f>VLOOKUP(A954,[1]FloodArchive!$A$2:$N$6000,3,FALSE)</f>
        <v>Indonesia</v>
      </c>
      <c r="C954" s="22" t="s">
        <v>1786</v>
      </c>
      <c r="D954" s="24">
        <f>VLOOKUP(A954,[1]FloodArchive!$A$2:$P$6000,8,FALSE)</f>
        <v>39477</v>
      </c>
      <c r="E954" s="24">
        <f>VLOOKUP(A954,[1]FloodArchive!$A$2:$P$6000,9,FALSE)</f>
        <v>39481</v>
      </c>
      <c r="F954" s="25">
        <f t="shared" si="50"/>
        <v>5</v>
      </c>
      <c r="G954" s="23">
        <f>VLOOKUP(A954,[1]FloodArchive!$A$2:$P$6000,11,FALSE)</f>
        <v>3</v>
      </c>
      <c r="H954" s="23">
        <f>VLOOKUP(A954,[1]FloodArchive!$A$2:$P$6000,12,FALSE)</f>
        <v>40000</v>
      </c>
      <c r="I954" s="58"/>
      <c r="J954" s="23" t="str">
        <f>VLOOKUP(A954,[1]FloodArchive!$A$2:$P$6000,13,FALSE)</f>
        <v>Heavy rain</v>
      </c>
      <c r="K954" s="26">
        <f>VLOOKUP(A954,[1]FloodArchive!$A$2:$P$6003,14,FALSE)</f>
        <v>1</v>
      </c>
      <c r="L954" s="23">
        <f>VLOOKUP(A954,[1]FloodArchive!$A$2:$P$6000,7,FALSE)</f>
        <v>814.73400000000004</v>
      </c>
      <c r="M954" s="27">
        <f t="shared" si="49"/>
        <v>3.6099858447466704</v>
      </c>
      <c r="N954" s="23">
        <f>VLOOKUP(A954,[1]FloodArchive!$A$2:$P$6000,5,FALSE)</f>
        <v>112.908</v>
      </c>
      <c r="O954" s="23">
        <f>VLOOKUP(A954,[1]FloodArchive!$A$2:$P$6000,6,FALSE)</f>
        <v>-7.7077900000000001</v>
      </c>
      <c r="P954" s="33" t="s">
        <v>1787</v>
      </c>
    </row>
    <row r="955" spans="1:16" ht="39.950000000000003" customHeight="1" x14ac:dyDescent="0.2">
      <c r="A955" s="138">
        <f t="shared" si="48"/>
        <v>3261</v>
      </c>
      <c r="B955" s="21" t="str">
        <f>VLOOKUP(A955,[1]FloodArchive!$A$2:$N$6000,3,FALSE)</f>
        <v>Argentina</v>
      </c>
      <c r="C955" s="22" t="s">
        <v>1788</v>
      </c>
      <c r="D955" s="24">
        <f>VLOOKUP(A955,[1]FloodArchive!$A$2:$P$6000,8,FALSE)</f>
        <v>39475</v>
      </c>
      <c r="E955" s="24">
        <f>VLOOKUP(A955,[1]FloodArchive!$A$2:$P$6000,9,FALSE)</f>
        <v>39549</v>
      </c>
      <c r="F955" s="25">
        <f t="shared" si="50"/>
        <v>75</v>
      </c>
      <c r="G955" s="23">
        <f>VLOOKUP(A955,[1]FloodArchive!$A$2:$P$6000,11,FALSE)</f>
        <v>0</v>
      </c>
      <c r="H955" s="23">
        <f>VLOOKUP(A955,[1]FloodArchive!$A$2:$P$6000,12,FALSE)</f>
        <v>15000</v>
      </c>
      <c r="I955" s="58"/>
      <c r="J955" s="23" t="str">
        <f>VLOOKUP(A955,[1]FloodArchive!$A$2:$P$6000,13,FALSE)</f>
        <v>Heavy rain</v>
      </c>
      <c r="K955" s="26">
        <f>VLOOKUP(A955,[1]FloodArchive!$A$2:$P$6003,14,FALSE)</f>
        <v>1</v>
      </c>
      <c r="L955" s="23">
        <f>VLOOKUP(A955,[1]FloodArchive!$A$2:$P$6000,7,FALSE)</f>
        <v>88120.94</v>
      </c>
      <c r="M955" s="27">
        <f t="shared" si="49"/>
        <v>6.8201403845830448</v>
      </c>
      <c r="N955" s="23">
        <f>VLOOKUP(A955,[1]FloodArchive!$A$2:$P$6000,5,FALSE)</f>
        <v>-61.660699999999999</v>
      </c>
      <c r="O955" s="23">
        <f>VLOOKUP(A955,[1]FloodArchive!$A$2:$P$6000,6,FALSE)</f>
        <v>-22.916699999999999</v>
      </c>
      <c r="P955" s="33" t="s">
        <v>1789</v>
      </c>
    </row>
    <row r="956" spans="1:16" ht="39.950000000000003" customHeight="1" x14ac:dyDescent="0.2">
      <c r="A956" s="138">
        <f t="shared" si="48"/>
        <v>3260</v>
      </c>
      <c r="B956" s="21" t="str">
        <f>VLOOKUP(A956,[1]FloodArchive!$A$2:$N$6000,3,FALSE)</f>
        <v>South Africa</v>
      </c>
      <c r="C956" s="22" t="s">
        <v>1790</v>
      </c>
      <c r="D956" s="24">
        <f>VLOOKUP(A956,[1]FloodArchive!$A$2:$P$6000,8,FALSE)</f>
        <v>39471</v>
      </c>
      <c r="E956" s="24">
        <f>VLOOKUP(A956,[1]FloodArchive!$A$2:$P$6000,9,FALSE)</f>
        <v>39479</v>
      </c>
      <c r="F956" s="25">
        <f t="shared" si="50"/>
        <v>9</v>
      </c>
      <c r="G956" s="23">
        <f>VLOOKUP(A956,[1]FloodArchive!$A$2:$P$6000,11,FALSE)</f>
        <v>1</v>
      </c>
      <c r="H956" s="23">
        <f>VLOOKUP(A956,[1]FloodArchive!$A$2:$P$6000,12,FALSE)</f>
        <v>1200</v>
      </c>
      <c r="I956" s="58"/>
      <c r="J956" s="23" t="str">
        <f>VLOOKUP(A956,[1]FloodArchive!$A$2:$P$6000,13,FALSE)</f>
        <v>Heavy rain</v>
      </c>
      <c r="K956" s="26">
        <f>VLOOKUP(A956,[1]FloodArchive!$A$2:$P$6003,14,FALSE)</f>
        <v>1</v>
      </c>
      <c r="L956" s="23">
        <f>VLOOKUP(A956,[1]FloodArchive!$A$2:$P$6000,7,FALSE)</f>
        <v>72005.679999999993</v>
      </c>
      <c r="M956" s="27">
        <f t="shared" si="49"/>
        <v>5.8116092655283857</v>
      </c>
      <c r="N956" s="23">
        <f>VLOOKUP(A956,[1]FloodArchive!$A$2:$P$6000,5,FALSE)</f>
        <v>30.6784</v>
      </c>
      <c r="O956" s="23">
        <f>VLOOKUP(A956,[1]FloodArchive!$A$2:$P$6000,6,FALSE)</f>
        <v>-24.125800000000002</v>
      </c>
      <c r="P956" s="33" t="s">
        <v>1791</v>
      </c>
    </row>
    <row r="957" spans="1:16" ht="39.950000000000003" customHeight="1" x14ac:dyDescent="0.2">
      <c r="A957" s="138">
        <f t="shared" si="48"/>
        <v>3259</v>
      </c>
      <c r="B957" s="21" t="str">
        <f>VLOOKUP(A957,[1]FloodArchive!$A$2:$N$6000,3,FALSE)</f>
        <v>UK</v>
      </c>
      <c r="C957" s="22" t="s">
        <v>1792</v>
      </c>
      <c r="D957" s="24">
        <f>VLOOKUP(A957,[1]FloodArchive!$A$2:$P$6000,8,FALSE)</f>
        <v>39462</v>
      </c>
      <c r="E957" s="24">
        <f>VLOOKUP(A957,[1]FloodArchive!$A$2:$P$6000,9,FALSE)</f>
        <v>39473</v>
      </c>
      <c r="F957" s="25">
        <f t="shared" si="50"/>
        <v>12</v>
      </c>
      <c r="G957" s="23">
        <f>VLOOKUP(A957,[1]FloodArchive!$A$2:$P$6000,11,FALSE)</f>
        <v>0</v>
      </c>
      <c r="H957" s="23">
        <f>VLOOKUP(A957,[1]FloodArchive!$A$2:$P$6000,12,FALSE)</f>
        <v>300</v>
      </c>
      <c r="I957" s="58"/>
      <c r="J957" s="23" t="str">
        <f>VLOOKUP(A957,[1]FloodArchive!$A$2:$P$6000,13,FALSE)</f>
        <v>Heavy rain</v>
      </c>
      <c r="K957" s="26">
        <f>VLOOKUP(A957,[1]FloodArchive!$A$2:$P$6003,14,FALSE)</f>
        <v>2</v>
      </c>
      <c r="L957" s="23">
        <f>VLOOKUP(A957,[1]FloodArchive!$A$2:$P$6000,7,FALSE)</f>
        <v>55862.29</v>
      </c>
      <c r="M957" s="27">
        <f t="shared" si="49"/>
        <v>6.1273299767639982</v>
      </c>
      <c r="N957" s="23">
        <f>VLOOKUP(A957,[1]FloodArchive!$A$2:$P$6000,5,FALSE)</f>
        <v>-1.6478600000000001</v>
      </c>
      <c r="O957" s="23">
        <f>VLOOKUP(A957,[1]FloodArchive!$A$2:$P$6000,6,FALSE)</f>
        <v>52.915799999999997</v>
      </c>
      <c r="P957" s="33" t="s">
        <v>1793</v>
      </c>
    </row>
    <row r="958" spans="1:16" ht="39.950000000000003" customHeight="1" x14ac:dyDescent="0.2">
      <c r="A958" s="138">
        <f t="shared" si="48"/>
        <v>3258</v>
      </c>
      <c r="B958" s="21" t="str">
        <f>VLOOKUP(A958,[1]FloodArchive!$A$2:$N$6000,3,FALSE)</f>
        <v>Afghanistan</v>
      </c>
      <c r="C958" s="22" t="s">
        <v>1794</v>
      </c>
      <c r="D958" s="24">
        <f>VLOOKUP(A958,[1]FloodArchive!$A$2:$P$6000,8,FALSE)</f>
        <v>39460</v>
      </c>
      <c r="E958" s="24">
        <f>VLOOKUP(A958,[1]FloodArchive!$A$2:$P$6000,9,FALSE)</f>
        <v>39467</v>
      </c>
      <c r="F958" s="25">
        <f t="shared" si="50"/>
        <v>8</v>
      </c>
      <c r="G958" s="23">
        <f>VLOOKUP(A958,[1]FloodArchive!$A$2:$P$6000,11,FALSE)</f>
        <v>5</v>
      </c>
      <c r="H958" s="23">
        <f>VLOOKUP(A958,[1]FloodArchive!$A$2:$P$6000,12,FALSE)</f>
        <v>300</v>
      </c>
      <c r="I958" s="58">
        <v>150000000</v>
      </c>
      <c r="J958" s="23" t="str">
        <f>VLOOKUP(A958,[1]FloodArchive!$A$2:$P$6000,13,FALSE)</f>
        <v>Heavy rain</v>
      </c>
      <c r="K958" s="26">
        <f>VLOOKUP(A958,[1]FloodArchive!$A$2:$P$6003,14,FALSE)</f>
        <v>1</v>
      </c>
      <c r="L958" s="23">
        <f>VLOOKUP(A958,[1]FloodArchive!$A$2:$P$6000,7,FALSE)</f>
        <v>18278.939999999999</v>
      </c>
      <c r="M958" s="27">
        <f t="shared" si="49"/>
        <v>5.1650409942815214</v>
      </c>
      <c r="N958" s="23">
        <f>VLOOKUP(A958,[1]FloodArchive!$A$2:$P$6000,5,FALSE)</f>
        <v>64.279600000000002</v>
      </c>
      <c r="O958" s="23">
        <f>VLOOKUP(A958,[1]FloodArchive!$A$2:$P$6000,6,FALSE)</f>
        <v>31.344999999999999</v>
      </c>
      <c r="P958" s="33" t="s">
        <v>1795</v>
      </c>
    </row>
    <row r="959" spans="1:16" ht="39.950000000000003" customHeight="1" x14ac:dyDescent="0.2">
      <c r="A959" s="138">
        <f t="shared" si="48"/>
        <v>3257</v>
      </c>
      <c r="B959" s="21" t="str">
        <f>VLOOKUP(A959,[1]FloodArchive!$A$2:$N$6000,3,FALSE)</f>
        <v>Australia</v>
      </c>
      <c r="C959" s="35" t="s">
        <v>1796</v>
      </c>
      <c r="D959" s="24">
        <f>VLOOKUP(A959,[1]FloodArchive!$A$2:$P$6000,8,FALSE)</f>
        <v>39461</v>
      </c>
      <c r="E959" s="24">
        <f>VLOOKUP(A959,[1]FloodArchive!$A$2:$P$6000,9,FALSE)</f>
        <v>39479</v>
      </c>
      <c r="F959" s="25">
        <f t="shared" si="50"/>
        <v>19</v>
      </c>
      <c r="G959" s="23">
        <f>VLOOKUP(A959,[1]FloodArchive!$A$2:$P$6000,11,FALSE)</f>
        <v>0</v>
      </c>
      <c r="H959" s="23">
        <f>VLOOKUP(A959,[1]FloodArchive!$A$2:$P$6000,12,FALSE)</f>
        <v>3200</v>
      </c>
      <c r="I959" s="58"/>
      <c r="J959" s="23" t="str">
        <f>VLOOKUP(A959,[1]FloodArchive!$A$2:$P$6000,13,FALSE)</f>
        <v>Heavy rain</v>
      </c>
      <c r="K959" s="26">
        <f>VLOOKUP(A959,[1]FloodArchive!$A$2:$P$6003,14,FALSE)</f>
        <v>2</v>
      </c>
      <c r="L959" s="23">
        <f>VLOOKUP(A959,[1]FloodArchive!$A$2:$P$6000,7,FALSE)</f>
        <v>649465.5</v>
      </c>
      <c r="M959" s="27">
        <f t="shared" si="49"/>
        <v>7.3923396826531453</v>
      </c>
      <c r="N959" s="23">
        <f>VLOOKUP(A959,[1]FloodArchive!$A$2:$P$6000,5,FALSE)</f>
        <v>144.559</v>
      </c>
      <c r="O959" s="23">
        <f>VLOOKUP(A959,[1]FloodArchive!$A$2:$P$6000,6,FALSE)</f>
        <v>-20.398599999999998</v>
      </c>
      <c r="P959" s="33" t="s">
        <v>1797</v>
      </c>
    </row>
    <row r="960" spans="1:16" ht="39.950000000000003" customHeight="1" x14ac:dyDescent="0.2">
      <c r="A960" s="138">
        <f t="shared" si="48"/>
        <v>3256</v>
      </c>
      <c r="B960" s="21" t="str">
        <f>VLOOKUP(A960,[1]FloodArchive!$A$2:$N$6000,3,FALSE)</f>
        <v>Brazil</v>
      </c>
      <c r="C960" s="22" t="s">
        <v>1798</v>
      </c>
      <c r="D960" s="24">
        <f>VLOOKUP(A960,[1]FloodArchive!$A$2:$P$6000,8,FALSE)</f>
        <v>39459</v>
      </c>
      <c r="E960" s="24">
        <f>VLOOKUP(A960,[1]FloodArchive!$A$2:$P$6000,9,FALSE)</f>
        <v>39473</v>
      </c>
      <c r="F960" s="25">
        <f t="shared" si="50"/>
        <v>15</v>
      </c>
      <c r="G960" s="23">
        <f>VLOOKUP(A960,[1]FloodArchive!$A$2:$P$6000,11,FALSE)</f>
        <v>4</v>
      </c>
      <c r="H960" s="23">
        <f>VLOOKUP(A960,[1]FloodArchive!$A$2:$P$6000,12,FALSE)</f>
        <v>15000</v>
      </c>
      <c r="I960" s="58"/>
      <c r="J960" s="23" t="str">
        <f>VLOOKUP(A960,[1]FloodArchive!$A$2:$P$6000,13,FALSE)</f>
        <v>Heavy rain</v>
      </c>
      <c r="K960" s="26">
        <f>VLOOKUP(A960,[1]FloodArchive!$A$2:$P$6003,14,FALSE)</f>
        <v>1</v>
      </c>
      <c r="L960" s="23">
        <f>VLOOKUP(A960,[1]FloodArchive!$A$2:$P$6000,7,FALSE)</f>
        <v>23022.69</v>
      </c>
      <c r="M960" s="27">
        <f t="shared" si="49"/>
        <v>5.5382473248265889</v>
      </c>
      <c r="N960" s="23">
        <f>VLOOKUP(A960,[1]FloodArchive!$A$2:$P$6000,5,FALSE)</f>
        <v>-47.877699999999997</v>
      </c>
      <c r="O960" s="23">
        <f>VLOOKUP(A960,[1]FloodArchive!$A$2:$P$6000,6,FALSE)</f>
        <v>-24.495699999999999</v>
      </c>
      <c r="P960" s="33" t="s">
        <v>1799</v>
      </c>
    </row>
    <row r="961" spans="1:16" ht="39.950000000000003" customHeight="1" x14ac:dyDescent="0.2">
      <c r="A961" s="138">
        <f t="shared" si="48"/>
        <v>3255</v>
      </c>
      <c r="B961" s="21" t="str">
        <f>VLOOKUP(A961,[1]FloodArchive!$A$2:$N$6000,3,FALSE)</f>
        <v>USA</v>
      </c>
      <c r="C961" s="22" t="s">
        <v>1800</v>
      </c>
      <c r="D961" s="24">
        <f>VLOOKUP(A961,[1]FloodArchive!$A$2:$P$6000,8,FALSE)</f>
        <v>39455</v>
      </c>
      <c r="E961" s="24">
        <f>VLOOKUP(A961,[1]FloodArchive!$A$2:$P$6000,9,FALSE)</f>
        <v>39462</v>
      </c>
      <c r="F961" s="25">
        <f t="shared" si="50"/>
        <v>8</v>
      </c>
      <c r="G961" s="23">
        <f>VLOOKUP(A961,[1]FloodArchive!$A$2:$P$6000,11,FALSE)</f>
        <v>5</v>
      </c>
      <c r="H961" s="23">
        <f>VLOOKUP(A961,[1]FloodArchive!$A$2:$P$6000,12,FALSE)</f>
        <v>500</v>
      </c>
      <c r="I961" s="58"/>
      <c r="J961" s="23" t="str">
        <f>VLOOKUP(A961,[1]FloodArchive!$A$2:$P$6000,13,FALSE)</f>
        <v>Rain and snowmelt</v>
      </c>
      <c r="K961" s="26">
        <f>VLOOKUP(A961,[1]FloodArchive!$A$2:$P$6003,14,FALSE)</f>
        <v>1.5</v>
      </c>
      <c r="L961" s="23">
        <f>VLOOKUP(A961,[1]FloodArchive!$A$2:$P$6000,7,FALSE)</f>
        <v>102262.86</v>
      </c>
      <c r="M961" s="27">
        <f t="shared" si="49"/>
        <v>6.0888991805837458</v>
      </c>
      <c r="N961" s="23">
        <f>VLOOKUP(A961,[1]FloodArchive!$A$2:$P$6000,5,FALSE)</f>
        <v>-86.697800000000001</v>
      </c>
      <c r="O961" s="23">
        <f>VLOOKUP(A961,[1]FloodArchive!$A$2:$P$6000,6,FALSE)</f>
        <v>40.776699999999998</v>
      </c>
      <c r="P961" s="33" t="s">
        <v>1801</v>
      </c>
    </row>
    <row r="962" spans="1:16" ht="39.950000000000003" customHeight="1" x14ac:dyDescent="0.2">
      <c r="A962" s="138">
        <f t="shared" si="48"/>
        <v>3254</v>
      </c>
      <c r="B962" s="21" t="str">
        <f>VLOOKUP(A962,[1]FloodArchive!$A$2:$N$6000,3,FALSE)</f>
        <v>Sri Lanka</v>
      </c>
      <c r="C962" s="22" t="s">
        <v>1802</v>
      </c>
      <c r="D962" s="24">
        <f>VLOOKUP(A962,[1]FloodArchive!$A$2:$P$6000,8,FALSE)</f>
        <v>39454</v>
      </c>
      <c r="E962" s="24">
        <f>VLOOKUP(A962,[1]FloodArchive!$A$2:$P$6000,9,FALSE)</f>
        <v>39463</v>
      </c>
      <c r="F962" s="25">
        <f t="shared" si="50"/>
        <v>10</v>
      </c>
      <c r="G962" s="23">
        <f>VLOOKUP(A962,[1]FloodArchive!$A$2:$P$6000,11,FALSE)</f>
        <v>0</v>
      </c>
      <c r="H962" s="23">
        <f>VLOOKUP(A962,[1]FloodArchive!$A$2:$P$6000,12,FALSE)</f>
        <v>240000</v>
      </c>
      <c r="I962" s="58"/>
      <c r="J962" s="23" t="str">
        <f>VLOOKUP(A962,[1]FloodArchive!$A$2:$P$6000,13,FALSE)</f>
        <v>Heavy rain</v>
      </c>
      <c r="K962" s="26">
        <f>VLOOKUP(A962,[1]FloodArchive!$A$2:$P$6003,14,FALSE)</f>
        <v>1</v>
      </c>
      <c r="L962" s="23">
        <f>VLOOKUP(A962,[1]FloodArchive!$A$2:$P$6000,7,FALSE)</f>
        <v>1917.83</v>
      </c>
      <c r="M962" s="27">
        <f t="shared" si="49"/>
        <v>4.2828101078742469</v>
      </c>
      <c r="N962" s="23">
        <f>VLOOKUP(A962,[1]FloodArchive!$A$2:$P$6000,5,FALSE)</f>
        <v>81.757400000000004</v>
      </c>
      <c r="O962" s="23">
        <f>VLOOKUP(A962,[1]FloodArchive!$A$2:$P$6000,6,FALSE)</f>
        <v>6.9058400000000004</v>
      </c>
      <c r="P962" s="33" t="s">
        <v>1803</v>
      </c>
    </row>
    <row r="963" spans="1:16" ht="39.950000000000003" customHeight="1" x14ac:dyDescent="0.2">
      <c r="A963" s="138">
        <f t="shared" si="48"/>
        <v>3253</v>
      </c>
      <c r="B963" s="21" t="str">
        <f>VLOOKUP(A963,[1]FloodArchive!$A$2:$N$6000,3,FALSE)</f>
        <v>USA</v>
      </c>
      <c r="C963" s="22" t="s">
        <v>1804</v>
      </c>
      <c r="D963" s="24">
        <f>VLOOKUP(A963,[1]FloodArchive!$A$2:$P$6000,8,FALSE)</f>
        <v>39452</v>
      </c>
      <c r="E963" s="24">
        <f>VLOOKUP(A963,[1]FloodArchive!$A$2:$P$6000,9,FALSE)</f>
        <v>39456</v>
      </c>
      <c r="F963" s="25">
        <f t="shared" si="50"/>
        <v>5</v>
      </c>
      <c r="G963" s="23">
        <f>VLOOKUP(A963,[1]FloodArchive!$A$2:$P$6000,11,FALSE)</f>
        <v>0</v>
      </c>
      <c r="H963" s="23">
        <f>VLOOKUP(A963,[1]FloodArchive!$A$2:$P$6000,12,FALSE)</f>
        <v>1500</v>
      </c>
      <c r="I963" s="58">
        <v>100000000</v>
      </c>
      <c r="J963" s="23" t="str">
        <f>VLOOKUP(A963,[1]FloodArchive!$A$2:$P$6000,13,FALSE)</f>
        <v>Dam/Levy, break or release</v>
      </c>
      <c r="K963" s="26">
        <f>VLOOKUP(A963,[1]FloodArchive!$A$2:$P$6003,14,FALSE)</f>
        <v>1</v>
      </c>
      <c r="L963" s="23">
        <f>VLOOKUP(A963,[1]FloodArchive!$A$2:$P$6000,7,FALSE)</f>
        <v>551.19200000000001</v>
      </c>
      <c r="M963" s="27">
        <f t="shared" si="49"/>
        <v>3.440272909931763</v>
      </c>
      <c r="N963" s="23">
        <f>VLOOKUP(A963,[1]FloodArchive!$A$2:$P$6000,5,FALSE)</f>
        <v>-119.197</v>
      </c>
      <c r="O963" s="23">
        <f>VLOOKUP(A963,[1]FloodArchive!$A$2:$P$6000,6,FALSE)</f>
        <v>39.630800000000001</v>
      </c>
      <c r="P963" s="33" t="s">
        <v>1805</v>
      </c>
    </row>
    <row r="964" spans="1:16" ht="39.950000000000003" customHeight="1" x14ac:dyDescent="0.2">
      <c r="A964" s="138">
        <f t="shared" si="48"/>
        <v>3252</v>
      </c>
      <c r="B964" s="21" t="str">
        <f>VLOOKUP(A964,[1]FloodArchive!$A$2:$N$6000,3,FALSE)</f>
        <v>Australia</v>
      </c>
      <c r="C964" s="22" t="s">
        <v>1806</v>
      </c>
      <c r="D964" s="24">
        <f>VLOOKUP(A964,[1]FloodArchive!$A$2:$P$6000,8,FALSE)</f>
        <v>39450</v>
      </c>
      <c r="E964" s="24">
        <f>VLOOKUP(A964,[1]FloodArchive!$A$2:$P$6000,9,FALSE)</f>
        <v>39456</v>
      </c>
      <c r="F964" s="25">
        <f t="shared" si="50"/>
        <v>7</v>
      </c>
      <c r="G964" s="23">
        <f>VLOOKUP(A964,[1]FloodArchive!$A$2:$P$6000,11,FALSE)</f>
        <v>1</v>
      </c>
      <c r="H964" s="23">
        <f>VLOOKUP(A964,[1]FloodArchive!$A$2:$P$6000,12,FALSE)</f>
        <v>3000</v>
      </c>
      <c r="I964" s="58"/>
      <c r="J964" s="23" t="str">
        <f>VLOOKUP(A964,[1]FloodArchive!$A$2:$P$6000,13,FALSE)</f>
        <v>Heavy rain</v>
      </c>
      <c r="K964" s="26">
        <f>VLOOKUP(A964,[1]FloodArchive!$A$2:$P$6003,14,FALSE)</f>
        <v>1.5</v>
      </c>
      <c r="L964" s="23">
        <f>VLOOKUP(A964,[1]FloodArchive!$A$2:$P$6000,7,FALSE)</f>
        <v>41557.410000000003</v>
      </c>
      <c r="M964" s="27">
        <f t="shared" si="49"/>
        <v>5.6398377720802273</v>
      </c>
      <c r="N964" s="23">
        <f>VLOOKUP(A964,[1]FloodArchive!$A$2:$P$6000,5,FALSE)</f>
        <v>152.87</v>
      </c>
      <c r="O964" s="23">
        <f>VLOOKUP(A964,[1]FloodArchive!$A$2:$P$6000,6,FALSE)</f>
        <v>-28.442699999999999</v>
      </c>
      <c r="P964" s="33" t="s">
        <v>1807</v>
      </c>
    </row>
    <row r="965" spans="1:16" ht="39.950000000000003" customHeight="1" x14ac:dyDescent="0.2">
      <c r="A965" s="138">
        <f t="shared" si="48"/>
        <v>3251</v>
      </c>
      <c r="B965" s="21" t="str">
        <f>VLOOKUP(A965,[1]FloodArchive!$A$2:$N$6000,3,FALSE)</f>
        <v>Indonesia</v>
      </c>
      <c r="C965" s="22" t="s">
        <v>1808</v>
      </c>
      <c r="D965" s="24">
        <f>VLOOKUP(A965,[1]FloodArchive!$A$2:$P$6000,8,FALSE)</f>
        <v>39449</v>
      </c>
      <c r="E965" s="24">
        <f>VLOOKUP(A965,[1]FloodArchive!$A$2:$P$6000,9,FALSE)</f>
        <v>39453</v>
      </c>
      <c r="F965" s="25">
        <f t="shared" si="50"/>
        <v>5</v>
      </c>
      <c r="G965" s="23">
        <f>VLOOKUP(A965,[1]FloodArchive!$A$2:$P$6000,11,FALSE)</f>
        <v>0</v>
      </c>
      <c r="H965" s="23">
        <f>VLOOKUP(A965,[1]FloodArchive!$A$2:$P$6000,12,FALSE)</f>
        <v>1000</v>
      </c>
      <c r="I965" s="58"/>
      <c r="J965" s="23" t="str">
        <f>VLOOKUP(A965,[1]FloodArchive!$A$2:$P$6000,13,FALSE)</f>
        <v>Heavy rain</v>
      </c>
      <c r="K965" s="26">
        <f>VLOOKUP(A965,[1]FloodArchive!$A$2:$P$6003,14,FALSE)</f>
        <v>1</v>
      </c>
      <c r="L965" s="23">
        <f>VLOOKUP(A965,[1]FloodArchive!$A$2:$P$6000,7,FALSE)</f>
        <v>2178.65</v>
      </c>
      <c r="M965" s="27">
        <f t="shared" si="49"/>
        <v>4.0371574708017999</v>
      </c>
      <c r="N965" s="23">
        <f>VLOOKUP(A965,[1]FloodArchive!$A$2:$P$6000,5,FALSE)</f>
        <v>106.828</v>
      </c>
      <c r="O965" s="23">
        <f>VLOOKUP(A965,[1]FloodArchive!$A$2:$P$6000,6,FALSE)</f>
        <v>-6.2248299999999999</v>
      </c>
      <c r="P965" s="33" t="s">
        <v>1809</v>
      </c>
    </row>
    <row r="966" spans="1:16" ht="39.950000000000003" customHeight="1" x14ac:dyDescent="0.2">
      <c r="A966" s="138">
        <f t="shared" si="48"/>
        <v>3250</v>
      </c>
      <c r="B966" s="21" t="str">
        <f>VLOOKUP(A966,[1]FloodArchive!$A$2:$N$6000,3,FALSE)</f>
        <v>Zambia</v>
      </c>
      <c r="C966" s="22" t="s">
        <v>1810</v>
      </c>
      <c r="D966" s="24">
        <f>VLOOKUP(A966,[1]FloodArchive!$A$2:$P$6000,8,FALSE)</f>
        <v>39446</v>
      </c>
      <c r="E966" s="24">
        <f>VLOOKUP(A966,[1]FloodArchive!$A$2:$P$6000,9,FALSE)</f>
        <v>39450</v>
      </c>
      <c r="F966" s="25">
        <f t="shared" si="50"/>
        <v>5</v>
      </c>
      <c r="G966" s="23">
        <f>VLOOKUP(A966,[1]FloodArchive!$A$2:$P$6000,11,FALSE)</f>
        <v>1</v>
      </c>
      <c r="H966" s="23">
        <f>VLOOKUP(A966,[1]FloodArchive!$A$2:$P$6000,12,FALSE)</f>
        <v>3000</v>
      </c>
      <c r="I966" s="58" t="s">
        <v>1691</v>
      </c>
      <c r="J966" s="23" t="str">
        <f>VLOOKUP(A966,[1]FloodArchive!$A$2:$P$6000,13,FALSE)</f>
        <v>Heavy rain</v>
      </c>
      <c r="K966" s="26">
        <f>VLOOKUP(A966,[1]FloodArchive!$A$2:$P$6003,14,FALSE)</f>
        <v>1</v>
      </c>
      <c r="L966" s="23">
        <f>VLOOKUP(A966,[1]FloodArchive!$A$2:$P$6000,7,FALSE)</f>
        <v>672970.42</v>
      </c>
      <c r="M966" s="27">
        <f t="shared" si="49"/>
        <v>6.5269659798332516</v>
      </c>
      <c r="N966" s="23">
        <f>VLOOKUP(A966,[1]FloodArchive!$A$2:$P$6000,5,FALSE)</f>
        <v>27.767199999999999</v>
      </c>
      <c r="O966" s="23">
        <f>VLOOKUP(A966,[1]FloodArchive!$A$2:$P$6000,6,FALSE)</f>
        <v>-15.94</v>
      </c>
      <c r="P966" s="33" t="s">
        <v>1811</v>
      </c>
    </row>
    <row r="967" spans="1:16" ht="39.950000000000003" customHeight="1" x14ac:dyDescent="0.2">
      <c r="A967" s="138">
        <f t="shared" si="48"/>
        <v>3249</v>
      </c>
      <c r="B967" s="21" t="str">
        <f>VLOOKUP(A967,[1]FloodArchive!$A$2:$N$6000,3,FALSE)</f>
        <v>Indonesia</v>
      </c>
      <c r="C967" s="22" t="s">
        <v>1812</v>
      </c>
      <c r="D967" s="24">
        <f>VLOOKUP(A967,[1]FloodArchive!$A$2:$P$6000,8,FALSE)</f>
        <v>39441</v>
      </c>
      <c r="E967" s="24">
        <f>VLOOKUP(A967,[1]FloodArchive!$A$2:$P$6000,9,FALSE)</f>
        <v>39450</v>
      </c>
      <c r="F967" s="25">
        <f t="shared" si="50"/>
        <v>10</v>
      </c>
      <c r="G967" s="23">
        <f>VLOOKUP(A967,[1]FloodArchive!$A$2:$P$6000,11,FALSE)</f>
        <v>153</v>
      </c>
      <c r="H967" s="23">
        <f>VLOOKUP(A967,[1]FloodArchive!$A$2:$P$6000,12,FALSE)</f>
        <v>50000</v>
      </c>
      <c r="I967" s="58"/>
      <c r="J967" s="23" t="str">
        <f>VLOOKUP(A967,[1]FloodArchive!$A$2:$P$6000,13,FALSE)</f>
        <v>Heavy rain</v>
      </c>
      <c r="K967" s="26">
        <f>VLOOKUP(A967,[1]FloodArchive!$A$2:$P$6003,14,FALSE)</f>
        <v>1.5</v>
      </c>
      <c r="L967" s="23">
        <f>VLOOKUP(A967,[1]FloodArchive!$A$2:$P$6000,7,FALSE)</f>
        <v>50689.87</v>
      </c>
      <c r="M967" s="27">
        <f t="shared" si="49"/>
        <v>5.8810124364823766</v>
      </c>
      <c r="N967" s="23">
        <f>VLOOKUP(A967,[1]FloodArchive!$A$2:$P$6000,5,FALSE)</f>
        <v>111.333</v>
      </c>
      <c r="O967" s="23">
        <f>VLOOKUP(A967,[1]FloodArchive!$A$2:$P$6000,6,FALSE)</f>
        <v>-7.54216</v>
      </c>
      <c r="P967" s="33" t="s">
        <v>1813</v>
      </c>
    </row>
    <row r="968" spans="1:16" ht="39.950000000000003" customHeight="1" x14ac:dyDescent="0.2">
      <c r="A968" s="138">
        <f t="shared" si="48"/>
        <v>3248</v>
      </c>
      <c r="B968" s="21" t="str">
        <f>VLOOKUP(A968,[1]FloodArchive!$A$2:$N$6000,3,FALSE)</f>
        <v>Indonesia</v>
      </c>
      <c r="C968" s="22" t="s">
        <v>1814</v>
      </c>
      <c r="D968" s="24">
        <f>VLOOKUP(A968,[1]FloodArchive!$A$2:$P$6000,8,FALSE)</f>
        <v>39441</v>
      </c>
      <c r="E968" s="24">
        <f>VLOOKUP(A968,[1]FloodArchive!$A$2:$P$6000,9,FALSE)</f>
        <v>39445</v>
      </c>
      <c r="F968" s="25">
        <f t="shared" si="50"/>
        <v>5</v>
      </c>
      <c r="G968" s="23">
        <f>VLOOKUP(A968,[1]FloodArchive!$A$2:$P$6000,11,FALSE)</f>
        <v>1</v>
      </c>
      <c r="H968" s="23">
        <f>VLOOKUP(A968,[1]FloodArchive!$A$2:$P$6000,12,FALSE)</f>
        <v>20000</v>
      </c>
      <c r="I968" s="58"/>
      <c r="J968" s="23" t="str">
        <f>VLOOKUP(A968,[1]FloodArchive!$A$2:$P$6000,13,FALSE)</f>
        <v>Heavy rain</v>
      </c>
      <c r="K968" s="26">
        <f>VLOOKUP(A968,[1]FloodArchive!$A$2:$P$6003,14,FALSE)</f>
        <v>1</v>
      </c>
      <c r="L968" s="23">
        <f>VLOOKUP(A968,[1]FloodArchive!$A$2:$P$6000,7,FALSE)</f>
        <v>8855.7000000000007</v>
      </c>
      <c r="M968" s="27">
        <f t="shared" si="49"/>
        <v>4.6461929000848015</v>
      </c>
      <c r="N968" s="23">
        <f>VLOOKUP(A968,[1]FloodArchive!$A$2:$P$6000,5,FALSE)</f>
        <v>100.616</v>
      </c>
      <c r="O968" s="23">
        <f>VLOOKUP(A968,[1]FloodArchive!$A$2:$P$6000,6,FALSE)</f>
        <v>-0.68611900000000003</v>
      </c>
      <c r="P968" s="33" t="s">
        <v>1815</v>
      </c>
    </row>
    <row r="969" spans="1:16" ht="39.950000000000003" customHeight="1" x14ac:dyDescent="0.2">
      <c r="A969" s="138">
        <f t="shared" si="48"/>
        <v>3247</v>
      </c>
      <c r="B969" s="21" t="str">
        <f>VLOOKUP(A969,[1]FloodArchive!$A$2:$N$6000,3,FALSE)</f>
        <v>Australia</v>
      </c>
      <c r="C969" s="22" t="s">
        <v>1816</v>
      </c>
      <c r="D969" s="24">
        <f>VLOOKUP(A969,[1]FloodArchive!$A$2:$P$6000,8,FALSE)</f>
        <v>39438</v>
      </c>
      <c r="E969" s="24">
        <f>VLOOKUP(A969,[1]FloodArchive!$A$2:$P$6000,9,FALSE)</f>
        <v>39447</v>
      </c>
      <c r="F969" s="25">
        <f t="shared" si="50"/>
        <v>10</v>
      </c>
      <c r="G969" s="23">
        <f>VLOOKUP(A969,[1]FloodArchive!$A$2:$P$6000,11,FALSE)</f>
        <v>0</v>
      </c>
      <c r="H969" s="23">
        <f>VLOOKUP(A969,[1]FloodArchive!$A$2:$P$6000,12,FALSE)</f>
        <v>0</v>
      </c>
      <c r="I969" s="58" t="s">
        <v>1691</v>
      </c>
      <c r="J969" s="23" t="str">
        <f>VLOOKUP(A969,[1]FloodArchive!$A$2:$P$6000,13,FALSE)</f>
        <v>Heavy rain</v>
      </c>
      <c r="K969" s="26">
        <f>VLOOKUP(A969,[1]FloodArchive!$A$2:$P$6003,14,FALSE)</f>
        <v>1</v>
      </c>
      <c r="L969" s="23">
        <f>VLOOKUP(A969,[1]FloodArchive!$A$2:$P$6000,7,FALSE)</f>
        <v>200535.14</v>
      </c>
      <c r="M969" s="27">
        <f t="shared" si="49"/>
        <v>6.3021904855392705</v>
      </c>
      <c r="N969" s="23">
        <f>VLOOKUP(A969,[1]FloodArchive!$A$2:$P$6000,5,FALSE)</f>
        <v>148.21299999999999</v>
      </c>
      <c r="O969" s="23">
        <f>VLOOKUP(A969,[1]FloodArchive!$A$2:$P$6000,6,FALSE)</f>
        <v>-30.293299999999999</v>
      </c>
      <c r="P969" s="33" t="s">
        <v>1817</v>
      </c>
    </row>
    <row r="970" spans="1:16" ht="39.950000000000003" customHeight="1" x14ac:dyDescent="0.2">
      <c r="A970" s="138">
        <f t="shared" si="48"/>
        <v>3246</v>
      </c>
      <c r="B970" s="21" t="str">
        <f>VLOOKUP(A970,[1]FloodArchive!$A$2:$N$6000,3,FALSE)</f>
        <v>Bolivia</v>
      </c>
      <c r="C970" s="22" t="s">
        <v>1818</v>
      </c>
      <c r="D970" s="24">
        <f>VLOOKUP(A970,[1]FloodArchive!$A$2:$P$6000,8,FALSE)</f>
        <v>39431</v>
      </c>
      <c r="E970" s="24">
        <f>VLOOKUP(A970,[1]FloodArchive!$A$2:$P$6000,9,FALSE)</f>
        <v>39444</v>
      </c>
      <c r="F970" s="25">
        <f t="shared" si="50"/>
        <v>14</v>
      </c>
      <c r="G970" s="23">
        <f>VLOOKUP(A970,[1]FloodArchive!$A$2:$P$6000,11,FALSE)</f>
        <v>8</v>
      </c>
      <c r="H970" s="23">
        <f>VLOOKUP(A970,[1]FloodArchive!$A$2:$P$6000,12,FALSE)</f>
        <v>20000</v>
      </c>
      <c r="I970" s="58">
        <v>200000000</v>
      </c>
      <c r="J970" s="23" t="str">
        <f>VLOOKUP(A970,[1]FloodArchive!$A$2:$P$6000,13,FALSE)</f>
        <v>Heavy rain</v>
      </c>
      <c r="K970" s="26">
        <f>VLOOKUP(A970,[1]FloodArchive!$A$2:$P$6003,14,FALSE)</f>
        <v>1</v>
      </c>
      <c r="L970" s="23">
        <f>VLOOKUP(A970,[1]FloodArchive!$A$2:$P$6000,7,FALSE)</f>
        <v>972453.79</v>
      </c>
      <c r="M970" s="27">
        <f t="shared" si="49"/>
        <v>7.1339970089409457</v>
      </c>
      <c r="N970" s="23">
        <f>VLOOKUP(A970,[1]FloodArchive!$A$2:$P$6000,5,FALSE)</f>
        <v>-65.301500000000004</v>
      </c>
      <c r="O970" s="23">
        <f>VLOOKUP(A970,[1]FloodArchive!$A$2:$P$6000,6,FALSE)</f>
        <v>-17.662199999999999</v>
      </c>
      <c r="P970" s="33" t="s">
        <v>1819</v>
      </c>
    </row>
    <row r="971" spans="1:16" ht="39.950000000000003" customHeight="1" x14ac:dyDescent="0.2">
      <c r="A971" s="138">
        <f t="shared" ref="A971:A1034" si="51">A972+1</f>
        <v>3245</v>
      </c>
      <c r="B971" s="21" t="str">
        <f>VLOOKUP(A971,[1]FloodArchive!$A$2:$N$6000,3,FALSE)</f>
        <v>Zimbabwe</v>
      </c>
      <c r="C971" s="22" t="s">
        <v>1820</v>
      </c>
      <c r="D971" s="24">
        <f>VLOOKUP(A971,[1]FloodArchive!$A$2:$P$6000,8,FALSE)</f>
        <v>39435</v>
      </c>
      <c r="E971" s="24">
        <f>VLOOKUP(A971,[1]FloodArchive!$A$2:$P$6000,9,FALSE)</f>
        <v>39449</v>
      </c>
      <c r="F971" s="25">
        <f t="shared" si="50"/>
        <v>15</v>
      </c>
      <c r="G971" s="23">
        <f>VLOOKUP(A971,[1]FloodArchive!$A$2:$P$6000,11,FALSE)</f>
        <v>24</v>
      </c>
      <c r="H971" s="23">
        <f>VLOOKUP(A971,[1]FloodArchive!$A$2:$P$6000,12,FALSE)</f>
        <v>2000</v>
      </c>
      <c r="I971" s="58"/>
      <c r="J971" s="23" t="str">
        <f>VLOOKUP(A971,[1]FloodArchive!$A$2:$P$6000,13,FALSE)</f>
        <v>Heavy rain</v>
      </c>
      <c r="K971" s="26">
        <f>VLOOKUP(A971,[1]FloodArchive!$A$2:$P$6003,14,FALSE)</f>
        <v>1</v>
      </c>
      <c r="L971" s="23">
        <f>VLOOKUP(A971,[1]FloodArchive!$A$2:$P$6000,7,FALSE)</f>
        <v>100497.28</v>
      </c>
      <c r="M971" s="27">
        <f t="shared" ref="M971:M1034" si="52">LOG(F971*K971*L971)</f>
        <v>6.1782455666134171</v>
      </c>
      <c r="N971" s="23">
        <f>VLOOKUP(A971,[1]FloodArchive!$A$2:$P$6000,5,FALSE)</f>
        <v>31.242000000000001</v>
      </c>
      <c r="O971" s="23">
        <f>VLOOKUP(A971,[1]FloodArchive!$A$2:$P$6000,6,FALSE)</f>
        <v>-20.784500000000001</v>
      </c>
      <c r="P971" s="33" t="s">
        <v>1821</v>
      </c>
    </row>
    <row r="972" spans="1:16" ht="39.950000000000003" customHeight="1" x14ac:dyDescent="0.2">
      <c r="A972" s="138">
        <f t="shared" si="51"/>
        <v>3244</v>
      </c>
      <c r="B972" s="21" t="str">
        <f>VLOOKUP(A972,[1]FloodArchive!$A$2:$N$6000,3,FALSE)</f>
        <v>Indonesia</v>
      </c>
      <c r="C972" s="22" t="s">
        <v>1822</v>
      </c>
      <c r="D972" s="24">
        <f>VLOOKUP(A972,[1]FloodArchive!$A$2:$P$6000,8,FALSE)</f>
        <v>39433</v>
      </c>
      <c r="E972" s="24">
        <f>VLOOKUP(A972,[1]FloodArchive!$A$2:$P$6000,9,FALSE)</f>
        <v>39440</v>
      </c>
      <c r="F972" s="25">
        <f t="shared" si="50"/>
        <v>8</v>
      </c>
      <c r="G972" s="23">
        <f>VLOOKUP(A972,[1]FloodArchive!$A$2:$P$6000,11,FALSE)</f>
        <v>0</v>
      </c>
      <c r="H972" s="23">
        <f>VLOOKUP(A972,[1]FloodArchive!$A$2:$P$6000,12,FALSE)</f>
        <v>4500</v>
      </c>
      <c r="I972" s="58"/>
      <c r="J972" s="23" t="str">
        <f>VLOOKUP(A972,[1]FloodArchive!$A$2:$P$6000,13,FALSE)</f>
        <v>Heavy rain</v>
      </c>
      <c r="K972" s="26">
        <f>VLOOKUP(A972,[1]FloodArchive!$A$2:$P$6003,14,FALSE)</f>
        <v>1</v>
      </c>
      <c r="L972" s="23">
        <f>VLOOKUP(A972,[1]FloodArchive!$A$2:$P$6000,7,FALSE)</f>
        <v>1187.69</v>
      </c>
      <c r="M972" s="27">
        <f t="shared" si="52"/>
        <v>3.9777930868475759</v>
      </c>
      <c r="N972" s="23">
        <f>VLOOKUP(A972,[1]FloodArchive!$A$2:$P$6000,5,FALSE)</f>
        <v>123.06</v>
      </c>
      <c r="O972" s="23">
        <f>VLOOKUP(A972,[1]FloodArchive!$A$2:$P$6000,6,FALSE)</f>
        <v>0.61059099999999999</v>
      </c>
      <c r="P972" s="33" t="s">
        <v>1823</v>
      </c>
    </row>
    <row r="973" spans="1:16" ht="39.950000000000003" customHeight="1" x14ac:dyDescent="0.2">
      <c r="A973" s="138">
        <f t="shared" si="51"/>
        <v>3243</v>
      </c>
      <c r="B973" s="21" t="str">
        <f>VLOOKUP(A973,[1]FloodArchive!$A$2:$N$6000,3,FALSE)</f>
        <v>Sri Lanka</v>
      </c>
      <c r="C973" s="22" t="s">
        <v>1824</v>
      </c>
      <c r="D973" s="24">
        <f>VLOOKUP(A973,[1]FloodArchive!$A$2:$P$6000,8,FALSE)</f>
        <v>39432</v>
      </c>
      <c r="E973" s="24">
        <f>VLOOKUP(A973,[1]FloodArchive!$A$2:$P$6000,9,FALSE)</f>
        <v>39448</v>
      </c>
      <c r="F973" s="25">
        <f t="shared" ref="F973:F1036" si="53">E973-D973+1</f>
        <v>17</v>
      </c>
      <c r="G973" s="23">
        <f>VLOOKUP(A973,[1]FloodArchive!$A$2:$P$6000,11,FALSE)</f>
        <v>0</v>
      </c>
      <c r="H973" s="23">
        <f>VLOOKUP(A973,[1]FloodArchive!$A$2:$P$6000,12,FALSE)</f>
        <v>250000</v>
      </c>
      <c r="I973" s="58"/>
      <c r="J973" s="23" t="str">
        <f>VLOOKUP(A973,[1]FloodArchive!$A$2:$P$6000,13,FALSE)</f>
        <v>Monsoonal rain</v>
      </c>
      <c r="K973" s="26">
        <f>VLOOKUP(A973,[1]FloodArchive!$A$2:$P$6003,14,FALSE)</f>
        <v>1</v>
      </c>
      <c r="L973" s="23">
        <f>VLOOKUP(A973,[1]FloodArchive!$A$2:$P$6000,7,FALSE)</f>
        <v>7953.55</v>
      </c>
      <c r="M973" s="27">
        <f t="shared" si="52"/>
        <v>5.131009936989086</v>
      </c>
      <c r="N973" s="23">
        <f>VLOOKUP(A973,[1]FloodArchive!$A$2:$P$6000,5,FALSE)</f>
        <v>81.398700000000005</v>
      </c>
      <c r="O973" s="23">
        <f>VLOOKUP(A973,[1]FloodArchive!$A$2:$P$6000,6,FALSE)</f>
        <v>7.7219199999999999</v>
      </c>
      <c r="P973" s="33" t="s">
        <v>1825</v>
      </c>
    </row>
    <row r="974" spans="1:16" ht="39.950000000000003" customHeight="1" x14ac:dyDescent="0.2">
      <c r="A974" s="138">
        <f t="shared" si="51"/>
        <v>3242</v>
      </c>
      <c r="B974" s="21" t="str">
        <f>VLOOKUP(A974,[1]FloodArchive!$A$2:$N$6000,3,FALSE)</f>
        <v>Mozambique</v>
      </c>
      <c r="C974" s="35" t="s">
        <v>1826</v>
      </c>
      <c r="D974" s="24">
        <f>VLOOKUP(A974,[1]FloodArchive!$A$2:$P$6000,8,FALSE)</f>
        <v>39427</v>
      </c>
      <c r="E974" s="24">
        <f>VLOOKUP(A974,[1]FloodArchive!$A$2:$P$6000,9,FALSE)</f>
        <v>39450</v>
      </c>
      <c r="F974" s="25">
        <f t="shared" si="53"/>
        <v>24</v>
      </c>
      <c r="G974" s="23">
        <f>VLOOKUP(A974,[1]FloodArchive!$A$2:$P$6000,11,FALSE)</f>
        <v>3</v>
      </c>
      <c r="H974" s="23">
        <f>VLOOKUP(A974,[1]FloodArchive!$A$2:$P$6000,12,FALSE)</f>
        <v>10000</v>
      </c>
      <c r="I974" s="58"/>
      <c r="J974" s="23" t="str">
        <f>VLOOKUP(A974,[1]FloodArchive!$A$2:$P$6000,13,FALSE)</f>
        <v>Heavy rain</v>
      </c>
      <c r="K974" s="26">
        <f>VLOOKUP(A974,[1]FloodArchive!$A$2:$P$6003,14,FALSE)</f>
        <v>1</v>
      </c>
      <c r="L974" s="23">
        <f>VLOOKUP(A974,[1]FloodArchive!$A$2:$P$6000,7,FALSE)</f>
        <v>354570.25</v>
      </c>
      <c r="M974" s="27">
        <f t="shared" si="52"/>
        <v>6.9299135352921999</v>
      </c>
      <c r="N974" s="23">
        <f>VLOOKUP(A974,[1]FloodArchive!$A$2:$P$6000,5,FALSE)</f>
        <v>34.356499999999997</v>
      </c>
      <c r="O974" s="23">
        <f>VLOOKUP(A974,[1]FloodArchive!$A$2:$P$6000,6,FALSE)</f>
        <v>-19.063400000000001</v>
      </c>
      <c r="P974" s="33" t="s">
        <v>1827</v>
      </c>
    </row>
    <row r="975" spans="1:16" ht="39.950000000000003" customHeight="1" x14ac:dyDescent="0.2">
      <c r="A975" s="138">
        <f t="shared" si="51"/>
        <v>3241</v>
      </c>
      <c r="B975" s="21" t="str">
        <f>VLOOKUP(A975,[1]FloodArchive!$A$2:$N$6000,3,FALSE)</f>
        <v>Zimbabwe</v>
      </c>
      <c r="C975" s="22" t="s">
        <v>1828</v>
      </c>
      <c r="D975" s="24">
        <f>VLOOKUP(A975,[1]FloodArchive!$A$2:$P$6000,8,FALSE)</f>
        <v>39429</v>
      </c>
      <c r="E975" s="24">
        <f>VLOOKUP(A975,[1]FloodArchive!$A$2:$P$6000,9,FALSE)</f>
        <v>39450</v>
      </c>
      <c r="F975" s="25">
        <f t="shared" si="53"/>
        <v>22</v>
      </c>
      <c r="G975" s="23">
        <f>VLOOKUP(A975,[1]FloodArchive!$A$2:$P$6000,11,FALSE)</f>
        <v>3</v>
      </c>
      <c r="H975" s="23">
        <f>VLOOKUP(A975,[1]FloodArchive!$A$2:$P$6000,12,FALSE)</f>
        <v>2400</v>
      </c>
      <c r="I975" s="58"/>
      <c r="J975" s="23" t="str">
        <f>VLOOKUP(A975,[1]FloodArchive!$A$2:$P$6000,13,FALSE)</f>
        <v>Heavy rain</v>
      </c>
      <c r="K975" s="26">
        <f>VLOOKUP(A975,[1]FloodArchive!$A$2:$P$6003,14,FALSE)</f>
        <v>1</v>
      </c>
      <c r="L975" s="23">
        <f>VLOOKUP(A975,[1]FloodArchive!$A$2:$P$6000,7,FALSE)</f>
        <v>13373.77</v>
      </c>
      <c r="M975" s="27">
        <f t="shared" si="52"/>
        <v>5.4686765308218916</v>
      </c>
      <c r="N975" s="23">
        <f>VLOOKUP(A975,[1]FloodArchive!$A$2:$P$6000,5,FALSE)</f>
        <v>31.244</v>
      </c>
      <c r="O975" s="23">
        <f>VLOOKUP(A975,[1]FloodArchive!$A$2:$P$6000,6,FALSE)</f>
        <v>-16.660599999999999</v>
      </c>
      <c r="P975" s="33" t="s">
        <v>1829</v>
      </c>
    </row>
    <row r="976" spans="1:16" ht="39.950000000000003" customHeight="1" x14ac:dyDescent="0.2">
      <c r="A976" s="138">
        <f t="shared" si="51"/>
        <v>3240</v>
      </c>
      <c r="B976" s="21" t="str">
        <f>VLOOKUP(A976,[1]FloodArchive!$A$2:$N$6000,3,FALSE)</f>
        <v>Kenya</v>
      </c>
      <c r="C976" s="22" t="s">
        <v>1830</v>
      </c>
      <c r="D976" s="24">
        <f>VLOOKUP(A976,[1]FloodArchive!$A$2:$P$6000,8,FALSE)</f>
        <v>39428</v>
      </c>
      <c r="E976" s="24">
        <f>VLOOKUP(A976,[1]FloodArchive!$A$2:$P$6000,9,FALSE)</f>
        <v>39431</v>
      </c>
      <c r="F976" s="25">
        <f t="shared" si="53"/>
        <v>4</v>
      </c>
      <c r="G976" s="23">
        <f>VLOOKUP(A976,[1]FloodArchive!$A$2:$P$6000,11,FALSE)</f>
        <v>4</v>
      </c>
      <c r="H976" s="23">
        <f>VLOOKUP(A976,[1]FloodArchive!$A$2:$P$6000,12,FALSE)</f>
        <v>2000</v>
      </c>
      <c r="I976" s="58"/>
      <c r="J976" s="23" t="str">
        <f>VLOOKUP(A976,[1]FloodArchive!$A$2:$P$6000,13,FALSE)</f>
        <v>Heavy rain</v>
      </c>
      <c r="K976" s="26">
        <f>VLOOKUP(A976,[1]FloodArchive!$A$2:$P$6003,14,FALSE)</f>
        <v>1</v>
      </c>
      <c r="L976" s="23">
        <f>VLOOKUP(A976,[1]FloodArchive!$A$2:$P$6000,7,FALSE)</f>
        <v>6215.98</v>
      </c>
      <c r="M976" s="27">
        <f t="shared" si="52"/>
        <v>4.3955695997746798</v>
      </c>
      <c r="N976" s="23">
        <f>VLOOKUP(A976,[1]FloodArchive!$A$2:$P$6000,5,FALSE)</f>
        <v>38.688299999999998</v>
      </c>
      <c r="O976" s="23">
        <f>VLOOKUP(A976,[1]FloodArchive!$A$2:$P$6000,6,FALSE)</f>
        <v>-3.61463</v>
      </c>
      <c r="P976" s="33" t="s">
        <v>1831</v>
      </c>
    </row>
    <row r="977" spans="1:16" ht="39.950000000000003" customHeight="1" x14ac:dyDescent="0.2">
      <c r="A977" s="138">
        <f t="shared" si="51"/>
        <v>3239</v>
      </c>
      <c r="B977" s="21" t="str">
        <f>VLOOKUP(A977,[1]FloodArchive!$A$2:$N$6000,3,FALSE)</f>
        <v>Dominican Republic</v>
      </c>
      <c r="C977" s="22" t="s">
        <v>1832</v>
      </c>
      <c r="D977" s="24">
        <f>VLOOKUP(A977,[1]FloodArchive!$A$2:$P$6000,8,FALSE)</f>
        <v>39427</v>
      </c>
      <c r="E977" s="24">
        <f>VLOOKUP(A977,[1]FloodArchive!$A$2:$P$6000,9,FALSE)</f>
        <v>39433</v>
      </c>
      <c r="F977" s="25">
        <f t="shared" si="53"/>
        <v>7</v>
      </c>
      <c r="G977" s="23">
        <f>VLOOKUP(A977,[1]FloodArchive!$A$2:$P$6000,11,FALSE)</f>
        <v>36</v>
      </c>
      <c r="H977" s="23">
        <f>VLOOKUP(A977,[1]FloodArchive!$A$2:$P$6000,12,FALSE)</f>
        <v>62000</v>
      </c>
      <c r="I977" s="58" t="s">
        <v>1691</v>
      </c>
      <c r="J977" s="23" t="str">
        <f>VLOOKUP(A977,[1]FloodArchive!$A$2:$P$6000,13,FALSE)</f>
        <v>Tropical cyclone</v>
      </c>
      <c r="K977" s="26">
        <f>VLOOKUP(A977,[1]FloodArchive!$A$2:$P$6003,14,FALSE)</f>
        <v>1</v>
      </c>
      <c r="L977" s="23">
        <f>VLOOKUP(A977,[1]FloodArchive!$A$2:$P$6000,7,FALSE)</f>
        <v>34786.19</v>
      </c>
      <c r="M977" s="27">
        <f t="shared" si="52"/>
        <v>5.3865049047323206</v>
      </c>
      <c r="N977" s="23">
        <f>VLOOKUP(A977,[1]FloodArchive!$A$2:$P$6000,5,FALSE)</f>
        <v>-71.03</v>
      </c>
      <c r="O977" s="23">
        <f>VLOOKUP(A977,[1]FloodArchive!$A$2:$P$6000,6,FALSE)</f>
        <v>18.9316</v>
      </c>
      <c r="P977" s="33" t="s">
        <v>1833</v>
      </c>
    </row>
    <row r="978" spans="1:16" ht="39.950000000000003" customHeight="1" x14ac:dyDescent="0.2">
      <c r="A978" s="138">
        <f t="shared" si="51"/>
        <v>3238</v>
      </c>
      <c r="B978" s="21" t="str">
        <f>VLOOKUP(A978,[1]FloodArchive!$A$2:$N$6000,3,FALSE)</f>
        <v>Malaysia</v>
      </c>
      <c r="C978" s="22" t="s">
        <v>1834</v>
      </c>
      <c r="D978" s="24">
        <f>VLOOKUP(A978,[1]FloodArchive!$A$2:$P$6000,8,FALSE)</f>
        <v>39423</v>
      </c>
      <c r="E978" s="24">
        <f>VLOOKUP(A978,[1]FloodArchive!$A$2:$P$6000,9,FALSE)</f>
        <v>39444</v>
      </c>
      <c r="F978" s="25">
        <f t="shared" si="53"/>
        <v>22</v>
      </c>
      <c r="G978" s="23">
        <f>VLOOKUP(A978,[1]FloodArchive!$A$2:$P$6000,11,FALSE)</f>
        <v>32</v>
      </c>
      <c r="H978" s="23">
        <f>VLOOKUP(A978,[1]FloodArchive!$A$2:$P$6000,12,FALSE)</f>
        <v>66000</v>
      </c>
      <c r="I978" s="58"/>
      <c r="J978" s="23" t="str">
        <f>VLOOKUP(A978,[1]FloodArchive!$A$2:$P$6000,13,FALSE)</f>
        <v>Monsoonal rain</v>
      </c>
      <c r="K978" s="26">
        <f>VLOOKUP(A978,[1]FloodArchive!$A$2:$P$6003,14,FALSE)</f>
        <v>1</v>
      </c>
      <c r="L978" s="23">
        <f>VLOOKUP(A978,[1]FloodArchive!$A$2:$P$6000,7,FALSE)</f>
        <v>82566.02</v>
      </c>
      <c r="M978" s="27">
        <f t="shared" si="52"/>
        <v>6.2592240312568332</v>
      </c>
      <c r="N978" s="23">
        <f>VLOOKUP(A978,[1]FloodArchive!$A$2:$P$6000,5,FALSE)</f>
        <v>102.928</v>
      </c>
      <c r="O978" s="23">
        <f>VLOOKUP(A978,[1]FloodArchive!$A$2:$P$6000,6,FALSE)</f>
        <v>3.89418</v>
      </c>
      <c r="P978" s="33" t="s">
        <v>1835</v>
      </c>
    </row>
    <row r="979" spans="1:16" ht="39.950000000000003" customHeight="1" x14ac:dyDescent="0.2">
      <c r="A979" s="138">
        <f t="shared" si="51"/>
        <v>3237</v>
      </c>
      <c r="B979" s="21" t="str">
        <f>VLOOKUP(A979,[1]FloodArchive!$A$2:$N$6000,3,FALSE)</f>
        <v>Australia</v>
      </c>
      <c r="C979" s="22" t="s">
        <v>1836</v>
      </c>
      <c r="D979" s="24">
        <f>VLOOKUP(A979,[1]FloodArchive!$A$2:$P$6000,8,FALSE)</f>
        <v>39417</v>
      </c>
      <c r="E979" s="24">
        <f>VLOOKUP(A979,[1]FloodArchive!$A$2:$P$6000,9,FALSE)</f>
        <v>39433</v>
      </c>
      <c r="F979" s="25">
        <f t="shared" si="53"/>
        <v>17</v>
      </c>
      <c r="G979" s="23">
        <f>VLOOKUP(A979,[1]FloodArchive!$A$2:$P$6000,11,FALSE)</f>
        <v>0</v>
      </c>
      <c r="H979" s="23">
        <f>VLOOKUP(A979,[1]FloodArchive!$A$2:$P$6000,12,FALSE)</f>
        <v>0</v>
      </c>
      <c r="I979" s="58"/>
      <c r="J979" s="23" t="str">
        <f>VLOOKUP(A979,[1]FloodArchive!$A$2:$P$6000,13,FALSE)</f>
        <v>Heavy rain</v>
      </c>
      <c r="K979" s="26">
        <f>VLOOKUP(A979,[1]FloodArchive!$A$2:$P$6003,14,FALSE)</f>
        <v>1</v>
      </c>
      <c r="L979" s="23">
        <f>VLOOKUP(A979,[1]FloodArchive!$A$2:$P$6000,7,FALSE)</f>
        <v>285390.73</v>
      </c>
      <c r="M979" s="27">
        <f t="shared" si="52"/>
        <v>6.6858887837265204</v>
      </c>
      <c r="N979" s="23">
        <f>VLOOKUP(A979,[1]FloodArchive!$A$2:$P$6000,5,FALSE)</f>
        <v>145.667</v>
      </c>
      <c r="O979" s="23">
        <f>VLOOKUP(A979,[1]FloodArchive!$A$2:$P$6000,6,FALSE)</f>
        <v>-26.9207</v>
      </c>
      <c r="P979" s="33" t="s">
        <v>1837</v>
      </c>
    </row>
    <row r="980" spans="1:16" ht="39.950000000000003" customHeight="1" x14ac:dyDescent="0.2">
      <c r="A980" s="138">
        <f t="shared" si="51"/>
        <v>3236</v>
      </c>
      <c r="B980" s="21" t="str">
        <f>VLOOKUP(A980,[1]FloodArchive!$A$2:$N$6000,3,FALSE)</f>
        <v>USA</v>
      </c>
      <c r="C980" s="22" t="s">
        <v>1838</v>
      </c>
      <c r="D980" s="24">
        <f>VLOOKUP(A980,[1]FloodArchive!$A$2:$P$6000,8,FALSE)</f>
        <v>39419</v>
      </c>
      <c r="E980" s="24">
        <f>VLOOKUP(A980,[1]FloodArchive!$A$2:$P$6000,9,FALSE)</f>
        <v>39423</v>
      </c>
      <c r="F980" s="25">
        <f t="shared" si="53"/>
        <v>5</v>
      </c>
      <c r="G980" s="23">
        <f>VLOOKUP(A980,[1]FloodArchive!$A$2:$P$6000,11,FALSE)</f>
        <v>2</v>
      </c>
      <c r="H980" s="23">
        <f>VLOOKUP(A980,[1]FloodArchive!$A$2:$P$6000,12,FALSE)</f>
        <v>1100</v>
      </c>
      <c r="I980" s="58" t="s">
        <v>1691</v>
      </c>
      <c r="J980" s="23" t="str">
        <f>VLOOKUP(A980,[1]FloodArchive!$A$2:$P$6000,13,FALSE)</f>
        <v>Heavy rain</v>
      </c>
      <c r="K980" s="26">
        <f>VLOOKUP(A980,[1]FloodArchive!$A$2:$P$6003,14,FALSE)</f>
        <v>1</v>
      </c>
      <c r="L980" s="23">
        <f>VLOOKUP(A980,[1]FloodArchive!$A$2:$P$6000,7,FALSE)</f>
        <v>41684.03</v>
      </c>
      <c r="M980" s="27">
        <f t="shared" si="52"/>
        <v>5.3189397041225588</v>
      </c>
      <c r="N980" s="23">
        <f>VLOOKUP(A980,[1]FloodArchive!$A$2:$P$6000,5,FALSE)</f>
        <v>-122.91200000000001</v>
      </c>
      <c r="O980" s="23">
        <f>VLOOKUP(A980,[1]FloodArchive!$A$2:$P$6000,6,FALSE)</f>
        <v>47.091000000000001</v>
      </c>
      <c r="P980" s="33" t="s">
        <v>1839</v>
      </c>
    </row>
    <row r="981" spans="1:16" ht="39.950000000000003" customHeight="1" x14ac:dyDescent="0.2">
      <c r="A981" s="138">
        <f t="shared" si="51"/>
        <v>3235</v>
      </c>
      <c r="B981" s="21" t="str">
        <f>VLOOKUP(A981,[1]FloodArchive!$A$2:$N$6000,3,FALSE)</f>
        <v>Kenya</v>
      </c>
      <c r="C981" s="22" t="s">
        <v>1840</v>
      </c>
      <c r="D981" s="24">
        <f>VLOOKUP(A981,[1]FloodArchive!$A$2:$P$6000,8,FALSE)</f>
        <v>39407</v>
      </c>
      <c r="E981" s="24">
        <f>VLOOKUP(A981,[1]FloodArchive!$A$2:$P$6000,9,FALSE)</f>
        <v>39432</v>
      </c>
      <c r="F981" s="25">
        <f t="shared" si="53"/>
        <v>26</v>
      </c>
      <c r="G981" s="23">
        <f>VLOOKUP(A981,[1]FloodArchive!$A$2:$P$6000,11,FALSE)</f>
        <v>0</v>
      </c>
      <c r="H981" s="23">
        <f>VLOOKUP(A981,[1]FloodArchive!$A$2:$P$6000,12,FALSE)</f>
        <v>6000</v>
      </c>
      <c r="I981" s="58"/>
      <c r="J981" s="23" t="str">
        <f>VLOOKUP(A981,[1]FloodArchive!$A$2:$P$6000,13,FALSE)</f>
        <v>Heavy rain</v>
      </c>
      <c r="K981" s="26">
        <f>VLOOKUP(A981,[1]FloodArchive!$A$2:$P$6003,14,FALSE)</f>
        <v>1</v>
      </c>
      <c r="L981" s="23">
        <f>VLOOKUP(A981,[1]FloodArchive!$A$2:$P$6000,7,FALSE)</f>
        <v>6077.69</v>
      </c>
      <c r="M981" s="27">
        <f t="shared" si="52"/>
        <v>5.1987118925592881</v>
      </c>
      <c r="N981" s="23">
        <f>VLOOKUP(A981,[1]FloodArchive!$A$2:$P$6000,5,FALSE)</f>
        <v>40.249200000000002</v>
      </c>
      <c r="O981" s="23">
        <f>VLOOKUP(A981,[1]FloodArchive!$A$2:$P$6000,6,FALSE)</f>
        <v>-2.1539299999999999</v>
      </c>
      <c r="P981" s="33" t="s">
        <v>1841</v>
      </c>
    </row>
    <row r="982" spans="1:16" ht="39.950000000000003" customHeight="1" x14ac:dyDescent="0.2">
      <c r="A982" s="138">
        <f t="shared" si="51"/>
        <v>3234</v>
      </c>
      <c r="B982" s="21" t="str">
        <f>VLOOKUP(A982,[1]FloodArchive!$A$2:$N$6000,3,FALSE)</f>
        <v>Serbia and Montenegro</v>
      </c>
      <c r="C982" s="22" t="s">
        <v>1842</v>
      </c>
      <c r="D982" s="24">
        <f>VLOOKUP(A982,[1]FloodArchive!$A$2:$P$6000,8,FALSE)</f>
        <v>39411</v>
      </c>
      <c r="E982" s="24">
        <f>VLOOKUP(A982,[1]FloodArchive!$A$2:$P$6000,9,FALSE)</f>
        <v>39416</v>
      </c>
      <c r="F982" s="25">
        <f t="shared" si="53"/>
        <v>6</v>
      </c>
      <c r="G982" s="23">
        <f>VLOOKUP(A982,[1]FloodArchive!$A$2:$P$6000,11,FALSE)</f>
        <v>0</v>
      </c>
      <c r="H982" s="23">
        <f>VLOOKUP(A982,[1]FloodArchive!$A$2:$P$6000,12,FALSE)</f>
        <v>3500</v>
      </c>
      <c r="I982" s="58"/>
      <c r="J982" s="23" t="str">
        <f>VLOOKUP(A982,[1]FloodArchive!$A$2:$P$6000,13,FALSE)</f>
        <v>Heavy rain</v>
      </c>
      <c r="K982" s="26">
        <f>VLOOKUP(A982,[1]FloodArchive!$A$2:$P$6003,14,FALSE)</f>
        <v>1</v>
      </c>
      <c r="L982" s="23">
        <f>VLOOKUP(A982,[1]FloodArchive!$A$2:$P$6000,7,FALSE)</f>
        <v>9141.36</v>
      </c>
      <c r="M982" s="27">
        <f t="shared" si="52"/>
        <v>4.7391620628086271</v>
      </c>
      <c r="N982" s="23">
        <f>VLOOKUP(A982,[1]FloodArchive!$A$2:$P$6000,5,FALSE)</f>
        <v>20.797599999999999</v>
      </c>
      <c r="O982" s="23">
        <f>VLOOKUP(A982,[1]FloodArchive!$A$2:$P$6000,6,FALSE)</f>
        <v>42.761899999999997</v>
      </c>
      <c r="P982" s="33" t="s">
        <v>1843</v>
      </c>
    </row>
    <row r="983" spans="1:16" ht="39.950000000000003" customHeight="1" x14ac:dyDescent="0.2">
      <c r="A983" s="138">
        <f t="shared" si="51"/>
        <v>3233</v>
      </c>
      <c r="B983" s="21" t="str">
        <f>VLOOKUP(A983,[1]FloodArchive!$A$2:$N$6000,3,FALSE)</f>
        <v>Algeria</v>
      </c>
      <c r="C983" s="22" t="s">
        <v>1844</v>
      </c>
      <c r="D983" s="24">
        <f>VLOOKUP(A983,[1]FloodArchive!$A$2:$P$6000,8,FALSE)</f>
        <v>39410</v>
      </c>
      <c r="E983" s="24">
        <f>VLOOKUP(A983,[1]FloodArchive!$A$2:$P$6000,9,FALSE)</f>
        <v>39418</v>
      </c>
      <c r="F983" s="25">
        <f t="shared" si="53"/>
        <v>9</v>
      </c>
      <c r="G983" s="23">
        <f>VLOOKUP(A983,[1]FloodArchive!$A$2:$P$6000,11,FALSE)</f>
        <v>15</v>
      </c>
      <c r="H983" s="23">
        <f>VLOOKUP(A983,[1]FloodArchive!$A$2:$P$6000,12,FALSE)</f>
        <v>1200</v>
      </c>
      <c r="I983" s="58"/>
      <c r="J983" s="23" t="str">
        <f>VLOOKUP(A983,[1]FloodArchive!$A$2:$P$6000,13,FALSE)</f>
        <v>Heavy rain</v>
      </c>
      <c r="K983" s="26">
        <f>VLOOKUP(A983,[1]FloodArchive!$A$2:$P$6003,14,FALSE)</f>
        <v>1</v>
      </c>
      <c r="L983" s="23">
        <f>VLOOKUP(A983,[1]FloodArchive!$A$2:$P$6000,7,FALSE)</f>
        <v>21397.07</v>
      </c>
      <c r="M983" s="27">
        <f t="shared" si="52"/>
        <v>5.2845968169029325</v>
      </c>
      <c r="N983" s="23">
        <f>VLOOKUP(A983,[1]FloodArchive!$A$2:$P$6000,5,FALSE)</f>
        <v>2.9598399999999998</v>
      </c>
      <c r="O983" s="23">
        <f>VLOOKUP(A983,[1]FloodArchive!$A$2:$P$6000,6,FALSE)</f>
        <v>36.7468</v>
      </c>
      <c r="P983" s="33" t="s">
        <v>1845</v>
      </c>
    </row>
    <row r="984" spans="1:16" ht="39.950000000000003" customHeight="1" x14ac:dyDescent="0.2">
      <c r="A984" s="138">
        <f t="shared" si="51"/>
        <v>3232</v>
      </c>
      <c r="B984" s="21" t="str">
        <f>VLOOKUP(A984,[1]FloodArchive!$A$2:$N$6000,3,FALSE)</f>
        <v>Philippines</v>
      </c>
      <c r="C984" s="22" t="s">
        <v>1846</v>
      </c>
      <c r="D984" s="24">
        <f>VLOOKUP(A984,[1]FloodArchive!$A$2:$P$6000,8,FALSE)</f>
        <v>39411</v>
      </c>
      <c r="E984" s="24">
        <f>VLOOKUP(A984,[1]FloodArchive!$A$2:$P$6000,9,FALSE)</f>
        <v>39418</v>
      </c>
      <c r="F984" s="25">
        <f t="shared" si="53"/>
        <v>8</v>
      </c>
      <c r="G984" s="23">
        <f>VLOOKUP(A984,[1]FloodArchive!$A$2:$P$6000,11,FALSE)</f>
        <v>29</v>
      </c>
      <c r="H984" s="23">
        <f>VLOOKUP(A984,[1]FloodArchive!$A$2:$P$6000,12,FALSE)</f>
        <v>540000</v>
      </c>
      <c r="I984" s="58"/>
      <c r="J984" s="23" t="str">
        <f>VLOOKUP(A984,[1]FloodArchive!$A$2:$P$6000,13,FALSE)</f>
        <v>Tropical cyclone</v>
      </c>
      <c r="K984" s="26">
        <f>VLOOKUP(A984,[1]FloodArchive!$A$2:$P$6003,14,FALSE)</f>
        <v>1</v>
      </c>
      <c r="L984" s="23">
        <f>VLOOKUP(A984,[1]FloodArchive!$A$2:$P$6000,7,FALSE)</f>
        <v>33589.730000000003</v>
      </c>
      <c r="M984" s="27">
        <f t="shared" si="52"/>
        <v>5.429296499914245</v>
      </c>
      <c r="N984" s="23">
        <f>VLOOKUP(A984,[1]FloodArchive!$A$2:$P$6000,5,FALSE)</f>
        <v>122.01</v>
      </c>
      <c r="O984" s="23">
        <f>VLOOKUP(A984,[1]FloodArchive!$A$2:$P$6000,6,FALSE)</f>
        <v>17.078199999999999</v>
      </c>
      <c r="P984" s="33" t="s">
        <v>1847</v>
      </c>
    </row>
    <row r="985" spans="1:16" ht="39.950000000000003" customHeight="1" x14ac:dyDescent="0.2">
      <c r="A985" s="138">
        <f t="shared" si="51"/>
        <v>3231</v>
      </c>
      <c r="B985" s="21" t="str">
        <f>VLOOKUP(A985,[1]FloodArchive!$A$2:$N$6000,3,FALSE)</f>
        <v>South Africa</v>
      </c>
      <c r="C985" s="22" t="s">
        <v>1848</v>
      </c>
      <c r="D985" s="24">
        <f>VLOOKUP(A985,[1]FloodArchive!$A$2:$P$6000,8,FALSE)</f>
        <v>39407</v>
      </c>
      <c r="E985" s="24">
        <f>VLOOKUP(A985,[1]FloodArchive!$A$2:$P$6000,9,FALSE)</f>
        <v>39414</v>
      </c>
      <c r="F985" s="25">
        <f t="shared" si="53"/>
        <v>8</v>
      </c>
      <c r="G985" s="23">
        <f>VLOOKUP(A985,[1]FloodArchive!$A$2:$P$6000,11,FALSE)</f>
        <v>2</v>
      </c>
      <c r="H985" s="23">
        <f>VLOOKUP(A985,[1]FloodArchive!$A$2:$P$6000,12,FALSE)</f>
        <v>1500</v>
      </c>
      <c r="I985" s="58" t="s">
        <v>1691</v>
      </c>
      <c r="J985" s="23" t="str">
        <f>VLOOKUP(A985,[1]FloodArchive!$A$2:$P$6000,13,FALSE)</f>
        <v>Heavy rain</v>
      </c>
      <c r="K985" s="26">
        <f>VLOOKUP(A985,[1]FloodArchive!$A$2:$P$6003,14,FALSE)</f>
        <v>1</v>
      </c>
      <c r="L985" s="23">
        <f>VLOOKUP(A985,[1]FloodArchive!$A$2:$P$6000,7,FALSE)</f>
        <v>33387</v>
      </c>
      <c r="M985" s="27">
        <f t="shared" si="52"/>
        <v>5.4266673841241975</v>
      </c>
      <c r="N985" s="23">
        <f>VLOOKUP(A985,[1]FloodArchive!$A$2:$P$6000,5,FALSE)</f>
        <v>21.785799999999998</v>
      </c>
      <c r="O985" s="23">
        <f>VLOOKUP(A985,[1]FloodArchive!$A$2:$P$6000,6,FALSE)</f>
        <v>-34.03</v>
      </c>
      <c r="P985" s="33" t="s">
        <v>1849</v>
      </c>
    </row>
    <row r="986" spans="1:16" ht="39.950000000000003" customHeight="1" x14ac:dyDescent="0.2">
      <c r="A986" s="138">
        <f t="shared" si="51"/>
        <v>3230</v>
      </c>
      <c r="B986" s="21" t="str">
        <f>VLOOKUP(A986,[1]FloodArchive!$A$2:$N$6000,3,FALSE)</f>
        <v>Malawi</v>
      </c>
      <c r="C986" s="22" t="s">
        <v>1850</v>
      </c>
      <c r="D986" s="24">
        <f>VLOOKUP(A986,[1]FloodArchive!$A$2:$P$6000,8,FALSE)</f>
        <v>39404</v>
      </c>
      <c r="E986" s="24">
        <f>VLOOKUP(A986,[1]FloodArchive!$A$2:$P$6000,9,FALSE)</f>
        <v>39413</v>
      </c>
      <c r="F986" s="25">
        <f t="shared" si="53"/>
        <v>10</v>
      </c>
      <c r="G986" s="23">
        <f>VLOOKUP(A986,[1]FloodArchive!$A$2:$P$6000,11,FALSE)</f>
        <v>0</v>
      </c>
      <c r="H986" s="23">
        <f>VLOOKUP(A986,[1]FloodArchive!$A$2:$P$6000,12,FALSE)</f>
        <v>3500</v>
      </c>
      <c r="I986" s="58"/>
      <c r="J986" s="23" t="str">
        <f>VLOOKUP(A986,[1]FloodArchive!$A$2:$P$6000,13,FALSE)</f>
        <v>Heavy rain</v>
      </c>
      <c r="K986" s="26">
        <f>VLOOKUP(A986,[1]FloodArchive!$A$2:$P$6003,14,FALSE)</f>
        <v>1</v>
      </c>
      <c r="L986" s="23">
        <f>VLOOKUP(A986,[1]FloodArchive!$A$2:$P$6000,7,FALSE)</f>
        <v>1630.54</v>
      </c>
      <c r="M986" s="27">
        <f t="shared" si="52"/>
        <v>4.2123314572764095</v>
      </c>
      <c r="N986" s="23">
        <f>VLOOKUP(A986,[1]FloodArchive!$A$2:$P$6000,5,FALSE)</f>
        <v>35.240900000000003</v>
      </c>
      <c r="O986" s="23">
        <f>VLOOKUP(A986,[1]FloodArchive!$A$2:$P$6000,6,FALSE)</f>
        <v>-16.8141</v>
      </c>
      <c r="P986" s="33" t="s">
        <v>1851</v>
      </c>
    </row>
    <row r="987" spans="1:16" ht="39.950000000000003" customHeight="1" x14ac:dyDescent="0.2">
      <c r="A987" s="138">
        <f t="shared" si="51"/>
        <v>3229</v>
      </c>
      <c r="B987" s="21" t="str">
        <f>VLOOKUP(A987,[1]FloodArchive!$A$2:$N$6000,3,FALSE)</f>
        <v>Philippines</v>
      </c>
      <c r="C987" s="22" t="s">
        <v>1852</v>
      </c>
      <c r="D987" s="24">
        <f>VLOOKUP(A987,[1]FloodArchive!$A$2:$P$6000,8,FALSE)</f>
        <v>39404</v>
      </c>
      <c r="E987" s="24">
        <f>VLOOKUP(A987,[1]FloodArchive!$A$2:$P$6000,9,FALSE)</f>
        <v>39409</v>
      </c>
      <c r="F987" s="25">
        <f t="shared" si="53"/>
        <v>6</v>
      </c>
      <c r="G987" s="23">
        <f>VLOOKUP(A987,[1]FloodArchive!$A$2:$P$6000,11,FALSE)</f>
        <v>13</v>
      </c>
      <c r="H987" s="23">
        <f>VLOOKUP(A987,[1]FloodArchive!$A$2:$P$6000,12,FALSE)</f>
        <v>15000</v>
      </c>
      <c r="I987" s="58">
        <v>1510000</v>
      </c>
      <c r="J987" s="23" t="str">
        <f>VLOOKUP(A987,[1]FloodArchive!$A$2:$P$6000,13,FALSE)</f>
        <v>Tropical cyclone</v>
      </c>
      <c r="K987" s="26">
        <f>VLOOKUP(A987,[1]FloodArchive!$A$2:$P$6003,14,FALSE)</f>
        <v>1</v>
      </c>
      <c r="L987" s="23">
        <f>VLOOKUP(A987,[1]FloodArchive!$A$2:$P$6000,7,FALSE)</f>
        <v>11139.89</v>
      </c>
      <c r="M987" s="27">
        <f t="shared" si="52"/>
        <v>4.8250321528345612</v>
      </c>
      <c r="N987" s="23">
        <f>VLOOKUP(A987,[1]FloodArchive!$A$2:$P$6000,5,FALSE)</f>
        <v>124.833</v>
      </c>
      <c r="O987" s="23">
        <f>VLOOKUP(A987,[1]FloodArchive!$A$2:$P$6000,6,FALSE)</f>
        <v>8.7961299999999998</v>
      </c>
      <c r="P987" s="33" t="s">
        <v>1853</v>
      </c>
    </row>
    <row r="988" spans="1:16" ht="39.950000000000003" customHeight="1" x14ac:dyDescent="0.2">
      <c r="A988" s="138">
        <f t="shared" si="51"/>
        <v>3228</v>
      </c>
      <c r="B988" s="21" t="str">
        <f>VLOOKUP(A988,[1]FloodArchive!$A$2:$N$6000,3,FALSE)</f>
        <v>Greece</v>
      </c>
      <c r="C988" s="22" t="s">
        <v>1854</v>
      </c>
      <c r="D988" s="24">
        <f>VLOOKUP(A988,[1]FloodArchive!$A$2:$P$6000,8,FALSE)</f>
        <v>39402</v>
      </c>
      <c r="E988" s="24">
        <f>VLOOKUP(A988,[1]FloodArchive!$A$2:$P$6000,9,FALSE)</f>
        <v>39418</v>
      </c>
      <c r="F988" s="25">
        <f t="shared" si="53"/>
        <v>17</v>
      </c>
      <c r="G988" s="23">
        <f>VLOOKUP(A988,[1]FloodArchive!$A$2:$P$6000,11,FALSE)</f>
        <v>5</v>
      </c>
      <c r="H988" s="23">
        <f>VLOOKUP(A988,[1]FloodArchive!$A$2:$P$6000,12,FALSE)</f>
        <v>300</v>
      </c>
      <c r="I988" s="58"/>
      <c r="J988" s="23" t="str">
        <f>VLOOKUP(A988,[1]FloodArchive!$A$2:$P$6000,13,FALSE)</f>
        <v>Heavy rain</v>
      </c>
      <c r="K988" s="26">
        <f>VLOOKUP(A988,[1]FloodArchive!$A$2:$P$6003,14,FALSE)</f>
        <v>1</v>
      </c>
      <c r="L988" s="23">
        <f>VLOOKUP(A988,[1]FloodArchive!$A$2:$P$6000,7,FALSE)</f>
        <v>52765.34</v>
      </c>
      <c r="M988" s="27">
        <f t="shared" si="52"/>
        <v>5.9527976622931256</v>
      </c>
      <c r="N988" s="23">
        <f>VLOOKUP(A988,[1]FloodArchive!$A$2:$P$6000,5,FALSE)</f>
        <v>25.622</v>
      </c>
      <c r="O988" s="23">
        <f>VLOOKUP(A988,[1]FloodArchive!$A$2:$P$6000,6,FALSE)</f>
        <v>41.739100000000001</v>
      </c>
      <c r="P988" s="33" t="s">
        <v>1855</v>
      </c>
    </row>
    <row r="989" spans="1:16" ht="39.950000000000003" customHeight="1" x14ac:dyDescent="0.2">
      <c r="A989" s="138">
        <f t="shared" si="51"/>
        <v>3227</v>
      </c>
      <c r="B989" s="21" t="str">
        <f>VLOOKUP(A989,[1]FloodArchive!$A$2:$N$6000,3,FALSE)</f>
        <v>Uganda</v>
      </c>
      <c r="C989" s="22" t="s">
        <v>1856</v>
      </c>
      <c r="D989" s="24">
        <f>VLOOKUP(A989,[1]FloodArchive!$A$2:$P$6000,8,FALSE)</f>
        <v>39401</v>
      </c>
      <c r="E989" s="24">
        <f>VLOOKUP(A989,[1]FloodArchive!$A$2:$P$6000,9,FALSE)</f>
        <v>39404</v>
      </c>
      <c r="F989" s="25">
        <f t="shared" si="53"/>
        <v>4</v>
      </c>
      <c r="G989" s="23">
        <f>VLOOKUP(A989,[1]FloodArchive!$A$2:$P$6000,11,FALSE)</f>
        <v>4</v>
      </c>
      <c r="H989" s="23">
        <f>VLOOKUP(A989,[1]FloodArchive!$A$2:$P$6000,12,FALSE)</f>
        <v>3000</v>
      </c>
      <c r="I989" s="58"/>
      <c r="J989" s="23" t="str">
        <f>VLOOKUP(A989,[1]FloodArchive!$A$2:$P$6000,13,FALSE)</f>
        <v>Heavy rain</v>
      </c>
      <c r="K989" s="26">
        <f>VLOOKUP(A989,[1]FloodArchive!$A$2:$P$6003,14,FALSE)</f>
        <v>1</v>
      </c>
      <c r="L989" s="23">
        <f>VLOOKUP(A989,[1]FloodArchive!$A$2:$P$6000,7,FALSE)</f>
        <v>552.24699999999996</v>
      </c>
      <c r="M989" s="27">
        <f t="shared" si="52"/>
        <v>3.3441933566374202</v>
      </c>
      <c r="N989" s="23">
        <f>VLOOKUP(A989,[1]FloodArchive!$A$2:$P$6000,5,FALSE)</f>
        <v>32.585700000000003</v>
      </c>
      <c r="O989" s="23">
        <f>VLOOKUP(A989,[1]FloodArchive!$A$2:$P$6000,6,FALSE)</f>
        <v>0.35452600000000001</v>
      </c>
      <c r="P989" s="33" t="s">
        <v>1857</v>
      </c>
    </row>
    <row r="990" spans="1:16" ht="39.950000000000003" customHeight="1" x14ac:dyDescent="0.2">
      <c r="A990" s="138">
        <f t="shared" si="51"/>
        <v>3226</v>
      </c>
      <c r="B990" s="21" t="str">
        <f>VLOOKUP(A990,[1]FloodArchive!$A$2:$N$6000,3,FALSE)</f>
        <v>Bangladesh</v>
      </c>
      <c r="C990" s="22" t="s">
        <v>1858</v>
      </c>
      <c r="D990" s="24">
        <f>VLOOKUP(A990,[1]FloodArchive!$A$2:$P$6000,8,FALSE)</f>
        <v>39401</v>
      </c>
      <c r="E990" s="24">
        <f>VLOOKUP(A990,[1]FloodArchive!$A$2:$P$6000,9,FALSE)</f>
        <v>39417</v>
      </c>
      <c r="F990" s="25">
        <f t="shared" si="53"/>
        <v>17</v>
      </c>
      <c r="G990" s="23">
        <f>VLOOKUP(A990,[1]FloodArchive!$A$2:$P$6000,11,FALSE)</f>
        <v>3447</v>
      </c>
      <c r="H990" s="23">
        <f>VLOOKUP(A990,[1]FloodArchive!$A$2:$P$6000,12,FALSE)</f>
        <v>3000000</v>
      </c>
      <c r="I990" s="58">
        <v>1400000000</v>
      </c>
      <c r="J990" s="23" t="str">
        <f>VLOOKUP(A990,[1]FloodArchive!$A$2:$P$6000,13,FALSE)</f>
        <v>Tropical cyclone</v>
      </c>
      <c r="K990" s="26">
        <f>VLOOKUP(A990,[1]FloodArchive!$A$2:$P$6003,14,FALSE)</f>
        <v>1</v>
      </c>
      <c r="L990" s="23">
        <f>VLOOKUP(A990,[1]FloodArchive!$A$2:$P$6000,7,FALSE)</f>
        <v>31641.919999999998</v>
      </c>
      <c r="M990" s="27">
        <f t="shared" si="52"/>
        <v>5.7307117495574618</v>
      </c>
      <c r="N990" s="23">
        <f>VLOOKUP(A990,[1]FloodArchive!$A$2:$P$6000,5,FALSE)</f>
        <v>90.150800000000004</v>
      </c>
      <c r="O990" s="23">
        <f>VLOOKUP(A990,[1]FloodArchive!$A$2:$P$6000,6,FALSE)</f>
        <v>22.610399999999998</v>
      </c>
      <c r="P990" s="33" t="s">
        <v>1859</v>
      </c>
    </row>
    <row r="991" spans="1:16" ht="39.950000000000003" customHeight="1" x14ac:dyDescent="0.2">
      <c r="A991" s="138">
        <f t="shared" si="51"/>
        <v>3225</v>
      </c>
      <c r="B991" s="21" t="str">
        <f>VLOOKUP(A991,[1]FloodArchive!$A$2:$N$6000,3,FALSE)</f>
        <v>Papua New Guinea</v>
      </c>
      <c r="C991" s="22" t="s">
        <v>1860</v>
      </c>
      <c r="D991" s="24">
        <f>VLOOKUP(A991,[1]FloodArchive!$A$2:$P$6000,8,FALSE)</f>
        <v>39398</v>
      </c>
      <c r="E991" s="24">
        <f>VLOOKUP(A991,[1]FloodArchive!$A$2:$P$6000,9,FALSE)</f>
        <v>39412</v>
      </c>
      <c r="F991" s="25">
        <f t="shared" si="53"/>
        <v>15</v>
      </c>
      <c r="G991" s="23">
        <f>VLOOKUP(A991,[1]FloodArchive!$A$2:$P$6000,11,FALSE)</f>
        <v>170</v>
      </c>
      <c r="H991" s="23">
        <f>VLOOKUP(A991,[1]FloodArchive!$A$2:$P$6000,12,FALSE)</f>
        <v>13000</v>
      </c>
      <c r="I991" s="58">
        <v>183000000</v>
      </c>
      <c r="J991" s="23" t="str">
        <f>VLOOKUP(A991,[1]FloodArchive!$A$2:$P$6000,13,FALSE)</f>
        <v>Tropical cyclone</v>
      </c>
      <c r="K991" s="26">
        <f>VLOOKUP(A991,[1]FloodArchive!$A$2:$P$6003,14,FALSE)</f>
        <v>1</v>
      </c>
      <c r="L991" s="23">
        <f>VLOOKUP(A991,[1]FloodArchive!$A$2:$P$6000,7,FALSE)</f>
        <v>12652.21</v>
      </c>
      <c r="M991" s="27">
        <f t="shared" si="52"/>
        <v>5.2782576507315762</v>
      </c>
      <c r="N991" s="23">
        <f>VLOOKUP(A991,[1]FloodArchive!$A$2:$P$6000,5,FALSE)</f>
        <v>149.22200000000001</v>
      </c>
      <c r="O991" s="23">
        <f>VLOOKUP(A991,[1]FloodArchive!$A$2:$P$6000,6,FALSE)</f>
        <v>-9.0323499999999992</v>
      </c>
      <c r="P991" s="33" t="s">
        <v>1861</v>
      </c>
    </row>
    <row r="992" spans="1:16" ht="39.950000000000003" customHeight="1" x14ac:dyDescent="0.2">
      <c r="A992" s="138">
        <f t="shared" si="51"/>
        <v>3224</v>
      </c>
      <c r="B992" s="21" t="str">
        <f>VLOOKUP(A992,[1]FloodArchive!$A$2:$N$6000,3,FALSE)</f>
        <v>Vietnam</v>
      </c>
      <c r="C992" s="22" t="s">
        <v>1862</v>
      </c>
      <c r="D992" s="24">
        <f>VLOOKUP(A992,[1]FloodArchive!$A$2:$P$6000,8,FALSE)</f>
        <v>39396</v>
      </c>
      <c r="E992" s="24">
        <f>VLOOKUP(A992,[1]FloodArchive!$A$2:$P$6000,9,FALSE)</f>
        <v>39407</v>
      </c>
      <c r="F992" s="25">
        <f t="shared" si="53"/>
        <v>12</v>
      </c>
      <c r="G992" s="23">
        <f>VLOOKUP(A992,[1]FloodArchive!$A$2:$P$6000,11,FALSE)</f>
        <v>55</v>
      </c>
      <c r="H992" s="23">
        <f>VLOOKUP(A992,[1]FloodArchive!$A$2:$P$6000,12,FALSE)</f>
        <v>150000</v>
      </c>
      <c r="I992" s="58">
        <v>350000000</v>
      </c>
      <c r="J992" s="23" t="str">
        <f>VLOOKUP(A992,[1]FloodArchive!$A$2:$P$6000,13,FALSE)</f>
        <v>Tropical cyclone</v>
      </c>
      <c r="K992" s="26">
        <f>VLOOKUP(A992,[1]FloodArchive!$A$2:$P$6003,14,FALSE)</f>
        <v>1</v>
      </c>
      <c r="L992" s="23">
        <f>VLOOKUP(A992,[1]FloodArchive!$A$2:$P$6000,7,FALSE)</f>
        <v>36817.56</v>
      </c>
      <c r="M992" s="27">
        <f t="shared" si="52"/>
        <v>5.6452362492908801</v>
      </c>
      <c r="N992" s="23">
        <f>VLOOKUP(A992,[1]FloodArchive!$A$2:$P$6000,5,FALSE)</f>
        <v>108.44</v>
      </c>
      <c r="O992" s="23">
        <f>VLOOKUP(A992,[1]FloodArchive!$A$2:$P$6000,6,FALSE)</f>
        <v>15.3026</v>
      </c>
      <c r="P992" s="33" t="s">
        <v>1863</v>
      </c>
    </row>
    <row r="993" spans="1:16" ht="39.950000000000003" customHeight="1" x14ac:dyDescent="0.2">
      <c r="A993" s="138">
        <f t="shared" si="51"/>
        <v>3223</v>
      </c>
      <c r="B993" s="21" t="str">
        <f>VLOOKUP(A993,[1]FloodArchive!$A$2:$N$6000,3,FALSE)</f>
        <v>Somalia</v>
      </c>
      <c r="C993" s="22" t="s">
        <v>1864</v>
      </c>
      <c r="D993" s="24">
        <f>VLOOKUP(A993,[1]FloodArchive!$A$2:$P$6000,8,FALSE)</f>
        <v>39389</v>
      </c>
      <c r="E993" s="24">
        <f>VLOOKUP(A993,[1]FloodArchive!$A$2:$P$6000,9,FALSE)</f>
        <v>39390</v>
      </c>
      <c r="F993" s="25">
        <f t="shared" si="53"/>
        <v>2</v>
      </c>
      <c r="G993" s="23">
        <f>VLOOKUP(A993,[1]FloodArchive!$A$2:$P$6000,11,FALSE)</f>
        <v>3</v>
      </c>
      <c r="H993" s="23">
        <f>VLOOKUP(A993,[1]FloodArchive!$A$2:$P$6000,12,FALSE)</f>
        <v>3000</v>
      </c>
      <c r="I993" s="58"/>
      <c r="J993" s="23" t="str">
        <f>VLOOKUP(A993,[1]FloodArchive!$A$2:$P$6000,13,FALSE)</f>
        <v>Heavy rain</v>
      </c>
      <c r="K993" s="26">
        <f>VLOOKUP(A993,[1]FloodArchive!$A$2:$P$6003,14,FALSE)</f>
        <v>1</v>
      </c>
      <c r="L993" s="23">
        <f>VLOOKUP(A993,[1]FloodArchive!$A$2:$P$6000,7,FALSE)</f>
        <v>314.839</v>
      </c>
      <c r="M993" s="27">
        <f t="shared" si="52"/>
        <v>2.7991185199726845</v>
      </c>
      <c r="N993" s="23">
        <f>VLOOKUP(A993,[1]FloodArchive!$A$2:$P$6000,5,FALSE)</f>
        <v>51.017400000000002</v>
      </c>
      <c r="O993" s="23">
        <f>VLOOKUP(A993,[1]FloodArchive!$A$2:$P$6000,6,FALSE)</f>
        <v>11.8233</v>
      </c>
      <c r="P993" s="33" t="s">
        <v>1865</v>
      </c>
    </row>
    <row r="994" spans="1:16" ht="39.950000000000003" customHeight="1" x14ac:dyDescent="0.2">
      <c r="A994" s="138">
        <f t="shared" si="51"/>
        <v>3222</v>
      </c>
      <c r="B994" s="21" t="str">
        <f>VLOOKUP(A994,[1]FloodArchive!$A$2:$N$6000,3,FALSE)</f>
        <v>Philippines</v>
      </c>
      <c r="C994" s="22" t="s">
        <v>1866</v>
      </c>
      <c r="D994" s="24">
        <f>VLOOKUP(A994,[1]FloodArchive!$A$2:$P$6000,8,FALSE)</f>
        <v>39390</v>
      </c>
      <c r="E994" s="24">
        <f>VLOOKUP(A994,[1]FloodArchive!$A$2:$P$6000,9,FALSE)</f>
        <v>39392</v>
      </c>
      <c r="F994" s="25">
        <f t="shared" si="53"/>
        <v>3</v>
      </c>
      <c r="G994" s="23">
        <f>VLOOKUP(A994,[1]FloodArchive!$A$2:$P$6000,11,FALSE)</f>
        <v>7</v>
      </c>
      <c r="H994" s="23">
        <f>VLOOKUP(A994,[1]FloodArchive!$A$2:$P$6000,12,FALSE)</f>
        <v>2000</v>
      </c>
      <c r="I994" s="58"/>
      <c r="J994" s="23" t="str">
        <f>VLOOKUP(A994,[1]FloodArchive!$A$2:$P$6000,13,FALSE)</f>
        <v>Tropical cyclone</v>
      </c>
      <c r="K994" s="26">
        <f>VLOOKUP(A994,[1]FloodArchive!$A$2:$P$6003,14,FALSE)</f>
        <v>1</v>
      </c>
      <c r="L994" s="23">
        <f>VLOOKUP(A994,[1]FloodArchive!$A$2:$P$6000,7,FALSE)</f>
        <v>25809.14</v>
      </c>
      <c r="M994" s="27">
        <f t="shared" si="52"/>
        <v>4.8888947881485736</v>
      </c>
      <c r="N994" s="23">
        <f>VLOOKUP(A994,[1]FloodArchive!$A$2:$P$6000,5,FALSE)</f>
        <v>121.76300000000001</v>
      </c>
      <c r="O994" s="23">
        <f>VLOOKUP(A994,[1]FloodArchive!$A$2:$P$6000,6,FALSE)</f>
        <v>17.568899999999999</v>
      </c>
      <c r="P994" s="33" t="s">
        <v>1867</v>
      </c>
    </row>
    <row r="995" spans="1:16" ht="39.950000000000003" customHeight="1" x14ac:dyDescent="0.2">
      <c r="A995" s="138">
        <f t="shared" si="51"/>
        <v>3221</v>
      </c>
      <c r="B995" s="21" t="str">
        <f>VLOOKUP(A995,[1]FloodArchive!$A$2:$N$6000,3,FALSE)</f>
        <v>Algeria</v>
      </c>
      <c r="C995" s="22" t="s">
        <v>1868</v>
      </c>
      <c r="D995" s="24">
        <f>VLOOKUP(A995,[1]FloodArchive!$A$2:$P$6000,8,FALSE)</f>
        <v>39385</v>
      </c>
      <c r="E995" s="24">
        <f>VLOOKUP(A995,[1]FloodArchive!$A$2:$P$6000,9,FALSE)</f>
        <v>39388</v>
      </c>
      <c r="F995" s="25">
        <f t="shared" si="53"/>
        <v>4</v>
      </c>
      <c r="G995" s="23">
        <f>VLOOKUP(A995,[1]FloodArchive!$A$2:$P$6000,11,FALSE)</f>
        <v>4</v>
      </c>
      <c r="H995" s="23">
        <f>VLOOKUP(A995,[1]FloodArchive!$A$2:$P$6000,12,FALSE)</f>
        <v>0</v>
      </c>
      <c r="I995" s="58"/>
      <c r="J995" s="23" t="str">
        <f>VLOOKUP(A995,[1]FloodArchive!$A$2:$P$6000,13,FALSE)</f>
        <v>Heavy rain</v>
      </c>
      <c r="K995" s="26">
        <f>VLOOKUP(A995,[1]FloodArchive!$A$2:$P$6003,14,FALSE)</f>
        <v>1</v>
      </c>
      <c r="L995" s="23">
        <f>VLOOKUP(A995,[1]FloodArchive!$A$2:$P$6000,7,FALSE)</f>
        <v>102132.16</v>
      </c>
      <c r="M995" s="27">
        <f t="shared" si="52"/>
        <v>5.6112225082563416</v>
      </c>
      <c r="N995" s="23">
        <f>VLOOKUP(A995,[1]FloodArchive!$A$2:$P$6000,5,FALSE)</f>
        <v>3.24194</v>
      </c>
      <c r="O995" s="23">
        <f>VLOOKUP(A995,[1]FloodArchive!$A$2:$P$6000,6,FALSE)</f>
        <v>34.823399999999999</v>
      </c>
      <c r="P995" s="33" t="s">
        <v>1869</v>
      </c>
    </row>
    <row r="996" spans="1:16" ht="39.950000000000003" customHeight="1" x14ac:dyDescent="0.2">
      <c r="A996" s="138">
        <f t="shared" si="51"/>
        <v>3220</v>
      </c>
      <c r="B996" s="21" t="str">
        <f>VLOOKUP(A996,[1]FloodArchive!$A$2:$N$6000,3,FALSE)</f>
        <v>Mexico</v>
      </c>
      <c r="C996" s="22" t="s">
        <v>1870</v>
      </c>
      <c r="D996" s="24">
        <f>VLOOKUP(A996,[1]FloodArchive!$A$2:$P$6000,8,FALSE)</f>
        <v>39383</v>
      </c>
      <c r="E996" s="24">
        <f>VLOOKUP(A996,[1]FloodArchive!$A$2:$P$6000,9,FALSE)</f>
        <v>39417</v>
      </c>
      <c r="F996" s="25">
        <f t="shared" si="53"/>
        <v>35</v>
      </c>
      <c r="G996" s="23">
        <f>VLOOKUP(A996,[1]FloodArchive!$A$2:$P$6000,11,FALSE)</f>
        <v>19</v>
      </c>
      <c r="H996" s="23">
        <f>VLOOKUP(A996,[1]FloodArchive!$A$2:$P$6000,12,FALSE)</f>
        <v>800000</v>
      </c>
      <c r="I996" s="58">
        <v>5000000000</v>
      </c>
      <c r="J996" s="23" t="str">
        <f>VLOOKUP(A996,[1]FloodArchive!$A$2:$P$6000,13,FALSE)</f>
        <v>Heavy rain</v>
      </c>
      <c r="K996" s="26">
        <f>VLOOKUP(A996,[1]FloodArchive!$A$2:$P$6003,14,FALSE)</f>
        <v>1.5</v>
      </c>
      <c r="L996" s="23">
        <f>VLOOKUP(A996,[1]FloodArchive!$A$2:$P$6000,7,FALSE)</f>
        <v>35809.25</v>
      </c>
      <c r="M996" s="27">
        <f t="shared" si="52"/>
        <v>6.2741545285152514</v>
      </c>
      <c r="N996" s="23">
        <f>VLOOKUP(A996,[1]FloodArchive!$A$2:$P$6000,5,FALSE)</f>
        <v>-92.412999999999997</v>
      </c>
      <c r="O996" s="23">
        <f>VLOOKUP(A996,[1]FloodArchive!$A$2:$P$6000,6,FALSE)</f>
        <v>17.6693</v>
      </c>
      <c r="P996" s="33" t="s">
        <v>1871</v>
      </c>
    </row>
    <row r="997" spans="1:16" ht="39.950000000000003" customHeight="1" x14ac:dyDescent="0.2">
      <c r="A997" s="138">
        <f t="shared" si="51"/>
        <v>3219</v>
      </c>
      <c r="B997" s="21" t="str">
        <f>VLOOKUP(A997,[1]FloodArchive!$A$2:$N$6000,3,FALSE)</f>
        <v>Vietnam</v>
      </c>
      <c r="C997" s="22" t="s">
        <v>1872</v>
      </c>
      <c r="D997" s="24">
        <f>VLOOKUP(A997,[1]FloodArchive!$A$2:$P$6000,8,FALSE)</f>
        <v>39383</v>
      </c>
      <c r="E997" s="24">
        <f>VLOOKUP(A997,[1]FloodArchive!$A$2:$P$6000,9,FALSE)</f>
        <v>39395</v>
      </c>
      <c r="F997" s="25">
        <f t="shared" si="53"/>
        <v>13</v>
      </c>
      <c r="G997" s="23">
        <f>VLOOKUP(A997,[1]FloodArchive!$A$2:$P$6000,11,FALSE)</f>
        <v>70</v>
      </c>
      <c r="H997" s="23">
        <f>VLOOKUP(A997,[1]FloodArchive!$A$2:$P$6000,12,FALSE)</f>
        <v>94000</v>
      </c>
      <c r="I997" s="58" t="s">
        <v>1691</v>
      </c>
      <c r="J997" s="23" t="str">
        <f>VLOOKUP(A997,[1]FloodArchive!$A$2:$P$6000,13,FALSE)</f>
        <v>Heavy rain</v>
      </c>
      <c r="K997" s="26">
        <f>VLOOKUP(A997,[1]FloodArchive!$A$2:$P$6003,14,FALSE)</f>
        <v>1</v>
      </c>
      <c r="L997" s="23">
        <f>VLOOKUP(A997,[1]FloodArchive!$A$2:$P$6000,7,FALSE)</f>
        <v>35110.03</v>
      </c>
      <c r="M997" s="27">
        <f t="shared" si="52"/>
        <v>5.6593745528581714</v>
      </c>
      <c r="N997" s="23">
        <f>VLOOKUP(A997,[1]FloodArchive!$A$2:$P$6000,5,FALSE)</f>
        <v>107.36</v>
      </c>
      <c r="O997" s="23">
        <f>VLOOKUP(A997,[1]FloodArchive!$A$2:$P$6000,6,FALSE)</f>
        <v>16.320799999999998</v>
      </c>
      <c r="P997" s="33" t="s">
        <v>1873</v>
      </c>
    </row>
    <row r="998" spans="1:16" ht="39.950000000000003" customHeight="1" x14ac:dyDescent="0.2">
      <c r="A998" s="138">
        <f t="shared" si="51"/>
        <v>3218</v>
      </c>
      <c r="B998" s="21" t="str">
        <f>VLOOKUP(A998,[1]FloodArchive!$A$2:$N$6000,3,FALSE)</f>
        <v>Dominican Republic</v>
      </c>
      <c r="C998" s="22" t="s">
        <v>1874</v>
      </c>
      <c r="D998" s="24">
        <f>VLOOKUP(A998,[1]FloodArchive!$A$2:$P$6000,8,FALSE)</f>
        <v>39383</v>
      </c>
      <c r="E998" s="24">
        <f>VLOOKUP(A998,[1]FloodArchive!$A$2:$P$6000,9,FALSE)</f>
        <v>39396</v>
      </c>
      <c r="F998" s="25">
        <f t="shared" si="53"/>
        <v>14</v>
      </c>
      <c r="G998" s="23">
        <f>VLOOKUP(A998,[1]FloodArchive!$A$2:$P$6000,11,FALSE)</f>
        <v>142</v>
      </c>
      <c r="H998" s="23">
        <f>VLOOKUP(A998,[1]FloodArchive!$A$2:$P$6000,12,FALSE)</f>
        <v>94000</v>
      </c>
      <c r="I998" s="58" t="s">
        <v>1691</v>
      </c>
      <c r="J998" s="23" t="str">
        <f>VLOOKUP(A998,[1]FloodArchive!$A$2:$P$6000,13,FALSE)</f>
        <v>Tropical cyclone</v>
      </c>
      <c r="K998" s="26">
        <f>VLOOKUP(A998,[1]FloodArchive!$A$2:$P$6003,14,FALSE)</f>
        <v>1</v>
      </c>
      <c r="L998" s="23">
        <f>VLOOKUP(A998,[1]FloodArchive!$A$2:$P$6000,7,FALSE)</f>
        <v>89895.55</v>
      </c>
      <c r="M998" s="27">
        <f t="shared" si="52"/>
        <v>6.0998662295440846</v>
      </c>
      <c r="N998" s="23">
        <f>VLOOKUP(A998,[1]FloodArchive!$A$2:$P$6000,5,FALSE)</f>
        <v>-70.377600000000001</v>
      </c>
      <c r="O998" s="23">
        <f>VLOOKUP(A998,[1]FloodArchive!$A$2:$P$6000,6,FALSE)</f>
        <v>18.877700000000001</v>
      </c>
      <c r="P998" s="33" t="s">
        <v>1875</v>
      </c>
    </row>
    <row r="999" spans="1:16" ht="39.950000000000003" customHeight="1" x14ac:dyDescent="0.2">
      <c r="A999" s="138">
        <f t="shared" si="51"/>
        <v>3217</v>
      </c>
      <c r="B999" s="21" t="str">
        <f>VLOOKUP(A999,[1]FloodArchive!$A$2:$N$6000,3,FALSE)</f>
        <v>India</v>
      </c>
      <c r="C999" s="22" t="s">
        <v>1876</v>
      </c>
      <c r="D999" s="24">
        <f>VLOOKUP(A999,[1]FloodArchive!$A$2:$P$6000,8,FALSE)</f>
        <v>39382</v>
      </c>
      <c r="E999" s="24">
        <f>VLOOKUP(A999,[1]FloodArchive!$A$2:$P$6000,9,FALSE)</f>
        <v>39387</v>
      </c>
      <c r="F999" s="25">
        <f t="shared" si="53"/>
        <v>6</v>
      </c>
      <c r="G999" s="23">
        <f>VLOOKUP(A999,[1]FloodArchive!$A$2:$P$6000,11,FALSE)</f>
        <v>29</v>
      </c>
      <c r="H999" s="23">
        <f>VLOOKUP(A999,[1]FloodArchive!$A$2:$P$6000,12,FALSE)</f>
        <v>50000</v>
      </c>
      <c r="I999" s="58">
        <v>0</v>
      </c>
      <c r="J999" s="23" t="str">
        <f>VLOOKUP(A999,[1]FloodArchive!$A$2:$P$6000,13,FALSE)</f>
        <v>Heavy rain</v>
      </c>
      <c r="K999" s="26">
        <f>VLOOKUP(A999,[1]FloodArchive!$A$2:$P$6003,14,FALSE)</f>
        <v>1</v>
      </c>
      <c r="L999" s="23">
        <f>VLOOKUP(A999,[1]FloodArchive!$A$2:$P$6000,7,FALSE)</f>
        <v>76740.36</v>
      </c>
      <c r="M999" s="27">
        <f t="shared" si="52"/>
        <v>5.6631750825882241</v>
      </c>
      <c r="N999" s="23">
        <f>VLOOKUP(A999,[1]FloodArchive!$A$2:$P$6000,5,FALSE)</f>
        <v>79.700199999999995</v>
      </c>
      <c r="O999" s="23">
        <f>VLOOKUP(A999,[1]FloodArchive!$A$2:$P$6000,6,FALSE)</f>
        <v>12.725</v>
      </c>
      <c r="P999" s="33" t="s">
        <v>1877</v>
      </c>
    </row>
    <row r="1000" spans="1:16" ht="39.950000000000003" customHeight="1" x14ac:dyDescent="0.2">
      <c r="A1000" s="138">
        <f t="shared" si="51"/>
        <v>3216</v>
      </c>
      <c r="B1000" s="21" t="str">
        <f>VLOOKUP(A1000,[1]FloodArchive!$A$2:$N$6000,3,FALSE)</f>
        <v>Philippines</v>
      </c>
      <c r="C1000" s="22" t="s">
        <v>1878</v>
      </c>
      <c r="D1000" s="24">
        <f>VLOOKUP(A1000,[1]FloodArchive!$A$2:$P$6000,8,FALSE)</f>
        <v>39382</v>
      </c>
      <c r="E1000" s="24">
        <f>VLOOKUP(A1000,[1]FloodArchive!$A$2:$P$6000,9,FALSE)</f>
        <v>39388</v>
      </c>
      <c r="F1000" s="25">
        <f t="shared" si="53"/>
        <v>7</v>
      </c>
      <c r="G1000" s="23">
        <f>VLOOKUP(A1000,[1]FloodArchive!$A$2:$P$6000,11,FALSE)</f>
        <v>20</v>
      </c>
      <c r="H1000" s="23">
        <f>VLOOKUP(A1000,[1]FloodArchive!$A$2:$P$6000,12,FALSE)</f>
        <v>0</v>
      </c>
      <c r="I1000" s="58">
        <v>0</v>
      </c>
      <c r="J1000" s="23" t="str">
        <f>VLOOKUP(A1000,[1]FloodArchive!$A$2:$P$6000,13,FALSE)</f>
        <v>Heavy rain</v>
      </c>
      <c r="K1000" s="26">
        <f>VLOOKUP(A1000,[1]FloodArchive!$A$2:$P$6003,14,FALSE)</f>
        <v>1</v>
      </c>
      <c r="L1000" s="23">
        <f>VLOOKUP(A1000,[1]FloodArchive!$A$2:$P$6000,7,FALSE)</f>
        <v>4597.66</v>
      </c>
      <c r="M1000" s="27">
        <f t="shared" si="52"/>
        <v>4.5076348917705937</v>
      </c>
      <c r="N1000" s="23">
        <f>VLOOKUP(A1000,[1]FloodArchive!$A$2:$P$6000,5,FALSE)</f>
        <v>123.381</v>
      </c>
      <c r="O1000" s="23">
        <f>VLOOKUP(A1000,[1]FloodArchive!$A$2:$P$6000,6,FALSE)</f>
        <v>13.3575</v>
      </c>
      <c r="P1000" s="33" t="s">
        <v>1879</v>
      </c>
    </row>
    <row r="1001" spans="1:16" ht="39.950000000000003" customHeight="1" x14ac:dyDescent="0.2">
      <c r="A1001" s="138">
        <f t="shared" si="51"/>
        <v>3215</v>
      </c>
      <c r="B1001" s="21" t="str">
        <f>VLOOKUP(A1001,[1]FloodArchive!$A$2:$N$6000,3,FALSE)</f>
        <v>Vietnam</v>
      </c>
      <c r="C1001" s="22" t="s">
        <v>1880</v>
      </c>
      <c r="D1001" s="24">
        <f>VLOOKUP(A1001,[1]FloodArchive!$A$2:$P$6000,8,FALSE)</f>
        <v>39382</v>
      </c>
      <c r="E1001" s="24">
        <f>VLOOKUP(A1001,[1]FloodArchive!$A$2:$P$6000,9,FALSE)</f>
        <v>39386</v>
      </c>
      <c r="F1001" s="25">
        <f t="shared" si="53"/>
        <v>5</v>
      </c>
      <c r="G1001" s="23">
        <f>VLOOKUP(A1001,[1]FloodArchive!$A$2:$P$6000,11,FALSE)</f>
        <v>0</v>
      </c>
      <c r="H1001" s="23">
        <f>VLOOKUP(A1001,[1]FloodArchive!$A$2:$P$6000,12,FALSE)</f>
        <v>0</v>
      </c>
      <c r="I1001" s="58">
        <v>0</v>
      </c>
      <c r="J1001" s="23" t="str">
        <f>VLOOKUP(A1001,[1]FloodArchive!$A$2:$P$6000,13,FALSE)</f>
        <v>Dam/Levy, break or release</v>
      </c>
      <c r="K1001" s="26">
        <f>VLOOKUP(A1001,[1]FloodArchive!$A$2:$P$6003,14,FALSE)</f>
        <v>1</v>
      </c>
      <c r="L1001" s="23">
        <f>VLOOKUP(A1001,[1]FloodArchive!$A$2:$P$6000,7,FALSE)</f>
        <v>349.49400000000003</v>
      </c>
      <c r="M1001" s="27">
        <f t="shared" si="52"/>
        <v>3.2424097286544606</v>
      </c>
      <c r="N1001" s="23">
        <f>VLOOKUP(A1001,[1]FloodArchive!$A$2:$P$6000,5,FALSE)</f>
        <v>106.69</v>
      </c>
      <c r="O1001" s="23">
        <f>VLOOKUP(A1001,[1]FloodArchive!$A$2:$P$6000,6,FALSE)</f>
        <v>10.7668</v>
      </c>
      <c r="P1001" s="33" t="s">
        <v>1881</v>
      </c>
    </row>
    <row r="1002" spans="1:16" ht="39.950000000000003" customHeight="1" x14ac:dyDescent="0.2">
      <c r="A1002" s="138">
        <f t="shared" si="51"/>
        <v>3214</v>
      </c>
      <c r="B1002" s="21" t="str">
        <f>VLOOKUP(A1002,[1]FloodArchive!$A$2:$N$6000,3,FALSE)</f>
        <v>Democratic Republic of Congo</v>
      </c>
      <c r="C1002" s="22" t="s">
        <v>1882</v>
      </c>
      <c r="D1002" s="24">
        <f>VLOOKUP(A1002,[1]FloodArchive!$A$2:$P$6000,8,FALSE)</f>
        <v>39380</v>
      </c>
      <c r="E1002" s="24">
        <f>VLOOKUP(A1002,[1]FloodArchive!$A$2:$P$6000,9,FALSE)</f>
        <v>39386</v>
      </c>
      <c r="F1002" s="25">
        <f t="shared" si="53"/>
        <v>7</v>
      </c>
      <c r="G1002" s="23">
        <f>VLOOKUP(A1002,[1]FloodArchive!$A$2:$P$6000,11,FALSE)</f>
        <v>30</v>
      </c>
      <c r="H1002" s="23">
        <f>VLOOKUP(A1002,[1]FloodArchive!$A$2:$P$6000,12,FALSE)</f>
        <v>3500</v>
      </c>
      <c r="I1002" s="58">
        <v>0</v>
      </c>
      <c r="J1002" s="23" t="str">
        <f>VLOOKUP(A1002,[1]FloodArchive!$A$2:$P$6000,13,FALSE)</f>
        <v>Heavy rain</v>
      </c>
      <c r="K1002" s="26">
        <f>VLOOKUP(A1002,[1]FloodArchive!$A$2:$P$6003,14,FALSE)</f>
        <v>1</v>
      </c>
      <c r="L1002" s="23">
        <f>VLOOKUP(A1002,[1]FloodArchive!$A$2:$P$6000,7,FALSE)</f>
        <v>1949.71</v>
      </c>
      <c r="M1002" s="27">
        <f t="shared" si="52"/>
        <v>4.1350680591891589</v>
      </c>
      <c r="N1002" s="23">
        <f>VLOOKUP(A1002,[1]FloodArchive!$A$2:$P$6000,5,FALSE)</f>
        <v>15.381500000000001</v>
      </c>
      <c r="O1002" s="23">
        <f>VLOOKUP(A1002,[1]FloodArchive!$A$2:$P$6000,6,FALSE)</f>
        <v>-4.3676300000000001</v>
      </c>
      <c r="P1002" s="33" t="s">
        <v>1883</v>
      </c>
    </row>
    <row r="1003" spans="1:16" ht="39.950000000000003" customHeight="1" x14ac:dyDescent="0.2">
      <c r="A1003" s="138">
        <f t="shared" si="51"/>
        <v>3213</v>
      </c>
      <c r="B1003" s="21" t="str">
        <f>VLOOKUP(A1003,[1]FloodArchive!$A$2:$N$6000,3,FALSE)</f>
        <v>Brazil</v>
      </c>
      <c r="C1003" s="22" t="s">
        <v>1884</v>
      </c>
      <c r="D1003" s="24">
        <f>VLOOKUP(A1003,[1]FloodArchive!$A$2:$P$6000,8,FALSE)</f>
        <v>39379</v>
      </c>
      <c r="E1003" s="24">
        <f>VLOOKUP(A1003,[1]FloodArchive!$A$2:$P$6000,9,FALSE)</f>
        <v>39382</v>
      </c>
      <c r="F1003" s="25">
        <f t="shared" si="53"/>
        <v>4</v>
      </c>
      <c r="G1003" s="23">
        <f>VLOOKUP(A1003,[1]FloodArchive!$A$2:$P$6000,11,FALSE)</f>
        <v>6</v>
      </c>
      <c r="H1003" s="23">
        <f>VLOOKUP(A1003,[1]FloodArchive!$A$2:$P$6000,12,FALSE)</f>
        <v>2272</v>
      </c>
      <c r="I1003" s="58">
        <v>0</v>
      </c>
      <c r="J1003" s="23" t="str">
        <f>VLOOKUP(A1003,[1]FloodArchive!$A$2:$P$6000,13,FALSE)</f>
        <v>Heavy rain</v>
      </c>
      <c r="K1003" s="26">
        <f>VLOOKUP(A1003,[1]FloodArchive!$A$2:$P$6003,14,FALSE)</f>
        <v>1</v>
      </c>
      <c r="L1003" s="23">
        <f>VLOOKUP(A1003,[1]FloodArchive!$A$2:$P$6000,7,FALSE)</f>
        <v>734.173</v>
      </c>
      <c r="M1003" s="27">
        <f t="shared" si="52"/>
        <v>3.4678584001439474</v>
      </c>
      <c r="N1003" s="23">
        <f>VLOOKUP(A1003,[1]FloodArchive!$A$2:$P$6000,5,FALSE)</f>
        <v>-43.415300000000002</v>
      </c>
      <c r="O1003" s="23">
        <f>VLOOKUP(A1003,[1]FloodArchive!$A$2:$P$6000,6,FALSE)</f>
        <v>-22.717700000000001</v>
      </c>
      <c r="P1003" s="33" t="s">
        <v>1885</v>
      </c>
    </row>
    <row r="1004" spans="1:16" ht="39.950000000000003" customHeight="1" x14ac:dyDescent="0.2">
      <c r="A1004" s="138">
        <f t="shared" si="51"/>
        <v>3212</v>
      </c>
      <c r="B1004" s="21" t="str">
        <f>VLOOKUP(A1004,[1]FloodArchive!$A$2:$N$6000,3,FALSE)</f>
        <v>Colombia</v>
      </c>
      <c r="C1004" s="22" t="s">
        <v>1886</v>
      </c>
      <c r="D1004" s="24">
        <f>VLOOKUP(A1004,[1]FloodArchive!$A$2:$P$6000,8,FALSE)</f>
        <v>39356</v>
      </c>
      <c r="E1004" s="24">
        <f>VLOOKUP(A1004,[1]FloodArchive!$A$2:$P$6000,9,FALSE)</f>
        <v>39426</v>
      </c>
      <c r="F1004" s="25">
        <f t="shared" si="53"/>
        <v>71</v>
      </c>
      <c r="G1004" s="23">
        <f>VLOOKUP(A1004,[1]FloodArchive!$A$2:$P$6000,11,FALSE)</f>
        <v>90</v>
      </c>
      <c r="H1004" s="23">
        <f>VLOOKUP(A1004,[1]FloodArchive!$A$2:$P$6000,12,FALSE)</f>
        <v>266000</v>
      </c>
      <c r="I1004" s="58">
        <v>0</v>
      </c>
      <c r="J1004" s="23" t="str">
        <f>VLOOKUP(A1004,[1]FloodArchive!$A$2:$P$6000,13,FALSE)</f>
        <v>Heavy rain</v>
      </c>
      <c r="K1004" s="26">
        <f>VLOOKUP(A1004,[1]FloodArchive!$A$2:$P$6003,14,FALSE)</f>
        <v>1</v>
      </c>
      <c r="L1004" s="23">
        <f>VLOOKUP(A1004,[1]FloodArchive!$A$2:$P$6000,7,FALSE)</f>
        <v>297814.59999999998</v>
      </c>
      <c r="M1004" s="27">
        <f t="shared" si="52"/>
        <v>7.3252043334180081</v>
      </c>
      <c r="N1004" s="23">
        <f>VLOOKUP(A1004,[1]FloodArchive!$A$2:$P$6000,5,FALSE)</f>
        <v>-74.906300000000002</v>
      </c>
      <c r="O1004" s="23">
        <f>VLOOKUP(A1004,[1]FloodArchive!$A$2:$P$6000,6,FALSE)</f>
        <v>7.8935500000000003</v>
      </c>
      <c r="P1004" s="33" t="s">
        <v>1887</v>
      </c>
    </row>
    <row r="1005" spans="1:16" ht="39.950000000000003" customHeight="1" x14ac:dyDescent="0.2">
      <c r="A1005" s="138">
        <f t="shared" si="51"/>
        <v>3211</v>
      </c>
      <c r="B1005" s="21" t="str">
        <f>VLOOKUP(A1005,[1]FloodArchive!$A$2:$N$6000,3,FALSE)</f>
        <v>Thailand</v>
      </c>
      <c r="C1005" s="22" t="s">
        <v>1888</v>
      </c>
      <c r="D1005" s="24">
        <f>VLOOKUP(A1005,[1]FloodArchive!$A$2:$P$6000,8,FALSE)</f>
        <v>39377</v>
      </c>
      <c r="E1005" s="24">
        <f>VLOOKUP(A1005,[1]FloodArchive!$A$2:$P$6000,9,FALSE)</f>
        <v>39385</v>
      </c>
      <c r="F1005" s="25">
        <f t="shared" si="53"/>
        <v>9</v>
      </c>
      <c r="G1005" s="23">
        <f>VLOOKUP(A1005,[1]FloodArchive!$A$2:$P$6000,11,FALSE)</f>
        <v>2</v>
      </c>
      <c r="H1005" s="23">
        <f>VLOOKUP(A1005,[1]FloodArchive!$A$2:$P$6000,12,FALSE)</f>
        <v>0</v>
      </c>
      <c r="I1005" s="58" t="s">
        <v>1691</v>
      </c>
      <c r="J1005" s="23" t="str">
        <f>VLOOKUP(A1005,[1]FloodArchive!$A$2:$P$6000,13,FALSE)</f>
        <v>Heavy rain</v>
      </c>
      <c r="K1005" s="26">
        <f>VLOOKUP(A1005,[1]FloodArchive!$A$2:$P$6003,14,FALSE)</f>
        <v>1</v>
      </c>
      <c r="L1005" s="23">
        <f>VLOOKUP(A1005,[1]FloodArchive!$A$2:$P$6000,7,FALSE)</f>
        <v>13138.96</v>
      </c>
      <c r="M1005" s="27">
        <f t="shared" si="52"/>
        <v>5.0728034999190772</v>
      </c>
      <c r="N1005" s="23">
        <f>VLOOKUP(A1005,[1]FloodArchive!$A$2:$P$6000,5,FALSE)</f>
        <v>99.0017</v>
      </c>
      <c r="O1005" s="23">
        <f>VLOOKUP(A1005,[1]FloodArchive!$A$2:$P$6000,6,FALSE)</f>
        <v>9.7215199999999999</v>
      </c>
      <c r="P1005" s="33" t="s">
        <v>1889</v>
      </c>
    </row>
    <row r="1006" spans="1:16" ht="39.950000000000003" customHeight="1" x14ac:dyDescent="0.2">
      <c r="A1006" s="138">
        <f t="shared" si="51"/>
        <v>3210</v>
      </c>
      <c r="B1006" s="21" t="str">
        <f>VLOOKUP(A1006,[1]FloodArchive!$A$2:$N$6000,3,FALSE)</f>
        <v>Vietnam</v>
      </c>
      <c r="C1006" s="22" t="s">
        <v>1890</v>
      </c>
      <c r="D1006" s="24">
        <f>VLOOKUP(A1006,[1]FloodArchive!$A$2:$P$6000,8,FALSE)</f>
        <v>39375</v>
      </c>
      <c r="E1006" s="24">
        <f>VLOOKUP(A1006,[1]FloodArchive!$A$2:$P$6000,9,FALSE)</f>
        <v>39402</v>
      </c>
      <c r="F1006" s="25">
        <f t="shared" si="53"/>
        <v>28</v>
      </c>
      <c r="G1006" s="23">
        <f>VLOOKUP(A1006,[1]FloodArchive!$A$2:$P$6000,11,FALSE)</f>
        <v>3</v>
      </c>
      <c r="H1006" s="23">
        <f>VLOOKUP(A1006,[1]FloodArchive!$A$2:$P$6000,12,FALSE)</f>
        <v>280000</v>
      </c>
      <c r="I1006" s="58">
        <v>0</v>
      </c>
      <c r="J1006" s="23" t="str">
        <f>VLOOKUP(A1006,[1]FloodArchive!$A$2:$P$6000,13,FALSE)</f>
        <v>Heavy rain</v>
      </c>
      <c r="K1006" s="26">
        <f>VLOOKUP(A1006,[1]FloodArchive!$A$2:$P$6003,14,FALSE)</f>
        <v>1</v>
      </c>
      <c r="L1006" s="23">
        <f>VLOOKUP(A1006,[1]FloodArchive!$A$2:$P$6000,7,FALSE)</f>
        <v>46469.24</v>
      </c>
      <c r="M1006" s="27">
        <f t="shared" si="52"/>
        <v>6.1143236010342292</v>
      </c>
      <c r="N1006" s="23">
        <f>VLOOKUP(A1006,[1]FloodArchive!$A$2:$P$6000,5,FALSE)</f>
        <v>105.514</v>
      </c>
      <c r="O1006" s="23">
        <f>VLOOKUP(A1006,[1]FloodArchive!$A$2:$P$6000,6,FALSE)</f>
        <v>11.010899999999999</v>
      </c>
      <c r="P1006" s="33" t="s">
        <v>1891</v>
      </c>
    </row>
    <row r="1007" spans="1:16" ht="39.950000000000003" customHeight="1" x14ac:dyDescent="0.2">
      <c r="A1007" s="138">
        <f t="shared" si="51"/>
        <v>3209</v>
      </c>
      <c r="B1007" s="21" t="str">
        <f>VLOOKUP(A1007,[1]FloodArchive!$A$2:$N$6000,3,FALSE)</f>
        <v>Indonesia</v>
      </c>
      <c r="C1007" s="22" t="s">
        <v>1892</v>
      </c>
      <c r="D1007" s="24">
        <f>VLOOKUP(A1007,[1]FloodArchive!$A$2:$P$6000,8,FALSE)</f>
        <v>39373</v>
      </c>
      <c r="E1007" s="24">
        <f>VLOOKUP(A1007,[1]FloodArchive!$A$2:$P$6000,9,FALSE)</f>
        <v>39386</v>
      </c>
      <c r="F1007" s="25">
        <f t="shared" si="53"/>
        <v>14</v>
      </c>
      <c r="G1007" s="23">
        <f>VLOOKUP(A1007,[1]FloodArchive!$A$2:$P$6000,11,FALSE)</f>
        <v>0</v>
      </c>
      <c r="H1007" s="23">
        <f>VLOOKUP(A1007,[1]FloodArchive!$A$2:$P$6000,12,FALSE)</f>
        <v>3300</v>
      </c>
      <c r="I1007" s="58">
        <v>0</v>
      </c>
      <c r="J1007" s="23" t="str">
        <f>VLOOKUP(A1007,[1]FloodArchive!$A$2:$P$6000,13,FALSE)</f>
        <v>Heavy rain</v>
      </c>
      <c r="K1007" s="26">
        <f>VLOOKUP(A1007,[1]FloodArchive!$A$2:$P$6003,14,FALSE)</f>
        <v>1</v>
      </c>
      <c r="L1007" s="23">
        <f>VLOOKUP(A1007,[1]FloodArchive!$A$2:$P$6000,7,FALSE)</f>
        <v>45794.13</v>
      </c>
      <c r="M1007" s="27">
        <f t="shared" si="52"/>
        <v>5.8069378483548144</v>
      </c>
      <c r="N1007" s="23">
        <f>VLOOKUP(A1007,[1]FloodArchive!$A$2:$P$6000,5,FALSE)</f>
        <v>97.222399999999993</v>
      </c>
      <c r="O1007" s="23">
        <f>VLOOKUP(A1007,[1]FloodArchive!$A$2:$P$6000,6,FALSE)</f>
        <v>3.5175200000000002</v>
      </c>
      <c r="P1007" s="33" t="s">
        <v>1893</v>
      </c>
    </row>
    <row r="1008" spans="1:16" ht="39.950000000000003" customHeight="1" x14ac:dyDescent="0.2">
      <c r="A1008" s="138">
        <f t="shared" si="51"/>
        <v>3208</v>
      </c>
      <c r="B1008" s="21" t="str">
        <f>VLOOKUP(A1008,[1]FloodArchive!$A$2:$N$6000,3,FALSE)</f>
        <v>India</v>
      </c>
      <c r="C1008" s="22" t="s">
        <v>1894</v>
      </c>
      <c r="D1008" s="24">
        <f>VLOOKUP(A1008,[1]FloodArchive!$A$2:$P$6000,8,FALSE)</f>
        <v>39372</v>
      </c>
      <c r="E1008" s="24">
        <f>VLOOKUP(A1008,[1]FloodArchive!$A$2:$P$6000,9,FALSE)</f>
        <v>39379</v>
      </c>
      <c r="F1008" s="25">
        <f t="shared" si="53"/>
        <v>8</v>
      </c>
      <c r="G1008" s="23">
        <f>VLOOKUP(A1008,[1]FloodArchive!$A$2:$P$6000,11,FALSE)</f>
        <v>2</v>
      </c>
      <c r="H1008" s="23">
        <f>VLOOKUP(A1008,[1]FloodArchive!$A$2:$P$6000,12,FALSE)</f>
        <v>30000</v>
      </c>
      <c r="I1008" s="58">
        <v>0</v>
      </c>
      <c r="J1008" s="23" t="str">
        <f>VLOOKUP(A1008,[1]FloodArchive!$A$2:$P$6000,13,FALSE)</f>
        <v>Heavy rain</v>
      </c>
      <c r="K1008" s="26">
        <f>VLOOKUP(A1008,[1]FloodArchive!$A$2:$P$6003,14,FALSE)</f>
        <v>1.5</v>
      </c>
      <c r="L1008" s="23">
        <f>VLOOKUP(A1008,[1]FloodArchive!$A$2:$P$6000,7,FALSE)</f>
        <v>10886.11</v>
      </c>
      <c r="M1008" s="27">
        <f t="shared" si="52"/>
        <v>5.1160539644313667</v>
      </c>
      <c r="N1008" s="23">
        <f>VLOOKUP(A1008,[1]FloodArchive!$A$2:$P$6000,5,FALSE)</f>
        <v>93.970500000000001</v>
      </c>
      <c r="O1008" s="23">
        <f>VLOOKUP(A1008,[1]FloodArchive!$A$2:$P$6000,6,FALSE)</f>
        <v>24.721399999999999</v>
      </c>
      <c r="P1008" s="33" t="s">
        <v>1895</v>
      </c>
    </row>
    <row r="1009" spans="1:16" ht="39.950000000000003" customHeight="1" x14ac:dyDescent="0.2">
      <c r="A1009" s="138">
        <f t="shared" si="51"/>
        <v>3207</v>
      </c>
      <c r="B1009" s="21" t="str">
        <f>VLOOKUP(A1009,[1]FloodArchive!$A$2:$N$6000,3,FALSE)</f>
        <v>Vietnam</v>
      </c>
      <c r="C1009" s="22" t="s">
        <v>1896</v>
      </c>
      <c r="D1009" s="24">
        <f>VLOOKUP(A1009,[1]FloodArchive!$A$2:$P$6000,8,FALSE)</f>
        <v>39369</v>
      </c>
      <c r="E1009" s="24">
        <f>VLOOKUP(A1009,[1]FloodArchive!$A$2:$P$6000,9,FALSE)</f>
        <v>39379</v>
      </c>
      <c r="F1009" s="25">
        <f t="shared" si="53"/>
        <v>11</v>
      </c>
      <c r="G1009" s="23">
        <f>VLOOKUP(A1009,[1]FloodArchive!$A$2:$P$6000,11,FALSE)</f>
        <v>15</v>
      </c>
      <c r="H1009" s="23">
        <f>VLOOKUP(A1009,[1]FloodArchive!$A$2:$P$6000,12,FALSE)</f>
        <v>22000</v>
      </c>
      <c r="I1009" s="58">
        <v>10000000</v>
      </c>
      <c r="J1009" s="23" t="str">
        <f>VLOOKUP(A1009,[1]FloodArchive!$A$2:$P$6000,13,FALSE)</f>
        <v>Heavy rain</v>
      </c>
      <c r="K1009" s="26">
        <f>VLOOKUP(A1009,[1]FloodArchive!$A$2:$P$6003,14,FALSE)</f>
        <v>1</v>
      </c>
      <c r="L1009" s="23">
        <f>VLOOKUP(A1009,[1]FloodArchive!$A$2:$P$6000,7,FALSE)</f>
        <v>24811.52</v>
      </c>
      <c r="M1009" s="27">
        <f t="shared" si="52"/>
        <v>5.4360460559355435</v>
      </c>
      <c r="N1009" s="23">
        <f>VLOOKUP(A1009,[1]FloodArchive!$A$2:$P$6000,5,FALSE)</f>
        <v>107.78</v>
      </c>
      <c r="O1009" s="23">
        <f>VLOOKUP(A1009,[1]FloodArchive!$A$2:$P$6000,6,FALSE)</f>
        <v>15.8682</v>
      </c>
      <c r="P1009" s="33" t="s">
        <v>1897</v>
      </c>
    </row>
    <row r="1010" spans="1:16" ht="39.950000000000003" customHeight="1" x14ac:dyDescent="0.2">
      <c r="A1010" s="138">
        <f t="shared" si="51"/>
        <v>3206</v>
      </c>
      <c r="B1010" s="21" t="str">
        <f>VLOOKUP(A1010,[1]FloodArchive!$A$2:$N$6000,3,FALSE)</f>
        <v>Tunisia</v>
      </c>
      <c r="C1010" s="22" t="s">
        <v>1898</v>
      </c>
      <c r="D1010" s="24">
        <f>VLOOKUP(A1010,[1]FloodArchive!$A$2:$P$6000,8,FALSE)</f>
        <v>39368</v>
      </c>
      <c r="E1010" s="24">
        <f>VLOOKUP(A1010,[1]FloodArchive!$A$2:$P$6000,9,FALSE)</f>
        <v>39371</v>
      </c>
      <c r="F1010" s="25">
        <f t="shared" si="53"/>
        <v>4</v>
      </c>
      <c r="G1010" s="23">
        <f>VLOOKUP(A1010,[1]FloodArchive!$A$2:$P$6000,11,FALSE)</f>
        <v>13</v>
      </c>
      <c r="H1010" s="23">
        <f>VLOOKUP(A1010,[1]FloodArchive!$A$2:$P$6000,12,FALSE)</f>
        <v>0</v>
      </c>
      <c r="I1010" s="58">
        <v>0</v>
      </c>
      <c r="J1010" s="23" t="str">
        <f>VLOOKUP(A1010,[1]FloodArchive!$A$2:$P$6000,13,FALSE)</f>
        <v>Heavy rain</v>
      </c>
      <c r="K1010" s="26">
        <f>VLOOKUP(A1010,[1]FloodArchive!$A$2:$P$6003,14,FALSE)</f>
        <v>1</v>
      </c>
      <c r="L1010" s="23">
        <f>VLOOKUP(A1010,[1]FloodArchive!$A$2:$P$6000,7,FALSE)</f>
        <v>6546.83</v>
      </c>
      <c r="M1010" s="27">
        <f t="shared" si="52"/>
        <v>4.4180910551733623</v>
      </c>
      <c r="N1010" s="23">
        <f>VLOOKUP(A1010,[1]FloodArchive!$A$2:$P$6000,5,FALSE)</f>
        <v>9.7116600000000002</v>
      </c>
      <c r="O1010" s="23">
        <f>VLOOKUP(A1010,[1]FloodArchive!$A$2:$P$6000,6,FALSE)</f>
        <v>36.953099999999999</v>
      </c>
      <c r="P1010" s="33" t="s">
        <v>1899</v>
      </c>
    </row>
    <row r="1011" spans="1:16" ht="39.950000000000003" customHeight="1" x14ac:dyDescent="0.2">
      <c r="A1011" s="138">
        <f t="shared" si="51"/>
        <v>3205</v>
      </c>
      <c r="B1011" s="21" t="str">
        <f>VLOOKUP(A1011,[1]FloodArchive!$A$2:$N$6000,3,FALSE)</f>
        <v>Costa Rica</v>
      </c>
      <c r="C1011" s="22" t="s">
        <v>1900</v>
      </c>
      <c r="D1011" s="24">
        <f>VLOOKUP(A1011,[1]FloodArchive!$A$2:$P$6000,8,FALSE)</f>
        <v>39367</v>
      </c>
      <c r="E1011" s="24">
        <f>VLOOKUP(A1011,[1]FloodArchive!$A$2:$P$6000,9,FALSE)</f>
        <v>39381</v>
      </c>
      <c r="F1011" s="25">
        <f t="shared" si="53"/>
        <v>15</v>
      </c>
      <c r="G1011" s="23">
        <f>VLOOKUP(A1011,[1]FloodArchive!$A$2:$P$6000,11,FALSE)</f>
        <v>37</v>
      </c>
      <c r="H1011" s="23">
        <f>VLOOKUP(A1011,[1]FloodArchive!$A$2:$P$6000,12,FALSE)</f>
        <v>10000</v>
      </c>
      <c r="I1011" s="58" t="s">
        <v>1691</v>
      </c>
      <c r="J1011" s="23" t="str">
        <f>VLOOKUP(A1011,[1]FloodArchive!$A$2:$P$6000,13,FALSE)</f>
        <v>Heavy rain</v>
      </c>
      <c r="K1011" s="26">
        <f>VLOOKUP(A1011,[1]FloodArchive!$A$2:$P$6003,14,FALSE)</f>
        <v>1</v>
      </c>
      <c r="L1011" s="23">
        <f>VLOOKUP(A1011,[1]FloodArchive!$A$2:$P$6000,7,FALSE)</f>
        <v>82170.14</v>
      </c>
      <c r="M1011" s="27">
        <f t="shared" si="52"/>
        <v>6.0908052859730271</v>
      </c>
      <c r="N1011" s="23">
        <f>VLOOKUP(A1011,[1]FloodArchive!$A$2:$P$6000,5,FALSE)</f>
        <v>-85.437899999999999</v>
      </c>
      <c r="O1011" s="23">
        <f>VLOOKUP(A1011,[1]FloodArchive!$A$2:$P$6000,6,FALSE)</f>
        <v>10.984</v>
      </c>
      <c r="P1011" s="33" t="s">
        <v>1901</v>
      </c>
    </row>
    <row r="1012" spans="1:16" ht="39.950000000000003" customHeight="1" x14ac:dyDescent="0.2">
      <c r="A1012" s="138">
        <f t="shared" si="51"/>
        <v>3204</v>
      </c>
      <c r="B1012" s="21" t="str">
        <f>VLOOKUP(A1012,[1]FloodArchive!$A$2:$N$6000,3,FALSE)</f>
        <v>Spain</v>
      </c>
      <c r="C1012" s="22" t="s">
        <v>1902</v>
      </c>
      <c r="D1012" s="24">
        <f>VLOOKUP(A1012,[1]FloodArchive!$A$2:$P$6000,8,FALSE)</f>
        <v>39367</v>
      </c>
      <c r="E1012" s="24">
        <f>VLOOKUP(A1012,[1]FloodArchive!$A$2:$P$6000,9,FALSE)</f>
        <v>39373</v>
      </c>
      <c r="F1012" s="25">
        <f t="shared" si="53"/>
        <v>7</v>
      </c>
      <c r="G1012" s="23">
        <f>VLOOKUP(A1012,[1]FloodArchive!$A$2:$P$6000,11,FALSE)</f>
        <v>3</v>
      </c>
      <c r="H1012" s="23">
        <f>VLOOKUP(A1012,[1]FloodArchive!$A$2:$P$6000,12,FALSE)</f>
        <v>0</v>
      </c>
      <c r="I1012" s="58">
        <v>0</v>
      </c>
      <c r="J1012" s="23" t="str">
        <f>VLOOKUP(A1012,[1]FloodArchive!$A$2:$P$6000,13,FALSE)</f>
        <v>Heavy rain</v>
      </c>
      <c r="K1012" s="26">
        <f>VLOOKUP(A1012,[1]FloodArchive!$A$2:$P$6003,14,FALSE)</f>
        <v>1</v>
      </c>
      <c r="L1012" s="23">
        <f>VLOOKUP(A1012,[1]FloodArchive!$A$2:$P$6000,7,FALSE)</f>
        <v>5461.08</v>
      </c>
      <c r="M1012" s="27">
        <f t="shared" si="52"/>
        <v>4.5823765786270885</v>
      </c>
      <c r="N1012" s="23">
        <f>VLOOKUP(A1012,[1]FloodArchive!$A$2:$P$6000,5,FALSE)</f>
        <v>-0.42326999999999998</v>
      </c>
      <c r="O1012" s="23">
        <f>VLOOKUP(A1012,[1]FloodArchive!$A$2:$P$6000,6,FALSE)</f>
        <v>38.463799999999999</v>
      </c>
      <c r="P1012" s="33" t="s">
        <v>1903</v>
      </c>
    </row>
    <row r="1013" spans="1:16" ht="39.950000000000003" customHeight="1" x14ac:dyDescent="0.2">
      <c r="A1013" s="138">
        <f t="shared" si="51"/>
        <v>3203</v>
      </c>
      <c r="B1013" s="21" t="str">
        <f>VLOOKUP(A1013,[1]FloodArchive!$A$2:$N$6000,3,FALSE)</f>
        <v>Haiti</v>
      </c>
      <c r="C1013" s="22" t="s">
        <v>1904</v>
      </c>
      <c r="D1013" s="24">
        <f>VLOOKUP(A1013,[1]FloodArchive!$A$2:$P$6000,8,FALSE)</f>
        <v>39362</v>
      </c>
      <c r="E1013" s="24">
        <f>VLOOKUP(A1013,[1]FloodArchive!$A$2:$P$6000,9,FALSE)</f>
        <v>39372</v>
      </c>
      <c r="F1013" s="25">
        <f t="shared" si="53"/>
        <v>11</v>
      </c>
      <c r="G1013" s="23">
        <f>VLOOKUP(A1013,[1]FloodArchive!$A$2:$P$6000,11,FALSE)</f>
        <v>45</v>
      </c>
      <c r="H1013" s="23">
        <f>VLOOKUP(A1013,[1]FloodArchive!$A$2:$P$6000,12,FALSE)</f>
        <v>38000</v>
      </c>
      <c r="I1013" s="58">
        <v>0</v>
      </c>
      <c r="J1013" s="23" t="str">
        <f>VLOOKUP(A1013,[1]FloodArchive!$A$2:$P$6000,13,FALSE)</f>
        <v>Heavy rain</v>
      </c>
      <c r="K1013" s="26">
        <f>VLOOKUP(A1013,[1]FloodArchive!$A$2:$P$6003,14,FALSE)</f>
        <v>1</v>
      </c>
      <c r="L1013" s="23">
        <f>VLOOKUP(A1013,[1]FloodArchive!$A$2:$P$6000,7,FALSE)</f>
        <v>35310.519999999997</v>
      </c>
      <c r="M1013" s="27">
        <f t="shared" si="52"/>
        <v>5.5892967984015183</v>
      </c>
      <c r="N1013" s="23">
        <f>VLOOKUP(A1013,[1]FloodArchive!$A$2:$P$6000,5,FALSE)</f>
        <v>-76.396199999999993</v>
      </c>
      <c r="O1013" s="23">
        <f>VLOOKUP(A1013,[1]FloodArchive!$A$2:$P$6000,6,FALSE)</f>
        <v>20.669499999999999</v>
      </c>
      <c r="P1013" s="33" t="s">
        <v>1905</v>
      </c>
    </row>
    <row r="1014" spans="1:16" ht="39.950000000000003" customHeight="1" x14ac:dyDescent="0.2">
      <c r="A1014" s="138">
        <f t="shared" si="51"/>
        <v>3202</v>
      </c>
      <c r="B1014" s="21" t="str">
        <f>VLOOKUP(A1014,[1]FloodArchive!$A$2:$N$6000,3,FALSE)</f>
        <v>Taiwan</v>
      </c>
      <c r="C1014" s="22" t="s">
        <v>1906</v>
      </c>
      <c r="D1014" s="24">
        <f>VLOOKUP(A1014,[1]FloodArchive!$A$2:$P$6000,8,FALSE)</f>
        <v>39361</v>
      </c>
      <c r="E1014" s="24">
        <f>VLOOKUP(A1014,[1]FloodArchive!$A$2:$P$6000,9,FALSE)</f>
        <v>39365</v>
      </c>
      <c r="F1014" s="25">
        <f t="shared" si="53"/>
        <v>5</v>
      </c>
      <c r="G1014" s="23">
        <f>VLOOKUP(A1014,[1]FloodArchive!$A$2:$P$6000,11,FALSE)</f>
        <v>18</v>
      </c>
      <c r="H1014" s="23">
        <f>VLOOKUP(A1014,[1]FloodArchive!$A$2:$P$6000,12,FALSE)</f>
        <v>1000</v>
      </c>
      <c r="I1014" s="58">
        <v>35000000</v>
      </c>
      <c r="J1014" s="23" t="str">
        <f>VLOOKUP(A1014,[1]FloodArchive!$A$2:$P$6000,13,FALSE)</f>
        <v>Tropical cyclone</v>
      </c>
      <c r="K1014" s="26">
        <f>VLOOKUP(A1014,[1]FloodArchive!$A$2:$P$6003,14,FALSE)</f>
        <v>1</v>
      </c>
      <c r="L1014" s="23">
        <f>VLOOKUP(A1014,[1]FloodArchive!$A$2:$P$6000,7,FALSE)</f>
        <v>34614.65</v>
      </c>
      <c r="M1014" s="27">
        <f t="shared" si="52"/>
        <v>5.2382299490127204</v>
      </c>
      <c r="N1014" s="23">
        <f>VLOOKUP(A1014,[1]FloodArchive!$A$2:$P$6000,5,FALSE)</f>
        <v>121.01600000000001</v>
      </c>
      <c r="O1014" s="23">
        <f>VLOOKUP(A1014,[1]FloodArchive!$A$2:$P$6000,6,FALSE)</f>
        <v>23.755700000000001</v>
      </c>
      <c r="P1014" s="33" t="s">
        <v>1907</v>
      </c>
    </row>
    <row r="1015" spans="1:16" ht="39.950000000000003" customHeight="1" x14ac:dyDescent="0.2">
      <c r="A1015" s="138">
        <f t="shared" si="51"/>
        <v>3201</v>
      </c>
      <c r="B1015" s="21" t="str">
        <f>VLOOKUP(A1015,[1]FloodArchive!$A$2:$N$6000,3,FALSE)</f>
        <v>Algeria</v>
      </c>
      <c r="C1015" s="22" t="s">
        <v>1908</v>
      </c>
      <c r="D1015" s="24">
        <f>VLOOKUP(A1015,[1]FloodArchive!$A$2:$P$6000,8,FALSE)</f>
        <v>39358</v>
      </c>
      <c r="E1015" s="24">
        <f>VLOOKUP(A1015,[1]FloodArchive!$A$2:$P$6000,9,FALSE)</f>
        <v>39359</v>
      </c>
      <c r="F1015" s="25">
        <f t="shared" si="53"/>
        <v>2</v>
      </c>
      <c r="G1015" s="23">
        <f>VLOOKUP(A1015,[1]FloodArchive!$A$2:$P$6000,11,FALSE)</f>
        <v>5</v>
      </c>
      <c r="H1015" s="23">
        <f>VLOOKUP(A1015,[1]FloodArchive!$A$2:$P$6000,12,FALSE)</f>
        <v>0</v>
      </c>
      <c r="I1015" s="58">
        <v>0</v>
      </c>
      <c r="J1015" s="23" t="str">
        <f>VLOOKUP(A1015,[1]FloodArchive!$A$2:$P$6000,13,FALSE)</f>
        <v>Heavy rain</v>
      </c>
      <c r="K1015" s="26">
        <f>VLOOKUP(A1015,[1]FloodArchive!$A$2:$P$6003,14,FALSE)</f>
        <v>1</v>
      </c>
      <c r="L1015" s="23">
        <f>VLOOKUP(A1015,[1]FloodArchive!$A$2:$P$6000,7,FALSE)</f>
        <v>360162.61</v>
      </c>
      <c r="M1015" s="27">
        <f t="shared" si="52"/>
        <v>5.8575286205452448</v>
      </c>
      <c r="N1015" s="23">
        <f>VLOOKUP(A1015,[1]FloodArchive!$A$2:$P$6000,5,FALSE)</f>
        <v>2.29447</v>
      </c>
      <c r="O1015" s="23">
        <f>VLOOKUP(A1015,[1]FloodArchive!$A$2:$P$6000,6,FALSE)</f>
        <v>28.8398</v>
      </c>
      <c r="P1015" s="33" t="s">
        <v>1909</v>
      </c>
    </row>
    <row r="1016" spans="1:16" ht="39.950000000000003" customHeight="1" x14ac:dyDescent="0.2">
      <c r="A1016" s="138">
        <f t="shared" si="51"/>
        <v>3200</v>
      </c>
      <c r="B1016" s="21" t="str">
        <f>VLOOKUP(A1016,[1]FloodArchive!$A$2:$N$6000,3,FALSE)</f>
        <v>Vietnam</v>
      </c>
      <c r="C1016" s="22" t="s">
        <v>1910</v>
      </c>
      <c r="D1016" s="24">
        <f>VLOOKUP(A1016,[1]FloodArchive!$A$2:$P$6000,8,FALSE)</f>
        <v>39354</v>
      </c>
      <c r="E1016" s="24">
        <f>VLOOKUP(A1016,[1]FloodArchive!$A$2:$P$6000,9,FALSE)</f>
        <v>39367</v>
      </c>
      <c r="F1016" s="25">
        <f t="shared" si="53"/>
        <v>14</v>
      </c>
      <c r="G1016" s="23">
        <f>VLOOKUP(A1016,[1]FloodArchive!$A$2:$P$6000,11,FALSE)</f>
        <v>96</v>
      </c>
      <c r="H1016" s="23">
        <f>VLOOKUP(A1016,[1]FloodArchive!$A$2:$P$6000,12,FALSE)</f>
        <v>30000</v>
      </c>
      <c r="I1016" s="58" t="s">
        <v>1691</v>
      </c>
      <c r="J1016" s="23" t="str">
        <f>VLOOKUP(A1016,[1]FloodArchive!$A$2:$P$6000,13,FALSE)</f>
        <v>Tropical cyclone</v>
      </c>
      <c r="K1016" s="26">
        <f>VLOOKUP(A1016,[1]FloodArchive!$A$2:$P$6003,14,FALSE)</f>
        <v>1.5</v>
      </c>
      <c r="L1016" s="23">
        <f>VLOOKUP(A1016,[1]FloodArchive!$A$2:$P$6000,7,FALSE)</f>
        <v>60980.7</v>
      </c>
      <c r="M1016" s="27">
        <f t="shared" si="52"/>
        <v>6.1074117000763755</v>
      </c>
      <c r="N1016" s="23">
        <f>VLOOKUP(A1016,[1]FloodArchive!$A$2:$P$6000,5,FALSE)</f>
        <v>106.90300000000001</v>
      </c>
      <c r="O1016" s="23">
        <f>VLOOKUP(A1016,[1]FloodArchive!$A$2:$P$6000,6,FALSE)</f>
        <v>17.0656</v>
      </c>
      <c r="P1016" s="33" t="s">
        <v>1911</v>
      </c>
    </row>
    <row r="1017" spans="1:16" ht="39.950000000000003" customHeight="1" x14ac:dyDescent="0.2">
      <c r="A1017" s="138">
        <f t="shared" si="51"/>
        <v>3199</v>
      </c>
      <c r="B1017" s="21" t="str">
        <f>VLOOKUP(A1017,[1]FloodArchive!$A$2:$N$6000,3,FALSE)</f>
        <v>Mexico</v>
      </c>
      <c r="C1017" s="22" t="s">
        <v>1912</v>
      </c>
      <c r="D1017" s="24">
        <f>VLOOKUP(A1017,[1]FloodArchive!$A$2:$P$6000,8,FALSE)</f>
        <v>39353</v>
      </c>
      <c r="E1017" s="24">
        <f>VLOOKUP(A1017,[1]FloodArchive!$A$2:$P$6000,9,FALSE)</f>
        <v>39356</v>
      </c>
      <c r="F1017" s="25">
        <f t="shared" si="53"/>
        <v>4</v>
      </c>
      <c r="G1017" s="23">
        <f>VLOOKUP(A1017,[1]FloodArchive!$A$2:$P$6000,11,FALSE)</f>
        <v>5</v>
      </c>
      <c r="H1017" s="23">
        <f>VLOOKUP(A1017,[1]FloodArchive!$A$2:$P$6000,12,FALSE)</f>
        <v>33000</v>
      </c>
      <c r="I1017" s="58">
        <v>0</v>
      </c>
      <c r="J1017" s="23" t="str">
        <f>VLOOKUP(A1017,[1]FloodArchive!$A$2:$P$6000,13,FALSE)</f>
        <v>Tropical cyclone</v>
      </c>
      <c r="K1017" s="26">
        <f>VLOOKUP(A1017,[1]FloodArchive!$A$2:$P$6003,14,FALSE)</f>
        <v>1</v>
      </c>
      <c r="L1017" s="23">
        <f>VLOOKUP(A1017,[1]FloodArchive!$A$2:$P$6000,7,FALSE)</f>
        <v>51992.31</v>
      </c>
      <c r="M1017" s="27">
        <f t="shared" si="52"/>
        <v>5.3179991047408937</v>
      </c>
      <c r="N1017" s="23">
        <f>VLOOKUP(A1017,[1]FloodArchive!$A$2:$P$6000,5,FALSE)</f>
        <v>-97.8506</v>
      </c>
      <c r="O1017" s="23">
        <f>VLOOKUP(A1017,[1]FloodArchive!$A$2:$P$6000,6,FALSE)</f>
        <v>20.9316</v>
      </c>
      <c r="P1017" s="33" t="s">
        <v>1913</v>
      </c>
    </row>
    <row r="1018" spans="1:16" ht="39.950000000000003" customHeight="1" x14ac:dyDescent="0.2">
      <c r="A1018" s="138">
        <f t="shared" si="51"/>
        <v>3198</v>
      </c>
      <c r="B1018" s="21" t="str">
        <f>VLOOKUP(A1018,[1]FloodArchive!$A$2:$N$6000,3,FALSE)</f>
        <v>Brazil</v>
      </c>
      <c r="C1018" s="22" t="s">
        <v>1914</v>
      </c>
      <c r="D1018" s="24">
        <f>VLOOKUP(A1018,[1]FloodArchive!$A$2:$P$6000,8,FALSE)</f>
        <v>39349</v>
      </c>
      <c r="E1018" s="24">
        <f>VLOOKUP(A1018,[1]FloodArchive!$A$2:$P$6000,9,FALSE)</f>
        <v>39357</v>
      </c>
      <c r="F1018" s="25">
        <f t="shared" si="53"/>
        <v>9</v>
      </c>
      <c r="G1018" s="23">
        <f>VLOOKUP(A1018,[1]FloodArchive!$A$2:$P$6000,11,FALSE)</f>
        <v>4</v>
      </c>
      <c r="H1018" s="23">
        <f>VLOOKUP(A1018,[1]FloodArchive!$A$2:$P$6000,12,FALSE)</f>
        <v>4000</v>
      </c>
      <c r="I1018" s="58">
        <v>0</v>
      </c>
      <c r="J1018" s="23" t="str">
        <f>VLOOKUP(A1018,[1]FloodArchive!$A$2:$P$6000,13,FALSE)</f>
        <v>Heavy rain</v>
      </c>
      <c r="K1018" s="26">
        <f>VLOOKUP(A1018,[1]FloodArchive!$A$2:$P$6003,14,FALSE)</f>
        <v>1</v>
      </c>
      <c r="L1018" s="23">
        <f>VLOOKUP(A1018,[1]FloodArchive!$A$2:$P$6000,7,FALSE)</f>
        <v>127363.09</v>
      </c>
      <c r="M1018" s="27">
        <f t="shared" si="52"/>
        <v>6.0592860965294477</v>
      </c>
      <c r="N1018" s="23">
        <f>VLOOKUP(A1018,[1]FloodArchive!$A$2:$P$6000,5,FALSE)</f>
        <v>-52.671399999999998</v>
      </c>
      <c r="O1018" s="23">
        <f>VLOOKUP(A1018,[1]FloodArchive!$A$2:$P$6000,6,FALSE)</f>
        <v>-30.2516</v>
      </c>
      <c r="P1018" s="33" t="s">
        <v>1915</v>
      </c>
    </row>
    <row r="1019" spans="1:16" ht="39.950000000000003" customHeight="1" x14ac:dyDescent="0.2">
      <c r="A1019" s="138">
        <f t="shared" si="51"/>
        <v>3197</v>
      </c>
      <c r="B1019" s="21" t="str">
        <f>VLOOKUP(A1019,[1]FloodArchive!$A$2:$N$6000,3,FALSE)</f>
        <v>Algeria</v>
      </c>
      <c r="C1019" s="22" t="s">
        <v>1916</v>
      </c>
      <c r="D1019" s="24">
        <f>VLOOKUP(A1019,[1]FloodArchive!$A$2:$P$6000,8,FALSE)</f>
        <v>39346</v>
      </c>
      <c r="E1019" s="24">
        <f>VLOOKUP(A1019,[1]FloodArchive!$A$2:$P$6000,9,FALSE)</f>
        <v>39349</v>
      </c>
      <c r="F1019" s="25">
        <f t="shared" si="53"/>
        <v>4</v>
      </c>
      <c r="G1019" s="23">
        <f>VLOOKUP(A1019,[1]FloodArchive!$A$2:$P$6000,11,FALSE)</f>
        <v>18</v>
      </c>
      <c r="H1019" s="23">
        <f>VLOOKUP(A1019,[1]FloodArchive!$A$2:$P$6000,12,FALSE)</f>
        <v>0</v>
      </c>
      <c r="I1019" s="58">
        <v>0</v>
      </c>
      <c r="J1019" s="23" t="str">
        <f>VLOOKUP(A1019,[1]FloodArchive!$A$2:$P$6000,13,FALSE)</f>
        <v>Heavy rain</v>
      </c>
      <c r="K1019" s="26">
        <f>VLOOKUP(A1019,[1]FloodArchive!$A$2:$P$6003,14,FALSE)</f>
        <v>1</v>
      </c>
      <c r="L1019" s="23">
        <f>VLOOKUP(A1019,[1]FloodArchive!$A$2:$P$6000,7,FALSE)</f>
        <v>78593.539999999994</v>
      </c>
      <c r="M1019" s="27">
        <f t="shared" si="52"/>
        <v>5.4974468419774114</v>
      </c>
      <c r="N1019" s="23">
        <f>VLOOKUP(A1019,[1]FloodArchive!$A$2:$P$6000,5,FALSE)</f>
        <v>5.7884900000000004</v>
      </c>
      <c r="O1019" s="23">
        <f>VLOOKUP(A1019,[1]FloodArchive!$A$2:$P$6000,6,FALSE)</f>
        <v>34.945500000000003</v>
      </c>
      <c r="P1019" s="33" t="s">
        <v>1917</v>
      </c>
    </row>
    <row r="1020" spans="1:16" ht="39.950000000000003" customHeight="1" x14ac:dyDescent="0.2">
      <c r="A1020" s="138">
        <f t="shared" si="51"/>
        <v>3196</v>
      </c>
      <c r="B1020" s="21" t="str">
        <f>VLOOKUP(A1020,[1]FloodArchive!$A$2:$N$6000,3,FALSE)</f>
        <v>Costa Rica</v>
      </c>
      <c r="C1020" s="22" t="s">
        <v>1918</v>
      </c>
      <c r="D1020" s="24">
        <f>VLOOKUP(A1020,[1]FloodArchive!$A$2:$P$6000,8,FALSE)</f>
        <v>39345</v>
      </c>
      <c r="E1020" s="24">
        <f>VLOOKUP(A1020,[1]FloodArchive!$A$2:$P$6000,9,FALSE)</f>
        <v>39351</v>
      </c>
      <c r="F1020" s="25">
        <f t="shared" si="53"/>
        <v>7</v>
      </c>
      <c r="G1020" s="23">
        <f>VLOOKUP(A1020,[1]FloodArchive!$A$2:$P$6000,11,FALSE)</f>
        <v>0</v>
      </c>
      <c r="H1020" s="23">
        <f>VLOOKUP(A1020,[1]FloodArchive!$A$2:$P$6000,12,FALSE)</f>
        <v>623</v>
      </c>
      <c r="I1020" s="58">
        <v>0</v>
      </c>
      <c r="J1020" s="23" t="str">
        <f>VLOOKUP(A1020,[1]FloodArchive!$A$2:$P$6000,13,FALSE)</f>
        <v>Heavy rain</v>
      </c>
      <c r="K1020" s="26">
        <f>VLOOKUP(A1020,[1]FloodArchive!$A$2:$P$6003,14,FALSE)</f>
        <v>1</v>
      </c>
      <c r="L1020" s="23">
        <f>VLOOKUP(A1020,[1]FloodArchive!$A$2:$P$6000,7,FALSE)</f>
        <v>11460.14</v>
      </c>
      <c r="M1020" s="27">
        <f t="shared" si="52"/>
        <v>4.9042879631304519</v>
      </c>
      <c r="N1020" s="23">
        <f>VLOOKUP(A1020,[1]FloodArchive!$A$2:$P$6000,5,FALSE)</f>
        <v>-84.951899999999995</v>
      </c>
      <c r="O1020" s="23">
        <f>VLOOKUP(A1020,[1]FloodArchive!$A$2:$P$6000,6,FALSE)</f>
        <v>10.2653</v>
      </c>
      <c r="P1020" s="33" t="s">
        <v>1919</v>
      </c>
    </row>
    <row r="1021" spans="1:16" ht="39.950000000000003" customHeight="1" x14ac:dyDescent="0.2">
      <c r="A1021" s="138">
        <f t="shared" si="51"/>
        <v>3195</v>
      </c>
      <c r="B1021" s="21" t="str">
        <f>VLOOKUP(A1021,[1]FloodArchive!$A$2:$N$6000,3,FALSE)</f>
        <v>India</v>
      </c>
      <c r="C1021" s="22" t="s">
        <v>1920</v>
      </c>
      <c r="D1021" s="24">
        <f>VLOOKUP(A1021,[1]FloodArchive!$A$2:$P$6000,8,FALSE)</f>
        <v>39347</v>
      </c>
      <c r="E1021" s="24">
        <f>VLOOKUP(A1021,[1]FloodArchive!$A$2:$P$6000,9,FALSE)</f>
        <v>39363</v>
      </c>
      <c r="F1021" s="25">
        <f t="shared" si="53"/>
        <v>17</v>
      </c>
      <c r="G1021" s="23">
        <f>VLOOKUP(A1021,[1]FloodArchive!$A$2:$P$6000,11,FALSE)</f>
        <v>80</v>
      </c>
      <c r="H1021" s="23">
        <f>VLOOKUP(A1021,[1]FloodArchive!$A$2:$P$6000,12,FALSE)</f>
        <v>400000</v>
      </c>
      <c r="I1021" s="58">
        <v>0</v>
      </c>
      <c r="J1021" s="23" t="str">
        <f>VLOOKUP(A1021,[1]FloodArchive!$A$2:$P$6000,13,FALSE)</f>
        <v>Heavy rain</v>
      </c>
      <c r="K1021" s="26">
        <f>VLOOKUP(A1021,[1]FloodArchive!$A$2:$P$6003,14,FALSE)</f>
        <v>1</v>
      </c>
      <c r="L1021" s="23">
        <f>VLOOKUP(A1021,[1]FloodArchive!$A$2:$P$6000,7,FALSE)</f>
        <v>72007.740000000005</v>
      </c>
      <c r="M1021" s="27">
        <f t="shared" si="52"/>
        <v>6.0878281019571192</v>
      </c>
      <c r="N1021" s="23">
        <f>VLOOKUP(A1021,[1]FloodArchive!$A$2:$P$6000,5,FALSE)</f>
        <v>86.403300000000002</v>
      </c>
      <c r="O1021" s="23">
        <f>VLOOKUP(A1021,[1]FloodArchive!$A$2:$P$6000,6,FALSE)</f>
        <v>20.909600000000001</v>
      </c>
      <c r="P1021" s="33" t="s">
        <v>1921</v>
      </c>
    </row>
    <row r="1022" spans="1:16" ht="39.950000000000003" customHeight="1" x14ac:dyDescent="0.2">
      <c r="A1022" s="138">
        <f t="shared" si="51"/>
        <v>3194</v>
      </c>
      <c r="B1022" s="21" t="str">
        <f>VLOOKUP(A1022,[1]FloodArchive!$A$2:$N$6000,3,FALSE)</f>
        <v>Guatemala</v>
      </c>
      <c r="C1022" s="22" t="s">
        <v>1922</v>
      </c>
      <c r="D1022" s="24">
        <f>VLOOKUP(A1022,[1]FloodArchive!$A$2:$P$6000,8,FALSE)</f>
        <v>39347</v>
      </c>
      <c r="E1022" s="24">
        <f>VLOOKUP(A1022,[1]FloodArchive!$A$2:$P$6000,9,FALSE)</f>
        <v>39349</v>
      </c>
      <c r="F1022" s="25">
        <f t="shared" si="53"/>
        <v>3</v>
      </c>
      <c r="G1022" s="23">
        <f>VLOOKUP(A1022,[1]FloodArchive!$A$2:$P$6000,11,FALSE)</f>
        <v>3</v>
      </c>
      <c r="H1022" s="23">
        <f>VLOOKUP(A1022,[1]FloodArchive!$A$2:$P$6000,12,FALSE)</f>
        <v>656</v>
      </c>
      <c r="I1022" s="58">
        <v>0</v>
      </c>
      <c r="J1022" s="23" t="str">
        <f>VLOOKUP(A1022,[1]FloodArchive!$A$2:$P$6000,13,FALSE)</f>
        <v>Heavy rain</v>
      </c>
      <c r="K1022" s="26">
        <f>VLOOKUP(A1022,[1]FloodArchive!$A$2:$P$6003,14,FALSE)</f>
        <v>1</v>
      </c>
      <c r="L1022" s="23">
        <f>VLOOKUP(A1022,[1]FloodArchive!$A$2:$P$6000,7,FALSE)</f>
        <v>2295.17</v>
      </c>
      <c r="M1022" s="27">
        <f t="shared" si="52"/>
        <v>3.8379361133631438</v>
      </c>
      <c r="N1022" s="23">
        <f>VLOOKUP(A1022,[1]FloodArchive!$A$2:$P$6000,5,FALSE)</f>
        <v>-90.488699999999994</v>
      </c>
      <c r="O1022" s="23">
        <f>VLOOKUP(A1022,[1]FloodArchive!$A$2:$P$6000,6,FALSE)</f>
        <v>14.6007</v>
      </c>
      <c r="P1022" s="33" t="s">
        <v>1923</v>
      </c>
    </row>
    <row r="1023" spans="1:16" ht="39.950000000000003" customHeight="1" x14ac:dyDescent="0.2">
      <c r="A1023" s="138">
        <f t="shared" si="51"/>
        <v>3193</v>
      </c>
      <c r="B1023" s="21" t="str">
        <f>VLOOKUP(A1023,[1]FloodArchive!$A$2:$N$6000,3,FALSE)</f>
        <v>Slovenia</v>
      </c>
      <c r="C1023" s="22" t="s">
        <v>1924</v>
      </c>
      <c r="D1023" s="24">
        <f>VLOOKUP(A1023,[1]FloodArchive!$A$2:$P$6000,8,FALSE)</f>
        <v>39343</v>
      </c>
      <c r="E1023" s="24">
        <f>VLOOKUP(A1023,[1]FloodArchive!$A$2:$P$6000,9,FALSE)</f>
        <v>39345</v>
      </c>
      <c r="F1023" s="25">
        <f t="shared" si="53"/>
        <v>3</v>
      </c>
      <c r="G1023" s="23">
        <f>VLOOKUP(A1023,[1]FloodArchive!$A$2:$P$6000,11,FALSE)</f>
        <v>6</v>
      </c>
      <c r="H1023" s="23">
        <f>VLOOKUP(A1023,[1]FloodArchive!$A$2:$P$6000,12,FALSE)</f>
        <v>0</v>
      </c>
      <c r="I1023" s="58">
        <v>276000000</v>
      </c>
      <c r="J1023" s="23" t="str">
        <f>VLOOKUP(A1023,[1]FloodArchive!$A$2:$P$6000,13,FALSE)</f>
        <v>Heavy rain</v>
      </c>
      <c r="K1023" s="26">
        <f>VLOOKUP(A1023,[1]FloodArchive!$A$2:$P$6003,14,FALSE)</f>
        <v>1</v>
      </c>
      <c r="L1023" s="23">
        <f>VLOOKUP(A1023,[1]FloodArchive!$A$2:$P$6000,7,FALSE)</f>
        <v>8410.4500000000007</v>
      </c>
      <c r="M1023" s="27">
        <f t="shared" si="52"/>
        <v>4.4019404880072859</v>
      </c>
      <c r="N1023" s="23">
        <f>VLOOKUP(A1023,[1]FloodArchive!$A$2:$P$6000,5,FALSE)</f>
        <v>14.0326</v>
      </c>
      <c r="O1023" s="23">
        <f>VLOOKUP(A1023,[1]FloodArchive!$A$2:$P$6000,6,FALSE)</f>
        <v>46.2575</v>
      </c>
      <c r="P1023" s="33" t="s">
        <v>1925</v>
      </c>
    </row>
    <row r="1024" spans="1:16" ht="39.950000000000003" customHeight="1" x14ac:dyDescent="0.2">
      <c r="A1024" s="138">
        <f t="shared" si="51"/>
        <v>3192</v>
      </c>
      <c r="B1024" s="21" t="str">
        <f>VLOOKUP(A1024,[1]FloodArchive!$A$2:$N$6000,3,FALSE)</f>
        <v>Japan</v>
      </c>
      <c r="C1024" s="22" t="s">
        <v>1926</v>
      </c>
      <c r="D1024" s="24">
        <f>VLOOKUP(A1024,[1]FloodArchive!$A$2:$P$6000,8,FALSE)</f>
        <v>39342</v>
      </c>
      <c r="E1024" s="24">
        <f>VLOOKUP(A1024,[1]FloodArchive!$A$2:$P$6000,9,FALSE)</f>
        <v>39350</v>
      </c>
      <c r="F1024" s="25">
        <f t="shared" si="53"/>
        <v>9</v>
      </c>
      <c r="G1024" s="23">
        <f>VLOOKUP(A1024,[1]FloodArchive!$A$2:$P$6000,11,FALSE)</f>
        <v>4</v>
      </c>
      <c r="H1024" s="23">
        <f>VLOOKUP(A1024,[1]FloodArchive!$A$2:$P$6000,12,FALSE)</f>
        <v>24000</v>
      </c>
      <c r="I1024" s="58">
        <v>0</v>
      </c>
      <c r="J1024" s="23" t="str">
        <f>VLOOKUP(A1024,[1]FloodArchive!$A$2:$P$6000,13,FALSE)</f>
        <v>Tropical cyclone</v>
      </c>
      <c r="K1024" s="26">
        <f>VLOOKUP(A1024,[1]FloodArchive!$A$2:$P$6003,14,FALSE)</f>
        <v>1</v>
      </c>
      <c r="L1024" s="23">
        <f>VLOOKUP(A1024,[1]FloodArchive!$A$2:$P$6000,7,FALSE)</f>
        <v>37903.17</v>
      </c>
      <c r="M1024" s="27">
        <f t="shared" si="52"/>
        <v>5.532918042783014</v>
      </c>
      <c r="N1024" s="23">
        <f>VLOOKUP(A1024,[1]FloodArchive!$A$2:$P$6000,5,FALSE)</f>
        <v>125.83499999999999</v>
      </c>
      <c r="O1024" s="23">
        <f>VLOOKUP(A1024,[1]FloodArchive!$A$2:$P$6000,6,FALSE)</f>
        <v>38.5657</v>
      </c>
      <c r="P1024" s="33" t="s">
        <v>1927</v>
      </c>
    </row>
    <row r="1025" spans="1:16" ht="39.950000000000003" customHeight="1" x14ac:dyDescent="0.2">
      <c r="A1025" s="138">
        <f t="shared" si="51"/>
        <v>3191</v>
      </c>
      <c r="B1025" s="21" t="str">
        <f>VLOOKUP(A1025,[1]FloodArchive!$A$2:$N$6000,3,FALSE)</f>
        <v>India</v>
      </c>
      <c r="C1025" s="22" t="s">
        <v>1928</v>
      </c>
      <c r="D1025" s="24">
        <f>VLOOKUP(A1025,[1]FloodArchive!$A$2:$P$6000,8,FALSE)</f>
        <v>39341</v>
      </c>
      <c r="E1025" s="24">
        <f>VLOOKUP(A1025,[1]FloodArchive!$A$2:$P$6000,9,FALSE)</f>
        <v>39362</v>
      </c>
      <c r="F1025" s="25">
        <f t="shared" si="53"/>
        <v>22</v>
      </c>
      <c r="G1025" s="23">
        <f>VLOOKUP(A1025,[1]FloodArchive!$A$2:$P$6000,11,FALSE)</f>
        <v>94</v>
      </c>
      <c r="H1025" s="23">
        <f>VLOOKUP(A1025,[1]FloodArchive!$A$2:$P$6000,12,FALSE)</f>
        <v>20000</v>
      </c>
      <c r="I1025" s="58">
        <v>0</v>
      </c>
      <c r="J1025" s="23" t="str">
        <f>VLOOKUP(A1025,[1]FloodArchive!$A$2:$P$6000,13,FALSE)</f>
        <v>Monsoonal rain</v>
      </c>
      <c r="K1025" s="26">
        <f>VLOOKUP(A1025,[1]FloodArchive!$A$2:$P$6003,14,FALSE)</f>
        <v>1</v>
      </c>
      <c r="L1025" s="23">
        <f>VLOOKUP(A1025,[1]FloodArchive!$A$2:$P$6000,7,FALSE)</f>
        <v>90279.71</v>
      </c>
      <c r="M1025" s="27">
        <f t="shared" si="52"/>
        <v>6.2980128361725249</v>
      </c>
      <c r="N1025" s="23">
        <f>VLOOKUP(A1025,[1]FloodArchive!$A$2:$P$6000,5,FALSE)</f>
        <v>79.878</v>
      </c>
      <c r="O1025" s="23">
        <f>VLOOKUP(A1025,[1]FloodArchive!$A$2:$P$6000,6,FALSE)</f>
        <v>15.7067</v>
      </c>
      <c r="P1025" s="33" t="s">
        <v>1929</v>
      </c>
    </row>
    <row r="1026" spans="1:16" ht="39.950000000000003" customHeight="1" x14ac:dyDescent="0.2">
      <c r="A1026" s="138">
        <f t="shared" si="51"/>
        <v>3190</v>
      </c>
      <c r="B1026" s="21" t="str">
        <f>VLOOKUP(A1026,[1]FloodArchive!$A$2:$N$6000,3,FALSE)</f>
        <v>South Korea</v>
      </c>
      <c r="C1026" s="22" t="s">
        <v>1930</v>
      </c>
      <c r="D1026" s="24">
        <f>VLOOKUP(A1026,[1]FloodArchive!$A$2:$P$6000,8,FALSE)</f>
        <v>39341</v>
      </c>
      <c r="E1026" s="24">
        <f>VLOOKUP(A1026,[1]FloodArchive!$A$2:$P$6000,9,FALSE)</f>
        <v>39344</v>
      </c>
      <c r="F1026" s="25">
        <f t="shared" si="53"/>
        <v>4</v>
      </c>
      <c r="G1026" s="23">
        <f>VLOOKUP(A1026,[1]FloodArchive!$A$2:$P$6000,11,FALSE)</f>
        <v>13</v>
      </c>
      <c r="H1026" s="23">
        <f>VLOOKUP(A1026,[1]FloodArchive!$A$2:$P$6000,12,FALSE)</f>
        <v>0</v>
      </c>
      <c r="I1026" s="58" t="s">
        <v>1691</v>
      </c>
      <c r="J1026" s="23" t="str">
        <f>VLOOKUP(A1026,[1]FloodArchive!$A$2:$P$6000,13,FALSE)</f>
        <v>Tropical cyclone</v>
      </c>
      <c r="K1026" s="26">
        <f>VLOOKUP(A1026,[1]FloodArchive!$A$2:$P$6003,14,FALSE)</f>
        <v>1</v>
      </c>
      <c r="L1026" s="23">
        <f>VLOOKUP(A1026,[1]FloodArchive!$A$2:$P$6000,7,FALSE)</f>
        <v>7590.44</v>
      </c>
      <c r="M1026" s="27">
        <f t="shared" si="52"/>
        <v>4.4823269429854218</v>
      </c>
      <c r="N1026" s="23">
        <f>VLOOKUP(A1026,[1]FloodArchive!$A$2:$P$6000,5,FALSE)</f>
        <v>126.58799999999999</v>
      </c>
      <c r="O1026" s="23">
        <f>VLOOKUP(A1026,[1]FloodArchive!$A$2:$P$6000,6,FALSE)</f>
        <v>34.778100000000002</v>
      </c>
      <c r="P1026" s="33" t="s">
        <v>1931</v>
      </c>
    </row>
    <row r="1027" spans="1:16" ht="39.950000000000003" customHeight="1" x14ac:dyDescent="0.2">
      <c r="A1027" s="138">
        <f t="shared" si="51"/>
        <v>3189</v>
      </c>
      <c r="B1027" s="21" t="str">
        <f>VLOOKUP(A1027,[1]FloodArchive!$A$2:$N$6000,3,FALSE)</f>
        <v>Rwanda</v>
      </c>
      <c r="C1027" s="22" t="s">
        <v>1932</v>
      </c>
      <c r="D1027" s="24">
        <f>VLOOKUP(A1027,[1]FloodArchive!$A$2:$P$6000,8,FALSE)</f>
        <v>39337</v>
      </c>
      <c r="E1027" s="24">
        <f>VLOOKUP(A1027,[1]FloodArchive!$A$2:$P$6000,9,FALSE)</f>
        <v>39345</v>
      </c>
      <c r="F1027" s="25">
        <f t="shared" si="53"/>
        <v>9</v>
      </c>
      <c r="G1027" s="23">
        <f>VLOOKUP(A1027,[1]FloodArchive!$A$2:$P$6000,11,FALSE)</f>
        <v>20</v>
      </c>
      <c r="H1027" s="23">
        <f>VLOOKUP(A1027,[1]FloodArchive!$A$2:$P$6000,12,FALSE)</f>
        <v>4000</v>
      </c>
      <c r="I1027" s="58">
        <v>0</v>
      </c>
      <c r="J1027" s="23" t="str">
        <f>VLOOKUP(A1027,[1]FloodArchive!$A$2:$P$6000,13,FALSE)</f>
        <v>Heavy rain</v>
      </c>
      <c r="K1027" s="26">
        <f>VLOOKUP(A1027,[1]FloodArchive!$A$2:$P$6003,14,FALSE)</f>
        <v>1</v>
      </c>
      <c r="L1027" s="23">
        <f>VLOOKUP(A1027,[1]FloodArchive!$A$2:$P$6000,7,FALSE)</f>
        <v>1163.19</v>
      </c>
      <c r="M1027" s="27">
        <f t="shared" si="52"/>
        <v>4.0198931693199276</v>
      </c>
      <c r="N1027" s="23">
        <f>VLOOKUP(A1027,[1]FloodArchive!$A$2:$P$6000,5,FALSE)</f>
        <v>29.421500000000002</v>
      </c>
      <c r="O1027" s="23">
        <f>VLOOKUP(A1027,[1]FloodArchive!$A$2:$P$6000,6,FALSE)</f>
        <v>-1.6775800000000001</v>
      </c>
      <c r="P1027" s="33" t="s">
        <v>1933</v>
      </c>
    </row>
    <row r="1028" spans="1:16" ht="39.950000000000003" customHeight="1" x14ac:dyDescent="0.2">
      <c r="A1028" s="138">
        <f t="shared" si="51"/>
        <v>3188</v>
      </c>
      <c r="B1028" s="21" t="str">
        <f>VLOOKUP(A1028,[1]FloodArchive!$A$2:$N$6000,3,FALSE)</f>
        <v>Thailand</v>
      </c>
      <c r="C1028" s="22" t="s">
        <v>1934</v>
      </c>
      <c r="D1028" s="24">
        <f>VLOOKUP(A1028,[1]FloodArchive!$A$2:$P$6000,8,FALSE)</f>
        <v>39330</v>
      </c>
      <c r="E1028" s="24">
        <f>VLOOKUP(A1028,[1]FloodArchive!$A$2:$P$6000,9,FALSE)</f>
        <v>39396</v>
      </c>
      <c r="F1028" s="25">
        <f t="shared" si="53"/>
        <v>67</v>
      </c>
      <c r="G1028" s="23">
        <f>VLOOKUP(A1028,[1]FloodArchive!$A$2:$P$6000,11,FALSE)</f>
        <v>10</v>
      </c>
      <c r="H1028" s="23">
        <f>VLOOKUP(A1028,[1]FloodArchive!$A$2:$P$6000,12,FALSE)</f>
        <v>17000</v>
      </c>
      <c r="I1028" s="58">
        <v>0</v>
      </c>
      <c r="J1028" s="23" t="str">
        <f>VLOOKUP(A1028,[1]FloodArchive!$A$2:$P$6000,13,FALSE)</f>
        <v>Monsoonal rain</v>
      </c>
      <c r="K1028" s="26">
        <f>VLOOKUP(A1028,[1]FloodArchive!$A$2:$P$6003,14,FALSE)</f>
        <v>1</v>
      </c>
      <c r="L1028" s="23">
        <f>VLOOKUP(A1028,[1]FloodArchive!$A$2:$P$6000,7,FALSE)</f>
        <v>299972.46000000002</v>
      </c>
      <c r="M1028" s="27">
        <f t="shared" si="52"/>
        <v>7.3031561873569864</v>
      </c>
      <c r="N1028" s="23">
        <f>VLOOKUP(A1028,[1]FloodArchive!$A$2:$P$6000,5,FALSE)</f>
        <v>102.48</v>
      </c>
      <c r="O1028" s="23">
        <f>VLOOKUP(A1028,[1]FloodArchive!$A$2:$P$6000,6,FALSE)</f>
        <v>16.819800000000001</v>
      </c>
      <c r="P1028" s="33" t="s">
        <v>1935</v>
      </c>
    </row>
    <row r="1029" spans="1:16" ht="39.950000000000003" customHeight="1" x14ac:dyDescent="0.2">
      <c r="A1029" s="138">
        <f t="shared" si="51"/>
        <v>3187</v>
      </c>
      <c r="B1029" s="21" t="str">
        <f>VLOOKUP(A1029,[1]FloodArchive!$A$2:$N$6000,3,FALSE)</f>
        <v>Czech Republic</v>
      </c>
      <c r="C1029" s="22" t="s">
        <v>1936</v>
      </c>
      <c r="D1029" s="24">
        <f>VLOOKUP(A1029,[1]FloodArchive!$A$2:$P$6000,8,FALSE)</f>
        <v>39331</v>
      </c>
      <c r="E1029" s="24">
        <f>VLOOKUP(A1029,[1]FloodArchive!$A$2:$P$6000,9,FALSE)</f>
        <v>39335</v>
      </c>
      <c r="F1029" s="25">
        <f t="shared" si="53"/>
        <v>5</v>
      </c>
      <c r="G1029" s="23">
        <f>VLOOKUP(A1029,[1]FloodArchive!$A$2:$P$6000,11,FALSE)</f>
        <v>0</v>
      </c>
      <c r="H1029" s="23">
        <f>VLOOKUP(A1029,[1]FloodArchive!$A$2:$P$6000,12,FALSE)</f>
        <v>300</v>
      </c>
      <c r="I1029" s="58">
        <v>0</v>
      </c>
      <c r="J1029" s="23" t="str">
        <f>VLOOKUP(A1029,[1]FloodArchive!$A$2:$P$6000,13,FALSE)</f>
        <v>Heavy rain</v>
      </c>
      <c r="K1029" s="26">
        <f>VLOOKUP(A1029,[1]FloodArchive!$A$2:$P$6003,14,FALSE)</f>
        <v>1.5</v>
      </c>
      <c r="L1029" s="23">
        <f>VLOOKUP(A1029,[1]FloodArchive!$A$2:$P$6000,7,FALSE)</f>
        <v>66614.41</v>
      </c>
      <c r="M1029" s="27">
        <f t="shared" si="52"/>
        <v>5.6986294491168312</v>
      </c>
      <c r="N1029" s="23">
        <f>VLOOKUP(A1029,[1]FloodArchive!$A$2:$P$6000,5,FALSE)</f>
        <v>16.346</v>
      </c>
      <c r="O1029" s="23">
        <f>VLOOKUP(A1029,[1]FloodArchive!$A$2:$P$6000,6,FALSE)</f>
        <v>48.908099999999997</v>
      </c>
      <c r="P1029" s="33" t="s">
        <v>1937</v>
      </c>
    </row>
    <row r="1030" spans="1:16" ht="39.950000000000003" customHeight="1" x14ac:dyDescent="0.2">
      <c r="A1030" s="138">
        <f t="shared" si="51"/>
        <v>3186</v>
      </c>
      <c r="B1030" s="21" t="str">
        <f>VLOOKUP(A1030,[1]FloodArchive!$A$2:$N$6000,3,FALSE)</f>
        <v>Romania</v>
      </c>
      <c r="C1030" s="22" t="s">
        <v>1938</v>
      </c>
      <c r="D1030" s="24">
        <f>VLOOKUP(A1030,[1]FloodArchive!$A$2:$P$6000,8,FALSE)</f>
        <v>39330</v>
      </c>
      <c r="E1030" s="24">
        <f>VLOOKUP(A1030,[1]FloodArchive!$A$2:$P$6000,9,FALSE)</f>
        <v>39336</v>
      </c>
      <c r="F1030" s="25">
        <f t="shared" si="53"/>
        <v>7</v>
      </c>
      <c r="G1030" s="23">
        <f>VLOOKUP(A1030,[1]FloodArchive!$A$2:$P$6000,11,FALSE)</f>
        <v>7</v>
      </c>
      <c r="H1030" s="23">
        <f>VLOOKUP(A1030,[1]FloodArchive!$A$2:$P$6000,12,FALSE)</f>
        <v>1400</v>
      </c>
      <c r="I1030" s="58">
        <v>0</v>
      </c>
      <c r="J1030" s="23" t="str">
        <f>VLOOKUP(A1030,[1]FloodArchive!$A$2:$P$6000,13,FALSE)</f>
        <v>Heavy rain</v>
      </c>
      <c r="K1030" s="26">
        <f>VLOOKUP(A1030,[1]FloodArchive!$A$2:$P$6003,14,FALSE)</f>
        <v>1</v>
      </c>
      <c r="L1030" s="23">
        <f>VLOOKUP(A1030,[1]FloodArchive!$A$2:$P$6000,7,FALSE)</f>
        <v>26859.73</v>
      </c>
      <c r="M1030" s="27">
        <f t="shared" si="52"/>
        <v>5.2741996827438458</v>
      </c>
      <c r="N1030" s="23">
        <f>VLOOKUP(A1030,[1]FloodArchive!$A$2:$P$6000,5,FALSE)</f>
        <v>27.2393</v>
      </c>
      <c r="O1030" s="23">
        <f>VLOOKUP(A1030,[1]FloodArchive!$A$2:$P$6000,6,FALSE)</f>
        <v>45.822499999999998</v>
      </c>
      <c r="P1030" s="33" t="s">
        <v>1939</v>
      </c>
    </row>
    <row r="1031" spans="1:16" ht="39.950000000000003" customHeight="1" x14ac:dyDescent="0.2">
      <c r="A1031" s="138">
        <f t="shared" si="51"/>
        <v>3185</v>
      </c>
      <c r="B1031" s="21" t="str">
        <f>VLOOKUP(A1031,[1]FloodArchive!$A$2:$N$6000,3,FALSE)</f>
        <v>South Korea</v>
      </c>
      <c r="C1031" s="22" t="s">
        <v>1940</v>
      </c>
      <c r="D1031" s="24">
        <f>VLOOKUP(A1031,[1]FloodArchive!$A$2:$P$6000,8,FALSE)</f>
        <v>39329</v>
      </c>
      <c r="E1031" s="24">
        <f>VLOOKUP(A1031,[1]FloodArchive!$A$2:$P$6000,9,FALSE)</f>
        <v>39332</v>
      </c>
      <c r="F1031" s="25">
        <f t="shared" si="53"/>
        <v>4</v>
      </c>
      <c r="G1031" s="23">
        <f>VLOOKUP(A1031,[1]FloodArchive!$A$2:$P$6000,11,FALSE)</f>
        <v>3</v>
      </c>
      <c r="H1031" s="23">
        <f>VLOOKUP(A1031,[1]FloodArchive!$A$2:$P$6000,12,FALSE)</f>
        <v>0</v>
      </c>
      <c r="I1031" s="58">
        <v>0</v>
      </c>
      <c r="J1031" s="23" t="str">
        <f>VLOOKUP(A1031,[1]FloodArchive!$A$2:$P$6000,13,FALSE)</f>
        <v>Heavy rain</v>
      </c>
      <c r="K1031" s="26">
        <f>VLOOKUP(A1031,[1]FloodArchive!$A$2:$P$6003,14,FALSE)</f>
        <v>1</v>
      </c>
      <c r="L1031" s="23">
        <f>VLOOKUP(A1031,[1]FloodArchive!$A$2:$P$6000,7,FALSE)</f>
        <v>932.66700000000003</v>
      </c>
      <c r="M1031" s="27">
        <f t="shared" si="52"/>
        <v>3.5717866019801217</v>
      </c>
      <c r="N1031" s="23">
        <f>VLOOKUP(A1031,[1]FloodArchive!$A$2:$P$6000,5,FALSE)</f>
        <v>126.721</v>
      </c>
      <c r="O1031" s="23">
        <f>VLOOKUP(A1031,[1]FloodArchive!$A$2:$P$6000,6,FALSE)</f>
        <v>33.398600000000002</v>
      </c>
      <c r="P1031" s="33" t="s">
        <v>1941</v>
      </c>
    </row>
    <row r="1032" spans="1:16" ht="39.950000000000003" customHeight="1" x14ac:dyDescent="0.2">
      <c r="A1032" s="138">
        <f t="shared" si="51"/>
        <v>3184</v>
      </c>
      <c r="B1032" s="21" t="str">
        <f>VLOOKUP(A1032,[1]FloodArchive!$A$2:$N$6000,3,FALSE)</f>
        <v>Nicaragua</v>
      </c>
      <c r="C1032" s="35" t="s">
        <v>1942</v>
      </c>
      <c r="D1032" s="24">
        <f>VLOOKUP(A1032,[1]FloodArchive!$A$2:$P$6000,8,FALSE)</f>
        <v>39329</v>
      </c>
      <c r="E1032" s="24">
        <f>VLOOKUP(A1032,[1]FloodArchive!$A$2:$P$6000,9,FALSE)</f>
        <v>39337</v>
      </c>
      <c r="F1032" s="25">
        <f t="shared" si="53"/>
        <v>9</v>
      </c>
      <c r="G1032" s="23">
        <f>VLOOKUP(A1032,[1]FloodArchive!$A$2:$P$6000,11,FALSE)</f>
        <v>102</v>
      </c>
      <c r="H1032" s="23">
        <f>VLOOKUP(A1032,[1]FloodArchive!$A$2:$P$6000,12,FALSE)</f>
        <v>90000</v>
      </c>
      <c r="I1032" s="58">
        <v>0</v>
      </c>
      <c r="J1032" s="23" t="str">
        <f>VLOOKUP(A1032,[1]FloodArchive!$A$2:$P$6000,13,FALSE)</f>
        <v>Tropical cyclone</v>
      </c>
      <c r="K1032" s="26">
        <f>VLOOKUP(A1032,[1]FloodArchive!$A$2:$P$6003,14,FALSE)</f>
        <v>1</v>
      </c>
      <c r="L1032" s="23">
        <f>VLOOKUP(A1032,[1]FloodArchive!$A$2:$P$6000,7,FALSE)</f>
        <v>152397.91</v>
      </c>
      <c r="M1032" s="27">
        <f t="shared" si="52"/>
        <v>6.1372215205262979</v>
      </c>
      <c r="N1032" s="23">
        <f>VLOOKUP(A1032,[1]FloodArchive!$A$2:$P$6000,5,FALSE)</f>
        <v>-98.494299999999996</v>
      </c>
      <c r="O1032" s="23">
        <f>VLOOKUP(A1032,[1]FloodArchive!$A$2:$P$6000,6,FALSE)</f>
        <v>21.8462</v>
      </c>
      <c r="P1032" s="33" t="s">
        <v>1943</v>
      </c>
    </row>
    <row r="1033" spans="1:16" ht="39.950000000000003" customHeight="1" x14ac:dyDescent="0.2">
      <c r="A1033" s="138">
        <f t="shared" si="51"/>
        <v>3183</v>
      </c>
      <c r="B1033" s="21" t="str">
        <f>VLOOKUP(A1033,[1]FloodArchive!$A$2:$N$6000,3,FALSE)</f>
        <v>Somalia</v>
      </c>
      <c r="C1033" s="22" t="s">
        <v>1944</v>
      </c>
      <c r="D1033" s="24">
        <f>VLOOKUP(A1033,[1]FloodArchive!$A$2:$P$6000,8,FALSE)</f>
        <v>39326</v>
      </c>
      <c r="E1033" s="24">
        <f>VLOOKUP(A1033,[1]FloodArchive!$A$2:$P$6000,9,FALSE)</f>
        <v>39359</v>
      </c>
      <c r="F1033" s="25">
        <f t="shared" si="53"/>
        <v>34</v>
      </c>
      <c r="G1033" s="23">
        <f>VLOOKUP(A1033,[1]FloodArchive!$A$2:$P$6000,11,FALSE)</f>
        <v>4</v>
      </c>
      <c r="H1033" s="23">
        <f>VLOOKUP(A1033,[1]FloodArchive!$A$2:$P$6000,12,FALSE)</f>
        <v>8000</v>
      </c>
      <c r="I1033" s="58">
        <v>0</v>
      </c>
      <c r="J1033" s="23" t="str">
        <f>VLOOKUP(A1033,[1]FloodArchive!$A$2:$P$6000,13,FALSE)</f>
        <v>Heavy rain</v>
      </c>
      <c r="K1033" s="26">
        <f>VLOOKUP(A1033,[1]FloodArchive!$A$2:$P$6003,14,FALSE)</f>
        <v>1</v>
      </c>
      <c r="L1033" s="23">
        <f>VLOOKUP(A1033,[1]FloodArchive!$A$2:$P$6000,7,FALSE)</f>
        <v>13305.25</v>
      </c>
      <c r="M1033" s="27">
        <f t="shared" si="52"/>
        <v>5.6555019562153026</v>
      </c>
      <c r="N1033" s="23">
        <f>VLOOKUP(A1033,[1]FloodArchive!$A$2:$P$6000,5,FALSE)</f>
        <v>45.426900000000003</v>
      </c>
      <c r="O1033" s="23">
        <f>VLOOKUP(A1033,[1]FloodArchive!$A$2:$P$6000,6,FALSE)</f>
        <v>2.97811</v>
      </c>
      <c r="P1033" s="33" t="s">
        <v>1945</v>
      </c>
    </row>
    <row r="1034" spans="1:16" ht="39.950000000000003" customHeight="1" x14ac:dyDescent="0.2">
      <c r="A1034" s="138">
        <f t="shared" si="51"/>
        <v>3182</v>
      </c>
      <c r="B1034" s="21" t="str">
        <f>VLOOKUP(A1034,[1]FloodArchive!$A$2:$N$6000,3,FALSE)</f>
        <v>Indonesia</v>
      </c>
      <c r="C1034" s="22" t="s">
        <v>1946</v>
      </c>
      <c r="D1034" s="24">
        <f>VLOOKUP(A1034,[1]FloodArchive!$A$2:$P$6000,8,FALSE)</f>
        <v>39327</v>
      </c>
      <c r="E1034" s="24">
        <f>VLOOKUP(A1034,[1]FloodArchive!$A$2:$P$6000,9,FALSE)</f>
        <v>39329</v>
      </c>
      <c r="F1034" s="25">
        <f t="shared" si="53"/>
        <v>3</v>
      </c>
      <c r="G1034" s="23">
        <f>VLOOKUP(A1034,[1]FloodArchive!$A$2:$P$6000,11,FALSE)</f>
        <v>4</v>
      </c>
      <c r="H1034" s="23">
        <f>VLOOKUP(A1034,[1]FloodArchive!$A$2:$P$6000,12,FALSE)</f>
        <v>0</v>
      </c>
      <c r="I1034" s="58">
        <v>0</v>
      </c>
      <c r="J1034" s="23" t="str">
        <f>VLOOKUP(A1034,[1]FloodArchive!$A$2:$P$6000,13,FALSE)</f>
        <v>Heavy rain</v>
      </c>
      <c r="K1034" s="26">
        <f>VLOOKUP(A1034,[1]FloodArchive!$A$2:$P$6003,14,FALSE)</f>
        <v>1</v>
      </c>
      <c r="L1034" s="23">
        <f>VLOOKUP(A1034,[1]FloodArchive!$A$2:$P$6000,7,FALSE)</f>
        <v>5688.89</v>
      </c>
      <c r="M1034" s="27">
        <f t="shared" si="52"/>
        <v>4.2321487910793012</v>
      </c>
      <c r="N1034" s="23">
        <f>VLOOKUP(A1034,[1]FloodArchive!$A$2:$P$6000,5,FALSE)</f>
        <v>116.71599999999999</v>
      </c>
      <c r="O1034" s="23">
        <f>VLOOKUP(A1034,[1]FloodArchive!$A$2:$P$6000,6,FALSE)</f>
        <v>-1.0763400000000001</v>
      </c>
      <c r="P1034" s="33" t="s">
        <v>1947</v>
      </c>
    </row>
    <row r="1035" spans="1:16" ht="39.950000000000003" customHeight="1" x14ac:dyDescent="0.2">
      <c r="A1035" s="138">
        <f t="shared" ref="A1035:A1098" si="54">A1036+1</f>
        <v>3181</v>
      </c>
      <c r="B1035" s="21" t="str">
        <f>VLOOKUP(A1035,[1]FloodArchive!$A$2:$N$6000,3,FALSE)</f>
        <v>China</v>
      </c>
      <c r="C1035" s="22" t="s">
        <v>1948</v>
      </c>
      <c r="D1035" s="24">
        <f>VLOOKUP(A1035,[1]FloodArchive!$A$2:$P$6000,8,FALSE)</f>
        <v>39325</v>
      </c>
      <c r="E1035" s="24">
        <f>VLOOKUP(A1035,[1]FloodArchive!$A$2:$P$6000,9,FALSE)</f>
        <v>39327</v>
      </c>
      <c r="F1035" s="25">
        <f t="shared" si="53"/>
        <v>3</v>
      </c>
      <c r="G1035" s="23">
        <f>VLOOKUP(A1035,[1]FloodArchive!$A$2:$P$6000,11,FALSE)</f>
        <v>7</v>
      </c>
      <c r="H1035" s="23">
        <f>VLOOKUP(A1035,[1]FloodArchive!$A$2:$P$6000,12,FALSE)</f>
        <v>0</v>
      </c>
      <c r="I1035" s="58">
        <v>0</v>
      </c>
      <c r="J1035" s="23" t="str">
        <f>VLOOKUP(A1035,[1]FloodArchive!$A$2:$P$6000,13,FALSE)</f>
        <v>Heavy rain</v>
      </c>
      <c r="K1035" s="26">
        <f>VLOOKUP(A1035,[1]FloodArchive!$A$2:$P$6003,14,FALSE)</f>
        <v>1</v>
      </c>
      <c r="L1035" s="23">
        <f>VLOOKUP(A1035,[1]FloodArchive!$A$2:$P$6000,7,FALSE)</f>
        <v>4380.3500000000004</v>
      </c>
      <c r="M1035" s="27">
        <f t="shared" ref="M1035:M1098" si="55">LOG(F1035*K1035*L1035)</f>
        <v>4.1186300677342205</v>
      </c>
      <c r="N1035" s="23">
        <f>VLOOKUP(A1035,[1]FloodArchive!$A$2:$P$6000,5,FALSE)</f>
        <v>108.872</v>
      </c>
      <c r="O1035" s="23">
        <f>VLOOKUP(A1035,[1]FloodArchive!$A$2:$P$6000,6,FALSE)</f>
        <v>32.782499999999999</v>
      </c>
      <c r="P1035" s="33" t="s">
        <v>1949</v>
      </c>
    </row>
    <row r="1036" spans="1:16" ht="39.950000000000003" customHeight="1" x14ac:dyDescent="0.2">
      <c r="A1036" s="138">
        <f t="shared" si="54"/>
        <v>3180</v>
      </c>
      <c r="B1036" s="21" t="str">
        <f>VLOOKUP(A1036,[1]FloodArchive!$A$2:$N$6000,3,FALSE)</f>
        <v>Senegal</v>
      </c>
      <c r="C1036" s="22" t="s">
        <v>1950</v>
      </c>
      <c r="D1036" s="24">
        <f>VLOOKUP(A1036,[1]FloodArchive!$A$2:$P$6000,8,FALSE)</f>
        <v>39325</v>
      </c>
      <c r="E1036" s="24">
        <f>VLOOKUP(A1036,[1]FloodArchive!$A$2:$P$6000,9,FALSE)</f>
        <v>39345</v>
      </c>
      <c r="F1036" s="25">
        <f t="shared" si="53"/>
        <v>21</v>
      </c>
      <c r="G1036" s="23">
        <f>VLOOKUP(A1036,[1]FloodArchive!$A$2:$P$6000,11,FALSE)</f>
        <v>1</v>
      </c>
      <c r="H1036" s="23">
        <f>VLOOKUP(A1036,[1]FloodArchive!$A$2:$P$6000,12,FALSE)</f>
        <v>0</v>
      </c>
      <c r="I1036" s="58">
        <v>0</v>
      </c>
      <c r="J1036" s="23" t="str">
        <f>VLOOKUP(A1036,[1]FloodArchive!$A$2:$P$6000,13,FALSE)</f>
        <v>Heavy rain</v>
      </c>
      <c r="K1036" s="26">
        <f>VLOOKUP(A1036,[1]FloodArchive!$A$2:$P$6003,14,FALSE)</f>
        <v>1</v>
      </c>
      <c r="L1036" s="23">
        <f>VLOOKUP(A1036,[1]FloodArchive!$A$2:$P$6000,7,FALSE)</f>
        <v>167997.63</v>
      </c>
      <c r="M1036" s="27">
        <f t="shared" si="55"/>
        <v>6.547522449762269</v>
      </c>
      <c r="N1036" s="23">
        <f>VLOOKUP(A1036,[1]FloodArchive!$A$2:$P$6000,5,FALSE)</f>
        <v>-13.9678</v>
      </c>
      <c r="O1036" s="23">
        <f>VLOOKUP(A1036,[1]FloodArchive!$A$2:$P$6000,6,FALSE)</f>
        <v>15.474500000000001</v>
      </c>
      <c r="P1036" s="33" t="s">
        <v>1951</v>
      </c>
    </row>
    <row r="1037" spans="1:16" ht="39.950000000000003" customHeight="1" x14ac:dyDescent="0.2">
      <c r="A1037" s="138">
        <f t="shared" si="54"/>
        <v>3179</v>
      </c>
      <c r="B1037" s="21" t="str">
        <f>VLOOKUP(A1037,[1]FloodArchive!$A$2:$N$6000,3,FALSE)</f>
        <v>Chad</v>
      </c>
      <c r="C1037" s="22" t="s">
        <v>1952</v>
      </c>
      <c r="D1037" s="24">
        <f>VLOOKUP(A1037,[1]FloodArchive!$A$2:$P$6000,8,FALSE)</f>
        <v>39319</v>
      </c>
      <c r="E1037" s="24">
        <f>VLOOKUP(A1037,[1]FloodArchive!$A$2:$P$6000,9,FALSE)</f>
        <v>39356</v>
      </c>
      <c r="F1037" s="25">
        <f t="shared" ref="F1037:F1100" si="56">E1037-D1037+1</f>
        <v>38</v>
      </c>
      <c r="G1037" s="23">
        <f>VLOOKUP(A1037,[1]FloodArchive!$A$2:$P$6000,11,FALSE)</f>
        <v>12</v>
      </c>
      <c r="H1037" s="23">
        <f>VLOOKUP(A1037,[1]FloodArchive!$A$2:$P$6000,12,FALSE)</f>
        <v>170000</v>
      </c>
      <c r="I1037" s="58">
        <v>0</v>
      </c>
      <c r="J1037" s="23" t="str">
        <f>VLOOKUP(A1037,[1]FloodArchive!$A$2:$P$6000,13,FALSE)</f>
        <v>Heavy rain</v>
      </c>
      <c r="K1037" s="26">
        <f>VLOOKUP(A1037,[1]FloodArchive!$A$2:$P$6003,14,FALSE)</f>
        <v>1</v>
      </c>
      <c r="L1037" s="23">
        <f>VLOOKUP(A1037,[1]FloodArchive!$A$2:$P$6000,7,FALSE)</f>
        <v>454774.59</v>
      </c>
      <c r="M1037" s="27">
        <f t="shared" si="55"/>
        <v>7.2375797876125532</v>
      </c>
      <c r="N1037" s="23">
        <f>VLOOKUP(A1037,[1]FloodArchive!$A$2:$P$6000,5,FALSE)</f>
        <v>19.049399999999999</v>
      </c>
      <c r="O1037" s="23">
        <f>VLOOKUP(A1037,[1]FloodArchive!$A$2:$P$6000,6,FALSE)</f>
        <v>11.543799999999999</v>
      </c>
      <c r="P1037" s="33" t="s">
        <v>1953</v>
      </c>
    </row>
    <row r="1038" spans="1:16" ht="39.950000000000003" customHeight="1" x14ac:dyDescent="0.2">
      <c r="A1038" s="138">
        <f t="shared" si="54"/>
        <v>3178</v>
      </c>
      <c r="B1038" s="21" t="str">
        <f>VLOOKUP(A1038,[1]FloodArchive!$A$2:$N$6000,3,FALSE)</f>
        <v>Romania</v>
      </c>
      <c r="C1038" s="22" t="s">
        <v>1954</v>
      </c>
      <c r="D1038" s="24">
        <f>VLOOKUP(A1038,[1]FloodArchive!$A$2:$P$6000,8,FALSE)</f>
        <v>39319</v>
      </c>
      <c r="E1038" s="24">
        <f>VLOOKUP(A1038,[1]FloodArchive!$A$2:$P$6000,9,FALSE)</f>
        <v>39321</v>
      </c>
      <c r="F1038" s="25">
        <f t="shared" si="56"/>
        <v>3</v>
      </c>
      <c r="G1038" s="23">
        <f>VLOOKUP(A1038,[1]FloodArchive!$A$2:$P$6000,11,FALSE)</f>
        <v>2</v>
      </c>
      <c r="H1038" s="23">
        <f>VLOOKUP(A1038,[1]FloodArchive!$A$2:$P$6000,12,FALSE)</f>
        <v>0</v>
      </c>
      <c r="I1038" s="58">
        <v>0</v>
      </c>
      <c r="J1038" s="23" t="str">
        <f>VLOOKUP(A1038,[1]FloodArchive!$A$2:$P$6000,13,FALSE)</f>
        <v>Heavy rain</v>
      </c>
      <c r="K1038" s="26">
        <f>VLOOKUP(A1038,[1]FloodArchive!$A$2:$P$6003,14,FALSE)</f>
        <v>1</v>
      </c>
      <c r="L1038" s="23">
        <f>VLOOKUP(A1038,[1]FloodArchive!$A$2:$P$6000,7,FALSE)</f>
        <v>32267.84</v>
      </c>
      <c r="M1038" s="27">
        <f t="shared" si="55"/>
        <v>4.9858911495478786</v>
      </c>
      <c r="N1038" s="23">
        <f>VLOOKUP(A1038,[1]FloodArchive!$A$2:$P$6000,5,FALSE)</f>
        <v>25.602499999999999</v>
      </c>
      <c r="O1038" s="23">
        <f>VLOOKUP(A1038,[1]FloodArchive!$A$2:$P$6000,6,FALSE)</f>
        <v>46.757800000000003</v>
      </c>
      <c r="P1038" s="33" t="s">
        <v>1955</v>
      </c>
    </row>
    <row r="1039" spans="1:16" ht="39.950000000000003" customHeight="1" x14ac:dyDescent="0.2">
      <c r="A1039" s="138">
        <f t="shared" si="54"/>
        <v>3177</v>
      </c>
      <c r="B1039" s="21" t="str">
        <f>VLOOKUP(A1039,[1]FloodArchive!$A$2:$N$6000,3,FALSE)</f>
        <v>Liberia</v>
      </c>
      <c r="C1039" s="22" t="s">
        <v>1956</v>
      </c>
      <c r="D1039" s="24">
        <f>VLOOKUP(A1039,[1]FloodArchive!$A$2:$P$6000,8,FALSE)</f>
        <v>39320</v>
      </c>
      <c r="E1039" s="24">
        <f>VLOOKUP(A1039,[1]FloodArchive!$A$2:$P$6000,9,FALSE)</f>
        <v>39324</v>
      </c>
      <c r="F1039" s="25">
        <f t="shared" si="56"/>
        <v>5</v>
      </c>
      <c r="G1039" s="23">
        <f>VLOOKUP(A1039,[1]FloodArchive!$A$2:$P$6000,11,FALSE)</f>
        <v>0</v>
      </c>
      <c r="H1039" s="23">
        <f>VLOOKUP(A1039,[1]FloodArchive!$A$2:$P$6000,12,FALSE)</f>
        <v>17000</v>
      </c>
      <c r="I1039" s="58">
        <v>0</v>
      </c>
      <c r="J1039" s="23" t="str">
        <f>VLOOKUP(A1039,[1]FloodArchive!$A$2:$P$6000,13,FALSE)</f>
        <v>Heavy rain</v>
      </c>
      <c r="K1039" s="26">
        <f>VLOOKUP(A1039,[1]FloodArchive!$A$2:$P$6003,14,FALSE)</f>
        <v>1.5</v>
      </c>
      <c r="L1039" s="23">
        <f>VLOOKUP(A1039,[1]FloodArchive!$A$2:$P$6000,7,FALSE)</f>
        <v>2336.59</v>
      </c>
      <c r="M1039" s="27">
        <f t="shared" si="55"/>
        <v>4.243643777085266</v>
      </c>
      <c r="N1039" s="23">
        <f>VLOOKUP(A1039,[1]FloodArchive!$A$2:$P$6000,5,FALSE)</f>
        <v>-10.5823</v>
      </c>
      <c r="O1039" s="23">
        <f>VLOOKUP(A1039,[1]FloodArchive!$A$2:$P$6000,6,FALSE)</f>
        <v>6.5059800000000001</v>
      </c>
      <c r="P1039" s="33" t="s">
        <v>1957</v>
      </c>
    </row>
    <row r="1040" spans="1:16" ht="39.950000000000003" customHeight="1" x14ac:dyDescent="0.2">
      <c r="A1040" s="138">
        <f t="shared" si="54"/>
        <v>3176</v>
      </c>
      <c r="B1040" s="21" t="str">
        <f>VLOOKUP(A1040,[1]FloodArchive!$A$2:$N$6000,3,FALSE)</f>
        <v>China</v>
      </c>
      <c r="C1040" s="22" t="s">
        <v>1958</v>
      </c>
      <c r="D1040" s="24">
        <f>VLOOKUP(A1040,[1]FloodArchive!$A$2:$P$6000,8,FALSE)</f>
        <v>39316</v>
      </c>
      <c r="E1040" s="24">
        <f>VLOOKUP(A1040,[1]FloodArchive!$A$2:$P$6000,9,FALSE)</f>
        <v>39321</v>
      </c>
      <c r="F1040" s="25">
        <f t="shared" si="56"/>
        <v>6</v>
      </c>
      <c r="G1040" s="23">
        <f>VLOOKUP(A1040,[1]FloodArchive!$A$2:$P$6000,11,FALSE)</f>
        <v>17</v>
      </c>
      <c r="H1040" s="23">
        <f>VLOOKUP(A1040,[1]FloodArchive!$A$2:$P$6000,12,FALSE)</f>
        <v>2309</v>
      </c>
      <c r="I1040" s="58">
        <v>0</v>
      </c>
      <c r="J1040" s="23" t="str">
        <f>VLOOKUP(A1040,[1]FloodArchive!$A$2:$P$6000,13,FALSE)</f>
        <v>Heavy rain</v>
      </c>
      <c r="K1040" s="26">
        <f>VLOOKUP(A1040,[1]FloodArchive!$A$2:$P$6003,14,FALSE)</f>
        <v>1</v>
      </c>
      <c r="L1040" s="23">
        <f>VLOOKUP(A1040,[1]FloodArchive!$A$2:$P$6000,7,FALSE)</f>
        <v>32590.67</v>
      </c>
      <c r="M1040" s="27">
        <f t="shared" si="55"/>
        <v>5.291244539179929</v>
      </c>
      <c r="N1040" s="23">
        <f>VLOOKUP(A1040,[1]FloodArchive!$A$2:$P$6000,5,FALSE)</f>
        <v>104.066</v>
      </c>
      <c r="O1040" s="23">
        <f>VLOOKUP(A1040,[1]FloodArchive!$A$2:$P$6000,6,FALSE)</f>
        <v>27.719000000000001</v>
      </c>
      <c r="P1040" s="33" t="s">
        <v>1959</v>
      </c>
    </row>
    <row r="1041" spans="1:16" ht="39.950000000000003" customHeight="1" x14ac:dyDescent="0.2">
      <c r="A1041" s="138">
        <f t="shared" si="54"/>
        <v>3175</v>
      </c>
      <c r="B1041" s="21" t="str">
        <f>VLOOKUP(A1041,[1]FloodArchive!$A$2:$N$6000,3,FALSE)</f>
        <v>Yemen</v>
      </c>
      <c r="C1041" s="22">
        <v>0</v>
      </c>
      <c r="D1041" s="24">
        <f>VLOOKUP(A1041,[1]FloodArchive!$A$2:$P$6000,8,FALSE)</f>
        <v>39295</v>
      </c>
      <c r="E1041" s="24">
        <f>VLOOKUP(A1041,[1]FloodArchive!$A$2:$P$6000,9,FALSE)</f>
        <v>39321</v>
      </c>
      <c r="F1041" s="25">
        <f t="shared" si="56"/>
        <v>27</v>
      </c>
      <c r="G1041" s="23">
        <f>VLOOKUP(A1041,[1]FloodArchive!$A$2:$P$6000,11,FALSE)</f>
        <v>50</v>
      </c>
      <c r="H1041" s="23">
        <f>VLOOKUP(A1041,[1]FloodArchive!$A$2:$P$6000,12,FALSE)</f>
        <v>0</v>
      </c>
      <c r="I1041" s="58">
        <v>0</v>
      </c>
      <c r="J1041" s="23" t="str">
        <f>VLOOKUP(A1041,[1]FloodArchive!$A$2:$P$6000,13,FALSE)</f>
        <v>Heavy rain</v>
      </c>
      <c r="K1041" s="26">
        <f>VLOOKUP(A1041,[1]FloodArchive!$A$2:$P$6003,14,FALSE)</f>
        <v>1</v>
      </c>
      <c r="L1041" s="23">
        <f>VLOOKUP(A1041,[1]FloodArchive!$A$2:$P$6000,7,FALSE)</f>
        <v>165109.47</v>
      </c>
      <c r="M1041" s="27">
        <f t="shared" si="55"/>
        <v>6.6491357474811128</v>
      </c>
      <c r="N1041" s="23">
        <f>VLOOKUP(A1041,[1]FloodArchive!$A$2:$P$6000,5,FALSE)</f>
        <v>45.727699999999999</v>
      </c>
      <c r="O1041" s="23">
        <f>VLOOKUP(A1041,[1]FloodArchive!$A$2:$P$6000,6,FALSE)</f>
        <v>15.0794</v>
      </c>
      <c r="P1041" s="33" t="s">
        <v>1960</v>
      </c>
    </row>
    <row r="1042" spans="1:16" ht="39.950000000000003" customHeight="1" x14ac:dyDescent="0.2">
      <c r="A1042" s="138">
        <f t="shared" si="54"/>
        <v>3174</v>
      </c>
      <c r="B1042" s="21" t="str">
        <f>VLOOKUP(A1042,[1]FloodArchive!$A$2:$N$6000,3,FALSE)</f>
        <v>Thailand</v>
      </c>
      <c r="C1042" s="22" t="s">
        <v>1961</v>
      </c>
      <c r="D1042" s="24">
        <f>VLOOKUP(A1042,[1]FloodArchive!$A$2:$P$6000,8,FALSE)</f>
        <v>39314</v>
      </c>
      <c r="E1042" s="24">
        <f>VLOOKUP(A1042,[1]FloodArchive!$A$2:$P$6000,9,FALSE)</f>
        <v>39318</v>
      </c>
      <c r="F1042" s="25">
        <f t="shared" si="56"/>
        <v>5</v>
      </c>
      <c r="G1042" s="23">
        <f>VLOOKUP(A1042,[1]FloodArchive!$A$2:$P$6000,11,FALSE)</f>
        <v>0</v>
      </c>
      <c r="H1042" s="23">
        <f>VLOOKUP(A1042,[1]FloodArchive!$A$2:$P$6000,12,FALSE)</f>
        <v>3000</v>
      </c>
      <c r="I1042" s="58">
        <v>0</v>
      </c>
      <c r="J1042" s="23" t="str">
        <f>VLOOKUP(A1042,[1]FloodArchive!$A$2:$P$6000,13,FALSE)</f>
        <v>Heavy rain</v>
      </c>
      <c r="K1042" s="26">
        <f>VLOOKUP(A1042,[1]FloodArchive!$A$2:$P$6003,14,FALSE)</f>
        <v>1.5</v>
      </c>
      <c r="L1042" s="23">
        <f>VLOOKUP(A1042,[1]FloodArchive!$A$2:$P$6000,7,FALSE)</f>
        <v>16270.5</v>
      </c>
      <c r="M1042" s="27">
        <f t="shared" si="55"/>
        <v>5.0864621626041826</v>
      </c>
      <c r="N1042" s="23">
        <f>VLOOKUP(A1042,[1]FloodArchive!$A$2:$P$6000,5,FALSE)</f>
        <v>98.981800000000007</v>
      </c>
      <c r="O1042" s="23">
        <f>VLOOKUP(A1042,[1]FloodArchive!$A$2:$P$6000,6,FALSE)</f>
        <v>8.9360499999999998</v>
      </c>
      <c r="P1042" s="33" t="s">
        <v>1962</v>
      </c>
    </row>
    <row r="1043" spans="1:16" ht="39.950000000000003" customHeight="1" x14ac:dyDescent="0.2">
      <c r="A1043" s="138">
        <f t="shared" si="54"/>
        <v>3173</v>
      </c>
      <c r="B1043" s="21" t="str">
        <f>VLOOKUP(A1043,[1]FloodArchive!$A$2:$N$6000,3,FALSE)</f>
        <v>Philippines</v>
      </c>
      <c r="C1043" s="22" t="s">
        <v>1963</v>
      </c>
      <c r="D1043" s="24">
        <f>VLOOKUP(A1043,[1]FloodArchive!$A$2:$P$6000,8,FALSE)</f>
        <v>39311</v>
      </c>
      <c r="E1043" s="24">
        <f>VLOOKUP(A1043,[1]FloodArchive!$A$2:$P$6000,9,FALSE)</f>
        <v>39318</v>
      </c>
      <c r="F1043" s="25">
        <f t="shared" si="56"/>
        <v>8</v>
      </c>
      <c r="G1043" s="23">
        <f>VLOOKUP(A1043,[1]FloodArchive!$A$2:$P$6000,11,FALSE)</f>
        <v>42</v>
      </c>
      <c r="H1043" s="23">
        <f>VLOOKUP(A1043,[1]FloodArchive!$A$2:$P$6000,12,FALSE)</f>
        <v>600000</v>
      </c>
      <c r="I1043" s="58">
        <v>0</v>
      </c>
      <c r="J1043" s="23" t="str">
        <f>VLOOKUP(A1043,[1]FloodArchive!$A$2:$P$6000,13,FALSE)</f>
        <v>Tropical cyclone</v>
      </c>
      <c r="K1043" s="26">
        <f>VLOOKUP(A1043,[1]FloodArchive!$A$2:$P$6003,14,FALSE)</f>
        <v>1.5</v>
      </c>
      <c r="L1043" s="23">
        <f>VLOOKUP(A1043,[1]FloodArchive!$A$2:$P$6000,7,FALSE)</f>
        <v>460403.43</v>
      </c>
      <c r="M1043" s="27">
        <f t="shared" si="55"/>
        <v>6.7423197965060826</v>
      </c>
      <c r="N1043" s="23">
        <f>VLOOKUP(A1043,[1]FloodArchive!$A$2:$P$6000,5,FALSE)</f>
        <v>119.914</v>
      </c>
      <c r="O1043" s="23">
        <f>VLOOKUP(A1043,[1]FloodArchive!$A$2:$P$6000,6,FALSE)</f>
        <v>27.003900000000002</v>
      </c>
      <c r="P1043" s="33" t="s">
        <v>1964</v>
      </c>
    </row>
    <row r="1044" spans="1:16" ht="39.950000000000003" customHeight="1" x14ac:dyDescent="0.2">
      <c r="A1044" s="138">
        <f t="shared" si="54"/>
        <v>3172</v>
      </c>
      <c r="B1044" s="21" t="str">
        <f>VLOOKUP(A1044,[1]FloodArchive!$A$2:$N$6000,3,FALSE)</f>
        <v>Martinique</v>
      </c>
      <c r="C1044" s="22" t="s">
        <v>1965</v>
      </c>
      <c r="D1044" s="24">
        <f>VLOOKUP(A1044,[1]FloodArchive!$A$2:$P$6000,8,FALSE)</f>
        <v>39311</v>
      </c>
      <c r="E1044" s="24">
        <f>VLOOKUP(A1044,[1]FloodArchive!$A$2:$P$6000,9,FALSE)</f>
        <v>39318</v>
      </c>
      <c r="F1044" s="25">
        <f t="shared" si="56"/>
        <v>8</v>
      </c>
      <c r="G1044" s="23">
        <f>VLOOKUP(A1044,[1]FloodArchive!$A$2:$P$6000,11,FALSE)</f>
        <v>25</v>
      </c>
      <c r="H1044" s="23">
        <f>VLOOKUP(A1044,[1]FloodArchive!$A$2:$P$6000,12,FALSE)</f>
        <v>20000</v>
      </c>
      <c r="I1044" s="58">
        <v>0</v>
      </c>
      <c r="J1044" s="23" t="str">
        <f>VLOOKUP(A1044,[1]FloodArchive!$A$2:$P$6000,13,FALSE)</f>
        <v>Tropical cyclone</v>
      </c>
      <c r="K1044" s="26">
        <f>VLOOKUP(A1044,[1]FloodArchive!$A$2:$P$6003,14,FALSE)</f>
        <v>1</v>
      </c>
      <c r="L1044" s="23">
        <f>VLOOKUP(A1044,[1]FloodArchive!$A$2:$P$6000,7,FALSE)</f>
        <v>2562.4299999999998</v>
      </c>
      <c r="M1044" s="27">
        <f t="shared" si="55"/>
        <v>4.3117419972395714</v>
      </c>
      <c r="N1044" s="23">
        <f>VLOOKUP(A1044,[1]FloodArchive!$A$2:$P$6000,5,FALSE)</f>
        <v>-61.0242</v>
      </c>
      <c r="O1044" s="23">
        <f>VLOOKUP(A1044,[1]FloodArchive!$A$2:$P$6000,6,FALSE)</f>
        <v>14.641500000000001</v>
      </c>
      <c r="P1044" s="33" t="s">
        <v>1966</v>
      </c>
    </row>
    <row r="1045" spans="1:16" ht="39.950000000000003" customHeight="1" x14ac:dyDescent="0.2">
      <c r="A1045" s="138">
        <f t="shared" si="54"/>
        <v>3171</v>
      </c>
      <c r="B1045" s="21" t="str">
        <f>VLOOKUP(A1045,[1]FloodArchive!$A$2:$N$6000,3,FALSE)</f>
        <v>USA</v>
      </c>
      <c r="C1045" s="35" t="s">
        <v>1967</v>
      </c>
      <c r="D1045" s="24">
        <f>VLOOKUP(A1045,[1]FloodArchive!$A$2:$P$6000,8,FALSE)</f>
        <v>39310</v>
      </c>
      <c r="E1045" s="24">
        <f>VLOOKUP(A1045,[1]FloodArchive!$A$2:$P$6000,9,FALSE)</f>
        <v>39321</v>
      </c>
      <c r="F1045" s="25">
        <f t="shared" si="56"/>
        <v>12</v>
      </c>
      <c r="G1045" s="23">
        <f>VLOOKUP(A1045,[1]FloodArchive!$A$2:$P$6000,11,FALSE)</f>
        <v>26</v>
      </c>
      <c r="H1045" s="23">
        <f>VLOOKUP(A1045,[1]FloodArchive!$A$2:$P$6000,12,FALSE)</f>
        <v>2800</v>
      </c>
      <c r="I1045" s="58">
        <v>0</v>
      </c>
      <c r="J1045" s="23" t="str">
        <f>VLOOKUP(A1045,[1]FloodArchive!$A$2:$P$6000,13,FALSE)</f>
        <v>Heavy rain</v>
      </c>
      <c r="K1045" s="26">
        <f>VLOOKUP(A1045,[1]FloodArchive!$A$2:$P$6003,14,FALSE)</f>
        <v>1.5</v>
      </c>
      <c r="L1045" s="23">
        <f>VLOOKUP(A1045,[1]FloodArchive!$A$2:$P$6000,7,FALSE)</f>
        <v>1216616.2</v>
      </c>
      <c r="M1045" s="27">
        <f t="shared" si="55"/>
        <v>7.3404261001693563</v>
      </c>
      <c r="N1045" s="23">
        <f>VLOOKUP(A1045,[1]FloodArchive!$A$2:$P$6000,5,FALSE)</f>
        <v>-94.637900000000002</v>
      </c>
      <c r="O1045" s="23">
        <f>VLOOKUP(A1045,[1]FloodArchive!$A$2:$P$6000,6,FALSE)</f>
        <v>36.862200000000001</v>
      </c>
      <c r="P1045" s="33" t="s">
        <v>1968</v>
      </c>
    </row>
    <row r="1046" spans="1:16" ht="39.950000000000003" customHeight="1" x14ac:dyDescent="0.2">
      <c r="A1046" s="138">
        <f t="shared" si="54"/>
        <v>3170</v>
      </c>
      <c r="B1046" s="21" t="str">
        <f>VLOOKUP(A1046,[1]FloodArchive!$A$2:$N$6000,3,FALSE)</f>
        <v>Uganda</v>
      </c>
      <c r="C1046" s="22" t="s">
        <v>1969</v>
      </c>
      <c r="D1046" s="24">
        <f>VLOOKUP(A1046,[1]FloodArchive!$A$2:$P$6000,8,FALSE)</f>
        <v>39309</v>
      </c>
      <c r="E1046" s="24">
        <f>VLOOKUP(A1046,[1]FloodArchive!$A$2:$P$6000,9,FALSE)</f>
        <v>39386</v>
      </c>
      <c r="F1046" s="25">
        <f t="shared" si="56"/>
        <v>78</v>
      </c>
      <c r="G1046" s="23">
        <f>VLOOKUP(A1046,[1]FloodArchive!$A$2:$P$6000,11,FALSE)</f>
        <v>52</v>
      </c>
      <c r="H1046" s="23">
        <f>VLOOKUP(A1046,[1]FloodArchive!$A$2:$P$6000,12,FALSE)</f>
        <v>520000</v>
      </c>
      <c r="I1046" s="58">
        <v>0</v>
      </c>
      <c r="J1046" s="23" t="str">
        <f>VLOOKUP(A1046,[1]FloodArchive!$A$2:$P$6000,13,FALSE)</f>
        <v>Heavy rain</v>
      </c>
      <c r="K1046" s="26">
        <f>VLOOKUP(A1046,[1]FloodArchive!$A$2:$P$6003,14,FALSE)</f>
        <v>1.5</v>
      </c>
      <c r="L1046" s="23">
        <f>VLOOKUP(A1046,[1]FloodArchive!$A$2:$P$6000,7,FALSE)</f>
        <v>107797.14</v>
      </c>
      <c r="M1046" s="27">
        <f t="shared" si="55"/>
        <v>7.1007931003455349</v>
      </c>
      <c r="N1046" s="23">
        <f>VLOOKUP(A1046,[1]FloodArchive!$A$2:$P$6000,5,FALSE)</f>
        <v>34.2759</v>
      </c>
      <c r="O1046" s="23">
        <f>VLOOKUP(A1046,[1]FloodArchive!$A$2:$P$6000,6,FALSE)</f>
        <v>0.88127</v>
      </c>
      <c r="P1046" s="33" t="s">
        <v>1970</v>
      </c>
    </row>
    <row r="1047" spans="1:16" ht="39.950000000000003" customHeight="1" x14ac:dyDescent="0.2">
      <c r="A1047" s="138">
        <f t="shared" si="54"/>
        <v>3169</v>
      </c>
      <c r="B1047" s="21" t="str">
        <f>VLOOKUP(A1047,[1]FloodArchive!$A$2:$N$6000,3,FALSE)</f>
        <v>Burma</v>
      </c>
      <c r="C1047" s="22" t="s">
        <v>1971</v>
      </c>
      <c r="D1047" s="24">
        <f>VLOOKUP(A1047,[1]FloodArchive!$A$2:$P$6000,8,FALSE)</f>
        <v>39308</v>
      </c>
      <c r="E1047" s="24">
        <f>VLOOKUP(A1047,[1]FloodArchive!$A$2:$P$6000,9,FALSE)</f>
        <v>39359</v>
      </c>
      <c r="F1047" s="25">
        <f t="shared" si="56"/>
        <v>52</v>
      </c>
      <c r="G1047" s="23">
        <f>VLOOKUP(A1047,[1]FloodArchive!$A$2:$P$6000,11,FALSE)</f>
        <v>2</v>
      </c>
      <c r="H1047" s="23">
        <f>VLOOKUP(A1047,[1]FloodArchive!$A$2:$P$6000,12,FALSE)</f>
        <v>40000</v>
      </c>
      <c r="I1047" s="58">
        <v>0</v>
      </c>
      <c r="J1047" s="23" t="str">
        <f>VLOOKUP(A1047,[1]FloodArchive!$A$2:$P$6000,13,FALSE)</f>
        <v>Monsoonal rain</v>
      </c>
      <c r="K1047" s="26">
        <f>VLOOKUP(A1047,[1]FloodArchive!$A$2:$P$6003,14,FALSE)</f>
        <v>1</v>
      </c>
      <c r="L1047" s="23">
        <f>VLOOKUP(A1047,[1]FloodArchive!$A$2:$P$6000,7,FALSE)</f>
        <v>257818.93</v>
      </c>
      <c r="M1047" s="27">
        <f t="shared" si="55"/>
        <v>7.1273181452973349</v>
      </c>
      <c r="N1047" s="23">
        <f>VLOOKUP(A1047,[1]FloodArchive!$A$2:$P$6000,5,FALSE)</f>
        <v>95.172799999999995</v>
      </c>
      <c r="O1047" s="23">
        <f>VLOOKUP(A1047,[1]FloodArchive!$A$2:$P$6000,6,FALSE)</f>
        <v>16.962399999999999</v>
      </c>
      <c r="P1047" s="33" t="s">
        <v>1972</v>
      </c>
    </row>
    <row r="1048" spans="1:16" ht="39.950000000000003" customHeight="1" x14ac:dyDescent="0.2">
      <c r="A1048" s="138">
        <f t="shared" si="54"/>
        <v>3168</v>
      </c>
      <c r="B1048" s="21" t="str">
        <f>VLOOKUP(A1048,[1]FloodArchive!$A$2:$N$6000,3,FALSE)</f>
        <v>Cambodia</v>
      </c>
      <c r="C1048" s="22" t="s">
        <v>1973</v>
      </c>
      <c r="D1048" s="24">
        <f>VLOOKUP(A1048,[1]FloodArchive!$A$2:$P$6000,8,FALSE)</f>
        <v>39304</v>
      </c>
      <c r="E1048" s="24">
        <f>VLOOKUP(A1048,[1]FloodArchive!$A$2:$P$6000,9,FALSE)</f>
        <v>39318</v>
      </c>
      <c r="F1048" s="25">
        <f t="shared" si="56"/>
        <v>15</v>
      </c>
      <c r="G1048" s="23">
        <f>VLOOKUP(A1048,[1]FloodArchive!$A$2:$P$6000,11,FALSE)</f>
        <v>2</v>
      </c>
      <c r="H1048" s="23">
        <f>VLOOKUP(A1048,[1]FloodArchive!$A$2:$P$6000,12,FALSE)</f>
        <v>19000</v>
      </c>
      <c r="I1048" s="58">
        <v>0</v>
      </c>
      <c r="J1048" s="23" t="str">
        <f>VLOOKUP(A1048,[1]FloodArchive!$A$2:$P$6000,13,FALSE)</f>
        <v>Monsoonal rain</v>
      </c>
      <c r="K1048" s="26">
        <f>VLOOKUP(A1048,[1]FloodArchive!$A$2:$P$6003,14,FALSE)</f>
        <v>1.5</v>
      </c>
      <c r="L1048" s="23">
        <f>VLOOKUP(A1048,[1]FloodArchive!$A$2:$P$6000,7,FALSE)</f>
        <v>61577.29</v>
      </c>
      <c r="M1048" s="27">
        <f t="shared" si="55"/>
        <v>6.1416030899155674</v>
      </c>
      <c r="N1048" s="23">
        <f>VLOOKUP(A1048,[1]FloodArchive!$A$2:$P$6000,5,FALSE)</f>
        <v>105.88200000000001</v>
      </c>
      <c r="O1048" s="23">
        <f>VLOOKUP(A1048,[1]FloodArchive!$A$2:$P$6000,6,FALSE)</f>
        <v>13.2799</v>
      </c>
      <c r="P1048" s="33" t="s">
        <v>1974</v>
      </c>
    </row>
    <row r="1049" spans="1:16" ht="39.950000000000003" customHeight="1" x14ac:dyDescent="0.2">
      <c r="A1049" s="138">
        <f t="shared" si="54"/>
        <v>3167</v>
      </c>
      <c r="B1049" s="21" t="str">
        <f>VLOOKUP(A1049,[1]FloodArchive!$A$2:$N$6000,3,FALSE)</f>
        <v>Chad</v>
      </c>
      <c r="C1049" s="22" t="s">
        <v>1975</v>
      </c>
      <c r="D1049" s="24">
        <f>VLOOKUP(A1049,[1]FloodArchive!$A$2:$P$6000,8,FALSE)</f>
        <v>39303</v>
      </c>
      <c r="E1049" s="24">
        <f>VLOOKUP(A1049,[1]FloodArchive!$A$2:$P$6000,9,FALSE)</f>
        <v>39309</v>
      </c>
      <c r="F1049" s="25">
        <f t="shared" si="56"/>
        <v>7</v>
      </c>
      <c r="G1049" s="23">
        <f>VLOOKUP(A1049,[1]FloodArchive!$A$2:$P$6000,11,FALSE)</f>
        <v>3</v>
      </c>
      <c r="H1049" s="23">
        <f>VLOOKUP(A1049,[1]FloodArchive!$A$2:$P$6000,12,FALSE)</f>
        <v>3000</v>
      </c>
      <c r="I1049" s="58">
        <v>0</v>
      </c>
      <c r="J1049" s="23" t="str">
        <f>VLOOKUP(A1049,[1]FloodArchive!$A$2:$P$6000,13,FALSE)</f>
        <v>Heavy rain</v>
      </c>
      <c r="K1049" s="26">
        <f>VLOOKUP(A1049,[1]FloodArchive!$A$2:$P$6003,14,FALSE)</f>
        <v>1</v>
      </c>
      <c r="L1049" s="23">
        <f>VLOOKUP(A1049,[1]FloodArchive!$A$2:$P$6000,7,FALSE)</f>
        <v>23497.35</v>
      </c>
      <c r="M1049" s="27">
        <f t="shared" si="55"/>
        <v>5.2161169258914404</v>
      </c>
      <c r="N1049" s="23">
        <f>VLOOKUP(A1049,[1]FloodArchive!$A$2:$P$6000,5,FALSE)</f>
        <v>15.1096</v>
      </c>
      <c r="O1049" s="23">
        <f>VLOOKUP(A1049,[1]FloodArchive!$A$2:$P$6000,6,FALSE)</f>
        <v>9.6446000000000005</v>
      </c>
      <c r="P1049" s="33" t="s">
        <v>1976</v>
      </c>
    </row>
    <row r="1050" spans="1:16" ht="39.950000000000003" customHeight="1" x14ac:dyDescent="0.2">
      <c r="A1050" s="138">
        <f t="shared" si="54"/>
        <v>3166</v>
      </c>
      <c r="B1050" s="21" t="str">
        <f>VLOOKUP(A1050,[1]FloodArchive!$A$2:$N$6000,3,FALSE)</f>
        <v>Ghana</v>
      </c>
      <c r="C1050" s="35" t="s">
        <v>1977</v>
      </c>
      <c r="D1050" s="24">
        <f>VLOOKUP(A1050,[1]FloodArchive!$A$2:$P$6000,8,FALSE)</f>
        <v>39289</v>
      </c>
      <c r="E1050" s="24">
        <f>VLOOKUP(A1050,[1]FloodArchive!$A$2:$P$6000,9,FALSE)</f>
        <v>39365</v>
      </c>
      <c r="F1050" s="25">
        <f t="shared" si="56"/>
        <v>77</v>
      </c>
      <c r="G1050" s="23">
        <f>VLOOKUP(A1050,[1]FloodArchive!$A$2:$P$6000,11,FALSE)</f>
        <v>153</v>
      </c>
      <c r="H1050" s="23">
        <f>VLOOKUP(A1050,[1]FloodArchive!$A$2:$P$6000,12,FALSE)</f>
        <v>540000</v>
      </c>
      <c r="I1050" s="58">
        <v>0</v>
      </c>
      <c r="J1050" s="23" t="str">
        <f>VLOOKUP(A1050,[1]FloodArchive!$A$2:$P$6000,13,FALSE)</f>
        <v>Heavy rain</v>
      </c>
      <c r="K1050" s="26">
        <f>VLOOKUP(A1050,[1]FloodArchive!$A$2:$P$6003,14,FALSE)</f>
        <v>1.5</v>
      </c>
      <c r="L1050" s="23">
        <f>VLOOKUP(A1050,[1]FloodArchive!$A$2:$P$6000,7,FALSE)</f>
        <v>1695464.52</v>
      </c>
      <c r="M1050" s="27">
        <f t="shared" si="55"/>
        <v>8.2918706902093025</v>
      </c>
      <c r="N1050" s="23">
        <f>VLOOKUP(A1050,[1]FloodArchive!$A$2:$P$6000,5,FALSE)</f>
        <v>0.61200500000000002</v>
      </c>
      <c r="O1050" s="23">
        <f>VLOOKUP(A1050,[1]FloodArchive!$A$2:$P$6000,6,FALSE)</f>
        <v>13.037699999999999</v>
      </c>
      <c r="P1050" s="33" t="s">
        <v>1978</v>
      </c>
    </row>
    <row r="1051" spans="1:16" ht="39.950000000000003" customHeight="1" x14ac:dyDescent="0.2">
      <c r="A1051" s="138">
        <f t="shared" si="54"/>
        <v>3165</v>
      </c>
      <c r="B1051" s="21" t="str">
        <f>VLOOKUP(A1051,[1]FloodArchive!$A$2:$N$6000,3,FALSE)</f>
        <v>Pakistan</v>
      </c>
      <c r="C1051" s="22" t="s">
        <v>1979</v>
      </c>
      <c r="D1051" s="24">
        <f>VLOOKUP(A1051,[1]FloodArchive!$A$2:$P$6000,8,FALSE)</f>
        <v>39306</v>
      </c>
      <c r="E1051" s="24">
        <f>VLOOKUP(A1051,[1]FloodArchive!$A$2:$P$6000,9,FALSE)</f>
        <v>39308</v>
      </c>
      <c r="F1051" s="25">
        <f t="shared" si="56"/>
        <v>3</v>
      </c>
      <c r="G1051" s="23">
        <f>VLOOKUP(A1051,[1]FloodArchive!$A$2:$P$6000,11,FALSE)</f>
        <v>22</v>
      </c>
      <c r="H1051" s="23">
        <f>VLOOKUP(A1051,[1]FloodArchive!$A$2:$P$6000,12,FALSE)</f>
        <v>0</v>
      </c>
      <c r="I1051" s="58">
        <v>0</v>
      </c>
      <c r="J1051" s="23" t="str">
        <f>VLOOKUP(A1051,[1]FloodArchive!$A$2:$P$6000,13,FALSE)</f>
        <v>Heavy rain</v>
      </c>
      <c r="K1051" s="26">
        <f>VLOOKUP(A1051,[1]FloodArchive!$A$2:$P$6003,14,FALSE)</f>
        <v>1</v>
      </c>
      <c r="L1051" s="23">
        <f>VLOOKUP(A1051,[1]FloodArchive!$A$2:$P$6000,7,FALSE)</f>
        <v>16541.18</v>
      </c>
      <c r="M1051" s="27">
        <f t="shared" si="55"/>
        <v>4.695687742355128</v>
      </c>
      <c r="N1051" s="23">
        <f>VLOOKUP(A1051,[1]FloodArchive!$A$2:$P$6000,5,FALSE)</f>
        <v>74.338200000000001</v>
      </c>
      <c r="O1051" s="23">
        <f>VLOOKUP(A1051,[1]FloodArchive!$A$2:$P$6000,6,FALSE)</f>
        <v>35.951300000000003</v>
      </c>
      <c r="P1051" s="33" t="s">
        <v>1980</v>
      </c>
    </row>
    <row r="1052" spans="1:16" ht="39.950000000000003" customHeight="1" x14ac:dyDescent="0.2">
      <c r="A1052" s="138">
        <f t="shared" si="54"/>
        <v>3164</v>
      </c>
      <c r="B1052" s="21" t="str">
        <f>VLOOKUP(A1052,[1]FloodArchive!$A$2:$N$6000,3,FALSE)</f>
        <v>India</v>
      </c>
      <c r="C1052" s="22" t="s">
        <v>1981</v>
      </c>
      <c r="D1052" s="24">
        <f>VLOOKUP(A1052,[1]FloodArchive!$A$2:$P$6000,8,FALSE)</f>
        <v>39306</v>
      </c>
      <c r="E1052" s="24">
        <f>VLOOKUP(A1052,[1]FloodArchive!$A$2:$P$6000,9,FALSE)</f>
        <v>39311</v>
      </c>
      <c r="F1052" s="25">
        <f t="shared" si="56"/>
        <v>6</v>
      </c>
      <c r="G1052" s="23">
        <f>VLOOKUP(A1052,[1]FloodArchive!$A$2:$P$6000,11,FALSE)</f>
        <v>76</v>
      </c>
      <c r="H1052" s="23">
        <f>VLOOKUP(A1052,[1]FloodArchive!$A$2:$P$6000,12,FALSE)</f>
        <v>15000</v>
      </c>
      <c r="I1052" s="58">
        <v>0</v>
      </c>
      <c r="J1052" s="23" t="str">
        <f>VLOOKUP(A1052,[1]FloodArchive!$A$2:$P$6000,13,FALSE)</f>
        <v>Monsoonal rain</v>
      </c>
      <c r="K1052" s="26">
        <f>VLOOKUP(A1052,[1]FloodArchive!$A$2:$P$6003,14,FALSE)</f>
        <v>1</v>
      </c>
      <c r="L1052" s="23">
        <f>VLOOKUP(A1052,[1]FloodArchive!$A$2:$P$6000,7,FALSE)</f>
        <v>191449.95</v>
      </c>
      <c r="M1052" s="27">
        <f t="shared" si="55"/>
        <v>6.0602065076449056</v>
      </c>
      <c r="N1052" s="23">
        <f>VLOOKUP(A1052,[1]FloodArchive!$A$2:$P$6000,5,FALSE)</f>
        <v>76.526799999999994</v>
      </c>
      <c r="O1052" s="23">
        <f>VLOOKUP(A1052,[1]FloodArchive!$A$2:$P$6000,6,FALSE)</f>
        <v>31.238800000000001</v>
      </c>
      <c r="P1052" s="33" t="s">
        <v>1982</v>
      </c>
    </row>
    <row r="1053" spans="1:16" ht="39.950000000000003" customHeight="1" x14ac:dyDescent="0.2">
      <c r="A1053" s="138">
        <f t="shared" si="54"/>
        <v>3163</v>
      </c>
      <c r="B1053" s="21" t="str">
        <f>VLOOKUP(A1053,[1]FloodArchive!$A$2:$N$6000,3,FALSE)</f>
        <v>Papua New Guinea</v>
      </c>
      <c r="C1053" s="22" t="s">
        <v>1983</v>
      </c>
      <c r="D1053" s="24">
        <f>VLOOKUP(A1053,[1]FloodArchive!$A$2:$P$6000,8,FALSE)</f>
        <v>39304</v>
      </c>
      <c r="E1053" s="24">
        <f>VLOOKUP(A1053,[1]FloodArchive!$A$2:$P$6000,9,FALSE)</f>
        <v>39315</v>
      </c>
      <c r="F1053" s="25">
        <f t="shared" si="56"/>
        <v>12</v>
      </c>
      <c r="G1053" s="23">
        <f>VLOOKUP(A1053,[1]FloodArchive!$A$2:$P$6000,11,FALSE)</f>
        <v>2</v>
      </c>
      <c r="H1053" s="23">
        <f>VLOOKUP(A1053,[1]FloodArchive!$A$2:$P$6000,12,FALSE)</f>
        <v>5000</v>
      </c>
      <c r="I1053" s="58">
        <v>0</v>
      </c>
      <c r="J1053" s="23" t="str">
        <f>VLOOKUP(A1053,[1]FloodArchive!$A$2:$P$6000,13,FALSE)</f>
        <v>Heavy rain</v>
      </c>
      <c r="K1053" s="26">
        <f>VLOOKUP(A1053,[1]FloodArchive!$A$2:$P$6003,14,FALSE)</f>
        <v>1</v>
      </c>
      <c r="L1053" s="23">
        <f>VLOOKUP(A1053,[1]FloodArchive!$A$2:$P$6000,7,FALSE)</f>
        <v>2710.34</v>
      </c>
      <c r="M1053" s="27">
        <f t="shared" si="55"/>
        <v>4.5122050206348758</v>
      </c>
      <c r="N1053" s="23">
        <f>VLOOKUP(A1053,[1]FloodArchive!$A$2:$P$6000,5,FALSE)</f>
        <v>147.31700000000001</v>
      </c>
      <c r="O1053" s="23">
        <f>VLOOKUP(A1053,[1]FloodArchive!$A$2:$P$6000,6,FALSE)</f>
        <v>-6.6966200000000002</v>
      </c>
      <c r="P1053" s="33" t="s">
        <v>1984</v>
      </c>
    </row>
    <row r="1054" spans="1:16" ht="39.950000000000003" customHeight="1" x14ac:dyDescent="0.2">
      <c r="A1054" s="138">
        <f t="shared" si="54"/>
        <v>3162</v>
      </c>
      <c r="B1054" s="21" t="str">
        <f>VLOOKUP(A1054,[1]FloodArchive!$A$2:$N$6000,3,FALSE)</f>
        <v>Pakistan</v>
      </c>
      <c r="C1054" s="22" t="s">
        <v>1985</v>
      </c>
      <c r="D1054" s="24">
        <f>VLOOKUP(A1054,[1]FloodArchive!$A$2:$P$6000,8,FALSE)</f>
        <v>39304</v>
      </c>
      <c r="E1054" s="24">
        <f>VLOOKUP(A1054,[1]FloodArchive!$A$2:$P$6000,9,FALSE)</f>
        <v>39307</v>
      </c>
      <c r="F1054" s="25">
        <f t="shared" si="56"/>
        <v>4</v>
      </c>
      <c r="G1054" s="23">
        <f>VLOOKUP(A1054,[1]FloodArchive!$A$2:$P$6000,11,FALSE)</f>
        <v>35</v>
      </c>
      <c r="H1054" s="23">
        <f>VLOOKUP(A1054,[1]FloodArchive!$A$2:$P$6000,12,FALSE)</f>
        <v>0</v>
      </c>
      <c r="I1054" s="58">
        <v>0</v>
      </c>
      <c r="J1054" s="23" t="str">
        <f>VLOOKUP(A1054,[1]FloodArchive!$A$2:$P$6000,13,FALSE)</f>
        <v>Monsoonal rain</v>
      </c>
      <c r="K1054" s="26">
        <f>VLOOKUP(A1054,[1]FloodArchive!$A$2:$P$6003,14,FALSE)</f>
        <v>1</v>
      </c>
      <c r="L1054" s="23">
        <f>VLOOKUP(A1054,[1]FloodArchive!$A$2:$P$6000,7,FALSE)</f>
        <v>190121.71</v>
      </c>
      <c r="M1054" s="27">
        <f t="shared" si="55"/>
        <v>5.8810917031163905</v>
      </c>
      <c r="N1054" s="23">
        <f>VLOOKUP(A1054,[1]FloodArchive!$A$2:$P$6000,5,FALSE)</f>
        <v>68.825699999999998</v>
      </c>
      <c r="O1054" s="23">
        <f>VLOOKUP(A1054,[1]FloodArchive!$A$2:$P$6000,6,FALSE)</f>
        <v>26.019200000000001</v>
      </c>
      <c r="P1054" s="33" t="s">
        <v>1986</v>
      </c>
    </row>
    <row r="1055" spans="1:16" ht="39.950000000000003" customHeight="1" x14ac:dyDescent="0.2">
      <c r="A1055" s="138">
        <f t="shared" si="54"/>
        <v>3161</v>
      </c>
      <c r="B1055" s="21" t="str">
        <f>VLOOKUP(A1055,[1]FloodArchive!$A$2:$N$6000,3,FALSE)</f>
        <v>China</v>
      </c>
      <c r="C1055" s="22" t="s">
        <v>1987</v>
      </c>
      <c r="D1055" s="24">
        <f>VLOOKUP(A1055,[1]FloodArchive!$A$2:$P$6000,8,FALSE)</f>
        <v>39303</v>
      </c>
      <c r="E1055" s="24">
        <f>VLOOKUP(A1055,[1]FloodArchive!$A$2:$P$6000,9,FALSE)</f>
        <v>39306</v>
      </c>
      <c r="F1055" s="25">
        <f t="shared" si="56"/>
        <v>4</v>
      </c>
      <c r="G1055" s="23">
        <f>VLOOKUP(A1055,[1]FloodArchive!$A$2:$P$6000,11,FALSE)</f>
        <v>26</v>
      </c>
      <c r="H1055" s="23">
        <f>VLOOKUP(A1055,[1]FloodArchive!$A$2:$P$6000,12,FALSE)</f>
        <v>70000</v>
      </c>
      <c r="I1055" s="58">
        <v>0</v>
      </c>
      <c r="J1055" s="23" t="str">
        <f>VLOOKUP(A1055,[1]FloodArchive!$A$2:$P$6000,13,FALSE)</f>
        <v>Heavy rain</v>
      </c>
      <c r="K1055" s="26">
        <f>VLOOKUP(A1055,[1]FloodArchive!$A$2:$P$6003,14,FALSE)</f>
        <v>1</v>
      </c>
      <c r="L1055" s="23">
        <f>VLOOKUP(A1055,[1]FloodArchive!$A$2:$P$6000,7,FALSE)</f>
        <v>100076.79</v>
      </c>
      <c r="M1055" s="27">
        <f t="shared" si="55"/>
        <v>5.6023933580808265</v>
      </c>
      <c r="N1055" s="23">
        <f>VLOOKUP(A1055,[1]FloodArchive!$A$2:$P$6000,5,FALSE)</f>
        <v>118.71899999999999</v>
      </c>
      <c r="O1055" s="23">
        <f>VLOOKUP(A1055,[1]FloodArchive!$A$2:$P$6000,6,FALSE)</f>
        <v>36.369300000000003</v>
      </c>
      <c r="P1055" s="33" t="s">
        <v>1988</v>
      </c>
    </row>
    <row r="1056" spans="1:16" ht="39.950000000000003" customHeight="1" x14ac:dyDescent="0.2">
      <c r="A1056" s="138">
        <f t="shared" si="54"/>
        <v>3160</v>
      </c>
      <c r="B1056" s="21" t="str">
        <f>VLOOKUP(A1056,[1]FloodArchive!$A$2:$N$6000,3,FALSE)</f>
        <v>India</v>
      </c>
      <c r="C1056" s="22" t="s">
        <v>1989</v>
      </c>
      <c r="D1056" s="24">
        <f>VLOOKUP(A1056,[1]FloodArchive!$A$2:$P$6000,8,FALSE)</f>
        <v>39302</v>
      </c>
      <c r="E1056" s="24">
        <f>VLOOKUP(A1056,[1]FloodArchive!$A$2:$P$6000,9,FALSE)</f>
        <v>39309</v>
      </c>
      <c r="F1056" s="25">
        <f t="shared" si="56"/>
        <v>8</v>
      </c>
      <c r="G1056" s="23">
        <f>VLOOKUP(A1056,[1]FloodArchive!$A$2:$P$6000,11,FALSE)</f>
        <v>12</v>
      </c>
      <c r="H1056" s="23">
        <f>VLOOKUP(A1056,[1]FloodArchive!$A$2:$P$6000,12,FALSE)</f>
        <v>0</v>
      </c>
      <c r="I1056" s="58">
        <v>0</v>
      </c>
      <c r="J1056" s="23" t="str">
        <f>VLOOKUP(A1056,[1]FloodArchive!$A$2:$P$6000,13,FALSE)</f>
        <v>Monsoonal rain</v>
      </c>
      <c r="K1056" s="26">
        <f>VLOOKUP(A1056,[1]FloodArchive!$A$2:$P$6003,14,FALSE)</f>
        <v>1</v>
      </c>
      <c r="L1056" s="23">
        <f>VLOOKUP(A1056,[1]FloodArchive!$A$2:$P$6000,7,FALSE)</f>
        <v>133805.70000000001</v>
      </c>
      <c r="M1056" s="27">
        <f t="shared" si="55"/>
        <v>6.0295646013641031</v>
      </c>
      <c r="N1056" s="23">
        <f>VLOOKUP(A1056,[1]FloodArchive!$A$2:$P$6000,5,FALSE)</f>
        <v>70.924999999999997</v>
      </c>
      <c r="O1056" s="23">
        <f>VLOOKUP(A1056,[1]FloodArchive!$A$2:$P$6000,6,FALSE)</f>
        <v>22.682400000000001</v>
      </c>
      <c r="P1056" s="33" t="s">
        <v>1990</v>
      </c>
    </row>
    <row r="1057" spans="1:16" ht="39.950000000000003" customHeight="1" x14ac:dyDescent="0.2">
      <c r="A1057" s="138">
        <f t="shared" si="54"/>
        <v>3159</v>
      </c>
      <c r="B1057" s="21" t="str">
        <f>VLOOKUP(A1057,[1]FloodArchive!$A$2:$N$6000,3,FALSE)</f>
        <v>North Korea</v>
      </c>
      <c r="C1057" s="22" t="s">
        <v>1991</v>
      </c>
      <c r="D1057" s="24">
        <f>VLOOKUP(A1057,[1]FloodArchive!$A$2:$P$6000,8,FALSE)</f>
        <v>39302</v>
      </c>
      <c r="E1057" s="24">
        <f>VLOOKUP(A1057,[1]FloodArchive!$A$2:$P$6000,9,FALSE)</f>
        <v>39319</v>
      </c>
      <c r="F1057" s="25">
        <f t="shared" si="56"/>
        <v>18</v>
      </c>
      <c r="G1057" s="23">
        <f>VLOOKUP(A1057,[1]FloodArchive!$A$2:$P$6000,11,FALSE)</f>
        <v>454</v>
      </c>
      <c r="H1057" s="23">
        <f>VLOOKUP(A1057,[1]FloodArchive!$A$2:$P$6000,12,FALSE)</f>
        <v>170000</v>
      </c>
      <c r="I1057" s="58">
        <v>0</v>
      </c>
      <c r="J1057" s="23" t="str">
        <f>VLOOKUP(A1057,[1]FloodArchive!$A$2:$P$6000,13,FALSE)</f>
        <v>Heavy rain</v>
      </c>
      <c r="K1057" s="26">
        <f>VLOOKUP(A1057,[1]FloodArchive!$A$2:$P$6003,14,FALSE)</f>
        <v>1</v>
      </c>
      <c r="L1057" s="23">
        <f>VLOOKUP(A1057,[1]FloodArchive!$A$2:$P$6000,7,FALSE)</f>
        <v>31599.74</v>
      </c>
      <c r="M1057" s="27">
        <f t="shared" si="55"/>
        <v>5.7549560143979814</v>
      </c>
      <c r="N1057" s="23">
        <f>VLOOKUP(A1057,[1]FloodArchive!$A$2:$P$6000,5,FALSE)</f>
        <v>126.605</v>
      </c>
      <c r="O1057" s="23">
        <f>VLOOKUP(A1057,[1]FloodArchive!$A$2:$P$6000,6,FALSE)</f>
        <v>38.529899999999998</v>
      </c>
      <c r="P1057" s="33" t="s">
        <v>1992</v>
      </c>
    </row>
    <row r="1058" spans="1:16" ht="39.950000000000003" customHeight="1" x14ac:dyDescent="0.2">
      <c r="A1058" s="138">
        <f t="shared" si="54"/>
        <v>3158</v>
      </c>
      <c r="B1058" s="21" t="str">
        <f>VLOOKUP(A1058,[1]FloodArchive!$A$2:$N$6000,3,FALSE)</f>
        <v>Australia</v>
      </c>
      <c r="C1058" s="22" t="s">
        <v>1993</v>
      </c>
      <c r="D1058" s="24">
        <f>VLOOKUP(A1058,[1]FloodArchive!$A$2:$P$6000,8,FALSE)</f>
        <v>39303</v>
      </c>
      <c r="E1058" s="24">
        <f>VLOOKUP(A1058,[1]FloodArchive!$A$2:$P$6000,9,FALSE)</f>
        <v>39307</v>
      </c>
      <c r="F1058" s="25">
        <f t="shared" si="56"/>
        <v>5</v>
      </c>
      <c r="G1058" s="23">
        <f>VLOOKUP(A1058,[1]FloodArchive!$A$2:$P$6000,11,FALSE)</f>
        <v>0</v>
      </c>
      <c r="H1058" s="23">
        <f>VLOOKUP(A1058,[1]FloodArchive!$A$2:$P$6000,12,FALSE)</f>
        <v>200</v>
      </c>
      <c r="I1058" s="58">
        <v>0</v>
      </c>
      <c r="J1058" s="23" t="str">
        <f>VLOOKUP(A1058,[1]FloodArchive!$A$2:$P$6000,13,FALSE)</f>
        <v>Heavy rain</v>
      </c>
      <c r="K1058" s="26">
        <f>VLOOKUP(A1058,[1]FloodArchive!$A$2:$P$6003,14,FALSE)</f>
        <v>1</v>
      </c>
      <c r="L1058" s="23">
        <f>VLOOKUP(A1058,[1]FloodArchive!$A$2:$P$6000,7,FALSE)</f>
        <v>22713.41</v>
      </c>
      <c r="M1058" s="27">
        <f t="shared" si="55"/>
        <v>5.0552523447648907</v>
      </c>
      <c r="N1058" s="23">
        <f>VLOOKUP(A1058,[1]FloodArchive!$A$2:$P$6000,5,FALSE)</f>
        <v>147.398</v>
      </c>
      <c r="O1058" s="23">
        <f>VLOOKUP(A1058,[1]FloodArchive!$A$2:$P$6000,6,FALSE)</f>
        <v>-42.0045</v>
      </c>
      <c r="P1058" s="33" t="s">
        <v>1994</v>
      </c>
    </row>
    <row r="1059" spans="1:16" ht="39.950000000000003" customHeight="1" x14ac:dyDescent="0.2">
      <c r="A1059" s="138">
        <f t="shared" si="54"/>
        <v>3157</v>
      </c>
      <c r="B1059" s="21" t="str">
        <f>VLOOKUP(A1059,[1]FloodArchive!$A$2:$N$6000,3,FALSE)</f>
        <v>Phillippines</v>
      </c>
      <c r="C1059" s="22" t="s">
        <v>1995</v>
      </c>
      <c r="D1059" s="24">
        <f>VLOOKUP(A1059,[1]FloodArchive!$A$2:$P$6000,8,FALSE)</f>
        <v>39302</v>
      </c>
      <c r="E1059" s="24">
        <f>VLOOKUP(A1059,[1]FloodArchive!$A$2:$P$6000,9,FALSE)</f>
        <v>39307</v>
      </c>
      <c r="F1059" s="25">
        <f t="shared" si="56"/>
        <v>6</v>
      </c>
      <c r="G1059" s="23">
        <f>VLOOKUP(A1059,[1]FloodArchive!$A$2:$P$6000,11,FALSE)</f>
        <v>11</v>
      </c>
      <c r="H1059" s="23">
        <f>VLOOKUP(A1059,[1]FloodArchive!$A$2:$P$6000,12,FALSE)</f>
        <v>12000</v>
      </c>
      <c r="I1059" s="58">
        <v>0</v>
      </c>
      <c r="J1059" s="23" t="str">
        <f>VLOOKUP(A1059,[1]FloodArchive!$A$2:$P$6000,13,FALSE)</f>
        <v>Tropical cyclone</v>
      </c>
      <c r="K1059" s="26">
        <f>VLOOKUP(A1059,[1]FloodArchive!$A$2:$P$6003,14,FALSE)</f>
        <v>1</v>
      </c>
      <c r="L1059" s="23">
        <f>VLOOKUP(A1059,[1]FloodArchive!$A$2:$P$6000,7,FALSE)</f>
        <v>4112.57</v>
      </c>
      <c r="M1059" s="27">
        <f t="shared" si="55"/>
        <v>4.3922645535252629</v>
      </c>
      <c r="N1059" s="23">
        <f>VLOOKUP(A1059,[1]FloodArchive!$A$2:$P$6000,5,FALSE)</f>
        <v>121.09099999999999</v>
      </c>
      <c r="O1059" s="23">
        <f>VLOOKUP(A1059,[1]FloodArchive!$A$2:$P$6000,6,FALSE)</f>
        <v>14.672599999999999</v>
      </c>
      <c r="P1059" s="33" t="s">
        <v>1996</v>
      </c>
    </row>
    <row r="1060" spans="1:16" ht="39.950000000000003" customHeight="1" x14ac:dyDescent="0.2">
      <c r="A1060" s="138">
        <f t="shared" si="54"/>
        <v>3156</v>
      </c>
      <c r="B1060" s="21" t="str">
        <f>VLOOKUP(A1060,[1]FloodArchive!$A$2:$N$6000,3,FALSE)</f>
        <v>Germany</v>
      </c>
      <c r="C1060" s="22" t="s">
        <v>1997</v>
      </c>
      <c r="D1060" s="24">
        <f>VLOOKUP(A1060,[1]FloodArchive!$A$2:$P$6000,8,FALSE)</f>
        <v>39302</v>
      </c>
      <c r="E1060" s="24">
        <f>VLOOKUP(A1060,[1]FloodArchive!$A$2:$P$6000,9,FALSE)</f>
        <v>39306</v>
      </c>
      <c r="F1060" s="25">
        <f t="shared" si="56"/>
        <v>5</v>
      </c>
      <c r="G1060" s="23">
        <f>VLOOKUP(A1060,[1]FloodArchive!$A$2:$P$6000,11,FALSE)</f>
        <v>2</v>
      </c>
      <c r="H1060" s="23">
        <f>VLOOKUP(A1060,[1]FloodArchive!$A$2:$P$6000,12,FALSE)</f>
        <v>100</v>
      </c>
      <c r="I1060" s="58" t="s">
        <v>1691</v>
      </c>
      <c r="J1060" s="23" t="str">
        <f>VLOOKUP(A1060,[1]FloodArchive!$A$2:$P$6000,13,FALSE)</f>
        <v>Heavy rain</v>
      </c>
      <c r="K1060" s="26">
        <f>VLOOKUP(A1060,[1]FloodArchive!$A$2:$P$6003,14,FALSE)</f>
        <v>1</v>
      </c>
      <c r="L1060" s="23">
        <f>VLOOKUP(A1060,[1]FloodArchive!$A$2:$P$6000,7,FALSE)</f>
        <v>30941.98</v>
      </c>
      <c r="M1060" s="27">
        <f t="shared" si="55"/>
        <v>5.1895181054110893</v>
      </c>
      <c r="N1060" s="23">
        <f>VLOOKUP(A1060,[1]FloodArchive!$A$2:$P$6000,5,FALSE)</f>
        <v>7.3776999999999999</v>
      </c>
      <c r="O1060" s="23">
        <f>VLOOKUP(A1060,[1]FloodArchive!$A$2:$P$6000,6,FALSE)</f>
        <v>47.722900000000003</v>
      </c>
      <c r="P1060" s="33" t="s">
        <v>1998</v>
      </c>
    </row>
    <row r="1061" spans="1:16" ht="39.950000000000003" customHeight="1" x14ac:dyDescent="0.2">
      <c r="A1061" s="138">
        <f t="shared" si="54"/>
        <v>3155</v>
      </c>
      <c r="B1061" s="21" t="str">
        <f>VLOOKUP(A1061,[1]FloodArchive!$A$2:$N$6000,3,FALSE)</f>
        <v>Canada</v>
      </c>
      <c r="C1061" s="22" t="s">
        <v>1999</v>
      </c>
      <c r="D1061" s="24">
        <f>VLOOKUP(A1061,[1]FloodArchive!$A$2:$P$6000,8,FALSE)</f>
        <v>39302</v>
      </c>
      <c r="E1061" s="24">
        <f>VLOOKUP(A1061,[1]FloodArchive!$A$2:$P$6000,9,FALSE)</f>
        <v>39306</v>
      </c>
      <c r="F1061" s="25">
        <f t="shared" si="56"/>
        <v>5</v>
      </c>
      <c r="G1061" s="23">
        <f>VLOOKUP(A1061,[1]FloodArchive!$A$2:$P$6000,11,FALSE)</f>
        <v>1</v>
      </c>
      <c r="H1061" s="23">
        <f>VLOOKUP(A1061,[1]FloodArchive!$A$2:$P$6000,12,FALSE)</f>
        <v>140</v>
      </c>
      <c r="I1061" s="58">
        <v>0</v>
      </c>
      <c r="J1061" s="23" t="str">
        <f>VLOOKUP(A1061,[1]FloodArchive!$A$2:$P$6000,13,FALSE)</f>
        <v>Heavy rain</v>
      </c>
      <c r="K1061" s="26">
        <f>VLOOKUP(A1061,[1]FloodArchive!$A$2:$P$6003,14,FALSE)</f>
        <v>1.5</v>
      </c>
      <c r="L1061" s="23">
        <f>VLOOKUP(A1061,[1]FloodArchive!$A$2:$P$6000,7,FALSE)</f>
        <v>432.85899999999998</v>
      </c>
      <c r="M1061" s="27">
        <f t="shared" si="55"/>
        <v>3.5114077151854093</v>
      </c>
      <c r="N1061" s="23">
        <f>VLOOKUP(A1061,[1]FloodArchive!$A$2:$P$6000,5,FALSE)</f>
        <v>-64.436099999999996</v>
      </c>
      <c r="O1061" s="23">
        <f>VLOOKUP(A1061,[1]FloodArchive!$A$2:$P$6000,6,FALSE)</f>
        <v>48.954900000000002</v>
      </c>
      <c r="P1061" s="33" t="s">
        <v>2000</v>
      </c>
    </row>
    <row r="1062" spans="1:16" ht="39.950000000000003" customHeight="1" x14ac:dyDescent="0.2">
      <c r="A1062" s="138">
        <f t="shared" si="54"/>
        <v>3154</v>
      </c>
      <c r="B1062" s="21" t="str">
        <f>VLOOKUP(A1062,[1]FloodArchive!$A$2:$N$6000,3,FALSE)</f>
        <v>Indonesia</v>
      </c>
      <c r="C1062" s="22" t="s">
        <v>2001</v>
      </c>
      <c r="D1062" s="24">
        <f>VLOOKUP(A1062,[1]FloodArchive!$A$2:$P$6000,8,FALSE)</f>
        <v>39291</v>
      </c>
      <c r="E1062" s="24">
        <f>VLOOKUP(A1062,[1]FloodArchive!$A$2:$P$6000,9,FALSE)</f>
        <v>39304</v>
      </c>
      <c r="F1062" s="25">
        <f t="shared" si="56"/>
        <v>14</v>
      </c>
      <c r="G1062" s="23">
        <f>VLOOKUP(A1062,[1]FloodArchive!$A$2:$P$6000,11,FALSE)</f>
        <v>0</v>
      </c>
      <c r="H1062" s="23">
        <f>VLOOKUP(A1062,[1]FloodArchive!$A$2:$P$6000,12,FALSE)</f>
        <v>3000</v>
      </c>
      <c r="I1062" s="58">
        <v>0</v>
      </c>
      <c r="J1062" s="23" t="str">
        <f>VLOOKUP(A1062,[1]FloodArchive!$A$2:$P$6000,13,FALSE)</f>
        <v>Heavy rain</v>
      </c>
      <c r="K1062" s="26">
        <f>VLOOKUP(A1062,[1]FloodArchive!$A$2:$P$6003,14,FALSE)</f>
        <v>1</v>
      </c>
      <c r="L1062" s="23">
        <f>VLOOKUP(A1062,[1]FloodArchive!$A$2:$P$6000,7,FALSE)</f>
        <v>1275.81</v>
      </c>
      <c r="M1062" s="27">
        <f t="shared" si="55"/>
        <v>4.2519140375746662</v>
      </c>
      <c r="N1062" s="23">
        <f>VLOOKUP(A1062,[1]FloodArchive!$A$2:$P$6000,5,FALSE)</f>
        <v>128.14099999999999</v>
      </c>
      <c r="O1062" s="23">
        <f>VLOOKUP(A1062,[1]FloodArchive!$A$2:$P$6000,6,FALSE)</f>
        <v>-0.64149299999999998</v>
      </c>
      <c r="P1062" s="33" t="s">
        <v>2002</v>
      </c>
    </row>
    <row r="1063" spans="1:16" ht="39.950000000000003" customHeight="1" x14ac:dyDescent="0.2">
      <c r="A1063" s="138">
        <f t="shared" si="54"/>
        <v>3153</v>
      </c>
      <c r="B1063" s="21" t="str">
        <f>VLOOKUP(A1063,[1]FloodArchive!$A$2:$N$6000,3,FALSE)</f>
        <v>Mauritania</v>
      </c>
      <c r="C1063" s="22" t="s">
        <v>2003</v>
      </c>
      <c r="D1063" s="24">
        <f>VLOOKUP(A1063,[1]FloodArchive!$A$2:$P$6000,8,FALSE)</f>
        <v>39301</v>
      </c>
      <c r="E1063" s="24">
        <f>VLOOKUP(A1063,[1]FloodArchive!$A$2:$P$6000,9,FALSE)</f>
        <v>39330</v>
      </c>
      <c r="F1063" s="25">
        <f t="shared" si="56"/>
        <v>30</v>
      </c>
      <c r="G1063" s="23">
        <f>VLOOKUP(A1063,[1]FloodArchive!$A$2:$P$6000,11,FALSE)</f>
        <v>2</v>
      </c>
      <c r="H1063" s="23">
        <f>VLOOKUP(A1063,[1]FloodArchive!$A$2:$P$6000,12,FALSE)</f>
        <v>15820</v>
      </c>
      <c r="I1063" s="58">
        <v>0</v>
      </c>
      <c r="J1063" s="23" t="str">
        <f>VLOOKUP(A1063,[1]FloodArchive!$A$2:$P$6000,13,FALSE)</f>
        <v>Heavy rain</v>
      </c>
      <c r="K1063" s="26">
        <f>VLOOKUP(A1063,[1]FloodArchive!$A$2:$P$6003,14,FALSE)</f>
        <v>1</v>
      </c>
      <c r="L1063" s="23">
        <f>VLOOKUP(A1063,[1]FloodArchive!$A$2:$P$6000,7,FALSE)</f>
        <v>9447.7199999999993</v>
      </c>
      <c r="M1063" s="27">
        <f t="shared" si="55"/>
        <v>5.4524482684257913</v>
      </c>
      <c r="N1063" s="23">
        <f>VLOOKUP(A1063,[1]FloodArchive!$A$2:$P$6000,5,FALSE)</f>
        <v>-11.3224</v>
      </c>
      <c r="O1063" s="23">
        <f>VLOOKUP(A1063,[1]FloodArchive!$A$2:$P$6000,6,FALSE)</f>
        <v>16.546299999999999</v>
      </c>
      <c r="P1063" s="33" t="s">
        <v>2004</v>
      </c>
    </row>
    <row r="1064" spans="1:16" ht="39.950000000000003" customHeight="1" x14ac:dyDescent="0.2">
      <c r="A1064" s="138">
        <f t="shared" si="54"/>
        <v>3152</v>
      </c>
      <c r="B1064" s="21" t="str">
        <f>VLOOKUP(A1064,[1]FloodArchive!$A$2:$N$6000,3,FALSE)</f>
        <v>Bulgaria</v>
      </c>
      <c r="C1064" s="22" t="s">
        <v>2005</v>
      </c>
      <c r="D1064" s="24">
        <f>VLOOKUP(A1064,[1]FloodArchive!$A$2:$P$6000,8,FALSE)</f>
        <v>39299</v>
      </c>
      <c r="E1064" s="24">
        <f>VLOOKUP(A1064,[1]FloodArchive!$A$2:$P$6000,9,FALSE)</f>
        <v>39302</v>
      </c>
      <c r="F1064" s="25">
        <f t="shared" si="56"/>
        <v>4</v>
      </c>
      <c r="G1064" s="23">
        <f>VLOOKUP(A1064,[1]FloodArchive!$A$2:$P$6000,11,FALSE)</f>
        <v>8</v>
      </c>
      <c r="H1064" s="23">
        <f>VLOOKUP(A1064,[1]FloodArchive!$A$2:$P$6000,12,FALSE)</f>
        <v>0</v>
      </c>
      <c r="I1064" s="58">
        <v>0</v>
      </c>
      <c r="J1064" s="23" t="str">
        <f>VLOOKUP(A1064,[1]FloodArchive!$A$2:$P$6000,13,FALSE)</f>
        <v>Dam/Levy, break or release</v>
      </c>
      <c r="K1064" s="26">
        <f>VLOOKUP(A1064,[1]FloodArchive!$A$2:$P$6003,14,FALSE)</f>
        <v>1</v>
      </c>
      <c r="L1064" s="23">
        <f>VLOOKUP(A1064,[1]FloodArchive!$A$2:$P$6000,7,FALSE)</f>
        <v>13953.52</v>
      </c>
      <c r="M1064" s="27">
        <f t="shared" si="55"/>
        <v>4.7467437705317295</v>
      </c>
      <c r="N1064" s="23">
        <f>VLOOKUP(A1064,[1]FloodArchive!$A$2:$P$6000,5,FALSE)</f>
        <v>26.583400000000001</v>
      </c>
      <c r="O1064" s="23">
        <f>VLOOKUP(A1064,[1]FloodArchive!$A$2:$P$6000,6,FALSE)</f>
        <v>43.5443</v>
      </c>
      <c r="P1064" s="33" t="s">
        <v>2006</v>
      </c>
    </row>
    <row r="1065" spans="1:16" ht="39.950000000000003" customHeight="1" x14ac:dyDescent="0.2">
      <c r="A1065" s="138">
        <f t="shared" si="54"/>
        <v>3151</v>
      </c>
      <c r="B1065" s="21" t="str">
        <f>VLOOKUP(A1065,[1]FloodArchive!$A$2:$N$6000,3,FALSE)</f>
        <v>Nigeria</v>
      </c>
      <c r="C1065" s="35" t="s">
        <v>2007</v>
      </c>
      <c r="D1065" s="24">
        <f>VLOOKUP(A1065,[1]FloodArchive!$A$2:$P$6000,8,FALSE)</f>
        <v>39298</v>
      </c>
      <c r="E1065" s="24">
        <f>VLOOKUP(A1065,[1]FloodArchive!$A$2:$P$6000,9,FALSE)</f>
        <v>39376</v>
      </c>
      <c r="F1065" s="25">
        <f t="shared" si="56"/>
        <v>79</v>
      </c>
      <c r="G1065" s="23">
        <f>VLOOKUP(A1065,[1]FloodArchive!$A$2:$P$6000,11,FALSE)</f>
        <v>101</v>
      </c>
      <c r="H1065" s="23">
        <f>VLOOKUP(A1065,[1]FloodArchive!$A$2:$P$6000,12,FALSE)</f>
        <v>140000</v>
      </c>
      <c r="I1065" s="58">
        <v>0</v>
      </c>
      <c r="J1065" s="23" t="str">
        <f>VLOOKUP(A1065,[1]FloodArchive!$A$2:$P$6000,13,FALSE)</f>
        <v>Heavy rain</v>
      </c>
      <c r="K1065" s="26">
        <f>VLOOKUP(A1065,[1]FloodArchive!$A$2:$P$6003,14,FALSE)</f>
        <v>1</v>
      </c>
      <c r="L1065" s="23">
        <f>VLOOKUP(A1065,[1]FloodArchive!$A$2:$P$6000,7,FALSE)</f>
        <v>630120.85</v>
      </c>
      <c r="M1065" s="27">
        <f t="shared" si="55"/>
        <v>7.6970509414660118</v>
      </c>
      <c r="N1065" s="23">
        <f>VLOOKUP(A1065,[1]FloodArchive!$A$2:$P$6000,5,FALSE)</f>
        <v>11.7484</v>
      </c>
      <c r="O1065" s="23">
        <f>VLOOKUP(A1065,[1]FloodArchive!$A$2:$P$6000,6,FALSE)</f>
        <v>10.2921</v>
      </c>
      <c r="P1065" s="33" t="s">
        <v>2008</v>
      </c>
    </row>
    <row r="1066" spans="1:16" ht="39.950000000000003" customHeight="1" x14ac:dyDescent="0.2">
      <c r="A1066" s="138">
        <f t="shared" si="54"/>
        <v>3150</v>
      </c>
      <c r="B1066" s="21" t="str">
        <f>VLOOKUP(A1066,[1]FloodArchive!$A$2:$N$6000,3,FALSE)</f>
        <v>India</v>
      </c>
      <c r="C1066" s="22" t="s">
        <v>2009</v>
      </c>
      <c r="D1066" s="24">
        <f>VLOOKUP(A1066,[1]FloodArchive!$A$2:$P$6000,8,FALSE)</f>
        <v>39297</v>
      </c>
      <c r="E1066" s="24">
        <f>VLOOKUP(A1066,[1]FloodArchive!$A$2:$P$6000,9,FALSE)</f>
        <v>39321</v>
      </c>
      <c r="F1066" s="25">
        <f t="shared" si="56"/>
        <v>25</v>
      </c>
      <c r="G1066" s="23">
        <f>VLOOKUP(A1066,[1]FloodArchive!$A$2:$P$6000,11,FALSE)</f>
        <v>15</v>
      </c>
      <c r="H1066" s="23">
        <f>VLOOKUP(A1066,[1]FloodArchive!$A$2:$P$6000,12,FALSE)</f>
        <v>20000</v>
      </c>
      <c r="I1066" s="58">
        <v>0</v>
      </c>
      <c r="J1066" s="23" t="str">
        <f>VLOOKUP(A1066,[1]FloodArchive!$A$2:$P$6000,13,FALSE)</f>
        <v>Monsoonal rain</v>
      </c>
      <c r="K1066" s="26">
        <f>VLOOKUP(A1066,[1]FloodArchive!$A$2:$P$6003,14,FALSE)</f>
        <v>1</v>
      </c>
      <c r="L1066" s="23">
        <f>VLOOKUP(A1066,[1]FloodArchive!$A$2:$P$6000,7,FALSE)</f>
        <v>15363.99</v>
      </c>
      <c r="M1066" s="27">
        <f t="shared" si="55"/>
        <v>5.5844440244948927</v>
      </c>
      <c r="N1066" s="23">
        <f>VLOOKUP(A1066,[1]FloodArchive!$A$2:$P$6000,5,FALSE)</f>
        <v>86.197800000000001</v>
      </c>
      <c r="O1066" s="23">
        <f>VLOOKUP(A1066,[1]FloodArchive!$A$2:$P$6000,6,FALSE)</f>
        <v>20.452500000000001</v>
      </c>
      <c r="P1066" s="33" t="s">
        <v>2010</v>
      </c>
    </row>
    <row r="1067" spans="1:16" ht="39.950000000000003" customHeight="1" x14ac:dyDescent="0.2">
      <c r="A1067" s="138">
        <f t="shared" si="54"/>
        <v>3149</v>
      </c>
      <c r="B1067" s="21" t="str">
        <f>VLOOKUP(A1067,[1]FloodArchive!$A$2:$N$6000,3,FALSE)</f>
        <v>Vietnam</v>
      </c>
      <c r="C1067" s="22" t="s">
        <v>2011</v>
      </c>
      <c r="D1067" s="24">
        <f>VLOOKUP(A1067,[1]FloodArchive!$A$2:$P$6000,8,FALSE)</f>
        <v>39297</v>
      </c>
      <c r="E1067" s="24">
        <f>VLOOKUP(A1067,[1]FloodArchive!$A$2:$P$6000,9,FALSE)</f>
        <v>39311</v>
      </c>
      <c r="F1067" s="25">
        <f t="shared" si="56"/>
        <v>15</v>
      </c>
      <c r="G1067" s="23">
        <f>VLOOKUP(A1067,[1]FloodArchive!$A$2:$P$6000,11,FALSE)</f>
        <v>74</v>
      </c>
      <c r="H1067" s="23">
        <f>VLOOKUP(A1067,[1]FloodArchive!$A$2:$P$6000,12,FALSE)</f>
        <v>10000</v>
      </c>
      <c r="I1067" s="58">
        <v>57000000</v>
      </c>
      <c r="J1067" s="23" t="str">
        <f>VLOOKUP(A1067,[1]FloodArchive!$A$2:$P$6000,13,FALSE)</f>
        <v>Heavy rain</v>
      </c>
      <c r="K1067" s="26">
        <f>VLOOKUP(A1067,[1]FloodArchive!$A$2:$P$6003,14,FALSE)</f>
        <v>1.5</v>
      </c>
      <c r="L1067" s="23">
        <f>VLOOKUP(A1067,[1]FloodArchive!$A$2:$P$6000,7,FALSE)</f>
        <v>98228.2</v>
      </c>
      <c r="M1067" s="27">
        <f t="shared" si="55"/>
        <v>6.3444187039251112</v>
      </c>
      <c r="N1067" s="23">
        <f>VLOOKUP(A1067,[1]FloodArchive!$A$2:$P$6000,5,FALSE)</f>
        <v>108.19799999999999</v>
      </c>
      <c r="O1067" s="23">
        <f>VLOOKUP(A1067,[1]FloodArchive!$A$2:$P$6000,6,FALSE)</f>
        <v>12.3429</v>
      </c>
      <c r="P1067" s="33" t="s">
        <v>2012</v>
      </c>
    </row>
    <row r="1068" spans="1:16" ht="39.950000000000003" customHeight="1" x14ac:dyDescent="0.2">
      <c r="A1068" s="138">
        <f t="shared" si="54"/>
        <v>3148</v>
      </c>
      <c r="B1068" s="21" t="str">
        <f>VLOOKUP(A1068,[1]FloodArchive!$A$2:$N$6000,3,FALSE)</f>
        <v>Nigeria</v>
      </c>
      <c r="C1068" s="22" t="s">
        <v>2013</v>
      </c>
      <c r="D1068" s="24">
        <f>VLOOKUP(A1068,[1]FloodArchive!$A$2:$P$6000,8,FALSE)</f>
        <v>39295</v>
      </c>
      <c r="E1068" s="24">
        <f>VLOOKUP(A1068,[1]FloodArchive!$A$2:$P$6000,9,FALSE)</f>
        <v>39309</v>
      </c>
      <c r="F1068" s="25">
        <f t="shared" si="56"/>
        <v>15</v>
      </c>
      <c r="G1068" s="23">
        <f>VLOOKUP(A1068,[1]FloodArchive!$A$2:$P$6000,11,FALSE)</f>
        <v>6</v>
      </c>
      <c r="H1068" s="23">
        <f>VLOOKUP(A1068,[1]FloodArchive!$A$2:$P$6000,12,FALSE)</f>
        <v>5000</v>
      </c>
      <c r="I1068" s="58">
        <v>0</v>
      </c>
      <c r="J1068" s="23" t="str">
        <f>VLOOKUP(A1068,[1]FloodArchive!$A$2:$P$6000,13,FALSE)</f>
        <v>Heavy rain</v>
      </c>
      <c r="K1068" s="26">
        <f>VLOOKUP(A1068,[1]FloodArchive!$A$2:$P$6003,14,FALSE)</f>
        <v>1</v>
      </c>
      <c r="L1068" s="23">
        <f>VLOOKUP(A1068,[1]FloodArchive!$A$2:$P$6000,7,FALSE)</f>
        <v>5268.18</v>
      </c>
      <c r="M1068" s="27">
        <f t="shared" si="55"/>
        <v>4.8977518643111155</v>
      </c>
      <c r="N1068" s="23">
        <f>VLOOKUP(A1068,[1]FloodArchive!$A$2:$P$6000,5,FALSE)</f>
        <v>3.2985799999999998</v>
      </c>
      <c r="O1068" s="23">
        <f>VLOOKUP(A1068,[1]FloodArchive!$A$2:$P$6000,6,FALSE)</f>
        <v>6.9580000000000002</v>
      </c>
      <c r="P1068" s="33" t="s">
        <v>2014</v>
      </c>
    </row>
    <row r="1069" spans="1:16" ht="39.950000000000003" customHeight="1" x14ac:dyDescent="0.2">
      <c r="A1069" s="138">
        <f t="shared" si="54"/>
        <v>3147</v>
      </c>
      <c r="B1069" s="21" t="str">
        <f>VLOOKUP(A1069,[1]FloodArchive!$A$2:$N$6000,3,FALSE)</f>
        <v>Canada</v>
      </c>
      <c r="C1069" s="22" t="s">
        <v>2015</v>
      </c>
      <c r="D1069" s="24">
        <f>VLOOKUP(A1069,[1]FloodArchive!$A$2:$P$6000,8,FALSE)</f>
        <v>39295</v>
      </c>
      <c r="E1069" s="24">
        <f>VLOOKUP(A1069,[1]FloodArchive!$A$2:$P$6000,9,FALSE)</f>
        <v>39297</v>
      </c>
      <c r="F1069" s="25">
        <f t="shared" si="56"/>
        <v>3</v>
      </c>
      <c r="G1069" s="23">
        <f>VLOOKUP(A1069,[1]FloodArchive!$A$2:$P$6000,11,FALSE)</f>
        <v>0</v>
      </c>
      <c r="H1069" s="23">
        <f>VLOOKUP(A1069,[1]FloodArchive!$A$2:$P$6000,12,FALSE)</f>
        <v>0</v>
      </c>
      <c r="I1069" s="58">
        <v>0</v>
      </c>
      <c r="J1069" s="23" t="str">
        <f>VLOOKUP(A1069,[1]FloodArchive!$A$2:$P$6000,13,FALSE)</f>
        <v>Heavy rain</v>
      </c>
      <c r="K1069" s="26">
        <f>VLOOKUP(A1069,[1]FloodArchive!$A$2:$P$6003,14,FALSE)</f>
        <v>1.5</v>
      </c>
      <c r="L1069" s="23">
        <f>VLOOKUP(A1069,[1]FloodArchive!$A$2:$P$6000,7,FALSE)</f>
        <v>617.69100000000003</v>
      </c>
      <c r="M1069" s="27">
        <f t="shared" si="55"/>
        <v>3.4439837873182952</v>
      </c>
      <c r="N1069" s="23">
        <f>VLOOKUP(A1069,[1]FloodArchive!$A$2:$P$6000,5,FALSE)</f>
        <v>-53.984299999999998</v>
      </c>
      <c r="O1069" s="23">
        <f>VLOOKUP(A1069,[1]FloodArchive!$A$2:$P$6000,6,FALSE)</f>
        <v>47.163600000000002</v>
      </c>
      <c r="P1069" s="33" t="s">
        <v>2016</v>
      </c>
    </row>
    <row r="1070" spans="1:16" ht="39.950000000000003" customHeight="1" x14ac:dyDescent="0.2">
      <c r="A1070" s="138">
        <f t="shared" si="54"/>
        <v>3146</v>
      </c>
      <c r="B1070" s="21" t="str">
        <f>VLOOKUP(A1070,[1]FloodArchive!$A$2:$N$6000,3,FALSE)</f>
        <v>Ethiopia</v>
      </c>
      <c r="C1070" s="35" t="s">
        <v>2017</v>
      </c>
      <c r="D1070" s="24">
        <f>VLOOKUP(A1070,[1]FloodArchive!$A$2:$P$6000,8,FALSE)</f>
        <v>39292</v>
      </c>
      <c r="E1070" s="24">
        <f>VLOOKUP(A1070,[1]FloodArchive!$A$2:$P$6000,9,FALSE)</f>
        <v>39360</v>
      </c>
      <c r="F1070" s="25">
        <f t="shared" si="56"/>
        <v>69</v>
      </c>
      <c r="G1070" s="23">
        <f>VLOOKUP(A1070,[1]FloodArchive!$A$2:$P$6000,11,FALSE)</f>
        <v>17</v>
      </c>
      <c r="H1070" s="23">
        <f>VLOOKUP(A1070,[1]FloodArchive!$A$2:$P$6000,12,FALSE)</f>
        <v>42000</v>
      </c>
      <c r="I1070" s="58">
        <v>0</v>
      </c>
      <c r="J1070" s="23" t="str">
        <f>VLOOKUP(A1070,[1]FloodArchive!$A$2:$P$6000,13,FALSE)</f>
        <v>Heavy rain</v>
      </c>
      <c r="K1070" s="26">
        <f>VLOOKUP(A1070,[1]FloodArchive!$A$2:$P$6003,14,FALSE)</f>
        <v>1</v>
      </c>
      <c r="L1070" s="23">
        <f>VLOOKUP(A1070,[1]FloodArchive!$A$2:$P$6000,7,FALSE)</f>
        <v>714220.19</v>
      </c>
      <c r="M1070" s="27">
        <f t="shared" si="55"/>
        <v>7.6926812136615812</v>
      </c>
      <c r="N1070" s="23">
        <f>VLOOKUP(A1070,[1]FloodArchive!$A$2:$P$6000,5,FALSE)</f>
        <v>34.5</v>
      </c>
      <c r="O1070" s="23">
        <f>VLOOKUP(A1070,[1]FloodArchive!$A$2:$P$6000,6,FALSE)</f>
        <v>8.33141</v>
      </c>
      <c r="P1070" s="33" t="s">
        <v>2018</v>
      </c>
    </row>
    <row r="1071" spans="1:16" ht="39.950000000000003" customHeight="1" x14ac:dyDescent="0.2">
      <c r="A1071" s="138">
        <f t="shared" si="54"/>
        <v>3145</v>
      </c>
      <c r="B1071" s="21" t="str">
        <f>VLOOKUP(A1071,[1]FloodArchive!$A$2:$N$6000,3,FALSE)</f>
        <v>Burkina Faso</v>
      </c>
      <c r="C1071" s="22" t="s">
        <v>2019</v>
      </c>
      <c r="D1071" s="24">
        <f>VLOOKUP(A1071,[1]FloodArchive!$A$2:$P$6000,8,FALSE)</f>
        <v>39291</v>
      </c>
      <c r="E1071" s="24">
        <f>VLOOKUP(A1071,[1]FloodArchive!$A$2:$P$6000,9,FALSE)</f>
        <v>39295</v>
      </c>
      <c r="F1071" s="25">
        <f t="shared" si="56"/>
        <v>5</v>
      </c>
      <c r="G1071" s="23">
        <f>VLOOKUP(A1071,[1]FloodArchive!$A$2:$P$6000,11,FALSE)</f>
        <v>0</v>
      </c>
      <c r="H1071" s="23">
        <f>VLOOKUP(A1071,[1]FloodArchive!$A$2:$P$6000,12,FALSE)</f>
        <v>2000</v>
      </c>
      <c r="I1071" s="58">
        <v>0</v>
      </c>
      <c r="J1071" s="23" t="str">
        <f>VLOOKUP(A1071,[1]FloodArchive!$A$2:$P$6000,13,FALSE)</f>
        <v>Heavy rain</v>
      </c>
      <c r="K1071" s="26">
        <f>VLOOKUP(A1071,[1]FloodArchive!$A$2:$P$6003,14,FALSE)</f>
        <v>1</v>
      </c>
      <c r="L1071" s="23">
        <f>VLOOKUP(A1071,[1]FloodArchive!$A$2:$P$6000,7,FALSE)</f>
        <v>2435.09</v>
      </c>
      <c r="M1071" s="27">
        <f t="shared" si="55"/>
        <v>4.0854850215421346</v>
      </c>
      <c r="N1071" s="23">
        <f>VLOOKUP(A1071,[1]FloodArchive!$A$2:$P$6000,5,FALSE)</f>
        <v>-4.3864700000000001</v>
      </c>
      <c r="O1071" s="23">
        <f>VLOOKUP(A1071,[1]FloodArchive!$A$2:$P$6000,6,FALSE)</f>
        <v>11.453200000000001</v>
      </c>
      <c r="P1071" s="33" t="s">
        <v>2020</v>
      </c>
    </row>
    <row r="1072" spans="1:16" ht="39.950000000000003" customHeight="1" x14ac:dyDescent="0.2">
      <c r="A1072" s="138">
        <f t="shared" si="54"/>
        <v>3144</v>
      </c>
      <c r="B1072" s="21" t="str">
        <f>VLOOKUP(A1072,[1]FloodArchive!$A$2:$N$6000,3,FALSE)</f>
        <v>South Africa</v>
      </c>
      <c r="C1072" s="22" t="s">
        <v>2021</v>
      </c>
      <c r="D1072" s="24">
        <f>VLOOKUP(A1072,[1]FloodArchive!$A$2:$P$6000,8,FALSE)</f>
        <v>39290</v>
      </c>
      <c r="E1072" s="24">
        <f>VLOOKUP(A1072,[1]FloodArchive!$A$2:$P$6000,9,FALSE)</f>
        <v>39296</v>
      </c>
      <c r="F1072" s="25">
        <f t="shared" si="56"/>
        <v>7</v>
      </c>
      <c r="G1072" s="23">
        <f>VLOOKUP(A1072,[1]FloodArchive!$A$2:$P$6000,11,FALSE)</f>
        <v>0</v>
      </c>
      <c r="H1072" s="23">
        <f>VLOOKUP(A1072,[1]FloodArchive!$A$2:$P$6000,12,FALSE)</f>
        <v>38000</v>
      </c>
      <c r="I1072" s="58">
        <v>0</v>
      </c>
      <c r="J1072" s="23" t="str">
        <f>VLOOKUP(A1072,[1]FloodArchive!$A$2:$P$6000,13,FALSE)</f>
        <v>Heavy rain</v>
      </c>
      <c r="K1072" s="26">
        <f>VLOOKUP(A1072,[1]FloodArchive!$A$2:$P$6003,14,FALSE)</f>
        <v>1</v>
      </c>
      <c r="L1072" s="23">
        <f>VLOOKUP(A1072,[1]FloodArchive!$A$2:$P$6000,7,FALSE)</f>
        <v>20096.5</v>
      </c>
      <c r="M1072" s="27">
        <f t="shared" si="55"/>
        <v>5.1482184674326064</v>
      </c>
      <c r="N1072" s="23">
        <f>VLOOKUP(A1072,[1]FloodArchive!$A$2:$P$6000,5,FALSE)</f>
        <v>19.575299999999999</v>
      </c>
      <c r="O1072" s="23">
        <f>VLOOKUP(A1072,[1]FloodArchive!$A$2:$P$6000,6,FALSE)</f>
        <v>-34.090600000000002</v>
      </c>
      <c r="P1072" s="33" t="s">
        <v>2022</v>
      </c>
    </row>
    <row r="1073" spans="1:16" ht="39.950000000000003" customHeight="1" x14ac:dyDescent="0.2">
      <c r="A1073" s="138">
        <f t="shared" si="54"/>
        <v>3143</v>
      </c>
      <c r="B1073" s="21" t="str">
        <f>VLOOKUP(A1073,[1]FloodArchive!$A$2:$N$6000,3,FALSE)</f>
        <v>Nepal</v>
      </c>
      <c r="C1073" s="22" t="s">
        <v>2023</v>
      </c>
      <c r="D1073" s="24">
        <f>VLOOKUP(A1073,[1]FloodArchive!$A$2:$P$6000,8,FALSE)</f>
        <v>39286</v>
      </c>
      <c r="E1073" s="24">
        <f>VLOOKUP(A1073,[1]FloodArchive!$A$2:$P$6000,9,FALSE)</f>
        <v>39357</v>
      </c>
      <c r="F1073" s="25">
        <f t="shared" si="56"/>
        <v>72</v>
      </c>
      <c r="G1073" s="23">
        <f>VLOOKUP(A1073,[1]FloodArchive!$A$2:$P$6000,11,FALSE)</f>
        <v>185</v>
      </c>
      <c r="H1073" s="23">
        <f>VLOOKUP(A1073,[1]FloodArchive!$A$2:$P$6000,12,FALSE)</f>
        <v>86000</v>
      </c>
      <c r="I1073" s="58">
        <v>2400000</v>
      </c>
      <c r="J1073" s="23" t="str">
        <f>VLOOKUP(A1073,[1]FloodArchive!$A$2:$P$6000,13,FALSE)</f>
        <v>Monsoonal rain</v>
      </c>
      <c r="K1073" s="26">
        <f>VLOOKUP(A1073,[1]FloodArchive!$A$2:$P$6003,14,FALSE)</f>
        <v>1</v>
      </c>
      <c r="L1073" s="23">
        <f>VLOOKUP(A1073,[1]FloodArchive!$A$2:$P$6000,7,FALSE)</f>
        <v>56920.81</v>
      </c>
      <c r="M1073" s="27">
        <f t="shared" si="55"/>
        <v>6.6126035680267083</v>
      </c>
      <c r="N1073" s="23">
        <f>VLOOKUP(A1073,[1]FloodArchive!$A$2:$P$6000,5,FALSE)</f>
        <v>84.080100000000002</v>
      </c>
      <c r="O1073" s="23">
        <f>VLOOKUP(A1073,[1]FloodArchive!$A$2:$P$6000,6,FALSE)</f>
        <v>27.777200000000001</v>
      </c>
      <c r="P1073" s="33" t="s">
        <v>2024</v>
      </c>
    </row>
    <row r="1074" spans="1:16" ht="39.950000000000003" customHeight="1" x14ac:dyDescent="0.2">
      <c r="A1074" s="138">
        <f t="shared" si="54"/>
        <v>3142</v>
      </c>
      <c r="B1074" s="21" t="str">
        <f>VLOOKUP(A1074,[1]FloodArchive!$A$2:$N$6000,3,FALSE)</f>
        <v>Russia</v>
      </c>
      <c r="C1074" s="22" t="s">
        <v>2025</v>
      </c>
      <c r="D1074" s="24">
        <f>VLOOKUP(A1074,[1]FloodArchive!$A$2:$P$6000,8,FALSE)</f>
        <v>39280</v>
      </c>
      <c r="E1074" s="24">
        <f>VLOOKUP(A1074,[1]FloodArchive!$A$2:$P$6000,9,FALSE)</f>
        <v>39304</v>
      </c>
      <c r="F1074" s="25">
        <f t="shared" si="56"/>
        <v>25</v>
      </c>
      <c r="G1074" s="23">
        <f>VLOOKUP(A1074,[1]FloodArchive!$A$2:$P$6000,11,FALSE)</f>
        <v>0</v>
      </c>
      <c r="H1074" s="23">
        <f>VLOOKUP(A1074,[1]FloodArchive!$A$2:$P$6000,12,FALSE)</f>
        <v>500</v>
      </c>
      <c r="I1074" s="58" t="s">
        <v>1691</v>
      </c>
      <c r="J1074" s="23" t="str">
        <f>VLOOKUP(A1074,[1]FloodArchive!$A$2:$P$6000,13,FALSE)</f>
        <v>Dam/Levy, break or release</v>
      </c>
      <c r="K1074" s="26">
        <f>VLOOKUP(A1074,[1]FloodArchive!$A$2:$P$6003,14,FALSE)</f>
        <v>1</v>
      </c>
      <c r="L1074" s="23">
        <f>VLOOKUP(A1074,[1]FloodArchive!$A$2:$P$6000,7,FALSE)</f>
        <v>20811.95</v>
      </c>
      <c r="M1074" s="27">
        <f t="shared" si="55"/>
        <v>5.7162527825196108</v>
      </c>
      <c r="N1074" s="23">
        <f>VLOOKUP(A1074,[1]FloodArchive!$A$2:$P$6000,5,FALSE)</f>
        <v>127.277</v>
      </c>
      <c r="O1074" s="23">
        <f>VLOOKUP(A1074,[1]FloodArchive!$A$2:$P$6000,6,FALSE)</f>
        <v>54.005000000000003</v>
      </c>
      <c r="P1074" s="33" t="s">
        <v>2026</v>
      </c>
    </row>
    <row r="1075" spans="1:16" ht="39.950000000000003" customHeight="1" x14ac:dyDescent="0.2">
      <c r="A1075" s="138">
        <f t="shared" si="54"/>
        <v>3141</v>
      </c>
      <c r="B1075" s="21" t="str">
        <f>VLOOKUP(A1075,[1]FloodArchive!$A$2:$N$6000,3,FALSE)</f>
        <v>Indonesia</v>
      </c>
      <c r="C1075" s="22" t="s">
        <v>2027</v>
      </c>
      <c r="D1075" s="24">
        <f>VLOOKUP(A1075,[1]FloodArchive!$A$2:$P$6000,8,FALSE)</f>
        <v>39288</v>
      </c>
      <c r="E1075" s="24">
        <f>VLOOKUP(A1075,[1]FloodArchive!$A$2:$P$6000,9,FALSE)</f>
        <v>39296</v>
      </c>
      <c r="F1075" s="25">
        <f t="shared" si="56"/>
        <v>9</v>
      </c>
      <c r="G1075" s="23">
        <f>VLOOKUP(A1075,[1]FloodArchive!$A$2:$P$6000,11,FALSE)</f>
        <v>15</v>
      </c>
      <c r="H1075" s="23">
        <f>VLOOKUP(A1075,[1]FloodArchive!$A$2:$P$6000,12,FALSE)</f>
        <v>2000</v>
      </c>
      <c r="I1075" s="58" t="s">
        <v>1691</v>
      </c>
      <c r="J1075" s="23" t="str">
        <f>VLOOKUP(A1075,[1]FloodArchive!$A$2:$P$6000,13,FALSE)</f>
        <v>Heavy rain</v>
      </c>
      <c r="K1075" s="26">
        <f>VLOOKUP(A1075,[1]FloodArchive!$A$2:$P$6003,14,FALSE)</f>
        <v>1</v>
      </c>
      <c r="L1075" s="23">
        <f>VLOOKUP(A1075,[1]FloodArchive!$A$2:$P$6000,7,FALSE)</f>
        <v>2399.1</v>
      </c>
      <c r="M1075" s="27">
        <f t="shared" si="55"/>
        <v>4.3342908601762504</v>
      </c>
      <c r="N1075" s="23">
        <f>VLOOKUP(A1075,[1]FloodArchive!$A$2:$P$6000,5,FALSE)</f>
        <v>120.19799999999999</v>
      </c>
      <c r="O1075" s="23">
        <f>VLOOKUP(A1075,[1]FloodArchive!$A$2:$P$6000,6,FALSE)</f>
        <v>-3.2795399999999999</v>
      </c>
      <c r="P1075" s="33" t="s">
        <v>2028</v>
      </c>
    </row>
    <row r="1076" spans="1:16" ht="39.950000000000003" customHeight="1" x14ac:dyDescent="0.2">
      <c r="A1076" s="138">
        <f t="shared" si="54"/>
        <v>3140</v>
      </c>
      <c r="B1076" s="21" t="str">
        <f>VLOOKUP(A1076,[1]FloodArchive!$A$2:$N$6000,3,FALSE)</f>
        <v>Haiti</v>
      </c>
      <c r="C1076" s="22" t="s">
        <v>2029</v>
      </c>
      <c r="D1076" s="24">
        <f>VLOOKUP(A1076,[1]FloodArchive!$A$2:$P$6000,8,FALSE)</f>
        <v>39286</v>
      </c>
      <c r="E1076" s="24">
        <f>VLOOKUP(A1076,[1]FloodArchive!$A$2:$P$6000,9,FALSE)</f>
        <v>39287</v>
      </c>
      <c r="F1076" s="25">
        <f t="shared" si="56"/>
        <v>2</v>
      </c>
      <c r="G1076" s="23">
        <f>VLOOKUP(A1076,[1]FloodArchive!$A$2:$P$6000,11,FALSE)</f>
        <v>4</v>
      </c>
      <c r="H1076" s="23">
        <f>VLOOKUP(A1076,[1]FloodArchive!$A$2:$P$6000,12,FALSE)</f>
        <v>300</v>
      </c>
      <c r="I1076" s="58">
        <v>0</v>
      </c>
      <c r="J1076" s="23" t="str">
        <f>VLOOKUP(A1076,[1]FloodArchive!$A$2:$P$6000,13,FALSE)</f>
        <v>Heavy rain</v>
      </c>
      <c r="K1076" s="26">
        <f>VLOOKUP(A1076,[1]FloodArchive!$A$2:$P$6003,14,FALSE)</f>
        <v>1</v>
      </c>
      <c r="L1076" s="23">
        <f>VLOOKUP(A1076,[1]FloodArchive!$A$2:$P$6000,7,FALSE)</f>
        <v>123.795</v>
      </c>
      <c r="M1076" s="27">
        <f t="shared" si="55"/>
        <v>2.3937330998290083</v>
      </c>
      <c r="N1076" s="23">
        <f>VLOOKUP(A1076,[1]FloodArchive!$A$2:$P$6000,5,FALSE)</f>
        <v>-72.291799999999995</v>
      </c>
      <c r="O1076" s="23">
        <f>VLOOKUP(A1076,[1]FloodArchive!$A$2:$P$6000,6,FALSE)</f>
        <v>18.549900000000001</v>
      </c>
      <c r="P1076" s="33" t="s">
        <v>2030</v>
      </c>
    </row>
    <row r="1077" spans="1:16" ht="39.950000000000003" customHeight="1" x14ac:dyDescent="0.2">
      <c r="A1077" s="138">
        <f t="shared" si="54"/>
        <v>3139</v>
      </c>
      <c r="B1077" s="21" t="str">
        <f>VLOOKUP(A1077,[1]FloodArchive!$A$2:$N$6000,3,FALSE)</f>
        <v>Indonesia</v>
      </c>
      <c r="C1077" s="22" t="s">
        <v>2031</v>
      </c>
      <c r="D1077" s="24">
        <f>VLOOKUP(A1077,[1]FloodArchive!$A$2:$P$6000,8,FALSE)</f>
        <v>39285</v>
      </c>
      <c r="E1077" s="24">
        <f>VLOOKUP(A1077,[1]FloodArchive!$A$2:$P$6000,9,FALSE)</f>
        <v>39288</v>
      </c>
      <c r="F1077" s="25">
        <f t="shared" si="56"/>
        <v>4</v>
      </c>
      <c r="G1077" s="23">
        <f>VLOOKUP(A1077,[1]FloodArchive!$A$2:$P$6000,11,FALSE)</f>
        <v>0</v>
      </c>
      <c r="H1077" s="23">
        <f>VLOOKUP(A1077,[1]FloodArchive!$A$2:$P$6000,12,FALSE)</f>
        <v>500</v>
      </c>
      <c r="I1077" s="58">
        <v>0</v>
      </c>
      <c r="J1077" s="23" t="str">
        <f>VLOOKUP(A1077,[1]FloodArchive!$A$2:$P$6000,13,FALSE)</f>
        <v>Heavy rain</v>
      </c>
      <c r="K1077" s="26">
        <f>VLOOKUP(A1077,[1]FloodArchive!$A$2:$P$6003,14,FALSE)</f>
        <v>1</v>
      </c>
      <c r="L1077" s="23">
        <f>VLOOKUP(A1077,[1]FloodArchive!$A$2:$P$6000,7,FALSE)</f>
        <v>7806.81</v>
      </c>
      <c r="M1077" s="27">
        <f t="shared" si="55"/>
        <v>4.4945336010813168</v>
      </c>
      <c r="N1077" s="23">
        <f>VLOOKUP(A1077,[1]FloodArchive!$A$2:$P$6000,5,FALSE)</f>
        <v>97.513900000000007</v>
      </c>
      <c r="O1077" s="23">
        <f>VLOOKUP(A1077,[1]FloodArchive!$A$2:$P$6000,6,FALSE)</f>
        <v>2.9613999999999998</v>
      </c>
      <c r="P1077" s="33" t="s">
        <v>2032</v>
      </c>
    </row>
    <row r="1078" spans="1:16" ht="39.950000000000003" customHeight="1" x14ac:dyDescent="0.2">
      <c r="A1078" s="138">
        <f t="shared" si="54"/>
        <v>3138</v>
      </c>
      <c r="B1078" s="21" t="str">
        <f>VLOOKUP(A1078,[1]FloodArchive!$A$2:$N$6000,3,FALSE)</f>
        <v>Tajikistan</v>
      </c>
      <c r="C1078" s="22" t="s">
        <v>2033</v>
      </c>
      <c r="D1078" s="24">
        <f>VLOOKUP(A1078,[1]FloodArchive!$A$2:$P$6000,8,FALSE)</f>
        <v>39285</v>
      </c>
      <c r="E1078" s="24">
        <f>VLOOKUP(A1078,[1]FloodArchive!$A$2:$P$6000,9,FALSE)</f>
        <v>39286</v>
      </c>
      <c r="F1078" s="25">
        <f t="shared" si="56"/>
        <v>2</v>
      </c>
      <c r="G1078" s="23">
        <f>VLOOKUP(A1078,[1]FloodArchive!$A$2:$P$6000,11,FALSE)</f>
        <v>11</v>
      </c>
      <c r="H1078" s="23">
        <f>VLOOKUP(A1078,[1]FloodArchive!$A$2:$P$6000,12,FALSE)</f>
        <v>0</v>
      </c>
      <c r="I1078" s="58">
        <v>0</v>
      </c>
      <c r="J1078" s="23" t="str">
        <f>VLOOKUP(A1078,[1]FloodArchive!$A$2:$P$6000,13,FALSE)</f>
        <v>Heavy rain</v>
      </c>
      <c r="K1078" s="26">
        <f>VLOOKUP(A1078,[1]FloodArchive!$A$2:$P$6003,14,FALSE)</f>
        <v>1</v>
      </c>
      <c r="L1078" s="23">
        <f>VLOOKUP(A1078,[1]FloodArchive!$A$2:$P$6000,7,FALSE)</f>
        <v>2114.19</v>
      </c>
      <c r="M1078" s="27">
        <f t="shared" si="55"/>
        <v>3.6261740099710749</v>
      </c>
      <c r="N1078" s="23">
        <f>VLOOKUP(A1078,[1]FloodArchive!$A$2:$P$6000,5,FALSE)</f>
        <v>70.441599999999994</v>
      </c>
      <c r="O1078" s="23">
        <f>VLOOKUP(A1078,[1]FloodArchive!$A$2:$P$6000,6,FALSE)</f>
        <v>40.748100000000001</v>
      </c>
      <c r="P1078" s="33" t="s">
        <v>2034</v>
      </c>
    </row>
    <row r="1079" spans="1:16" ht="39.950000000000003" customHeight="1" x14ac:dyDescent="0.2">
      <c r="A1079" s="138">
        <f t="shared" si="54"/>
        <v>3137</v>
      </c>
      <c r="B1079" s="21" t="str">
        <f>VLOOKUP(A1079,[1]FloodArchive!$A$2:$N$6000,3,FALSE)</f>
        <v>UK</v>
      </c>
      <c r="C1079" s="22" t="s">
        <v>2035</v>
      </c>
      <c r="D1079" s="24">
        <f>VLOOKUP(A1079,[1]FloodArchive!$A$2:$P$6000,8,FALSE)</f>
        <v>39284</v>
      </c>
      <c r="E1079" s="24">
        <f>VLOOKUP(A1079,[1]FloodArchive!$A$2:$P$6000,9,FALSE)</f>
        <v>39293</v>
      </c>
      <c r="F1079" s="25">
        <f t="shared" si="56"/>
        <v>10</v>
      </c>
      <c r="G1079" s="23">
        <f>VLOOKUP(A1079,[1]FloodArchive!$A$2:$P$6000,11,FALSE)</f>
        <v>7</v>
      </c>
      <c r="H1079" s="23">
        <f>VLOOKUP(A1079,[1]FloodArchive!$A$2:$P$6000,12,FALSE)</f>
        <v>2100</v>
      </c>
      <c r="I1079" s="58">
        <v>6500000000</v>
      </c>
      <c r="J1079" s="23" t="str">
        <f>VLOOKUP(A1079,[1]FloodArchive!$A$2:$P$6000,13,FALSE)</f>
        <v>Heavy rain</v>
      </c>
      <c r="K1079" s="26">
        <f>VLOOKUP(A1079,[1]FloodArchive!$A$2:$P$6003,14,FALSE)</f>
        <v>1.5</v>
      </c>
      <c r="L1079" s="23">
        <f>VLOOKUP(A1079,[1]FloodArchive!$A$2:$P$6000,7,FALSE)</f>
        <v>24651.23</v>
      </c>
      <c r="M1079" s="27">
        <f t="shared" si="55"/>
        <v>5.5679298528062819</v>
      </c>
      <c r="N1079" s="23">
        <f>VLOOKUP(A1079,[1]FloodArchive!$A$2:$P$6000,5,FALSE)</f>
        <v>-2.1019299999999999</v>
      </c>
      <c r="O1079" s="23">
        <f>VLOOKUP(A1079,[1]FloodArchive!$A$2:$P$6000,6,FALSE)</f>
        <v>52.072000000000003</v>
      </c>
      <c r="P1079" s="33" t="s">
        <v>2036</v>
      </c>
    </row>
    <row r="1080" spans="1:16" ht="39.950000000000003" customHeight="1" x14ac:dyDescent="0.2">
      <c r="A1080" s="138">
        <f t="shared" si="54"/>
        <v>3136</v>
      </c>
      <c r="B1080" s="21" t="str">
        <f>VLOOKUP(A1080,[1]FloodArchive!$A$2:$N$6000,3,FALSE)</f>
        <v>Bangladesh</v>
      </c>
      <c r="C1080" s="22" t="s">
        <v>2037</v>
      </c>
      <c r="D1080" s="24">
        <f>VLOOKUP(A1080,[1]FloodArchive!$A$2:$P$6000,8,FALSE)</f>
        <v>39284</v>
      </c>
      <c r="E1080" s="24">
        <f>VLOOKUP(A1080,[1]FloodArchive!$A$2:$P$6000,9,FALSE)</f>
        <v>39370</v>
      </c>
      <c r="F1080" s="25">
        <f t="shared" si="56"/>
        <v>87</v>
      </c>
      <c r="G1080" s="23">
        <f>VLOOKUP(A1080,[1]FloodArchive!$A$2:$P$6000,11,FALSE)</f>
        <v>1071</v>
      </c>
      <c r="H1080" s="23">
        <f>VLOOKUP(A1080,[1]FloodArchive!$A$2:$P$6000,12,FALSE)</f>
        <v>5000000</v>
      </c>
      <c r="I1080" s="58">
        <v>392000000</v>
      </c>
      <c r="J1080" s="23" t="str">
        <f>VLOOKUP(A1080,[1]FloodArchive!$A$2:$P$6000,13,FALSE)</f>
        <v>Monsoonal rain</v>
      </c>
      <c r="K1080" s="26">
        <f>VLOOKUP(A1080,[1]FloodArchive!$A$2:$P$6003,14,FALSE)</f>
        <v>1</v>
      </c>
      <c r="L1080" s="23">
        <f>VLOOKUP(A1080,[1]FloodArchive!$A$2:$P$6000,7,FALSE)</f>
        <v>150899.96</v>
      </c>
      <c r="M1080" s="27">
        <f t="shared" si="55"/>
        <v>7.1182083772730582</v>
      </c>
      <c r="N1080" s="23">
        <f>VLOOKUP(A1080,[1]FloodArchive!$A$2:$P$6000,5,FALSE)</f>
        <v>91.233599999999996</v>
      </c>
      <c r="O1080" s="23">
        <f>VLOOKUP(A1080,[1]FloodArchive!$A$2:$P$6000,6,FALSE)</f>
        <v>23.916399999999999</v>
      </c>
      <c r="P1080" s="33" t="s">
        <v>2038</v>
      </c>
    </row>
    <row r="1081" spans="1:16" ht="39.950000000000003" customHeight="1" x14ac:dyDescent="0.2">
      <c r="A1081" s="138">
        <f t="shared" si="54"/>
        <v>3135</v>
      </c>
      <c r="B1081" s="21" t="str">
        <f>VLOOKUP(A1081,[1]FloodArchive!$A$2:$N$6000,3,FALSE)</f>
        <v>Indonesia</v>
      </c>
      <c r="C1081" s="22" t="s">
        <v>2039</v>
      </c>
      <c r="D1081" s="24">
        <f>VLOOKUP(A1081,[1]FloodArchive!$A$2:$P$6000,8,FALSE)</f>
        <v>39280</v>
      </c>
      <c r="E1081" s="24">
        <f>VLOOKUP(A1081,[1]FloodArchive!$A$2:$P$6000,9,FALSE)</f>
        <v>39293</v>
      </c>
      <c r="F1081" s="25">
        <f t="shared" si="56"/>
        <v>14</v>
      </c>
      <c r="G1081" s="23">
        <f>VLOOKUP(A1081,[1]FloodArchive!$A$2:$P$6000,11,FALSE)</f>
        <v>107</v>
      </c>
      <c r="H1081" s="23">
        <f>VLOOKUP(A1081,[1]FloodArchive!$A$2:$P$6000,12,FALSE)</f>
        <v>20000</v>
      </c>
      <c r="I1081" s="58">
        <v>0</v>
      </c>
      <c r="J1081" s="23" t="str">
        <f>VLOOKUP(A1081,[1]FloodArchive!$A$2:$P$6000,13,FALSE)</f>
        <v>Heavy rain</v>
      </c>
      <c r="K1081" s="26">
        <f>VLOOKUP(A1081,[1]FloodArchive!$A$2:$P$6003,14,FALSE)</f>
        <v>1</v>
      </c>
      <c r="L1081" s="23">
        <f>VLOOKUP(A1081,[1]FloodArchive!$A$2:$P$6000,7,FALSE)</f>
        <v>4610.17</v>
      </c>
      <c r="M1081" s="27">
        <f t="shared" si="55"/>
        <v>4.8098449759704165</v>
      </c>
      <c r="N1081" s="23">
        <f>VLOOKUP(A1081,[1]FloodArchive!$A$2:$P$6000,5,FALSE)</f>
        <v>121.488</v>
      </c>
      <c r="O1081" s="23">
        <f>VLOOKUP(A1081,[1]FloodArchive!$A$2:$P$6000,6,FALSE)</f>
        <v>-1.73966</v>
      </c>
      <c r="P1081" s="33" t="s">
        <v>2040</v>
      </c>
    </row>
    <row r="1082" spans="1:16" ht="39.950000000000003" customHeight="1" x14ac:dyDescent="0.2">
      <c r="A1082" s="138">
        <f t="shared" si="54"/>
        <v>3134</v>
      </c>
      <c r="B1082" s="21" t="str">
        <f>VLOOKUP(A1082,[1]FloodArchive!$A$2:$N$6000,3,FALSE)</f>
        <v>China</v>
      </c>
      <c r="C1082" s="22" t="s">
        <v>2041</v>
      </c>
      <c r="D1082" s="24">
        <f>VLOOKUP(A1082,[1]FloodArchive!$A$2:$P$6000,8,FALSE)</f>
        <v>39281</v>
      </c>
      <c r="E1082" s="24">
        <f>VLOOKUP(A1082,[1]FloodArchive!$A$2:$P$6000,9,FALSE)</f>
        <v>39307</v>
      </c>
      <c r="F1082" s="25">
        <f t="shared" si="56"/>
        <v>27</v>
      </c>
      <c r="G1082" s="23">
        <f>VLOOKUP(A1082,[1]FloodArchive!$A$2:$P$6000,11,FALSE)</f>
        <v>170</v>
      </c>
      <c r="H1082" s="23">
        <f>VLOOKUP(A1082,[1]FloodArchive!$A$2:$P$6000,12,FALSE)</f>
        <v>10000</v>
      </c>
      <c r="I1082" s="58">
        <v>40000000</v>
      </c>
      <c r="J1082" s="23" t="str">
        <f>VLOOKUP(A1082,[1]FloodArchive!$A$2:$P$6000,13,FALSE)</f>
        <v>Heavy rain</v>
      </c>
      <c r="K1082" s="26">
        <f>VLOOKUP(A1082,[1]FloodArchive!$A$2:$P$6003,14,FALSE)</f>
        <v>1</v>
      </c>
      <c r="L1082" s="23">
        <f>VLOOKUP(A1082,[1]FloodArchive!$A$2:$P$6000,7,FALSE)</f>
        <v>165133.85</v>
      </c>
      <c r="M1082" s="27">
        <f t="shared" si="55"/>
        <v>6.6491998705009996</v>
      </c>
      <c r="N1082" s="23">
        <f>VLOOKUP(A1082,[1]FloodArchive!$A$2:$P$6000,5,FALSE)</f>
        <v>100.164</v>
      </c>
      <c r="O1082" s="23">
        <f>VLOOKUP(A1082,[1]FloodArchive!$A$2:$P$6000,6,FALSE)</f>
        <v>24.098400000000002</v>
      </c>
      <c r="P1082" s="33" t="s">
        <v>2042</v>
      </c>
    </row>
    <row r="1083" spans="1:16" ht="39.950000000000003" customHeight="1" x14ac:dyDescent="0.2">
      <c r="A1083" s="138">
        <f t="shared" si="54"/>
        <v>3133</v>
      </c>
      <c r="B1083" s="21" t="str">
        <f>VLOOKUP(A1083,[1]FloodArchive!$A$2:$N$6000,3,FALSE)</f>
        <v>China</v>
      </c>
      <c r="C1083" s="22" t="s">
        <v>2043</v>
      </c>
      <c r="D1083" s="24">
        <f>VLOOKUP(A1083,[1]FloodArchive!$A$2:$P$6000,8,FALSE)</f>
        <v>39281</v>
      </c>
      <c r="E1083" s="24">
        <f>VLOOKUP(A1083,[1]FloodArchive!$A$2:$P$6000,9,FALSE)</f>
        <v>39285</v>
      </c>
      <c r="F1083" s="25">
        <f t="shared" si="56"/>
        <v>5</v>
      </c>
      <c r="G1083" s="23">
        <f>VLOOKUP(A1083,[1]FloodArchive!$A$2:$P$6000,11,FALSE)</f>
        <v>40</v>
      </c>
      <c r="H1083" s="23">
        <f>VLOOKUP(A1083,[1]FloodArchive!$A$2:$P$6000,12,FALSE)</f>
        <v>112600</v>
      </c>
      <c r="I1083" s="58" t="s">
        <v>1691</v>
      </c>
      <c r="J1083" s="23" t="str">
        <f>VLOOKUP(A1083,[1]FloodArchive!$A$2:$P$6000,13,FALSE)</f>
        <v>Heavy rain</v>
      </c>
      <c r="K1083" s="26">
        <f>VLOOKUP(A1083,[1]FloodArchive!$A$2:$P$6003,14,FALSE)</f>
        <v>1</v>
      </c>
      <c r="L1083" s="23">
        <f>VLOOKUP(A1083,[1]FloodArchive!$A$2:$P$6000,7,FALSE)</f>
        <v>96491.19</v>
      </c>
      <c r="M1083" s="27">
        <f t="shared" si="55"/>
        <v>5.6834576668088239</v>
      </c>
      <c r="N1083" s="23">
        <f>VLOOKUP(A1083,[1]FloodArchive!$A$2:$P$6000,5,FALSE)</f>
        <v>119.22799999999999</v>
      </c>
      <c r="O1083" s="23">
        <f>VLOOKUP(A1083,[1]FloodArchive!$A$2:$P$6000,6,FALSE)</f>
        <v>36.684199999999997</v>
      </c>
      <c r="P1083" s="33" t="s">
        <v>2044</v>
      </c>
    </row>
    <row r="1084" spans="1:16" ht="39.950000000000003" customHeight="1" x14ac:dyDescent="0.2">
      <c r="A1084" s="138">
        <f t="shared" si="54"/>
        <v>3132</v>
      </c>
      <c r="B1084" s="21" t="str">
        <f>VLOOKUP(A1084,[1]FloodArchive!$A$2:$N$6000,3,FALSE)</f>
        <v>China</v>
      </c>
      <c r="C1084" s="22" t="s">
        <v>2045</v>
      </c>
      <c r="D1084" s="24">
        <f>VLOOKUP(A1084,[1]FloodArchive!$A$2:$P$6000,8,FALSE)</f>
        <v>39277</v>
      </c>
      <c r="E1084" s="24">
        <f>VLOOKUP(A1084,[1]FloodArchive!$A$2:$P$6000,9,FALSE)</f>
        <v>39297</v>
      </c>
      <c r="F1084" s="25">
        <f t="shared" si="56"/>
        <v>21</v>
      </c>
      <c r="G1084" s="23">
        <f>VLOOKUP(A1084,[1]FloodArchive!$A$2:$P$6000,11,FALSE)</f>
        <v>29</v>
      </c>
      <c r="H1084" s="23">
        <f>VLOOKUP(A1084,[1]FloodArchive!$A$2:$P$6000,12,FALSE)</f>
        <v>38500</v>
      </c>
      <c r="I1084" s="58">
        <v>80000000</v>
      </c>
      <c r="J1084" s="23" t="str">
        <f>VLOOKUP(A1084,[1]FloodArchive!$A$2:$P$6000,13,FALSE)</f>
        <v>Heavy rain</v>
      </c>
      <c r="K1084" s="26">
        <f>VLOOKUP(A1084,[1]FloodArchive!$A$2:$P$6003,14,FALSE)</f>
        <v>1</v>
      </c>
      <c r="L1084" s="23">
        <f>VLOOKUP(A1084,[1]FloodArchive!$A$2:$P$6000,7,FALSE)</f>
        <v>812726.21</v>
      </c>
      <c r="M1084" s="27">
        <f t="shared" si="55"/>
        <v>7.2321635604850556</v>
      </c>
      <c r="N1084" s="23">
        <f>VLOOKUP(A1084,[1]FloodArchive!$A$2:$P$6000,5,FALSE)</f>
        <v>88.212000000000003</v>
      </c>
      <c r="O1084" s="23">
        <f>VLOOKUP(A1084,[1]FloodArchive!$A$2:$P$6000,6,FALSE)</f>
        <v>43.0901</v>
      </c>
      <c r="P1084" s="33" t="s">
        <v>2046</v>
      </c>
    </row>
    <row r="1085" spans="1:16" ht="39.950000000000003" customHeight="1" x14ac:dyDescent="0.2">
      <c r="A1085" s="138">
        <f t="shared" si="54"/>
        <v>3131</v>
      </c>
      <c r="B1085" s="21" t="str">
        <f>VLOOKUP(A1085,[1]FloodArchive!$A$2:$N$6000,3,FALSE)</f>
        <v>India</v>
      </c>
      <c r="C1085" s="22" t="s">
        <v>2047</v>
      </c>
      <c r="D1085" s="24">
        <f>VLOOKUP(A1085,[1]FloodArchive!$A$2:$P$6000,8,FALSE)</f>
        <v>39279</v>
      </c>
      <c r="E1085" s="24">
        <f>VLOOKUP(A1085,[1]FloodArchive!$A$2:$P$6000,9,FALSE)</f>
        <v>39283</v>
      </c>
      <c r="F1085" s="25">
        <f t="shared" si="56"/>
        <v>5</v>
      </c>
      <c r="G1085" s="23">
        <f>VLOOKUP(A1085,[1]FloodArchive!$A$2:$P$6000,11,FALSE)</f>
        <v>44</v>
      </c>
      <c r="H1085" s="23">
        <f>VLOOKUP(A1085,[1]FloodArchive!$A$2:$P$6000,12,FALSE)</f>
        <v>35000</v>
      </c>
      <c r="I1085" s="58" t="s">
        <v>1691</v>
      </c>
      <c r="J1085" s="23" t="str">
        <f>VLOOKUP(A1085,[1]FloodArchive!$A$2:$P$6000,13,FALSE)</f>
        <v>Monsoonal rain</v>
      </c>
      <c r="K1085" s="26">
        <f>VLOOKUP(A1085,[1]FloodArchive!$A$2:$P$6003,14,FALSE)</f>
        <v>1</v>
      </c>
      <c r="L1085" s="23">
        <f>VLOOKUP(A1085,[1]FloodArchive!$A$2:$P$6000,7,FALSE)</f>
        <v>24124.3</v>
      </c>
      <c r="M1085" s="27">
        <f t="shared" si="55"/>
        <v>5.0814247248783619</v>
      </c>
      <c r="N1085" s="23">
        <f>VLOOKUP(A1085,[1]FloodArchive!$A$2:$P$6000,5,FALSE)</f>
        <v>76.311499999999995</v>
      </c>
      <c r="O1085" s="23">
        <f>VLOOKUP(A1085,[1]FloodArchive!$A$2:$P$6000,6,FALSE)</f>
        <v>10.390599999999999</v>
      </c>
      <c r="P1085" s="33" t="s">
        <v>2048</v>
      </c>
    </row>
    <row r="1086" spans="1:16" ht="39.950000000000003" customHeight="1" x14ac:dyDescent="0.2">
      <c r="A1086" s="138">
        <f t="shared" si="54"/>
        <v>3130</v>
      </c>
      <c r="B1086" s="21" t="str">
        <f>VLOOKUP(A1086,[1]FloodArchive!$A$2:$N$6000,3,FALSE)</f>
        <v>Afghanistan</v>
      </c>
      <c r="C1086" s="22" t="s">
        <v>2049</v>
      </c>
      <c r="D1086" s="24">
        <f>VLOOKUP(A1086,[1]FloodArchive!$A$2:$P$6000,8,FALSE)</f>
        <v>39278</v>
      </c>
      <c r="E1086" s="24">
        <f>VLOOKUP(A1086,[1]FloodArchive!$A$2:$P$6000,9,FALSE)</f>
        <v>39280</v>
      </c>
      <c r="F1086" s="25">
        <f t="shared" si="56"/>
        <v>3</v>
      </c>
      <c r="G1086" s="23">
        <f>VLOOKUP(A1086,[1]FloodArchive!$A$2:$P$6000,11,FALSE)</f>
        <v>9</v>
      </c>
      <c r="H1086" s="23">
        <f>VLOOKUP(A1086,[1]FloodArchive!$A$2:$P$6000,12,FALSE)</f>
        <v>0</v>
      </c>
      <c r="I1086" s="58">
        <v>0</v>
      </c>
      <c r="J1086" s="23" t="str">
        <f>VLOOKUP(A1086,[1]FloodArchive!$A$2:$P$6000,13,FALSE)</f>
        <v>Heavy rain</v>
      </c>
      <c r="K1086" s="26">
        <f>VLOOKUP(A1086,[1]FloodArchive!$A$2:$P$6003,14,FALSE)</f>
        <v>1</v>
      </c>
      <c r="L1086" s="23">
        <f>VLOOKUP(A1086,[1]FloodArchive!$A$2:$P$6000,7,FALSE)</f>
        <v>4112.5200000000004</v>
      </c>
      <c r="M1086" s="27">
        <f t="shared" si="55"/>
        <v>4.0912292777429862</v>
      </c>
      <c r="N1086" s="23">
        <f>VLOOKUP(A1086,[1]FloodArchive!$A$2:$P$6000,5,FALSE)</f>
        <v>66.131399999999999</v>
      </c>
      <c r="O1086" s="23">
        <f>VLOOKUP(A1086,[1]FloodArchive!$A$2:$P$6000,6,FALSE)</f>
        <v>34.530299999999997</v>
      </c>
      <c r="P1086" s="33" t="s">
        <v>2050</v>
      </c>
    </row>
    <row r="1087" spans="1:16" ht="39.950000000000003" customHeight="1" x14ac:dyDescent="0.2">
      <c r="A1087" s="138">
        <f t="shared" si="54"/>
        <v>3129</v>
      </c>
      <c r="B1087" s="21" t="str">
        <f>VLOOKUP(A1087,[1]FloodArchive!$A$2:$N$6000,3,FALSE)</f>
        <v>Japan</v>
      </c>
      <c r="C1087" s="22" t="s">
        <v>2051</v>
      </c>
      <c r="D1087" s="24">
        <f>VLOOKUP(A1087,[1]FloodArchive!$A$2:$P$6000,8,FALSE)</f>
        <v>39276</v>
      </c>
      <c r="E1087" s="24">
        <f>VLOOKUP(A1087,[1]FloodArchive!$A$2:$P$6000,9,FALSE)</f>
        <v>39279</v>
      </c>
      <c r="F1087" s="25">
        <f t="shared" si="56"/>
        <v>4</v>
      </c>
      <c r="G1087" s="23">
        <f>VLOOKUP(A1087,[1]FloodArchive!$A$2:$P$6000,11,FALSE)</f>
        <v>5</v>
      </c>
      <c r="H1087" s="23">
        <f>VLOOKUP(A1087,[1]FloodArchive!$A$2:$P$6000,12,FALSE)</f>
        <v>40000</v>
      </c>
      <c r="I1087" s="58">
        <v>0</v>
      </c>
      <c r="J1087" s="23" t="str">
        <f>VLOOKUP(A1087,[1]FloodArchive!$A$2:$P$6000,13,FALSE)</f>
        <v>Tropical cyclone</v>
      </c>
      <c r="K1087" s="26">
        <f>VLOOKUP(A1087,[1]FloodArchive!$A$2:$P$6003,14,FALSE)</f>
        <v>1</v>
      </c>
      <c r="L1087" s="23">
        <f>VLOOKUP(A1087,[1]FloodArchive!$A$2:$P$6000,7,FALSE)</f>
        <v>37729.72</v>
      </c>
      <c r="M1087" s="27">
        <f t="shared" si="55"/>
        <v>5.1787435735523832</v>
      </c>
      <c r="N1087" s="23">
        <f>VLOOKUP(A1087,[1]FloodArchive!$A$2:$P$6000,5,FALSE)</f>
        <v>130.89500000000001</v>
      </c>
      <c r="O1087" s="23">
        <f>VLOOKUP(A1087,[1]FloodArchive!$A$2:$P$6000,6,FALSE)</f>
        <v>31.686599999999999</v>
      </c>
      <c r="P1087" s="33" t="s">
        <v>2052</v>
      </c>
    </row>
    <row r="1088" spans="1:16" ht="39.950000000000003" customHeight="1" x14ac:dyDescent="0.2">
      <c r="A1088" s="138">
        <f t="shared" si="54"/>
        <v>3128</v>
      </c>
      <c r="B1088" s="21" t="str">
        <f>VLOOKUP(A1088,[1]FloodArchive!$A$2:$N$6000,3,FALSE)</f>
        <v>India</v>
      </c>
      <c r="C1088" s="22" t="s">
        <v>2053</v>
      </c>
      <c r="D1088" s="24">
        <f>VLOOKUP(A1088,[1]FloodArchive!$A$2:$P$6000,8,FALSE)</f>
        <v>39275</v>
      </c>
      <c r="E1088" s="24">
        <f>VLOOKUP(A1088,[1]FloodArchive!$A$2:$P$6000,9,FALSE)</f>
        <v>39365</v>
      </c>
      <c r="F1088" s="25">
        <f t="shared" si="56"/>
        <v>91</v>
      </c>
      <c r="G1088" s="23">
        <f>VLOOKUP(A1088,[1]FloodArchive!$A$2:$P$6000,11,FALSE)</f>
        <v>96</v>
      </c>
      <c r="H1088" s="23">
        <f>VLOOKUP(A1088,[1]FloodArchive!$A$2:$P$6000,12,FALSE)</f>
        <v>11100000</v>
      </c>
      <c r="I1088" s="58">
        <v>0</v>
      </c>
      <c r="J1088" s="23" t="str">
        <f>VLOOKUP(A1088,[1]FloodArchive!$A$2:$P$6000,13,FALSE)</f>
        <v>Monsoonal rain</v>
      </c>
      <c r="K1088" s="26">
        <f>VLOOKUP(A1088,[1]FloodArchive!$A$2:$P$6003,14,FALSE)</f>
        <v>1</v>
      </c>
      <c r="L1088" s="23">
        <f>VLOOKUP(A1088,[1]FloodArchive!$A$2:$P$6000,7,FALSE)</f>
        <v>103551.73</v>
      </c>
      <c r="M1088" s="27">
        <f t="shared" si="55"/>
        <v>6.9741987512065533</v>
      </c>
      <c r="N1088" s="23">
        <f>VLOOKUP(A1088,[1]FloodArchive!$A$2:$P$6000,5,FALSE)</f>
        <v>95.263000000000005</v>
      </c>
      <c r="O1088" s="23">
        <f>VLOOKUP(A1088,[1]FloodArchive!$A$2:$P$6000,6,FALSE)</f>
        <v>27.577300000000001</v>
      </c>
      <c r="P1088" s="33" t="s">
        <v>2054</v>
      </c>
    </row>
    <row r="1089" spans="1:16" ht="39.950000000000003" customHeight="1" x14ac:dyDescent="0.2">
      <c r="A1089" s="138">
        <f t="shared" si="54"/>
        <v>3127</v>
      </c>
      <c r="B1089" s="21" t="str">
        <f>VLOOKUP(A1089,[1]FloodArchive!$A$2:$N$6000,3,FALSE)</f>
        <v>New Zealand</v>
      </c>
      <c r="C1089" s="22" t="s">
        <v>2055</v>
      </c>
      <c r="D1089" s="24">
        <f>VLOOKUP(A1089,[1]FloodArchive!$A$2:$P$6000,8,FALSE)</f>
        <v>39273</v>
      </c>
      <c r="E1089" s="24">
        <f>VLOOKUP(A1089,[1]FloodArchive!$A$2:$P$6000,9,FALSE)</f>
        <v>39276</v>
      </c>
      <c r="F1089" s="25">
        <f t="shared" si="56"/>
        <v>4</v>
      </c>
      <c r="G1089" s="23">
        <f>VLOOKUP(A1089,[1]FloodArchive!$A$2:$P$6000,11,FALSE)</f>
        <v>0</v>
      </c>
      <c r="H1089" s="23">
        <f>VLOOKUP(A1089,[1]FloodArchive!$A$2:$P$6000,12,FALSE)</f>
        <v>600</v>
      </c>
      <c r="I1089" s="58">
        <v>25000000</v>
      </c>
      <c r="J1089" s="23" t="str">
        <f>VLOOKUP(A1089,[1]FloodArchive!$A$2:$P$6000,13,FALSE)</f>
        <v>Heavy rain</v>
      </c>
      <c r="K1089" s="26">
        <f>VLOOKUP(A1089,[1]FloodArchive!$A$2:$P$6003,14,FALSE)</f>
        <v>1.5</v>
      </c>
      <c r="L1089" s="23">
        <f>VLOOKUP(A1089,[1]FloodArchive!$A$2:$P$6000,7,FALSE)</f>
        <v>13659.31</v>
      </c>
      <c r="M1089" s="27">
        <f t="shared" si="55"/>
        <v>4.9135800118989135</v>
      </c>
      <c r="N1089" s="23">
        <f>VLOOKUP(A1089,[1]FloodArchive!$A$2:$P$6000,5,FALSE)</f>
        <v>173.929</v>
      </c>
      <c r="O1089" s="23">
        <f>VLOOKUP(A1089,[1]FloodArchive!$A$2:$P$6000,6,FALSE)</f>
        <v>-35.805399999999999</v>
      </c>
      <c r="P1089" s="33" t="s">
        <v>2056</v>
      </c>
    </row>
    <row r="1090" spans="1:16" ht="39.950000000000003" customHeight="1" x14ac:dyDescent="0.2">
      <c r="A1090" s="138">
        <f t="shared" si="54"/>
        <v>3126</v>
      </c>
      <c r="B1090" s="21" t="str">
        <f>VLOOKUP(A1090,[1]FloodArchive!$A$2:$N$6000,3,FALSE)</f>
        <v>Ethiopia</v>
      </c>
      <c r="C1090" s="22" t="s">
        <v>2057</v>
      </c>
      <c r="D1090" s="24">
        <f>VLOOKUP(A1090,[1]FloodArchive!$A$2:$P$6000,8,FALSE)</f>
        <v>39269</v>
      </c>
      <c r="E1090" s="24">
        <f>VLOOKUP(A1090,[1]FloodArchive!$A$2:$P$6000,9,FALSE)</f>
        <v>39274</v>
      </c>
      <c r="F1090" s="25">
        <f t="shared" si="56"/>
        <v>6</v>
      </c>
      <c r="G1090" s="23">
        <f>VLOOKUP(A1090,[1]FloodArchive!$A$2:$P$6000,11,FALSE)</f>
        <v>0</v>
      </c>
      <c r="H1090" s="23">
        <f>VLOOKUP(A1090,[1]FloodArchive!$A$2:$P$6000,12,FALSE)</f>
        <v>5800</v>
      </c>
      <c r="I1090" s="58">
        <v>0</v>
      </c>
      <c r="J1090" s="23" t="str">
        <f>VLOOKUP(A1090,[1]FloodArchive!$A$2:$P$6000,13,FALSE)</f>
        <v>Heavy rain</v>
      </c>
      <c r="K1090" s="26">
        <f>VLOOKUP(A1090,[1]FloodArchive!$A$2:$P$6003,14,FALSE)</f>
        <v>1</v>
      </c>
      <c r="L1090" s="23">
        <f>VLOOKUP(A1090,[1]FloodArchive!$A$2:$P$6000,7,FALSE)</f>
        <v>19512.28</v>
      </c>
      <c r="M1090" s="27">
        <f t="shared" si="55"/>
        <v>5.0684592698327391</v>
      </c>
      <c r="N1090" s="23">
        <f>VLOOKUP(A1090,[1]FloodArchive!$A$2:$P$6000,5,FALSE)</f>
        <v>37.115400000000001</v>
      </c>
      <c r="O1090" s="23">
        <f>VLOOKUP(A1090,[1]FloodArchive!$A$2:$P$6000,6,FALSE)</f>
        <v>5.4455499999999999</v>
      </c>
      <c r="P1090" s="33" t="s">
        <v>2058</v>
      </c>
    </row>
    <row r="1091" spans="1:16" ht="39.950000000000003" customHeight="1" x14ac:dyDescent="0.2">
      <c r="A1091" s="138">
        <f t="shared" si="54"/>
        <v>3125</v>
      </c>
      <c r="B1091" s="21" t="str">
        <f>VLOOKUP(A1091,[1]FloodArchive!$A$2:$N$6000,3,FALSE)</f>
        <v>Burma</v>
      </c>
      <c r="C1091" s="22" t="s">
        <v>2059</v>
      </c>
      <c r="D1091" s="24">
        <f>VLOOKUP(A1091,[1]FloodArchive!$A$2:$P$6000,8,FALSE)</f>
        <v>39269</v>
      </c>
      <c r="E1091" s="24">
        <f>VLOOKUP(A1091,[1]FloodArchive!$A$2:$P$6000,9,FALSE)</f>
        <v>39295</v>
      </c>
      <c r="F1091" s="25">
        <f t="shared" si="56"/>
        <v>27</v>
      </c>
      <c r="G1091" s="23">
        <f>VLOOKUP(A1091,[1]FloodArchive!$A$2:$P$6000,11,FALSE)</f>
        <v>0</v>
      </c>
      <c r="H1091" s="23">
        <f>VLOOKUP(A1091,[1]FloodArchive!$A$2:$P$6000,12,FALSE)</f>
        <v>3000</v>
      </c>
      <c r="I1091" s="58">
        <v>0</v>
      </c>
      <c r="J1091" s="23" t="str">
        <f>VLOOKUP(A1091,[1]FloodArchive!$A$2:$P$6000,13,FALSE)</f>
        <v>Monsoonal rain</v>
      </c>
      <c r="K1091" s="26">
        <f>VLOOKUP(A1091,[1]FloodArchive!$A$2:$P$6003,14,FALSE)</f>
        <v>1</v>
      </c>
      <c r="L1091" s="23">
        <f>VLOOKUP(A1091,[1]FloodArchive!$A$2:$P$6000,7,FALSE)</f>
        <v>119073.57</v>
      </c>
      <c r="M1091" s="27">
        <f t="shared" si="55"/>
        <v>6.5071791387655571</v>
      </c>
      <c r="N1091" s="23">
        <f>VLOOKUP(A1091,[1]FloodArchive!$A$2:$P$6000,5,FALSE)</f>
        <v>95.317400000000006</v>
      </c>
      <c r="O1091" s="23">
        <f>VLOOKUP(A1091,[1]FloodArchive!$A$2:$P$6000,6,FALSE)</f>
        <v>18.5242</v>
      </c>
      <c r="P1091" s="33" t="s">
        <v>2060</v>
      </c>
    </row>
    <row r="1092" spans="1:16" ht="39.950000000000003" customHeight="1" x14ac:dyDescent="0.2">
      <c r="A1092" s="138">
        <f t="shared" si="54"/>
        <v>3124</v>
      </c>
      <c r="B1092" s="21" t="str">
        <f>VLOOKUP(A1092,[1]FloodArchive!$A$2:$N$6000,3,FALSE)</f>
        <v>Japan</v>
      </c>
      <c r="C1092" s="22" t="s">
        <v>2061</v>
      </c>
      <c r="D1092" s="24">
        <f>VLOOKUP(A1092,[1]FloodArchive!$A$2:$P$6000,8,FALSE)</f>
        <v>39267</v>
      </c>
      <c r="E1092" s="24">
        <f>VLOOKUP(A1092,[1]FloodArchive!$A$2:$P$6000,9,FALSE)</f>
        <v>39275</v>
      </c>
      <c r="F1092" s="25">
        <f t="shared" si="56"/>
        <v>9</v>
      </c>
      <c r="G1092" s="23">
        <f>VLOOKUP(A1092,[1]FloodArchive!$A$2:$P$6000,11,FALSE)</f>
        <v>2</v>
      </c>
      <c r="H1092" s="23">
        <f>VLOOKUP(A1092,[1]FloodArchive!$A$2:$P$6000,12,FALSE)</f>
        <v>10000</v>
      </c>
      <c r="I1092" s="58">
        <v>0</v>
      </c>
      <c r="J1092" s="23" t="str">
        <f>VLOOKUP(A1092,[1]FloodArchive!$A$2:$P$6000,13,FALSE)</f>
        <v>Heavy rain</v>
      </c>
      <c r="K1092" s="26">
        <f>VLOOKUP(A1092,[1]FloodArchive!$A$2:$P$6003,14,FALSE)</f>
        <v>1</v>
      </c>
      <c r="L1092" s="23">
        <f>VLOOKUP(A1092,[1]FloodArchive!$A$2:$P$6000,7,FALSE)</f>
        <v>2673.23</v>
      </c>
      <c r="M1092" s="27">
        <f t="shared" si="55"/>
        <v>4.381278835735567</v>
      </c>
      <c r="N1092" s="23">
        <f>VLOOKUP(A1092,[1]FloodArchive!$A$2:$P$6000,5,FALSE)</f>
        <v>130.72900000000001</v>
      </c>
      <c r="O1092" s="23">
        <f>VLOOKUP(A1092,[1]FloodArchive!$A$2:$P$6000,6,FALSE)</f>
        <v>32.8583</v>
      </c>
      <c r="P1092" s="33" t="s">
        <v>2062</v>
      </c>
    </row>
    <row r="1093" spans="1:16" ht="39.950000000000003" customHeight="1" x14ac:dyDescent="0.2">
      <c r="A1093" s="138">
        <f t="shared" si="54"/>
        <v>3123</v>
      </c>
      <c r="B1093" s="21" t="str">
        <f>VLOOKUP(A1093,[1]FloodArchive!$A$2:$N$6000,3,FALSE)</f>
        <v>Sudan</v>
      </c>
      <c r="C1093" s="35" t="s">
        <v>2063</v>
      </c>
      <c r="D1093" s="24">
        <f>VLOOKUP(A1093,[1]FloodArchive!$A$2:$P$6000,8,FALSE)</f>
        <v>39266</v>
      </c>
      <c r="E1093" s="24">
        <f>VLOOKUP(A1093,[1]FloodArchive!$A$2:$P$6000,9,FALSE)</f>
        <v>39363</v>
      </c>
      <c r="F1093" s="25">
        <f t="shared" si="56"/>
        <v>98</v>
      </c>
      <c r="G1093" s="23">
        <f>VLOOKUP(A1093,[1]FloodArchive!$A$2:$P$6000,11,FALSE)</f>
        <v>150</v>
      </c>
      <c r="H1093" s="23">
        <f>VLOOKUP(A1093,[1]FloodArchive!$A$2:$P$6000,12,FALSE)</f>
        <v>200000</v>
      </c>
      <c r="I1093" s="58">
        <v>300000000</v>
      </c>
      <c r="J1093" s="23" t="str">
        <f>VLOOKUP(A1093,[1]FloodArchive!$A$2:$P$6000,13,FALSE)</f>
        <v>Heavy rain</v>
      </c>
      <c r="K1093" s="26">
        <f>VLOOKUP(A1093,[1]FloodArchive!$A$2:$P$6003,14,FALSE)</f>
        <v>1</v>
      </c>
      <c r="L1093" s="23">
        <f>VLOOKUP(A1093,[1]FloodArchive!$A$2:$P$6000,7,FALSE)</f>
        <v>1590906.98</v>
      </c>
      <c r="M1093" s="27">
        <f t="shared" si="55"/>
        <v>8.1928708629734466</v>
      </c>
      <c r="N1093" s="23">
        <f>VLOOKUP(A1093,[1]FloodArchive!$A$2:$P$6000,5,FALSE)</f>
        <v>33.7714</v>
      </c>
      <c r="O1093" s="23">
        <f>VLOOKUP(A1093,[1]FloodArchive!$A$2:$P$6000,6,FALSE)</f>
        <v>12.9072</v>
      </c>
      <c r="P1093" s="33" t="s">
        <v>2064</v>
      </c>
    </row>
    <row r="1094" spans="1:16" ht="39.950000000000003" customHeight="1" x14ac:dyDescent="0.2">
      <c r="A1094" s="138">
        <f t="shared" si="54"/>
        <v>3122</v>
      </c>
      <c r="B1094" s="21" t="str">
        <f>VLOOKUP(A1094,[1]FloodArchive!$A$2:$N$6000,3,FALSE)</f>
        <v>India</v>
      </c>
      <c r="C1094" s="35" t="s">
        <v>2065</v>
      </c>
      <c r="D1094" s="24">
        <f>VLOOKUP(A1094,[1]FloodArchive!$A$2:$P$6000,8,FALSE)</f>
        <v>39266</v>
      </c>
      <c r="E1094" s="24">
        <f>VLOOKUP(A1094,[1]FloodArchive!$A$2:$P$6000,9,FALSE)</f>
        <v>39347</v>
      </c>
      <c r="F1094" s="25">
        <f t="shared" si="56"/>
        <v>82</v>
      </c>
      <c r="G1094" s="23">
        <f>VLOOKUP(A1094,[1]FloodArchive!$A$2:$P$6000,11,FALSE)</f>
        <v>958</v>
      </c>
      <c r="H1094" s="23">
        <f>VLOOKUP(A1094,[1]FloodArchive!$A$2:$P$6000,12,FALSE)</f>
        <v>3000000</v>
      </c>
      <c r="I1094" s="58">
        <v>0</v>
      </c>
      <c r="J1094" s="23" t="str">
        <f>VLOOKUP(A1094,[1]FloodArchive!$A$2:$P$6000,13,FALSE)</f>
        <v>Monsoonal rain</v>
      </c>
      <c r="K1094" s="26">
        <f>VLOOKUP(A1094,[1]FloodArchive!$A$2:$P$6003,14,FALSE)</f>
        <v>1.5</v>
      </c>
      <c r="L1094" s="23">
        <f>VLOOKUP(A1094,[1]FloodArchive!$A$2:$P$6000,7,FALSE)</f>
        <v>517303.2</v>
      </c>
      <c r="M1094" s="27">
        <f t="shared" si="55"/>
        <v>7.8036502763708926</v>
      </c>
      <c r="N1094" s="23">
        <f>VLOOKUP(A1094,[1]FloodArchive!$A$2:$P$6000,5,FALSE)</f>
        <v>88.487099999999998</v>
      </c>
      <c r="O1094" s="23">
        <f>VLOOKUP(A1094,[1]FloodArchive!$A$2:$P$6000,6,FALSE)</f>
        <v>22.631499999999999</v>
      </c>
      <c r="P1094" s="33" t="s">
        <v>2066</v>
      </c>
    </row>
    <row r="1095" spans="1:16" ht="39.950000000000003" customHeight="1" x14ac:dyDescent="0.2">
      <c r="A1095" s="138">
        <f t="shared" si="54"/>
        <v>3121</v>
      </c>
      <c r="B1095" s="21" t="str">
        <f>VLOOKUP(A1095,[1]FloodArchive!$A$2:$N$6000,3,FALSE)</f>
        <v>Colombia</v>
      </c>
      <c r="C1095" s="22" t="s">
        <v>2067</v>
      </c>
      <c r="D1095" s="24">
        <f>VLOOKUP(A1095,[1]FloodArchive!$A$2:$P$6000,8,FALSE)</f>
        <v>39260</v>
      </c>
      <c r="E1095" s="24">
        <f>VLOOKUP(A1095,[1]FloodArchive!$A$2:$P$6000,9,FALSE)</f>
        <v>39335</v>
      </c>
      <c r="F1095" s="25">
        <f t="shared" si="56"/>
        <v>76</v>
      </c>
      <c r="G1095" s="23">
        <f>VLOOKUP(A1095,[1]FloodArchive!$A$2:$P$6000,11,FALSE)</f>
        <v>43</v>
      </c>
      <c r="H1095" s="23">
        <f>VLOOKUP(A1095,[1]FloodArchive!$A$2:$P$6000,12,FALSE)</f>
        <v>700000</v>
      </c>
      <c r="I1095" s="58">
        <v>0</v>
      </c>
      <c r="J1095" s="23" t="str">
        <f>VLOOKUP(A1095,[1]FloodArchive!$A$2:$P$6000,13,FALSE)</f>
        <v>Heavy rain</v>
      </c>
      <c r="K1095" s="26">
        <f>VLOOKUP(A1095,[1]FloodArchive!$A$2:$P$6003,14,FALSE)</f>
        <v>1</v>
      </c>
      <c r="L1095" s="23">
        <f>VLOOKUP(A1095,[1]FloodArchive!$A$2:$P$6000,7,FALSE)</f>
        <v>69988.11</v>
      </c>
      <c r="M1095" s="27">
        <f t="shared" si="55"/>
        <v>6.7258378580094718</v>
      </c>
      <c r="N1095" s="23">
        <f>VLOOKUP(A1095,[1]FloodArchive!$A$2:$P$6000,5,FALSE)</f>
        <v>-75.593299999999999</v>
      </c>
      <c r="O1095" s="23">
        <f>VLOOKUP(A1095,[1]FloodArchive!$A$2:$P$6000,6,FALSE)</f>
        <v>8.3752999999999993</v>
      </c>
      <c r="P1095" s="33" t="s">
        <v>2068</v>
      </c>
    </row>
    <row r="1096" spans="1:16" ht="39.950000000000003" customHeight="1" x14ac:dyDescent="0.2">
      <c r="A1096" s="138">
        <f t="shared" si="54"/>
        <v>3120</v>
      </c>
      <c r="B1096" s="21" t="str">
        <f>VLOOKUP(A1096,[1]FloodArchive!$A$2:$N$6000,3,FALSE)</f>
        <v>India</v>
      </c>
      <c r="C1096" s="22" t="s">
        <v>2069</v>
      </c>
      <c r="D1096" s="24">
        <f>VLOOKUP(A1096,[1]FloodArchive!$A$2:$P$6000,8,FALSE)</f>
        <v>39264</v>
      </c>
      <c r="E1096" s="24">
        <f>VLOOKUP(A1096,[1]FloodArchive!$A$2:$P$6000,9,FALSE)</f>
        <v>39276</v>
      </c>
      <c r="F1096" s="25">
        <f t="shared" si="56"/>
        <v>13</v>
      </c>
      <c r="G1096" s="23">
        <f>VLOOKUP(A1096,[1]FloodArchive!$A$2:$P$6000,11,FALSE)</f>
        <v>225</v>
      </c>
      <c r="H1096" s="23">
        <f>VLOOKUP(A1096,[1]FloodArchive!$A$2:$P$6000,12,FALSE)</f>
        <v>63000</v>
      </c>
      <c r="I1096" s="58">
        <v>0</v>
      </c>
      <c r="J1096" s="23" t="str">
        <f>VLOOKUP(A1096,[1]FloodArchive!$A$2:$P$6000,13,FALSE)</f>
        <v>Monsoonal rain</v>
      </c>
      <c r="K1096" s="26">
        <f>VLOOKUP(A1096,[1]FloodArchive!$A$2:$P$6003,14,FALSE)</f>
        <v>1</v>
      </c>
      <c r="L1096" s="23">
        <f>VLOOKUP(A1096,[1]FloodArchive!$A$2:$P$6000,7,FALSE)</f>
        <v>398939.17</v>
      </c>
      <c r="M1096" s="27">
        <f t="shared" si="55"/>
        <v>6.7148500320854589</v>
      </c>
      <c r="N1096" s="23">
        <f>VLOOKUP(A1096,[1]FloodArchive!$A$2:$P$6000,5,FALSE)</f>
        <v>72.249499999999998</v>
      </c>
      <c r="O1096" s="23">
        <f>VLOOKUP(A1096,[1]FloodArchive!$A$2:$P$6000,6,FALSE)</f>
        <v>22.023099999999999</v>
      </c>
      <c r="P1096" s="33" t="s">
        <v>2070</v>
      </c>
    </row>
    <row r="1097" spans="1:16" ht="39.950000000000003" customHeight="1" x14ac:dyDescent="0.2">
      <c r="A1097" s="138">
        <f t="shared" si="54"/>
        <v>3119</v>
      </c>
      <c r="B1097" s="21" t="str">
        <f>VLOOKUP(A1097,[1]FloodArchive!$A$2:$N$6000,3,FALSE)</f>
        <v>India</v>
      </c>
      <c r="C1097" s="22" t="s">
        <v>2071</v>
      </c>
      <c r="D1097" s="24">
        <f>VLOOKUP(A1097,[1]FloodArchive!$A$2:$P$6000,8,FALSE)</f>
        <v>39264</v>
      </c>
      <c r="E1097" s="24">
        <f>VLOOKUP(A1097,[1]FloodArchive!$A$2:$P$6000,9,FALSE)</f>
        <v>39269</v>
      </c>
      <c r="F1097" s="25">
        <f t="shared" si="56"/>
        <v>6</v>
      </c>
      <c r="G1097" s="23">
        <f>VLOOKUP(A1097,[1]FloodArchive!$A$2:$P$6000,11,FALSE)</f>
        <v>62</v>
      </c>
      <c r="H1097" s="23">
        <f>VLOOKUP(A1097,[1]FloodArchive!$A$2:$P$6000,12,FALSE)</f>
        <v>10000</v>
      </c>
      <c r="I1097" s="58">
        <v>0</v>
      </c>
      <c r="J1097" s="23" t="str">
        <f>VLOOKUP(A1097,[1]FloodArchive!$A$2:$P$6000,13,FALSE)</f>
        <v>Monsoonal rain</v>
      </c>
      <c r="K1097" s="26">
        <f>VLOOKUP(A1097,[1]FloodArchive!$A$2:$P$6003,14,FALSE)</f>
        <v>1</v>
      </c>
      <c r="L1097" s="23">
        <f>VLOOKUP(A1097,[1]FloodArchive!$A$2:$P$6000,7,FALSE)</f>
        <v>106578.44</v>
      </c>
      <c r="M1097" s="27">
        <f t="shared" si="55"/>
        <v>5.8058206095203806</v>
      </c>
      <c r="N1097" s="23">
        <f>VLOOKUP(A1097,[1]FloodArchive!$A$2:$P$6000,5,FALSE)</f>
        <v>77.523700000000005</v>
      </c>
      <c r="O1097" s="23">
        <f>VLOOKUP(A1097,[1]FloodArchive!$A$2:$P$6000,6,FALSE)</f>
        <v>21.026299999999999</v>
      </c>
      <c r="P1097" s="33" t="s">
        <v>2072</v>
      </c>
    </row>
    <row r="1098" spans="1:16" ht="39.950000000000003" customHeight="1" x14ac:dyDescent="0.2">
      <c r="A1098" s="138">
        <f t="shared" si="54"/>
        <v>3118</v>
      </c>
      <c r="B1098" s="21" t="str">
        <f>VLOOKUP(A1098,[1]FloodArchive!$A$2:$N$6000,3,FALSE)</f>
        <v>India</v>
      </c>
      <c r="C1098" s="22" t="s">
        <v>2073</v>
      </c>
      <c r="D1098" s="24">
        <f>VLOOKUP(A1098,[1]FloodArchive!$A$2:$P$6000,8,FALSE)</f>
        <v>39263</v>
      </c>
      <c r="E1098" s="24">
        <f>VLOOKUP(A1098,[1]FloodArchive!$A$2:$P$6000,9,FALSE)</f>
        <v>39276</v>
      </c>
      <c r="F1098" s="25">
        <f t="shared" si="56"/>
        <v>14</v>
      </c>
      <c r="G1098" s="23">
        <f>VLOOKUP(A1098,[1]FloodArchive!$A$2:$P$6000,11,FALSE)</f>
        <v>29</v>
      </c>
      <c r="H1098" s="23">
        <f>VLOOKUP(A1098,[1]FloodArchive!$A$2:$P$6000,12,FALSE)</f>
        <v>50000</v>
      </c>
      <c r="I1098" s="58">
        <v>0</v>
      </c>
      <c r="J1098" s="23" t="str">
        <f>VLOOKUP(A1098,[1]FloodArchive!$A$2:$P$6000,13,FALSE)</f>
        <v>Monsoonal rain</v>
      </c>
      <c r="K1098" s="26">
        <f>VLOOKUP(A1098,[1]FloodArchive!$A$2:$P$6003,14,FALSE)</f>
        <v>1</v>
      </c>
      <c r="L1098" s="23">
        <f>VLOOKUP(A1098,[1]FloodArchive!$A$2:$P$6000,7,FALSE)</f>
        <v>248438.85</v>
      </c>
      <c r="M1098" s="27">
        <f t="shared" si="55"/>
        <v>6.5413475459482164</v>
      </c>
      <c r="N1098" s="23">
        <f>VLOOKUP(A1098,[1]FloodArchive!$A$2:$P$6000,5,FALSE)</f>
        <v>81.860100000000003</v>
      </c>
      <c r="O1098" s="23">
        <f>VLOOKUP(A1098,[1]FloodArchive!$A$2:$P$6000,6,FALSE)</f>
        <v>20.053899999999999</v>
      </c>
      <c r="P1098" s="33" t="s">
        <v>2074</v>
      </c>
    </row>
    <row r="1099" spans="1:16" ht="39.950000000000003" customHeight="1" x14ac:dyDescent="0.2">
      <c r="A1099" s="138">
        <f t="shared" ref="A1099:A1162" si="57">A1100+1</f>
        <v>3117</v>
      </c>
      <c r="B1099" s="21" t="str">
        <f>VLOOKUP(A1099,[1]FloodArchive!$A$2:$N$6000,3,FALSE)</f>
        <v>Vietnam</v>
      </c>
      <c r="C1099" s="22" t="s">
        <v>2075</v>
      </c>
      <c r="D1099" s="24">
        <f>VLOOKUP(A1099,[1]FloodArchive!$A$2:$P$6000,8,FALSE)</f>
        <v>39263</v>
      </c>
      <c r="E1099" s="24">
        <f>VLOOKUP(A1099,[1]FloodArchive!$A$2:$P$6000,9,FALSE)</f>
        <v>39265</v>
      </c>
      <c r="F1099" s="25">
        <f t="shared" si="56"/>
        <v>3</v>
      </c>
      <c r="G1099" s="23">
        <f>VLOOKUP(A1099,[1]FloodArchive!$A$2:$P$6000,11,FALSE)</f>
        <v>3</v>
      </c>
      <c r="H1099" s="23">
        <f>VLOOKUP(A1099,[1]FloodArchive!$A$2:$P$6000,12,FALSE)</f>
        <v>0</v>
      </c>
      <c r="I1099" s="58">
        <v>0</v>
      </c>
      <c r="J1099" s="23" t="str">
        <f>VLOOKUP(A1099,[1]FloodArchive!$A$2:$P$6000,13,FALSE)</f>
        <v>Heavy rain</v>
      </c>
      <c r="K1099" s="26">
        <f>VLOOKUP(A1099,[1]FloodArchive!$A$2:$P$6003,14,FALSE)</f>
        <v>1</v>
      </c>
      <c r="L1099" s="23">
        <f>VLOOKUP(A1099,[1]FloodArchive!$A$2:$P$6000,7,FALSE)</f>
        <v>4852.46</v>
      </c>
      <c r="M1099" s="27">
        <f t="shared" ref="M1099:M1162" si="58">LOG(F1099*K1099*L1099)</f>
        <v>4.16308321880049</v>
      </c>
      <c r="N1099" s="23">
        <f>VLOOKUP(A1099,[1]FloodArchive!$A$2:$P$6000,5,FALSE)</f>
        <v>107.17400000000001</v>
      </c>
      <c r="O1099" s="23">
        <f>VLOOKUP(A1099,[1]FloodArchive!$A$2:$P$6000,6,FALSE)</f>
        <v>21.240100000000002</v>
      </c>
      <c r="P1099" s="33" t="s">
        <v>2076</v>
      </c>
    </row>
    <row r="1100" spans="1:16" ht="39.950000000000003" customHeight="1" x14ac:dyDescent="0.2">
      <c r="A1100" s="138">
        <f t="shared" si="57"/>
        <v>3116</v>
      </c>
      <c r="B1100" s="21" t="str">
        <f>VLOOKUP(A1100,[1]FloodArchive!$A$2:$N$6000,3,FALSE)</f>
        <v>Pakistan</v>
      </c>
      <c r="C1100" s="22" t="s">
        <v>2077</v>
      </c>
      <c r="D1100" s="24">
        <f>VLOOKUP(A1100,[1]FloodArchive!$A$2:$P$6000,8,FALSE)</f>
        <v>39261</v>
      </c>
      <c r="E1100" s="24">
        <f>VLOOKUP(A1100,[1]FloodArchive!$A$2:$P$6000,9,FALSE)</f>
        <v>39285</v>
      </c>
      <c r="F1100" s="25">
        <f t="shared" si="56"/>
        <v>25</v>
      </c>
      <c r="G1100" s="23">
        <f>VLOOKUP(A1100,[1]FloodArchive!$A$2:$P$6000,11,FALSE)</f>
        <v>130</v>
      </c>
      <c r="H1100" s="23">
        <f>VLOOKUP(A1100,[1]FloodArchive!$A$2:$P$6000,12,FALSE)</f>
        <v>2000</v>
      </c>
      <c r="I1100" s="58">
        <v>0</v>
      </c>
      <c r="J1100" s="23" t="str">
        <f>VLOOKUP(A1100,[1]FloodArchive!$A$2:$P$6000,13,FALSE)</f>
        <v>Heavy rain</v>
      </c>
      <c r="K1100" s="26">
        <f>VLOOKUP(A1100,[1]FloodArchive!$A$2:$P$6003,14,FALSE)</f>
        <v>1</v>
      </c>
      <c r="L1100" s="23">
        <f>VLOOKUP(A1100,[1]FloodArchive!$A$2:$P$6000,7,FALSE)</f>
        <v>29411.27</v>
      </c>
      <c r="M1100" s="27">
        <f t="shared" si="58"/>
        <v>5.8664537867351623</v>
      </c>
      <c r="N1100" s="23">
        <f>VLOOKUP(A1100,[1]FloodArchive!$A$2:$P$6000,5,FALSE)</f>
        <v>71.869900000000001</v>
      </c>
      <c r="O1100" s="23">
        <f>VLOOKUP(A1100,[1]FloodArchive!$A$2:$P$6000,6,FALSE)</f>
        <v>34.274900000000002</v>
      </c>
      <c r="P1100" s="33" t="s">
        <v>2078</v>
      </c>
    </row>
    <row r="1101" spans="1:16" ht="39.950000000000003" customHeight="1" x14ac:dyDescent="0.2">
      <c r="A1101" s="138">
        <f t="shared" si="57"/>
        <v>3115</v>
      </c>
      <c r="B1101" s="21" t="str">
        <f>VLOOKUP(A1101,[1]FloodArchive!$A$2:$N$6000,3,FALSE)</f>
        <v>Iran</v>
      </c>
      <c r="C1101" s="22" t="s">
        <v>2079</v>
      </c>
      <c r="D1101" s="24">
        <f>VLOOKUP(A1101,[1]FloodArchive!$A$2:$P$6000,8,FALSE)</f>
        <v>39260</v>
      </c>
      <c r="E1101" s="24">
        <f>VLOOKUP(A1101,[1]FloodArchive!$A$2:$P$6000,9,FALSE)</f>
        <v>39262</v>
      </c>
      <c r="F1101" s="25">
        <f t="shared" ref="F1101:F1164" si="59">E1101-D1101+1</f>
        <v>3</v>
      </c>
      <c r="G1101" s="23">
        <f>VLOOKUP(A1101,[1]FloodArchive!$A$2:$P$6000,11,FALSE)</f>
        <v>12</v>
      </c>
      <c r="H1101" s="23">
        <f>VLOOKUP(A1101,[1]FloodArchive!$A$2:$P$6000,12,FALSE)</f>
        <v>0</v>
      </c>
      <c r="I1101" s="58">
        <v>22000000</v>
      </c>
      <c r="J1101" s="23" t="str">
        <f>VLOOKUP(A1101,[1]FloodArchive!$A$2:$P$6000,13,FALSE)</f>
        <v>Brief torrential rain</v>
      </c>
      <c r="K1101" s="26">
        <f>VLOOKUP(A1101,[1]FloodArchive!$A$2:$P$6003,14,FALSE)</f>
        <v>1.5</v>
      </c>
      <c r="L1101" s="23">
        <f>VLOOKUP(A1101,[1]FloodArchive!$A$2:$P$6000,7,FALSE)</f>
        <v>10410.86</v>
      </c>
      <c r="M1101" s="27">
        <f t="shared" si="58"/>
        <v>4.6706991201185035</v>
      </c>
      <c r="N1101" s="23">
        <f>VLOOKUP(A1101,[1]FloodArchive!$A$2:$P$6000,5,FALSE)</f>
        <v>52.201900000000002</v>
      </c>
      <c r="O1101" s="23">
        <f>VLOOKUP(A1101,[1]FloodArchive!$A$2:$P$6000,6,FALSE)</f>
        <v>33.753500000000003</v>
      </c>
      <c r="P1101" s="33" t="s">
        <v>2080</v>
      </c>
    </row>
    <row r="1102" spans="1:16" ht="39.950000000000003" customHeight="1" x14ac:dyDescent="0.2">
      <c r="A1102" s="138">
        <f t="shared" si="57"/>
        <v>3114</v>
      </c>
      <c r="B1102" s="21" t="str">
        <f>VLOOKUP(A1102,[1]FloodArchive!$A$2:$N$6000,3,FALSE)</f>
        <v>Australia</v>
      </c>
      <c r="C1102" s="22" t="s">
        <v>2081</v>
      </c>
      <c r="D1102" s="24">
        <f>VLOOKUP(A1102,[1]FloodArchive!$A$2:$P$6000,8,FALSE)</f>
        <v>39260</v>
      </c>
      <c r="E1102" s="24">
        <f>VLOOKUP(A1102,[1]FloodArchive!$A$2:$P$6000,9,FALSE)</f>
        <v>39267</v>
      </c>
      <c r="F1102" s="25">
        <f t="shared" si="59"/>
        <v>8</v>
      </c>
      <c r="G1102" s="23">
        <f>VLOOKUP(A1102,[1]FloodArchive!$A$2:$P$6000,11,FALSE)</f>
        <v>1</v>
      </c>
      <c r="H1102" s="23">
        <f>VLOOKUP(A1102,[1]FloodArchive!$A$2:$P$6000,12,FALSE)</f>
        <v>300</v>
      </c>
      <c r="I1102" s="58">
        <v>60000000</v>
      </c>
      <c r="J1102" s="23" t="str">
        <f>VLOOKUP(A1102,[1]FloodArchive!$A$2:$P$6000,13,FALSE)</f>
        <v>Heavy rain</v>
      </c>
      <c r="K1102" s="26">
        <f>VLOOKUP(A1102,[1]FloodArchive!$A$2:$P$6003,14,FALSE)</f>
        <v>1.5</v>
      </c>
      <c r="L1102" s="23">
        <f>VLOOKUP(A1102,[1]FloodArchive!$A$2:$P$6000,7,FALSE)</f>
        <v>40946.269999999997</v>
      </c>
      <c r="M1102" s="27">
        <f t="shared" si="58"/>
        <v>5.6913955918950148</v>
      </c>
      <c r="N1102" s="23">
        <f>VLOOKUP(A1102,[1]FloodArchive!$A$2:$P$6000,5,FALSE)</f>
        <v>146.85599999999999</v>
      </c>
      <c r="O1102" s="23">
        <f>VLOOKUP(A1102,[1]FloodArchive!$A$2:$P$6000,6,FALSE)</f>
        <v>-37.936100000000003</v>
      </c>
      <c r="P1102" s="33" t="s">
        <v>2082</v>
      </c>
    </row>
    <row r="1103" spans="1:16" ht="39.950000000000003" customHeight="1" x14ac:dyDescent="0.2">
      <c r="A1103" s="138">
        <f t="shared" si="57"/>
        <v>3113</v>
      </c>
      <c r="B1103" s="21" t="str">
        <f>VLOOKUP(A1103,[1]FloodArchive!$A$2:$N$6000,3,FALSE)</f>
        <v>USA</v>
      </c>
      <c r="C1103" s="22" t="s">
        <v>2083</v>
      </c>
      <c r="D1103" s="24">
        <f>VLOOKUP(A1103,[1]FloodArchive!$A$2:$P$6000,8,FALSE)</f>
        <v>39259</v>
      </c>
      <c r="E1103" s="24">
        <f>VLOOKUP(A1103,[1]FloodArchive!$A$2:$P$6000,9,FALSE)</f>
        <v>39286</v>
      </c>
      <c r="F1103" s="25">
        <f t="shared" si="59"/>
        <v>28</v>
      </c>
      <c r="G1103" s="23">
        <f>VLOOKUP(A1103,[1]FloodArchive!$A$2:$P$6000,11,FALSE)</f>
        <v>8</v>
      </c>
      <c r="H1103" s="23">
        <f>VLOOKUP(A1103,[1]FloodArchive!$A$2:$P$6000,12,FALSE)</f>
        <v>5000</v>
      </c>
      <c r="I1103" s="58">
        <v>0</v>
      </c>
      <c r="J1103" s="23" t="str">
        <f>VLOOKUP(A1103,[1]FloodArchive!$A$2:$P$6000,13,FALSE)</f>
        <v>Heavy rain</v>
      </c>
      <c r="K1103" s="26">
        <f>VLOOKUP(A1103,[1]FloodArchive!$A$2:$P$6003,14,FALSE)</f>
        <v>1.5</v>
      </c>
      <c r="L1103" s="23">
        <f>VLOOKUP(A1103,[1]FloodArchive!$A$2:$P$6000,7,FALSE)</f>
        <v>507778.21</v>
      </c>
      <c r="M1103" s="27">
        <f t="shared" si="58"/>
        <v>7.3289233507012517</v>
      </c>
      <c r="N1103" s="23">
        <f>VLOOKUP(A1103,[1]FloodArchive!$A$2:$P$6000,5,FALSE)</f>
        <v>-97.165700000000001</v>
      </c>
      <c r="O1103" s="23">
        <f>VLOOKUP(A1103,[1]FloodArchive!$A$2:$P$6000,6,FALSE)</f>
        <v>32.836599999999997</v>
      </c>
      <c r="P1103" s="33" t="s">
        <v>2084</v>
      </c>
    </row>
    <row r="1104" spans="1:16" ht="39.950000000000003" customHeight="1" x14ac:dyDescent="0.2">
      <c r="A1104" s="138">
        <f t="shared" si="57"/>
        <v>3112</v>
      </c>
      <c r="B1104" s="21" t="str">
        <f>VLOOKUP(A1104,[1]FloodArchive!$A$2:$N$6000,3,FALSE)</f>
        <v>Pakistan</v>
      </c>
      <c r="C1104" s="22" t="s">
        <v>2085</v>
      </c>
      <c r="D1104" s="24">
        <f>VLOOKUP(A1104,[1]FloodArchive!$A$2:$P$6000,8,FALSE)</f>
        <v>39259</v>
      </c>
      <c r="E1104" s="24">
        <f>VLOOKUP(A1104,[1]FloodArchive!$A$2:$P$6000,9,FALSE)</f>
        <v>39283</v>
      </c>
      <c r="F1104" s="25">
        <f t="shared" si="59"/>
        <v>25</v>
      </c>
      <c r="G1104" s="23">
        <f>VLOOKUP(A1104,[1]FloodArchive!$A$2:$P$6000,11,FALSE)</f>
        <v>280</v>
      </c>
      <c r="H1104" s="23">
        <f>VLOOKUP(A1104,[1]FloodArchive!$A$2:$P$6000,12,FALSE)</f>
        <v>400000</v>
      </c>
      <c r="I1104" s="58">
        <v>0</v>
      </c>
      <c r="J1104" s="23" t="str">
        <f>VLOOKUP(A1104,[1]FloodArchive!$A$2:$P$6000,13,FALSE)</f>
        <v>Tropical cyclone</v>
      </c>
      <c r="K1104" s="26">
        <f>VLOOKUP(A1104,[1]FloodArchive!$A$2:$P$6003,14,FALSE)</f>
        <v>1</v>
      </c>
      <c r="L1104" s="23">
        <f>VLOOKUP(A1104,[1]FloodArchive!$A$2:$P$6000,7,FALSE)</f>
        <v>115766.52</v>
      </c>
      <c r="M1104" s="27">
        <f t="shared" si="58"/>
        <v>6.4615229870480695</v>
      </c>
      <c r="N1104" s="23">
        <f>VLOOKUP(A1104,[1]FloodArchive!$A$2:$P$6000,5,FALSE)</f>
        <v>67.902500000000003</v>
      </c>
      <c r="O1104" s="23">
        <f>VLOOKUP(A1104,[1]FloodArchive!$A$2:$P$6000,6,FALSE)</f>
        <v>25.2563</v>
      </c>
      <c r="P1104" s="33" t="s">
        <v>2086</v>
      </c>
    </row>
    <row r="1105" spans="1:16" ht="39.950000000000003" customHeight="1" x14ac:dyDescent="0.2">
      <c r="A1105" s="138">
        <f t="shared" si="57"/>
        <v>3111</v>
      </c>
      <c r="B1105" s="21" t="str">
        <f>VLOOKUP(A1105,[1]FloodArchive!$A$2:$N$6000,3,FALSE)</f>
        <v>Solomon Islands</v>
      </c>
      <c r="C1105" s="22" t="s">
        <v>2087</v>
      </c>
      <c r="D1105" s="24">
        <f>VLOOKUP(A1105,[1]FloodArchive!$A$2:$P$6000,8,FALSE)</f>
        <v>39257</v>
      </c>
      <c r="E1105" s="24">
        <f>VLOOKUP(A1105,[1]FloodArchive!$A$2:$P$6000,9,FALSE)</f>
        <v>39261</v>
      </c>
      <c r="F1105" s="25">
        <f t="shared" si="59"/>
        <v>5</v>
      </c>
      <c r="G1105" s="23">
        <f>VLOOKUP(A1105,[1]FloodArchive!$A$2:$P$6000,11,FALSE)</f>
        <v>0</v>
      </c>
      <c r="H1105" s="23">
        <f>VLOOKUP(A1105,[1]FloodArchive!$A$2:$P$6000,12,FALSE)</f>
        <v>3000</v>
      </c>
      <c r="I1105" s="58">
        <v>0</v>
      </c>
      <c r="J1105" s="23" t="str">
        <f>VLOOKUP(A1105,[1]FloodArchive!$A$2:$P$6000,13,FALSE)</f>
        <v>Heavy rain</v>
      </c>
      <c r="K1105" s="26">
        <f>VLOOKUP(A1105,[1]FloodArchive!$A$2:$P$6003,14,FALSE)</f>
        <v>1</v>
      </c>
      <c r="L1105" s="23">
        <f>VLOOKUP(A1105,[1]FloodArchive!$A$2:$P$6000,7,FALSE)</f>
        <v>262.57600000000002</v>
      </c>
      <c r="M1105" s="27">
        <f t="shared" si="58"/>
        <v>3.1182250324722047</v>
      </c>
      <c r="N1105" s="23">
        <f>VLOOKUP(A1105,[1]FloodArchive!$A$2:$P$6000,5,FALSE)</f>
        <v>160.48699999999999</v>
      </c>
      <c r="O1105" s="23">
        <f>VLOOKUP(A1105,[1]FloodArchive!$A$2:$P$6000,6,FALSE)</f>
        <v>-9.5525300000000009</v>
      </c>
      <c r="P1105" s="33" t="s">
        <v>2088</v>
      </c>
    </row>
    <row r="1106" spans="1:16" ht="39.950000000000003" customHeight="1" x14ac:dyDescent="0.2">
      <c r="A1106" s="138">
        <f t="shared" si="57"/>
        <v>3110</v>
      </c>
      <c r="B1106" s="21" t="str">
        <f>VLOOKUP(A1106,[1]FloodArchive!$A$2:$N$6000,3,FALSE)</f>
        <v>UK</v>
      </c>
      <c r="C1106" s="22" t="s">
        <v>2089</v>
      </c>
      <c r="D1106" s="24">
        <f>VLOOKUP(A1106,[1]FloodArchive!$A$2:$P$6000,8,FALSE)</f>
        <v>39258</v>
      </c>
      <c r="E1106" s="24">
        <f>VLOOKUP(A1106,[1]FloodArchive!$A$2:$P$6000,9,FALSE)</f>
        <v>39266</v>
      </c>
      <c r="F1106" s="25">
        <f t="shared" si="59"/>
        <v>9</v>
      </c>
      <c r="G1106" s="23">
        <f>VLOOKUP(A1106,[1]FloodArchive!$A$2:$P$6000,11,FALSE)</f>
        <v>6</v>
      </c>
      <c r="H1106" s="23">
        <f>VLOOKUP(A1106,[1]FloodArchive!$A$2:$P$6000,12,FALSE)</f>
        <v>30000</v>
      </c>
      <c r="I1106" s="58" t="s">
        <v>1691</v>
      </c>
      <c r="J1106" s="23" t="str">
        <f>VLOOKUP(A1106,[1]FloodArchive!$A$2:$P$6000,13,FALSE)</f>
        <v>Heavy rain</v>
      </c>
      <c r="K1106" s="26">
        <f>VLOOKUP(A1106,[1]FloodArchive!$A$2:$P$6003,14,FALSE)</f>
        <v>1.5</v>
      </c>
      <c r="L1106" s="23">
        <f>VLOOKUP(A1106,[1]FloodArchive!$A$2:$P$6000,7,FALSE)</f>
        <v>27719.5</v>
      </c>
      <c r="M1106" s="27">
        <f t="shared" si="58"/>
        <v>5.5731191607695738</v>
      </c>
      <c r="N1106" s="23">
        <f>VLOOKUP(A1106,[1]FloodArchive!$A$2:$P$6000,5,FALSE)</f>
        <v>-0.91369299999999998</v>
      </c>
      <c r="O1106" s="23">
        <f>VLOOKUP(A1106,[1]FloodArchive!$A$2:$P$6000,6,FALSE)</f>
        <v>53.881399999999999</v>
      </c>
      <c r="P1106" s="33" t="s">
        <v>2090</v>
      </c>
    </row>
    <row r="1107" spans="1:16" ht="39.950000000000003" customHeight="1" x14ac:dyDescent="0.2">
      <c r="A1107" s="138">
        <f t="shared" si="57"/>
        <v>3109</v>
      </c>
      <c r="B1107" s="21" t="str">
        <f>VLOOKUP(A1107,[1]FloodArchive!$A$2:$N$6000,3,FALSE)</f>
        <v>Afghanistan</v>
      </c>
      <c r="C1107" s="22" t="s">
        <v>2091</v>
      </c>
      <c r="D1107" s="24">
        <f>VLOOKUP(A1107,[1]FloodArchive!$A$2:$P$6000,8,FALSE)</f>
        <v>39257</v>
      </c>
      <c r="E1107" s="24">
        <f>VLOOKUP(A1107,[1]FloodArchive!$A$2:$P$6000,9,FALSE)</f>
        <v>39266</v>
      </c>
      <c r="F1107" s="25">
        <f t="shared" si="59"/>
        <v>10</v>
      </c>
      <c r="G1107" s="23">
        <f>VLOOKUP(A1107,[1]FloodArchive!$A$2:$P$6000,11,FALSE)</f>
        <v>113</v>
      </c>
      <c r="H1107" s="23">
        <f>VLOOKUP(A1107,[1]FloodArchive!$A$2:$P$6000,12,FALSE)</f>
        <v>4000</v>
      </c>
      <c r="I1107" s="58">
        <v>0</v>
      </c>
      <c r="J1107" s="23" t="str">
        <f>VLOOKUP(A1107,[1]FloodArchive!$A$2:$P$6000,13,FALSE)</f>
        <v>Heavy rain</v>
      </c>
      <c r="K1107" s="26">
        <f>VLOOKUP(A1107,[1]FloodArchive!$A$2:$P$6003,14,FALSE)</f>
        <v>1</v>
      </c>
      <c r="L1107" s="23">
        <f>VLOOKUP(A1107,[1]FloodArchive!$A$2:$P$6000,7,FALSE)</f>
        <v>62335.91</v>
      </c>
      <c r="M1107" s="27">
        <f t="shared" si="58"/>
        <v>5.7947383038326707</v>
      </c>
      <c r="N1107" s="23">
        <f>VLOOKUP(A1107,[1]FloodArchive!$A$2:$P$6000,5,FALSE)</f>
        <v>71.140699999999995</v>
      </c>
      <c r="O1107" s="23">
        <f>VLOOKUP(A1107,[1]FloodArchive!$A$2:$P$6000,6,FALSE)</f>
        <v>35.278199999999998</v>
      </c>
      <c r="P1107" s="33" t="s">
        <v>2092</v>
      </c>
    </row>
    <row r="1108" spans="1:16" ht="39.950000000000003" customHeight="1" x14ac:dyDescent="0.2">
      <c r="A1108" s="138">
        <f t="shared" si="57"/>
        <v>3108</v>
      </c>
      <c r="B1108" s="21" t="str">
        <f>VLOOKUP(A1108,[1]FloodArchive!$A$2:$N$6000,3,FALSE)</f>
        <v>Pakistan</v>
      </c>
      <c r="C1108" s="22" t="s">
        <v>2093</v>
      </c>
      <c r="D1108" s="24">
        <f>VLOOKUP(A1108,[1]FloodArchive!$A$2:$P$6000,8,FALSE)</f>
        <v>39256</v>
      </c>
      <c r="E1108" s="24">
        <f>VLOOKUP(A1108,[1]FloodArchive!$A$2:$P$6000,9,FALSE)</f>
        <v>39258</v>
      </c>
      <c r="F1108" s="25">
        <f t="shared" si="59"/>
        <v>3</v>
      </c>
      <c r="G1108" s="23">
        <f>VLOOKUP(A1108,[1]FloodArchive!$A$2:$P$6000,11,FALSE)</f>
        <v>230</v>
      </c>
      <c r="H1108" s="23">
        <f>VLOOKUP(A1108,[1]FloodArchive!$A$2:$P$6000,12,FALSE)</f>
        <v>0</v>
      </c>
      <c r="I1108" s="58">
        <v>0</v>
      </c>
      <c r="J1108" s="23" t="str">
        <f>VLOOKUP(A1108,[1]FloodArchive!$A$2:$P$6000,13,FALSE)</f>
        <v>Monsoonal rain</v>
      </c>
      <c r="K1108" s="26">
        <f>VLOOKUP(A1108,[1]FloodArchive!$A$2:$P$6003,14,FALSE)</f>
        <v>1</v>
      </c>
      <c r="L1108" s="23">
        <f>VLOOKUP(A1108,[1]FloodArchive!$A$2:$P$6000,7,FALSE)</f>
        <v>2215.04</v>
      </c>
      <c r="M1108" s="27">
        <f t="shared" si="58"/>
        <v>3.8225028279976772</v>
      </c>
      <c r="N1108" s="23">
        <f>VLOOKUP(A1108,[1]FloodArchive!$A$2:$P$6000,5,FALSE)</f>
        <v>67.135099999999994</v>
      </c>
      <c r="O1108" s="23">
        <f>VLOOKUP(A1108,[1]FloodArchive!$A$2:$P$6000,6,FALSE)</f>
        <v>24.9939</v>
      </c>
      <c r="P1108" s="33" t="s">
        <v>2094</v>
      </c>
    </row>
    <row r="1109" spans="1:16" ht="39.950000000000003" customHeight="1" x14ac:dyDescent="0.2">
      <c r="A1109" s="138">
        <f t="shared" si="57"/>
        <v>3107</v>
      </c>
      <c r="B1109" s="21" t="str">
        <f>VLOOKUP(A1109,[1]FloodArchive!$A$2:$N$6000,3,FALSE)</f>
        <v>India</v>
      </c>
      <c r="C1109" s="22" t="s">
        <v>2095</v>
      </c>
      <c r="D1109" s="24">
        <f>VLOOKUP(A1109,[1]FloodArchive!$A$2:$P$6000,8,FALSE)</f>
        <v>39255</v>
      </c>
      <c r="E1109" s="24">
        <f>VLOOKUP(A1109,[1]FloodArchive!$A$2:$P$6000,9,FALSE)</f>
        <v>39267</v>
      </c>
      <c r="F1109" s="25">
        <f t="shared" si="59"/>
        <v>13</v>
      </c>
      <c r="G1109" s="23">
        <f>VLOOKUP(A1109,[1]FloodArchive!$A$2:$P$6000,11,FALSE)</f>
        <v>127</v>
      </c>
      <c r="H1109" s="23">
        <f>VLOOKUP(A1109,[1]FloodArchive!$A$2:$P$6000,12,FALSE)</f>
        <v>200000</v>
      </c>
      <c r="I1109" s="58">
        <v>0</v>
      </c>
      <c r="J1109" s="23" t="str">
        <f>VLOOKUP(A1109,[1]FloodArchive!$A$2:$P$6000,13,FALSE)</f>
        <v>Monsoonal rain</v>
      </c>
      <c r="K1109" s="26">
        <f>VLOOKUP(A1109,[1]FloodArchive!$A$2:$P$6003,14,FALSE)</f>
        <v>1</v>
      </c>
      <c r="L1109" s="23">
        <f>VLOOKUP(A1109,[1]FloodArchive!$A$2:$P$6000,7,FALSE)</f>
        <v>450564.36</v>
      </c>
      <c r="M1109" s="27">
        <f t="shared" si="58"/>
        <v>6.7677001880135785</v>
      </c>
      <c r="N1109" s="23">
        <f>VLOOKUP(A1109,[1]FloodArchive!$A$2:$P$6000,5,FALSE)</f>
        <v>78.161500000000004</v>
      </c>
      <c r="O1109" s="23">
        <f>VLOOKUP(A1109,[1]FloodArchive!$A$2:$P$6000,6,FALSE)</f>
        <v>14.945</v>
      </c>
      <c r="P1109" s="33" t="s">
        <v>2096</v>
      </c>
    </row>
    <row r="1110" spans="1:16" ht="39.950000000000003" customHeight="1" x14ac:dyDescent="0.2">
      <c r="A1110" s="138">
        <f t="shared" si="57"/>
        <v>3106</v>
      </c>
      <c r="B1110" s="21" t="str">
        <f>VLOOKUP(A1110,[1]FloodArchive!$A$2:$N$6000,3,FALSE)</f>
        <v>USA</v>
      </c>
      <c r="C1110" s="22" t="s">
        <v>2097</v>
      </c>
      <c r="D1110" s="24">
        <f>VLOOKUP(A1110,[1]FloodArchive!$A$2:$P$6000,8,FALSE)</f>
        <v>39252</v>
      </c>
      <c r="E1110" s="24">
        <f>VLOOKUP(A1110,[1]FloodArchive!$A$2:$P$6000,9,FALSE)</f>
        <v>39253</v>
      </c>
      <c r="F1110" s="25">
        <f t="shared" si="59"/>
        <v>2</v>
      </c>
      <c r="G1110" s="23">
        <f>VLOOKUP(A1110,[1]FloodArchive!$A$2:$P$6000,11,FALSE)</f>
        <v>2</v>
      </c>
      <c r="H1110" s="23">
        <f>VLOOKUP(A1110,[1]FloodArchive!$A$2:$P$6000,12,FALSE)</f>
        <v>120</v>
      </c>
      <c r="I1110" s="58">
        <v>0</v>
      </c>
      <c r="J1110" s="23" t="str">
        <f>VLOOKUP(A1110,[1]FloodArchive!$A$2:$P$6000,13,FALSE)</f>
        <v>Brief torrential rain</v>
      </c>
      <c r="K1110" s="26">
        <f>VLOOKUP(A1110,[1]FloodArchive!$A$2:$P$6003,14,FALSE)</f>
        <v>1</v>
      </c>
      <c r="L1110" s="23">
        <f>VLOOKUP(A1110,[1]FloodArchive!$A$2:$P$6000,7,FALSE)</f>
        <v>6498.35</v>
      </c>
      <c r="M1110" s="27">
        <f t="shared" si="58"/>
        <v>4.1138330943280952</v>
      </c>
      <c r="N1110" s="23">
        <f>VLOOKUP(A1110,[1]FloodArchive!$A$2:$P$6000,5,FALSE)</f>
        <v>-74.954099999999997</v>
      </c>
      <c r="O1110" s="23">
        <f>VLOOKUP(A1110,[1]FloodArchive!$A$2:$P$6000,6,FALSE)</f>
        <v>42.2316</v>
      </c>
      <c r="P1110" s="33" t="s">
        <v>2098</v>
      </c>
    </row>
    <row r="1111" spans="1:16" ht="39.950000000000003" customHeight="1" x14ac:dyDescent="0.2">
      <c r="A1111" s="138">
        <f t="shared" si="57"/>
        <v>3105</v>
      </c>
      <c r="B1111" s="21" t="str">
        <f>VLOOKUP(A1111,[1]FloodArchive!$A$2:$N$6000,3,FALSE)</f>
        <v>Costa Rica</v>
      </c>
      <c r="C1111" s="22" t="s">
        <v>2099</v>
      </c>
      <c r="D1111" s="24">
        <f>VLOOKUP(A1111,[1]FloodArchive!$A$2:$P$6000,8,FALSE)</f>
        <v>39251</v>
      </c>
      <c r="E1111" s="24">
        <f>VLOOKUP(A1111,[1]FloodArchive!$A$2:$P$6000,9,FALSE)</f>
        <v>39253</v>
      </c>
      <c r="F1111" s="25">
        <f t="shared" si="59"/>
        <v>3</v>
      </c>
      <c r="G1111" s="23">
        <f>VLOOKUP(A1111,[1]FloodArchive!$A$2:$P$6000,11,FALSE)</f>
        <v>0</v>
      </c>
      <c r="H1111" s="23">
        <f>VLOOKUP(A1111,[1]FloodArchive!$A$2:$P$6000,12,FALSE)</f>
        <v>0</v>
      </c>
      <c r="I1111" s="58">
        <v>0</v>
      </c>
      <c r="J1111" s="23" t="str">
        <f>VLOOKUP(A1111,[1]FloodArchive!$A$2:$P$6000,13,FALSE)</f>
        <v>Heavy rain</v>
      </c>
      <c r="K1111" s="26">
        <f>VLOOKUP(A1111,[1]FloodArchive!$A$2:$P$6003,14,FALSE)</f>
        <v>1</v>
      </c>
      <c r="L1111" s="23">
        <f>VLOOKUP(A1111,[1]FloodArchive!$A$2:$P$6000,7,FALSE)</f>
        <v>2850.65</v>
      </c>
      <c r="M1111" s="27">
        <f t="shared" si="58"/>
        <v>3.9320651530534376</v>
      </c>
      <c r="N1111" s="23">
        <f>VLOOKUP(A1111,[1]FloodArchive!$A$2:$P$6000,5,FALSE)</f>
        <v>-84.069500000000005</v>
      </c>
      <c r="O1111" s="23">
        <f>VLOOKUP(A1111,[1]FloodArchive!$A$2:$P$6000,6,FALSE)</f>
        <v>9.9818300000000004</v>
      </c>
      <c r="P1111" s="33" t="s">
        <v>2100</v>
      </c>
    </row>
    <row r="1112" spans="1:16" ht="39.950000000000003" customHeight="1" x14ac:dyDescent="0.2">
      <c r="A1112" s="138">
        <f t="shared" si="57"/>
        <v>3104</v>
      </c>
      <c r="B1112" s="21" t="str">
        <f>VLOOKUP(A1112,[1]FloodArchive!$A$2:$N$6000,3,FALSE)</f>
        <v>India</v>
      </c>
      <c r="C1112" s="22" t="s">
        <v>2101</v>
      </c>
      <c r="D1112" s="24">
        <f>VLOOKUP(A1112,[1]FloodArchive!$A$2:$P$6000,8,FALSE)</f>
        <v>39251</v>
      </c>
      <c r="E1112" s="24">
        <f>VLOOKUP(A1112,[1]FloodArchive!$A$2:$P$6000,9,FALSE)</f>
        <v>39259</v>
      </c>
      <c r="F1112" s="25">
        <f t="shared" si="59"/>
        <v>9</v>
      </c>
      <c r="G1112" s="23">
        <f>VLOOKUP(A1112,[1]FloodArchive!$A$2:$P$6000,11,FALSE)</f>
        <v>15</v>
      </c>
      <c r="H1112" s="23">
        <f>VLOOKUP(A1112,[1]FloodArchive!$A$2:$P$6000,12,FALSE)</f>
        <v>200000</v>
      </c>
      <c r="I1112" s="58">
        <v>0</v>
      </c>
      <c r="J1112" s="23" t="str">
        <f>VLOOKUP(A1112,[1]FloodArchive!$A$2:$P$6000,13,FALSE)</f>
        <v>Monsoonal rain</v>
      </c>
      <c r="K1112" s="26">
        <f>VLOOKUP(A1112,[1]FloodArchive!$A$2:$P$6003,14,FALSE)</f>
        <v>1</v>
      </c>
      <c r="L1112" s="23">
        <f>VLOOKUP(A1112,[1]FloodArchive!$A$2:$P$6000,7,FALSE)</f>
        <v>74887.520000000004</v>
      </c>
      <c r="M1112" s="27">
        <f t="shared" si="58"/>
        <v>5.8286519580235714</v>
      </c>
      <c r="N1112" s="23">
        <f>VLOOKUP(A1112,[1]FloodArchive!$A$2:$P$6000,5,FALSE)</f>
        <v>94.018900000000002</v>
      </c>
      <c r="O1112" s="23">
        <f>VLOOKUP(A1112,[1]FloodArchive!$A$2:$P$6000,6,FALSE)</f>
        <v>26.255800000000001</v>
      </c>
      <c r="P1112" s="33" t="s">
        <v>2102</v>
      </c>
    </row>
    <row r="1113" spans="1:16" ht="39.950000000000003" customHeight="1" x14ac:dyDescent="0.2">
      <c r="A1113" s="138">
        <f t="shared" si="57"/>
        <v>3103</v>
      </c>
      <c r="B1113" s="21" t="str">
        <f>VLOOKUP(A1113,[1]FloodArchive!$A$2:$N$6000,3,FALSE)</f>
        <v>Indonesia</v>
      </c>
      <c r="C1113" s="22" t="s">
        <v>2103</v>
      </c>
      <c r="D1113" s="24">
        <f>VLOOKUP(A1113,[1]FloodArchive!$A$2:$P$6000,8,FALSE)</f>
        <v>39249</v>
      </c>
      <c r="E1113" s="24">
        <f>VLOOKUP(A1113,[1]FloodArchive!$A$2:$P$6000,9,FALSE)</f>
        <v>39253</v>
      </c>
      <c r="F1113" s="25">
        <f t="shared" si="59"/>
        <v>5</v>
      </c>
      <c r="G1113" s="23">
        <f>VLOOKUP(A1113,[1]FloodArchive!$A$2:$P$6000,11,FALSE)</f>
        <v>1</v>
      </c>
      <c r="H1113" s="23">
        <f>VLOOKUP(A1113,[1]FloodArchive!$A$2:$P$6000,12,FALSE)</f>
        <v>212</v>
      </c>
      <c r="I1113" s="58">
        <v>0</v>
      </c>
      <c r="J1113" s="23" t="str">
        <f>VLOOKUP(A1113,[1]FloodArchive!$A$2:$P$6000,13,FALSE)</f>
        <v>Heavy rain</v>
      </c>
      <c r="K1113" s="26">
        <f>VLOOKUP(A1113,[1]FloodArchive!$A$2:$P$6003,14,FALSE)</f>
        <v>1</v>
      </c>
      <c r="L1113" s="23">
        <f>VLOOKUP(A1113,[1]FloodArchive!$A$2:$P$6000,7,FALSE)</f>
        <v>1190.2</v>
      </c>
      <c r="M1113" s="27">
        <f t="shared" si="58"/>
        <v>3.7745899502647946</v>
      </c>
      <c r="N1113" s="23">
        <f>VLOOKUP(A1113,[1]FloodArchive!$A$2:$P$6000,5,FALSE)</f>
        <v>123.096</v>
      </c>
      <c r="O1113" s="23">
        <f>VLOOKUP(A1113,[1]FloodArchive!$A$2:$P$6000,6,FALSE)</f>
        <v>0.61759399999999998</v>
      </c>
      <c r="P1113" s="33" t="s">
        <v>2104</v>
      </c>
    </row>
    <row r="1114" spans="1:16" ht="39.950000000000003" customHeight="1" x14ac:dyDescent="0.2">
      <c r="A1114" s="138">
        <f t="shared" si="57"/>
        <v>3102</v>
      </c>
      <c r="B1114" s="21" t="str">
        <f>VLOOKUP(A1114,[1]FloodArchive!$A$2:$N$6000,3,FALSE)</f>
        <v>USA</v>
      </c>
      <c r="C1114" s="22" t="s">
        <v>2105</v>
      </c>
      <c r="D1114" s="24">
        <f>VLOOKUP(A1114,[1]FloodArchive!$A$2:$P$6000,8,FALSE)</f>
        <v>39250</v>
      </c>
      <c r="E1114" s="24">
        <f>VLOOKUP(A1114,[1]FloodArchive!$A$2:$P$6000,9,FALSE)</f>
        <v>39255</v>
      </c>
      <c r="F1114" s="25">
        <f t="shared" si="59"/>
        <v>6</v>
      </c>
      <c r="G1114" s="23">
        <f>VLOOKUP(A1114,[1]FloodArchive!$A$2:$P$6000,11,FALSE)</f>
        <v>10</v>
      </c>
      <c r="H1114" s="23">
        <f>VLOOKUP(A1114,[1]FloodArchive!$A$2:$P$6000,12,FALSE)</f>
        <v>750</v>
      </c>
      <c r="I1114" s="58">
        <v>28000000</v>
      </c>
      <c r="J1114" s="23" t="str">
        <f>VLOOKUP(A1114,[1]FloodArchive!$A$2:$P$6000,13,FALSE)</f>
        <v>Heavy rain</v>
      </c>
      <c r="K1114" s="26">
        <f>VLOOKUP(A1114,[1]FloodArchive!$A$2:$P$6003,14,FALSE)</f>
        <v>1</v>
      </c>
      <c r="L1114" s="23">
        <f>VLOOKUP(A1114,[1]FloodArchive!$A$2:$P$6000,7,FALSE)</f>
        <v>34567.94</v>
      </c>
      <c r="M1114" s="27">
        <f t="shared" si="58"/>
        <v>5.3168247498771803</v>
      </c>
      <c r="N1114" s="23">
        <f>VLOOKUP(A1114,[1]FloodArchive!$A$2:$P$6000,5,FALSE)</f>
        <v>-97.304699999999997</v>
      </c>
      <c r="O1114" s="23">
        <f>VLOOKUP(A1114,[1]FloodArchive!$A$2:$P$6000,6,FALSE)</f>
        <v>33.4497</v>
      </c>
      <c r="P1114" s="33" t="s">
        <v>2106</v>
      </c>
    </row>
    <row r="1115" spans="1:16" ht="39.950000000000003" customHeight="1" x14ac:dyDescent="0.2">
      <c r="A1115" s="138">
        <f t="shared" si="57"/>
        <v>3101</v>
      </c>
      <c r="B1115" s="21" t="str">
        <f>VLOOKUP(A1115,[1]FloodArchive!$A$2:$N$6000,3,FALSE)</f>
        <v>Pakistan</v>
      </c>
      <c r="C1115" s="22" t="s">
        <v>2107</v>
      </c>
      <c r="D1115" s="24">
        <f>VLOOKUP(A1115,[1]FloodArchive!$A$2:$P$6000,8,FALSE)</f>
        <v>39249</v>
      </c>
      <c r="E1115" s="24">
        <f>VLOOKUP(A1115,[1]FloodArchive!$A$2:$P$6000,9,FALSE)</f>
        <v>39253</v>
      </c>
      <c r="F1115" s="25">
        <f t="shared" si="59"/>
        <v>5</v>
      </c>
      <c r="G1115" s="23">
        <f>VLOOKUP(A1115,[1]FloodArchive!$A$2:$P$6000,11,FALSE)</f>
        <v>22</v>
      </c>
      <c r="H1115" s="23">
        <f>VLOOKUP(A1115,[1]FloodArchive!$A$2:$P$6000,12,FALSE)</f>
        <v>500</v>
      </c>
      <c r="I1115" s="58">
        <v>0</v>
      </c>
      <c r="J1115" s="23" t="str">
        <f>VLOOKUP(A1115,[1]FloodArchive!$A$2:$P$6000,13,FALSE)</f>
        <v>Brief torrential rain</v>
      </c>
      <c r="K1115" s="26">
        <f>VLOOKUP(A1115,[1]FloodArchive!$A$2:$P$6003,14,FALSE)</f>
        <v>1</v>
      </c>
      <c r="L1115" s="23">
        <f>VLOOKUP(A1115,[1]FloodArchive!$A$2:$P$6000,7,FALSE)</f>
        <v>12117.23</v>
      </c>
      <c r="M1115" s="27">
        <f t="shared" si="58"/>
        <v>4.7823733557498782</v>
      </c>
      <c r="N1115" s="23">
        <f>VLOOKUP(A1115,[1]FloodArchive!$A$2:$P$6000,5,FALSE)</f>
        <v>72.225800000000007</v>
      </c>
      <c r="O1115" s="23">
        <f>VLOOKUP(A1115,[1]FloodArchive!$A$2:$P$6000,6,FALSE)</f>
        <v>34.9758</v>
      </c>
      <c r="P1115" s="33" t="s">
        <v>2108</v>
      </c>
    </row>
    <row r="1116" spans="1:16" ht="39.950000000000003" customHeight="1" x14ac:dyDescent="0.2">
      <c r="A1116" s="138">
        <f t="shared" si="57"/>
        <v>3100</v>
      </c>
      <c r="B1116" s="21" t="str">
        <f>VLOOKUP(A1116,[1]FloodArchive!$A$2:$N$6000,3,FALSE)</f>
        <v>Nepal</v>
      </c>
      <c r="C1116" s="22" t="s">
        <v>2109</v>
      </c>
      <c r="D1116" s="24">
        <f>VLOOKUP(A1116,[1]FloodArchive!$A$2:$P$6000,8,FALSE)</f>
        <v>39248</v>
      </c>
      <c r="E1116" s="24">
        <f>VLOOKUP(A1116,[1]FloodArchive!$A$2:$P$6000,9,FALSE)</f>
        <v>39251</v>
      </c>
      <c r="F1116" s="25">
        <f t="shared" si="59"/>
        <v>4</v>
      </c>
      <c r="G1116" s="23">
        <f>VLOOKUP(A1116,[1]FloodArchive!$A$2:$P$6000,11,FALSE)</f>
        <v>0</v>
      </c>
      <c r="H1116" s="23">
        <f>VLOOKUP(A1116,[1]FloodArchive!$A$2:$P$6000,12,FALSE)</f>
        <v>400</v>
      </c>
      <c r="I1116" s="58">
        <v>0</v>
      </c>
      <c r="J1116" s="23" t="str">
        <f>VLOOKUP(A1116,[1]FloodArchive!$A$2:$P$6000,13,FALSE)</f>
        <v>Monsoonal rain</v>
      </c>
      <c r="K1116" s="26">
        <f>VLOOKUP(A1116,[1]FloodArchive!$A$2:$P$6003,14,FALSE)</f>
        <v>1</v>
      </c>
      <c r="L1116" s="23">
        <f>VLOOKUP(A1116,[1]FloodArchive!$A$2:$P$6000,7,FALSE)</f>
        <v>2704.51</v>
      </c>
      <c r="M1116" s="27">
        <f t="shared" si="58"/>
        <v>4.0341485829247885</v>
      </c>
      <c r="N1116" s="23">
        <f>VLOOKUP(A1116,[1]FloodArchive!$A$2:$P$6000,5,FALSE)</f>
        <v>85.862700000000004</v>
      </c>
      <c r="O1116" s="23">
        <f>VLOOKUP(A1116,[1]FloodArchive!$A$2:$P$6000,6,FALSE)</f>
        <v>26.948499999999999</v>
      </c>
      <c r="P1116" s="33" t="s">
        <v>2110</v>
      </c>
    </row>
    <row r="1117" spans="1:16" ht="39.950000000000003" customHeight="1" x14ac:dyDescent="0.2">
      <c r="A1117" s="138">
        <f t="shared" si="57"/>
        <v>3099</v>
      </c>
      <c r="B1117" s="21" t="str">
        <f>VLOOKUP(A1117,[1]FloodArchive!$A$2:$N$6000,3,FALSE)</f>
        <v>UK</v>
      </c>
      <c r="C1117" s="22" t="s">
        <v>2111</v>
      </c>
      <c r="D1117" s="24">
        <f>VLOOKUP(A1117,[1]FloodArchive!$A$2:$P$6000,8,FALSE)</f>
        <v>39248</v>
      </c>
      <c r="E1117" s="24">
        <f>VLOOKUP(A1117,[1]FloodArchive!$A$2:$P$6000,9,FALSE)</f>
        <v>39254</v>
      </c>
      <c r="F1117" s="25">
        <f t="shared" si="59"/>
        <v>7</v>
      </c>
      <c r="G1117" s="23">
        <f>VLOOKUP(A1117,[1]FloodArchive!$A$2:$P$6000,11,FALSE)</f>
        <v>1</v>
      </c>
      <c r="H1117" s="23">
        <f>VLOOKUP(A1117,[1]FloodArchive!$A$2:$P$6000,12,FALSE)</f>
        <v>200</v>
      </c>
      <c r="I1117" s="58">
        <v>0</v>
      </c>
      <c r="J1117" s="23" t="str">
        <f>VLOOKUP(A1117,[1]FloodArchive!$A$2:$P$6000,13,FALSE)</f>
        <v>Heavy rain</v>
      </c>
      <c r="K1117" s="26">
        <f>VLOOKUP(A1117,[1]FloodArchive!$A$2:$P$6003,14,FALSE)</f>
        <v>1</v>
      </c>
      <c r="L1117" s="23">
        <f>VLOOKUP(A1117,[1]FloodArchive!$A$2:$P$6000,7,FALSE)</f>
        <v>23106.13</v>
      </c>
      <c r="M1117" s="27">
        <f t="shared" si="58"/>
        <v>5.2088252524605965</v>
      </c>
      <c r="N1117" s="23">
        <f>VLOOKUP(A1117,[1]FloodArchive!$A$2:$P$6000,5,FALSE)</f>
        <v>-0.75920699999999997</v>
      </c>
      <c r="O1117" s="23">
        <f>VLOOKUP(A1117,[1]FloodArchive!$A$2:$P$6000,6,FALSE)</f>
        <v>52.523200000000003</v>
      </c>
      <c r="P1117" s="33" t="s">
        <v>2112</v>
      </c>
    </row>
    <row r="1118" spans="1:16" ht="39.950000000000003" customHeight="1" x14ac:dyDescent="0.2">
      <c r="A1118" s="138">
        <f t="shared" si="57"/>
        <v>3098</v>
      </c>
      <c r="B1118" s="21" t="str">
        <f>VLOOKUP(A1118,[1]FloodArchive!$A$2:$N$6000,3,FALSE)</f>
        <v>South Africa</v>
      </c>
      <c r="C1118" s="22" t="s">
        <v>2113</v>
      </c>
      <c r="D1118" s="24">
        <f>VLOOKUP(A1118,[1]FloodArchive!$A$2:$P$6000,8,FALSE)</f>
        <v>39240</v>
      </c>
      <c r="E1118" s="24">
        <f>VLOOKUP(A1118,[1]FloodArchive!$A$2:$P$6000,9,FALSE)</f>
        <v>39249</v>
      </c>
      <c r="F1118" s="25">
        <f t="shared" si="59"/>
        <v>10</v>
      </c>
      <c r="G1118" s="23">
        <f>VLOOKUP(A1118,[1]FloodArchive!$A$2:$P$6000,11,FALSE)</f>
        <v>0</v>
      </c>
      <c r="H1118" s="23">
        <f>VLOOKUP(A1118,[1]FloodArchive!$A$2:$P$6000,12,FALSE)</f>
        <v>6000</v>
      </c>
      <c r="I1118" s="58">
        <v>0</v>
      </c>
      <c r="J1118" s="23" t="str">
        <f>VLOOKUP(A1118,[1]FloodArchive!$A$2:$P$6000,13,FALSE)</f>
        <v>Heavy rain</v>
      </c>
      <c r="K1118" s="26">
        <f>VLOOKUP(A1118,[1]FloodArchive!$A$2:$P$6003,14,FALSE)</f>
        <v>1.5</v>
      </c>
      <c r="L1118" s="23">
        <f>VLOOKUP(A1118,[1]FloodArchive!$A$2:$P$6000,7,FALSE)</f>
        <v>9088.14</v>
      </c>
      <c r="M1118" s="27">
        <f t="shared" si="58"/>
        <v>5.1345662676470036</v>
      </c>
      <c r="N1118" s="23">
        <f>VLOOKUP(A1118,[1]FloodArchive!$A$2:$P$6000,5,FALSE)</f>
        <v>18.578099999999999</v>
      </c>
      <c r="O1118" s="23">
        <f>VLOOKUP(A1118,[1]FloodArchive!$A$2:$P$6000,6,FALSE)</f>
        <v>-33.327300000000001</v>
      </c>
      <c r="P1118" s="33" t="s">
        <v>2114</v>
      </c>
    </row>
    <row r="1119" spans="1:16" ht="39.950000000000003" customHeight="1" x14ac:dyDescent="0.2">
      <c r="A1119" s="138">
        <f t="shared" si="57"/>
        <v>3097</v>
      </c>
      <c r="B1119" s="21" t="str">
        <f>VLOOKUP(A1119,[1]FloodArchive!$A$2:$N$6000,3,FALSE)</f>
        <v>Bangladesh</v>
      </c>
      <c r="C1119" s="22" t="s">
        <v>2115</v>
      </c>
      <c r="D1119" s="24">
        <f>VLOOKUP(A1119,[1]FloodArchive!$A$2:$P$6000,8,FALSE)</f>
        <v>39244</v>
      </c>
      <c r="E1119" s="24">
        <f>VLOOKUP(A1119,[1]FloodArchive!$A$2:$P$6000,9,FALSE)</f>
        <v>39257</v>
      </c>
      <c r="F1119" s="25">
        <f t="shared" si="59"/>
        <v>14</v>
      </c>
      <c r="G1119" s="23">
        <f>VLOOKUP(A1119,[1]FloodArchive!$A$2:$P$6000,11,FALSE)</f>
        <v>126</v>
      </c>
      <c r="H1119" s="23">
        <f>VLOOKUP(A1119,[1]FloodArchive!$A$2:$P$6000,12,FALSE)</f>
        <v>80000</v>
      </c>
      <c r="I1119" s="58">
        <v>0</v>
      </c>
      <c r="J1119" s="23" t="str">
        <f>VLOOKUP(A1119,[1]FloodArchive!$A$2:$P$6000,13,FALSE)</f>
        <v>Monsoonal rain</v>
      </c>
      <c r="K1119" s="26">
        <f>VLOOKUP(A1119,[1]FloodArchive!$A$2:$P$6003,14,FALSE)</f>
        <v>1</v>
      </c>
      <c r="L1119" s="23">
        <f>VLOOKUP(A1119,[1]FloodArchive!$A$2:$P$6000,7,FALSE)</f>
        <v>77805.48</v>
      </c>
      <c r="M1119" s="27">
        <f t="shared" si="58"/>
        <v>6.0371382219988661</v>
      </c>
      <c r="N1119" s="23">
        <f>VLOOKUP(A1119,[1]FloodArchive!$A$2:$P$6000,5,FALSE)</f>
        <v>91.953500000000005</v>
      </c>
      <c r="O1119" s="23">
        <f>VLOOKUP(A1119,[1]FloodArchive!$A$2:$P$6000,6,FALSE)</f>
        <v>22.397500000000001</v>
      </c>
      <c r="P1119" s="33" t="s">
        <v>2116</v>
      </c>
    </row>
    <row r="1120" spans="1:16" ht="39.950000000000003" customHeight="1" x14ac:dyDescent="0.2">
      <c r="A1120" s="138">
        <f t="shared" si="57"/>
        <v>3096</v>
      </c>
      <c r="B1120" s="21" t="str">
        <f>VLOOKUP(A1120,[1]FloodArchive!$A$2:$N$6000,3,FALSE)</f>
        <v>Switzerland</v>
      </c>
      <c r="C1120" s="22" t="s">
        <v>2117</v>
      </c>
      <c r="D1120" s="24">
        <f>VLOOKUP(A1120,[1]FloodArchive!$A$2:$P$6000,8,FALSE)</f>
        <v>39242</v>
      </c>
      <c r="E1120" s="24">
        <f>VLOOKUP(A1120,[1]FloodArchive!$A$2:$P$6000,9,FALSE)</f>
        <v>39242</v>
      </c>
      <c r="F1120" s="25">
        <f t="shared" si="59"/>
        <v>1</v>
      </c>
      <c r="G1120" s="23">
        <f>VLOOKUP(A1120,[1]FloodArchive!$A$2:$P$6000,11,FALSE)</f>
        <v>3</v>
      </c>
      <c r="H1120" s="23">
        <f>VLOOKUP(A1120,[1]FloodArchive!$A$2:$P$6000,12,FALSE)</f>
        <v>0</v>
      </c>
      <c r="I1120" s="58">
        <v>0</v>
      </c>
      <c r="J1120" s="23" t="str">
        <f>VLOOKUP(A1120,[1]FloodArchive!$A$2:$P$6000,13,FALSE)</f>
        <v>Brief torrential rain</v>
      </c>
      <c r="K1120" s="26">
        <f>VLOOKUP(A1120,[1]FloodArchive!$A$2:$P$6003,14,FALSE)</f>
        <v>1</v>
      </c>
      <c r="L1120" s="23">
        <f>VLOOKUP(A1120,[1]FloodArchive!$A$2:$P$6000,7,FALSE)</f>
        <v>913.75800000000004</v>
      </c>
      <c r="M1120" s="27">
        <f t="shared" si="58"/>
        <v>2.9608311922539015</v>
      </c>
      <c r="N1120" s="23">
        <f>VLOOKUP(A1120,[1]FloodArchive!$A$2:$P$6000,5,FALSE)</f>
        <v>7.7265600000000001</v>
      </c>
      <c r="O1120" s="23">
        <f>VLOOKUP(A1120,[1]FloodArchive!$A$2:$P$6000,6,FALSE)</f>
        <v>47.059899999999999</v>
      </c>
      <c r="P1120" s="33" t="s">
        <v>2118</v>
      </c>
    </row>
    <row r="1121" spans="1:16" ht="39.950000000000003" customHeight="1" x14ac:dyDescent="0.2">
      <c r="A1121" s="138">
        <f t="shared" si="57"/>
        <v>3095</v>
      </c>
      <c r="B1121" s="21" t="str">
        <f>VLOOKUP(A1121,[1]FloodArchive!$A$2:$N$6000,3,FALSE)</f>
        <v>Australia</v>
      </c>
      <c r="C1121" s="22" t="s">
        <v>2119</v>
      </c>
      <c r="D1121" s="24">
        <f>VLOOKUP(A1121,[1]FloodArchive!$A$2:$P$6000,8,FALSE)</f>
        <v>39241</v>
      </c>
      <c r="E1121" s="24">
        <f>VLOOKUP(A1121,[1]FloodArchive!$A$2:$P$6000,9,FALSE)</f>
        <v>39246</v>
      </c>
      <c r="F1121" s="25">
        <f t="shared" si="59"/>
        <v>6</v>
      </c>
      <c r="G1121" s="23">
        <f>VLOOKUP(A1121,[1]FloodArchive!$A$2:$P$6000,11,FALSE)</f>
        <v>9</v>
      </c>
      <c r="H1121" s="23">
        <f>VLOOKUP(A1121,[1]FloodArchive!$A$2:$P$6000,12,FALSE)</f>
        <v>5000</v>
      </c>
      <c r="I1121" s="58">
        <v>840000000</v>
      </c>
      <c r="J1121" s="23" t="str">
        <f>VLOOKUP(A1121,[1]FloodArchive!$A$2:$P$6000,13,FALSE)</f>
        <v>Heavy rain</v>
      </c>
      <c r="K1121" s="26">
        <f>VLOOKUP(A1121,[1]FloodArchive!$A$2:$P$6003,14,FALSE)</f>
        <v>1.5</v>
      </c>
      <c r="L1121" s="23">
        <f>VLOOKUP(A1121,[1]FloodArchive!$A$2:$P$6000,7,FALSE)</f>
        <v>11377.07</v>
      </c>
      <c r="M1121" s="27">
        <f t="shared" si="58"/>
        <v>5.0102729396290719</v>
      </c>
      <c r="N1121" s="23">
        <f>VLOOKUP(A1121,[1]FloodArchive!$A$2:$P$6000,5,FALSE)</f>
        <v>151.375</v>
      </c>
      <c r="O1121" s="23">
        <f>VLOOKUP(A1121,[1]FloodArchive!$A$2:$P$6000,6,FALSE)</f>
        <v>-32.865400000000001</v>
      </c>
      <c r="P1121" s="33" t="s">
        <v>2120</v>
      </c>
    </row>
    <row r="1122" spans="1:16" ht="39.950000000000003" customHeight="1" x14ac:dyDescent="0.2">
      <c r="A1122" s="138">
        <f t="shared" si="57"/>
        <v>3094</v>
      </c>
      <c r="B1122" s="21" t="str">
        <f>VLOOKUP(A1122,[1]FloodArchive!$A$2:$N$6000,3,FALSE)</f>
        <v>China</v>
      </c>
      <c r="C1122" s="22" t="s">
        <v>2121</v>
      </c>
      <c r="D1122" s="24">
        <f>VLOOKUP(A1122,[1]FloodArchive!$A$2:$P$6000,8,FALSE)</f>
        <v>39239</v>
      </c>
      <c r="E1122" s="24">
        <f>VLOOKUP(A1122,[1]FloodArchive!$A$2:$P$6000,9,FALSE)</f>
        <v>39311</v>
      </c>
      <c r="F1122" s="25">
        <f t="shared" si="59"/>
        <v>73</v>
      </c>
      <c r="G1122" s="23">
        <f>VLOOKUP(A1122,[1]FloodArchive!$A$2:$P$6000,11,FALSE)</f>
        <v>600</v>
      </c>
      <c r="H1122" s="23">
        <f>VLOOKUP(A1122,[1]FloodArchive!$A$2:$P$6000,12,FALSE)</f>
        <v>3170000</v>
      </c>
      <c r="I1122" s="58">
        <v>4250000000</v>
      </c>
      <c r="J1122" s="23" t="str">
        <f>VLOOKUP(A1122,[1]FloodArchive!$A$2:$P$6000,13,FALSE)</f>
        <v>Heavy rain</v>
      </c>
      <c r="K1122" s="26">
        <f>VLOOKUP(A1122,[1]FloodArchive!$A$2:$P$6003,14,FALSE)</f>
        <v>1.5</v>
      </c>
      <c r="L1122" s="23">
        <f>VLOOKUP(A1122,[1]FloodArchive!$A$2:$P$6000,7,FALSE)</f>
        <v>1916283.71</v>
      </c>
      <c r="M1122" s="27">
        <f t="shared" si="58"/>
        <v>8.3218739269280491</v>
      </c>
      <c r="N1122" s="23">
        <f>VLOOKUP(A1122,[1]FloodArchive!$A$2:$P$6000,5,FALSE)</f>
        <v>112.355</v>
      </c>
      <c r="O1122" s="23">
        <f>VLOOKUP(A1122,[1]FloodArchive!$A$2:$P$6000,6,FALSE)</f>
        <v>26.2928</v>
      </c>
      <c r="P1122" s="33" t="s">
        <v>2122</v>
      </c>
    </row>
    <row r="1123" spans="1:16" ht="39.950000000000003" customHeight="1" x14ac:dyDescent="0.2">
      <c r="A1123" s="138">
        <f t="shared" si="57"/>
        <v>3093</v>
      </c>
      <c r="B1123" s="21" t="str">
        <f>VLOOKUP(A1123,[1]FloodArchive!$A$2:$N$6000,3,FALSE)</f>
        <v>Oman</v>
      </c>
      <c r="C1123" s="22" t="s">
        <v>2123</v>
      </c>
      <c r="D1123" s="24">
        <f>VLOOKUP(A1123,[1]FloodArchive!$A$2:$P$6000,8,FALSE)</f>
        <v>39239</v>
      </c>
      <c r="E1123" s="24">
        <f>VLOOKUP(A1123,[1]FloodArchive!$A$2:$P$6000,9,FALSE)</f>
        <v>39245</v>
      </c>
      <c r="F1123" s="25">
        <f t="shared" si="59"/>
        <v>7</v>
      </c>
      <c r="G1123" s="23">
        <f>VLOOKUP(A1123,[1]FloodArchive!$A$2:$P$6000,11,FALSE)</f>
        <v>61</v>
      </c>
      <c r="H1123" s="23">
        <f>VLOOKUP(A1123,[1]FloodArchive!$A$2:$P$6000,12,FALSE)</f>
        <v>60000</v>
      </c>
      <c r="I1123" s="58">
        <v>0</v>
      </c>
      <c r="J1123" s="23" t="str">
        <f>VLOOKUP(A1123,[1]FloodArchive!$A$2:$P$6000,13,FALSE)</f>
        <v>Tropical cyclone</v>
      </c>
      <c r="K1123" s="26">
        <f>VLOOKUP(A1123,[1]FloodArchive!$A$2:$P$6003,14,FALSE)</f>
        <v>1</v>
      </c>
      <c r="L1123" s="23">
        <f>VLOOKUP(A1123,[1]FloodArchive!$A$2:$P$6000,7,FALSE)</f>
        <v>372988.5</v>
      </c>
      <c r="M1123" s="27">
        <f t="shared" si="58"/>
        <v>6.4167934818402781</v>
      </c>
      <c r="N1123" s="23">
        <f>VLOOKUP(A1123,[1]FloodArchive!$A$2:$P$6000,5,FALSE)</f>
        <v>57.933</v>
      </c>
      <c r="O1123" s="23">
        <f>VLOOKUP(A1123,[1]FloodArchive!$A$2:$P$6000,6,FALSE)</f>
        <v>28.5367</v>
      </c>
      <c r="P1123" s="33" t="s">
        <v>2124</v>
      </c>
    </row>
    <row r="1124" spans="1:16" ht="39.950000000000003" customHeight="1" x14ac:dyDescent="0.2">
      <c r="A1124" s="138">
        <f t="shared" si="57"/>
        <v>3092</v>
      </c>
      <c r="B1124" s="21" t="str">
        <f>VLOOKUP(A1124,[1]FloodArchive!$A$2:$N$6000,3,FALSE)</f>
        <v>Canada</v>
      </c>
      <c r="C1124" s="22" t="s">
        <v>2125</v>
      </c>
      <c r="D1124" s="24">
        <f>VLOOKUP(A1124,[1]FloodArchive!$A$2:$P$6000,8,FALSE)</f>
        <v>39239</v>
      </c>
      <c r="E1124" s="24">
        <f>VLOOKUP(A1124,[1]FloodArchive!$A$2:$P$6000,9,FALSE)</f>
        <v>39247</v>
      </c>
      <c r="F1124" s="25">
        <f t="shared" si="59"/>
        <v>9</v>
      </c>
      <c r="G1124" s="23">
        <f>VLOOKUP(A1124,[1]FloodArchive!$A$2:$P$6000,11,FALSE)</f>
        <v>0</v>
      </c>
      <c r="H1124" s="23">
        <f>VLOOKUP(A1124,[1]FloodArchive!$A$2:$P$6000,12,FALSE)</f>
        <v>500</v>
      </c>
      <c r="I1124" s="58">
        <v>0</v>
      </c>
      <c r="J1124" s="23" t="str">
        <f>VLOOKUP(A1124,[1]FloodArchive!$A$2:$P$6000,13,FALSE)</f>
        <v>Snowmelt</v>
      </c>
      <c r="K1124" s="26">
        <f>VLOOKUP(A1124,[1]FloodArchive!$A$2:$P$6003,14,FALSE)</f>
        <v>1.5</v>
      </c>
      <c r="L1124" s="23">
        <f>VLOOKUP(A1124,[1]FloodArchive!$A$2:$P$6000,7,FALSE)</f>
        <v>204993.53</v>
      </c>
      <c r="M1124" s="27">
        <f t="shared" si="58"/>
        <v>6.4420739225769061</v>
      </c>
      <c r="N1124" s="23">
        <f>VLOOKUP(A1124,[1]FloodArchive!$A$2:$P$6000,5,FALSE)</f>
        <v>-125.033</v>
      </c>
      <c r="O1124" s="23">
        <f>VLOOKUP(A1124,[1]FloodArchive!$A$2:$P$6000,6,FALSE)</f>
        <v>54.178899999999999</v>
      </c>
      <c r="P1124" s="33" t="s">
        <v>2126</v>
      </c>
    </row>
    <row r="1125" spans="1:16" ht="39.950000000000003" customHeight="1" x14ac:dyDescent="0.2">
      <c r="A1125" s="138">
        <f t="shared" si="57"/>
        <v>3091</v>
      </c>
      <c r="B1125" s="21" t="str">
        <f>VLOOKUP(A1125,[1]FloodArchive!$A$2:$N$6000,3,FALSE)</f>
        <v>China</v>
      </c>
      <c r="C1125" s="22" t="s">
        <v>2127</v>
      </c>
      <c r="D1125" s="24">
        <f>VLOOKUP(A1125,[1]FloodArchive!$A$2:$P$6000,8,FALSE)</f>
        <v>39234</v>
      </c>
      <c r="E1125" s="24">
        <f>VLOOKUP(A1125,[1]FloodArchive!$A$2:$P$6000,9,FALSE)</f>
        <v>39239</v>
      </c>
      <c r="F1125" s="25">
        <f t="shared" si="59"/>
        <v>6</v>
      </c>
      <c r="G1125" s="23">
        <f>VLOOKUP(A1125,[1]FloodArchive!$A$2:$P$6000,11,FALSE)</f>
        <v>0</v>
      </c>
      <c r="H1125" s="23">
        <f>VLOOKUP(A1125,[1]FloodArchive!$A$2:$P$6000,12,FALSE)</f>
        <v>8000</v>
      </c>
      <c r="I1125" s="58">
        <v>13000000</v>
      </c>
      <c r="J1125" s="23" t="str">
        <f>VLOOKUP(A1125,[1]FloodArchive!$A$2:$P$6000,13,FALSE)</f>
        <v>Heavy rain</v>
      </c>
      <c r="K1125" s="26">
        <f>VLOOKUP(A1125,[1]FloodArchive!$A$2:$P$6003,14,FALSE)</f>
        <v>1</v>
      </c>
      <c r="L1125" s="23">
        <f>VLOOKUP(A1125,[1]FloodArchive!$A$2:$P$6000,7,FALSE)</f>
        <v>168579.76</v>
      </c>
      <c r="M1125" s="27">
        <f t="shared" si="58"/>
        <v>6.0049566815978022</v>
      </c>
      <c r="N1125" s="23">
        <f>VLOOKUP(A1125,[1]FloodArchive!$A$2:$P$6000,5,FALSE)</f>
        <v>116.143</v>
      </c>
      <c r="O1125" s="23">
        <f>VLOOKUP(A1125,[1]FloodArchive!$A$2:$P$6000,6,FALSE)</f>
        <v>27.197600000000001</v>
      </c>
      <c r="P1125" s="33" t="s">
        <v>2128</v>
      </c>
    </row>
    <row r="1126" spans="1:16" ht="39.950000000000003" customHeight="1" x14ac:dyDescent="0.2">
      <c r="A1126" s="138">
        <f t="shared" si="57"/>
        <v>3090</v>
      </c>
      <c r="B1126" s="21" t="str">
        <f>VLOOKUP(A1126,[1]FloodArchive!$A$2:$N$6000,3,FALSE)</f>
        <v>El Salvador</v>
      </c>
      <c r="C1126" s="22" t="s">
        <v>2129</v>
      </c>
      <c r="D1126" s="24">
        <f>VLOOKUP(A1126,[1]FloodArchive!$A$2:$P$6000,8,FALSE)</f>
        <v>39232</v>
      </c>
      <c r="E1126" s="24">
        <f>VLOOKUP(A1126,[1]FloodArchive!$A$2:$P$6000,9,FALSE)</f>
        <v>39233</v>
      </c>
      <c r="F1126" s="25">
        <f t="shared" si="59"/>
        <v>2</v>
      </c>
      <c r="G1126" s="23">
        <f>VLOOKUP(A1126,[1]FloodArchive!$A$2:$P$6000,11,FALSE)</f>
        <v>4</v>
      </c>
      <c r="H1126" s="23">
        <f>VLOOKUP(A1126,[1]FloodArchive!$A$2:$P$6000,12,FALSE)</f>
        <v>0</v>
      </c>
      <c r="I1126" s="58">
        <v>0</v>
      </c>
      <c r="J1126" s="23" t="str">
        <f>VLOOKUP(A1126,[1]FloodArchive!$A$2:$P$6000,13,FALSE)</f>
        <v>Tropical cyclone</v>
      </c>
      <c r="K1126" s="26">
        <f>VLOOKUP(A1126,[1]FloodArchive!$A$2:$P$6003,14,FALSE)</f>
        <v>1</v>
      </c>
      <c r="L1126" s="23">
        <f>VLOOKUP(A1126,[1]FloodArchive!$A$2:$P$6000,7,FALSE)</f>
        <v>4514.95</v>
      </c>
      <c r="M1126" s="27">
        <f t="shared" si="58"/>
        <v>3.955682940824174</v>
      </c>
      <c r="N1126" s="23">
        <f>VLOOKUP(A1126,[1]FloodArchive!$A$2:$P$6000,5,FALSE)</f>
        <v>-88.620500000000007</v>
      </c>
      <c r="O1126" s="23">
        <f>VLOOKUP(A1126,[1]FloodArchive!$A$2:$P$6000,6,FALSE)</f>
        <v>13.383599999999999</v>
      </c>
      <c r="P1126" s="33" t="s">
        <v>2130</v>
      </c>
    </row>
    <row r="1127" spans="1:16" ht="39.950000000000003" customHeight="1" x14ac:dyDescent="0.2">
      <c r="A1127" s="138">
        <f t="shared" si="57"/>
        <v>3089</v>
      </c>
      <c r="B1127" s="21" t="str">
        <f>VLOOKUP(A1127,[1]FloodArchive!$A$2:$N$6000,3,FALSE)</f>
        <v>Dominican Republic</v>
      </c>
      <c r="C1127" s="22" t="s">
        <v>2131</v>
      </c>
      <c r="D1127" s="24">
        <f>VLOOKUP(A1127,[1]FloodArchive!$A$2:$P$6000,8,FALSE)</f>
        <v>39232</v>
      </c>
      <c r="E1127" s="24">
        <f>VLOOKUP(A1127,[1]FloodArchive!$A$2:$P$6000,9,FALSE)</f>
        <v>39236</v>
      </c>
      <c r="F1127" s="25">
        <f t="shared" si="59"/>
        <v>5</v>
      </c>
      <c r="G1127" s="23">
        <f>VLOOKUP(A1127,[1]FloodArchive!$A$2:$P$6000,11,FALSE)</f>
        <v>11</v>
      </c>
      <c r="H1127" s="23">
        <f>VLOOKUP(A1127,[1]FloodArchive!$A$2:$P$6000,12,FALSE)</f>
        <v>20000</v>
      </c>
      <c r="I1127" s="58">
        <v>0</v>
      </c>
      <c r="J1127" s="23" t="str">
        <f>VLOOKUP(A1127,[1]FloodArchive!$A$2:$P$6000,13,FALSE)</f>
        <v>Heavy rain</v>
      </c>
      <c r="K1127" s="26">
        <f>VLOOKUP(A1127,[1]FloodArchive!$A$2:$P$6003,14,FALSE)</f>
        <v>1</v>
      </c>
      <c r="L1127" s="23">
        <f>VLOOKUP(A1127,[1]FloodArchive!$A$2:$P$6000,7,FALSE)</f>
        <v>13536.47</v>
      </c>
      <c r="M1127" s="27">
        <f t="shared" si="58"/>
        <v>4.8304754294386836</v>
      </c>
      <c r="N1127" s="23">
        <f>VLOOKUP(A1127,[1]FloodArchive!$A$2:$P$6000,5,FALSE)</f>
        <v>-71.053799999999995</v>
      </c>
      <c r="O1127" s="23">
        <f>VLOOKUP(A1127,[1]FloodArchive!$A$2:$P$6000,6,FALSE)</f>
        <v>19.547899999999998</v>
      </c>
      <c r="P1127" s="33" t="s">
        <v>2132</v>
      </c>
    </row>
    <row r="1128" spans="1:16" ht="39.950000000000003" customHeight="1" x14ac:dyDescent="0.2">
      <c r="A1128" s="138">
        <f t="shared" si="57"/>
        <v>3088</v>
      </c>
      <c r="B1128" s="21" t="str">
        <f>VLOOKUP(A1128,[1]FloodArchive!$A$2:$N$6000,3,FALSE)</f>
        <v>Turkey</v>
      </c>
      <c r="C1128" s="22" t="s">
        <v>2133</v>
      </c>
      <c r="D1128" s="24">
        <f>VLOOKUP(A1128,[1]FloodArchive!$A$2:$P$6000,8,FALSE)</f>
        <v>39229</v>
      </c>
      <c r="E1128" s="24">
        <f>VLOOKUP(A1128,[1]FloodArchive!$A$2:$P$6000,9,FALSE)</f>
        <v>39234</v>
      </c>
      <c r="F1128" s="25">
        <f t="shared" si="59"/>
        <v>6</v>
      </c>
      <c r="G1128" s="23">
        <f>VLOOKUP(A1128,[1]FloodArchive!$A$2:$P$6000,11,FALSE)</f>
        <v>13</v>
      </c>
      <c r="H1128" s="23">
        <f>VLOOKUP(A1128,[1]FloodArchive!$A$2:$P$6000,12,FALSE)</f>
        <v>0</v>
      </c>
      <c r="I1128" s="58">
        <v>0</v>
      </c>
      <c r="J1128" s="23" t="str">
        <f>VLOOKUP(A1128,[1]FloodArchive!$A$2:$P$6000,13,FALSE)</f>
        <v>Heavy rain</v>
      </c>
      <c r="K1128" s="26">
        <f>VLOOKUP(A1128,[1]FloodArchive!$A$2:$P$6003,14,FALSE)</f>
        <v>1</v>
      </c>
      <c r="L1128" s="23">
        <f>VLOOKUP(A1128,[1]FloodArchive!$A$2:$P$6000,7,FALSE)</f>
        <v>38494.75</v>
      </c>
      <c r="M1128" s="27">
        <f t="shared" si="58"/>
        <v>5.3635527538791106</v>
      </c>
      <c r="N1128" s="23">
        <f>VLOOKUP(A1128,[1]FloodArchive!$A$2:$P$6000,5,FALSE)</f>
        <v>43.801400000000001</v>
      </c>
      <c r="O1128" s="23">
        <f>VLOOKUP(A1128,[1]FloodArchive!$A$2:$P$6000,6,FALSE)</f>
        <v>39.401499999999999</v>
      </c>
      <c r="P1128" s="33" t="s">
        <v>2134</v>
      </c>
    </row>
    <row r="1129" spans="1:16" ht="39.950000000000003" customHeight="1" x14ac:dyDescent="0.2">
      <c r="A1129" s="138">
        <f t="shared" si="57"/>
        <v>3087</v>
      </c>
      <c r="B1129" s="21" t="str">
        <f>VLOOKUP(A1129,[1]FloodArchive!$A$2:$N$6000,3,FALSE)</f>
        <v>Cuba</v>
      </c>
      <c r="C1129" s="22" t="s">
        <v>2135</v>
      </c>
      <c r="D1129" s="24">
        <f>VLOOKUP(A1129,[1]FloodArchive!$A$2:$P$6000,8,FALSE)</f>
        <v>39228</v>
      </c>
      <c r="E1129" s="24">
        <f>VLOOKUP(A1129,[1]FloodArchive!$A$2:$P$6000,9,FALSE)</f>
        <v>39230</v>
      </c>
      <c r="F1129" s="25">
        <f t="shared" si="59"/>
        <v>3</v>
      </c>
      <c r="G1129" s="23">
        <f>VLOOKUP(A1129,[1]FloodArchive!$A$2:$P$6000,11,FALSE)</f>
        <v>2</v>
      </c>
      <c r="H1129" s="23">
        <f>VLOOKUP(A1129,[1]FloodArchive!$A$2:$P$6000,12,FALSE)</f>
        <v>3000</v>
      </c>
      <c r="I1129" s="58">
        <v>0</v>
      </c>
      <c r="J1129" s="23" t="str">
        <f>VLOOKUP(A1129,[1]FloodArchive!$A$2:$P$6000,13,FALSE)</f>
        <v>Heavy rain</v>
      </c>
      <c r="K1129" s="26">
        <f>VLOOKUP(A1129,[1]FloodArchive!$A$2:$P$6003,14,FALSE)</f>
        <v>1</v>
      </c>
      <c r="L1129" s="23">
        <f>VLOOKUP(A1129,[1]FloodArchive!$A$2:$P$6000,7,FALSE)</f>
        <v>15430</v>
      </c>
      <c r="M1129" s="27">
        <f t="shared" si="58"/>
        <v>4.6654871807828107</v>
      </c>
      <c r="N1129" s="23">
        <f>VLOOKUP(A1129,[1]FloodArchive!$A$2:$P$6000,5,FALSE)</f>
        <v>-76.928700000000006</v>
      </c>
      <c r="O1129" s="23">
        <f>VLOOKUP(A1129,[1]FloodArchive!$A$2:$P$6000,6,FALSE)</f>
        <v>21.3491</v>
      </c>
      <c r="P1129" s="33" t="s">
        <v>2136</v>
      </c>
    </row>
    <row r="1130" spans="1:16" ht="39.950000000000003" customHeight="1" x14ac:dyDescent="0.2">
      <c r="A1130" s="138">
        <f t="shared" si="57"/>
        <v>3086</v>
      </c>
      <c r="B1130" s="21" t="str">
        <f>VLOOKUP(A1130,[1]FloodArchive!$A$2:$N$6000,3,FALSE)</f>
        <v>France</v>
      </c>
      <c r="C1130" s="22" t="s">
        <v>2137</v>
      </c>
      <c r="D1130" s="24">
        <f>VLOOKUP(A1130,[1]FloodArchive!$A$2:$P$6000,8,FALSE)</f>
        <v>39227</v>
      </c>
      <c r="E1130" s="24">
        <f>VLOOKUP(A1130,[1]FloodArchive!$A$2:$P$6000,9,FALSE)</f>
        <v>39229</v>
      </c>
      <c r="F1130" s="25">
        <f t="shared" si="59"/>
        <v>3</v>
      </c>
      <c r="G1130" s="23">
        <f>VLOOKUP(A1130,[1]FloodArchive!$A$2:$P$6000,11,FALSE)</f>
        <v>1</v>
      </c>
      <c r="H1130" s="23">
        <f>VLOOKUP(A1130,[1]FloodArchive!$A$2:$P$6000,12,FALSE)</f>
        <v>500</v>
      </c>
      <c r="I1130" s="58">
        <v>0</v>
      </c>
      <c r="J1130" s="23" t="str">
        <f>VLOOKUP(A1130,[1]FloodArchive!$A$2:$P$6000,13,FALSE)</f>
        <v>Heavy rain</v>
      </c>
      <c r="K1130" s="26">
        <f>VLOOKUP(A1130,[1]FloodArchive!$A$2:$P$6003,14,FALSE)</f>
        <v>1</v>
      </c>
      <c r="L1130" s="23">
        <f>VLOOKUP(A1130,[1]FloodArchive!$A$2:$P$6000,7,FALSE)</f>
        <v>3174.16</v>
      </c>
      <c r="M1130" s="27">
        <f t="shared" si="58"/>
        <v>3.9787500691881941</v>
      </c>
      <c r="N1130" s="23">
        <f>VLOOKUP(A1130,[1]FloodArchive!$A$2:$P$6000,5,FALSE)</f>
        <v>-0.47212199999999999</v>
      </c>
      <c r="O1130" s="23">
        <f>VLOOKUP(A1130,[1]FloodArchive!$A$2:$P$6000,6,FALSE)</f>
        <v>43.2956</v>
      </c>
      <c r="P1130" s="33" t="s">
        <v>2138</v>
      </c>
    </row>
    <row r="1131" spans="1:16" ht="39.950000000000003" customHeight="1" x14ac:dyDescent="0.2">
      <c r="A1131" s="138">
        <f t="shared" si="57"/>
        <v>3085</v>
      </c>
      <c r="B1131" s="21" t="str">
        <f>VLOOKUP(A1131,[1]FloodArchive!$A$2:$N$6000,3,FALSE)</f>
        <v>Bulgaria</v>
      </c>
      <c r="C1131" s="22" t="s">
        <v>2139</v>
      </c>
      <c r="D1131" s="24">
        <f>VLOOKUP(A1131,[1]FloodArchive!$A$2:$P$6000,8,FALSE)</f>
        <v>39224</v>
      </c>
      <c r="E1131" s="24">
        <f>VLOOKUP(A1131,[1]FloodArchive!$A$2:$P$6000,9,FALSE)</f>
        <v>39239</v>
      </c>
      <c r="F1131" s="25">
        <f t="shared" si="59"/>
        <v>16</v>
      </c>
      <c r="G1131" s="23">
        <f>VLOOKUP(A1131,[1]FloodArchive!$A$2:$P$6000,11,FALSE)</f>
        <v>2</v>
      </c>
      <c r="H1131" s="23">
        <f>VLOOKUP(A1131,[1]FloodArchive!$A$2:$P$6000,12,FALSE)</f>
        <v>0</v>
      </c>
      <c r="I1131" s="58">
        <v>0</v>
      </c>
      <c r="J1131" s="23" t="str">
        <f>VLOOKUP(A1131,[1]FloodArchive!$A$2:$P$6000,13,FALSE)</f>
        <v>Heavy rain</v>
      </c>
      <c r="K1131" s="26">
        <f>VLOOKUP(A1131,[1]FloodArchive!$A$2:$P$6003,14,FALSE)</f>
        <v>1</v>
      </c>
      <c r="L1131" s="23">
        <f>VLOOKUP(A1131,[1]FloodArchive!$A$2:$P$6000,7,FALSE)</f>
        <v>34006.050000000003</v>
      </c>
      <c r="M1131" s="27">
        <f t="shared" si="58"/>
        <v>5.7356761716944931</v>
      </c>
      <c r="N1131" s="23">
        <f>VLOOKUP(A1131,[1]FloodArchive!$A$2:$P$6000,5,FALSE)</f>
        <v>24.5016</v>
      </c>
      <c r="O1131" s="23">
        <f>VLOOKUP(A1131,[1]FloodArchive!$A$2:$P$6000,6,FALSE)</f>
        <v>42.523200000000003</v>
      </c>
      <c r="P1131" s="33" t="s">
        <v>2140</v>
      </c>
    </row>
    <row r="1132" spans="1:16" ht="39.950000000000003" customHeight="1" x14ac:dyDescent="0.2">
      <c r="A1132" s="138">
        <f t="shared" si="57"/>
        <v>3084</v>
      </c>
      <c r="B1132" s="21" t="str">
        <f>VLOOKUP(A1132,[1]FloodArchive!$A$2:$N$6000,3,FALSE)</f>
        <v>China</v>
      </c>
      <c r="C1132" s="22" t="s">
        <v>2141</v>
      </c>
      <c r="D1132" s="24">
        <f>VLOOKUP(A1132,[1]FloodArchive!$A$2:$P$6000,8,FALSE)</f>
        <v>39226</v>
      </c>
      <c r="E1132" s="24">
        <f>VLOOKUP(A1132,[1]FloodArchive!$A$2:$P$6000,9,FALSE)</f>
        <v>39228</v>
      </c>
      <c r="F1132" s="25">
        <f t="shared" si="59"/>
        <v>3</v>
      </c>
      <c r="G1132" s="23">
        <f>VLOOKUP(A1132,[1]FloodArchive!$A$2:$P$6000,11,FALSE)</f>
        <v>43</v>
      </c>
      <c r="H1132" s="23">
        <f>VLOOKUP(A1132,[1]FloodArchive!$A$2:$P$6000,12,FALSE)</f>
        <v>112000</v>
      </c>
      <c r="I1132" s="58">
        <v>73500000</v>
      </c>
      <c r="J1132" s="23" t="str">
        <f>VLOOKUP(A1132,[1]FloodArchive!$A$2:$P$6000,13,FALSE)</f>
        <v>Heavy rain</v>
      </c>
      <c r="K1132" s="26">
        <f>VLOOKUP(A1132,[1]FloodArchive!$A$2:$P$6003,14,FALSE)</f>
        <v>1</v>
      </c>
      <c r="L1132" s="23">
        <f>VLOOKUP(A1132,[1]FloodArchive!$A$2:$P$6000,7,FALSE)</f>
        <v>43534.36</v>
      </c>
      <c r="M1132" s="27">
        <f t="shared" si="58"/>
        <v>5.1159534189852387</v>
      </c>
      <c r="N1132" s="23">
        <f>VLOOKUP(A1132,[1]FloodArchive!$A$2:$P$6000,5,FALSE)</f>
        <v>107.77800000000001</v>
      </c>
      <c r="O1132" s="23">
        <f>VLOOKUP(A1132,[1]FloodArchive!$A$2:$P$6000,6,FALSE)</f>
        <v>30.2821</v>
      </c>
      <c r="P1132" s="33" t="s">
        <v>2142</v>
      </c>
    </row>
    <row r="1133" spans="1:16" ht="39.950000000000003" customHeight="1" x14ac:dyDescent="0.2">
      <c r="A1133" s="138">
        <f t="shared" si="57"/>
        <v>3083</v>
      </c>
      <c r="B1133" s="21" t="str">
        <f>VLOOKUP(A1133,[1]FloodArchive!$A$2:$N$6000,3,FALSE)</f>
        <v>USA</v>
      </c>
      <c r="C1133" s="22" t="s">
        <v>2143</v>
      </c>
      <c r="D1133" s="24">
        <f>VLOOKUP(A1133,[1]FloodArchive!$A$2:$P$6000,8,FALSE)</f>
        <v>39226</v>
      </c>
      <c r="E1133" s="24">
        <f>VLOOKUP(A1133,[1]FloodArchive!$A$2:$P$6000,9,FALSE)</f>
        <v>39231</v>
      </c>
      <c r="F1133" s="25">
        <f t="shared" si="59"/>
        <v>6</v>
      </c>
      <c r="G1133" s="23">
        <f>VLOOKUP(A1133,[1]FloodArchive!$A$2:$P$6000,11,FALSE)</f>
        <v>6</v>
      </c>
      <c r="H1133" s="23">
        <f>VLOOKUP(A1133,[1]FloodArchive!$A$2:$P$6000,12,FALSE)</f>
        <v>100</v>
      </c>
      <c r="I1133" s="58">
        <v>0</v>
      </c>
      <c r="J1133" s="23" t="str">
        <f>VLOOKUP(A1133,[1]FloodArchive!$A$2:$P$6000,13,FALSE)</f>
        <v>Heavy rain</v>
      </c>
      <c r="K1133" s="26">
        <f>VLOOKUP(A1133,[1]FloodArchive!$A$2:$P$6003,14,FALSE)</f>
        <v>1</v>
      </c>
      <c r="L1133" s="23">
        <f>VLOOKUP(A1133,[1]FloodArchive!$A$2:$P$6000,7,FALSE)</f>
        <v>341278.41</v>
      </c>
      <c r="M1133" s="27">
        <f t="shared" si="58"/>
        <v>6.3112600651362225</v>
      </c>
      <c r="N1133" s="23">
        <f>VLOOKUP(A1133,[1]FloodArchive!$A$2:$P$6000,5,FALSE)</f>
        <v>-98.664500000000004</v>
      </c>
      <c r="O1133" s="23">
        <f>VLOOKUP(A1133,[1]FloodArchive!$A$2:$P$6000,6,FALSE)</f>
        <v>30.243400000000001</v>
      </c>
      <c r="P1133" s="33" t="s">
        <v>2144</v>
      </c>
    </row>
    <row r="1134" spans="1:16" ht="39.950000000000003" customHeight="1" x14ac:dyDescent="0.2">
      <c r="A1134" s="138">
        <f t="shared" si="57"/>
        <v>3082</v>
      </c>
      <c r="B1134" s="21" t="str">
        <f>VLOOKUP(A1134,[1]FloodArchive!$A$2:$N$6000,3,FALSE)</f>
        <v>Spain</v>
      </c>
      <c r="C1134" s="22" t="s">
        <v>2145</v>
      </c>
      <c r="D1134" s="24">
        <f>VLOOKUP(A1134,[1]FloodArchive!$A$2:$P$6000,8,FALSE)</f>
        <v>39225</v>
      </c>
      <c r="E1134" s="24">
        <f>VLOOKUP(A1134,[1]FloodArchive!$A$2:$P$6000,9,FALSE)</f>
        <v>39228</v>
      </c>
      <c r="F1134" s="25">
        <f t="shared" si="59"/>
        <v>4</v>
      </c>
      <c r="G1134" s="23">
        <f>VLOOKUP(A1134,[1]FloodArchive!$A$2:$P$6000,11,FALSE)</f>
        <v>1</v>
      </c>
      <c r="H1134" s="23">
        <f>VLOOKUP(A1134,[1]FloodArchive!$A$2:$P$6000,12,FALSE)</f>
        <v>550</v>
      </c>
      <c r="I1134" s="58">
        <v>337000000</v>
      </c>
      <c r="J1134" s="23" t="str">
        <f>VLOOKUP(A1134,[1]FloodArchive!$A$2:$P$6000,13,FALSE)</f>
        <v>Heavy rain</v>
      </c>
      <c r="K1134" s="26">
        <f>VLOOKUP(A1134,[1]FloodArchive!$A$2:$P$6003,14,FALSE)</f>
        <v>1</v>
      </c>
      <c r="L1134" s="23">
        <f>VLOOKUP(A1134,[1]FloodArchive!$A$2:$P$6000,7,FALSE)</f>
        <v>212702.28</v>
      </c>
      <c r="M1134" s="27">
        <f t="shared" si="58"/>
        <v>5.9298321365485647</v>
      </c>
      <c r="N1134" s="23">
        <f>VLOOKUP(A1134,[1]FloodArchive!$A$2:$P$6000,5,FALSE)</f>
        <v>-4.2159199999999997</v>
      </c>
      <c r="O1134" s="23">
        <f>VLOOKUP(A1134,[1]FloodArchive!$A$2:$P$6000,6,FALSE)</f>
        <v>39.894100000000002</v>
      </c>
      <c r="P1134" s="33" t="s">
        <v>2146</v>
      </c>
    </row>
    <row r="1135" spans="1:16" ht="39.950000000000003" customHeight="1" x14ac:dyDescent="0.2">
      <c r="A1135" s="138">
        <f t="shared" si="57"/>
        <v>3081</v>
      </c>
      <c r="B1135" s="21" t="str">
        <f>VLOOKUP(A1135,[1]FloodArchive!$A$2:$N$6000,3,FALSE)</f>
        <v>Indonesia</v>
      </c>
      <c r="C1135" s="22" t="s">
        <v>2147</v>
      </c>
      <c r="D1135" s="24">
        <f>VLOOKUP(A1135,[1]FloodArchive!$A$2:$P$6000,8,FALSE)</f>
        <v>39217</v>
      </c>
      <c r="E1135" s="24">
        <f>VLOOKUP(A1135,[1]FloodArchive!$A$2:$P$6000,9,FALSE)</f>
        <v>39238</v>
      </c>
      <c r="F1135" s="25">
        <f t="shared" si="59"/>
        <v>22</v>
      </c>
      <c r="G1135" s="23">
        <f>VLOOKUP(A1135,[1]FloodArchive!$A$2:$P$6000,11,FALSE)</f>
        <v>4</v>
      </c>
      <c r="H1135" s="23">
        <f>VLOOKUP(A1135,[1]FloodArchive!$A$2:$P$6000,12,FALSE)</f>
        <v>60000</v>
      </c>
      <c r="I1135" s="58">
        <v>0</v>
      </c>
      <c r="J1135" s="23" t="str">
        <f>VLOOKUP(A1135,[1]FloodArchive!$A$2:$P$6000,13,FALSE)</f>
        <v>Heavy rain</v>
      </c>
      <c r="K1135" s="26">
        <f>VLOOKUP(A1135,[1]FloodArchive!$A$2:$P$6003,14,FALSE)</f>
        <v>1</v>
      </c>
      <c r="L1135" s="23">
        <f>VLOOKUP(A1135,[1]FloodArchive!$A$2:$P$6000,7,FALSE)</f>
        <v>34345.89</v>
      </c>
      <c r="M1135" s="27">
        <f t="shared" si="58"/>
        <v>5.8782974554895544</v>
      </c>
      <c r="N1135" s="23">
        <f>VLOOKUP(A1135,[1]FloodArchive!$A$2:$P$6000,5,FALSE)</f>
        <v>116.92</v>
      </c>
      <c r="O1135" s="23">
        <f>VLOOKUP(A1135,[1]FloodArchive!$A$2:$P$6000,6,FALSE)</f>
        <v>-0.1883</v>
      </c>
      <c r="P1135" s="33" t="s">
        <v>2148</v>
      </c>
    </row>
    <row r="1136" spans="1:16" ht="39.950000000000003" customHeight="1" x14ac:dyDescent="0.2">
      <c r="A1136" s="138">
        <f t="shared" si="57"/>
        <v>3080</v>
      </c>
      <c r="B1136" s="21" t="str">
        <f>VLOOKUP(A1136,[1]FloodArchive!$A$2:$N$6000,3,FALSE)</f>
        <v>Colombia</v>
      </c>
      <c r="C1136" s="22" t="s">
        <v>2149</v>
      </c>
      <c r="D1136" s="24">
        <f>VLOOKUP(A1136,[1]FloodArchive!$A$2:$P$6000,8,FALSE)</f>
        <v>39221</v>
      </c>
      <c r="E1136" s="24">
        <f>VLOOKUP(A1136,[1]FloodArchive!$A$2:$P$6000,9,FALSE)</f>
        <v>39260</v>
      </c>
      <c r="F1136" s="25">
        <f t="shared" si="59"/>
        <v>40</v>
      </c>
      <c r="G1136" s="23">
        <f>VLOOKUP(A1136,[1]FloodArchive!$A$2:$P$6000,11,FALSE)</f>
        <v>14</v>
      </c>
      <c r="H1136" s="23">
        <f>VLOOKUP(A1136,[1]FloodArchive!$A$2:$P$6000,12,FALSE)</f>
        <v>3000</v>
      </c>
      <c r="I1136" s="58">
        <v>0</v>
      </c>
      <c r="J1136" s="23" t="str">
        <f>VLOOKUP(A1136,[1]FloodArchive!$A$2:$P$6000,13,FALSE)</f>
        <v>Heavy rain</v>
      </c>
      <c r="K1136" s="26">
        <f>VLOOKUP(A1136,[1]FloodArchive!$A$2:$P$6003,14,FALSE)</f>
        <v>1</v>
      </c>
      <c r="L1136" s="23">
        <f>VLOOKUP(A1136,[1]FloodArchive!$A$2:$P$6000,7,FALSE)</f>
        <v>29773.22</v>
      </c>
      <c r="M1136" s="27">
        <f t="shared" si="58"/>
        <v>6.0758857978459799</v>
      </c>
      <c r="N1136" s="23">
        <f>VLOOKUP(A1136,[1]FloodArchive!$A$2:$P$6000,5,FALSE)</f>
        <v>-75.426100000000005</v>
      </c>
      <c r="O1136" s="23">
        <f>VLOOKUP(A1136,[1]FloodArchive!$A$2:$P$6000,6,FALSE)</f>
        <v>7.3783599999999998</v>
      </c>
      <c r="P1136" s="33" t="s">
        <v>2150</v>
      </c>
    </row>
    <row r="1137" spans="1:16" ht="39.950000000000003" customHeight="1" x14ac:dyDescent="0.2">
      <c r="A1137" s="138">
        <f t="shared" si="57"/>
        <v>3079</v>
      </c>
      <c r="B1137" s="21" t="str">
        <f>VLOOKUP(A1137,[1]FloodArchive!$A$2:$N$6000,3,FALSE)</f>
        <v>China</v>
      </c>
      <c r="C1137" s="22" t="s">
        <v>2151</v>
      </c>
      <c r="D1137" s="24">
        <f>VLOOKUP(A1137,[1]FloodArchive!$A$2:$P$6000,8,FALSE)</f>
        <v>39222</v>
      </c>
      <c r="E1137" s="24">
        <f>VLOOKUP(A1137,[1]FloodArchive!$A$2:$P$6000,9,FALSE)</f>
        <v>39223</v>
      </c>
      <c r="F1137" s="25">
        <f t="shared" si="59"/>
        <v>2</v>
      </c>
      <c r="G1137" s="23">
        <f>VLOOKUP(A1137,[1]FloodArchive!$A$2:$P$6000,11,FALSE)</f>
        <v>3</v>
      </c>
      <c r="H1137" s="23">
        <f>VLOOKUP(A1137,[1]FloodArchive!$A$2:$P$6000,12,FALSE)</f>
        <v>0</v>
      </c>
      <c r="I1137" s="58">
        <v>0</v>
      </c>
      <c r="J1137" s="23" t="str">
        <f>VLOOKUP(A1137,[1]FloodArchive!$A$2:$P$6000,13,FALSE)</f>
        <v>Heavy rain</v>
      </c>
      <c r="K1137" s="26">
        <f>VLOOKUP(A1137,[1]FloodArchive!$A$2:$P$6003,14,FALSE)</f>
        <v>1</v>
      </c>
      <c r="L1137" s="23">
        <f>VLOOKUP(A1137,[1]FloodArchive!$A$2:$P$6000,7,FALSE)</f>
        <v>3206.71</v>
      </c>
      <c r="M1137" s="27">
        <f t="shared" si="58"/>
        <v>3.8070896817868278</v>
      </c>
      <c r="N1137" s="23">
        <f>VLOOKUP(A1137,[1]FloodArchive!$A$2:$P$6000,5,FALSE)</f>
        <v>105.414</v>
      </c>
      <c r="O1137" s="23">
        <f>VLOOKUP(A1137,[1]FloodArchive!$A$2:$P$6000,6,FALSE)</f>
        <v>26.870899999999999</v>
      </c>
      <c r="P1137" s="33" t="s">
        <v>2152</v>
      </c>
    </row>
    <row r="1138" spans="1:16" ht="39.950000000000003" customHeight="1" x14ac:dyDescent="0.2">
      <c r="A1138" s="138">
        <f t="shared" si="57"/>
        <v>3078</v>
      </c>
      <c r="B1138" s="21" t="str">
        <f>VLOOKUP(A1138,[1]FloodArchive!$A$2:$N$6000,3,FALSE)</f>
        <v>Kenya</v>
      </c>
      <c r="C1138" s="22" t="s">
        <v>2153</v>
      </c>
      <c r="D1138" s="24">
        <f>VLOOKUP(A1138,[1]FloodArchive!$A$2:$P$6000,8,FALSE)</f>
        <v>39217</v>
      </c>
      <c r="E1138" s="24">
        <f>VLOOKUP(A1138,[1]FloodArchive!$A$2:$P$6000,9,FALSE)</f>
        <v>39247</v>
      </c>
      <c r="F1138" s="25">
        <f t="shared" si="59"/>
        <v>31</v>
      </c>
      <c r="G1138" s="23">
        <f>VLOOKUP(A1138,[1]FloodArchive!$A$2:$P$6000,11,FALSE)</f>
        <v>5</v>
      </c>
      <c r="H1138" s="23">
        <f>VLOOKUP(A1138,[1]FloodArchive!$A$2:$P$6000,12,FALSE)</f>
        <v>8500</v>
      </c>
      <c r="I1138" s="58">
        <v>0</v>
      </c>
      <c r="J1138" s="23" t="str">
        <f>VLOOKUP(A1138,[1]FloodArchive!$A$2:$P$6000,13,FALSE)</f>
        <v>Heavy rain</v>
      </c>
      <c r="K1138" s="26">
        <f>VLOOKUP(A1138,[1]FloodArchive!$A$2:$P$6003,14,FALSE)</f>
        <v>1</v>
      </c>
      <c r="L1138" s="23">
        <f>VLOOKUP(A1138,[1]FloodArchive!$A$2:$P$6000,7,FALSE)</f>
        <v>13866.05</v>
      </c>
      <c r="M1138" s="27">
        <f t="shared" si="58"/>
        <v>5.6333144557351726</v>
      </c>
      <c r="N1138" s="23">
        <f>VLOOKUP(A1138,[1]FloodArchive!$A$2:$P$6000,5,FALSE)</f>
        <v>39.762099999999997</v>
      </c>
      <c r="O1138" s="23">
        <f>VLOOKUP(A1138,[1]FloodArchive!$A$2:$P$6000,6,FALSE)</f>
        <v>-3.5939299999999998</v>
      </c>
      <c r="P1138" s="33" t="s">
        <v>2154</v>
      </c>
    </row>
    <row r="1139" spans="1:16" ht="39.950000000000003" customHeight="1" x14ac:dyDescent="0.2">
      <c r="A1139" s="138">
        <f t="shared" si="57"/>
        <v>3077</v>
      </c>
      <c r="B1139" s="21" t="str">
        <f>VLOOKUP(A1139,[1]FloodArchive!$A$2:$N$6000,3,FALSE)</f>
        <v>Afghanistan</v>
      </c>
      <c r="C1139" s="22" t="s">
        <v>2155</v>
      </c>
      <c r="D1139" s="24">
        <f>VLOOKUP(A1139,[1]FloodArchive!$A$2:$P$6000,8,FALSE)</f>
        <v>39216</v>
      </c>
      <c r="E1139" s="24">
        <f>VLOOKUP(A1139,[1]FloodArchive!$A$2:$P$6000,9,FALSE)</f>
        <v>39220</v>
      </c>
      <c r="F1139" s="25">
        <f t="shared" si="59"/>
        <v>5</v>
      </c>
      <c r="G1139" s="23">
        <f>VLOOKUP(A1139,[1]FloodArchive!$A$2:$P$6000,11,FALSE)</f>
        <v>34</v>
      </c>
      <c r="H1139" s="23">
        <f>VLOOKUP(A1139,[1]FloodArchive!$A$2:$P$6000,12,FALSE)</f>
        <v>0</v>
      </c>
      <c r="I1139" s="58">
        <v>0</v>
      </c>
      <c r="J1139" s="23" t="str">
        <f>VLOOKUP(A1139,[1]FloodArchive!$A$2:$P$6000,13,FALSE)</f>
        <v>Heavy rain</v>
      </c>
      <c r="K1139" s="26">
        <f>VLOOKUP(A1139,[1]FloodArchive!$A$2:$P$6003,14,FALSE)</f>
        <v>1</v>
      </c>
      <c r="L1139" s="23">
        <f>VLOOKUP(A1139,[1]FloodArchive!$A$2:$P$6000,7,FALSE)</f>
        <v>15491.94</v>
      </c>
      <c r="M1139" s="27">
        <f t="shared" si="58"/>
        <v>4.8890758106387437</v>
      </c>
      <c r="N1139" s="23">
        <f>VLOOKUP(A1139,[1]FloodArchive!$A$2:$P$6000,5,FALSE)</f>
        <v>70.600099999999998</v>
      </c>
      <c r="O1139" s="23">
        <f>VLOOKUP(A1139,[1]FloodArchive!$A$2:$P$6000,6,FALSE)</f>
        <v>36.524700000000003</v>
      </c>
      <c r="P1139" s="33" t="s">
        <v>2156</v>
      </c>
    </row>
    <row r="1140" spans="1:16" ht="39.950000000000003" customHeight="1" x14ac:dyDescent="0.2">
      <c r="A1140" s="138">
        <f t="shared" si="57"/>
        <v>3076</v>
      </c>
      <c r="B1140" s="21" t="str">
        <f>VLOOKUP(A1140,[1]FloodArchive!$A$2:$N$6000,3,FALSE)</f>
        <v>Russia</v>
      </c>
      <c r="C1140" s="22" t="s">
        <v>2157</v>
      </c>
      <c r="D1140" s="24">
        <f>VLOOKUP(A1140,[1]FloodArchive!$A$2:$P$6000,8,FALSE)</f>
        <v>39213</v>
      </c>
      <c r="E1140" s="24">
        <f>VLOOKUP(A1140,[1]FloodArchive!$A$2:$P$6000,9,FALSE)</f>
        <v>39246</v>
      </c>
      <c r="F1140" s="25">
        <f t="shared" si="59"/>
        <v>34</v>
      </c>
      <c r="G1140" s="23">
        <f>VLOOKUP(A1140,[1]FloodArchive!$A$2:$P$6000,11,FALSE)</f>
        <v>0</v>
      </c>
      <c r="H1140" s="23">
        <f>VLOOKUP(A1140,[1]FloodArchive!$A$2:$P$6000,12,FALSE)</f>
        <v>640</v>
      </c>
      <c r="I1140" s="58">
        <v>0</v>
      </c>
      <c r="J1140" s="23" t="str">
        <f>VLOOKUP(A1140,[1]FloodArchive!$A$2:$P$6000,13,FALSE)</f>
        <v>Snowmelt</v>
      </c>
      <c r="K1140" s="26">
        <f>VLOOKUP(A1140,[1]FloodArchive!$A$2:$P$6003,14,FALSE)</f>
        <v>1</v>
      </c>
      <c r="L1140" s="23">
        <f>VLOOKUP(A1140,[1]FloodArchive!$A$2:$P$6000,7,FALSE)</f>
        <v>427668.3</v>
      </c>
      <c r="M1140" s="27">
        <f t="shared" si="58"/>
        <v>7.1625859773404654</v>
      </c>
      <c r="N1140" s="23">
        <f>VLOOKUP(A1140,[1]FloodArchive!$A$2:$P$6000,5,FALSE)</f>
        <v>85.839399999999998</v>
      </c>
      <c r="O1140" s="23">
        <f>VLOOKUP(A1140,[1]FloodArchive!$A$2:$P$6000,6,FALSE)</f>
        <v>56.937199999999997</v>
      </c>
      <c r="P1140" s="33" t="s">
        <v>2158</v>
      </c>
    </row>
    <row r="1141" spans="1:16" ht="39.950000000000003" customHeight="1" x14ac:dyDescent="0.2">
      <c r="A1141" s="138">
        <f t="shared" si="57"/>
        <v>3075</v>
      </c>
      <c r="B1141" s="21" t="str">
        <f>VLOOKUP(A1141,[1]FloodArchive!$A$2:$N$6000,3,FALSE)</f>
        <v>Russia</v>
      </c>
      <c r="C1141" s="22" t="s">
        <v>2159</v>
      </c>
      <c r="D1141" s="24">
        <f>VLOOKUP(A1141,[1]FloodArchive!$A$2:$P$6000,8,FALSE)</f>
        <v>39215</v>
      </c>
      <c r="E1141" s="24">
        <f>VLOOKUP(A1141,[1]FloodArchive!$A$2:$P$6000,9,FALSE)</f>
        <v>39246</v>
      </c>
      <c r="F1141" s="25">
        <f t="shared" si="59"/>
        <v>32</v>
      </c>
      <c r="G1141" s="23">
        <f>VLOOKUP(A1141,[1]FloodArchive!$A$2:$P$6000,11,FALSE)</f>
        <v>0</v>
      </c>
      <c r="H1141" s="23">
        <f>VLOOKUP(A1141,[1]FloodArchive!$A$2:$P$6000,12,FALSE)</f>
        <v>7000</v>
      </c>
      <c r="I1141" s="58" t="s">
        <v>1691</v>
      </c>
      <c r="J1141" s="23" t="str">
        <f>VLOOKUP(A1141,[1]FloodArchive!$A$2:$P$6000,13,FALSE)</f>
        <v>Snowmelt</v>
      </c>
      <c r="K1141" s="26">
        <f>VLOOKUP(A1141,[1]FloodArchive!$A$2:$P$6003,14,FALSE)</f>
        <v>1</v>
      </c>
      <c r="L1141" s="23">
        <f>VLOOKUP(A1141,[1]FloodArchive!$A$2:$P$6000,7,FALSE)</f>
        <v>378031.54</v>
      </c>
      <c r="M1141" s="27">
        <f t="shared" si="58"/>
        <v>7.0826780138093293</v>
      </c>
      <c r="N1141" s="23">
        <f>VLOOKUP(A1141,[1]FloodArchive!$A$2:$P$6000,5,FALSE)</f>
        <v>130.459</v>
      </c>
      <c r="O1141" s="23">
        <f>VLOOKUP(A1141,[1]FloodArchive!$A$2:$P$6000,6,FALSE)</f>
        <v>62.336399999999998</v>
      </c>
      <c r="P1141" s="33" t="s">
        <v>2160</v>
      </c>
    </row>
    <row r="1142" spans="1:16" ht="39.950000000000003" customHeight="1" x14ac:dyDescent="0.2">
      <c r="A1142" s="138">
        <f t="shared" si="57"/>
        <v>3074</v>
      </c>
      <c r="B1142" s="21" t="str">
        <f>VLOOKUP(A1142,[1]FloodArchive!$A$2:$N$6000,3,FALSE)</f>
        <v>Israel</v>
      </c>
      <c r="C1142" s="22" t="s">
        <v>2161</v>
      </c>
      <c r="D1142" s="24">
        <f>VLOOKUP(A1142,[1]FloodArchive!$A$2:$P$6000,8,FALSE)</f>
        <v>39214</v>
      </c>
      <c r="E1142" s="24">
        <f>VLOOKUP(A1142,[1]FloodArchive!$A$2:$P$6000,9,FALSE)</f>
        <v>39215</v>
      </c>
      <c r="F1142" s="25">
        <f t="shared" si="59"/>
        <v>2</v>
      </c>
      <c r="G1142" s="23">
        <f>VLOOKUP(A1142,[1]FloodArchive!$A$2:$P$6000,11,FALSE)</f>
        <v>4</v>
      </c>
      <c r="H1142" s="23">
        <f>VLOOKUP(A1142,[1]FloodArchive!$A$2:$P$6000,12,FALSE)</f>
        <v>21</v>
      </c>
      <c r="I1142" s="58">
        <v>0</v>
      </c>
      <c r="J1142" s="23" t="str">
        <f>VLOOKUP(A1142,[1]FloodArchive!$A$2:$P$6000,13,FALSE)</f>
        <v>Heavy rain</v>
      </c>
      <c r="K1142" s="26">
        <f>VLOOKUP(A1142,[1]FloodArchive!$A$2:$P$6003,14,FALSE)</f>
        <v>1</v>
      </c>
      <c r="L1142" s="23">
        <f>VLOOKUP(A1142,[1]FloodArchive!$A$2:$P$6000,7,FALSE)</f>
        <v>319.73399999999998</v>
      </c>
      <c r="M1142" s="27">
        <f t="shared" si="58"/>
        <v>2.8058188165689497</v>
      </c>
      <c r="N1142" s="23">
        <f>VLOOKUP(A1142,[1]FloodArchive!$A$2:$P$6000,5,FALSE)</f>
        <v>35.404499999999999</v>
      </c>
      <c r="O1142" s="23">
        <f>VLOOKUP(A1142,[1]FloodArchive!$A$2:$P$6000,6,FALSE)</f>
        <v>31.7119</v>
      </c>
      <c r="P1142" s="33" t="s">
        <v>2162</v>
      </c>
    </row>
    <row r="1143" spans="1:16" ht="39.950000000000003" customHeight="1" x14ac:dyDescent="0.2">
      <c r="A1143" s="138">
        <f t="shared" si="57"/>
        <v>3073</v>
      </c>
      <c r="B1143" s="21" t="str">
        <f>VLOOKUP(A1143,[1]FloodArchive!$A$2:$N$6000,3,FALSE)</f>
        <v>Thailand</v>
      </c>
      <c r="C1143" s="22" t="s">
        <v>2163</v>
      </c>
      <c r="D1143" s="24">
        <f>VLOOKUP(A1143,[1]FloodArchive!$A$2:$P$6000,8,FALSE)</f>
        <v>39213</v>
      </c>
      <c r="E1143" s="24">
        <f>VLOOKUP(A1143,[1]FloodArchive!$A$2:$P$6000,9,FALSE)</f>
        <v>39223</v>
      </c>
      <c r="F1143" s="25">
        <f t="shared" si="59"/>
        <v>11</v>
      </c>
      <c r="G1143" s="23">
        <f>VLOOKUP(A1143,[1]FloodArchive!$A$2:$P$6000,11,FALSE)</f>
        <v>0</v>
      </c>
      <c r="H1143" s="23">
        <f>VLOOKUP(A1143,[1]FloodArchive!$A$2:$P$6000,12,FALSE)</f>
        <v>1000</v>
      </c>
      <c r="I1143" s="58">
        <v>0</v>
      </c>
      <c r="J1143" s="23" t="str">
        <f>VLOOKUP(A1143,[1]FloodArchive!$A$2:$P$6000,13,FALSE)</f>
        <v>Heavy rain</v>
      </c>
      <c r="K1143" s="26">
        <f>VLOOKUP(A1143,[1]FloodArchive!$A$2:$P$6003,14,FALSE)</f>
        <v>1</v>
      </c>
      <c r="L1143" s="23">
        <f>VLOOKUP(A1143,[1]FloodArchive!$A$2:$P$6000,7,FALSE)</f>
        <v>38377.29</v>
      </c>
      <c r="M1143" s="27">
        <f t="shared" si="58"/>
        <v>5.6254669890751474</v>
      </c>
      <c r="N1143" s="23">
        <f>VLOOKUP(A1143,[1]FloodArchive!$A$2:$P$6000,5,FALSE)</f>
        <v>100.339</v>
      </c>
      <c r="O1143" s="23">
        <f>VLOOKUP(A1143,[1]FloodArchive!$A$2:$P$6000,6,FALSE)</f>
        <v>17.211500000000001</v>
      </c>
      <c r="P1143" s="33" t="s">
        <v>2164</v>
      </c>
    </row>
    <row r="1144" spans="1:16" ht="39.950000000000003" customHeight="1" x14ac:dyDescent="0.2">
      <c r="A1144" s="138">
        <f t="shared" si="57"/>
        <v>3072</v>
      </c>
      <c r="B1144" s="21" t="str">
        <f>VLOOKUP(A1144,[1]FloodArchive!$A$2:$N$6000,3,FALSE)</f>
        <v>Indonesia</v>
      </c>
      <c r="C1144" s="22" t="s">
        <v>2165</v>
      </c>
      <c r="D1144" s="24">
        <f>VLOOKUP(A1144,[1]FloodArchive!$A$2:$P$6000,8,FALSE)</f>
        <v>39208</v>
      </c>
      <c r="E1144" s="24">
        <f>VLOOKUP(A1144,[1]FloodArchive!$A$2:$P$6000,9,FALSE)</f>
        <v>39214</v>
      </c>
      <c r="F1144" s="25">
        <f t="shared" si="59"/>
        <v>7</v>
      </c>
      <c r="G1144" s="23">
        <f>VLOOKUP(A1144,[1]FloodArchive!$A$2:$P$6000,11,FALSE)</f>
        <v>2</v>
      </c>
      <c r="H1144" s="23">
        <f>VLOOKUP(A1144,[1]FloodArchive!$A$2:$P$6000,12,FALSE)</f>
        <v>14400</v>
      </c>
      <c r="I1144" s="58">
        <v>0</v>
      </c>
      <c r="J1144" s="23" t="str">
        <f>VLOOKUP(A1144,[1]FloodArchive!$A$2:$P$6000,13,FALSE)</f>
        <v>Heavy rain</v>
      </c>
      <c r="K1144" s="26">
        <f>VLOOKUP(A1144,[1]FloodArchive!$A$2:$P$6003,14,FALSE)</f>
        <v>1</v>
      </c>
      <c r="L1144" s="23">
        <f>VLOOKUP(A1144,[1]FloodArchive!$A$2:$P$6000,7,FALSE)</f>
        <v>3358.16</v>
      </c>
      <c r="M1144" s="27">
        <f t="shared" si="58"/>
        <v>4.3711994243301984</v>
      </c>
      <c r="N1144" s="23">
        <f>VLOOKUP(A1144,[1]FloodArchive!$A$2:$P$6000,5,FALSE)</f>
        <v>119.95399999999999</v>
      </c>
      <c r="O1144" s="23">
        <f>VLOOKUP(A1144,[1]FloodArchive!$A$2:$P$6000,6,FALSE)</f>
        <v>-1.07453</v>
      </c>
      <c r="P1144" s="33" t="s">
        <v>2166</v>
      </c>
    </row>
    <row r="1145" spans="1:16" ht="39.950000000000003" customHeight="1" x14ac:dyDescent="0.2">
      <c r="A1145" s="138">
        <f t="shared" si="57"/>
        <v>3071</v>
      </c>
      <c r="B1145" s="21" t="str">
        <f>VLOOKUP(A1145,[1]FloodArchive!$A$2:$N$6000,3,FALSE)</f>
        <v>Uruguay</v>
      </c>
      <c r="C1145" s="22" t="s">
        <v>2167</v>
      </c>
      <c r="D1145" s="24">
        <f>VLOOKUP(A1145,[1]FloodArchive!$A$2:$P$6000,8,FALSE)</f>
        <v>39206</v>
      </c>
      <c r="E1145" s="24">
        <f>VLOOKUP(A1145,[1]FloodArchive!$A$2:$P$6000,9,FALSE)</f>
        <v>39227</v>
      </c>
      <c r="F1145" s="25">
        <f t="shared" si="59"/>
        <v>22</v>
      </c>
      <c r="G1145" s="23">
        <f>VLOOKUP(A1145,[1]FloodArchive!$A$2:$P$6000,11,FALSE)</f>
        <v>2</v>
      </c>
      <c r="H1145" s="23">
        <f>VLOOKUP(A1145,[1]FloodArchive!$A$2:$P$6000,12,FALSE)</f>
        <v>12000</v>
      </c>
      <c r="I1145" s="58">
        <v>45000000</v>
      </c>
      <c r="J1145" s="23" t="str">
        <f>VLOOKUP(A1145,[1]FloodArchive!$A$2:$P$6000,13,FALSE)</f>
        <v>Heavy rain</v>
      </c>
      <c r="K1145" s="26">
        <f>VLOOKUP(A1145,[1]FloodArchive!$A$2:$P$6003,14,FALSE)</f>
        <v>1.5</v>
      </c>
      <c r="L1145" s="23">
        <f>VLOOKUP(A1145,[1]FloodArchive!$A$2:$P$6000,7,FALSE)</f>
        <v>104127.85</v>
      </c>
      <c r="M1145" s="27">
        <f t="shared" si="58"/>
        <v>6.5360808411819002</v>
      </c>
      <c r="N1145" s="23">
        <f>VLOOKUP(A1145,[1]FloodArchive!$A$2:$P$6000,5,FALSE)</f>
        <v>-55.802599999999998</v>
      </c>
      <c r="O1145" s="23">
        <f>VLOOKUP(A1145,[1]FloodArchive!$A$2:$P$6000,6,FALSE)</f>
        <v>-32.765900000000002</v>
      </c>
      <c r="P1145" s="33" t="s">
        <v>2168</v>
      </c>
    </row>
    <row r="1146" spans="1:16" ht="39.950000000000003" customHeight="1" x14ac:dyDescent="0.2">
      <c r="A1146" s="138">
        <f t="shared" si="57"/>
        <v>3070</v>
      </c>
      <c r="B1146" s="21" t="str">
        <f>VLOOKUP(A1146,[1]FloodArchive!$A$2:$N$6000,3,FALSE)</f>
        <v>USA</v>
      </c>
      <c r="C1146" s="35" t="s">
        <v>2169</v>
      </c>
      <c r="D1146" s="24">
        <f>VLOOKUP(A1146,[1]FloodArchive!$A$2:$P$6000,8,FALSE)</f>
        <v>39208</v>
      </c>
      <c r="E1146" s="24">
        <f>VLOOKUP(A1146,[1]FloodArchive!$A$2:$P$6000,9,FALSE)</f>
        <v>39220</v>
      </c>
      <c r="F1146" s="25">
        <f t="shared" si="59"/>
        <v>13</v>
      </c>
      <c r="G1146" s="23">
        <f>VLOOKUP(A1146,[1]FloodArchive!$A$2:$P$6000,11,FALSE)</f>
        <v>2</v>
      </c>
      <c r="H1146" s="23">
        <f>VLOOKUP(A1146,[1]FloodArchive!$A$2:$P$6000,12,FALSE)</f>
        <v>1000</v>
      </c>
      <c r="I1146" s="58" t="s">
        <v>1691</v>
      </c>
      <c r="J1146" s="23" t="str">
        <f>VLOOKUP(A1146,[1]FloodArchive!$A$2:$P$6000,13,FALSE)</f>
        <v>Heavy rain</v>
      </c>
      <c r="K1146" s="26">
        <f>VLOOKUP(A1146,[1]FloodArchive!$A$2:$P$6003,14,FALSE)</f>
        <v>1</v>
      </c>
      <c r="L1146" s="23">
        <f>VLOOKUP(A1146,[1]FloodArchive!$A$2:$P$6000,7,FALSE)</f>
        <v>642775.91</v>
      </c>
      <c r="M1146" s="27">
        <f t="shared" si="58"/>
        <v>6.9220029441845199</v>
      </c>
      <c r="N1146" s="23">
        <f>VLOOKUP(A1146,[1]FloodArchive!$A$2:$P$6000,5,FALSE)</f>
        <v>-95.238200000000006</v>
      </c>
      <c r="O1146" s="23">
        <f>VLOOKUP(A1146,[1]FloodArchive!$A$2:$P$6000,6,FALSE)</f>
        <v>40.434199999999997</v>
      </c>
      <c r="P1146" s="33" t="s">
        <v>2170</v>
      </c>
    </row>
    <row r="1147" spans="1:16" ht="39.950000000000003" customHeight="1" x14ac:dyDescent="0.2">
      <c r="A1147" s="138">
        <f t="shared" si="57"/>
        <v>3069</v>
      </c>
      <c r="B1147" s="21" t="str">
        <f>VLOOKUP(A1147,[1]FloodArchive!$A$2:$N$6000,3,FALSE)</f>
        <v>Afghanistan</v>
      </c>
      <c r="C1147" s="22" t="s">
        <v>2171</v>
      </c>
      <c r="D1147" s="24">
        <f>VLOOKUP(A1147,[1]FloodArchive!$A$2:$P$6000,8,FALSE)</f>
        <v>39207</v>
      </c>
      <c r="E1147" s="24">
        <f>VLOOKUP(A1147,[1]FloodArchive!$A$2:$P$6000,9,FALSE)</f>
        <v>39209</v>
      </c>
      <c r="F1147" s="25">
        <f t="shared" si="59"/>
        <v>3</v>
      </c>
      <c r="G1147" s="23">
        <f>VLOOKUP(A1147,[1]FloodArchive!$A$2:$P$6000,11,FALSE)</f>
        <v>12</v>
      </c>
      <c r="H1147" s="23">
        <f>VLOOKUP(A1147,[1]FloodArchive!$A$2:$P$6000,12,FALSE)</f>
        <v>0</v>
      </c>
      <c r="I1147" s="58">
        <v>0</v>
      </c>
      <c r="J1147" s="23" t="str">
        <f>VLOOKUP(A1147,[1]FloodArchive!$A$2:$P$6000,13,FALSE)</f>
        <v>Heavy rain</v>
      </c>
      <c r="K1147" s="26">
        <f>VLOOKUP(A1147,[1]FloodArchive!$A$2:$P$6003,14,FALSE)</f>
        <v>1</v>
      </c>
      <c r="L1147" s="23">
        <f>VLOOKUP(A1147,[1]FloodArchive!$A$2:$P$6000,7,FALSE)</f>
        <v>25847.23</v>
      </c>
      <c r="M1147" s="27">
        <f t="shared" si="58"/>
        <v>4.8895352621042081</v>
      </c>
      <c r="N1147" s="23">
        <f>VLOOKUP(A1147,[1]FloodArchive!$A$2:$P$6000,5,FALSE)</f>
        <v>68.851799999999997</v>
      </c>
      <c r="O1147" s="23">
        <f>VLOOKUP(A1147,[1]FloodArchive!$A$2:$P$6000,6,FALSE)</f>
        <v>36.294899999999998</v>
      </c>
      <c r="P1147" s="33" t="s">
        <v>2172</v>
      </c>
    </row>
    <row r="1148" spans="1:16" ht="39.950000000000003" customHeight="1" x14ac:dyDescent="0.2">
      <c r="A1148" s="138">
        <f t="shared" si="57"/>
        <v>3068</v>
      </c>
      <c r="B1148" s="21" t="str">
        <f>VLOOKUP(A1148,[1]FloodArchive!$A$2:$N$6000,3,FALSE)</f>
        <v>Burma</v>
      </c>
      <c r="C1148" s="22" t="s">
        <v>2173</v>
      </c>
      <c r="D1148" s="24">
        <f>VLOOKUP(A1148,[1]FloodArchive!$A$2:$P$6000,8,FALSE)</f>
        <v>39206</v>
      </c>
      <c r="E1148" s="24">
        <f>VLOOKUP(A1148,[1]FloodArchive!$A$2:$P$6000,9,FALSE)</f>
        <v>39211</v>
      </c>
      <c r="F1148" s="25">
        <f t="shared" si="59"/>
        <v>6</v>
      </c>
      <c r="G1148" s="23">
        <f>VLOOKUP(A1148,[1]FloodArchive!$A$2:$P$6000,11,FALSE)</f>
        <v>5</v>
      </c>
      <c r="H1148" s="23">
        <f>VLOOKUP(A1148,[1]FloodArchive!$A$2:$P$6000,12,FALSE)</f>
        <v>0</v>
      </c>
      <c r="I1148" s="58">
        <v>0</v>
      </c>
      <c r="J1148" s="23" t="str">
        <f>VLOOKUP(A1148,[1]FloodArchive!$A$2:$P$6000,13,FALSE)</f>
        <v>Heavy rain</v>
      </c>
      <c r="K1148" s="26">
        <f>VLOOKUP(A1148,[1]FloodArchive!$A$2:$P$6003,14,FALSE)</f>
        <v>1</v>
      </c>
      <c r="L1148" s="23">
        <f>VLOOKUP(A1148,[1]FloodArchive!$A$2:$P$6000,7,FALSE)</f>
        <v>15666.7</v>
      </c>
      <c r="M1148" s="27">
        <f t="shared" si="58"/>
        <v>4.9731287776295279</v>
      </c>
      <c r="N1148" s="23">
        <f>VLOOKUP(A1148,[1]FloodArchive!$A$2:$P$6000,5,FALSE)</f>
        <v>96.131299999999996</v>
      </c>
      <c r="O1148" s="23">
        <f>VLOOKUP(A1148,[1]FloodArchive!$A$2:$P$6000,6,FALSE)</f>
        <v>16.908899999999999</v>
      </c>
      <c r="P1148" s="33" t="s">
        <v>2174</v>
      </c>
    </row>
    <row r="1149" spans="1:16" ht="39.950000000000003" customHeight="1" x14ac:dyDescent="0.2">
      <c r="A1149" s="138">
        <f t="shared" si="57"/>
        <v>3067</v>
      </c>
      <c r="B1149" s="21" t="str">
        <f>VLOOKUP(A1149,[1]FloodArchive!$A$2:$N$6000,3,FALSE)</f>
        <v>Sri Lanka</v>
      </c>
      <c r="C1149" s="22" t="s">
        <v>2175</v>
      </c>
      <c r="D1149" s="24">
        <f>VLOOKUP(A1149,[1]FloodArchive!$A$2:$P$6000,8,FALSE)</f>
        <v>39204</v>
      </c>
      <c r="E1149" s="24">
        <f>VLOOKUP(A1149,[1]FloodArchive!$A$2:$P$6000,9,FALSE)</f>
        <v>39209</v>
      </c>
      <c r="F1149" s="25">
        <f t="shared" si="59"/>
        <v>6</v>
      </c>
      <c r="G1149" s="23">
        <f>VLOOKUP(A1149,[1]FloodArchive!$A$2:$P$6000,11,FALSE)</f>
        <v>16</v>
      </c>
      <c r="H1149" s="23">
        <f>VLOOKUP(A1149,[1]FloodArchive!$A$2:$P$6000,12,FALSE)</f>
        <v>125000</v>
      </c>
      <c r="I1149" s="58">
        <v>0</v>
      </c>
      <c r="J1149" s="23" t="str">
        <f>VLOOKUP(A1149,[1]FloodArchive!$A$2:$P$6000,13,FALSE)</f>
        <v>Heavy rain</v>
      </c>
      <c r="K1149" s="26">
        <f>VLOOKUP(A1149,[1]FloodArchive!$A$2:$P$6003,14,FALSE)</f>
        <v>1</v>
      </c>
      <c r="L1149" s="23">
        <f>VLOOKUP(A1149,[1]FloodArchive!$A$2:$P$6000,7,FALSE)</f>
        <v>3336.9</v>
      </c>
      <c r="M1149" s="27">
        <f t="shared" si="58"/>
        <v>4.3014944423249428</v>
      </c>
      <c r="N1149" s="23">
        <f>VLOOKUP(A1149,[1]FloodArchive!$A$2:$P$6000,5,FALSE)</f>
        <v>80.0822</v>
      </c>
      <c r="O1149" s="23">
        <f>VLOOKUP(A1149,[1]FloodArchive!$A$2:$P$6000,6,FALSE)</f>
        <v>6.4946700000000002</v>
      </c>
      <c r="P1149" s="33" t="s">
        <v>2176</v>
      </c>
    </row>
    <row r="1150" spans="1:16" ht="39.950000000000003" customHeight="1" x14ac:dyDescent="0.2">
      <c r="A1150" s="138">
        <f t="shared" si="57"/>
        <v>3066</v>
      </c>
      <c r="B1150" s="21" t="str">
        <f>VLOOKUP(A1150,[1]FloodArchive!$A$2:$N$6000,3,FALSE)</f>
        <v>Thailand</v>
      </c>
      <c r="C1150" s="22" t="s">
        <v>2177</v>
      </c>
      <c r="D1150" s="24">
        <f>VLOOKUP(A1150,[1]FloodArchive!$A$2:$P$6000,8,FALSE)</f>
        <v>39203</v>
      </c>
      <c r="E1150" s="24">
        <f>VLOOKUP(A1150,[1]FloodArchive!$A$2:$P$6000,9,FALSE)</f>
        <v>39209</v>
      </c>
      <c r="F1150" s="25">
        <f t="shared" si="59"/>
        <v>7</v>
      </c>
      <c r="G1150" s="23">
        <f>VLOOKUP(A1150,[1]FloodArchive!$A$2:$P$6000,11,FALSE)</f>
        <v>1</v>
      </c>
      <c r="H1150" s="23">
        <f>VLOOKUP(A1150,[1]FloodArchive!$A$2:$P$6000,12,FALSE)</f>
        <v>1000</v>
      </c>
      <c r="I1150" s="58">
        <v>0</v>
      </c>
      <c r="J1150" s="23" t="str">
        <f>VLOOKUP(A1150,[1]FloodArchive!$A$2:$P$6000,13,FALSE)</f>
        <v>Heavy rain</v>
      </c>
      <c r="K1150" s="26">
        <f>VLOOKUP(A1150,[1]FloodArchive!$A$2:$P$6003,14,FALSE)</f>
        <v>1</v>
      </c>
      <c r="L1150" s="23">
        <f>VLOOKUP(A1150,[1]FloodArchive!$A$2:$P$6000,7,FALSE)</f>
        <v>5387.26</v>
      </c>
      <c r="M1150" s="27">
        <f t="shared" si="58"/>
        <v>4.5764659759909634</v>
      </c>
      <c r="N1150" s="23">
        <f>VLOOKUP(A1150,[1]FloodArchive!$A$2:$P$6000,5,FALSE)</f>
        <v>99.6143</v>
      </c>
      <c r="O1150" s="23">
        <f>VLOOKUP(A1150,[1]FloodArchive!$A$2:$P$6000,6,FALSE)</f>
        <v>11.6526</v>
      </c>
      <c r="P1150" s="33" t="s">
        <v>2178</v>
      </c>
    </row>
    <row r="1151" spans="1:16" ht="39.950000000000003" customHeight="1" x14ac:dyDescent="0.2">
      <c r="A1151" s="138">
        <f t="shared" si="57"/>
        <v>3065</v>
      </c>
      <c r="B1151" s="21" t="str">
        <f>VLOOKUP(A1151,[1]FloodArchive!$A$2:$N$6000,3,FALSE)</f>
        <v>Indonesia</v>
      </c>
      <c r="C1151" s="22" t="s">
        <v>2179</v>
      </c>
      <c r="D1151" s="24">
        <f>VLOOKUP(A1151,[1]FloodArchive!$A$2:$P$6000,8,FALSE)</f>
        <v>39203</v>
      </c>
      <c r="E1151" s="24">
        <f>VLOOKUP(A1151,[1]FloodArchive!$A$2:$P$6000,9,FALSE)</f>
        <v>39227</v>
      </c>
      <c r="F1151" s="25">
        <f t="shared" si="59"/>
        <v>25</v>
      </c>
      <c r="G1151" s="23">
        <f>VLOOKUP(A1151,[1]FloodArchive!$A$2:$P$6000,11,FALSE)</f>
        <v>0</v>
      </c>
      <c r="H1151" s="23">
        <f>VLOOKUP(A1151,[1]FloodArchive!$A$2:$P$6000,12,FALSE)</f>
        <v>3000</v>
      </c>
      <c r="I1151" s="58">
        <v>0</v>
      </c>
      <c r="J1151" s="23" t="str">
        <f>VLOOKUP(A1151,[1]FloodArchive!$A$2:$P$6000,13,FALSE)</f>
        <v>Heavy rain</v>
      </c>
      <c r="K1151" s="26">
        <f>VLOOKUP(A1151,[1]FloodArchive!$A$2:$P$6003,14,FALSE)</f>
        <v>1</v>
      </c>
      <c r="L1151" s="23">
        <f>VLOOKUP(A1151,[1]FloodArchive!$A$2:$P$6000,7,FALSE)</f>
        <v>40326.99</v>
      </c>
      <c r="M1151" s="27">
        <f t="shared" si="58"/>
        <v>6.0035358162195793</v>
      </c>
      <c r="N1151" s="23">
        <f>VLOOKUP(A1151,[1]FloodArchive!$A$2:$P$6000,5,FALSE)</f>
        <v>114.779</v>
      </c>
      <c r="O1151" s="23">
        <f>VLOOKUP(A1151,[1]FloodArchive!$A$2:$P$6000,6,FALSE)</f>
        <v>-0.86007900000000004</v>
      </c>
      <c r="P1151" s="33" t="s">
        <v>2180</v>
      </c>
    </row>
    <row r="1152" spans="1:16" ht="39.950000000000003" customHeight="1" x14ac:dyDescent="0.2">
      <c r="A1152" s="138">
        <f t="shared" si="57"/>
        <v>3064</v>
      </c>
      <c r="B1152" s="21" t="str">
        <f>VLOOKUP(A1152,[1]FloodArchive!$A$2:$N$6000,3,FALSE)</f>
        <v>Syria</v>
      </c>
      <c r="C1152" s="22" t="s">
        <v>2181</v>
      </c>
      <c r="D1152" s="24">
        <f>VLOOKUP(A1152,[1]FloodArchive!$A$2:$P$6000,8,FALSE)</f>
        <v>39201</v>
      </c>
      <c r="E1152" s="24">
        <f>VLOOKUP(A1152,[1]FloodArchive!$A$2:$P$6000,9,FALSE)</f>
        <v>39203</v>
      </c>
      <c r="F1152" s="25">
        <f t="shared" si="59"/>
        <v>3</v>
      </c>
      <c r="G1152" s="23">
        <f>VLOOKUP(A1152,[1]FloodArchive!$A$2:$P$6000,11,FALSE)</f>
        <v>3</v>
      </c>
      <c r="H1152" s="23">
        <f>VLOOKUP(A1152,[1]FloodArchive!$A$2:$P$6000,12,FALSE)</f>
        <v>0</v>
      </c>
      <c r="I1152" s="58">
        <v>0</v>
      </c>
      <c r="J1152" s="23" t="str">
        <f>VLOOKUP(A1152,[1]FloodArchive!$A$2:$P$6000,13,FALSE)</f>
        <v>Heavy rain</v>
      </c>
      <c r="K1152" s="26">
        <f>VLOOKUP(A1152,[1]FloodArchive!$A$2:$P$6003,14,FALSE)</f>
        <v>1</v>
      </c>
      <c r="L1152" s="23">
        <f>VLOOKUP(A1152,[1]FloodArchive!$A$2:$P$6000,7,FALSE)</f>
        <v>1918.98</v>
      </c>
      <c r="M1152" s="27">
        <f t="shared" si="58"/>
        <v>3.7601917031732679</v>
      </c>
      <c r="N1152" s="23">
        <f>VLOOKUP(A1152,[1]FloodArchive!$A$2:$P$6000,5,FALSE)</f>
        <v>38.3904</v>
      </c>
      <c r="O1152" s="23">
        <f>VLOOKUP(A1152,[1]FloodArchive!$A$2:$P$6000,6,FALSE)</f>
        <v>34.523699999999998</v>
      </c>
      <c r="P1152" s="33" t="s">
        <v>2182</v>
      </c>
    </row>
    <row r="1153" spans="1:16" ht="39.950000000000003" customHeight="1" x14ac:dyDescent="0.2">
      <c r="A1153" s="138">
        <f t="shared" si="57"/>
        <v>3063</v>
      </c>
      <c r="B1153" s="21" t="str">
        <f>VLOOKUP(A1153,[1]FloodArchive!$A$2:$N$6000,3,FALSE)</f>
        <v>Turkey</v>
      </c>
      <c r="C1153" s="22" t="s">
        <v>2183</v>
      </c>
      <c r="D1153" s="24">
        <f>VLOOKUP(A1153,[1]FloodArchive!$A$2:$P$6000,8,FALSE)</f>
        <v>39201</v>
      </c>
      <c r="E1153" s="24">
        <f>VLOOKUP(A1153,[1]FloodArchive!$A$2:$P$6000,9,FALSE)</f>
        <v>39203</v>
      </c>
      <c r="F1153" s="25">
        <f t="shared" si="59"/>
        <v>3</v>
      </c>
      <c r="G1153" s="23">
        <f>VLOOKUP(A1153,[1]FloodArchive!$A$2:$P$6000,11,FALSE)</f>
        <v>2</v>
      </c>
      <c r="H1153" s="23">
        <f>VLOOKUP(A1153,[1]FloodArchive!$A$2:$P$6000,12,FALSE)</f>
        <v>0</v>
      </c>
      <c r="I1153" s="58">
        <v>0</v>
      </c>
      <c r="J1153" s="23" t="str">
        <f>VLOOKUP(A1153,[1]FloodArchive!$A$2:$P$6000,13,FALSE)</f>
        <v>Heavy rain</v>
      </c>
      <c r="K1153" s="26">
        <f>VLOOKUP(A1153,[1]FloodArchive!$A$2:$P$6003,14,FALSE)</f>
        <v>1</v>
      </c>
      <c r="L1153" s="23">
        <f>VLOOKUP(A1153,[1]FloodArchive!$A$2:$P$6000,7,FALSE)</f>
        <v>2902.47</v>
      </c>
      <c r="M1153" s="27">
        <f t="shared" si="58"/>
        <v>3.9398889942752215</v>
      </c>
      <c r="N1153" s="23">
        <f>VLOOKUP(A1153,[1]FloodArchive!$A$2:$P$6000,5,FALSE)</f>
        <v>42.052</v>
      </c>
      <c r="O1153" s="23">
        <f>VLOOKUP(A1153,[1]FloodArchive!$A$2:$P$6000,6,FALSE)</f>
        <v>37.3217</v>
      </c>
      <c r="P1153" s="33" t="s">
        <v>2184</v>
      </c>
    </row>
    <row r="1154" spans="1:16" ht="39.950000000000003" customHeight="1" x14ac:dyDescent="0.2">
      <c r="A1154" s="138">
        <f t="shared" si="57"/>
        <v>3062</v>
      </c>
      <c r="B1154" s="21" t="str">
        <f>VLOOKUP(A1154,[1]FloodArchive!$A$2:$N$6000,3,FALSE)</f>
        <v>Colombia</v>
      </c>
      <c r="C1154" s="22" t="s">
        <v>2185</v>
      </c>
      <c r="D1154" s="24">
        <f>VLOOKUP(A1154,[1]FloodArchive!$A$2:$P$6000,8,FALSE)</f>
        <v>39198</v>
      </c>
      <c r="E1154" s="24">
        <f>VLOOKUP(A1154,[1]FloodArchive!$A$2:$P$6000,9,FALSE)</f>
        <v>39204</v>
      </c>
      <c r="F1154" s="25">
        <f t="shared" si="59"/>
        <v>7</v>
      </c>
      <c r="G1154" s="23">
        <f>VLOOKUP(A1154,[1]FloodArchive!$A$2:$P$6000,11,FALSE)</f>
        <v>17</v>
      </c>
      <c r="H1154" s="23">
        <f>VLOOKUP(A1154,[1]FloodArchive!$A$2:$P$6000,12,FALSE)</f>
        <v>2000</v>
      </c>
      <c r="I1154" s="58">
        <v>0</v>
      </c>
      <c r="J1154" s="23" t="str">
        <f>VLOOKUP(A1154,[1]FloodArchive!$A$2:$P$6000,13,FALSE)</f>
        <v>Heavy rain</v>
      </c>
      <c r="K1154" s="26">
        <f>VLOOKUP(A1154,[1]FloodArchive!$A$2:$P$6003,14,FALSE)</f>
        <v>1</v>
      </c>
      <c r="L1154" s="23">
        <f>VLOOKUP(A1154,[1]FloodArchive!$A$2:$P$6000,7,FALSE)</f>
        <v>1940.49</v>
      </c>
      <c r="M1154" s="27">
        <f t="shared" si="58"/>
        <v>4.1330094490299922</v>
      </c>
      <c r="N1154" s="23">
        <f>VLOOKUP(A1154,[1]FloodArchive!$A$2:$P$6000,5,FALSE)</f>
        <v>-75.211399999999998</v>
      </c>
      <c r="O1154" s="23">
        <f>VLOOKUP(A1154,[1]FloodArchive!$A$2:$P$6000,6,FALSE)</f>
        <v>4.5030799999999997</v>
      </c>
      <c r="P1154" s="33" t="s">
        <v>2186</v>
      </c>
    </row>
    <row r="1155" spans="1:16" ht="39.950000000000003" customHeight="1" x14ac:dyDescent="0.2">
      <c r="A1155" s="138">
        <f t="shared" si="57"/>
        <v>3061</v>
      </c>
      <c r="B1155" s="21" t="str">
        <f>VLOOKUP(A1155,[1]FloodArchive!$A$2:$N$6000,3,FALSE)</f>
        <v>Afghanistan</v>
      </c>
      <c r="C1155" s="22" t="s">
        <v>2187</v>
      </c>
      <c r="D1155" s="24">
        <f>VLOOKUP(A1155,[1]FloodArchive!$A$2:$P$6000,8,FALSE)</f>
        <v>39195</v>
      </c>
      <c r="E1155" s="24">
        <f>VLOOKUP(A1155,[1]FloodArchive!$A$2:$P$6000,9,FALSE)</f>
        <v>39206</v>
      </c>
      <c r="F1155" s="25">
        <f t="shared" si="59"/>
        <v>12</v>
      </c>
      <c r="G1155" s="23">
        <f>VLOOKUP(A1155,[1]FloodArchive!$A$2:$P$6000,11,FALSE)</f>
        <v>36</v>
      </c>
      <c r="H1155" s="23">
        <f>VLOOKUP(A1155,[1]FloodArchive!$A$2:$P$6000,12,FALSE)</f>
        <v>0</v>
      </c>
      <c r="I1155" s="58">
        <v>0</v>
      </c>
      <c r="J1155" s="23" t="str">
        <f>VLOOKUP(A1155,[1]FloodArchive!$A$2:$P$6000,13,FALSE)</f>
        <v>Heavy rain</v>
      </c>
      <c r="K1155" s="26">
        <f>VLOOKUP(A1155,[1]FloodArchive!$A$2:$P$6003,14,FALSE)</f>
        <v>1</v>
      </c>
      <c r="L1155" s="23">
        <f>VLOOKUP(A1155,[1]FloodArchive!$A$2:$P$6000,7,FALSE)</f>
        <v>27490.25</v>
      </c>
      <c r="M1155" s="27">
        <f t="shared" si="58"/>
        <v>5.5183599354409942</v>
      </c>
      <c r="N1155" s="23">
        <f>VLOOKUP(A1155,[1]FloodArchive!$A$2:$P$6000,5,FALSE)</f>
        <v>70.731499999999997</v>
      </c>
      <c r="O1155" s="23">
        <f>VLOOKUP(A1155,[1]FloodArchive!$A$2:$P$6000,6,FALSE)</f>
        <v>37.006300000000003</v>
      </c>
      <c r="P1155" s="33" t="s">
        <v>2188</v>
      </c>
    </row>
    <row r="1156" spans="1:16" ht="39.950000000000003" customHeight="1" x14ac:dyDescent="0.2">
      <c r="A1156" s="138">
        <f t="shared" si="57"/>
        <v>3060</v>
      </c>
      <c r="B1156" s="21" t="str">
        <f>VLOOKUP(A1156,[1]FloodArchive!$A$2:$N$6000,3,FALSE)</f>
        <v>Morocco</v>
      </c>
      <c r="C1156" s="22" t="s">
        <v>2189</v>
      </c>
      <c r="D1156" s="24">
        <f>VLOOKUP(A1156,[1]FloodArchive!$A$2:$P$6000,8,FALSE)</f>
        <v>39193</v>
      </c>
      <c r="E1156" s="24">
        <f>VLOOKUP(A1156,[1]FloodArchive!$A$2:$P$6000,9,FALSE)</f>
        <v>39194</v>
      </c>
      <c r="F1156" s="25">
        <f t="shared" si="59"/>
        <v>2</v>
      </c>
      <c r="G1156" s="23">
        <f>VLOOKUP(A1156,[1]FloodArchive!$A$2:$P$6000,11,FALSE)</f>
        <v>4</v>
      </c>
      <c r="H1156" s="23">
        <f>VLOOKUP(A1156,[1]FloodArchive!$A$2:$P$6000,12,FALSE)</f>
        <v>0</v>
      </c>
      <c r="I1156" s="58">
        <v>0</v>
      </c>
      <c r="J1156" s="23" t="str">
        <f>VLOOKUP(A1156,[1]FloodArchive!$A$2:$P$6000,13,FALSE)</f>
        <v>Heavy rain</v>
      </c>
      <c r="K1156" s="26">
        <f>VLOOKUP(A1156,[1]FloodArchive!$A$2:$P$6003,14,FALSE)</f>
        <v>1</v>
      </c>
      <c r="L1156" s="23">
        <f>VLOOKUP(A1156,[1]FloodArchive!$A$2:$P$6000,7,FALSE)</f>
        <v>9451.39</v>
      </c>
      <c r="M1156" s="27">
        <f t="shared" si="58"/>
        <v>4.2765256798279907</v>
      </c>
      <c r="N1156" s="23">
        <f>VLOOKUP(A1156,[1]FloodArchive!$A$2:$P$6000,5,FALSE)</f>
        <v>-2.9271099999999999</v>
      </c>
      <c r="O1156" s="23">
        <f>VLOOKUP(A1156,[1]FloodArchive!$A$2:$P$6000,6,FALSE)</f>
        <v>34.797899999999998</v>
      </c>
      <c r="P1156" s="33" t="s">
        <v>2190</v>
      </c>
    </row>
    <row r="1157" spans="1:16" ht="39.950000000000003" customHeight="1" x14ac:dyDescent="0.2">
      <c r="A1157" s="138">
        <f t="shared" si="57"/>
        <v>3059</v>
      </c>
      <c r="B1157" s="21" t="str">
        <f>VLOOKUP(A1157,[1]FloodArchive!$A$2:$N$6000,3,FALSE)</f>
        <v>Kenya</v>
      </c>
      <c r="C1157" s="22" t="s">
        <v>2191</v>
      </c>
      <c r="D1157" s="24">
        <f>VLOOKUP(A1157,[1]FloodArchive!$A$2:$P$6000,8,FALSE)</f>
        <v>39193</v>
      </c>
      <c r="E1157" s="24">
        <f>VLOOKUP(A1157,[1]FloodArchive!$A$2:$P$6000,9,FALSE)</f>
        <v>39202</v>
      </c>
      <c r="F1157" s="25">
        <f t="shared" si="59"/>
        <v>10</v>
      </c>
      <c r="G1157" s="23">
        <f>VLOOKUP(A1157,[1]FloodArchive!$A$2:$P$6000,11,FALSE)</f>
        <v>0</v>
      </c>
      <c r="H1157" s="23">
        <f>VLOOKUP(A1157,[1]FloodArchive!$A$2:$P$6000,12,FALSE)</f>
        <v>2460</v>
      </c>
      <c r="I1157" s="58">
        <v>0</v>
      </c>
      <c r="J1157" s="23" t="str">
        <f>VLOOKUP(A1157,[1]FloodArchive!$A$2:$P$6000,13,FALSE)</f>
        <v>Heavy rain</v>
      </c>
      <c r="K1157" s="26">
        <f>VLOOKUP(A1157,[1]FloodArchive!$A$2:$P$6003,14,FALSE)</f>
        <v>1</v>
      </c>
      <c r="L1157" s="23">
        <f>VLOOKUP(A1157,[1]FloodArchive!$A$2:$P$6000,7,FALSE)</f>
        <v>1102.54</v>
      </c>
      <c r="M1157" s="27">
        <f t="shared" si="58"/>
        <v>4.0423943545699439</v>
      </c>
      <c r="N1157" s="23">
        <f>VLOOKUP(A1157,[1]FloodArchive!$A$2:$P$6000,5,FALSE)</f>
        <v>34.174100000000003</v>
      </c>
      <c r="O1157" s="23">
        <f>VLOOKUP(A1157,[1]FloodArchive!$A$2:$P$6000,6,FALSE)</f>
        <v>0.42491099999999998</v>
      </c>
      <c r="P1157" s="33" t="s">
        <v>2192</v>
      </c>
    </row>
    <row r="1158" spans="1:16" ht="39.950000000000003" customHeight="1" x14ac:dyDescent="0.2">
      <c r="A1158" s="138">
        <f t="shared" si="57"/>
        <v>3058</v>
      </c>
      <c r="B1158" s="21" t="str">
        <f>VLOOKUP(A1158,[1]FloodArchive!$A$2:$N$6000,3,FALSE)</f>
        <v>China</v>
      </c>
      <c r="C1158" s="22" t="s">
        <v>2193</v>
      </c>
      <c r="D1158" s="24">
        <f>VLOOKUP(A1158,[1]FloodArchive!$A$2:$P$6000,8,FALSE)</f>
        <v>39191</v>
      </c>
      <c r="E1158" s="24">
        <f>VLOOKUP(A1158,[1]FloodArchive!$A$2:$P$6000,9,FALSE)</f>
        <v>39193</v>
      </c>
      <c r="F1158" s="25">
        <f t="shared" si="59"/>
        <v>3</v>
      </c>
      <c r="G1158" s="23">
        <f>VLOOKUP(A1158,[1]FloodArchive!$A$2:$P$6000,11,FALSE)</f>
        <v>0</v>
      </c>
      <c r="H1158" s="23">
        <f>VLOOKUP(A1158,[1]FloodArchive!$A$2:$P$6000,12,FALSE)</f>
        <v>5500</v>
      </c>
      <c r="I1158" s="58">
        <v>0</v>
      </c>
      <c r="J1158" s="23" t="str">
        <f>VLOOKUP(A1158,[1]FloodArchive!$A$2:$P$6000,13,FALSE)</f>
        <v>Dam/Levy, break or release</v>
      </c>
      <c r="K1158" s="26">
        <f>VLOOKUP(A1158,[1]FloodArchive!$A$2:$P$6003,14,FALSE)</f>
        <v>1</v>
      </c>
      <c r="L1158" s="23">
        <f>VLOOKUP(A1158,[1]FloodArchive!$A$2:$P$6000,7,FALSE)</f>
        <v>940.37800000000004</v>
      </c>
      <c r="M1158" s="27">
        <f t="shared" si="58"/>
        <v>3.450423715038192</v>
      </c>
      <c r="N1158" s="23">
        <f>VLOOKUP(A1158,[1]FloodArchive!$A$2:$P$6000,5,FALSE)</f>
        <v>99.8018</v>
      </c>
      <c r="O1158" s="23">
        <f>VLOOKUP(A1158,[1]FloodArchive!$A$2:$P$6000,6,FALSE)</f>
        <v>39.332799999999999</v>
      </c>
      <c r="P1158" s="33" t="s">
        <v>2194</v>
      </c>
    </row>
    <row r="1159" spans="1:16" ht="39.950000000000003" customHeight="1" x14ac:dyDescent="0.2">
      <c r="A1159" s="138">
        <f t="shared" si="57"/>
        <v>3057</v>
      </c>
      <c r="B1159" s="21" t="str">
        <f>VLOOKUP(A1159,[1]FloodArchive!$A$2:$N$6000,3,FALSE)</f>
        <v>Kyrgyzstan</v>
      </c>
      <c r="C1159" s="22" t="s">
        <v>2195</v>
      </c>
      <c r="D1159" s="24">
        <f>VLOOKUP(A1159,[1]FloodArchive!$A$2:$P$6000,8,FALSE)</f>
        <v>39189</v>
      </c>
      <c r="E1159" s="24">
        <f>VLOOKUP(A1159,[1]FloodArchive!$A$2:$P$6000,9,FALSE)</f>
        <v>39197</v>
      </c>
      <c r="F1159" s="25">
        <f t="shared" si="59"/>
        <v>9</v>
      </c>
      <c r="G1159" s="23">
        <f>VLOOKUP(A1159,[1]FloodArchive!$A$2:$P$6000,11,FALSE)</f>
        <v>0</v>
      </c>
      <c r="H1159" s="23">
        <f>VLOOKUP(A1159,[1]FloodArchive!$A$2:$P$6000,12,FALSE)</f>
        <v>0</v>
      </c>
      <c r="I1159" s="58">
        <v>0</v>
      </c>
      <c r="J1159" s="23" t="str">
        <f>VLOOKUP(A1159,[1]FloodArchive!$A$2:$P$6000,13,FALSE)</f>
        <v>Heavy rain</v>
      </c>
      <c r="K1159" s="26">
        <f>VLOOKUP(A1159,[1]FloodArchive!$A$2:$P$6003,14,FALSE)</f>
        <v>1</v>
      </c>
      <c r="L1159" s="23">
        <f>VLOOKUP(A1159,[1]FloodArchive!$A$2:$P$6000,7,FALSE)</f>
        <v>17035.939999999999</v>
      </c>
      <c r="M1159" s="27">
        <f t="shared" si="58"/>
        <v>5.1856086112733673</v>
      </c>
      <c r="N1159" s="23">
        <f>VLOOKUP(A1159,[1]FloodArchive!$A$2:$P$6000,5,FALSE)</f>
        <v>73.829800000000006</v>
      </c>
      <c r="O1159" s="23">
        <f>VLOOKUP(A1159,[1]FloodArchive!$A$2:$P$6000,6,FALSE)</f>
        <v>40.630499999999998</v>
      </c>
      <c r="P1159" s="33" t="s">
        <v>2196</v>
      </c>
    </row>
    <row r="1160" spans="1:16" ht="39.950000000000003" customHeight="1" x14ac:dyDescent="0.2">
      <c r="A1160" s="138">
        <f t="shared" si="57"/>
        <v>3056</v>
      </c>
      <c r="B1160" s="21" t="str">
        <f>VLOOKUP(A1160,[1]FloodArchive!$A$2:$N$6000,3,FALSE)</f>
        <v>Indonesia</v>
      </c>
      <c r="C1160" s="22" t="s">
        <v>2197</v>
      </c>
      <c r="D1160" s="24">
        <f>VLOOKUP(A1160,[1]FloodArchive!$A$2:$P$6000,8,FALSE)</f>
        <v>39189</v>
      </c>
      <c r="E1160" s="24">
        <f>VLOOKUP(A1160,[1]FloodArchive!$A$2:$P$6000,9,FALSE)</f>
        <v>39192</v>
      </c>
      <c r="F1160" s="25">
        <f t="shared" si="59"/>
        <v>4</v>
      </c>
      <c r="G1160" s="23">
        <f>VLOOKUP(A1160,[1]FloodArchive!$A$2:$P$6000,11,FALSE)</f>
        <v>0</v>
      </c>
      <c r="H1160" s="23">
        <f>VLOOKUP(A1160,[1]FloodArchive!$A$2:$P$6000,12,FALSE)</f>
        <v>0</v>
      </c>
      <c r="I1160" s="58">
        <v>0</v>
      </c>
      <c r="J1160" s="23" t="str">
        <f>VLOOKUP(A1160,[1]FloodArchive!$A$2:$P$6000,13,FALSE)</f>
        <v>Heavy rain</v>
      </c>
      <c r="K1160" s="26">
        <f>VLOOKUP(A1160,[1]FloodArchive!$A$2:$P$6003,14,FALSE)</f>
        <v>1</v>
      </c>
      <c r="L1160" s="23">
        <f>VLOOKUP(A1160,[1]FloodArchive!$A$2:$P$6000,7,FALSE)</f>
        <v>822.02800000000002</v>
      </c>
      <c r="M1160" s="27">
        <f t="shared" si="58"/>
        <v>3.5169466021020628</v>
      </c>
      <c r="N1160" s="23">
        <f>VLOOKUP(A1160,[1]FloodArchive!$A$2:$P$6000,5,FALSE)</f>
        <v>95.737399999999994</v>
      </c>
      <c r="O1160" s="23">
        <f>VLOOKUP(A1160,[1]FloodArchive!$A$2:$P$6000,6,FALSE)</f>
        <v>4.7251300000000001</v>
      </c>
      <c r="P1160" s="33" t="s">
        <v>2198</v>
      </c>
    </row>
    <row r="1161" spans="1:16" ht="39.950000000000003" customHeight="1" x14ac:dyDescent="0.2">
      <c r="A1161" s="138">
        <f t="shared" si="57"/>
        <v>3055</v>
      </c>
      <c r="B1161" s="21" t="str">
        <f>VLOOKUP(A1161,[1]FloodArchive!$A$2:$N$6000,3,FALSE)</f>
        <v>Afghanistan</v>
      </c>
      <c r="C1161" s="22" t="s">
        <v>2199</v>
      </c>
      <c r="D1161" s="24">
        <f>VLOOKUP(A1161,[1]FloodArchive!$A$2:$P$6000,8,FALSE)</f>
        <v>39189</v>
      </c>
      <c r="E1161" s="24">
        <f>VLOOKUP(A1161,[1]FloodArchive!$A$2:$P$6000,9,FALSE)</f>
        <v>39190</v>
      </c>
      <c r="F1161" s="25">
        <f t="shared" si="59"/>
        <v>2</v>
      </c>
      <c r="G1161" s="23">
        <f>VLOOKUP(A1161,[1]FloodArchive!$A$2:$P$6000,11,FALSE)</f>
        <v>6</v>
      </c>
      <c r="H1161" s="23">
        <f>VLOOKUP(A1161,[1]FloodArchive!$A$2:$P$6000,12,FALSE)</f>
        <v>0</v>
      </c>
      <c r="I1161" s="58">
        <v>0</v>
      </c>
      <c r="J1161" s="23" t="str">
        <f>VLOOKUP(A1161,[1]FloodArchive!$A$2:$P$6000,13,FALSE)</f>
        <v>Heavy rain</v>
      </c>
      <c r="K1161" s="26">
        <f>VLOOKUP(A1161,[1]FloodArchive!$A$2:$P$6003,14,FALSE)</f>
        <v>1</v>
      </c>
      <c r="L1161" s="23">
        <f>VLOOKUP(A1161,[1]FloodArchive!$A$2:$P$6000,7,FALSE)</f>
        <v>40765.629999999997</v>
      </c>
      <c r="M1161" s="27">
        <f t="shared" si="58"/>
        <v>4.9113241540475538</v>
      </c>
      <c r="N1161" s="23">
        <f>VLOOKUP(A1161,[1]FloodArchive!$A$2:$P$6000,5,FALSE)</f>
        <v>69.668199999999999</v>
      </c>
      <c r="O1161" s="23">
        <f>VLOOKUP(A1161,[1]FloodArchive!$A$2:$P$6000,6,FALSE)</f>
        <v>35.270200000000003</v>
      </c>
      <c r="P1161" s="33" t="s">
        <v>2200</v>
      </c>
    </row>
    <row r="1162" spans="1:16" ht="39.950000000000003" customHeight="1" x14ac:dyDescent="0.2">
      <c r="A1162" s="138">
        <f t="shared" si="57"/>
        <v>3054</v>
      </c>
      <c r="B1162" s="21" t="str">
        <f>VLOOKUP(A1162,[1]FloodArchive!$A$2:$N$6000,3,FALSE)</f>
        <v>Tajikistan</v>
      </c>
      <c r="C1162" s="22" t="s">
        <v>2201</v>
      </c>
      <c r="D1162" s="24">
        <f>VLOOKUP(A1162,[1]FloodArchive!$A$2:$P$6000,8,FALSE)</f>
        <v>39188</v>
      </c>
      <c r="E1162" s="24">
        <f>VLOOKUP(A1162,[1]FloodArchive!$A$2:$P$6000,9,FALSE)</f>
        <v>39192</v>
      </c>
      <c r="F1162" s="25">
        <f t="shared" si="59"/>
        <v>5</v>
      </c>
      <c r="G1162" s="23">
        <f>VLOOKUP(A1162,[1]FloodArchive!$A$2:$P$6000,11,FALSE)</f>
        <v>2</v>
      </c>
      <c r="H1162" s="23">
        <f>VLOOKUP(A1162,[1]FloodArchive!$A$2:$P$6000,12,FALSE)</f>
        <v>5000</v>
      </c>
      <c r="I1162" s="58">
        <v>0</v>
      </c>
      <c r="J1162" s="23" t="str">
        <f>VLOOKUP(A1162,[1]FloodArchive!$A$2:$P$6000,13,FALSE)</f>
        <v>Heavy rain</v>
      </c>
      <c r="K1162" s="26">
        <f>VLOOKUP(A1162,[1]FloodArchive!$A$2:$P$6003,14,FALSE)</f>
        <v>1</v>
      </c>
      <c r="L1162" s="23">
        <f>VLOOKUP(A1162,[1]FloodArchive!$A$2:$P$6000,7,FALSE)</f>
        <v>66240.08</v>
      </c>
      <c r="M1162" s="27">
        <f t="shared" si="58"/>
        <v>5.5200908526227694</v>
      </c>
      <c r="N1162" s="23">
        <f>VLOOKUP(A1162,[1]FloodArchive!$A$2:$P$6000,5,FALSE)</f>
        <v>69.459699999999998</v>
      </c>
      <c r="O1162" s="23">
        <f>VLOOKUP(A1162,[1]FloodArchive!$A$2:$P$6000,6,FALSE)</f>
        <v>39.348199999999999</v>
      </c>
      <c r="P1162" s="33" t="s">
        <v>2202</v>
      </c>
    </row>
    <row r="1163" spans="1:16" ht="39.950000000000003" customHeight="1" x14ac:dyDescent="0.2">
      <c r="A1163" s="138">
        <f t="shared" ref="A1163:A1226" si="60">A1164+1</f>
        <v>3053</v>
      </c>
      <c r="B1163" s="21" t="str">
        <f>VLOOKUP(A1163,[1]FloodArchive!$A$2:$N$6000,3,FALSE)</f>
        <v>Indonesia</v>
      </c>
      <c r="C1163" s="22" t="s">
        <v>2203</v>
      </c>
      <c r="D1163" s="24">
        <f>VLOOKUP(A1163,[1]FloodArchive!$A$2:$P$6000,8,FALSE)</f>
        <v>39188</v>
      </c>
      <c r="E1163" s="24">
        <f>VLOOKUP(A1163,[1]FloodArchive!$A$2:$P$6000,9,FALSE)</f>
        <v>39205</v>
      </c>
      <c r="F1163" s="25">
        <f t="shared" si="59"/>
        <v>18</v>
      </c>
      <c r="G1163" s="23">
        <f>VLOOKUP(A1163,[1]FloodArchive!$A$2:$P$6000,11,FALSE)</f>
        <v>0</v>
      </c>
      <c r="H1163" s="23">
        <f>VLOOKUP(A1163,[1]FloodArchive!$A$2:$P$6000,12,FALSE)</f>
        <v>0</v>
      </c>
      <c r="I1163" s="58">
        <v>0</v>
      </c>
      <c r="J1163" s="23" t="str">
        <f>VLOOKUP(A1163,[1]FloodArchive!$A$2:$P$6000,13,FALSE)</f>
        <v>Heavy rain</v>
      </c>
      <c r="K1163" s="26">
        <f>VLOOKUP(A1163,[1]FloodArchive!$A$2:$P$6003,14,FALSE)</f>
        <v>1</v>
      </c>
      <c r="L1163" s="23">
        <f>VLOOKUP(A1163,[1]FloodArchive!$A$2:$P$6000,7,FALSE)</f>
        <v>3192.6</v>
      </c>
      <c r="M1163" s="27">
        <f t="shared" ref="M1163:M1226" si="61">LOG(F1163*K1163*L1163)</f>
        <v>4.7594170144116719</v>
      </c>
      <c r="N1163" s="23">
        <f>VLOOKUP(A1163,[1]FloodArchive!$A$2:$P$6000,5,FALSE)</f>
        <v>121.217</v>
      </c>
      <c r="O1163" s="23">
        <f>VLOOKUP(A1163,[1]FloodArchive!$A$2:$P$6000,6,FALSE)</f>
        <v>-1.9253899999999999</v>
      </c>
      <c r="P1163" s="33" t="s">
        <v>2204</v>
      </c>
    </row>
    <row r="1164" spans="1:16" ht="39.950000000000003" customHeight="1" x14ac:dyDescent="0.2">
      <c r="A1164" s="138">
        <f t="shared" si="60"/>
        <v>3052</v>
      </c>
      <c r="B1164" s="21" t="str">
        <f>VLOOKUP(A1164,[1]FloodArchive!$A$2:$N$6000,3,FALSE)</f>
        <v>USA</v>
      </c>
      <c r="C1164" s="22" t="s">
        <v>2205</v>
      </c>
      <c r="D1164" s="24">
        <f>VLOOKUP(A1164,[1]FloodArchive!$A$2:$P$6000,8,FALSE)</f>
        <v>39187</v>
      </c>
      <c r="E1164" s="24">
        <f>VLOOKUP(A1164,[1]FloodArchive!$A$2:$P$6000,9,FALSE)</f>
        <v>39193</v>
      </c>
      <c r="F1164" s="25">
        <f t="shared" si="59"/>
        <v>7</v>
      </c>
      <c r="G1164" s="23">
        <f>VLOOKUP(A1164,[1]FloodArchive!$A$2:$P$6000,11,FALSE)</f>
        <v>9</v>
      </c>
      <c r="H1164" s="23">
        <f>VLOOKUP(A1164,[1]FloodArchive!$A$2:$P$6000,12,FALSE)</f>
        <v>0</v>
      </c>
      <c r="I1164" s="58">
        <v>0</v>
      </c>
      <c r="J1164" s="23" t="str">
        <f>VLOOKUP(A1164,[1]FloodArchive!$A$2:$P$6000,13,FALSE)</f>
        <v>Heavy rain</v>
      </c>
      <c r="K1164" s="26">
        <f>VLOOKUP(A1164,[1]FloodArchive!$A$2:$P$6003,14,FALSE)</f>
        <v>1</v>
      </c>
      <c r="L1164" s="23">
        <f>VLOOKUP(A1164,[1]FloodArchive!$A$2:$P$6000,7,FALSE)</f>
        <v>109079.09</v>
      </c>
      <c r="M1164" s="27">
        <f t="shared" si="61"/>
        <v>5.8828395461666227</v>
      </c>
      <c r="N1164" s="23">
        <f>VLOOKUP(A1164,[1]FloodArchive!$A$2:$P$6000,5,FALSE)</f>
        <v>-72.188999999999993</v>
      </c>
      <c r="O1164" s="23">
        <f>VLOOKUP(A1164,[1]FloodArchive!$A$2:$P$6000,6,FALSE)</f>
        <v>42.342300000000002</v>
      </c>
      <c r="P1164" s="33" t="s">
        <v>2206</v>
      </c>
    </row>
    <row r="1165" spans="1:16" ht="39.950000000000003" customHeight="1" x14ac:dyDescent="0.2">
      <c r="A1165" s="138">
        <f t="shared" si="60"/>
        <v>3051</v>
      </c>
      <c r="B1165" s="21" t="str">
        <f>VLOOKUP(A1165,[1]FloodArchive!$A$2:$N$6000,3,FALSE)</f>
        <v>Indonesia</v>
      </c>
      <c r="C1165" s="22" t="s">
        <v>2207</v>
      </c>
      <c r="D1165" s="24">
        <f>VLOOKUP(A1165,[1]FloodArchive!$A$2:$P$6000,8,FALSE)</f>
        <v>39186</v>
      </c>
      <c r="E1165" s="24">
        <f>VLOOKUP(A1165,[1]FloodArchive!$A$2:$P$6000,9,FALSE)</f>
        <v>39190</v>
      </c>
      <c r="F1165" s="25">
        <f t="shared" ref="F1165:F1228" si="62">E1165-D1165+1</f>
        <v>5</v>
      </c>
      <c r="G1165" s="23">
        <f>VLOOKUP(A1165,[1]FloodArchive!$A$2:$P$6000,11,FALSE)</f>
        <v>0</v>
      </c>
      <c r="H1165" s="23">
        <f>VLOOKUP(A1165,[1]FloodArchive!$A$2:$P$6000,12,FALSE)</f>
        <v>0</v>
      </c>
      <c r="I1165" s="58">
        <v>0</v>
      </c>
      <c r="J1165" s="23" t="str">
        <f>VLOOKUP(A1165,[1]FloodArchive!$A$2:$P$6000,13,FALSE)</f>
        <v>Heavy rain</v>
      </c>
      <c r="K1165" s="26">
        <f>VLOOKUP(A1165,[1]FloodArchive!$A$2:$P$6003,14,FALSE)</f>
        <v>1</v>
      </c>
      <c r="L1165" s="23">
        <f>VLOOKUP(A1165,[1]FloodArchive!$A$2:$P$6000,7,FALSE)</f>
        <v>863.93799999999999</v>
      </c>
      <c r="M1165" s="27">
        <f t="shared" si="61"/>
        <v>3.6354525810463607</v>
      </c>
      <c r="N1165" s="23">
        <f>VLOOKUP(A1165,[1]FloodArchive!$A$2:$P$6000,5,FALSE)</f>
        <v>117.444</v>
      </c>
      <c r="O1165" s="23">
        <f>VLOOKUP(A1165,[1]FloodArchive!$A$2:$P$6000,6,FALSE)</f>
        <v>-8.5783699999999996</v>
      </c>
      <c r="P1165" s="33" t="s">
        <v>2208</v>
      </c>
    </row>
    <row r="1166" spans="1:16" ht="39.950000000000003" customHeight="1" x14ac:dyDescent="0.2">
      <c r="A1166" s="138">
        <f t="shared" si="60"/>
        <v>3050</v>
      </c>
      <c r="B1166" s="21" t="str">
        <f>VLOOKUP(A1166,[1]FloodArchive!$A$2:$N$6000,3,FALSE)</f>
        <v>Thailand</v>
      </c>
      <c r="C1166" s="22" t="s">
        <v>2209</v>
      </c>
      <c r="D1166" s="24">
        <f>VLOOKUP(A1166,[1]FloodArchive!$A$2:$P$6000,8,FALSE)</f>
        <v>39186</v>
      </c>
      <c r="E1166" s="24">
        <f>VLOOKUP(A1166,[1]FloodArchive!$A$2:$P$6000,9,FALSE)</f>
        <v>39187</v>
      </c>
      <c r="F1166" s="25">
        <f t="shared" si="62"/>
        <v>2</v>
      </c>
      <c r="G1166" s="23">
        <f>VLOOKUP(A1166,[1]FloodArchive!$A$2:$P$6000,11,FALSE)</f>
        <v>38</v>
      </c>
      <c r="H1166" s="23">
        <f>VLOOKUP(A1166,[1]FloodArchive!$A$2:$P$6000,12,FALSE)</f>
        <v>0</v>
      </c>
      <c r="I1166" s="58">
        <v>0</v>
      </c>
      <c r="J1166" s="23" t="str">
        <f>VLOOKUP(A1166,[1]FloodArchive!$A$2:$P$6000,13,FALSE)</f>
        <v>Heavy rain</v>
      </c>
      <c r="K1166" s="26">
        <f>VLOOKUP(A1166,[1]FloodArchive!$A$2:$P$6003,14,FALSE)</f>
        <v>1</v>
      </c>
      <c r="L1166" s="23">
        <f>VLOOKUP(A1166,[1]FloodArchive!$A$2:$P$6000,7,FALSE)</f>
        <v>290.12400000000002</v>
      </c>
      <c r="M1166" s="27">
        <f t="shared" si="61"/>
        <v>2.7636136522034214</v>
      </c>
      <c r="N1166" s="23">
        <f>VLOOKUP(A1166,[1]FloodArchive!$A$2:$P$6000,5,FALSE)</f>
        <v>99.646100000000004</v>
      </c>
      <c r="O1166" s="23">
        <f>VLOOKUP(A1166,[1]FloodArchive!$A$2:$P$6000,6,FALSE)</f>
        <v>7.4441199999999998</v>
      </c>
      <c r="P1166" s="33" t="s">
        <v>2210</v>
      </c>
    </row>
    <row r="1167" spans="1:16" ht="39.950000000000003" customHeight="1" x14ac:dyDescent="0.2">
      <c r="A1167" s="138">
        <f t="shared" si="60"/>
        <v>3049</v>
      </c>
      <c r="B1167" s="21" t="str">
        <f>VLOOKUP(A1167,[1]FloodArchive!$A$2:$N$6000,3,FALSE)</f>
        <v>Algeria</v>
      </c>
      <c r="C1167" s="22" t="s">
        <v>2211</v>
      </c>
      <c r="D1167" s="24">
        <f>VLOOKUP(A1167,[1]FloodArchive!$A$2:$P$6000,8,FALSE)</f>
        <v>39185</v>
      </c>
      <c r="E1167" s="24">
        <f>VLOOKUP(A1167,[1]FloodArchive!$A$2:$P$6000,9,FALSE)</f>
        <v>39187</v>
      </c>
      <c r="F1167" s="25">
        <f t="shared" si="62"/>
        <v>3</v>
      </c>
      <c r="G1167" s="23">
        <f>VLOOKUP(A1167,[1]FloodArchive!$A$2:$P$6000,11,FALSE)</f>
        <v>15</v>
      </c>
      <c r="H1167" s="23">
        <f>VLOOKUP(A1167,[1]FloodArchive!$A$2:$P$6000,12,FALSE)</f>
        <v>0</v>
      </c>
      <c r="I1167" s="58">
        <v>0</v>
      </c>
      <c r="J1167" s="23" t="str">
        <f>VLOOKUP(A1167,[1]FloodArchive!$A$2:$P$6000,13,FALSE)</f>
        <v>Heavy rain</v>
      </c>
      <c r="K1167" s="26">
        <f>VLOOKUP(A1167,[1]FloodArchive!$A$2:$P$6003,14,FALSE)</f>
        <v>1</v>
      </c>
      <c r="L1167" s="23">
        <f>VLOOKUP(A1167,[1]FloodArchive!$A$2:$P$6000,7,FALSE)</f>
        <v>7109.82</v>
      </c>
      <c r="M1167" s="27">
        <f t="shared" si="61"/>
        <v>4.3289798605132415</v>
      </c>
      <c r="N1167" s="23">
        <f>VLOOKUP(A1167,[1]FloodArchive!$A$2:$P$6000,5,FALSE)</f>
        <v>4.2037000000000004</v>
      </c>
      <c r="O1167" s="23">
        <f>VLOOKUP(A1167,[1]FloodArchive!$A$2:$P$6000,6,FALSE)</f>
        <v>35.637599999999999</v>
      </c>
      <c r="P1167" s="33" t="s">
        <v>2212</v>
      </c>
    </row>
    <row r="1168" spans="1:16" ht="39.950000000000003" customHeight="1" x14ac:dyDescent="0.2">
      <c r="A1168" s="138">
        <f t="shared" si="60"/>
        <v>3048</v>
      </c>
      <c r="B1168" s="21" t="str">
        <f>VLOOKUP(A1168,[1]FloodArchive!$A$2:$N$6000,3,FALSE)</f>
        <v>Canada</v>
      </c>
      <c r="C1168" s="22" t="s">
        <v>2213</v>
      </c>
      <c r="D1168" s="24">
        <f>VLOOKUP(A1168,[1]FloodArchive!$A$2:$P$6000,8,FALSE)</f>
        <v>39182</v>
      </c>
      <c r="E1168" s="24">
        <f>VLOOKUP(A1168,[1]FloodArchive!$A$2:$P$6000,9,FALSE)</f>
        <v>39210</v>
      </c>
      <c r="F1168" s="25">
        <f t="shared" si="62"/>
        <v>29</v>
      </c>
      <c r="G1168" s="23">
        <f>VLOOKUP(A1168,[1]FloodArchive!$A$2:$P$6000,11,FALSE)</f>
        <v>0</v>
      </c>
      <c r="H1168" s="23">
        <f>VLOOKUP(A1168,[1]FloodArchive!$A$2:$P$6000,12,FALSE)</f>
        <v>700</v>
      </c>
      <c r="I1168" s="58">
        <v>0</v>
      </c>
      <c r="J1168" s="23" t="str">
        <f>VLOOKUP(A1168,[1]FloodArchive!$A$2:$P$6000,13,FALSE)</f>
        <v>Snowmelt</v>
      </c>
      <c r="K1168" s="26">
        <f>VLOOKUP(A1168,[1]FloodArchive!$A$2:$P$6003,14,FALSE)</f>
        <v>1.5</v>
      </c>
      <c r="L1168" s="23">
        <f>VLOOKUP(A1168,[1]FloodArchive!$A$2:$P$6000,7,FALSE)</f>
        <v>94680.09</v>
      </c>
      <c r="M1168" s="27">
        <f t="shared" si="61"/>
        <v>6.6147479190389404</v>
      </c>
      <c r="N1168" s="23">
        <f>VLOOKUP(A1168,[1]FloodArchive!$A$2:$P$6000,5,FALSE)</f>
        <v>-104.28100000000001</v>
      </c>
      <c r="O1168" s="23">
        <f>VLOOKUP(A1168,[1]FloodArchive!$A$2:$P$6000,6,FALSE)</f>
        <v>53.377800000000001</v>
      </c>
      <c r="P1168" s="33" t="s">
        <v>2214</v>
      </c>
    </row>
    <row r="1169" spans="1:16" ht="39.950000000000003" customHeight="1" x14ac:dyDescent="0.2">
      <c r="A1169" s="138">
        <f t="shared" si="60"/>
        <v>3047</v>
      </c>
      <c r="B1169" s="21" t="str">
        <f>VLOOKUP(A1169,[1]FloodArchive!$A$2:$N$6000,3,FALSE)</f>
        <v>Spain</v>
      </c>
      <c r="C1169" s="22" t="s">
        <v>2215</v>
      </c>
      <c r="D1169" s="24">
        <f>VLOOKUP(A1169,[1]FloodArchive!$A$2:$P$6000,8,FALSE)</f>
        <v>39175</v>
      </c>
      <c r="E1169" s="24">
        <f>VLOOKUP(A1169,[1]FloodArchive!$A$2:$P$6000,9,FALSE)</f>
        <v>39180</v>
      </c>
      <c r="F1169" s="25">
        <f t="shared" si="62"/>
        <v>6</v>
      </c>
      <c r="G1169" s="23">
        <f>VLOOKUP(A1169,[1]FloodArchive!$A$2:$P$6000,11,FALSE)</f>
        <v>1</v>
      </c>
      <c r="H1169" s="23">
        <f>VLOOKUP(A1169,[1]FloodArchive!$A$2:$P$6000,12,FALSE)</f>
        <v>280</v>
      </c>
      <c r="I1169" s="58">
        <v>0</v>
      </c>
      <c r="J1169" s="23" t="str">
        <f>VLOOKUP(A1169,[1]FloodArchive!$A$2:$P$6000,13,FALSE)</f>
        <v>Heavy rain</v>
      </c>
      <c r="K1169" s="26">
        <f>VLOOKUP(A1169,[1]FloodArchive!$A$2:$P$6003,14,FALSE)</f>
        <v>1</v>
      </c>
      <c r="L1169" s="23">
        <f>VLOOKUP(A1169,[1]FloodArchive!$A$2:$P$6000,7,FALSE)</f>
        <v>42036.42</v>
      </c>
      <c r="M1169" s="27">
        <f t="shared" si="61"/>
        <v>5.4017769729527663</v>
      </c>
      <c r="N1169" s="23">
        <f>VLOOKUP(A1169,[1]FloodArchive!$A$2:$P$6000,5,FALSE)</f>
        <v>-0.64878000000000002</v>
      </c>
      <c r="O1169" s="23">
        <f>VLOOKUP(A1169,[1]FloodArchive!$A$2:$P$6000,6,FALSE)</f>
        <v>41.648600000000002</v>
      </c>
      <c r="P1169" s="33" t="s">
        <v>2216</v>
      </c>
    </row>
    <row r="1170" spans="1:16" ht="39.950000000000003" customHeight="1" x14ac:dyDescent="0.2">
      <c r="A1170" s="138">
        <f t="shared" si="60"/>
        <v>3046</v>
      </c>
      <c r="B1170" s="21" t="str">
        <f>VLOOKUP(A1170,[1]FloodArchive!$A$2:$N$6000,3,FALSE)</f>
        <v>New Zealand</v>
      </c>
      <c r="C1170" s="22" t="s">
        <v>2217</v>
      </c>
      <c r="D1170" s="24">
        <f>VLOOKUP(A1170,[1]FloodArchive!$A$2:$P$6000,8,FALSE)</f>
        <v>39170</v>
      </c>
      <c r="E1170" s="24">
        <f>VLOOKUP(A1170,[1]FloodArchive!$A$2:$P$6000,9,FALSE)</f>
        <v>39172</v>
      </c>
      <c r="F1170" s="25">
        <f t="shared" si="62"/>
        <v>3</v>
      </c>
      <c r="G1170" s="23">
        <f>VLOOKUP(A1170,[1]FloodArchive!$A$2:$P$6000,11,FALSE)</f>
        <v>0</v>
      </c>
      <c r="H1170" s="23">
        <f>VLOOKUP(A1170,[1]FloodArchive!$A$2:$P$6000,12,FALSE)</f>
        <v>300</v>
      </c>
      <c r="I1170" s="58" t="s">
        <v>1691</v>
      </c>
      <c r="J1170" s="23" t="str">
        <f>VLOOKUP(A1170,[1]FloodArchive!$A$2:$P$6000,13,FALSE)</f>
        <v>Tropical cyclone</v>
      </c>
      <c r="K1170" s="26">
        <f>VLOOKUP(A1170,[1]FloodArchive!$A$2:$P$6003,14,FALSE)</f>
        <v>1.5</v>
      </c>
      <c r="L1170" s="23">
        <f>VLOOKUP(A1170,[1]FloodArchive!$A$2:$P$6000,7,FALSE)</f>
        <v>4203.8</v>
      </c>
      <c r="M1170" s="27">
        <f t="shared" si="61"/>
        <v>4.276854559627612</v>
      </c>
      <c r="N1170" s="23">
        <f>VLOOKUP(A1170,[1]FloodArchive!$A$2:$P$6000,5,FALSE)</f>
        <v>173.98500000000001</v>
      </c>
      <c r="O1170" s="23">
        <f>VLOOKUP(A1170,[1]FloodArchive!$A$2:$P$6000,6,FALSE)</f>
        <v>-35.3521</v>
      </c>
      <c r="P1170" s="33" t="s">
        <v>2218</v>
      </c>
    </row>
    <row r="1171" spans="1:16" ht="39.950000000000003" customHeight="1" x14ac:dyDescent="0.2">
      <c r="A1171" s="138">
        <f t="shared" si="60"/>
        <v>3045</v>
      </c>
      <c r="B1171" s="21" t="str">
        <f>VLOOKUP(A1171,[1]FloodArchive!$A$2:$N$6000,3,FALSE)</f>
        <v>Haiti</v>
      </c>
      <c r="C1171" s="22" t="s">
        <v>2219</v>
      </c>
      <c r="D1171" s="24">
        <f>VLOOKUP(A1171,[1]FloodArchive!$A$2:$P$6000,8,FALSE)</f>
        <v>39161</v>
      </c>
      <c r="E1171" s="24">
        <f>VLOOKUP(A1171,[1]FloodArchive!$A$2:$P$6000,9,FALSE)</f>
        <v>39171</v>
      </c>
      <c r="F1171" s="25">
        <f t="shared" si="62"/>
        <v>11</v>
      </c>
      <c r="G1171" s="23">
        <f>VLOOKUP(A1171,[1]FloodArchive!$A$2:$P$6000,11,FALSE)</f>
        <v>11</v>
      </c>
      <c r="H1171" s="23">
        <f>VLOOKUP(A1171,[1]FloodArchive!$A$2:$P$6000,12,FALSE)</f>
        <v>7800</v>
      </c>
      <c r="I1171" s="58">
        <v>0</v>
      </c>
      <c r="J1171" s="23" t="str">
        <f>VLOOKUP(A1171,[1]FloodArchive!$A$2:$P$6000,13,FALSE)</f>
        <v>Heavy rain</v>
      </c>
      <c r="K1171" s="26">
        <f>VLOOKUP(A1171,[1]FloodArchive!$A$2:$P$6003,14,FALSE)</f>
        <v>1</v>
      </c>
      <c r="L1171" s="23">
        <f>VLOOKUP(A1171,[1]FloodArchive!$A$2:$P$6000,7,FALSE)</f>
        <v>4699.0600000000004</v>
      </c>
      <c r="M1171" s="27">
        <f t="shared" si="61"/>
        <v>4.7134036755105138</v>
      </c>
      <c r="N1171" s="23">
        <f>VLOOKUP(A1171,[1]FloodArchive!$A$2:$P$6000,5,FALSE)</f>
        <v>-71.781099999999995</v>
      </c>
      <c r="O1171" s="23">
        <f>VLOOKUP(A1171,[1]FloodArchive!$A$2:$P$6000,6,FALSE)</f>
        <v>19.413900000000002</v>
      </c>
      <c r="P1171" s="33" t="s">
        <v>2220</v>
      </c>
    </row>
    <row r="1172" spans="1:16" ht="39.950000000000003" customHeight="1" x14ac:dyDescent="0.2">
      <c r="A1172" s="138">
        <f t="shared" si="60"/>
        <v>3044</v>
      </c>
      <c r="B1172" s="21" t="str">
        <f>VLOOKUP(A1172,[1]FloodArchive!$A$2:$N$6000,3,FALSE)</f>
        <v>Argentina</v>
      </c>
      <c r="C1172" s="22" t="s">
        <v>2221</v>
      </c>
      <c r="D1172" s="24">
        <f>VLOOKUP(A1172,[1]FloodArchive!$A$2:$P$6000,8,FALSE)</f>
        <v>39161</v>
      </c>
      <c r="E1172" s="24">
        <f>VLOOKUP(A1172,[1]FloodArchive!$A$2:$P$6000,9,FALSE)</f>
        <v>39199</v>
      </c>
      <c r="F1172" s="25">
        <f t="shared" si="62"/>
        <v>39</v>
      </c>
      <c r="G1172" s="23">
        <f>VLOOKUP(A1172,[1]FloodArchive!$A$2:$P$6000,11,FALSE)</f>
        <v>12</v>
      </c>
      <c r="H1172" s="23">
        <f>VLOOKUP(A1172,[1]FloodArchive!$A$2:$P$6000,12,FALSE)</f>
        <v>65800</v>
      </c>
      <c r="I1172" s="58">
        <v>0</v>
      </c>
      <c r="J1172" s="23" t="str">
        <f>VLOOKUP(A1172,[1]FloodArchive!$A$2:$P$6000,13,FALSE)</f>
        <v>Heavy rain</v>
      </c>
      <c r="K1172" s="26">
        <f>VLOOKUP(A1172,[1]FloodArchive!$A$2:$P$6003,14,FALSE)</f>
        <v>1</v>
      </c>
      <c r="L1172" s="23">
        <f>VLOOKUP(A1172,[1]FloodArchive!$A$2:$P$6000,7,FALSE)</f>
        <v>517032.24</v>
      </c>
      <c r="M1172" s="27">
        <f t="shared" si="61"/>
        <v>7.3045822317791353</v>
      </c>
      <c r="N1172" s="23">
        <f>VLOOKUP(A1172,[1]FloodArchive!$A$2:$P$6000,5,FALSE)</f>
        <v>-59.120399999999997</v>
      </c>
      <c r="O1172" s="23">
        <f>VLOOKUP(A1172,[1]FloodArchive!$A$2:$P$6000,6,FALSE)</f>
        <v>-31.99</v>
      </c>
      <c r="P1172" s="33" t="s">
        <v>2222</v>
      </c>
    </row>
    <row r="1173" spans="1:16" ht="39.950000000000003" customHeight="1" x14ac:dyDescent="0.2">
      <c r="A1173" s="138">
        <f t="shared" si="60"/>
        <v>3043</v>
      </c>
      <c r="B1173" s="21" t="str">
        <f>VLOOKUP(A1173,[1]FloodArchive!$A$2:$N$6000,3,FALSE)</f>
        <v>Yemen</v>
      </c>
      <c r="C1173" s="22" t="s">
        <v>2223</v>
      </c>
      <c r="D1173" s="24">
        <f>VLOOKUP(A1173,[1]FloodArchive!$A$2:$P$6000,8,FALSE)</f>
        <v>39164</v>
      </c>
      <c r="E1173" s="24">
        <f>VLOOKUP(A1173,[1]FloodArchive!$A$2:$P$6000,9,FALSE)</f>
        <v>39171</v>
      </c>
      <c r="F1173" s="25">
        <f t="shared" si="62"/>
        <v>8</v>
      </c>
      <c r="G1173" s="23">
        <f>VLOOKUP(A1173,[1]FloodArchive!$A$2:$P$6000,11,FALSE)</f>
        <v>36</v>
      </c>
      <c r="H1173" s="23">
        <f>VLOOKUP(A1173,[1]FloodArchive!$A$2:$P$6000,12,FALSE)</f>
        <v>600</v>
      </c>
      <c r="I1173" s="58">
        <v>0</v>
      </c>
      <c r="J1173" s="23" t="str">
        <f>VLOOKUP(A1173,[1]FloodArchive!$A$2:$P$6000,13,FALSE)</f>
        <v>Heavy rain</v>
      </c>
      <c r="K1173" s="26">
        <f>VLOOKUP(A1173,[1]FloodArchive!$A$2:$P$6003,14,FALSE)</f>
        <v>1</v>
      </c>
      <c r="L1173" s="23">
        <f>VLOOKUP(A1173,[1]FloodArchive!$A$2:$P$6000,7,FALSE)</f>
        <v>59874.59</v>
      </c>
      <c r="M1173" s="27">
        <f t="shared" si="61"/>
        <v>5.6803325395298492</v>
      </c>
      <c r="N1173" s="23">
        <f>VLOOKUP(A1173,[1]FloodArchive!$A$2:$P$6000,5,FALSE)</f>
        <v>49.134099999999997</v>
      </c>
      <c r="O1173" s="23">
        <f>VLOOKUP(A1173,[1]FloodArchive!$A$2:$P$6000,6,FALSE)</f>
        <v>16.572299999999998</v>
      </c>
      <c r="P1173" s="33" t="s">
        <v>2224</v>
      </c>
    </row>
    <row r="1174" spans="1:16" ht="39.950000000000003" customHeight="1" x14ac:dyDescent="0.2">
      <c r="A1174" s="138">
        <f t="shared" si="60"/>
        <v>3042</v>
      </c>
      <c r="B1174" s="21" t="str">
        <f>VLOOKUP(A1174,[1]FloodArchive!$A$2:$N$6000,3,FALSE)</f>
        <v>India</v>
      </c>
      <c r="C1174" s="22" t="s">
        <v>2225</v>
      </c>
      <c r="D1174" s="24">
        <f>VLOOKUP(A1174,[1]FloodArchive!$A$2:$P$6000,8,FALSE)</f>
        <v>39161</v>
      </c>
      <c r="E1174" s="24">
        <f>VLOOKUP(A1174,[1]FloodArchive!$A$2:$P$6000,9,FALSE)</f>
        <v>39172</v>
      </c>
      <c r="F1174" s="25">
        <f t="shared" si="62"/>
        <v>12</v>
      </c>
      <c r="G1174" s="23">
        <f>VLOOKUP(A1174,[1]FloodArchive!$A$2:$P$6000,11,FALSE)</f>
        <v>12</v>
      </c>
      <c r="H1174" s="23">
        <f>VLOOKUP(A1174,[1]FloodArchive!$A$2:$P$6000,12,FALSE)</f>
        <v>2000</v>
      </c>
      <c r="I1174" s="58">
        <v>0</v>
      </c>
      <c r="J1174" s="23" t="str">
        <f>VLOOKUP(A1174,[1]FloodArchive!$A$2:$P$6000,13,FALSE)</f>
        <v>Heavy rain</v>
      </c>
      <c r="K1174" s="26">
        <f>VLOOKUP(A1174,[1]FloodArchive!$A$2:$P$6003,14,FALSE)</f>
        <v>1</v>
      </c>
      <c r="L1174" s="23">
        <f>VLOOKUP(A1174,[1]FloodArchive!$A$2:$P$6000,7,FALSE)</f>
        <v>68107.39</v>
      </c>
      <c r="M1174" s="27">
        <f t="shared" si="61"/>
        <v>5.9123754836886748</v>
      </c>
      <c r="N1174" s="23">
        <f>VLOOKUP(A1174,[1]FloodArchive!$A$2:$P$6000,5,FALSE)</f>
        <v>74.215599999999995</v>
      </c>
      <c r="O1174" s="23">
        <f>VLOOKUP(A1174,[1]FloodArchive!$A$2:$P$6000,6,FALSE)</f>
        <v>33.481900000000003</v>
      </c>
      <c r="P1174" s="33" t="s">
        <v>2226</v>
      </c>
    </row>
    <row r="1175" spans="1:16" ht="39.950000000000003" customHeight="1" x14ac:dyDescent="0.2">
      <c r="A1175" s="138">
        <f t="shared" si="60"/>
        <v>3041</v>
      </c>
      <c r="B1175" s="21" t="str">
        <f>VLOOKUP(A1175,[1]FloodArchive!$A$2:$N$6000,3,FALSE)</f>
        <v>Indonesia</v>
      </c>
      <c r="C1175" s="22" t="s">
        <v>2227</v>
      </c>
      <c r="D1175" s="24">
        <f>VLOOKUP(A1175,[1]FloodArchive!$A$2:$P$6000,8,FALSE)</f>
        <v>39158</v>
      </c>
      <c r="E1175" s="24">
        <f>VLOOKUP(A1175,[1]FloodArchive!$A$2:$P$6000,9,FALSE)</f>
        <v>39163</v>
      </c>
      <c r="F1175" s="25">
        <f t="shared" si="62"/>
        <v>6</v>
      </c>
      <c r="G1175" s="23">
        <f>VLOOKUP(A1175,[1]FloodArchive!$A$2:$P$6000,11,FALSE)</f>
        <v>0</v>
      </c>
      <c r="H1175" s="23">
        <f>VLOOKUP(A1175,[1]FloodArchive!$A$2:$P$6000,12,FALSE)</f>
        <v>3000</v>
      </c>
      <c r="I1175" s="58">
        <v>0</v>
      </c>
      <c r="J1175" s="23" t="str">
        <f>VLOOKUP(A1175,[1]FloodArchive!$A$2:$P$6000,13,FALSE)</f>
        <v>Heavy rain</v>
      </c>
      <c r="K1175" s="26">
        <f>VLOOKUP(A1175,[1]FloodArchive!$A$2:$P$6003,14,FALSE)</f>
        <v>1</v>
      </c>
      <c r="L1175" s="23">
        <f>VLOOKUP(A1175,[1]FloodArchive!$A$2:$P$6000,7,FALSE)</f>
        <v>1823.21</v>
      </c>
      <c r="M1175" s="27">
        <f t="shared" si="61"/>
        <v>4.0389879445946359</v>
      </c>
      <c r="N1175" s="23">
        <f>VLOOKUP(A1175,[1]FloodArchive!$A$2:$P$6000,5,FALSE)</f>
        <v>124.71</v>
      </c>
      <c r="O1175" s="23">
        <f>VLOOKUP(A1175,[1]FloodArchive!$A$2:$P$6000,6,FALSE)</f>
        <v>-9.5371699999999997</v>
      </c>
      <c r="P1175" s="33" t="s">
        <v>2228</v>
      </c>
    </row>
    <row r="1176" spans="1:16" ht="39.950000000000003" customHeight="1" x14ac:dyDescent="0.2">
      <c r="A1176" s="138">
        <f t="shared" si="60"/>
        <v>3040</v>
      </c>
      <c r="B1176" s="21" t="str">
        <f>VLOOKUP(A1176,[1]FloodArchive!$A$2:$N$6000,3,FALSE)</f>
        <v>Afghanistan</v>
      </c>
      <c r="C1176" s="22" t="s">
        <v>2229</v>
      </c>
      <c r="D1176" s="24">
        <f>VLOOKUP(A1176,[1]FloodArchive!$A$2:$P$6000,8,FALSE)</f>
        <v>39159</v>
      </c>
      <c r="E1176" s="24">
        <f>VLOOKUP(A1176,[1]FloodArchive!$A$2:$P$6000,9,FALSE)</f>
        <v>39177</v>
      </c>
      <c r="F1176" s="25">
        <f t="shared" si="62"/>
        <v>19</v>
      </c>
      <c r="G1176" s="23">
        <f>VLOOKUP(A1176,[1]FloodArchive!$A$2:$P$6000,11,FALSE)</f>
        <v>104</v>
      </c>
      <c r="H1176" s="23">
        <f>VLOOKUP(A1176,[1]FloodArchive!$A$2:$P$6000,12,FALSE)</f>
        <v>20000</v>
      </c>
      <c r="I1176" s="58">
        <v>0</v>
      </c>
      <c r="J1176" s="23" t="str">
        <f>VLOOKUP(A1176,[1]FloodArchive!$A$2:$P$6000,13,FALSE)</f>
        <v>Heavy rain</v>
      </c>
      <c r="K1176" s="26">
        <f>VLOOKUP(A1176,[1]FloodArchive!$A$2:$P$6003,14,FALSE)</f>
        <v>1</v>
      </c>
      <c r="L1176" s="23">
        <f>VLOOKUP(A1176,[1]FloodArchive!$A$2:$P$6000,7,FALSE)</f>
        <v>656435.88</v>
      </c>
      <c r="M1176" s="27">
        <f t="shared" si="61"/>
        <v>7.09594591199955</v>
      </c>
      <c r="N1176" s="23">
        <f>VLOOKUP(A1176,[1]FloodArchive!$A$2:$P$6000,5,FALSE)</f>
        <v>64.8947</v>
      </c>
      <c r="O1176" s="23">
        <f>VLOOKUP(A1176,[1]FloodArchive!$A$2:$P$6000,6,FALSE)</f>
        <v>33.245600000000003</v>
      </c>
      <c r="P1176" s="33" t="s">
        <v>2230</v>
      </c>
    </row>
    <row r="1177" spans="1:16" ht="39.950000000000003" customHeight="1" x14ac:dyDescent="0.2">
      <c r="A1177" s="138">
        <f t="shared" si="60"/>
        <v>3039</v>
      </c>
      <c r="B1177" s="21" t="str">
        <f>VLOOKUP(A1177,[1]FloodArchive!$A$2:$N$6000,3,FALSE)</f>
        <v>Honduras</v>
      </c>
      <c r="C1177" s="22" t="s">
        <v>2231</v>
      </c>
      <c r="D1177" s="24">
        <f>VLOOKUP(A1177,[1]FloodArchive!$A$2:$P$6000,8,FALSE)</f>
        <v>39158</v>
      </c>
      <c r="E1177" s="24">
        <f>VLOOKUP(A1177,[1]FloodArchive!$A$2:$P$6000,9,FALSE)</f>
        <v>39160</v>
      </c>
      <c r="F1177" s="25">
        <f t="shared" si="62"/>
        <v>3</v>
      </c>
      <c r="G1177" s="23">
        <f>VLOOKUP(A1177,[1]FloodArchive!$A$2:$P$6000,11,FALSE)</f>
        <v>2</v>
      </c>
      <c r="H1177" s="23">
        <f>VLOOKUP(A1177,[1]FloodArchive!$A$2:$P$6000,12,FALSE)</f>
        <v>0</v>
      </c>
      <c r="I1177" s="58">
        <v>0</v>
      </c>
      <c r="J1177" s="23" t="str">
        <f>VLOOKUP(A1177,[1]FloodArchive!$A$2:$P$6000,13,FALSE)</f>
        <v>Heavy rain</v>
      </c>
      <c r="K1177" s="26">
        <f>VLOOKUP(A1177,[1]FloodArchive!$A$2:$P$6003,14,FALSE)</f>
        <v>1</v>
      </c>
      <c r="L1177" s="23">
        <f>VLOOKUP(A1177,[1]FloodArchive!$A$2:$P$6000,7,FALSE)</f>
        <v>5759.2</v>
      </c>
      <c r="M1177" s="27">
        <f t="shared" si="61"/>
        <v>4.2374834152756478</v>
      </c>
      <c r="N1177" s="23">
        <f>VLOOKUP(A1177,[1]FloodArchive!$A$2:$P$6000,5,FALSE)</f>
        <v>-86.600700000000003</v>
      </c>
      <c r="O1177" s="23">
        <f>VLOOKUP(A1177,[1]FloodArchive!$A$2:$P$6000,6,FALSE)</f>
        <v>13.925700000000001</v>
      </c>
      <c r="P1177" s="33" t="s">
        <v>2232</v>
      </c>
    </row>
    <row r="1178" spans="1:16" ht="39.950000000000003" customHeight="1" x14ac:dyDescent="0.2">
      <c r="A1178" s="138">
        <f t="shared" si="60"/>
        <v>3038</v>
      </c>
      <c r="B1178" s="21" t="str">
        <f>VLOOKUP(A1178,[1]FloodArchive!$A$2:$N$6000,3,FALSE)</f>
        <v>Madagascar</v>
      </c>
      <c r="C1178" s="22" t="s">
        <v>2233</v>
      </c>
      <c r="D1178" s="24">
        <f>VLOOKUP(A1178,[1]FloodArchive!$A$2:$P$6000,8,FALSE)</f>
        <v>39156</v>
      </c>
      <c r="E1178" s="24">
        <f>VLOOKUP(A1178,[1]FloodArchive!$A$2:$P$6000,9,FALSE)</f>
        <v>39167</v>
      </c>
      <c r="F1178" s="25">
        <f t="shared" si="62"/>
        <v>12</v>
      </c>
      <c r="G1178" s="23">
        <f>VLOOKUP(A1178,[1]FloodArchive!$A$2:$P$6000,11,FALSE)</f>
        <v>80</v>
      </c>
      <c r="H1178" s="23">
        <f>VLOOKUP(A1178,[1]FloodArchive!$A$2:$P$6000,12,FALSE)</f>
        <v>30000</v>
      </c>
      <c r="I1178" s="58">
        <v>0</v>
      </c>
      <c r="J1178" s="23" t="str">
        <f>VLOOKUP(A1178,[1]FloodArchive!$A$2:$P$6000,13,FALSE)</f>
        <v>Tropical cyclone</v>
      </c>
      <c r="K1178" s="26">
        <f>VLOOKUP(A1178,[1]FloodArchive!$A$2:$P$6003,14,FALSE)</f>
        <v>1.5</v>
      </c>
      <c r="L1178" s="23">
        <f>VLOOKUP(A1178,[1]FloodArchive!$A$2:$P$6000,7,FALSE)</f>
        <v>131716.70000000001</v>
      </c>
      <c r="M1178" s="27">
        <f t="shared" si="61"/>
        <v>6.3749133465651067</v>
      </c>
      <c r="N1178" s="23">
        <f>VLOOKUP(A1178,[1]FloodArchive!$A$2:$P$6000,5,FALSE)</f>
        <v>49.940899999999999</v>
      </c>
      <c r="O1178" s="23">
        <f>VLOOKUP(A1178,[1]FloodArchive!$A$2:$P$6000,6,FALSE)</f>
        <v>-14.8431</v>
      </c>
      <c r="P1178" s="33" t="s">
        <v>2234</v>
      </c>
    </row>
    <row r="1179" spans="1:16" ht="39.950000000000003" customHeight="1" x14ac:dyDescent="0.2">
      <c r="A1179" s="138">
        <f t="shared" si="60"/>
        <v>3037</v>
      </c>
      <c r="B1179" s="21" t="str">
        <f>VLOOKUP(A1179,[1]FloodArchive!$A$2:$N$6000,3,FALSE)</f>
        <v>USA</v>
      </c>
      <c r="C1179" s="22" t="s">
        <v>2235</v>
      </c>
      <c r="D1179" s="24">
        <f>VLOOKUP(A1179,[1]FloodArchive!$A$2:$P$6000,8,FALSE)</f>
        <v>39152</v>
      </c>
      <c r="E1179" s="24">
        <f>VLOOKUP(A1179,[1]FloodArchive!$A$2:$P$6000,9,FALSE)</f>
        <v>39154</v>
      </c>
      <c r="F1179" s="25">
        <f t="shared" si="62"/>
        <v>3</v>
      </c>
      <c r="G1179" s="23">
        <f>VLOOKUP(A1179,[1]FloodArchive!$A$2:$P$6000,11,FALSE)</f>
        <v>2</v>
      </c>
      <c r="H1179" s="23">
        <f>VLOOKUP(A1179,[1]FloodArchive!$A$2:$P$6000,12,FALSE)</f>
        <v>0</v>
      </c>
      <c r="I1179" s="58">
        <v>0</v>
      </c>
      <c r="J1179" s="23" t="str">
        <f>VLOOKUP(A1179,[1]FloodArchive!$A$2:$P$6000,13,FALSE)</f>
        <v>Heavy rain</v>
      </c>
      <c r="K1179" s="26">
        <f>VLOOKUP(A1179,[1]FloodArchive!$A$2:$P$6003,14,FALSE)</f>
        <v>1</v>
      </c>
      <c r="L1179" s="23">
        <f>VLOOKUP(A1179,[1]FloodArchive!$A$2:$P$6000,7,FALSE)</f>
        <v>11015.63</v>
      </c>
      <c r="M1179" s="27">
        <f t="shared" si="61"/>
        <v>4.5191305948537028</v>
      </c>
      <c r="N1179" s="23">
        <f>VLOOKUP(A1179,[1]FloodArchive!$A$2:$P$6000,5,FALSE)</f>
        <v>-97.932400000000001</v>
      </c>
      <c r="O1179" s="23">
        <f>VLOOKUP(A1179,[1]FloodArchive!$A$2:$P$6000,6,FALSE)</f>
        <v>29.8672</v>
      </c>
      <c r="P1179" s="33" t="s">
        <v>2236</v>
      </c>
    </row>
    <row r="1180" spans="1:16" ht="39.950000000000003" customHeight="1" x14ac:dyDescent="0.2">
      <c r="A1180" s="138">
        <f t="shared" si="60"/>
        <v>3036</v>
      </c>
      <c r="B1180" s="21" t="str">
        <f>VLOOKUP(A1180,[1]FloodArchive!$A$2:$N$6000,3,FALSE)</f>
        <v>Fiji</v>
      </c>
      <c r="C1180" s="22" t="s">
        <v>2237</v>
      </c>
      <c r="D1180" s="24">
        <f>VLOOKUP(A1180,[1]FloodArchive!$A$2:$P$6000,8,FALSE)</f>
        <v>39150</v>
      </c>
      <c r="E1180" s="24">
        <f>VLOOKUP(A1180,[1]FloodArchive!$A$2:$P$6000,9,FALSE)</f>
        <v>39153</v>
      </c>
      <c r="F1180" s="25">
        <f t="shared" si="62"/>
        <v>4</v>
      </c>
      <c r="G1180" s="23">
        <f>VLOOKUP(A1180,[1]FloodArchive!$A$2:$P$6000,11,FALSE)</f>
        <v>5</v>
      </c>
      <c r="H1180" s="23">
        <f>VLOOKUP(A1180,[1]FloodArchive!$A$2:$P$6000,12,FALSE)</f>
        <v>0</v>
      </c>
      <c r="I1180" s="58">
        <v>7000000</v>
      </c>
      <c r="J1180" s="23" t="str">
        <f>VLOOKUP(A1180,[1]FloodArchive!$A$2:$P$6000,13,FALSE)</f>
        <v>Heavy rain</v>
      </c>
      <c r="K1180" s="26">
        <f>VLOOKUP(A1180,[1]FloodArchive!$A$2:$P$6003,14,FALSE)</f>
        <v>1</v>
      </c>
      <c r="L1180" s="23">
        <f>VLOOKUP(A1180,[1]FloodArchive!$A$2:$P$6000,7,FALSE)</f>
        <v>2552.4</v>
      </c>
      <c r="M1180" s="27">
        <f t="shared" si="61"/>
        <v>4.0090087272783164</v>
      </c>
      <c r="N1180" s="23">
        <f>VLOOKUP(A1180,[1]FloodArchive!$A$2:$P$6000,5,FALSE)</f>
        <v>177.483</v>
      </c>
      <c r="O1180" s="23">
        <f>VLOOKUP(A1180,[1]FloodArchive!$A$2:$P$6000,6,FALSE)</f>
        <v>-17.7712</v>
      </c>
      <c r="P1180" s="33" t="s">
        <v>2238</v>
      </c>
    </row>
    <row r="1181" spans="1:16" ht="39.950000000000003" customHeight="1" x14ac:dyDescent="0.2">
      <c r="A1181" s="138">
        <f t="shared" si="60"/>
        <v>3035</v>
      </c>
      <c r="B1181" s="21" t="str">
        <f>VLOOKUP(A1181,[1]FloodArchive!$A$2:$N$6000,3,FALSE)</f>
        <v>Algeria</v>
      </c>
      <c r="C1181" s="22" t="s">
        <v>2239</v>
      </c>
      <c r="D1181" s="24">
        <f>VLOOKUP(A1181,[1]FloodArchive!$A$2:$P$6000,8,FALSE)</f>
        <v>39148</v>
      </c>
      <c r="E1181" s="24">
        <f>VLOOKUP(A1181,[1]FloodArchive!$A$2:$P$6000,9,FALSE)</f>
        <v>39152</v>
      </c>
      <c r="F1181" s="25">
        <f t="shared" si="62"/>
        <v>5</v>
      </c>
      <c r="G1181" s="23">
        <f>VLOOKUP(A1181,[1]FloodArchive!$A$2:$P$6000,11,FALSE)</f>
        <v>3</v>
      </c>
      <c r="H1181" s="23">
        <f>VLOOKUP(A1181,[1]FloodArchive!$A$2:$P$6000,12,FALSE)</f>
        <v>0</v>
      </c>
      <c r="I1181" s="58">
        <v>0</v>
      </c>
      <c r="J1181" s="23" t="str">
        <f>VLOOKUP(A1181,[1]FloodArchive!$A$2:$P$6000,13,FALSE)</f>
        <v>Heavy rain</v>
      </c>
      <c r="K1181" s="26">
        <f>VLOOKUP(A1181,[1]FloodArchive!$A$2:$P$6003,14,FALSE)</f>
        <v>1</v>
      </c>
      <c r="L1181" s="23">
        <f>VLOOKUP(A1181,[1]FloodArchive!$A$2:$P$6000,7,FALSE)</f>
        <v>53227.22</v>
      </c>
      <c r="M1181" s="27">
        <f t="shared" si="61"/>
        <v>5.4251037883711044</v>
      </c>
      <c r="N1181" s="23">
        <f>VLOOKUP(A1181,[1]FloodArchive!$A$2:$P$6000,5,FALSE)</f>
        <v>3.37805</v>
      </c>
      <c r="O1181" s="23">
        <f>VLOOKUP(A1181,[1]FloodArchive!$A$2:$P$6000,6,FALSE)</f>
        <v>35.155900000000003</v>
      </c>
      <c r="P1181" s="33" t="s">
        <v>2240</v>
      </c>
    </row>
    <row r="1182" spans="1:16" ht="39.950000000000003" customHeight="1" x14ac:dyDescent="0.2">
      <c r="A1182" s="138">
        <f t="shared" si="60"/>
        <v>3034</v>
      </c>
      <c r="B1182" s="21" t="str">
        <f>VLOOKUP(A1182,[1]FloodArchive!$A$2:$N$6000,3,FALSE)</f>
        <v>Honduras</v>
      </c>
      <c r="C1182" s="22" t="s">
        <v>2241</v>
      </c>
      <c r="D1182" s="24">
        <f>VLOOKUP(A1182,[1]FloodArchive!$A$2:$P$6000,8,FALSE)</f>
        <v>39147</v>
      </c>
      <c r="E1182" s="24">
        <f>VLOOKUP(A1182,[1]FloodArchive!$A$2:$P$6000,9,FALSE)</f>
        <v>39151</v>
      </c>
      <c r="F1182" s="25">
        <f t="shared" si="62"/>
        <v>5</v>
      </c>
      <c r="G1182" s="23">
        <f>VLOOKUP(A1182,[1]FloodArchive!$A$2:$P$6000,11,FALSE)</f>
        <v>0</v>
      </c>
      <c r="H1182" s="23">
        <f>VLOOKUP(A1182,[1]FloodArchive!$A$2:$P$6000,12,FALSE)</f>
        <v>3000</v>
      </c>
      <c r="I1182" s="58">
        <v>0</v>
      </c>
      <c r="J1182" s="23" t="str">
        <f>VLOOKUP(A1182,[1]FloodArchive!$A$2:$P$6000,13,FALSE)</f>
        <v>Heavy rain</v>
      </c>
      <c r="K1182" s="26">
        <f>VLOOKUP(A1182,[1]FloodArchive!$A$2:$P$6003,14,FALSE)</f>
        <v>1</v>
      </c>
      <c r="L1182" s="23">
        <f>VLOOKUP(A1182,[1]FloodArchive!$A$2:$P$6000,7,FALSE)</f>
        <v>11383.97</v>
      </c>
      <c r="M1182" s="27">
        <f t="shared" si="61"/>
        <v>4.7552637469242267</v>
      </c>
      <c r="N1182" s="23">
        <f>VLOOKUP(A1182,[1]FloodArchive!$A$2:$P$6000,5,FALSE)</f>
        <v>-86.535600000000002</v>
      </c>
      <c r="O1182" s="23">
        <f>VLOOKUP(A1182,[1]FloodArchive!$A$2:$P$6000,6,FALSE)</f>
        <v>15.5787</v>
      </c>
      <c r="P1182" s="33" t="s">
        <v>2242</v>
      </c>
    </row>
    <row r="1183" spans="1:16" ht="39.950000000000003" customHeight="1" x14ac:dyDescent="0.2">
      <c r="A1183" s="138">
        <f t="shared" si="60"/>
        <v>3033</v>
      </c>
      <c r="B1183" s="21" t="str">
        <f>VLOOKUP(A1183,[1]FloodArchive!$A$2:$N$6000,3,FALSE)</f>
        <v>South Africa</v>
      </c>
      <c r="C1183" s="22" t="s">
        <v>2243</v>
      </c>
      <c r="D1183" s="24">
        <f>VLOOKUP(A1183,[1]FloodArchive!$A$2:$P$6000,8,FALSE)</f>
        <v>39144</v>
      </c>
      <c r="E1183" s="24">
        <f>VLOOKUP(A1183,[1]FloodArchive!$A$2:$P$6000,9,FALSE)</f>
        <v>39146</v>
      </c>
      <c r="F1183" s="25">
        <f t="shared" si="62"/>
        <v>3</v>
      </c>
      <c r="G1183" s="23">
        <f>VLOOKUP(A1183,[1]FloodArchive!$A$2:$P$6000,11,FALSE)</f>
        <v>5</v>
      </c>
      <c r="H1183" s="23">
        <f>VLOOKUP(A1183,[1]FloodArchive!$A$2:$P$6000,12,FALSE)</f>
        <v>0</v>
      </c>
      <c r="I1183" s="58">
        <v>0</v>
      </c>
      <c r="J1183" s="23" t="str">
        <f>VLOOKUP(A1183,[1]FloodArchive!$A$2:$P$6000,13,FALSE)</f>
        <v>Heavy rain</v>
      </c>
      <c r="K1183" s="26">
        <f>VLOOKUP(A1183,[1]FloodArchive!$A$2:$P$6003,14,FALSE)</f>
        <v>1</v>
      </c>
      <c r="L1183" s="23">
        <f>VLOOKUP(A1183,[1]FloodArchive!$A$2:$P$6000,7,FALSE)</f>
        <v>43137</v>
      </c>
      <c r="M1183" s="27">
        <f t="shared" si="61"/>
        <v>5.111971193150775</v>
      </c>
      <c r="N1183" s="23">
        <f>VLOOKUP(A1183,[1]FloodArchive!$A$2:$P$6000,5,FALSE)</f>
        <v>28.259399999999999</v>
      </c>
      <c r="O1183" s="23">
        <f>VLOOKUP(A1183,[1]FloodArchive!$A$2:$P$6000,6,FALSE)</f>
        <v>-31.810600000000001</v>
      </c>
      <c r="P1183" s="33" t="s">
        <v>2244</v>
      </c>
    </row>
    <row r="1184" spans="1:16" ht="39.950000000000003" customHeight="1" x14ac:dyDescent="0.2">
      <c r="A1184" s="138">
        <f t="shared" si="60"/>
        <v>3032</v>
      </c>
      <c r="B1184" s="21" t="str">
        <f>VLOOKUP(A1184,[1]FloodArchive!$A$2:$N$6000,3,FALSE)</f>
        <v>Australia</v>
      </c>
      <c r="C1184" s="22" t="s">
        <v>2245</v>
      </c>
      <c r="D1184" s="24">
        <f>VLOOKUP(A1184,[1]FloodArchive!$A$2:$P$6000,8,FALSE)</f>
        <v>39143</v>
      </c>
      <c r="E1184" s="24">
        <f>VLOOKUP(A1184,[1]FloodArchive!$A$2:$P$6000,9,FALSE)</f>
        <v>39157</v>
      </c>
      <c r="F1184" s="25">
        <f t="shared" si="62"/>
        <v>15</v>
      </c>
      <c r="G1184" s="23">
        <f>VLOOKUP(A1184,[1]FloodArchive!$A$2:$P$6000,11,FALSE)</f>
        <v>2</v>
      </c>
      <c r="H1184" s="23">
        <f>VLOOKUP(A1184,[1]FloodArchive!$A$2:$P$6000,12,FALSE)</f>
        <v>90</v>
      </c>
      <c r="I1184" s="58">
        <v>0</v>
      </c>
      <c r="J1184" s="23" t="str">
        <f>VLOOKUP(A1184,[1]FloodArchive!$A$2:$P$6000,13,FALSE)</f>
        <v>Tropical cyclone</v>
      </c>
      <c r="K1184" s="26">
        <f>VLOOKUP(A1184,[1]FloodArchive!$A$2:$P$6003,14,FALSE)</f>
        <v>1.5</v>
      </c>
      <c r="L1184" s="23">
        <f>VLOOKUP(A1184,[1]FloodArchive!$A$2:$P$6000,7,FALSE)</f>
        <v>184731.32</v>
      </c>
      <c r="M1184" s="27">
        <f t="shared" si="61"/>
        <v>6.6187230516135083</v>
      </c>
      <c r="N1184" s="23">
        <f>VLOOKUP(A1184,[1]FloodArchive!$A$2:$P$6000,5,FALSE)</f>
        <v>131.91900000000001</v>
      </c>
      <c r="O1184" s="23">
        <f>VLOOKUP(A1184,[1]FloodArchive!$A$2:$P$6000,6,FALSE)</f>
        <v>-13.671799999999999</v>
      </c>
      <c r="P1184" s="33" t="s">
        <v>2246</v>
      </c>
    </row>
    <row r="1185" spans="1:16" ht="39.950000000000003" customHeight="1" x14ac:dyDescent="0.2">
      <c r="A1185" s="138">
        <f t="shared" si="60"/>
        <v>3031</v>
      </c>
      <c r="B1185" s="21" t="str">
        <f>VLOOKUP(A1185,[1]FloodArchive!$A$2:$N$6000,3,FALSE)</f>
        <v>Indonesia</v>
      </c>
      <c r="C1185" s="22" t="s">
        <v>2247</v>
      </c>
      <c r="D1185" s="24">
        <f>VLOOKUP(A1185,[1]FloodArchive!$A$2:$P$6000,8,FALSE)</f>
        <v>39142</v>
      </c>
      <c r="E1185" s="24">
        <f>VLOOKUP(A1185,[1]FloodArchive!$A$2:$P$6000,9,FALSE)</f>
        <v>39151</v>
      </c>
      <c r="F1185" s="25">
        <f t="shared" si="62"/>
        <v>10</v>
      </c>
      <c r="G1185" s="23">
        <f>VLOOKUP(A1185,[1]FloodArchive!$A$2:$P$6000,11,FALSE)</f>
        <v>43</v>
      </c>
      <c r="H1185" s="23">
        <f>VLOOKUP(A1185,[1]FloodArchive!$A$2:$P$6000,12,FALSE)</f>
        <v>11530</v>
      </c>
      <c r="I1185" s="58">
        <v>0</v>
      </c>
      <c r="J1185" s="23" t="str">
        <f>VLOOKUP(A1185,[1]FloodArchive!$A$2:$P$6000,13,FALSE)</f>
        <v>Heavy rain</v>
      </c>
      <c r="K1185" s="26">
        <f>VLOOKUP(A1185,[1]FloodArchive!$A$2:$P$6003,14,FALSE)</f>
        <v>1</v>
      </c>
      <c r="L1185" s="23">
        <f>VLOOKUP(A1185,[1]FloodArchive!$A$2:$P$6000,7,FALSE)</f>
        <v>3222.43</v>
      </c>
      <c r="M1185" s="27">
        <f t="shared" si="61"/>
        <v>4.5081834920630133</v>
      </c>
      <c r="N1185" s="23">
        <f>VLOOKUP(A1185,[1]FloodArchive!$A$2:$P$6000,5,FALSE)</f>
        <v>120.75700000000001</v>
      </c>
      <c r="O1185" s="23">
        <f>VLOOKUP(A1185,[1]FloodArchive!$A$2:$P$6000,6,FALSE)</f>
        <v>-8.5667399999999994</v>
      </c>
      <c r="P1185" s="33" t="s">
        <v>2248</v>
      </c>
    </row>
    <row r="1186" spans="1:16" ht="39.950000000000003" customHeight="1" x14ac:dyDescent="0.2">
      <c r="A1186" s="138">
        <f t="shared" si="60"/>
        <v>3030</v>
      </c>
      <c r="B1186" s="21" t="str">
        <f>VLOOKUP(A1186,[1]FloodArchive!$A$2:$N$6000,3,FALSE)</f>
        <v>Madagascar</v>
      </c>
      <c r="C1186" s="22" t="s">
        <v>2249</v>
      </c>
      <c r="D1186" s="24">
        <f>VLOOKUP(A1186,[1]FloodArchive!$A$2:$P$6000,8,FALSE)</f>
        <v>39121</v>
      </c>
      <c r="E1186" s="24">
        <f>VLOOKUP(A1186,[1]FloodArchive!$A$2:$P$6000,9,FALSE)</f>
        <v>39147</v>
      </c>
      <c r="F1186" s="25">
        <f t="shared" si="62"/>
        <v>27</v>
      </c>
      <c r="G1186" s="23">
        <f>VLOOKUP(A1186,[1]FloodArchive!$A$2:$P$6000,11,FALSE)</f>
        <v>7</v>
      </c>
      <c r="H1186" s="23">
        <f>VLOOKUP(A1186,[1]FloodArchive!$A$2:$P$6000,12,FALSE)</f>
        <v>33000</v>
      </c>
      <c r="I1186" s="58">
        <v>0</v>
      </c>
      <c r="J1186" s="23" t="str">
        <f>VLOOKUP(A1186,[1]FloodArchive!$A$2:$P$6000,13,FALSE)</f>
        <v>Tropical cyclone</v>
      </c>
      <c r="K1186" s="26">
        <f>VLOOKUP(A1186,[1]FloodArchive!$A$2:$P$6003,14,FALSE)</f>
        <v>1</v>
      </c>
      <c r="L1186" s="23">
        <f>VLOOKUP(A1186,[1]FloodArchive!$A$2:$P$6000,7,FALSE)</f>
        <v>438826.47</v>
      </c>
      <c r="M1186" s="27">
        <f t="shared" si="61"/>
        <v>7.0736565804823917</v>
      </c>
      <c r="N1186" s="23">
        <f>VLOOKUP(A1186,[1]FloodArchive!$A$2:$P$6000,5,FALSE)</f>
        <v>46.342500000000001</v>
      </c>
      <c r="O1186" s="23">
        <f>VLOOKUP(A1186,[1]FloodArchive!$A$2:$P$6000,6,FALSE)</f>
        <v>-18.489999999999998</v>
      </c>
      <c r="P1186" s="33" t="s">
        <v>2250</v>
      </c>
    </row>
    <row r="1187" spans="1:16" ht="39.950000000000003" customHeight="1" x14ac:dyDescent="0.2">
      <c r="A1187" s="138">
        <f t="shared" si="60"/>
        <v>3029</v>
      </c>
      <c r="B1187" s="21" t="str">
        <f>VLOOKUP(A1187,[1]FloodArchive!$A$2:$N$6000,3,FALSE)</f>
        <v>Fiji</v>
      </c>
      <c r="C1187" s="22" t="s">
        <v>2251</v>
      </c>
      <c r="D1187" s="24">
        <f>VLOOKUP(A1187,[1]FloodArchive!$A$2:$P$6000,8,FALSE)</f>
        <v>39116</v>
      </c>
      <c r="E1187" s="24">
        <f>VLOOKUP(A1187,[1]FloodArchive!$A$2:$P$6000,9,FALSE)</f>
        <v>39133</v>
      </c>
      <c r="F1187" s="25">
        <f t="shared" si="62"/>
        <v>18</v>
      </c>
      <c r="G1187" s="23">
        <f>VLOOKUP(A1187,[1]FloodArchive!$A$2:$P$6000,11,FALSE)</f>
        <v>1</v>
      </c>
      <c r="H1187" s="23">
        <f>VLOOKUP(A1187,[1]FloodArchive!$A$2:$P$6000,12,FALSE)</f>
        <v>900</v>
      </c>
      <c r="I1187" s="58">
        <v>30000000</v>
      </c>
      <c r="J1187" s="23" t="str">
        <f>VLOOKUP(A1187,[1]FloodArchive!$A$2:$P$6000,13,FALSE)</f>
        <v>Heavy rain</v>
      </c>
      <c r="K1187" s="26">
        <f>VLOOKUP(A1187,[1]FloodArchive!$A$2:$P$6003,14,FALSE)</f>
        <v>1</v>
      </c>
      <c r="L1187" s="23">
        <f>VLOOKUP(A1187,[1]FloodArchive!$A$2:$P$6000,7,FALSE)</f>
        <v>2552.4</v>
      </c>
      <c r="M1187" s="27">
        <f t="shared" si="61"/>
        <v>4.6622212410536603</v>
      </c>
      <c r="N1187" s="23">
        <f>VLOOKUP(A1187,[1]FloodArchive!$A$2:$P$6000,5,FALSE)</f>
        <v>177.483</v>
      </c>
      <c r="O1187" s="23">
        <f>VLOOKUP(A1187,[1]FloodArchive!$A$2:$P$6000,6,FALSE)</f>
        <v>-17.7712</v>
      </c>
      <c r="P1187" s="33" t="s">
        <v>2252</v>
      </c>
    </row>
    <row r="1188" spans="1:16" ht="39.950000000000003" customHeight="1" x14ac:dyDescent="0.2">
      <c r="A1188" s="138">
        <f t="shared" si="60"/>
        <v>3028</v>
      </c>
      <c r="B1188" s="21" t="str">
        <f>VLOOKUP(A1188,[1]FloodArchive!$A$2:$N$6000,3,FALSE)</f>
        <v>Rwanda</v>
      </c>
      <c r="C1188" s="22" t="s">
        <v>2253</v>
      </c>
      <c r="D1188" s="24">
        <f>VLOOKUP(A1188,[1]FloodArchive!$A$2:$P$6000,8,FALSE)</f>
        <v>39115</v>
      </c>
      <c r="E1188" s="24">
        <f>VLOOKUP(A1188,[1]FloodArchive!$A$2:$P$6000,9,FALSE)</f>
        <v>39129</v>
      </c>
      <c r="F1188" s="25">
        <f t="shared" si="62"/>
        <v>15</v>
      </c>
      <c r="G1188" s="23">
        <f>VLOOKUP(A1188,[1]FloodArchive!$A$2:$P$6000,11,FALSE)</f>
        <v>10</v>
      </c>
      <c r="H1188" s="23">
        <f>VLOOKUP(A1188,[1]FloodArchive!$A$2:$P$6000,12,FALSE)</f>
        <v>500</v>
      </c>
      <c r="I1188" s="58">
        <v>0</v>
      </c>
      <c r="J1188" s="23" t="str">
        <f>VLOOKUP(A1188,[1]FloodArchive!$A$2:$P$6000,13,FALSE)</f>
        <v>Heavy rain</v>
      </c>
      <c r="K1188" s="26">
        <f>VLOOKUP(A1188,[1]FloodArchive!$A$2:$P$6003,14,FALSE)</f>
        <v>1</v>
      </c>
      <c r="L1188" s="23">
        <f>VLOOKUP(A1188,[1]FloodArchive!$A$2:$P$6000,7,FALSE)</f>
        <v>1342.82</v>
      </c>
      <c r="M1188" s="27">
        <f t="shared" si="61"/>
        <v>4.3041090600744276</v>
      </c>
      <c r="N1188" s="23">
        <f>VLOOKUP(A1188,[1]FloodArchive!$A$2:$P$6000,5,FALSE)</f>
        <v>29.478400000000001</v>
      </c>
      <c r="O1188" s="23">
        <f>VLOOKUP(A1188,[1]FloodArchive!$A$2:$P$6000,6,FALSE)</f>
        <v>-1.7336400000000001</v>
      </c>
      <c r="P1188" s="33" t="s">
        <v>2254</v>
      </c>
    </row>
    <row r="1189" spans="1:16" ht="39.950000000000003" customHeight="1" x14ac:dyDescent="0.2">
      <c r="A1189" s="138">
        <f t="shared" si="60"/>
        <v>3027</v>
      </c>
      <c r="B1189" s="21" t="str">
        <f>VLOOKUP(A1189,[1]FloodArchive!$A$2:$N$6000,3,FALSE)</f>
        <v>Indonesia</v>
      </c>
      <c r="C1189" s="22" t="s">
        <v>2255</v>
      </c>
      <c r="D1189" s="24">
        <f>VLOOKUP(A1189,[1]FloodArchive!$A$2:$P$6000,8,FALSE)</f>
        <v>39113</v>
      </c>
      <c r="E1189" s="24">
        <f>VLOOKUP(A1189,[1]FloodArchive!$A$2:$P$6000,9,FALSE)</f>
        <v>39135</v>
      </c>
      <c r="F1189" s="25">
        <f t="shared" si="62"/>
        <v>23</v>
      </c>
      <c r="G1189" s="23">
        <f>VLOOKUP(A1189,[1]FloodArchive!$A$2:$P$6000,11,FALSE)</f>
        <v>80</v>
      </c>
      <c r="H1189" s="23">
        <f>VLOOKUP(A1189,[1]FloodArchive!$A$2:$P$6000,12,FALSE)</f>
        <v>500000</v>
      </c>
      <c r="I1189" s="58">
        <v>967000000</v>
      </c>
      <c r="J1189" s="23" t="str">
        <f>VLOOKUP(A1189,[1]FloodArchive!$A$2:$P$6000,13,FALSE)</f>
        <v>Heavy rain</v>
      </c>
      <c r="K1189" s="26">
        <f>VLOOKUP(A1189,[1]FloodArchive!$A$2:$P$6003,14,FALSE)</f>
        <v>1.5</v>
      </c>
      <c r="L1189" s="23">
        <f>VLOOKUP(A1189,[1]FloodArchive!$A$2:$P$6000,7,FALSE)</f>
        <v>4366.7</v>
      </c>
      <c r="M1189" s="27">
        <f t="shared" si="61"/>
        <v>5.1779724512217751</v>
      </c>
      <c r="N1189" s="23">
        <f>VLOOKUP(A1189,[1]FloodArchive!$A$2:$P$6000,5,FALSE)</f>
        <v>106.828</v>
      </c>
      <c r="O1189" s="23">
        <f>VLOOKUP(A1189,[1]FloodArchive!$A$2:$P$6000,6,FALSE)</f>
        <v>-6.2248299999999999</v>
      </c>
      <c r="P1189" s="33" t="s">
        <v>2256</v>
      </c>
    </row>
    <row r="1190" spans="1:16" ht="39.950000000000003" customHeight="1" x14ac:dyDescent="0.2">
      <c r="A1190" s="138">
        <f t="shared" si="60"/>
        <v>3026</v>
      </c>
      <c r="B1190" s="21" t="str">
        <f>VLOOKUP(A1190,[1]FloodArchive!$A$2:$N$6000,3,FALSE)</f>
        <v>Argentina</v>
      </c>
      <c r="C1190" s="22" t="s">
        <v>2257</v>
      </c>
      <c r="D1190" s="24">
        <f>VLOOKUP(A1190,[1]FloodArchive!$A$2:$P$6000,8,FALSE)</f>
        <v>39100</v>
      </c>
      <c r="E1190" s="24">
        <f>VLOOKUP(A1190,[1]FloodArchive!$A$2:$P$6000,9,FALSE)</f>
        <v>39161</v>
      </c>
      <c r="F1190" s="25">
        <f t="shared" si="62"/>
        <v>62</v>
      </c>
      <c r="G1190" s="23">
        <f>VLOOKUP(A1190,[1]FloodArchive!$A$2:$P$6000,11,FALSE)</f>
        <v>5</v>
      </c>
      <c r="H1190" s="23">
        <f>VLOOKUP(A1190,[1]FloodArchive!$A$2:$P$6000,12,FALSE)</f>
        <v>5000</v>
      </c>
      <c r="I1190" s="58">
        <v>30000000</v>
      </c>
      <c r="J1190" s="23" t="str">
        <f>VLOOKUP(A1190,[1]FloodArchive!$A$2:$P$6000,13,FALSE)</f>
        <v>Heavy rain</v>
      </c>
      <c r="K1190" s="26">
        <f>VLOOKUP(A1190,[1]FloodArchive!$A$2:$P$6003,14,FALSE)</f>
        <v>1</v>
      </c>
      <c r="L1190" s="23">
        <f>VLOOKUP(A1190,[1]FloodArchive!$A$2:$P$6000,7,FALSE)</f>
        <v>518021.47</v>
      </c>
      <c r="M1190" s="27">
        <f t="shared" si="61"/>
        <v>7.5067394494544821</v>
      </c>
      <c r="N1190" s="23">
        <f>VLOOKUP(A1190,[1]FloodArchive!$A$2:$P$6000,5,FALSE)</f>
        <v>-62.8825</v>
      </c>
      <c r="O1190" s="23">
        <f>VLOOKUP(A1190,[1]FloodArchive!$A$2:$P$6000,6,FALSE)</f>
        <v>-25.984200000000001</v>
      </c>
      <c r="P1190" s="33" t="s">
        <v>2258</v>
      </c>
    </row>
    <row r="1191" spans="1:16" ht="39.950000000000003" customHeight="1" x14ac:dyDescent="0.2">
      <c r="A1191" s="138">
        <f t="shared" si="60"/>
        <v>3025</v>
      </c>
      <c r="B1191" s="21" t="str">
        <f>VLOOKUP(A1191,[1]FloodArchive!$A$2:$N$6000,3,FALSE)</f>
        <v>Australia</v>
      </c>
      <c r="C1191" s="22" t="s">
        <v>2259</v>
      </c>
      <c r="D1191" s="24">
        <f>VLOOKUP(A1191,[1]FloodArchive!$A$2:$P$6000,8,FALSE)</f>
        <v>39105</v>
      </c>
      <c r="E1191" s="24">
        <f>VLOOKUP(A1191,[1]FloodArchive!$A$2:$P$6000,9,FALSE)</f>
        <v>39128</v>
      </c>
      <c r="F1191" s="25">
        <f t="shared" si="62"/>
        <v>24</v>
      </c>
      <c r="G1191" s="23">
        <f>VLOOKUP(A1191,[1]FloodArchive!$A$2:$P$6000,11,FALSE)</f>
        <v>0</v>
      </c>
      <c r="H1191" s="23">
        <f>VLOOKUP(A1191,[1]FloodArchive!$A$2:$P$6000,12,FALSE)</f>
        <v>0</v>
      </c>
      <c r="I1191" s="58">
        <v>0</v>
      </c>
      <c r="J1191" s="23" t="str">
        <f>VLOOKUP(A1191,[1]FloodArchive!$A$2:$P$6000,13,FALSE)</f>
        <v>Heavy rain</v>
      </c>
      <c r="K1191" s="26">
        <f>VLOOKUP(A1191,[1]FloodArchive!$A$2:$P$6003,14,FALSE)</f>
        <v>1</v>
      </c>
      <c r="L1191" s="23">
        <f>VLOOKUP(A1191,[1]FloodArchive!$A$2:$P$6000,7,FALSE)</f>
        <v>1256487</v>
      </c>
      <c r="M1191" s="27">
        <f t="shared" si="61"/>
        <v>7.4793692413194917</v>
      </c>
      <c r="N1191" s="23">
        <f>VLOOKUP(A1191,[1]FloodArchive!$A$2:$P$6000,5,FALSE)</f>
        <v>141.47399999999999</v>
      </c>
      <c r="O1191" s="23">
        <f>VLOOKUP(A1191,[1]FloodArchive!$A$2:$P$6000,6,FALSE)</f>
        <v>-24.507400000000001</v>
      </c>
      <c r="P1191" s="33" t="s">
        <v>2260</v>
      </c>
    </row>
    <row r="1192" spans="1:16" ht="39.950000000000003" customHeight="1" x14ac:dyDescent="0.2">
      <c r="A1192" s="138">
        <f t="shared" si="60"/>
        <v>3024</v>
      </c>
      <c r="B1192" s="21" t="str">
        <f>VLOOKUP(A1192,[1]FloodArchive!$A$2:$N$6000,3,FALSE)</f>
        <v>Peru</v>
      </c>
      <c r="C1192" s="22" t="s">
        <v>2261</v>
      </c>
      <c r="D1192" s="24">
        <f>VLOOKUP(A1192,[1]FloodArchive!$A$2:$P$6000,8,FALSE)</f>
        <v>39103</v>
      </c>
      <c r="E1192" s="24">
        <f>VLOOKUP(A1192,[1]FloodArchive!$A$2:$P$6000,9,FALSE)</f>
        <v>39123</v>
      </c>
      <c r="F1192" s="25">
        <f t="shared" si="62"/>
        <v>21</v>
      </c>
      <c r="G1192" s="23">
        <f>VLOOKUP(A1192,[1]FloodArchive!$A$2:$P$6000,11,FALSE)</f>
        <v>38</v>
      </c>
      <c r="H1192" s="23">
        <f>VLOOKUP(A1192,[1]FloodArchive!$A$2:$P$6000,12,FALSE)</f>
        <v>5000</v>
      </c>
      <c r="I1192" s="58">
        <v>0</v>
      </c>
      <c r="J1192" s="23" t="str">
        <f>VLOOKUP(A1192,[1]FloodArchive!$A$2:$P$6000,13,FALSE)</f>
        <v>Heavy rain</v>
      </c>
      <c r="K1192" s="26">
        <f>VLOOKUP(A1192,[1]FloodArchive!$A$2:$P$6003,14,FALSE)</f>
        <v>1</v>
      </c>
      <c r="L1192" s="23">
        <f>VLOOKUP(A1192,[1]FloodArchive!$A$2:$P$6000,7,FALSE)</f>
        <v>124921.44</v>
      </c>
      <c r="M1192" s="27">
        <f t="shared" si="61"/>
        <v>6.4188562765396746</v>
      </c>
      <c r="N1192" s="23">
        <f>VLOOKUP(A1192,[1]FloodArchive!$A$2:$P$6000,5,FALSE)</f>
        <v>-74.460800000000006</v>
      </c>
      <c r="O1192" s="23">
        <f>VLOOKUP(A1192,[1]FloodArchive!$A$2:$P$6000,6,FALSE)</f>
        <v>-11.474500000000001</v>
      </c>
      <c r="P1192" s="33" t="s">
        <v>2262</v>
      </c>
    </row>
    <row r="1193" spans="1:16" ht="39.950000000000003" customHeight="1" x14ac:dyDescent="0.2">
      <c r="A1193" s="138">
        <f t="shared" si="60"/>
        <v>3023</v>
      </c>
      <c r="B1193" s="21" t="str">
        <f>VLOOKUP(A1193,[1]FloodArchive!$A$2:$N$6000,3,FALSE)</f>
        <v>Malawi</v>
      </c>
      <c r="C1193" s="22" t="s">
        <v>2263</v>
      </c>
      <c r="D1193" s="24">
        <f>VLOOKUP(A1193,[1]FloodArchive!$A$2:$P$6000,8,FALSE)</f>
        <v>39102</v>
      </c>
      <c r="E1193" s="24">
        <f>VLOOKUP(A1193,[1]FloodArchive!$A$2:$P$6000,9,FALSE)</f>
        <v>39151</v>
      </c>
      <c r="F1193" s="25">
        <f t="shared" si="62"/>
        <v>50</v>
      </c>
      <c r="G1193" s="23">
        <f>VLOOKUP(A1193,[1]FloodArchive!$A$2:$P$6000,11,FALSE)</f>
        <v>2</v>
      </c>
      <c r="H1193" s="23">
        <f>VLOOKUP(A1193,[1]FloodArchive!$A$2:$P$6000,12,FALSE)</f>
        <v>10000</v>
      </c>
      <c r="I1193" s="58" t="s">
        <v>1691</v>
      </c>
      <c r="J1193" s="23" t="str">
        <f>VLOOKUP(A1193,[1]FloodArchive!$A$2:$P$6000,13,FALSE)</f>
        <v>Heavy rain</v>
      </c>
      <c r="K1193" s="26">
        <f>VLOOKUP(A1193,[1]FloodArchive!$A$2:$P$6003,14,FALSE)</f>
        <v>1</v>
      </c>
      <c r="L1193" s="23">
        <f>VLOOKUP(A1193,[1]FloodArchive!$A$2:$P$6000,7,FALSE)</f>
        <v>259566.5</v>
      </c>
      <c r="M1193" s="27">
        <f t="shared" si="61"/>
        <v>7.1132186454537516</v>
      </c>
      <c r="N1193" s="23">
        <f>VLOOKUP(A1193,[1]FloodArchive!$A$2:$P$6000,5,FALSE)</f>
        <v>32.591299999999997</v>
      </c>
      <c r="O1193" s="23">
        <f>VLOOKUP(A1193,[1]FloodArchive!$A$2:$P$6000,6,FALSE)</f>
        <v>-10.623100000000001</v>
      </c>
      <c r="P1193" s="33" t="s">
        <v>2264</v>
      </c>
    </row>
    <row r="1194" spans="1:16" ht="39.950000000000003" customHeight="1" x14ac:dyDescent="0.2">
      <c r="A1194" s="138">
        <f t="shared" si="60"/>
        <v>3022</v>
      </c>
      <c r="B1194" s="21" t="str">
        <f>VLOOKUP(A1194,[1]FloodArchive!$A$2:$N$6000,3,FALSE)</f>
        <v>Angola</v>
      </c>
      <c r="C1194" s="22" t="s">
        <v>2265</v>
      </c>
      <c r="D1194" s="24">
        <f>VLOOKUP(A1194,[1]FloodArchive!$A$2:$P$6000,8,FALSE)</f>
        <v>39099</v>
      </c>
      <c r="E1194" s="24">
        <f>VLOOKUP(A1194,[1]FloodArchive!$A$2:$P$6000,9,FALSE)</f>
        <v>39108</v>
      </c>
      <c r="F1194" s="25">
        <f t="shared" si="62"/>
        <v>10</v>
      </c>
      <c r="G1194" s="23">
        <f>VLOOKUP(A1194,[1]FloodArchive!$A$2:$P$6000,11,FALSE)</f>
        <v>81</v>
      </c>
      <c r="H1194" s="23">
        <f>VLOOKUP(A1194,[1]FloodArchive!$A$2:$P$6000,12,FALSE)</f>
        <v>40000</v>
      </c>
      <c r="I1194" s="58">
        <v>0</v>
      </c>
      <c r="J1194" s="23" t="str">
        <f>VLOOKUP(A1194,[1]FloodArchive!$A$2:$P$6000,13,FALSE)</f>
        <v>Heavy rain</v>
      </c>
      <c r="K1194" s="26">
        <f>VLOOKUP(A1194,[1]FloodArchive!$A$2:$P$6003,14,FALSE)</f>
        <v>1</v>
      </c>
      <c r="L1194" s="23">
        <f>VLOOKUP(A1194,[1]FloodArchive!$A$2:$P$6000,7,FALSE)</f>
        <v>1596.31</v>
      </c>
      <c r="M1194" s="27">
        <f t="shared" si="61"/>
        <v>4.2031172342678369</v>
      </c>
      <c r="N1194" s="23">
        <f>VLOOKUP(A1194,[1]FloodArchive!$A$2:$P$6000,5,FALSE)</f>
        <v>13.3551</v>
      </c>
      <c r="O1194" s="23">
        <f>VLOOKUP(A1194,[1]FloodArchive!$A$2:$P$6000,6,FALSE)</f>
        <v>-8.8742099999999997</v>
      </c>
      <c r="P1194" s="33" t="s">
        <v>2266</v>
      </c>
    </row>
    <row r="1195" spans="1:16" ht="39.950000000000003" customHeight="1" x14ac:dyDescent="0.2">
      <c r="A1195" s="138">
        <f t="shared" si="60"/>
        <v>3021</v>
      </c>
      <c r="B1195" s="21" t="str">
        <f>VLOOKUP(A1195,[1]FloodArchive!$A$2:$N$6000,3,FALSE)</f>
        <v>Australia</v>
      </c>
      <c r="C1195" s="22" t="s">
        <v>2267</v>
      </c>
      <c r="D1195" s="24">
        <f>VLOOKUP(A1195,[1]FloodArchive!$A$2:$P$6000,8,FALSE)</f>
        <v>39101</v>
      </c>
      <c r="E1195" s="24">
        <f>VLOOKUP(A1195,[1]FloodArchive!$A$2:$P$6000,9,FALSE)</f>
        <v>39105</v>
      </c>
      <c r="F1195" s="25">
        <f t="shared" si="62"/>
        <v>5</v>
      </c>
      <c r="G1195" s="23">
        <f>VLOOKUP(A1195,[1]FloodArchive!$A$2:$P$6000,11,FALSE)</f>
        <v>0</v>
      </c>
      <c r="H1195" s="23">
        <f>VLOOKUP(A1195,[1]FloodArchive!$A$2:$P$6000,12,FALSE)</f>
        <v>0</v>
      </c>
      <c r="I1195" s="58">
        <v>0</v>
      </c>
      <c r="J1195" s="23" t="str">
        <f>VLOOKUP(A1195,[1]FloodArchive!$A$2:$P$6000,13,FALSE)</f>
        <v>Monsoonal rain</v>
      </c>
      <c r="K1195" s="26">
        <f>VLOOKUP(A1195,[1]FloodArchive!$A$2:$P$6003,14,FALSE)</f>
        <v>1.5</v>
      </c>
      <c r="L1195" s="23">
        <f>VLOOKUP(A1195,[1]FloodArchive!$A$2:$P$6000,7,FALSE)</f>
        <v>661938.51</v>
      </c>
      <c r="M1195" s="27">
        <f t="shared" si="61"/>
        <v>6.6958789114295758</v>
      </c>
      <c r="N1195" s="23">
        <f>VLOOKUP(A1195,[1]FloodArchive!$A$2:$P$6000,5,FALSE)</f>
        <v>138.489</v>
      </c>
      <c r="O1195" s="23">
        <f>VLOOKUP(A1195,[1]FloodArchive!$A$2:$P$6000,6,FALSE)</f>
        <v>-31.359100000000002</v>
      </c>
      <c r="P1195" s="33" t="s">
        <v>2268</v>
      </c>
    </row>
    <row r="1196" spans="1:16" ht="39.950000000000003" customHeight="1" x14ac:dyDescent="0.2">
      <c r="A1196" s="138">
        <f t="shared" si="60"/>
        <v>3020</v>
      </c>
      <c r="B1196" s="21" t="str">
        <f>VLOOKUP(A1196,[1]FloodArchive!$A$2:$N$6000,3,FALSE)</f>
        <v>USA</v>
      </c>
      <c r="C1196" s="35" t="s">
        <v>2269</v>
      </c>
      <c r="D1196" s="24">
        <f>VLOOKUP(A1196,[1]FloodArchive!$A$2:$P$6000,8,FALSE)</f>
        <v>39097</v>
      </c>
      <c r="E1196" s="24">
        <f>VLOOKUP(A1196,[1]FloodArchive!$A$2:$P$6000,9,FALSE)</f>
        <v>39116</v>
      </c>
      <c r="F1196" s="25">
        <f t="shared" si="62"/>
        <v>20</v>
      </c>
      <c r="G1196" s="23">
        <f>VLOOKUP(A1196,[1]FloodArchive!$A$2:$P$6000,11,FALSE)</f>
        <v>24</v>
      </c>
      <c r="H1196" s="23">
        <f>VLOOKUP(A1196,[1]FloodArchive!$A$2:$P$6000,12,FALSE)</f>
        <v>0</v>
      </c>
      <c r="I1196" s="58">
        <v>0</v>
      </c>
      <c r="J1196" s="23" t="str">
        <f>VLOOKUP(A1196,[1]FloodArchive!$A$2:$P$6000,13,FALSE)</f>
        <v>Heavy rain</v>
      </c>
      <c r="K1196" s="26">
        <f>VLOOKUP(A1196,[1]FloodArchive!$A$2:$P$6003,14,FALSE)</f>
        <v>1</v>
      </c>
      <c r="L1196" s="23">
        <f>VLOOKUP(A1196,[1]FloodArchive!$A$2:$P$6000,7,FALSE)</f>
        <v>434387.22</v>
      </c>
      <c r="M1196" s="27">
        <f t="shared" si="61"/>
        <v>6.9389070351611517</v>
      </c>
      <c r="N1196" s="23">
        <f>VLOOKUP(A1196,[1]FloodArchive!$A$2:$P$6000,5,FALSE)</f>
        <v>-90.065899999999999</v>
      </c>
      <c r="O1196" s="23">
        <f>VLOOKUP(A1196,[1]FloodArchive!$A$2:$P$6000,6,FALSE)</f>
        <v>34.878</v>
      </c>
      <c r="P1196" s="33" t="s">
        <v>2270</v>
      </c>
    </row>
    <row r="1197" spans="1:16" ht="39.950000000000003" customHeight="1" x14ac:dyDescent="0.2">
      <c r="A1197" s="138">
        <f t="shared" si="60"/>
        <v>3019</v>
      </c>
      <c r="B1197" s="21" t="str">
        <f>VLOOKUP(A1197,[1]FloodArchive!$A$2:$N$6000,3,FALSE)</f>
        <v>Bolivia</v>
      </c>
      <c r="C1197" s="22" t="s">
        <v>2271</v>
      </c>
      <c r="D1197" s="24">
        <f>VLOOKUP(A1197,[1]FloodArchive!$A$2:$P$6000,8,FALSE)</f>
        <v>39092</v>
      </c>
      <c r="E1197" s="24">
        <f>VLOOKUP(A1197,[1]FloodArchive!$A$2:$P$6000,9,FALSE)</f>
        <v>39203</v>
      </c>
      <c r="F1197" s="25">
        <f t="shared" si="62"/>
        <v>112</v>
      </c>
      <c r="G1197" s="23">
        <f>VLOOKUP(A1197,[1]FloodArchive!$A$2:$P$6000,11,FALSE)</f>
        <v>41</v>
      </c>
      <c r="H1197" s="23">
        <f>VLOOKUP(A1197,[1]FloodArchive!$A$2:$P$6000,12,FALSE)</f>
        <v>62687</v>
      </c>
      <c r="I1197" s="58">
        <v>90000000</v>
      </c>
      <c r="J1197" s="23" t="str">
        <f>VLOOKUP(A1197,[1]FloodArchive!$A$2:$P$6000,13,FALSE)</f>
        <v>Heavy rain</v>
      </c>
      <c r="K1197" s="26">
        <f>VLOOKUP(A1197,[1]FloodArchive!$A$2:$P$6003,14,FALSE)</f>
        <v>1.5</v>
      </c>
      <c r="L1197" s="23">
        <f>VLOOKUP(A1197,[1]FloodArchive!$A$2:$P$6000,7,FALSE)</f>
        <v>801034.98</v>
      </c>
      <c r="M1197" s="27">
        <f t="shared" si="61"/>
        <v>8.1289607632149377</v>
      </c>
      <c r="N1197" s="23">
        <f>VLOOKUP(A1197,[1]FloodArchive!$A$2:$P$6000,5,FALSE)</f>
        <v>-61.9602</v>
      </c>
      <c r="O1197" s="23">
        <f>VLOOKUP(A1197,[1]FloodArchive!$A$2:$P$6000,6,FALSE)</f>
        <v>-16.973800000000001</v>
      </c>
      <c r="P1197" s="33" t="s">
        <v>2272</v>
      </c>
    </row>
    <row r="1198" spans="1:16" ht="39.950000000000003" customHeight="1" x14ac:dyDescent="0.2">
      <c r="A1198" s="138">
        <f t="shared" si="60"/>
        <v>3018</v>
      </c>
      <c r="B1198" s="21" t="str">
        <f>VLOOKUP(A1198,[1]FloodArchive!$A$2:$N$6000,3,FALSE)</f>
        <v>Zambia</v>
      </c>
      <c r="C1198" s="22" t="s">
        <v>2273</v>
      </c>
      <c r="D1198" s="24">
        <f>VLOOKUP(A1198,[1]FloodArchive!$A$2:$P$6000,8,FALSE)</f>
        <v>39092</v>
      </c>
      <c r="E1198" s="24">
        <f>VLOOKUP(A1198,[1]FloodArchive!$A$2:$P$6000,9,FALSE)</f>
        <v>39212</v>
      </c>
      <c r="F1198" s="25">
        <f t="shared" si="62"/>
        <v>121</v>
      </c>
      <c r="G1198" s="23">
        <f>VLOOKUP(A1198,[1]FloodArchive!$A$2:$P$6000,11,FALSE)</f>
        <v>11</v>
      </c>
      <c r="H1198" s="23">
        <f>VLOOKUP(A1198,[1]FloodArchive!$A$2:$P$6000,12,FALSE)</f>
        <v>250000</v>
      </c>
      <c r="I1198" s="58">
        <v>0</v>
      </c>
      <c r="J1198" s="23" t="str">
        <f>VLOOKUP(A1198,[1]FloodArchive!$A$2:$P$6000,13,FALSE)</f>
        <v>Heavy rain</v>
      </c>
      <c r="K1198" s="26">
        <f>VLOOKUP(A1198,[1]FloodArchive!$A$2:$P$6003,14,FALSE)</f>
        <v>1</v>
      </c>
      <c r="L1198" s="23">
        <f>VLOOKUP(A1198,[1]FloodArchive!$A$2:$P$6000,7,FALSE)</f>
        <v>719319.21</v>
      </c>
      <c r="M1198" s="27">
        <f t="shared" si="61"/>
        <v>7.9397070289567271</v>
      </c>
      <c r="N1198" s="23">
        <f>VLOOKUP(A1198,[1]FloodArchive!$A$2:$P$6000,5,FALSE)</f>
        <v>24.3703</v>
      </c>
      <c r="O1198" s="23">
        <f>VLOOKUP(A1198,[1]FloodArchive!$A$2:$P$6000,6,FALSE)</f>
        <v>-12.9526</v>
      </c>
      <c r="P1198" s="33" t="s">
        <v>2274</v>
      </c>
    </row>
    <row r="1199" spans="1:16" ht="39.950000000000003" customHeight="1" x14ac:dyDescent="0.2">
      <c r="A1199" s="138">
        <f t="shared" si="60"/>
        <v>3017</v>
      </c>
      <c r="B1199" s="21" t="str">
        <f>VLOOKUP(A1199,[1]FloodArchive!$A$2:$N$6000,3,FALSE)</f>
        <v>Malaysia</v>
      </c>
      <c r="C1199" s="22" t="s">
        <v>2275</v>
      </c>
      <c r="D1199" s="24">
        <f>VLOOKUP(A1199,[1]FloodArchive!$A$2:$P$6000,8,FALSE)</f>
        <v>39093</v>
      </c>
      <c r="E1199" s="24">
        <f>VLOOKUP(A1199,[1]FloodArchive!$A$2:$P$6000,9,FALSE)</f>
        <v>39114</v>
      </c>
      <c r="F1199" s="25">
        <f t="shared" si="62"/>
        <v>22</v>
      </c>
      <c r="G1199" s="23">
        <f>VLOOKUP(A1199,[1]FloodArchive!$A$2:$P$6000,11,FALSE)</f>
        <v>2</v>
      </c>
      <c r="H1199" s="23">
        <f>VLOOKUP(A1199,[1]FloodArchive!$A$2:$P$6000,12,FALSE)</f>
        <v>148000</v>
      </c>
      <c r="I1199" s="58">
        <v>425000000</v>
      </c>
      <c r="J1199" s="23" t="str">
        <f>VLOOKUP(A1199,[1]FloodArchive!$A$2:$P$6000,13,FALSE)</f>
        <v>Monsoonal rain</v>
      </c>
      <c r="K1199" s="26">
        <f>VLOOKUP(A1199,[1]FloodArchive!$A$2:$P$6003,14,FALSE)</f>
        <v>1.5</v>
      </c>
      <c r="L1199" s="23">
        <f>VLOOKUP(A1199,[1]FloodArchive!$A$2:$P$6000,7,FALSE)</f>
        <v>26378.46</v>
      </c>
      <c r="M1199" s="27">
        <f t="shared" si="61"/>
        <v>5.9397633772965452</v>
      </c>
      <c r="N1199" s="23">
        <f>VLOOKUP(A1199,[1]FloodArchive!$A$2:$P$6000,5,FALSE)</f>
        <v>103.36799999999999</v>
      </c>
      <c r="O1199" s="23">
        <f>VLOOKUP(A1199,[1]FloodArchive!$A$2:$P$6000,6,FALSE)</f>
        <v>2.19171</v>
      </c>
      <c r="P1199" s="33" t="s">
        <v>2276</v>
      </c>
    </row>
    <row r="1200" spans="1:16" ht="39.950000000000003" customHeight="1" x14ac:dyDescent="0.2">
      <c r="A1200" s="138">
        <f t="shared" si="60"/>
        <v>3016</v>
      </c>
      <c r="B1200" s="21" t="str">
        <f>VLOOKUP(A1200,[1]FloodArchive!$A$2:$N$6000,3,FALSE)</f>
        <v>Sri Lanka</v>
      </c>
      <c r="C1200" s="22" t="s">
        <v>1656</v>
      </c>
      <c r="D1200" s="24">
        <f>VLOOKUP(A1200,[1]FloodArchive!$A$2:$P$6000,8,FALSE)</f>
        <v>39094</v>
      </c>
      <c r="E1200" s="24">
        <f>VLOOKUP(A1200,[1]FloodArchive!$A$2:$P$6000,9,FALSE)</f>
        <v>39098</v>
      </c>
      <c r="F1200" s="25">
        <f t="shared" si="62"/>
        <v>5</v>
      </c>
      <c r="G1200" s="23">
        <f>VLOOKUP(A1200,[1]FloodArchive!$A$2:$P$6000,11,FALSE)</f>
        <v>18</v>
      </c>
      <c r="H1200" s="23">
        <f>VLOOKUP(A1200,[1]FloodArchive!$A$2:$P$6000,12,FALSE)</f>
        <v>61281</v>
      </c>
      <c r="I1200" s="58">
        <v>0</v>
      </c>
      <c r="J1200" s="23" t="str">
        <f>VLOOKUP(A1200,[1]FloodArchive!$A$2:$P$6000,13,FALSE)</f>
        <v>Monsoonal rain</v>
      </c>
      <c r="K1200" s="26">
        <f>VLOOKUP(A1200,[1]FloodArchive!$A$2:$P$6003,14,FALSE)</f>
        <v>1</v>
      </c>
      <c r="L1200" s="23">
        <f>VLOOKUP(A1200,[1]FloodArchive!$A$2:$P$6000,7,FALSE)</f>
        <v>10964.12</v>
      </c>
      <c r="M1200" s="27">
        <f t="shared" si="61"/>
        <v>4.7389437844917532</v>
      </c>
      <c r="N1200" s="23">
        <f>VLOOKUP(A1200,[1]FloodArchive!$A$2:$P$6000,5,FALSE)</f>
        <v>80.946600000000004</v>
      </c>
      <c r="O1200" s="23">
        <f>VLOOKUP(A1200,[1]FloodArchive!$A$2:$P$6000,6,FALSE)</f>
        <v>6.7061299999999999</v>
      </c>
      <c r="P1200" s="33" t="s">
        <v>2277</v>
      </c>
    </row>
    <row r="1201" spans="1:16" ht="39.950000000000003" customHeight="1" x14ac:dyDescent="0.2">
      <c r="A1201" s="138">
        <f t="shared" si="60"/>
        <v>3015</v>
      </c>
      <c r="B1201" s="21" t="str">
        <f>VLOOKUP(A1201,[1]FloodArchive!$A$2:$N$6000,3,FALSE)</f>
        <v>Indonesia</v>
      </c>
      <c r="C1201" s="22" t="s">
        <v>2278</v>
      </c>
      <c r="D1201" s="24">
        <f>VLOOKUP(A1201,[1]FloodArchive!$A$2:$P$6000,8,FALSE)</f>
        <v>39094</v>
      </c>
      <c r="E1201" s="24">
        <f>VLOOKUP(A1201,[1]FloodArchive!$A$2:$P$6000,9,FALSE)</f>
        <v>39096</v>
      </c>
      <c r="F1201" s="25">
        <f t="shared" si="62"/>
        <v>3</v>
      </c>
      <c r="G1201" s="23">
        <f>VLOOKUP(A1201,[1]FloodArchive!$A$2:$P$6000,11,FALSE)</f>
        <v>26</v>
      </c>
      <c r="H1201" s="23">
        <f>VLOOKUP(A1201,[1]FloodArchive!$A$2:$P$6000,12,FALSE)</f>
        <v>3990</v>
      </c>
      <c r="I1201" s="58">
        <v>0</v>
      </c>
      <c r="J1201" s="23" t="str">
        <f>VLOOKUP(A1201,[1]FloodArchive!$A$2:$P$6000,13,FALSE)</f>
        <v>Monsoonal rain</v>
      </c>
      <c r="K1201" s="26">
        <f>VLOOKUP(A1201,[1]FloodArchive!$A$2:$P$6003,14,FALSE)</f>
        <v>1</v>
      </c>
      <c r="L1201" s="23">
        <f>VLOOKUP(A1201,[1]FloodArchive!$A$2:$P$6000,7,FALSE)</f>
        <v>378.37200000000001</v>
      </c>
      <c r="M1201" s="27">
        <f t="shared" si="61"/>
        <v>3.0550402453050758</v>
      </c>
      <c r="N1201" s="23">
        <f>VLOOKUP(A1201,[1]FloodArchive!$A$2:$P$6000,5,FALSE)</f>
        <v>125.54</v>
      </c>
      <c r="O1201" s="23">
        <f>VLOOKUP(A1201,[1]FloodArchive!$A$2:$P$6000,6,FALSE)</f>
        <v>3.5574599999999998</v>
      </c>
      <c r="P1201" s="33" t="s">
        <v>2279</v>
      </c>
    </row>
    <row r="1202" spans="1:16" ht="39.950000000000003" customHeight="1" x14ac:dyDescent="0.2">
      <c r="A1202" s="138">
        <f t="shared" si="60"/>
        <v>3014</v>
      </c>
      <c r="B1202" s="21" t="str">
        <f>VLOOKUP(A1202,[1]FloodArchive!$A$2:$N$6000,3,FALSE)</f>
        <v>Philippines</v>
      </c>
      <c r="C1202" s="22" t="s">
        <v>2280</v>
      </c>
      <c r="D1202" s="24">
        <f>VLOOKUP(A1202,[1]FloodArchive!$A$2:$P$6000,8,FALSE)</f>
        <v>39092</v>
      </c>
      <c r="E1202" s="24">
        <f>VLOOKUP(A1202,[1]FloodArchive!$A$2:$P$6000,9,FALSE)</f>
        <v>39106</v>
      </c>
      <c r="F1202" s="25">
        <f t="shared" si="62"/>
        <v>15</v>
      </c>
      <c r="G1202" s="23">
        <f>VLOOKUP(A1202,[1]FloodArchive!$A$2:$P$6000,11,FALSE)</f>
        <v>6</v>
      </c>
      <c r="H1202" s="23">
        <f>VLOOKUP(A1202,[1]FloodArchive!$A$2:$P$6000,12,FALSE)</f>
        <v>24508</v>
      </c>
      <c r="I1202" s="58">
        <v>0</v>
      </c>
      <c r="J1202" s="23" t="str">
        <f>VLOOKUP(A1202,[1]FloodArchive!$A$2:$P$6000,13,FALSE)</f>
        <v>Heavy rain</v>
      </c>
      <c r="K1202" s="26">
        <f>VLOOKUP(A1202,[1]FloodArchive!$A$2:$P$6003,14,FALSE)</f>
        <v>1</v>
      </c>
      <c r="L1202" s="23">
        <f>VLOOKUP(A1202,[1]FloodArchive!$A$2:$P$6000,7,FALSE)</f>
        <v>44621.63</v>
      </c>
      <c r="M1202" s="27">
        <f t="shared" si="61"/>
        <v>5.825636689796772</v>
      </c>
      <c r="N1202" s="23">
        <f>VLOOKUP(A1202,[1]FloodArchive!$A$2:$P$6000,5,FALSE)</f>
        <v>125.217</v>
      </c>
      <c r="O1202" s="23">
        <f>VLOOKUP(A1202,[1]FloodArchive!$A$2:$P$6000,6,FALSE)</f>
        <v>7.71183</v>
      </c>
      <c r="P1202" s="33" t="s">
        <v>2281</v>
      </c>
    </row>
    <row r="1203" spans="1:16" ht="39.950000000000003" customHeight="1" x14ac:dyDescent="0.2">
      <c r="A1203" s="138">
        <f t="shared" si="60"/>
        <v>3013</v>
      </c>
      <c r="B1203" s="21" t="str">
        <f>VLOOKUP(A1203,[1]FloodArchive!$A$2:$N$6000,3,FALSE)</f>
        <v>Burundi</v>
      </c>
      <c r="C1203" s="22" t="s">
        <v>2282</v>
      </c>
      <c r="D1203" s="24">
        <f>VLOOKUP(A1203,[1]FloodArchive!$A$2:$P$6000,8,FALSE)</f>
        <v>39083</v>
      </c>
      <c r="E1203" s="24">
        <f>VLOOKUP(A1203,[1]FloodArchive!$A$2:$P$6000,9,FALSE)</f>
        <v>39142</v>
      </c>
      <c r="F1203" s="25">
        <f t="shared" si="62"/>
        <v>60</v>
      </c>
      <c r="G1203" s="23">
        <f>VLOOKUP(A1203,[1]FloodArchive!$A$2:$P$6000,11,FALSE)</f>
        <v>4</v>
      </c>
      <c r="H1203" s="23">
        <f>VLOOKUP(A1203,[1]FloodArchive!$A$2:$P$6000,12,FALSE)</f>
        <v>23000</v>
      </c>
      <c r="I1203" s="58">
        <v>0</v>
      </c>
      <c r="J1203" s="23" t="str">
        <f>VLOOKUP(A1203,[1]FloodArchive!$A$2:$P$6000,13,FALSE)</f>
        <v>Heavy rain</v>
      </c>
      <c r="K1203" s="26">
        <f>VLOOKUP(A1203,[1]FloodArchive!$A$2:$P$6003,14,FALSE)</f>
        <v>1</v>
      </c>
      <c r="L1203" s="23">
        <f>VLOOKUP(A1203,[1]FloodArchive!$A$2:$P$6000,7,FALSE)</f>
        <v>293439.40999999997</v>
      </c>
      <c r="M1203" s="27">
        <f t="shared" si="61"/>
        <v>7.2456696911660945</v>
      </c>
      <c r="N1203" s="23">
        <f>VLOOKUP(A1203,[1]FloodArchive!$A$2:$P$6000,5,FALSE)</f>
        <v>30.3995</v>
      </c>
      <c r="O1203" s="23">
        <f>VLOOKUP(A1203,[1]FloodArchive!$A$2:$P$6000,6,FALSE)</f>
        <v>-3.13897</v>
      </c>
      <c r="P1203" s="33" t="s">
        <v>2283</v>
      </c>
    </row>
    <row r="1204" spans="1:16" ht="39.950000000000003" customHeight="1" x14ac:dyDescent="0.2">
      <c r="A1204" s="138">
        <f t="shared" si="60"/>
        <v>3012</v>
      </c>
      <c r="B1204" s="21" t="str">
        <f>VLOOKUP(A1204,[1]FloodArchive!$A$2:$N$6000,3,FALSE)</f>
        <v>Malaysia</v>
      </c>
      <c r="C1204" s="22" t="s">
        <v>2284</v>
      </c>
      <c r="D1204" s="24">
        <f>VLOOKUP(A1204,[1]FloodArchive!$A$2:$P$6000,8,FALSE)</f>
        <v>39086</v>
      </c>
      <c r="E1204" s="24">
        <f>VLOOKUP(A1204,[1]FloodArchive!$A$2:$P$6000,9,FALSE)</f>
        <v>39104</v>
      </c>
      <c r="F1204" s="25">
        <f t="shared" si="62"/>
        <v>19</v>
      </c>
      <c r="G1204" s="23">
        <f>VLOOKUP(A1204,[1]FloodArchive!$A$2:$P$6000,11,FALSE)</f>
        <v>1</v>
      </c>
      <c r="H1204" s="23">
        <f>VLOOKUP(A1204,[1]FloodArchive!$A$2:$P$6000,12,FALSE)</f>
        <v>3532</v>
      </c>
      <c r="I1204" s="58" t="s">
        <v>1691</v>
      </c>
      <c r="J1204" s="23" t="str">
        <f>VLOOKUP(A1204,[1]FloodArchive!$A$2:$P$6000,13,FALSE)</f>
        <v>Monsoonal rain</v>
      </c>
      <c r="K1204" s="26">
        <f>VLOOKUP(A1204,[1]FloodArchive!$A$2:$P$6003,14,FALSE)</f>
        <v>1</v>
      </c>
      <c r="L1204" s="23">
        <f>VLOOKUP(A1204,[1]FloodArchive!$A$2:$P$6000,7,FALSE)</f>
        <v>61718.44</v>
      </c>
      <c r="M1204" s="27">
        <f t="shared" si="61"/>
        <v>6.0691685412221972</v>
      </c>
      <c r="N1204" s="23">
        <f>VLOOKUP(A1204,[1]FloodArchive!$A$2:$P$6000,5,FALSE)</f>
        <v>115.907</v>
      </c>
      <c r="O1204" s="23">
        <f>VLOOKUP(A1204,[1]FloodArchive!$A$2:$P$6000,6,FALSE)</f>
        <v>4.9679799999999998</v>
      </c>
      <c r="P1204" s="33" t="s">
        <v>2285</v>
      </c>
    </row>
    <row r="1205" spans="1:16" ht="39.950000000000003" customHeight="1" x14ac:dyDescent="0.2">
      <c r="A1205" s="138">
        <f t="shared" si="60"/>
        <v>3011</v>
      </c>
      <c r="B1205" s="21" t="str">
        <f>VLOOKUP(A1205,[1]FloodArchive!$A$2:$N$6000,3,FALSE)</f>
        <v>Mozambique</v>
      </c>
      <c r="C1205" s="35" t="s">
        <v>2286</v>
      </c>
      <c r="D1205" s="24">
        <f>VLOOKUP(A1205,[1]FloodArchive!$A$2:$P$6000,8,FALSE)</f>
        <v>39085</v>
      </c>
      <c r="E1205" s="24">
        <f>VLOOKUP(A1205,[1]FloodArchive!$A$2:$P$6000,9,FALSE)</f>
        <v>39151</v>
      </c>
      <c r="F1205" s="25">
        <f t="shared" si="62"/>
        <v>67</v>
      </c>
      <c r="G1205" s="23">
        <f>VLOOKUP(A1205,[1]FloodArchive!$A$2:$P$6000,11,FALSE)</f>
        <v>46</v>
      </c>
      <c r="H1205" s="23">
        <f>VLOOKUP(A1205,[1]FloodArchive!$A$2:$P$6000,12,FALSE)</f>
        <v>165000</v>
      </c>
      <c r="I1205" s="58">
        <v>71000000</v>
      </c>
      <c r="J1205" s="23" t="str">
        <f>VLOOKUP(A1205,[1]FloodArchive!$A$2:$P$6000,13,FALSE)</f>
        <v>Heavy rain</v>
      </c>
      <c r="K1205" s="26">
        <f>VLOOKUP(A1205,[1]FloodArchive!$A$2:$P$6003,14,FALSE)</f>
        <v>1</v>
      </c>
      <c r="L1205" s="23">
        <f>VLOOKUP(A1205,[1]FloodArchive!$A$2:$P$6000,7,FALSE)</f>
        <v>243408.04</v>
      </c>
      <c r="M1205" s="27">
        <f t="shared" si="61"/>
        <v>7.2124097219932555</v>
      </c>
      <c r="N1205" s="23">
        <f>VLOOKUP(A1205,[1]FloodArchive!$A$2:$P$6000,5,FALSE)</f>
        <v>35.146299999999997</v>
      </c>
      <c r="O1205" s="23">
        <f>VLOOKUP(A1205,[1]FloodArchive!$A$2:$P$6000,6,FALSE)</f>
        <v>-17.466699999999999</v>
      </c>
      <c r="P1205" s="33" t="s">
        <v>2287</v>
      </c>
    </row>
    <row r="1206" spans="1:16" ht="39.950000000000003" customHeight="1" x14ac:dyDescent="0.2">
      <c r="A1206" s="138">
        <f t="shared" si="60"/>
        <v>3010</v>
      </c>
      <c r="B1206" s="21" t="str">
        <f>VLOOKUP(A1206,[1]FloodArchive!$A$2:$N$6000,3,FALSE)</f>
        <v>Brazil</v>
      </c>
      <c r="C1206" s="22" t="s">
        <v>2288</v>
      </c>
      <c r="D1206" s="24">
        <f>VLOOKUP(A1206,[1]FloodArchive!$A$2:$P$6000,8,FALSE)</f>
        <v>39083</v>
      </c>
      <c r="E1206" s="24">
        <f>VLOOKUP(A1206,[1]FloodArchive!$A$2:$P$6000,9,FALSE)</f>
        <v>39094</v>
      </c>
      <c r="F1206" s="25">
        <f t="shared" si="62"/>
        <v>12</v>
      </c>
      <c r="G1206" s="23">
        <f>VLOOKUP(A1206,[1]FloodArchive!$A$2:$P$6000,11,FALSE)</f>
        <v>59</v>
      </c>
      <c r="H1206" s="23">
        <f>VLOOKUP(A1206,[1]FloodArchive!$A$2:$P$6000,12,FALSE)</f>
        <v>17000</v>
      </c>
      <c r="I1206" s="58">
        <v>125000000</v>
      </c>
      <c r="J1206" s="23" t="str">
        <f>VLOOKUP(A1206,[1]FloodArchive!$A$2:$P$6000,13,FALSE)</f>
        <v>Heavy rain</v>
      </c>
      <c r="K1206" s="26">
        <f>VLOOKUP(A1206,[1]FloodArchive!$A$2:$P$6003,14,FALSE)</f>
        <v>1</v>
      </c>
      <c r="L1206" s="23">
        <f>VLOOKUP(A1206,[1]FloodArchive!$A$2:$P$6000,7,FALSE)</f>
        <v>210595.93</v>
      </c>
      <c r="M1206" s="27">
        <f t="shared" si="61"/>
        <v>6.4026312197554907</v>
      </c>
      <c r="N1206" s="23">
        <f>VLOOKUP(A1206,[1]FloodArchive!$A$2:$P$6000,5,FALSE)</f>
        <v>-44.0032</v>
      </c>
      <c r="O1206" s="23">
        <f>VLOOKUP(A1206,[1]FloodArchive!$A$2:$P$6000,6,FALSE)</f>
        <v>-22.415500000000002</v>
      </c>
      <c r="P1206" s="33" t="s">
        <v>2289</v>
      </c>
    </row>
    <row r="1207" spans="1:16" ht="39.950000000000003" customHeight="1" x14ac:dyDescent="0.2">
      <c r="A1207" s="138">
        <f t="shared" si="60"/>
        <v>3009</v>
      </c>
      <c r="B1207" s="21" t="str">
        <f>VLOOKUP(A1207,[1]FloodArchive!$A$2:$N$6000,3,FALSE)</f>
        <v>Yemen</v>
      </c>
      <c r="C1207" s="22" t="s">
        <v>2290</v>
      </c>
      <c r="D1207" s="24">
        <f>VLOOKUP(A1207,[1]FloodArchive!$A$2:$P$6000,8,FALSE)</f>
        <v>39083</v>
      </c>
      <c r="E1207" s="24">
        <f>VLOOKUP(A1207,[1]FloodArchive!$A$2:$P$6000,9,FALSE)</f>
        <v>39086</v>
      </c>
      <c r="F1207" s="25">
        <f t="shared" si="62"/>
        <v>4</v>
      </c>
      <c r="G1207" s="23">
        <f>VLOOKUP(A1207,[1]FloodArchive!$A$2:$P$6000,11,FALSE)</f>
        <v>7</v>
      </c>
      <c r="H1207" s="23">
        <f>VLOOKUP(A1207,[1]FloodArchive!$A$2:$P$6000,12,FALSE)</f>
        <v>2000</v>
      </c>
      <c r="I1207" s="58">
        <v>0</v>
      </c>
      <c r="J1207" s="23" t="str">
        <f>VLOOKUP(A1207,[1]FloodArchive!$A$2:$P$6000,13,FALSE)</f>
        <v>Heavy rain</v>
      </c>
      <c r="K1207" s="26">
        <f>VLOOKUP(A1207,[1]FloodArchive!$A$2:$P$6003,14,FALSE)</f>
        <v>1</v>
      </c>
      <c r="L1207" s="23">
        <f>VLOOKUP(A1207,[1]FloodArchive!$A$2:$P$6000,7,FALSE)</f>
        <v>25391.02</v>
      </c>
      <c r="M1207" s="27">
        <f t="shared" si="61"/>
        <v>5.0067401388922628</v>
      </c>
      <c r="N1207" s="23">
        <f>VLOOKUP(A1207,[1]FloodArchive!$A$2:$P$6000,5,FALSE)</f>
        <v>43.876100000000001</v>
      </c>
      <c r="O1207" s="23">
        <f>VLOOKUP(A1207,[1]FloodArchive!$A$2:$P$6000,6,FALSE)</f>
        <v>15.0975</v>
      </c>
      <c r="P1207" s="33" t="s">
        <v>2291</v>
      </c>
    </row>
    <row r="1208" spans="1:16" ht="39.950000000000003" customHeight="1" x14ac:dyDescent="0.2">
      <c r="A1208" s="138">
        <f t="shared" si="60"/>
        <v>3008</v>
      </c>
      <c r="B1208" s="21" t="str">
        <f>VLOOKUP(A1208,[1]FloodArchive!$A$2:$N$6000,3,FALSE)</f>
        <v>Philippines</v>
      </c>
      <c r="C1208" s="22" t="s">
        <v>2292</v>
      </c>
      <c r="D1208" s="24">
        <f>VLOOKUP(A1208,[1]FloodArchive!$A$2:$P$6000,8,FALSE)</f>
        <v>39080</v>
      </c>
      <c r="E1208" s="24">
        <f>VLOOKUP(A1208,[1]FloodArchive!$A$2:$P$6000,9,FALSE)</f>
        <v>39097</v>
      </c>
      <c r="F1208" s="25">
        <f t="shared" si="62"/>
        <v>18</v>
      </c>
      <c r="G1208" s="23">
        <f>VLOOKUP(A1208,[1]FloodArchive!$A$2:$P$6000,11,FALSE)</f>
        <v>12</v>
      </c>
      <c r="H1208" s="23">
        <f>VLOOKUP(A1208,[1]FloodArchive!$A$2:$P$6000,12,FALSE)</f>
        <v>50000</v>
      </c>
      <c r="I1208" s="36" t="s">
        <v>1691</v>
      </c>
      <c r="J1208" s="23" t="str">
        <f>VLOOKUP(A1208,[1]FloodArchive!$A$2:$P$6000,13,FALSE)</f>
        <v>Heavy rain</v>
      </c>
      <c r="K1208" s="26">
        <f>VLOOKUP(A1208,[1]FloodArchive!$A$2:$P$6003,14,FALSE)</f>
        <v>1</v>
      </c>
      <c r="L1208" s="23">
        <f>VLOOKUP(A1208,[1]FloodArchive!$A$2:$P$6000,7,FALSE)</f>
        <v>1618.27</v>
      </c>
      <c r="M1208" s="27">
        <f t="shared" si="61"/>
        <v>4.4643234882185565</v>
      </c>
      <c r="N1208" s="23">
        <f>VLOOKUP(A1208,[1]FloodArchive!$A$2:$P$6000,5,FALSE)</f>
        <v>124.771</v>
      </c>
      <c r="O1208" s="23">
        <f>VLOOKUP(A1208,[1]FloodArchive!$A$2:$P$6000,6,FALSE)</f>
        <v>12.444699999999999</v>
      </c>
      <c r="P1208" s="33" t="s">
        <v>2293</v>
      </c>
    </row>
    <row r="1209" spans="1:16" ht="39.950000000000003" customHeight="1" x14ac:dyDescent="0.2">
      <c r="A1209" s="138">
        <f t="shared" si="60"/>
        <v>3007</v>
      </c>
      <c r="B1209" s="21" t="str">
        <f>VLOOKUP(A1209,[1]FloodArchive!$A$2:$N$6000,3,FALSE)</f>
        <v>Peru</v>
      </c>
      <c r="C1209" s="22" t="s">
        <v>2294</v>
      </c>
      <c r="D1209" s="24">
        <f>VLOOKUP(A1209,[1]FloodArchive!$A$2:$P$6000,8,FALSE)</f>
        <v>39077</v>
      </c>
      <c r="E1209" s="24">
        <f>VLOOKUP(A1209,[1]FloodArchive!$A$2:$P$6000,9,FALSE)</f>
        <v>39115</v>
      </c>
      <c r="F1209" s="25">
        <f t="shared" si="62"/>
        <v>39</v>
      </c>
      <c r="G1209" s="23">
        <f>VLOOKUP(A1209,[1]FloodArchive!$A$2:$P$6000,11,FALSE)</f>
        <v>6</v>
      </c>
      <c r="H1209" s="23">
        <f>VLOOKUP(A1209,[1]FloodArchive!$A$2:$P$6000,12,FALSE)</f>
        <v>46000</v>
      </c>
      <c r="I1209" s="36">
        <v>0</v>
      </c>
      <c r="J1209" s="23" t="str">
        <f>VLOOKUP(A1209,[1]FloodArchive!$A$2:$P$6000,13,FALSE)</f>
        <v>Heavy rain</v>
      </c>
      <c r="K1209" s="26">
        <f>VLOOKUP(A1209,[1]FloodArchive!$A$2:$P$6003,14,FALSE)</f>
        <v>1</v>
      </c>
      <c r="L1209" s="23">
        <f>VLOOKUP(A1209,[1]FloodArchive!$A$2:$P$6000,7,FALSE)</f>
        <v>134599.04999999999</v>
      </c>
      <c r="M1209" s="27">
        <f t="shared" si="61"/>
        <v>6.720106601675127</v>
      </c>
      <c r="N1209" s="23">
        <f>VLOOKUP(A1209,[1]FloodArchive!$A$2:$P$6000,5,FALSE)</f>
        <v>-75.990300000000005</v>
      </c>
      <c r="O1209" s="23">
        <f>VLOOKUP(A1209,[1]FloodArchive!$A$2:$P$6000,6,FALSE)</f>
        <v>-9.1848700000000001</v>
      </c>
      <c r="P1209" s="33" t="s">
        <v>2295</v>
      </c>
    </row>
    <row r="1210" spans="1:16" ht="39.950000000000003" customHeight="1" x14ac:dyDescent="0.2">
      <c r="A1210" s="138">
        <f t="shared" si="60"/>
        <v>3006</v>
      </c>
      <c r="B1210" s="21" t="str">
        <f>VLOOKUP(A1210,[1]FloodArchive!$A$2:$N$6000,3,FALSE)</f>
        <v>Indonesia</v>
      </c>
      <c r="C1210" s="22" t="s">
        <v>2296</v>
      </c>
      <c r="D1210" s="24">
        <f>VLOOKUP(A1210,[1]FloodArchive!$A$2:$P$6000,8,FALSE)</f>
        <v>39073</v>
      </c>
      <c r="E1210" s="24">
        <f>VLOOKUP(A1210,[1]FloodArchive!$A$2:$P$6000,9,FALSE)</f>
        <v>39086</v>
      </c>
      <c r="F1210" s="25">
        <f t="shared" si="62"/>
        <v>14</v>
      </c>
      <c r="G1210" s="23">
        <f>VLOOKUP(A1210,[1]FloodArchive!$A$2:$P$6000,11,FALSE)</f>
        <v>193</v>
      </c>
      <c r="H1210" s="23">
        <f>VLOOKUP(A1210,[1]FloodArchive!$A$2:$P$6000,12,FALSE)</f>
        <v>400000</v>
      </c>
      <c r="I1210" s="36">
        <v>0</v>
      </c>
      <c r="J1210" s="23" t="str">
        <f>VLOOKUP(A1210,[1]FloodArchive!$A$2:$P$6000,13,FALSE)</f>
        <v>Heavy rain</v>
      </c>
      <c r="K1210" s="26">
        <f>VLOOKUP(A1210,[1]FloodArchive!$A$2:$P$6003,14,FALSE)</f>
        <v>1</v>
      </c>
      <c r="L1210" s="23">
        <f>VLOOKUP(A1210,[1]FloodArchive!$A$2:$P$6000,7,FALSE)</f>
        <v>16206.35</v>
      </c>
      <c r="M1210" s="27">
        <f t="shared" si="61"/>
        <v>5.3558132495796604</v>
      </c>
      <c r="N1210" s="23">
        <f>VLOOKUP(A1210,[1]FloodArchive!$A$2:$P$6000,5,FALSE)</f>
        <v>97.504800000000003</v>
      </c>
      <c r="O1210" s="23">
        <f>VLOOKUP(A1210,[1]FloodArchive!$A$2:$P$6000,6,FALSE)</f>
        <v>4.4745799999999996</v>
      </c>
      <c r="P1210" s="33" t="s">
        <v>2297</v>
      </c>
    </row>
    <row r="1211" spans="1:16" ht="39.950000000000003" customHeight="1" x14ac:dyDescent="0.2">
      <c r="A1211" s="138">
        <f t="shared" si="60"/>
        <v>3005</v>
      </c>
      <c r="B1211" s="21" t="str">
        <f>VLOOKUP(A1211,[1]FloodArchive!$A$2:$N$6000,3,FALSE)</f>
        <v>Malaysia</v>
      </c>
      <c r="C1211" s="22" t="s">
        <v>2298</v>
      </c>
      <c r="D1211" s="24">
        <f>VLOOKUP(A1211,[1]FloodArchive!$A$2:$P$6000,8,FALSE)</f>
        <v>39070</v>
      </c>
      <c r="E1211" s="24">
        <f>VLOOKUP(A1211,[1]FloodArchive!$A$2:$P$6000,9,FALSE)</f>
        <v>39092</v>
      </c>
      <c r="F1211" s="25">
        <f t="shared" si="62"/>
        <v>23</v>
      </c>
      <c r="G1211" s="23">
        <f>VLOOKUP(A1211,[1]FloodArchive!$A$2:$P$6000,11,FALSE)</f>
        <v>16</v>
      </c>
      <c r="H1211" s="23">
        <f>VLOOKUP(A1211,[1]FloodArchive!$A$2:$P$6000,12,FALSE)</f>
        <v>90000</v>
      </c>
      <c r="I1211" s="36">
        <v>22000000</v>
      </c>
      <c r="J1211" s="23" t="str">
        <f>VLOOKUP(A1211,[1]FloodArchive!$A$2:$P$6000,13,FALSE)</f>
        <v>Heavy rain</v>
      </c>
      <c r="K1211" s="26">
        <f>VLOOKUP(A1211,[1]FloodArchive!$A$2:$P$6003,14,FALSE)</f>
        <v>2</v>
      </c>
      <c r="L1211" s="23">
        <f>VLOOKUP(A1211,[1]FloodArchive!$A$2:$P$6000,7,FALSE)</f>
        <v>18297.71</v>
      </c>
      <c r="M1211" s="27">
        <f t="shared" si="61"/>
        <v>5.925154571871289</v>
      </c>
      <c r="N1211" s="23">
        <f>VLOOKUP(A1211,[1]FloodArchive!$A$2:$P$6000,5,FALSE)</f>
        <v>103.223</v>
      </c>
      <c r="O1211" s="23">
        <f>VLOOKUP(A1211,[1]FloodArchive!$A$2:$P$6000,6,FALSE)</f>
        <v>1.87378</v>
      </c>
      <c r="P1211" s="33" t="s">
        <v>2299</v>
      </c>
    </row>
    <row r="1212" spans="1:16" ht="39.950000000000003" customHeight="1" x14ac:dyDescent="0.2">
      <c r="A1212" s="138">
        <f t="shared" si="60"/>
        <v>3004</v>
      </c>
      <c r="B1212" s="21" t="str">
        <f>VLOOKUP(A1212,[1]FloodArchive!$A$2:$N$6000,3,FALSE)</f>
        <v>Sri Lanka</v>
      </c>
      <c r="C1212" s="22" t="s">
        <v>2300</v>
      </c>
      <c r="D1212" s="24">
        <f>VLOOKUP(A1212,[1]FloodArchive!$A$2:$P$6000,8,FALSE)</f>
        <v>39068</v>
      </c>
      <c r="E1212" s="24">
        <f>VLOOKUP(A1212,[1]FloodArchive!$A$2:$P$6000,9,FALSE)</f>
        <v>39071</v>
      </c>
      <c r="F1212" s="25">
        <f t="shared" si="62"/>
        <v>4</v>
      </c>
      <c r="G1212" s="23">
        <f>VLOOKUP(A1212,[1]FloodArchive!$A$2:$P$6000,11,FALSE)</f>
        <v>0</v>
      </c>
      <c r="H1212" s="23">
        <f>VLOOKUP(A1212,[1]FloodArchive!$A$2:$P$6000,12,FALSE)</f>
        <v>40000</v>
      </c>
      <c r="I1212" s="36">
        <v>0</v>
      </c>
      <c r="J1212" s="23" t="str">
        <f>VLOOKUP(A1212,[1]FloodArchive!$A$2:$P$6000,13,FALSE)</f>
        <v>Heavy rain</v>
      </c>
      <c r="K1212" s="26">
        <f>VLOOKUP(A1212,[1]FloodArchive!$A$2:$P$6003,14,FALSE)</f>
        <v>1</v>
      </c>
      <c r="L1212" s="23">
        <f>VLOOKUP(A1212,[1]FloodArchive!$A$2:$P$6000,7,FALSE)</f>
        <v>6833.39</v>
      </c>
      <c r="M1212" s="27">
        <f t="shared" si="61"/>
        <v>4.4366961991155565</v>
      </c>
      <c r="N1212" s="23">
        <f>VLOOKUP(A1212,[1]FloodArchive!$A$2:$P$6000,5,FALSE)</f>
        <v>81.662300000000002</v>
      </c>
      <c r="O1212" s="23">
        <f>VLOOKUP(A1212,[1]FloodArchive!$A$2:$P$6000,6,FALSE)</f>
        <v>6.8445499999999999</v>
      </c>
      <c r="P1212" s="33" t="s">
        <v>2301</v>
      </c>
    </row>
    <row r="1213" spans="1:16" ht="39.950000000000003" customHeight="1" x14ac:dyDescent="0.2">
      <c r="A1213" s="138">
        <f t="shared" si="60"/>
        <v>3003</v>
      </c>
      <c r="B1213" s="21" t="str">
        <f>VLOOKUP(A1213,[1]FloodArchive!$A$2:$N$6000,3,FALSE)</f>
        <v>Pakistan</v>
      </c>
      <c r="C1213" s="22" t="s">
        <v>2302</v>
      </c>
      <c r="D1213" s="24">
        <f>VLOOKUP(A1213,[1]FloodArchive!$A$2:$P$6000,8,FALSE)</f>
        <v>39055</v>
      </c>
      <c r="E1213" s="24">
        <f>VLOOKUP(A1213,[1]FloodArchive!$A$2:$P$6000,9,FALSE)</f>
        <v>39057</v>
      </c>
      <c r="F1213" s="25">
        <f t="shared" si="62"/>
        <v>3</v>
      </c>
      <c r="G1213" s="23">
        <f>VLOOKUP(A1213,[1]FloodArchive!$A$2:$P$6000,11,FALSE)</f>
        <v>5</v>
      </c>
      <c r="H1213" s="23">
        <f>VLOOKUP(A1213,[1]FloodArchive!$A$2:$P$6000,12,FALSE)</f>
        <v>0</v>
      </c>
      <c r="I1213" s="36">
        <v>0</v>
      </c>
      <c r="J1213" s="23" t="str">
        <f>VLOOKUP(A1213,[1]FloodArchive!$A$2:$P$6000,13,FALSE)</f>
        <v>Heavy rain</v>
      </c>
      <c r="K1213" s="26">
        <f>VLOOKUP(A1213,[1]FloodArchive!$A$2:$P$6003,14,FALSE)</f>
        <v>1</v>
      </c>
      <c r="L1213" s="23">
        <f>VLOOKUP(A1213,[1]FloodArchive!$A$2:$P$6000,7,FALSE)</f>
        <v>28938.65</v>
      </c>
      <c r="M1213" s="27">
        <f t="shared" si="61"/>
        <v>4.9385995219579035</v>
      </c>
      <c r="N1213" s="23">
        <f>VLOOKUP(A1213,[1]FloodArchive!$A$2:$P$6000,5,FALSE)</f>
        <v>66.5167</v>
      </c>
      <c r="O1213" s="23">
        <f>VLOOKUP(A1213,[1]FloodArchive!$A$2:$P$6000,6,FALSE)</f>
        <v>28.036300000000001</v>
      </c>
      <c r="P1213" s="33" t="s">
        <v>2303</v>
      </c>
    </row>
    <row r="1214" spans="1:16" ht="39.950000000000003" customHeight="1" x14ac:dyDescent="0.2">
      <c r="A1214" s="138">
        <f t="shared" si="60"/>
        <v>3002</v>
      </c>
      <c r="B1214" s="21" t="str">
        <f>VLOOKUP(A1214,[1]FloodArchive!$A$2:$N$6000,3,FALSE)</f>
        <v>Philippines</v>
      </c>
      <c r="C1214" s="22" t="s">
        <v>2304</v>
      </c>
      <c r="D1214" s="24">
        <f>VLOOKUP(A1214,[1]FloodArchive!$A$2:$P$6000,8,FALSE)</f>
        <v>39051</v>
      </c>
      <c r="E1214" s="24">
        <f>VLOOKUP(A1214,[1]FloodArchive!$A$2:$P$6000,9,FALSE)</f>
        <v>39059</v>
      </c>
      <c r="F1214" s="25">
        <f t="shared" si="62"/>
        <v>9</v>
      </c>
      <c r="G1214" s="23">
        <f>VLOOKUP(A1214,[1]FloodArchive!$A$2:$P$6000,11,FALSE)</f>
        <v>526</v>
      </c>
      <c r="H1214" s="23">
        <f>VLOOKUP(A1214,[1]FloodArchive!$A$2:$P$6000,12,FALSE)</f>
        <v>82915</v>
      </c>
      <c r="I1214" s="36">
        <v>12250000</v>
      </c>
      <c r="J1214" s="23" t="str">
        <f>VLOOKUP(A1214,[1]FloodArchive!$A$2:$P$6000,13,FALSE)</f>
        <v>Heavy rain</v>
      </c>
      <c r="K1214" s="26">
        <f>VLOOKUP(A1214,[1]FloodArchive!$A$2:$P$6003,14,FALSE)</f>
        <v>1</v>
      </c>
      <c r="L1214" s="23">
        <f>VLOOKUP(A1214,[1]FloodArchive!$A$2:$P$6000,7,FALSE)</f>
        <v>45657.96</v>
      </c>
      <c r="M1214" s="27">
        <f t="shared" si="61"/>
        <v>5.6137590127272432</v>
      </c>
      <c r="N1214" s="23">
        <f>VLOOKUP(A1214,[1]FloodArchive!$A$2:$P$6000,5,FALSE)</f>
        <v>106.736</v>
      </c>
      <c r="O1214" s="23">
        <f>VLOOKUP(A1214,[1]FloodArchive!$A$2:$P$6000,6,FALSE)</f>
        <v>10.329700000000001</v>
      </c>
      <c r="P1214" s="33" t="s">
        <v>2305</v>
      </c>
    </row>
    <row r="1215" spans="1:16" ht="39.950000000000003" customHeight="1" x14ac:dyDescent="0.2">
      <c r="A1215" s="138">
        <f t="shared" si="60"/>
        <v>3001</v>
      </c>
      <c r="B1215" s="21" t="str">
        <f>VLOOKUP(A1215,[1]FloodArchive!$A$2:$N$6000,3,FALSE)</f>
        <v>Rwanda</v>
      </c>
      <c r="C1215" s="22" t="s">
        <v>2306</v>
      </c>
      <c r="D1215" s="24">
        <f>VLOOKUP(A1215,[1]FloodArchive!$A$2:$P$6000,8,FALSE)</f>
        <v>39049</v>
      </c>
      <c r="E1215" s="24">
        <f>VLOOKUP(A1215,[1]FloodArchive!$A$2:$P$6000,9,FALSE)</f>
        <v>39066</v>
      </c>
      <c r="F1215" s="25">
        <f t="shared" si="62"/>
        <v>18</v>
      </c>
      <c r="G1215" s="23">
        <f>VLOOKUP(A1215,[1]FloodArchive!$A$2:$P$6000,11,FALSE)</f>
        <v>24</v>
      </c>
      <c r="H1215" s="23">
        <f>VLOOKUP(A1215,[1]FloodArchive!$A$2:$P$6000,12,FALSE)</f>
        <v>2000</v>
      </c>
      <c r="I1215" s="36">
        <v>0</v>
      </c>
      <c r="J1215" s="23" t="str">
        <f>VLOOKUP(A1215,[1]FloodArchive!$A$2:$P$6000,13,FALSE)</f>
        <v>Heavy rain</v>
      </c>
      <c r="K1215" s="26">
        <f>VLOOKUP(A1215,[1]FloodArchive!$A$2:$P$6003,14,FALSE)</f>
        <v>1</v>
      </c>
      <c r="L1215" s="23">
        <f>VLOOKUP(A1215,[1]FloodArchive!$A$2:$P$6000,7,FALSE)</f>
        <v>840.31500000000005</v>
      </c>
      <c r="M1215" s="27">
        <f t="shared" si="61"/>
        <v>4.1797146210672027</v>
      </c>
      <c r="N1215" s="23">
        <f>VLOOKUP(A1215,[1]FloodArchive!$A$2:$P$6000,5,FALSE)</f>
        <v>29.944299999999998</v>
      </c>
      <c r="O1215" s="23">
        <f>VLOOKUP(A1215,[1]FloodArchive!$A$2:$P$6000,6,FALSE)</f>
        <v>-1.79098</v>
      </c>
      <c r="P1215" s="33" t="s">
        <v>2307</v>
      </c>
    </row>
    <row r="1216" spans="1:16" ht="39.950000000000003" customHeight="1" x14ac:dyDescent="0.2">
      <c r="A1216" s="138">
        <f t="shared" si="60"/>
        <v>3000</v>
      </c>
      <c r="B1216" s="21" t="str">
        <f>VLOOKUP(A1216,[1]FloodArchive!$A$2:$N$6000,3,FALSE)</f>
        <v>Haiti</v>
      </c>
      <c r="C1216" s="22" t="s">
        <v>2308</v>
      </c>
      <c r="D1216" s="24">
        <f>VLOOKUP(A1216,[1]FloodArchive!$A$2:$P$6000,8,FALSE)</f>
        <v>39049</v>
      </c>
      <c r="E1216" s="24">
        <f>VLOOKUP(A1216,[1]FloodArchive!$A$2:$P$6000,9,FALSE)</f>
        <v>39052</v>
      </c>
      <c r="F1216" s="25">
        <f t="shared" si="62"/>
        <v>4</v>
      </c>
      <c r="G1216" s="23">
        <f>VLOOKUP(A1216,[1]FloodArchive!$A$2:$P$6000,11,FALSE)</f>
        <v>7</v>
      </c>
      <c r="H1216" s="23">
        <f>VLOOKUP(A1216,[1]FloodArchive!$A$2:$P$6000,12,FALSE)</f>
        <v>1500</v>
      </c>
      <c r="I1216" s="36">
        <v>0</v>
      </c>
      <c r="J1216" s="23" t="str">
        <f>VLOOKUP(A1216,[1]FloodArchive!$A$2:$P$6000,13,FALSE)</f>
        <v>Heavy rain</v>
      </c>
      <c r="K1216" s="26">
        <f>VLOOKUP(A1216,[1]FloodArchive!$A$2:$P$6003,14,FALSE)</f>
        <v>1</v>
      </c>
      <c r="L1216" s="23">
        <f>VLOOKUP(A1216,[1]FloodArchive!$A$2:$P$6000,7,FALSE)</f>
        <v>6318.74</v>
      </c>
      <c r="M1216" s="27">
        <f t="shared" si="61"/>
        <v>4.4026904769517419</v>
      </c>
      <c r="N1216" s="23">
        <f>VLOOKUP(A1216,[1]FloodArchive!$A$2:$P$6000,5,FALSE)</f>
        <v>-73.481800000000007</v>
      </c>
      <c r="O1216" s="23">
        <f>VLOOKUP(A1216,[1]FloodArchive!$A$2:$P$6000,6,FALSE)</f>
        <v>18.497199999999999</v>
      </c>
      <c r="P1216" s="33" t="s">
        <v>2309</v>
      </c>
    </row>
    <row r="1217" spans="1:16" ht="39.950000000000003" customHeight="1" x14ac:dyDescent="0.2">
      <c r="A1217" s="138">
        <f t="shared" si="60"/>
        <v>2999</v>
      </c>
      <c r="B1217" s="21" t="str">
        <f>VLOOKUP(A1217,[1]FloodArchive!$A$2:$N$6000,3,FALSE)</f>
        <v>Malawi</v>
      </c>
      <c r="C1217" s="22" t="s">
        <v>2310</v>
      </c>
      <c r="D1217" s="24">
        <f>VLOOKUP(A1217,[1]FloodArchive!$A$2:$P$6000,8,FALSE)</f>
        <v>39048</v>
      </c>
      <c r="E1217" s="24">
        <f>VLOOKUP(A1217,[1]FloodArchive!$A$2:$P$6000,9,FALSE)</f>
        <v>39050</v>
      </c>
      <c r="F1217" s="25">
        <f t="shared" si="62"/>
        <v>3</v>
      </c>
      <c r="G1217" s="23">
        <f>VLOOKUP(A1217,[1]FloodArchive!$A$2:$P$6000,11,FALSE)</f>
        <v>5</v>
      </c>
      <c r="H1217" s="23">
        <f>VLOOKUP(A1217,[1]FloodArchive!$A$2:$P$6000,12,FALSE)</f>
        <v>8000</v>
      </c>
      <c r="I1217" s="36">
        <v>0</v>
      </c>
      <c r="J1217" s="23" t="str">
        <f>VLOOKUP(A1217,[1]FloodArchive!$A$2:$P$6000,13,FALSE)</f>
        <v>Heavy rain</v>
      </c>
      <c r="K1217" s="26">
        <f>VLOOKUP(A1217,[1]FloodArchive!$A$2:$P$6003,14,FALSE)</f>
        <v>1</v>
      </c>
      <c r="L1217" s="23">
        <f>VLOOKUP(A1217,[1]FloodArchive!$A$2:$P$6000,7,FALSE)</f>
        <v>2766.81</v>
      </c>
      <c r="M1217" s="27">
        <f t="shared" si="61"/>
        <v>3.9191005913869139</v>
      </c>
      <c r="N1217" s="23">
        <f>VLOOKUP(A1217,[1]FloodArchive!$A$2:$P$6000,5,FALSE)</f>
        <v>34.508200000000002</v>
      </c>
      <c r="O1217" s="23">
        <f>VLOOKUP(A1217,[1]FloodArchive!$A$2:$P$6000,6,FALSE)</f>
        <v>-15.9567</v>
      </c>
      <c r="P1217" s="33" t="s">
        <v>2311</v>
      </c>
    </row>
    <row r="1218" spans="1:16" ht="39.950000000000003" customHeight="1" x14ac:dyDescent="0.2">
      <c r="A1218" s="138">
        <f t="shared" si="60"/>
        <v>2998</v>
      </c>
      <c r="B1218" s="21" t="str">
        <f>VLOOKUP(A1218,[1]FloodArchive!$A$2:$N$6000,3,FALSE)</f>
        <v>DR Congo</v>
      </c>
      <c r="C1218" s="22" t="s">
        <v>2312</v>
      </c>
      <c r="D1218" s="24">
        <f>VLOOKUP(A1218,[1]FloodArchive!$A$2:$P$6000,8,FALSE)</f>
        <v>39045</v>
      </c>
      <c r="E1218" s="24">
        <f>VLOOKUP(A1218,[1]FloodArchive!$A$2:$P$6000,9,FALSE)</f>
        <v>39066</v>
      </c>
      <c r="F1218" s="25">
        <f t="shared" si="62"/>
        <v>22</v>
      </c>
      <c r="G1218" s="23">
        <f>VLOOKUP(A1218,[1]FloodArchive!$A$2:$P$6000,11,FALSE)</f>
        <v>0</v>
      </c>
      <c r="H1218" s="23">
        <f>VLOOKUP(A1218,[1]FloodArchive!$A$2:$P$6000,12,FALSE)</f>
        <v>26000</v>
      </c>
      <c r="I1218" s="36">
        <v>0</v>
      </c>
      <c r="J1218" s="23" t="str">
        <f>VLOOKUP(A1218,[1]FloodArchive!$A$2:$P$6000,13,FALSE)</f>
        <v>Heavy rain</v>
      </c>
      <c r="K1218" s="26">
        <f>VLOOKUP(A1218,[1]FloodArchive!$A$2:$P$6003,14,FALSE)</f>
        <v>1</v>
      </c>
      <c r="L1218" s="23">
        <f>VLOOKUP(A1218,[1]FloodArchive!$A$2:$P$6000,7,FALSE)</f>
        <v>126509.25</v>
      </c>
      <c r="M1218" s="27">
        <f t="shared" si="61"/>
        <v>6.4445449618841613</v>
      </c>
      <c r="N1218" s="23">
        <f>VLOOKUP(A1218,[1]FloodArchive!$A$2:$P$6000,5,FALSE)</f>
        <v>24.3386</v>
      </c>
      <c r="O1218" s="23">
        <f>VLOOKUP(A1218,[1]FloodArchive!$A$2:$P$6000,6,FALSE)</f>
        <v>0.80744499999999997</v>
      </c>
      <c r="P1218" s="33" t="s">
        <v>2313</v>
      </c>
    </row>
    <row r="1219" spans="1:16" ht="39.950000000000003" customHeight="1" x14ac:dyDescent="0.2">
      <c r="A1219" s="138">
        <f t="shared" si="60"/>
        <v>2997</v>
      </c>
      <c r="B1219" s="21" t="str">
        <f>VLOOKUP(A1219,[1]FloodArchive!$A$2:$N$6000,3,FALSE)</f>
        <v>Panama</v>
      </c>
      <c r="C1219" s="22" t="s">
        <v>2314</v>
      </c>
      <c r="D1219" s="24">
        <f>VLOOKUP(A1219,[1]FloodArchive!$A$2:$P$6000,8,FALSE)</f>
        <v>39042</v>
      </c>
      <c r="E1219" s="24">
        <f>VLOOKUP(A1219,[1]FloodArchive!$A$2:$P$6000,9,FALSE)</f>
        <v>39051</v>
      </c>
      <c r="F1219" s="25">
        <f t="shared" si="62"/>
        <v>10</v>
      </c>
      <c r="G1219" s="23">
        <f>VLOOKUP(A1219,[1]FloodArchive!$A$2:$P$6000,11,FALSE)</f>
        <v>11</v>
      </c>
      <c r="H1219" s="23">
        <f>VLOOKUP(A1219,[1]FloodArchive!$A$2:$P$6000,12,FALSE)</f>
        <v>1290</v>
      </c>
      <c r="I1219" s="36">
        <v>0</v>
      </c>
      <c r="J1219" s="23" t="str">
        <f>VLOOKUP(A1219,[1]FloodArchive!$A$2:$P$6000,13,FALSE)</f>
        <v>Heavy rain</v>
      </c>
      <c r="K1219" s="26">
        <f>VLOOKUP(A1219,[1]FloodArchive!$A$2:$P$6003,14,FALSE)</f>
        <v>1</v>
      </c>
      <c r="L1219" s="23">
        <f>VLOOKUP(A1219,[1]FloodArchive!$A$2:$P$6000,7,FALSE)</f>
        <v>17734.740000000002</v>
      </c>
      <c r="M1219" s="27">
        <f t="shared" si="61"/>
        <v>5.2488248258841956</v>
      </c>
      <c r="N1219" s="23">
        <f>VLOOKUP(A1219,[1]FloodArchive!$A$2:$P$6000,5,FALSE)</f>
        <v>-78.709999999999994</v>
      </c>
      <c r="O1219" s="23">
        <f>VLOOKUP(A1219,[1]FloodArchive!$A$2:$P$6000,6,FALSE)</f>
        <v>8.9047300000000007</v>
      </c>
      <c r="P1219" s="33" t="s">
        <v>2315</v>
      </c>
    </row>
    <row r="1220" spans="1:16" ht="39.950000000000003" customHeight="1" x14ac:dyDescent="0.2">
      <c r="A1220" s="138">
        <f t="shared" si="60"/>
        <v>2996</v>
      </c>
      <c r="B1220" s="21" t="str">
        <f>VLOOKUP(A1220,[1]FloodArchive!$A$2:$N$6000,3,FALSE)</f>
        <v>Afghanistan</v>
      </c>
      <c r="C1220" s="22" t="s">
        <v>2316</v>
      </c>
      <c r="D1220" s="24">
        <f>VLOOKUP(A1220,[1]FloodArchive!$A$2:$P$6000,8,FALSE)</f>
        <v>39040</v>
      </c>
      <c r="E1220" s="24">
        <f>VLOOKUP(A1220,[1]FloodArchive!$A$2:$P$6000,9,FALSE)</f>
        <v>39042</v>
      </c>
      <c r="F1220" s="25">
        <f t="shared" si="62"/>
        <v>3</v>
      </c>
      <c r="G1220" s="23">
        <f>VLOOKUP(A1220,[1]FloodArchive!$A$2:$P$6000,11,FALSE)</f>
        <v>18</v>
      </c>
      <c r="H1220" s="23">
        <f>VLOOKUP(A1220,[1]FloodArchive!$A$2:$P$6000,12,FALSE)</f>
        <v>0</v>
      </c>
      <c r="I1220" s="36">
        <v>0</v>
      </c>
      <c r="J1220" s="23" t="str">
        <f>VLOOKUP(A1220,[1]FloodArchive!$A$2:$P$6000,13,FALSE)</f>
        <v>Heavy rain</v>
      </c>
      <c r="K1220" s="26">
        <f>VLOOKUP(A1220,[1]FloodArchive!$A$2:$P$6003,14,FALSE)</f>
        <v>1</v>
      </c>
      <c r="L1220" s="23">
        <f>VLOOKUP(A1220,[1]FloodArchive!$A$2:$P$6000,7,FALSE)</f>
        <v>565.03499999999997</v>
      </c>
      <c r="M1220" s="27">
        <f t="shared" si="61"/>
        <v>3.2291966049038443</v>
      </c>
      <c r="N1220" s="23">
        <f>VLOOKUP(A1220,[1]FloodArchive!$A$2:$P$6000,5,FALSE)</f>
        <v>63.856900000000003</v>
      </c>
      <c r="O1220" s="23">
        <f>VLOOKUP(A1220,[1]FloodArchive!$A$2:$P$6000,6,FALSE)</f>
        <v>33.1462</v>
      </c>
      <c r="P1220" s="33" t="s">
        <v>2317</v>
      </c>
    </row>
    <row r="1221" spans="1:16" ht="39.950000000000003" customHeight="1" x14ac:dyDescent="0.2">
      <c r="A1221" s="138">
        <f t="shared" si="60"/>
        <v>2995</v>
      </c>
      <c r="B1221" s="21" t="str">
        <f>VLOOKUP(A1221,[1]FloodArchive!$A$2:$N$6000,3,FALSE)</f>
        <v>Afghanistan</v>
      </c>
      <c r="C1221" s="22" t="s">
        <v>2318</v>
      </c>
      <c r="D1221" s="24">
        <f>VLOOKUP(A1221,[1]FloodArchive!$A$2:$P$6000,8,FALSE)</f>
        <v>39040</v>
      </c>
      <c r="E1221" s="24">
        <f>VLOOKUP(A1221,[1]FloodArchive!$A$2:$P$6000,9,FALSE)</f>
        <v>39042</v>
      </c>
      <c r="F1221" s="25">
        <f t="shared" si="62"/>
        <v>3</v>
      </c>
      <c r="G1221" s="23">
        <f>VLOOKUP(A1221,[1]FloodArchive!$A$2:$P$6000,11,FALSE)</f>
        <v>50</v>
      </c>
      <c r="H1221" s="23">
        <f>VLOOKUP(A1221,[1]FloodArchive!$A$2:$P$6000,12,FALSE)</f>
        <v>0</v>
      </c>
      <c r="I1221" s="36">
        <v>0</v>
      </c>
      <c r="J1221" s="23" t="str">
        <f>VLOOKUP(A1221,[1]FloodArchive!$A$2:$P$6000,13,FALSE)</f>
        <v>Heavy rain</v>
      </c>
      <c r="K1221" s="26">
        <f>VLOOKUP(A1221,[1]FloodArchive!$A$2:$P$6003,14,FALSE)</f>
        <v>1</v>
      </c>
      <c r="L1221" s="23">
        <f>VLOOKUP(A1221,[1]FloodArchive!$A$2:$P$6000,7,FALSE)</f>
        <v>21502.28</v>
      </c>
      <c r="M1221" s="27">
        <f t="shared" si="61"/>
        <v>4.8096057676082573</v>
      </c>
      <c r="N1221" s="23">
        <f>VLOOKUP(A1221,[1]FloodArchive!$A$2:$P$6000,5,FALSE)</f>
        <v>66.125299999999996</v>
      </c>
      <c r="O1221" s="23">
        <f>VLOOKUP(A1221,[1]FloodArchive!$A$2:$P$6000,6,FALSE)</f>
        <v>32.7423</v>
      </c>
      <c r="P1221" s="33" t="s">
        <v>2319</v>
      </c>
    </row>
    <row r="1222" spans="1:16" ht="39.950000000000003" customHeight="1" x14ac:dyDescent="0.2">
      <c r="A1222" s="138">
        <f t="shared" si="60"/>
        <v>2994</v>
      </c>
      <c r="B1222" s="21" t="str">
        <f>VLOOKUP(A1222,[1]FloodArchive!$A$2:$N$6000,3,FALSE)</f>
        <v>Afghanistan</v>
      </c>
      <c r="C1222" s="22" t="s">
        <v>2320</v>
      </c>
      <c r="D1222" s="24">
        <f>VLOOKUP(A1222,[1]FloodArchive!$A$2:$P$6000,8,FALSE)</f>
        <v>39037</v>
      </c>
      <c r="E1222" s="24">
        <f>VLOOKUP(A1222,[1]FloodArchive!$A$2:$P$6000,9,FALSE)</f>
        <v>39041</v>
      </c>
      <c r="F1222" s="25">
        <f t="shared" si="62"/>
        <v>5</v>
      </c>
      <c r="G1222" s="23">
        <f>VLOOKUP(A1222,[1]FloodArchive!$A$2:$P$6000,11,FALSE)</f>
        <v>66</v>
      </c>
      <c r="H1222" s="23">
        <f>VLOOKUP(A1222,[1]FloodArchive!$A$2:$P$6000,12,FALSE)</f>
        <v>4500</v>
      </c>
      <c r="I1222" s="36">
        <v>0</v>
      </c>
      <c r="J1222" s="23" t="str">
        <f>VLOOKUP(A1222,[1]FloodArchive!$A$2:$P$6000,13,FALSE)</f>
        <v>Heavy rain</v>
      </c>
      <c r="K1222" s="26">
        <f>VLOOKUP(A1222,[1]FloodArchive!$A$2:$P$6003,14,FALSE)</f>
        <v>1</v>
      </c>
      <c r="L1222" s="23">
        <f>VLOOKUP(A1222,[1]FloodArchive!$A$2:$P$6000,7,FALSE)</f>
        <v>4953.7</v>
      </c>
      <c r="M1222" s="27">
        <f t="shared" si="61"/>
        <v>4.3938997061640217</v>
      </c>
      <c r="N1222" s="23">
        <f>VLOOKUP(A1222,[1]FloodArchive!$A$2:$P$6000,5,FALSE)</f>
        <v>63.543999999999997</v>
      </c>
      <c r="O1222" s="23">
        <f>VLOOKUP(A1222,[1]FloodArchive!$A$2:$P$6000,6,FALSE)</f>
        <v>35.621299999999998</v>
      </c>
      <c r="P1222" s="33" t="s">
        <v>2321</v>
      </c>
    </row>
    <row r="1223" spans="1:16" ht="39.950000000000003" customHeight="1" x14ac:dyDescent="0.2">
      <c r="A1223" s="138">
        <f t="shared" si="60"/>
        <v>2993</v>
      </c>
      <c r="B1223" s="21" t="str">
        <f>VLOOKUP(A1223,[1]FloodArchive!$A$2:$N$6000,3,FALSE)</f>
        <v>DR Congo</v>
      </c>
      <c r="C1223" s="22" t="s">
        <v>2322</v>
      </c>
      <c r="D1223" s="24">
        <f>VLOOKUP(A1223,[1]FloodArchive!$A$2:$P$6000,8,FALSE)</f>
        <v>39036</v>
      </c>
      <c r="E1223" s="24">
        <f>VLOOKUP(A1223,[1]FloodArchive!$A$2:$P$6000,9,FALSE)</f>
        <v>39039</v>
      </c>
      <c r="F1223" s="25">
        <f t="shared" si="62"/>
        <v>4</v>
      </c>
      <c r="G1223" s="23">
        <f>VLOOKUP(A1223,[1]FloodArchive!$A$2:$P$6000,11,FALSE)</f>
        <v>8</v>
      </c>
      <c r="H1223" s="23">
        <f>VLOOKUP(A1223,[1]FloodArchive!$A$2:$P$6000,12,FALSE)</f>
        <v>0</v>
      </c>
      <c r="I1223" s="36">
        <v>0</v>
      </c>
      <c r="J1223" s="23" t="str">
        <f>VLOOKUP(A1223,[1]FloodArchive!$A$2:$P$6000,13,FALSE)</f>
        <v>Heavy rain</v>
      </c>
      <c r="K1223" s="26">
        <f>VLOOKUP(A1223,[1]FloodArchive!$A$2:$P$6003,14,FALSE)</f>
        <v>1</v>
      </c>
      <c r="L1223" s="23">
        <f>VLOOKUP(A1223,[1]FloodArchive!$A$2:$P$6000,7,FALSE)</f>
        <v>1071.67</v>
      </c>
      <c r="M1223" s="27">
        <f t="shared" si="61"/>
        <v>3.6321210647046418</v>
      </c>
      <c r="N1223" s="23">
        <f>VLOOKUP(A1223,[1]FloodArchive!$A$2:$P$6000,5,FALSE)</f>
        <v>27.0595</v>
      </c>
      <c r="O1223" s="23">
        <f>VLOOKUP(A1223,[1]FloodArchive!$A$2:$P$6000,6,FALSE)</f>
        <v>-7.0678099999999997</v>
      </c>
      <c r="P1223" s="33" t="s">
        <v>2323</v>
      </c>
    </row>
    <row r="1224" spans="1:16" ht="39.950000000000003" customHeight="1" x14ac:dyDescent="0.2">
      <c r="A1224" s="138">
        <f t="shared" si="60"/>
        <v>2992</v>
      </c>
      <c r="B1224" s="21" t="str">
        <f>VLOOKUP(A1224,[1]FloodArchive!$A$2:$N$6000,3,FALSE)</f>
        <v>Afghanistan</v>
      </c>
      <c r="C1224" s="22" t="s">
        <v>2324</v>
      </c>
      <c r="D1224" s="24">
        <f>VLOOKUP(A1224,[1]FloodArchive!$A$2:$P$6000,8,FALSE)</f>
        <v>39031</v>
      </c>
      <c r="E1224" s="24">
        <f>VLOOKUP(A1224,[1]FloodArchive!$A$2:$P$6000,9,FALSE)</f>
        <v>39033</v>
      </c>
      <c r="F1224" s="25">
        <f t="shared" si="62"/>
        <v>3</v>
      </c>
      <c r="G1224" s="23">
        <f>VLOOKUP(A1224,[1]FloodArchive!$A$2:$P$6000,11,FALSE)</f>
        <v>9</v>
      </c>
      <c r="H1224" s="23">
        <f>VLOOKUP(A1224,[1]FloodArchive!$A$2:$P$6000,12,FALSE)</f>
        <v>0</v>
      </c>
      <c r="I1224" s="36">
        <v>0</v>
      </c>
      <c r="J1224" s="23" t="str">
        <f>VLOOKUP(A1224,[1]FloodArchive!$A$2:$P$6000,13,FALSE)</f>
        <v>Heavy rain</v>
      </c>
      <c r="K1224" s="26">
        <f>VLOOKUP(A1224,[1]FloodArchive!$A$2:$P$6003,14,FALSE)</f>
        <v>1</v>
      </c>
      <c r="L1224" s="23">
        <f>VLOOKUP(A1224,[1]FloodArchive!$A$2:$P$6000,7,FALSE)</f>
        <v>1385.12</v>
      </c>
      <c r="M1224" s="27">
        <f t="shared" si="61"/>
        <v>3.6186086548928769</v>
      </c>
      <c r="N1224" s="23">
        <f>VLOOKUP(A1224,[1]FloodArchive!$A$2:$P$6000,5,FALSE)</f>
        <v>70.790899999999993</v>
      </c>
      <c r="O1224" s="23">
        <f>VLOOKUP(A1224,[1]FloodArchive!$A$2:$P$6000,6,FALSE)</f>
        <v>34.219900000000003</v>
      </c>
      <c r="P1224" s="33" t="s">
        <v>2325</v>
      </c>
    </row>
    <row r="1225" spans="1:16" ht="39.950000000000003" customHeight="1" x14ac:dyDescent="0.2">
      <c r="A1225" s="138">
        <f t="shared" si="60"/>
        <v>2991</v>
      </c>
      <c r="B1225" s="21" t="str">
        <f>VLOOKUP(A1225,[1]FloodArchive!$A$2:$N$6000,3,FALSE)</f>
        <v>Congo Republic</v>
      </c>
      <c r="C1225" s="22" t="s">
        <v>2326</v>
      </c>
      <c r="D1225" s="24">
        <f>VLOOKUP(A1225,[1]FloodArchive!$A$2:$P$6000,8,FALSE)</f>
        <v>39025</v>
      </c>
      <c r="E1225" s="24">
        <f>VLOOKUP(A1225,[1]FloodArchive!$A$2:$P$6000,9,FALSE)</f>
        <v>39039</v>
      </c>
      <c r="F1225" s="25">
        <f t="shared" si="62"/>
        <v>15</v>
      </c>
      <c r="G1225" s="23">
        <f>VLOOKUP(A1225,[1]FloodArchive!$A$2:$P$6000,11,FALSE)</f>
        <v>7</v>
      </c>
      <c r="H1225" s="23">
        <f>VLOOKUP(A1225,[1]FloodArchive!$A$2:$P$6000,12,FALSE)</f>
        <v>6000</v>
      </c>
      <c r="I1225" s="36">
        <v>0</v>
      </c>
      <c r="J1225" s="23" t="str">
        <f>VLOOKUP(A1225,[1]FloodArchive!$A$2:$P$6000,13,FALSE)</f>
        <v>Heavy rain</v>
      </c>
      <c r="K1225" s="26">
        <f>VLOOKUP(A1225,[1]FloodArchive!$A$2:$P$6003,14,FALSE)</f>
        <v>1</v>
      </c>
      <c r="L1225" s="23">
        <f>VLOOKUP(A1225,[1]FloodArchive!$A$2:$P$6000,7,FALSE)</f>
        <v>1223.99</v>
      </c>
      <c r="M1225" s="27">
        <f t="shared" si="61"/>
        <v>4.2638691286931971</v>
      </c>
      <c r="N1225" s="23">
        <f>VLOOKUP(A1225,[1]FloodArchive!$A$2:$P$6000,5,FALSE)</f>
        <v>15.430099999999999</v>
      </c>
      <c r="O1225" s="23">
        <f>VLOOKUP(A1225,[1]FloodArchive!$A$2:$P$6000,6,FALSE)</f>
        <v>-4.2357399999999998</v>
      </c>
      <c r="P1225" s="33" t="s">
        <v>2327</v>
      </c>
    </row>
    <row r="1226" spans="1:16" ht="39.950000000000003" customHeight="1" x14ac:dyDescent="0.2">
      <c r="A1226" s="138">
        <f t="shared" si="60"/>
        <v>2990</v>
      </c>
      <c r="B1226" s="21" t="str">
        <f>VLOOKUP(A1226,[1]FloodArchive!$A$2:$N$6000,3,FALSE)</f>
        <v>USA</v>
      </c>
      <c r="C1226" s="22" t="s">
        <v>2328</v>
      </c>
      <c r="D1226" s="24">
        <f>VLOOKUP(A1226,[1]FloodArchive!$A$2:$P$6000,8,FALSE)</f>
        <v>39026</v>
      </c>
      <c r="E1226" s="24">
        <f>VLOOKUP(A1226,[1]FloodArchive!$A$2:$P$6000,9,FALSE)</f>
        <v>39031</v>
      </c>
      <c r="F1226" s="25">
        <f t="shared" si="62"/>
        <v>6</v>
      </c>
      <c r="G1226" s="23">
        <f>VLOOKUP(A1226,[1]FloodArchive!$A$2:$P$6000,11,FALSE)</f>
        <v>2</v>
      </c>
      <c r="H1226" s="23">
        <f>VLOOKUP(A1226,[1]FloodArchive!$A$2:$P$6000,12,FALSE)</f>
        <v>1500</v>
      </c>
      <c r="I1226" s="36">
        <v>0</v>
      </c>
      <c r="J1226" s="23" t="str">
        <f>VLOOKUP(A1226,[1]FloodArchive!$A$2:$P$6000,13,FALSE)</f>
        <v>Heavy rain</v>
      </c>
      <c r="K1226" s="26">
        <f>VLOOKUP(A1226,[1]FloodArchive!$A$2:$P$6003,14,FALSE)</f>
        <v>1</v>
      </c>
      <c r="L1226" s="23">
        <f>VLOOKUP(A1226,[1]FloodArchive!$A$2:$P$6000,7,FALSE)</f>
        <v>57886.05</v>
      </c>
      <c r="M1226" s="27">
        <f t="shared" si="61"/>
        <v>5.5407251657868324</v>
      </c>
      <c r="N1226" s="23">
        <f>VLOOKUP(A1226,[1]FloodArchive!$A$2:$P$6000,5,FALSE)</f>
        <v>-122.149</v>
      </c>
      <c r="O1226" s="23">
        <f>VLOOKUP(A1226,[1]FloodArchive!$A$2:$P$6000,6,FALSE)</f>
        <v>47.855400000000003</v>
      </c>
      <c r="P1226" s="33" t="s">
        <v>2329</v>
      </c>
    </row>
    <row r="1227" spans="1:16" ht="39.950000000000003" customHeight="1" x14ac:dyDescent="0.2">
      <c r="A1227" s="138">
        <f t="shared" ref="A1227:A1290" si="63">A1228+1</f>
        <v>2989</v>
      </c>
      <c r="B1227" s="21" t="str">
        <f>VLOOKUP(A1227,[1]FloodArchive!$A$2:$N$6000,3,FALSE)</f>
        <v>Iraq</v>
      </c>
      <c r="C1227" s="22" t="s">
        <v>2330</v>
      </c>
      <c r="D1227" s="24">
        <f>VLOOKUP(A1227,[1]FloodArchive!$A$2:$P$6000,8,FALSE)</f>
        <v>39026</v>
      </c>
      <c r="E1227" s="24">
        <f>VLOOKUP(A1227,[1]FloodArchive!$A$2:$P$6000,9,FALSE)</f>
        <v>39028</v>
      </c>
      <c r="F1227" s="25">
        <f t="shared" si="62"/>
        <v>3</v>
      </c>
      <c r="G1227" s="23">
        <f>VLOOKUP(A1227,[1]FloodArchive!$A$2:$P$6000,11,FALSE)</f>
        <v>20</v>
      </c>
      <c r="H1227" s="23">
        <f>VLOOKUP(A1227,[1]FloodArchive!$A$2:$P$6000,12,FALSE)</f>
        <v>18000</v>
      </c>
      <c r="I1227" s="36">
        <v>0</v>
      </c>
      <c r="J1227" s="23" t="str">
        <f>VLOOKUP(A1227,[1]FloodArchive!$A$2:$P$6000,13,FALSE)</f>
        <v>Heavy rain</v>
      </c>
      <c r="K1227" s="26">
        <f>VLOOKUP(A1227,[1]FloodArchive!$A$2:$P$6003,14,FALSE)</f>
        <v>1</v>
      </c>
      <c r="L1227" s="23">
        <f>VLOOKUP(A1227,[1]FloodArchive!$A$2:$P$6000,7,FALSE)</f>
        <v>19956.32</v>
      </c>
      <c r="M1227" s="27">
        <f t="shared" ref="M1227:M1290" si="64">LOG(F1227*K1227*L1227)</f>
        <v>4.7772017139635539</v>
      </c>
      <c r="N1227" s="23">
        <f>VLOOKUP(A1227,[1]FloodArchive!$A$2:$P$6000,5,FALSE)</f>
        <v>44.8108</v>
      </c>
      <c r="O1227" s="23">
        <f>VLOOKUP(A1227,[1]FloodArchive!$A$2:$P$6000,6,FALSE)</f>
        <v>36.233600000000003</v>
      </c>
      <c r="P1227" s="33" t="s">
        <v>2331</v>
      </c>
    </row>
    <row r="1228" spans="1:16" ht="39.950000000000003" customHeight="1" x14ac:dyDescent="0.2">
      <c r="A1228" s="138">
        <f t="shared" si="63"/>
        <v>2988</v>
      </c>
      <c r="B1228" s="21" t="str">
        <f>VLOOKUP(A1228,[1]FloodArchive!$A$2:$N$6000,3,FALSE)</f>
        <v>Philippines</v>
      </c>
      <c r="C1228" s="22" t="s">
        <v>2332</v>
      </c>
      <c r="D1228" s="24">
        <f>VLOOKUP(A1228,[1]FloodArchive!$A$2:$P$6000,8,FALSE)</f>
        <v>39020</v>
      </c>
      <c r="E1228" s="24">
        <f>VLOOKUP(A1228,[1]FloodArchive!$A$2:$P$6000,9,FALSE)</f>
        <v>39022</v>
      </c>
      <c r="F1228" s="25">
        <f t="shared" si="62"/>
        <v>3</v>
      </c>
      <c r="G1228" s="23">
        <f>VLOOKUP(A1228,[1]FloodArchive!$A$2:$P$6000,11,FALSE)</f>
        <v>19</v>
      </c>
      <c r="H1228" s="23">
        <f>VLOOKUP(A1228,[1]FloodArchive!$A$2:$P$6000,12,FALSE)</f>
        <v>300000</v>
      </c>
      <c r="I1228" s="36">
        <v>0</v>
      </c>
      <c r="J1228" s="23" t="str">
        <f>VLOOKUP(A1228,[1]FloodArchive!$A$2:$P$6000,13,FALSE)</f>
        <v>Heavy rain</v>
      </c>
      <c r="K1228" s="26">
        <f>VLOOKUP(A1228,[1]FloodArchive!$A$2:$P$6003,14,FALSE)</f>
        <v>1</v>
      </c>
      <c r="L1228" s="23">
        <f>VLOOKUP(A1228,[1]FloodArchive!$A$2:$P$6000,7,FALSE)</f>
        <v>23984.7</v>
      </c>
      <c r="M1228" s="27">
        <f t="shared" si="64"/>
        <v>4.8570555454115354</v>
      </c>
      <c r="N1228" s="23">
        <f>VLOOKUP(A1228,[1]FloodArchive!$A$2:$P$6000,5,FALSE)</f>
        <v>121.80500000000001</v>
      </c>
      <c r="O1228" s="23">
        <f>VLOOKUP(A1228,[1]FloodArchive!$A$2:$P$6000,6,FALSE)</f>
        <v>17.262</v>
      </c>
      <c r="P1228" s="33" t="s">
        <v>2333</v>
      </c>
    </row>
    <row r="1229" spans="1:16" ht="39.950000000000003" customHeight="1" x14ac:dyDescent="0.2">
      <c r="A1229" s="138">
        <f t="shared" si="63"/>
        <v>2987</v>
      </c>
      <c r="B1229" s="21" t="str">
        <f>VLOOKUP(A1229,[1]FloodArchive!$A$2:$N$6000,3,FALSE)</f>
        <v>Turkey</v>
      </c>
      <c r="C1229" s="22" t="s">
        <v>2334</v>
      </c>
      <c r="D1229" s="24">
        <f>VLOOKUP(A1229,[1]FloodArchive!$A$2:$P$6000,8,FALSE)</f>
        <v>39017</v>
      </c>
      <c r="E1229" s="24">
        <f>VLOOKUP(A1229,[1]FloodArchive!$A$2:$P$6000,9,FALSE)</f>
        <v>39028</v>
      </c>
      <c r="F1229" s="25">
        <f t="shared" ref="F1229:F1292" si="65">E1229-D1229+1</f>
        <v>12</v>
      </c>
      <c r="G1229" s="23">
        <f>VLOOKUP(A1229,[1]FloodArchive!$A$2:$P$6000,11,FALSE)</f>
        <v>46</v>
      </c>
      <c r="H1229" s="23">
        <f>VLOOKUP(A1229,[1]FloodArchive!$A$2:$P$6000,12,FALSE)</f>
        <v>63000</v>
      </c>
      <c r="I1229" s="36" t="s">
        <v>1691</v>
      </c>
      <c r="J1229" s="23" t="str">
        <f>VLOOKUP(A1229,[1]FloodArchive!$A$2:$P$6000,13,FALSE)</f>
        <v>Heavy rain</v>
      </c>
      <c r="K1229" s="26">
        <f>VLOOKUP(A1229,[1]FloodArchive!$A$2:$P$6003,14,FALSE)</f>
        <v>2</v>
      </c>
      <c r="L1229" s="23">
        <f>VLOOKUP(A1229,[1]FloodArchive!$A$2:$P$6000,7,FALSE)</f>
        <v>122344.52</v>
      </c>
      <c r="M1229" s="27">
        <f t="shared" si="64"/>
        <v>6.4677957631144896</v>
      </c>
      <c r="N1229" s="23">
        <f>VLOOKUP(A1229,[1]FloodArchive!$A$2:$P$6000,5,FALSE)</f>
        <v>39.6462</v>
      </c>
      <c r="O1229" s="23">
        <f>VLOOKUP(A1229,[1]FloodArchive!$A$2:$P$6000,6,FALSE)</f>
        <v>37.643000000000001</v>
      </c>
      <c r="P1229" s="33" t="s">
        <v>2335</v>
      </c>
    </row>
    <row r="1230" spans="1:16" ht="39.950000000000003" customHeight="1" x14ac:dyDescent="0.2">
      <c r="A1230" s="138">
        <f t="shared" si="63"/>
        <v>2986</v>
      </c>
      <c r="B1230" s="21" t="str">
        <f>VLOOKUP(A1230,[1]FloodArchive!$A$2:$N$6000,3,FALSE)</f>
        <v>Ethiopia</v>
      </c>
      <c r="C1230" s="22" t="s">
        <v>2336</v>
      </c>
      <c r="D1230" s="24">
        <f>VLOOKUP(A1230,[1]FloodArchive!$A$2:$P$6000,8,FALSE)</f>
        <v>39017</v>
      </c>
      <c r="E1230" s="24">
        <f>VLOOKUP(A1230,[1]FloodArchive!$A$2:$P$6000,9,FALSE)</f>
        <v>39076</v>
      </c>
      <c r="F1230" s="25">
        <f t="shared" si="65"/>
        <v>60</v>
      </c>
      <c r="G1230" s="23">
        <f>VLOOKUP(A1230,[1]FloodArchive!$A$2:$P$6000,11,FALSE)</f>
        <v>132</v>
      </c>
      <c r="H1230" s="23">
        <f>VLOOKUP(A1230,[1]FloodArchive!$A$2:$P$6000,12,FALSE)</f>
        <v>410000</v>
      </c>
      <c r="I1230" s="36">
        <v>0</v>
      </c>
      <c r="J1230" s="23" t="str">
        <f>VLOOKUP(A1230,[1]FloodArchive!$A$2:$P$6000,13,FALSE)</f>
        <v>Heavy rain</v>
      </c>
      <c r="K1230" s="26">
        <f>VLOOKUP(A1230,[1]FloodArchive!$A$2:$P$6003,14,FALSE)</f>
        <v>2</v>
      </c>
      <c r="L1230" s="23">
        <f>VLOOKUP(A1230,[1]FloodArchive!$A$2:$P$6000,7,FALSE)</f>
        <v>504018.95</v>
      </c>
      <c r="M1230" s="27">
        <f t="shared" si="64"/>
        <v>7.781628111314018</v>
      </c>
      <c r="N1230" s="23">
        <f>VLOOKUP(A1230,[1]FloodArchive!$A$2:$P$6000,5,FALSE)</f>
        <v>44.604300000000002</v>
      </c>
      <c r="O1230" s="23">
        <f>VLOOKUP(A1230,[1]FloodArchive!$A$2:$P$6000,6,FALSE)</f>
        <v>4.6350600000000002</v>
      </c>
      <c r="P1230" s="33" t="s">
        <v>2337</v>
      </c>
    </row>
    <row r="1231" spans="1:16" ht="39.950000000000003" customHeight="1" x14ac:dyDescent="0.2">
      <c r="A1231" s="138">
        <f t="shared" si="63"/>
        <v>2985</v>
      </c>
      <c r="B1231" s="21" t="str">
        <f>VLOOKUP(A1231,[1]FloodArchive!$A$2:$N$6000,3,FALSE)</f>
        <v>India</v>
      </c>
      <c r="C1231" s="22" t="s">
        <v>2338</v>
      </c>
      <c r="D1231" s="24">
        <f>VLOOKUP(A1231,[1]FloodArchive!$A$2:$P$6000,8,FALSE)</f>
        <v>39016</v>
      </c>
      <c r="E1231" s="24">
        <f>VLOOKUP(A1231,[1]FloodArchive!$A$2:$P$6000,9,FALSE)</f>
        <v>39025</v>
      </c>
      <c r="F1231" s="25">
        <f t="shared" si="65"/>
        <v>10</v>
      </c>
      <c r="G1231" s="23">
        <f>VLOOKUP(A1231,[1]FloodArchive!$A$2:$P$6000,11,FALSE)</f>
        <v>47</v>
      </c>
      <c r="H1231" s="23">
        <f>VLOOKUP(A1231,[1]FloodArchive!$A$2:$P$6000,12,FALSE)</f>
        <v>225000</v>
      </c>
      <c r="I1231" s="36">
        <v>0</v>
      </c>
      <c r="J1231" s="23" t="str">
        <f>VLOOKUP(A1231,[1]FloodArchive!$A$2:$P$6000,13,FALSE)</f>
        <v>Monsoonal rain</v>
      </c>
      <c r="K1231" s="26">
        <f>VLOOKUP(A1231,[1]FloodArchive!$A$2:$P$6003,14,FALSE)</f>
        <v>1</v>
      </c>
      <c r="L1231" s="23">
        <f>VLOOKUP(A1231,[1]FloodArchive!$A$2:$P$6000,7,FALSE)</f>
        <v>40094.93</v>
      </c>
      <c r="M1231" s="27">
        <f t="shared" si="64"/>
        <v>5.6030894595969727</v>
      </c>
      <c r="N1231" s="23">
        <f>VLOOKUP(A1231,[1]FloodArchive!$A$2:$P$6000,5,FALSE)</f>
        <v>79.932400000000001</v>
      </c>
      <c r="O1231" s="23">
        <f>VLOOKUP(A1231,[1]FloodArchive!$A$2:$P$6000,6,FALSE)</f>
        <v>14.1349</v>
      </c>
      <c r="P1231" s="33" t="s">
        <v>2339</v>
      </c>
    </row>
    <row r="1232" spans="1:16" ht="39.950000000000003" customHeight="1" x14ac:dyDescent="0.2">
      <c r="A1232" s="138">
        <f t="shared" si="63"/>
        <v>2984</v>
      </c>
      <c r="B1232" s="21" t="str">
        <f>VLOOKUP(A1232,[1]FloodArchive!$A$2:$N$6000,3,FALSE)</f>
        <v>Sri Lanka</v>
      </c>
      <c r="C1232" s="22" t="s">
        <v>2340</v>
      </c>
      <c r="D1232" s="24">
        <f>VLOOKUP(A1232,[1]FloodArchive!$A$2:$P$6000,8,FALSE)</f>
        <v>39016</v>
      </c>
      <c r="E1232" s="24">
        <f>VLOOKUP(A1232,[1]FloodArchive!$A$2:$P$6000,9,FALSE)</f>
        <v>39041</v>
      </c>
      <c r="F1232" s="25">
        <f t="shared" si="65"/>
        <v>26</v>
      </c>
      <c r="G1232" s="23">
        <f>VLOOKUP(A1232,[1]FloodArchive!$A$2:$P$6000,11,FALSE)</f>
        <v>52</v>
      </c>
      <c r="H1232" s="23">
        <f>VLOOKUP(A1232,[1]FloodArchive!$A$2:$P$6000,12,FALSE)</f>
        <v>88000</v>
      </c>
      <c r="I1232" s="36">
        <v>0</v>
      </c>
      <c r="J1232" s="23" t="str">
        <f>VLOOKUP(A1232,[1]FloodArchive!$A$2:$P$6000,13,FALSE)</f>
        <v>Monsoonal rain</v>
      </c>
      <c r="K1232" s="26">
        <f>VLOOKUP(A1232,[1]FloodArchive!$A$2:$P$6003,14,FALSE)</f>
        <v>1</v>
      </c>
      <c r="L1232" s="23">
        <f>VLOOKUP(A1232,[1]FloodArchive!$A$2:$P$6000,7,FALSE)</f>
        <v>6983.94</v>
      </c>
      <c r="M1232" s="27">
        <f t="shared" si="64"/>
        <v>5.259073847600054</v>
      </c>
      <c r="N1232" s="23">
        <f>VLOOKUP(A1232,[1]FloodArchive!$A$2:$P$6000,5,FALSE)</f>
        <v>80.031300000000002</v>
      </c>
      <c r="O1232" s="23">
        <f>VLOOKUP(A1232,[1]FloodArchive!$A$2:$P$6000,6,FALSE)</f>
        <v>7.3236400000000001</v>
      </c>
      <c r="P1232" s="33" t="s">
        <v>2341</v>
      </c>
    </row>
    <row r="1233" spans="1:16" ht="39.950000000000003" customHeight="1" x14ac:dyDescent="0.2">
      <c r="A1233" s="138">
        <f t="shared" si="63"/>
        <v>2983</v>
      </c>
      <c r="B1233" s="21" t="str">
        <f>VLOOKUP(A1233,[1]FloodArchive!$A$2:$N$6000,3,FALSE)</f>
        <v>UK</v>
      </c>
      <c r="C1233" s="22" t="s">
        <v>2342</v>
      </c>
      <c r="D1233" s="24">
        <f>VLOOKUP(A1233,[1]FloodArchive!$A$2:$P$6000,8,FALSE)</f>
        <v>39016</v>
      </c>
      <c r="E1233" s="24">
        <f>VLOOKUP(A1233,[1]FloodArchive!$A$2:$P$6000,9,FALSE)</f>
        <v>39018</v>
      </c>
      <c r="F1233" s="25">
        <f t="shared" si="65"/>
        <v>3</v>
      </c>
      <c r="G1233" s="23">
        <f>VLOOKUP(A1233,[1]FloodArchive!$A$2:$P$6000,11,FALSE)</f>
        <v>1</v>
      </c>
      <c r="H1233" s="23">
        <f>VLOOKUP(A1233,[1]FloodArchive!$A$2:$P$6000,12,FALSE)</f>
        <v>300</v>
      </c>
      <c r="I1233" s="36">
        <v>0</v>
      </c>
      <c r="J1233" s="23" t="str">
        <f>VLOOKUP(A1233,[1]FloodArchive!$A$2:$P$6000,13,FALSE)</f>
        <v>Heavy rain</v>
      </c>
      <c r="K1233" s="26">
        <f>VLOOKUP(A1233,[1]FloodArchive!$A$2:$P$6003,14,FALSE)</f>
        <v>2</v>
      </c>
      <c r="L1233" s="23">
        <f>VLOOKUP(A1233,[1]FloodArchive!$A$2:$P$6000,7,FALSE)</f>
        <v>2299.58</v>
      </c>
      <c r="M1233" s="27">
        <f t="shared" si="64"/>
        <v>4.1397997732105081</v>
      </c>
      <c r="N1233" s="23">
        <f>VLOOKUP(A1233,[1]FloodArchive!$A$2:$P$6000,5,FALSE)</f>
        <v>-4.1824300000000001</v>
      </c>
      <c r="O1233" s="23">
        <f>VLOOKUP(A1233,[1]FloodArchive!$A$2:$P$6000,6,FALSE)</f>
        <v>57.7042</v>
      </c>
      <c r="P1233" s="33" t="s">
        <v>2343</v>
      </c>
    </row>
    <row r="1234" spans="1:16" ht="39.950000000000003" customHeight="1" x14ac:dyDescent="0.2">
      <c r="A1234" s="138">
        <f t="shared" si="63"/>
        <v>2982</v>
      </c>
      <c r="B1234" s="21" t="str">
        <f>VLOOKUP(A1234,[1]FloodArchive!$A$2:$N$6000,3,FALSE)</f>
        <v>Mexico</v>
      </c>
      <c r="C1234" s="22" t="s">
        <v>2344</v>
      </c>
      <c r="D1234" s="24">
        <f>VLOOKUP(A1234,[1]FloodArchive!$A$2:$P$6000,8,FALSE)</f>
        <v>39015</v>
      </c>
      <c r="E1234" s="24">
        <f>VLOOKUP(A1234,[1]FloodArchive!$A$2:$P$6000,9,FALSE)</f>
        <v>39018</v>
      </c>
      <c r="F1234" s="25">
        <f t="shared" si="65"/>
        <v>4</v>
      </c>
      <c r="G1234" s="23">
        <f>VLOOKUP(A1234,[1]FloodArchive!$A$2:$P$6000,11,FALSE)</f>
        <v>0</v>
      </c>
      <c r="H1234" s="23">
        <f>VLOOKUP(A1234,[1]FloodArchive!$A$2:$P$6000,12,FALSE)</f>
        <v>20000</v>
      </c>
      <c r="I1234" s="36">
        <v>0</v>
      </c>
      <c r="J1234" s="23" t="str">
        <f>VLOOKUP(A1234,[1]FloodArchive!$A$2:$P$6000,13,FALSE)</f>
        <v>Heavy rain</v>
      </c>
      <c r="K1234" s="26">
        <f>VLOOKUP(A1234,[1]FloodArchive!$A$2:$P$6003,14,FALSE)</f>
        <v>1</v>
      </c>
      <c r="L1234" s="23">
        <f>VLOOKUP(A1234,[1]FloodArchive!$A$2:$P$6000,7,FALSE)</f>
        <v>54978.54</v>
      </c>
      <c r="M1234" s="27">
        <f t="shared" si="64"/>
        <v>5.3422531939441313</v>
      </c>
      <c r="N1234" s="23">
        <f>VLOOKUP(A1234,[1]FloodArchive!$A$2:$P$6000,5,FALSE)</f>
        <v>-107.535</v>
      </c>
      <c r="O1234" s="23">
        <f>VLOOKUP(A1234,[1]FloodArchive!$A$2:$P$6000,6,FALSE)</f>
        <v>24.925999999999998</v>
      </c>
      <c r="P1234" s="33" t="s">
        <v>2345</v>
      </c>
    </row>
    <row r="1235" spans="1:16" ht="39.950000000000003" customHeight="1" x14ac:dyDescent="0.2">
      <c r="A1235" s="138">
        <f t="shared" si="63"/>
        <v>2981</v>
      </c>
      <c r="B1235" s="21" t="str">
        <f>VLOOKUP(A1235,[1]FloodArchive!$A$2:$N$6000,3,FALSE)</f>
        <v>Philippines</v>
      </c>
      <c r="C1235" s="22" t="s">
        <v>2346</v>
      </c>
      <c r="D1235" s="24">
        <f>VLOOKUP(A1235,[1]FloodArchive!$A$2:$P$6000,8,FALSE)</f>
        <v>39011</v>
      </c>
      <c r="E1235" s="24">
        <f>VLOOKUP(A1235,[1]FloodArchive!$A$2:$P$6000,9,FALSE)</f>
        <v>39017</v>
      </c>
      <c r="F1235" s="25">
        <f t="shared" si="65"/>
        <v>7</v>
      </c>
      <c r="G1235" s="23">
        <f>VLOOKUP(A1235,[1]FloodArchive!$A$2:$P$6000,11,FALSE)</f>
        <v>1</v>
      </c>
      <c r="H1235" s="23">
        <f>VLOOKUP(A1235,[1]FloodArchive!$A$2:$P$6000,12,FALSE)</f>
        <v>40000</v>
      </c>
      <c r="I1235" s="36">
        <v>0</v>
      </c>
      <c r="J1235" s="23" t="str">
        <f>VLOOKUP(A1235,[1]FloodArchive!$A$2:$P$6000,13,FALSE)</f>
        <v>Heavy rain</v>
      </c>
      <c r="K1235" s="26">
        <f>VLOOKUP(A1235,[1]FloodArchive!$A$2:$P$6003,14,FALSE)</f>
        <v>1</v>
      </c>
      <c r="L1235" s="23">
        <f>VLOOKUP(A1235,[1]FloodArchive!$A$2:$P$6000,7,FALSE)</f>
        <v>3683.47</v>
      </c>
      <c r="M1235" s="27">
        <f t="shared" si="64"/>
        <v>4.4113551771106803</v>
      </c>
      <c r="N1235" s="23">
        <f>VLOOKUP(A1235,[1]FloodArchive!$A$2:$P$6000,5,FALSE)</f>
        <v>125.834</v>
      </c>
      <c r="O1235" s="23">
        <f>VLOOKUP(A1235,[1]FloodArchive!$A$2:$P$6000,6,FALSE)</f>
        <v>7.6104599999999998</v>
      </c>
      <c r="P1235" s="33" t="s">
        <v>2347</v>
      </c>
    </row>
    <row r="1236" spans="1:16" ht="39.950000000000003" customHeight="1" x14ac:dyDescent="0.2">
      <c r="A1236" s="138">
        <f t="shared" si="63"/>
        <v>2980</v>
      </c>
      <c r="B1236" s="21" t="str">
        <f>VLOOKUP(A1236,[1]FloodArchive!$A$2:$N$6000,3,FALSE)</f>
        <v>Malaysia</v>
      </c>
      <c r="C1236" s="22" t="s">
        <v>2348</v>
      </c>
      <c r="D1236" s="24">
        <f>VLOOKUP(A1236,[1]FloodArchive!$A$2:$P$6000,8,FALSE)</f>
        <v>39010</v>
      </c>
      <c r="E1236" s="24">
        <f>VLOOKUP(A1236,[1]FloodArchive!$A$2:$P$6000,9,FALSE)</f>
        <v>39022</v>
      </c>
      <c r="F1236" s="25">
        <f t="shared" si="65"/>
        <v>13</v>
      </c>
      <c r="G1236" s="23">
        <f>VLOOKUP(A1236,[1]FloodArchive!$A$2:$P$6000,11,FALSE)</f>
        <v>1</v>
      </c>
      <c r="H1236" s="23">
        <f>VLOOKUP(A1236,[1]FloodArchive!$A$2:$P$6000,12,FALSE)</f>
        <v>1500</v>
      </c>
      <c r="I1236" s="36">
        <v>0</v>
      </c>
      <c r="J1236" s="23" t="str">
        <f>VLOOKUP(A1236,[1]FloodArchive!$A$2:$P$6000,13,FALSE)</f>
        <v>Heavy rain</v>
      </c>
      <c r="K1236" s="26">
        <f>VLOOKUP(A1236,[1]FloodArchive!$A$2:$P$6003,14,FALSE)</f>
        <v>1</v>
      </c>
      <c r="L1236" s="23">
        <f>VLOOKUP(A1236,[1]FloodArchive!$A$2:$P$6000,7,FALSE)</f>
        <v>16296.15</v>
      </c>
      <c r="M1236" s="27">
        <f t="shared" si="64"/>
        <v>5.3260283658365282</v>
      </c>
      <c r="N1236" s="23">
        <f>VLOOKUP(A1236,[1]FloodArchive!$A$2:$P$6000,5,FALSE)</f>
        <v>100.514</v>
      </c>
      <c r="O1236" s="23">
        <f>VLOOKUP(A1236,[1]FloodArchive!$A$2:$P$6000,6,FALSE)</f>
        <v>5.7717700000000001</v>
      </c>
      <c r="P1236" s="33" t="s">
        <v>2349</v>
      </c>
    </row>
    <row r="1237" spans="1:16" ht="39.950000000000003" customHeight="1" x14ac:dyDescent="0.2">
      <c r="A1237" s="138">
        <f t="shared" si="63"/>
        <v>2979</v>
      </c>
      <c r="B1237" s="21" t="str">
        <f>VLOOKUP(A1237,[1]FloodArchive!$A$2:$N$6000,3,FALSE)</f>
        <v>Kenya</v>
      </c>
      <c r="C1237" s="22" t="s">
        <v>2350</v>
      </c>
      <c r="D1237" s="24">
        <f>VLOOKUP(A1237,[1]FloodArchive!$A$2:$P$6000,8,FALSE)</f>
        <v>39013</v>
      </c>
      <c r="E1237" s="24">
        <f>VLOOKUP(A1237,[1]FloodArchive!$A$2:$P$6000,9,FALSE)</f>
        <v>39086</v>
      </c>
      <c r="F1237" s="25">
        <f t="shared" si="65"/>
        <v>74</v>
      </c>
      <c r="G1237" s="23">
        <f>VLOOKUP(A1237,[1]FloodArchive!$A$2:$P$6000,11,FALSE)</f>
        <v>150</v>
      </c>
      <c r="H1237" s="23">
        <f>VLOOKUP(A1237,[1]FloodArchive!$A$2:$P$6000,12,FALSE)</f>
        <v>700000</v>
      </c>
      <c r="I1237" s="36">
        <v>0</v>
      </c>
      <c r="J1237" s="23" t="str">
        <f>VLOOKUP(A1237,[1]FloodArchive!$A$2:$P$6000,13,FALSE)</f>
        <v>Heavy rain</v>
      </c>
      <c r="K1237" s="26">
        <f>VLOOKUP(A1237,[1]FloodArchive!$A$2:$P$6003,14,FALSE)</f>
        <v>1</v>
      </c>
      <c r="L1237" s="23">
        <f>VLOOKUP(A1237,[1]FloodArchive!$A$2:$P$6000,7,FALSE)</f>
        <v>950041.45</v>
      </c>
      <c r="M1237" s="27">
        <f t="shared" si="64"/>
        <v>7.8469742735604235</v>
      </c>
      <c r="N1237" s="23">
        <f>VLOOKUP(A1237,[1]FloodArchive!$A$2:$P$6000,5,FALSE)</f>
        <v>39.7224</v>
      </c>
      <c r="O1237" s="23">
        <f>VLOOKUP(A1237,[1]FloodArchive!$A$2:$P$6000,6,FALSE)</f>
        <v>0.78178199999999998</v>
      </c>
      <c r="P1237" s="33" t="s">
        <v>2351</v>
      </c>
    </row>
    <row r="1238" spans="1:16" ht="39.950000000000003" customHeight="1" x14ac:dyDescent="0.2">
      <c r="A1238" s="138">
        <f t="shared" si="63"/>
        <v>2978</v>
      </c>
      <c r="B1238" s="21" t="str">
        <f>VLOOKUP(A1238,[1]FloodArchive!$A$2:$N$6000,3,FALSE)</f>
        <v>Spain</v>
      </c>
      <c r="C1238" s="22" t="s">
        <v>2352</v>
      </c>
      <c r="D1238" s="24">
        <f>VLOOKUP(A1238,[1]FloodArchive!$A$2:$P$6000,8,FALSE)</f>
        <v>39012</v>
      </c>
      <c r="E1238" s="24">
        <f>VLOOKUP(A1238,[1]FloodArchive!$A$2:$P$6000,9,FALSE)</f>
        <v>39029</v>
      </c>
      <c r="F1238" s="25">
        <f t="shared" si="65"/>
        <v>18</v>
      </c>
      <c r="G1238" s="23">
        <f>VLOOKUP(A1238,[1]FloodArchive!$A$2:$P$6000,11,FALSE)</f>
        <v>4</v>
      </c>
      <c r="H1238" s="23">
        <f>VLOOKUP(A1238,[1]FloodArchive!$A$2:$P$6000,12,FALSE)</f>
        <v>300</v>
      </c>
      <c r="I1238" s="36">
        <v>0</v>
      </c>
      <c r="J1238" s="23" t="str">
        <f>VLOOKUP(A1238,[1]FloodArchive!$A$2:$P$6000,13,FALSE)</f>
        <v>Heavy rain</v>
      </c>
      <c r="K1238" s="26">
        <f>VLOOKUP(A1238,[1]FloodArchive!$A$2:$P$6003,14,FALSE)</f>
        <v>1</v>
      </c>
      <c r="L1238" s="23">
        <f>VLOOKUP(A1238,[1]FloodArchive!$A$2:$P$6000,7,FALSE)</f>
        <v>155288.1</v>
      </c>
      <c r="M1238" s="27">
        <f t="shared" si="64"/>
        <v>6.4464106813576212</v>
      </c>
      <c r="N1238" s="23">
        <f>VLOOKUP(A1238,[1]FloodArchive!$A$2:$P$6000,5,FALSE)</f>
        <v>-7.8677000000000001</v>
      </c>
      <c r="O1238" s="23">
        <f>VLOOKUP(A1238,[1]FloodArchive!$A$2:$P$6000,6,FALSE)</f>
        <v>41.650599999999997</v>
      </c>
      <c r="P1238" s="33" t="s">
        <v>2353</v>
      </c>
    </row>
    <row r="1239" spans="1:16" ht="39.950000000000003" customHeight="1" x14ac:dyDescent="0.2">
      <c r="A1239" s="138">
        <f t="shared" si="63"/>
        <v>2977</v>
      </c>
      <c r="B1239" s="21" t="str">
        <f>VLOOKUP(A1239,[1]FloodArchive!$A$2:$N$6000,3,FALSE)</f>
        <v>Canada</v>
      </c>
      <c r="C1239" s="22" t="s">
        <v>2354</v>
      </c>
      <c r="D1239" s="24">
        <f>VLOOKUP(A1239,[1]FloodArchive!$A$2:$P$6000,8,FALSE)</f>
        <v>39011</v>
      </c>
      <c r="E1239" s="24">
        <f>VLOOKUP(A1239,[1]FloodArchive!$A$2:$P$6000,9,FALSE)</f>
        <v>39014</v>
      </c>
      <c r="F1239" s="25">
        <f t="shared" si="65"/>
        <v>4</v>
      </c>
      <c r="G1239" s="23">
        <f>VLOOKUP(A1239,[1]FloodArchive!$A$2:$P$6000,11,FALSE)</f>
        <v>0</v>
      </c>
      <c r="H1239" s="23">
        <f>VLOOKUP(A1239,[1]FloodArchive!$A$2:$P$6000,12,FALSE)</f>
        <v>500</v>
      </c>
      <c r="I1239" s="36">
        <v>0</v>
      </c>
      <c r="J1239" s="23" t="str">
        <f>VLOOKUP(A1239,[1]FloodArchive!$A$2:$P$6000,13,FALSE)</f>
        <v>Heavy rain</v>
      </c>
      <c r="K1239" s="26">
        <f>VLOOKUP(A1239,[1]FloodArchive!$A$2:$P$6003,14,FALSE)</f>
        <v>1</v>
      </c>
      <c r="L1239" s="23">
        <f>VLOOKUP(A1239,[1]FloodArchive!$A$2:$P$6000,7,FALSE)</f>
        <v>16765.77</v>
      </c>
      <c r="M1239" s="27">
        <f t="shared" si="64"/>
        <v>4.826483495354168</v>
      </c>
      <c r="N1239" s="23">
        <f>VLOOKUP(A1239,[1]FloodArchive!$A$2:$P$6000,5,FALSE)</f>
        <v>-71.332999999999998</v>
      </c>
      <c r="O1239" s="23">
        <f>VLOOKUP(A1239,[1]FloodArchive!$A$2:$P$6000,6,FALSE)</f>
        <v>45.812800000000003</v>
      </c>
      <c r="P1239" s="33" t="s">
        <v>2355</v>
      </c>
    </row>
    <row r="1240" spans="1:16" ht="39.950000000000003" customHeight="1" x14ac:dyDescent="0.2">
      <c r="A1240" s="138">
        <f t="shared" si="63"/>
        <v>2976</v>
      </c>
      <c r="B1240" s="21" t="str">
        <f>VLOOKUP(A1240,[1]FloodArchive!$A$2:$N$6000,3,FALSE)</f>
        <v>Kenya</v>
      </c>
      <c r="C1240" s="22" t="s">
        <v>2356</v>
      </c>
      <c r="D1240" s="24">
        <f>VLOOKUP(A1240,[1]FloodArchive!$A$2:$P$6000,8,FALSE)</f>
        <v>39005</v>
      </c>
      <c r="E1240" s="24">
        <f>VLOOKUP(A1240,[1]FloodArchive!$A$2:$P$6000,9,FALSE)</f>
        <v>39016</v>
      </c>
      <c r="F1240" s="25">
        <f t="shared" si="65"/>
        <v>12</v>
      </c>
      <c r="G1240" s="23">
        <f>VLOOKUP(A1240,[1]FloodArchive!$A$2:$P$6000,11,FALSE)</f>
        <v>6</v>
      </c>
      <c r="H1240" s="23">
        <f>VLOOKUP(A1240,[1]FloodArchive!$A$2:$P$6000,12,FALSE)</f>
        <v>2000</v>
      </c>
      <c r="I1240" s="36">
        <v>0</v>
      </c>
      <c r="J1240" s="23" t="str">
        <f>VLOOKUP(A1240,[1]FloodArchive!$A$2:$P$6000,13,FALSE)</f>
        <v>Heavy rain</v>
      </c>
      <c r="K1240" s="26">
        <f>VLOOKUP(A1240,[1]FloodArchive!$A$2:$P$6003,14,FALSE)</f>
        <v>1</v>
      </c>
      <c r="L1240" s="23">
        <f>VLOOKUP(A1240,[1]FloodArchive!$A$2:$P$6000,7,FALSE)</f>
        <v>12731.58</v>
      </c>
      <c r="M1240" s="27">
        <f t="shared" si="64"/>
        <v>5.1840635493636178</v>
      </c>
      <c r="N1240" s="23">
        <f>VLOOKUP(A1240,[1]FloodArchive!$A$2:$P$6000,5,FALSE)</f>
        <v>40.005000000000003</v>
      </c>
      <c r="O1240" s="23">
        <f>VLOOKUP(A1240,[1]FloodArchive!$A$2:$P$6000,6,FALSE)</f>
        <v>-3.23915</v>
      </c>
      <c r="P1240" s="33" t="s">
        <v>2357</v>
      </c>
    </row>
    <row r="1241" spans="1:16" ht="39.950000000000003" customHeight="1" x14ac:dyDescent="0.2">
      <c r="A1241" s="138">
        <f t="shared" si="63"/>
        <v>2975</v>
      </c>
      <c r="B1241" s="21" t="str">
        <f>VLOOKUP(A1241,[1]FloodArchive!$A$2:$N$6000,3,FALSE)</f>
        <v>USA</v>
      </c>
      <c r="C1241" s="22" t="s">
        <v>2358</v>
      </c>
      <c r="D1241" s="24">
        <f>VLOOKUP(A1241,[1]FloodArchive!$A$2:$P$6000,8,FALSE)</f>
        <v>39005</v>
      </c>
      <c r="E1241" s="24">
        <f>VLOOKUP(A1241,[1]FloodArchive!$A$2:$P$6000,9,FALSE)</f>
        <v>39022</v>
      </c>
      <c r="F1241" s="25">
        <f t="shared" si="65"/>
        <v>18</v>
      </c>
      <c r="G1241" s="23">
        <f>VLOOKUP(A1241,[1]FloodArchive!$A$2:$P$6000,11,FALSE)</f>
        <v>4</v>
      </c>
      <c r="H1241" s="23">
        <f>VLOOKUP(A1241,[1]FloodArchive!$A$2:$P$6000,12,FALSE)</f>
        <v>0</v>
      </c>
      <c r="I1241" s="36">
        <v>0</v>
      </c>
      <c r="J1241" s="23" t="str">
        <f>VLOOKUP(A1241,[1]FloodArchive!$A$2:$P$6000,13,FALSE)</f>
        <v>Heavy rain</v>
      </c>
      <c r="K1241" s="26">
        <f>VLOOKUP(A1241,[1]FloodArchive!$A$2:$P$6003,14,FALSE)</f>
        <v>1</v>
      </c>
      <c r="L1241" s="23">
        <f>VLOOKUP(A1241,[1]FloodArchive!$A$2:$P$6000,7,FALSE)</f>
        <v>35644.75</v>
      </c>
      <c r="M1241" s="27">
        <f t="shared" si="64"/>
        <v>5.8072680781710764</v>
      </c>
      <c r="N1241" s="23">
        <f>VLOOKUP(A1241,[1]FloodArchive!$A$2:$P$6000,5,FALSE)</f>
        <v>-95.291700000000006</v>
      </c>
      <c r="O1241" s="23">
        <f>VLOOKUP(A1241,[1]FloodArchive!$A$2:$P$6000,6,FALSE)</f>
        <v>29.7836</v>
      </c>
      <c r="P1241" s="33" t="s">
        <v>2359</v>
      </c>
    </row>
    <row r="1242" spans="1:16" ht="39.950000000000003" customHeight="1" x14ac:dyDescent="0.2">
      <c r="A1242" s="138">
        <f t="shared" si="63"/>
        <v>2974</v>
      </c>
      <c r="B1242" s="21" t="str">
        <f>VLOOKUP(A1242,[1]FloodArchive!$A$2:$N$6000,3,FALSE)</f>
        <v>Thailand</v>
      </c>
      <c r="C1242" s="22" t="s">
        <v>2360</v>
      </c>
      <c r="D1242" s="24">
        <f>VLOOKUP(A1242,[1]FloodArchive!$A$2:$P$6000,8,FALSE)</f>
        <v>39000</v>
      </c>
      <c r="E1242" s="24">
        <f>VLOOKUP(A1242,[1]FloodArchive!$A$2:$P$6000,9,FALSE)</f>
        <v>39025</v>
      </c>
      <c r="F1242" s="25">
        <f t="shared" si="65"/>
        <v>26</v>
      </c>
      <c r="G1242" s="23">
        <f>VLOOKUP(A1242,[1]FloodArchive!$A$2:$P$6000,11,FALSE)</f>
        <v>0</v>
      </c>
      <c r="H1242" s="23">
        <f>VLOOKUP(A1242,[1]FloodArchive!$A$2:$P$6000,12,FALSE)</f>
        <v>0</v>
      </c>
      <c r="I1242" s="36">
        <v>0</v>
      </c>
      <c r="J1242" s="23" t="str">
        <f>VLOOKUP(A1242,[1]FloodArchive!$A$2:$P$6000,13,FALSE)</f>
        <v>Monsoonal rain</v>
      </c>
      <c r="K1242" s="26">
        <f>VLOOKUP(A1242,[1]FloodArchive!$A$2:$P$6003,14,FALSE)</f>
        <v>1</v>
      </c>
      <c r="L1242" s="23">
        <f>VLOOKUP(A1242,[1]FloodArchive!$A$2:$P$6000,7,FALSE)</f>
        <v>174277.88</v>
      </c>
      <c r="M1242" s="27">
        <f t="shared" si="64"/>
        <v>6.6562156162995931</v>
      </c>
      <c r="N1242" s="23">
        <f>VLOOKUP(A1242,[1]FloodArchive!$A$2:$P$6000,5,FALSE)</f>
        <v>103.60899999999999</v>
      </c>
      <c r="O1242" s="23">
        <f>VLOOKUP(A1242,[1]FloodArchive!$A$2:$P$6000,6,FALSE)</f>
        <v>16.137699999999999</v>
      </c>
      <c r="P1242" s="33" t="s">
        <v>2361</v>
      </c>
    </row>
    <row r="1243" spans="1:16" ht="39.950000000000003" customHeight="1" x14ac:dyDescent="0.2">
      <c r="A1243" s="138">
        <f t="shared" si="63"/>
        <v>2973</v>
      </c>
      <c r="B1243" s="21" t="str">
        <f>VLOOKUP(A1243,[1]FloodArchive!$A$2:$N$6000,3,FALSE)</f>
        <v>USA</v>
      </c>
      <c r="C1243" s="22" t="s">
        <v>2362</v>
      </c>
      <c r="D1243" s="24">
        <f>VLOOKUP(A1243,[1]FloodArchive!$A$2:$P$6000,8,FALSE)</f>
        <v>38999</v>
      </c>
      <c r="E1243" s="24">
        <f>VLOOKUP(A1243,[1]FloodArchive!$A$2:$P$6000,9,FALSE)</f>
        <v>39004</v>
      </c>
      <c r="F1243" s="25">
        <f t="shared" si="65"/>
        <v>6</v>
      </c>
      <c r="G1243" s="23">
        <f>VLOOKUP(A1243,[1]FloodArchive!$A$2:$P$6000,11,FALSE)</f>
        <v>0</v>
      </c>
      <c r="H1243" s="23">
        <f>VLOOKUP(A1243,[1]FloodArchive!$A$2:$P$6000,12,FALSE)</f>
        <v>100</v>
      </c>
      <c r="I1243" s="36">
        <v>0</v>
      </c>
      <c r="J1243" s="23" t="str">
        <f>VLOOKUP(A1243,[1]FloodArchive!$A$2:$P$6000,13,FALSE)</f>
        <v>Heavy rain</v>
      </c>
      <c r="K1243" s="26">
        <f>VLOOKUP(A1243,[1]FloodArchive!$A$2:$P$6003,14,FALSE)</f>
        <v>1</v>
      </c>
      <c r="L1243" s="23">
        <f>VLOOKUP(A1243,[1]FloodArchive!$A$2:$P$6000,7,FALSE)</f>
        <v>51559.62</v>
      </c>
      <c r="M1243" s="27">
        <f t="shared" si="64"/>
        <v>5.4904609582792983</v>
      </c>
      <c r="N1243" s="23">
        <f>VLOOKUP(A1243,[1]FloodArchive!$A$2:$P$6000,5,FALSE)</f>
        <v>-145.994</v>
      </c>
      <c r="O1243" s="23">
        <f>VLOOKUP(A1243,[1]FloodArchive!$A$2:$P$6000,6,FALSE)</f>
        <v>60.8752</v>
      </c>
      <c r="P1243" s="33" t="s">
        <v>2363</v>
      </c>
    </row>
    <row r="1244" spans="1:16" ht="39.950000000000003" customHeight="1" x14ac:dyDescent="0.2">
      <c r="A1244" s="138">
        <f t="shared" si="63"/>
        <v>2972</v>
      </c>
      <c r="B1244" s="21" t="str">
        <f>VLOOKUP(A1244,[1]FloodArchive!$A$2:$N$6000,3,FALSE)</f>
        <v>Greece</v>
      </c>
      <c r="C1244" s="22" t="s">
        <v>2364</v>
      </c>
      <c r="D1244" s="24">
        <f>VLOOKUP(A1244,[1]FloodArchive!$A$2:$P$6000,8,FALSE)</f>
        <v>38998</v>
      </c>
      <c r="E1244" s="24">
        <f>VLOOKUP(A1244,[1]FloodArchive!$A$2:$P$6000,9,FALSE)</f>
        <v>39002</v>
      </c>
      <c r="F1244" s="25">
        <f t="shared" si="65"/>
        <v>5</v>
      </c>
      <c r="G1244" s="23">
        <f>VLOOKUP(A1244,[1]FloodArchive!$A$2:$P$6000,11,FALSE)</f>
        <v>0</v>
      </c>
      <c r="H1244" s="23">
        <f>VLOOKUP(A1244,[1]FloodArchive!$A$2:$P$6000,12,FALSE)</f>
        <v>3000</v>
      </c>
      <c r="I1244" s="36">
        <v>0</v>
      </c>
      <c r="J1244" s="23" t="str">
        <f>VLOOKUP(A1244,[1]FloodArchive!$A$2:$P$6000,13,FALSE)</f>
        <v>Heavy rain</v>
      </c>
      <c r="K1244" s="26">
        <f>VLOOKUP(A1244,[1]FloodArchive!$A$2:$P$6003,14,FALSE)</f>
        <v>2</v>
      </c>
      <c r="L1244" s="23">
        <f>VLOOKUP(A1244,[1]FloodArchive!$A$2:$P$6000,7,FALSE)</f>
        <v>17966.86</v>
      </c>
      <c r="M1244" s="27">
        <f t="shared" si="64"/>
        <v>5.2544721837406243</v>
      </c>
      <c r="N1244" s="23">
        <f>VLOOKUP(A1244,[1]FloodArchive!$A$2:$P$6000,5,FALSE)</f>
        <v>23.652000000000001</v>
      </c>
      <c r="O1244" s="23">
        <f>VLOOKUP(A1244,[1]FloodArchive!$A$2:$P$6000,6,FALSE)</f>
        <v>40.763800000000003</v>
      </c>
      <c r="P1244" s="33" t="s">
        <v>2365</v>
      </c>
    </row>
    <row r="1245" spans="1:16" ht="39.950000000000003" customHeight="1" x14ac:dyDescent="0.2">
      <c r="A1245" s="138">
        <f t="shared" si="63"/>
        <v>2971</v>
      </c>
      <c r="B1245" s="21" t="str">
        <f>VLOOKUP(A1245,[1]FloodArchive!$A$2:$N$6000,3,FALSE)</f>
        <v>China</v>
      </c>
      <c r="C1245" s="22" t="s">
        <v>2366</v>
      </c>
      <c r="D1245" s="24">
        <f>VLOOKUP(A1245,[1]FloodArchive!$A$2:$P$6000,8,FALSE)</f>
        <v>38996</v>
      </c>
      <c r="E1245" s="24">
        <f>VLOOKUP(A1245,[1]FloodArchive!$A$2:$P$6000,9,FALSE)</f>
        <v>39002</v>
      </c>
      <c r="F1245" s="25">
        <f t="shared" si="65"/>
        <v>7</v>
      </c>
      <c r="G1245" s="23">
        <f>VLOOKUP(A1245,[1]FloodArchive!$A$2:$P$6000,11,FALSE)</f>
        <v>16</v>
      </c>
      <c r="H1245" s="23">
        <f>VLOOKUP(A1245,[1]FloodArchive!$A$2:$P$6000,12,FALSE)</f>
        <v>20000</v>
      </c>
      <c r="I1245" s="36">
        <v>0</v>
      </c>
      <c r="J1245" s="23" t="str">
        <f>VLOOKUP(A1245,[1]FloodArchive!$A$2:$P$6000,13,FALSE)</f>
        <v>Heavy rain</v>
      </c>
      <c r="K1245" s="26">
        <f>VLOOKUP(A1245,[1]FloodArchive!$A$2:$P$6003,14,FALSE)</f>
        <v>1</v>
      </c>
      <c r="L1245" s="23">
        <f>VLOOKUP(A1245,[1]FloodArchive!$A$2:$P$6000,7,FALSE)</f>
        <v>24766.33</v>
      </c>
      <c r="M1245" s="27">
        <f t="shared" si="64"/>
        <v>5.2389596954157609</v>
      </c>
      <c r="N1245" s="23">
        <f>VLOOKUP(A1245,[1]FloodArchive!$A$2:$P$6000,5,FALSE)</f>
        <v>102.64400000000001</v>
      </c>
      <c r="O1245" s="23">
        <f>VLOOKUP(A1245,[1]FloodArchive!$A$2:$P$6000,6,FALSE)</f>
        <v>23.340599999999998</v>
      </c>
      <c r="P1245" s="33" t="s">
        <v>2367</v>
      </c>
    </row>
    <row r="1246" spans="1:16" ht="39.950000000000003" customHeight="1" x14ac:dyDescent="0.2">
      <c r="A1246" s="138">
        <f t="shared" si="63"/>
        <v>2970</v>
      </c>
      <c r="B1246" s="21" t="str">
        <f>VLOOKUP(A1246,[1]FloodArchive!$A$2:$N$6000,3,FALSE)</f>
        <v>Burma</v>
      </c>
      <c r="C1246" s="22" t="s">
        <v>2368</v>
      </c>
      <c r="D1246" s="24">
        <f>VLOOKUP(A1246,[1]FloodArchive!$A$2:$P$6000,8,FALSE)</f>
        <v>38975</v>
      </c>
      <c r="E1246" s="24">
        <f>VLOOKUP(A1246,[1]FloodArchive!$A$2:$P$6000,9,FALSE)</f>
        <v>39009</v>
      </c>
      <c r="F1246" s="25">
        <f t="shared" si="65"/>
        <v>35</v>
      </c>
      <c r="G1246" s="23">
        <f>VLOOKUP(A1246,[1]FloodArchive!$A$2:$P$6000,11,FALSE)</f>
        <v>25</v>
      </c>
      <c r="H1246" s="23">
        <f>VLOOKUP(A1246,[1]FloodArchive!$A$2:$P$6000,12,FALSE)</f>
        <v>10000</v>
      </c>
      <c r="I1246" s="36">
        <v>0</v>
      </c>
      <c r="J1246" s="23" t="str">
        <f>VLOOKUP(A1246,[1]FloodArchive!$A$2:$P$6000,13,FALSE)</f>
        <v>Monsoonal rain</v>
      </c>
      <c r="K1246" s="26">
        <f>VLOOKUP(A1246,[1]FloodArchive!$A$2:$P$6003,14,FALSE)</f>
        <v>1</v>
      </c>
      <c r="L1246" s="23">
        <f>VLOOKUP(A1246,[1]FloodArchive!$A$2:$P$6000,7,FALSE)</f>
        <v>187993.81</v>
      </c>
      <c r="M1246" s="27">
        <f t="shared" si="64"/>
        <v>6.8182115940017187</v>
      </c>
      <c r="N1246" s="23">
        <f>VLOOKUP(A1246,[1]FloodArchive!$A$2:$P$6000,5,FALSE)</f>
        <v>95.447800000000001</v>
      </c>
      <c r="O1246" s="23">
        <f>VLOOKUP(A1246,[1]FloodArchive!$A$2:$P$6000,6,FALSE)</f>
        <v>19.812200000000001</v>
      </c>
      <c r="P1246" s="33" t="s">
        <v>2369</v>
      </c>
    </row>
    <row r="1247" spans="1:16" ht="39.950000000000003" customHeight="1" x14ac:dyDescent="0.2">
      <c r="A1247" s="138">
        <f t="shared" si="63"/>
        <v>2969</v>
      </c>
      <c r="B1247" s="21" t="str">
        <f>VLOOKUP(A1247,[1]FloodArchive!$A$2:$N$6000,3,FALSE)</f>
        <v>Philippines</v>
      </c>
      <c r="C1247" s="22" t="s">
        <v>2370</v>
      </c>
      <c r="D1247" s="24">
        <f>VLOOKUP(A1247,[1]FloodArchive!$A$2:$P$6000,8,FALSE)</f>
        <v>38987</v>
      </c>
      <c r="E1247" s="24">
        <f>VLOOKUP(A1247,[1]FloodArchive!$A$2:$P$6000,9,FALSE)</f>
        <v>38996</v>
      </c>
      <c r="F1247" s="25">
        <f t="shared" si="65"/>
        <v>10</v>
      </c>
      <c r="G1247" s="23">
        <f>VLOOKUP(A1247,[1]FloodArchive!$A$2:$P$6000,11,FALSE)</f>
        <v>260</v>
      </c>
      <c r="H1247" s="23">
        <f>VLOOKUP(A1247,[1]FloodArchive!$A$2:$P$6000,12,FALSE)</f>
        <v>250000</v>
      </c>
      <c r="I1247" s="36">
        <v>668000000</v>
      </c>
      <c r="J1247" s="23" t="str">
        <f>VLOOKUP(A1247,[1]FloodArchive!$A$2:$P$6000,13,FALSE)</f>
        <v>Heavy rain</v>
      </c>
      <c r="K1247" s="26">
        <f>VLOOKUP(A1247,[1]FloodArchive!$A$2:$P$6003,14,FALSE)</f>
        <v>1</v>
      </c>
      <c r="L1247" s="23">
        <f>VLOOKUP(A1247,[1]FloodArchive!$A$2:$P$6000,7,FALSE)</f>
        <v>69819.97</v>
      </c>
      <c r="M1247" s="27">
        <f t="shared" si="64"/>
        <v>5.8439796578720689</v>
      </c>
      <c r="N1247" s="23">
        <f>VLOOKUP(A1247,[1]FloodArchive!$A$2:$P$6000,5,FALSE)</f>
        <v>107.206</v>
      </c>
      <c r="O1247" s="23">
        <f>VLOOKUP(A1247,[1]FloodArchive!$A$2:$P$6000,6,FALSE)</f>
        <v>16.678799999999999</v>
      </c>
      <c r="P1247" s="33" t="s">
        <v>2371</v>
      </c>
    </row>
    <row r="1248" spans="1:16" ht="39.950000000000003" customHeight="1" x14ac:dyDescent="0.2">
      <c r="A1248" s="138">
        <f t="shared" si="63"/>
        <v>2968</v>
      </c>
      <c r="B1248" s="21" t="str">
        <f>VLOOKUP(A1248,[1]FloodArchive!$A$2:$N$6000,3,FALSE)</f>
        <v>Nepal</v>
      </c>
      <c r="C1248" s="22" t="s">
        <v>2372</v>
      </c>
      <c r="D1248" s="24">
        <f>VLOOKUP(A1248,[1]FloodArchive!$A$2:$P$6000,8,FALSE)</f>
        <v>38985</v>
      </c>
      <c r="E1248" s="24">
        <f>VLOOKUP(A1248,[1]FloodArchive!$A$2:$P$6000,9,FALSE)</f>
        <v>38988</v>
      </c>
      <c r="F1248" s="25">
        <f t="shared" si="65"/>
        <v>4</v>
      </c>
      <c r="G1248" s="23">
        <f>VLOOKUP(A1248,[1]FloodArchive!$A$2:$P$6000,11,FALSE)</f>
        <v>4</v>
      </c>
      <c r="H1248" s="23">
        <f>VLOOKUP(A1248,[1]FloodArchive!$A$2:$P$6000,12,FALSE)</f>
        <v>0</v>
      </c>
      <c r="I1248" s="36">
        <v>0</v>
      </c>
      <c r="J1248" s="23" t="str">
        <f>VLOOKUP(A1248,[1]FloodArchive!$A$2:$P$6000,13,FALSE)</f>
        <v>Monsoonal rain</v>
      </c>
      <c r="K1248" s="26">
        <f>VLOOKUP(A1248,[1]FloodArchive!$A$2:$P$6003,14,FALSE)</f>
        <v>1</v>
      </c>
      <c r="L1248" s="23">
        <f>VLOOKUP(A1248,[1]FloodArchive!$A$2:$P$6000,7,FALSE)</f>
        <v>26240.05</v>
      </c>
      <c r="M1248" s="27">
        <f t="shared" si="64"/>
        <v>5.0210246495736355</v>
      </c>
      <c r="N1248" s="23">
        <f>VLOOKUP(A1248,[1]FloodArchive!$A$2:$P$6000,5,FALSE)</f>
        <v>85.943700000000007</v>
      </c>
      <c r="O1248" s="23">
        <f>VLOOKUP(A1248,[1]FloodArchive!$A$2:$P$6000,6,FALSE)</f>
        <v>27.257300000000001</v>
      </c>
      <c r="P1248" s="33" t="s">
        <v>2373</v>
      </c>
    </row>
    <row r="1249" spans="1:16" ht="39.950000000000003" customHeight="1" x14ac:dyDescent="0.2">
      <c r="A1249" s="138">
        <f t="shared" si="63"/>
        <v>2967</v>
      </c>
      <c r="B1249" s="21" t="str">
        <f>VLOOKUP(A1249,[1]FloodArchive!$A$2:$N$6000,3,FALSE)</f>
        <v>Nigeria</v>
      </c>
      <c r="C1249" s="22" t="s">
        <v>2374</v>
      </c>
      <c r="D1249" s="24">
        <f>VLOOKUP(A1249,[1]FloodArchive!$A$2:$P$6000,8,FALSE)</f>
        <v>38972</v>
      </c>
      <c r="E1249" s="24">
        <f>VLOOKUP(A1249,[1]FloodArchive!$A$2:$P$6000,9,FALSE)</f>
        <v>38973</v>
      </c>
      <c r="F1249" s="25">
        <f t="shared" si="65"/>
        <v>2</v>
      </c>
      <c r="G1249" s="23">
        <f>VLOOKUP(A1249,[1]FloodArchive!$A$2:$P$6000,11,FALSE)</f>
        <v>20</v>
      </c>
      <c r="H1249" s="23">
        <f>VLOOKUP(A1249,[1]FloodArchive!$A$2:$P$6000,12,FALSE)</f>
        <v>0</v>
      </c>
      <c r="I1249" s="36">
        <v>0</v>
      </c>
      <c r="J1249" s="23" t="str">
        <f>VLOOKUP(A1249,[1]FloodArchive!$A$2:$P$6000,13,FALSE)</f>
        <v>Brief torrential rain</v>
      </c>
      <c r="K1249" s="26">
        <f>VLOOKUP(A1249,[1]FloodArchive!$A$2:$P$6003,14,FALSE)</f>
        <v>1</v>
      </c>
      <c r="L1249" s="23">
        <f>VLOOKUP(A1249,[1]FloodArchive!$A$2:$P$6000,7,FALSE)</f>
        <v>869.89</v>
      </c>
      <c r="M1249" s="27">
        <f t="shared" si="64"/>
        <v>3.2404943340143726</v>
      </c>
      <c r="N1249" s="23">
        <f>VLOOKUP(A1249,[1]FloodArchive!$A$2:$P$6000,5,FALSE)</f>
        <v>5.3461699999999999</v>
      </c>
      <c r="O1249" s="23">
        <f>VLOOKUP(A1249,[1]FloodArchive!$A$2:$P$6000,6,FALSE)</f>
        <v>8.1623099999999997</v>
      </c>
      <c r="P1249" s="33" t="s">
        <v>2375</v>
      </c>
    </row>
    <row r="1250" spans="1:16" ht="39.950000000000003" customHeight="1" x14ac:dyDescent="0.2">
      <c r="A1250" s="138">
        <f t="shared" si="63"/>
        <v>2966</v>
      </c>
      <c r="B1250" s="21" t="str">
        <f>VLOOKUP(A1250,[1]FloodArchive!$A$2:$N$6000,3,FALSE)</f>
        <v>USA</v>
      </c>
      <c r="C1250" s="22" t="s">
        <v>2376</v>
      </c>
      <c r="D1250" s="24">
        <f>VLOOKUP(A1250,[1]FloodArchive!$A$2:$P$6000,8,FALSE)</f>
        <v>38982</v>
      </c>
      <c r="E1250" s="24">
        <f>VLOOKUP(A1250,[1]FloodArchive!$A$2:$P$6000,9,FALSE)</f>
        <v>38986</v>
      </c>
      <c r="F1250" s="25">
        <f t="shared" si="65"/>
        <v>5</v>
      </c>
      <c r="G1250" s="23">
        <f>VLOOKUP(A1250,[1]FloodArchive!$A$2:$P$6000,11,FALSE)</f>
        <v>13</v>
      </c>
      <c r="H1250" s="23">
        <f>VLOOKUP(A1250,[1]FloodArchive!$A$2:$P$6000,12,FALSE)</f>
        <v>600</v>
      </c>
      <c r="I1250" s="36">
        <v>0</v>
      </c>
      <c r="J1250" s="23" t="str">
        <f>VLOOKUP(A1250,[1]FloodArchive!$A$2:$P$6000,13,FALSE)</f>
        <v>Heavy rain</v>
      </c>
      <c r="K1250" s="26">
        <f>VLOOKUP(A1250,[1]FloodArchive!$A$2:$P$6003,14,FALSE)</f>
        <v>1</v>
      </c>
      <c r="L1250" s="23">
        <f>VLOOKUP(A1250,[1]FloodArchive!$A$2:$P$6000,7,FALSE)</f>
        <v>146006.29999999999</v>
      </c>
      <c r="M1250" s="27">
        <f t="shared" si="64"/>
        <v>5.8633415998204992</v>
      </c>
      <c r="N1250" s="23">
        <f>VLOOKUP(A1250,[1]FloodArchive!$A$2:$P$6000,5,FALSE)</f>
        <v>-87.616200000000006</v>
      </c>
      <c r="O1250" s="23">
        <f>VLOOKUP(A1250,[1]FloodArchive!$A$2:$P$6000,6,FALSE)</f>
        <v>37.210900000000002</v>
      </c>
      <c r="P1250" s="33" t="s">
        <v>2377</v>
      </c>
    </row>
    <row r="1251" spans="1:16" ht="39.950000000000003" customHeight="1" x14ac:dyDescent="0.2">
      <c r="A1251" s="138">
        <f t="shared" si="63"/>
        <v>2965</v>
      </c>
      <c r="B1251" s="21" t="str">
        <f>VLOOKUP(A1251,[1]FloodArchive!$A$2:$N$6000,3,FALSE)</f>
        <v>India</v>
      </c>
      <c r="C1251" s="22" t="s">
        <v>2378</v>
      </c>
      <c r="D1251" s="24">
        <f>VLOOKUP(A1251,[1]FloodArchive!$A$2:$P$6000,8,FALSE)</f>
        <v>38978</v>
      </c>
      <c r="E1251" s="24">
        <f>VLOOKUP(A1251,[1]FloodArchive!$A$2:$P$6000,9,FALSE)</f>
        <v>38995</v>
      </c>
      <c r="F1251" s="25">
        <f t="shared" si="65"/>
        <v>18</v>
      </c>
      <c r="G1251" s="23">
        <f>VLOOKUP(A1251,[1]FloodArchive!$A$2:$P$6000,11,FALSE)</f>
        <v>250</v>
      </c>
      <c r="H1251" s="23">
        <f>VLOOKUP(A1251,[1]FloodArchive!$A$2:$P$6000,12,FALSE)</f>
        <v>50000</v>
      </c>
      <c r="I1251" s="36">
        <v>0</v>
      </c>
      <c r="J1251" s="23" t="str">
        <f>VLOOKUP(A1251,[1]FloodArchive!$A$2:$P$6000,13,FALSE)</f>
        <v>Monsoonal rain</v>
      </c>
      <c r="K1251" s="26">
        <f>VLOOKUP(A1251,[1]FloodArchive!$A$2:$P$6003,14,FALSE)</f>
        <v>1</v>
      </c>
      <c r="L1251" s="23">
        <f>VLOOKUP(A1251,[1]FloodArchive!$A$2:$P$6000,7,FALSE)</f>
        <v>606979.94999999995</v>
      </c>
      <c r="M1251" s="27">
        <f t="shared" si="64"/>
        <v>7.038446850629672</v>
      </c>
      <c r="N1251" s="23">
        <f>VLOOKUP(A1251,[1]FloodArchive!$A$2:$P$6000,5,FALSE)</f>
        <v>83.746600000000001</v>
      </c>
      <c r="O1251" s="23">
        <f>VLOOKUP(A1251,[1]FloodArchive!$A$2:$P$6000,6,FALSE)</f>
        <v>19.73</v>
      </c>
      <c r="P1251" s="33" t="s">
        <v>2379</v>
      </c>
    </row>
    <row r="1252" spans="1:16" ht="39.950000000000003" customHeight="1" x14ac:dyDescent="0.2">
      <c r="A1252" s="138">
        <f t="shared" si="63"/>
        <v>2964</v>
      </c>
      <c r="B1252" s="21" t="str">
        <f>VLOOKUP(A1252,[1]FloodArchive!$A$2:$N$6000,3,FALSE)</f>
        <v>Vietnam</v>
      </c>
      <c r="C1252" s="22" t="s">
        <v>2380</v>
      </c>
      <c r="D1252" s="24">
        <f>VLOOKUP(A1252,[1]FloodArchive!$A$2:$P$6000,8,FALSE)</f>
        <v>38977</v>
      </c>
      <c r="E1252" s="24">
        <f>VLOOKUP(A1252,[1]FloodArchive!$A$2:$P$6000,9,FALSE)</f>
        <v>38981</v>
      </c>
      <c r="F1252" s="25">
        <f t="shared" si="65"/>
        <v>5</v>
      </c>
      <c r="G1252" s="23">
        <f>VLOOKUP(A1252,[1]FloodArchive!$A$2:$P$6000,11,FALSE)</f>
        <v>4</v>
      </c>
      <c r="H1252" s="23">
        <f>VLOOKUP(A1252,[1]FloodArchive!$A$2:$P$6000,12,FALSE)</f>
        <v>16000</v>
      </c>
      <c r="I1252" s="36">
        <v>0</v>
      </c>
      <c r="J1252" s="23" t="str">
        <f>VLOOKUP(A1252,[1]FloodArchive!$A$2:$P$6000,13,FALSE)</f>
        <v>Heavy rain</v>
      </c>
      <c r="K1252" s="26">
        <f>VLOOKUP(A1252,[1]FloodArchive!$A$2:$P$6003,14,FALSE)</f>
        <v>1</v>
      </c>
      <c r="L1252" s="23">
        <f>VLOOKUP(A1252,[1]FloodArchive!$A$2:$P$6000,7,FALSE)</f>
        <v>34788.839999999997</v>
      </c>
      <c r="M1252" s="27">
        <f t="shared" si="64"/>
        <v>5.2404099521983545</v>
      </c>
      <c r="N1252" s="23">
        <f>VLOOKUP(A1252,[1]FloodArchive!$A$2:$P$6000,5,FALSE)</f>
        <v>108.108</v>
      </c>
      <c r="O1252" s="23">
        <f>VLOOKUP(A1252,[1]FloodArchive!$A$2:$P$6000,6,FALSE)</f>
        <v>11.8653</v>
      </c>
      <c r="P1252" s="33" t="s">
        <v>2381</v>
      </c>
    </row>
    <row r="1253" spans="1:16" ht="39.950000000000003" customHeight="1" x14ac:dyDescent="0.2">
      <c r="A1253" s="138">
        <f t="shared" si="63"/>
        <v>2963</v>
      </c>
      <c r="B1253" s="21" t="str">
        <f>VLOOKUP(A1253,[1]FloodArchive!$A$2:$N$6000,3,FALSE)</f>
        <v>Mexico</v>
      </c>
      <c r="C1253" s="22" t="s">
        <v>2382</v>
      </c>
      <c r="D1253" s="24">
        <f>VLOOKUP(A1253,[1]FloodArchive!$A$2:$P$6000,8,FALSE)</f>
        <v>38976</v>
      </c>
      <c r="E1253" s="24">
        <f>VLOOKUP(A1253,[1]FloodArchive!$A$2:$P$6000,9,FALSE)</f>
        <v>38978</v>
      </c>
      <c r="F1253" s="25">
        <f t="shared" si="65"/>
        <v>3</v>
      </c>
      <c r="G1253" s="23">
        <f>VLOOKUP(A1253,[1]FloodArchive!$A$2:$P$6000,11,FALSE)</f>
        <v>4</v>
      </c>
      <c r="H1253" s="23">
        <f>VLOOKUP(A1253,[1]FloodArchive!$A$2:$P$6000,12,FALSE)</f>
        <v>7000</v>
      </c>
      <c r="I1253" s="36">
        <v>0</v>
      </c>
      <c r="J1253" s="23" t="str">
        <f>VLOOKUP(A1253,[1]FloodArchive!$A$2:$P$6000,13,FALSE)</f>
        <v>Monsoonal rain</v>
      </c>
      <c r="K1253" s="26">
        <f>VLOOKUP(A1253,[1]FloodArchive!$A$2:$P$6003,14,FALSE)</f>
        <v>1</v>
      </c>
      <c r="L1253" s="23">
        <f>VLOOKUP(A1253,[1]FloodArchive!$A$2:$P$6000,7,FALSE)</f>
        <v>44308.65</v>
      </c>
      <c r="M1253" s="27">
        <f t="shared" si="64"/>
        <v>5.1236097728288605</v>
      </c>
      <c r="N1253" s="23">
        <f>VLOOKUP(A1253,[1]FloodArchive!$A$2:$P$6000,5,FALSE)</f>
        <v>-107.039</v>
      </c>
      <c r="O1253" s="23">
        <f>VLOOKUP(A1253,[1]FloodArchive!$A$2:$P$6000,6,FALSE)</f>
        <v>24.466200000000001</v>
      </c>
      <c r="P1253" s="33" t="s">
        <v>2383</v>
      </c>
    </row>
    <row r="1254" spans="1:16" ht="39.950000000000003" customHeight="1" x14ac:dyDescent="0.2">
      <c r="A1254" s="138">
        <f t="shared" si="63"/>
        <v>2962</v>
      </c>
      <c r="B1254" s="21" t="str">
        <f>VLOOKUP(A1254,[1]FloodArchive!$A$2:$N$6000,3,FALSE)</f>
        <v>Chad</v>
      </c>
      <c r="C1254" s="22" t="s">
        <v>2384</v>
      </c>
      <c r="D1254" s="24">
        <f>VLOOKUP(A1254,[1]FloodArchive!$A$2:$P$6000,8,FALSE)</f>
        <v>38965</v>
      </c>
      <c r="E1254" s="24">
        <f>VLOOKUP(A1254,[1]FloodArchive!$A$2:$P$6000,9,FALSE)</f>
        <v>39007</v>
      </c>
      <c r="F1254" s="25">
        <f t="shared" si="65"/>
        <v>43</v>
      </c>
      <c r="G1254" s="23">
        <f>VLOOKUP(A1254,[1]FloodArchive!$A$2:$P$6000,11,FALSE)</f>
        <v>52</v>
      </c>
      <c r="H1254" s="23">
        <f>VLOOKUP(A1254,[1]FloodArchive!$A$2:$P$6000,12,FALSE)</f>
        <v>20000</v>
      </c>
      <c r="I1254" s="36">
        <v>0</v>
      </c>
      <c r="J1254" s="23" t="str">
        <f>VLOOKUP(A1254,[1]FloodArchive!$A$2:$P$6000,13,FALSE)</f>
        <v>Heavy rain</v>
      </c>
      <c r="K1254" s="26">
        <f>VLOOKUP(A1254,[1]FloodArchive!$A$2:$P$6003,14,FALSE)</f>
        <v>1</v>
      </c>
      <c r="L1254" s="23">
        <f>VLOOKUP(A1254,[1]FloodArchive!$A$2:$P$6000,7,FALSE)</f>
        <v>768805.99</v>
      </c>
      <c r="M1254" s="27">
        <f t="shared" si="64"/>
        <v>7.519285213972922</v>
      </c>
      <c r="N1254" s="23">
        <f>VLOOKUP(A1254,[1]FloodArchive!$A$2:$P$6000,5,FALSE)</f>
        <v>15.3253</v>
      </c>
      <c r="O1254" s="23">
        <f>VLOOKUP(A1254,[1]FloodArchive!$A$2:$P$6000,6,FALSE)</f>
        <v>10.325900000000001</v>
      </c>
      <c r="P1254" s="33" t="s">
        <v>2385</v>
      </c>
    </row>
    <row r="1255" spans="1:16" ht="39.950000000000003" customHeight="1" x14ac:dyDescent="0.2">
      <c r="A1255" s="138">
        <f t="shared" si="63"/>
        <v>2961</v>
      </c>
      <c r="B1255" s="21" t="str">
        <f>VLOOKUP(A1255,[1]FloodArchive!$A$2:$N$6000,3,FALSE)</f>
        <v>Bangladesh</v>
      </c>
      <c r="C1255" s="22" t="s">
        <v>2386</v>
      </c>
      <c r="D1255" s="24">
        <f>VLOOKUP(A1255,[1]FloodArchive!$A$2:$P$6000,8,FALSE)</f>
        <v>38953</v>
      </c>
      <c r="E1255" s="24">
        <f>VLOOKUP(A1255,[1]FloodArchive!$A$2:$P$6000,9,FALSE)</f>
        <v>38980</v>
      </c>
      <c r="F1255" s="25">
        <f t="shared" si="65"/>
        <v>28</v>
      </c>
      <c r="G1255" s="23">
        <f>VLOOKUP(A1255,[1]FloodArchive!$A$2:$P$6000,11,FALSE)</f>
        <v>0</v>
      </c>
      <c r="H1255" s="23">
        <f>VLOOKUP(A1255,[1]FloodArchive!$A$2:$P$6000,12,FALSE)</f>
        <v>0</v>
      </c>
      <c r="I1255" s="36">
        <v>0</v>
      </c>
      <c r="J1255" s="23" t="str">
        <f>VLOOKUP(A1255,[1]FloodArchive!$A$2:$P$6000,13,FALSE)</f>
        <v>Monsoonal rain</v>
      </c>
      <c r="K1255" s="26">
        <f>VLOOKUP(A1255,[1]FloodArchive!$A$2:$P$6003,14,FALSE)</f>
        <v>1</v>
      </c>
      <c r="L1255" s="23">
        <f>VLOOKUP(A1255,[1]FloodArchive!$A$2:$P$6000,7,FALSE)</f>
        <v>28078.51</v>
      </c>
      <c r="M1255" s="27">
        <f t="shared" si="64"/>
        <v>5.8955320893602776</v>
      </c>
      <c r="N1255" s="23">
        <f>VLOOKUP(A1255,[1]FloodArchive!$A$2:$P$6000,5,FALSE)</f>
        <v>89.2727</v>
      </c>
      <c r="O1255" s="23">
        <f>VLOOKUP(A1255,[1]FloodArchive!$A$2:$P$6000,6,FALSE)</f>
        <v>23.229500000000002</v>
      </c>
      <c r="P1255" s="33" t="s">
        <v>2387</v>
      </c>
    </row>
    <row r="1256" spans="1:16" ht="39.950000000000003" customHeight="1" x14ac:dyDescent="0.2">
      <c r="A1256" s="138">
        <f t="shared" si="63"/>
        <v>2960</v>
      </c>
      <c r="B1256" s="21" t="str">
        <f>VLOOKUP(A1256,[1]FloodArchive!$A$2:$N$6000,3,FALSE)</f>
        <v>Mexico</v>
      </c>
      <c r="C1256" s="22" t="s">
        <v>2388</v>
      </c>
      <c r="D1256" s="24">
        <f>VLOOKUP(A1256,[1]FloodArchive!$A$2:$P$6000,8,FALSE)</f>
        <v>38962</v>
      </c>
      <c r="E1256" s="24">
        <f>VLOOKUP(A1256,[1]FloodArchive!$A$2:$P$6000,9,FALSE)</f>
        <v>38964</v>
      </c>
      <c r="F1256" s="25">
        <f t="shared" si="65"/>
        <v>3</v>
      </c>
      <c r="G1256" s="23">
        <f>VLOOKUP(A1256,[1]FloodArchive!$A$2:$P$6000,11,FALSE)</f>
        <v>5</v>
      </c>
      <c r="H1256" s="23">
        <f>VLOOKUP(A1256,[1]FloodArchive!$A$2:$P$6000,12,FALSE)</f>
        <v>10000</v>
      </c>
      <c r="I1256" s="36">
        <v>0</v>
      </c>
      <c r="J1256" s="23" t="str">
        <f>VLOOKUP(A1256,[1]FloodArchive!$A$2:$P$6000,13,FALSE)</f>
        <v>Tropical Cyclone</v>
      </c>
      <c r="K1256" s="26">
        <f>VLOOKUP(A1256,[1]FloodArchive!$A$2:$P$6003,14,FALSE)</f>
        <v>1</v>
      </c>
      <c r="L1256" s="23">
        <f>VLOOKUP(A1256,[1]FloodArchive!$A$2:$P$6000,7,FALSE)</f>
        <v>25147.77</v>
      </c>
      <c r="M1256" s="27">
        <f t="shared" si="64"/>
        <v>4.8776207343846254</v>
      </c>
      <c r="N1256" s="23">
        <f>VLOOKUP(A1256,[1]FloodArchive!$A$2:$P$6000,5,FALSE)</f>
        <v>-111.809</v>
      </c>
      <c r="O1256" s="23">
        <f>VLOOKUP(A1256,[1]FloodArchive!$A$2:$P$6000,6,FALSE)</f>
        <v>25.354399999999998</v>
      </c>
      <c r="P1256" s="33" t="s">
        <v>2389</v>
      </c>
    </row>
    <row r="1257" spans="1:16" ht="39.950000000000003" customHeight="1" x14ac:dyDescent="0.2">
      <c r="A1257" s="138">
        <f t="shared" si="63"/>
        <v>2959</v>
      </c>
      <c r="B1257" s="21" t="str">
        <f>VLOOKUP(A1257,[1]FloodArchive!$A$2:$N$6000,3,FALSE)</f>
        <v>USA</v>
      </c>
      <c r="C1257" s="22" t="s">
        <v>2390</v>
      </c>
      <c r="D1257" s="24">
        <f>VLOOKUP(A1257,[1]FloodArchive!$A$2:$P$6000,8,FALSE)</f>
        <v>38962</v>
      </c>
      <c r="E1257" s="24">
        <f>VLOOKUP(A1257,[1]FloodArchive!$A$2:$P$6000,9,FALSE)</f>
        <v>38967</v>
      </c>
      <c r="F1257" s="25">
        <f t="shared" si="65"/>
        <v>6</v>
      </c>
      <c r="G1257" s="23">
        <f>VLOOKUP(A1257,[1]FloodArchive!$A$2:$P$6000,11,FALSE)</f>
        <v>0</v>
      </c>
      <c r="H1257" s="23">
        <f>VLOOKUP(A1257,[1]FloodArchive!$A$2:$P$6000,12,FALSE)</f>
        <v>140</v>
      </c>
      <c r="I1257" s="36">
        <v>0</v>
      </c>
      <c r="J1257" s="23" t="str">
        <f>VLOOKUP(A1257,[1]FloodArchive!$A$2:$P$6000,13,FALSE)</f>
        <v>Tropical Cyclone</v>
      </c>
      <c r="K1257" s="26">
        <f>VLOOKUP(A1257,[1]FloodArchive!$A$2:$P$6003,14,FALSE)</f>
        <v>1</v>
      </c>
      <c r="L1257" s="23">
        <f>VLOOKUP(A1257,[1]FloodArchive!$A$2:$P$6000,7,FALSE)</f>
        <v>4560.17</v>
      </c>
      <c r="M1257" s="27">
        <f t="shared" si="64"/>
        <v>4.437132283549337</v>
      </c>
      <c r="N1257" s="23">
        <f>VLOOKUP(A1257,[1]FloodArchive!$A$2:$P$6000,5,FALSE)</f>
        <v>-77.870699999999999</v>
      </c>
      <c r="O1257" s="23">
        <f>VLOOKUP(A1257,[1]FloodArchive!$A$2:$P$6000,6,FALSE)</f>
        <v>34.744</v>
      </c>
      <c r="P1257" s="33" t="s">
        <v>2391</v>
      </c>
    </row>
    <row r="1258" spans="1:16" ht="39.950000000000003" customHeight="1" x14ac:dyDescent="0.2">
      <c r="A1258" s="138">
        <f t="shared" si="63"/>
        <v>2958</v>
      </c>
      <c r="B1258" s="21" t="str">
        <f>VLOOKUP(A1258,[1]FloodArchive!$A$2:$N$6000,3,FALSE)</f>
        <v>India</v>
      </c>
      <c r="C1258" s="22" t="s">
        <v>2392</v>
      </c>
      <c r="D1258" s="24">
        <f>VLOOKUP(A1258,[1]FloodArchive!$A$2:$P$6000,8,FALSE)</f>
        <v>38960</v>
      </c>
      <c r="E1258" s="24">
        <f>VLOOKUP(A1258,[1]FloodArchive!$A$2:$P$6000,9,FALSE)</f>
        <v>38971</v>
      </c>
      <c r="F1258" s="25">
        <f t="shared" si="65"/>
        <v>12</v>
      </c>
      <c r="G1258" s="23">
        <f>VLOOKUP(A1258,[1]FloodArchive!$A$2:$P$6000,11,FALSE)</f>
        <v>39</v>
      </c>
      <c r="H1258" s="23">
        <f>VLOOKUP(A1258,[1]FloodArchive!$A$2:$P$6000,12,FALSE)</f>
        <v>3000</v>
      </c>
      <c r="I1258" s="36">
        <v>0</v>
      </c>
      <c r="J1258" s="23" t="str">
        <f>VLOOKUP(A1258,[1]FloodArchive!$A$2:$P$6000,13,FALSE)</f>
        <v>Monsoonal rain</v>
      </c>
      <c r="K1258" s="26">
        <f>VLOOKUP(A1258,[1]FloodArchive!$A$2:$P$6003,14,FALSE)</f>
        <v>1</v>
      </c>
      <c r="L1258" s="23">
        <f>VLOOKUP(A1258,[1]FloodArchive!$A$2:$P$6000,7,FALSE)</f>
        <v>141449.13</v>
      </c>
      <c r="M1258" s="27">
        <f t="shared" si="64"/>
        <v>6.2297815266680558</v>
      </c>
      <c r="N1258" s="23">
        <f>VLOOKUP(A1258,[1]FloodArchive!$A$2:$P$6000,5,FALSE)</f>
        <v>73.884200000000007</v>
      </c>
      <c r="O1258" s="23">
        <f>VLOOKUP(A1258,[1]FloodArchive!$A$2:$P$6000,6,FALSE)</f>
        <v>32.886400000000002</v>
      </c>
      <c r="P1258" s="33" t="s">
        <v>2393</v>
      </c>
    </row>
    <row r="1259" spans="1:16" ht="39.950000000000003" customHeight="1" x14ac:dyDescent="0.2">
      <c r="A1259" s="138">
        <f t="shared" si="63"/>
        <v>2957</v>
      </c>
      <c r="B1259" s="21" t="str">
        <f>VLOOKUP(A1259,[1]FloodArchive!$A$2:$N$6000,3,FALSE)</f>
        <v>China</v>
      </c>
      <c r="C1259" s="22" t="s">
        <v>2394</v>
      </c>
      <c r="D1259" s="24">
        <f>VLOOKUP(A1259,[1]FloodArchive!$A$2:$P$6000,8,FALSE)</f>
        <v>38959</v>
      </c>
      <c r="E1259" s="24">
        <f>VLOOKUP(A1259,[1]FloodArchive!$A$2:$P$6000,9,FALSE)</f>
        <v>38960</v>
      </c>
      <c r="F1259" s="25">
        <f t="shared" si="65"/>
        <v>2</v>
      </c>
      <c r="G1259" s="23">
        <f>VLOOKUP(A1259,[1]FloodArchive!$A$2:$P$6000,11,FALSE)</f>
        <v>15</v>
      </c>
      <c r="H1259" s="23">
        <f>VLOOKUP(A1259,[1]FloodArchive!$A$2:$P$6000,12,FALSE)</f>
        <v>0</v>
      </c>
      <c r="I1259" s="36">
        <v>0</v>
      </c>
      <c r="J1259" s="23" t="str">
        <f>VLOOKUP(A1259,[1]FloodArchive!$A$2:$P$6000,13,FALSE)</f>
        <v>Brief torrential rain</v>
      </c>
      <c r="K1259" s="26">
        <f>VLOOKUP(A1259,[1]FloodArchive!$A$2:$P$6003,14,FALSE)</f>
        <v>1</v>
      </c>
      <c r="L1259" s="23">
        <f>VLOOKUP(A1259,[1]FloodArchive!$A$2:$P$6000,7,FALSE)</f>
        <v>16922.14</v>
      </c>
      <c r="M1259" s="27">
        <f t="shared" si="64"/>
        <v>4.5294852793919702</v>
      </c>
      <c r="N1259" s="23">
        <f>VLOOKUP(A1259,[1]FloodArchive!$A$2:$P$6000,5,FALSE)</f>
        <v>102.682</v>
      </c>
      <c r="O1259" s="23">
        <f>VLOOKUP(A1259,[1]FloodArchive!$A$2:$P$6000,6,FALSE)</f>
        <v>34.695500000000003</v>
      </c>
      <c r="P1259" s="33" t="s">
        <v>2395</v>
      </c>
    </row>
    <row r="1260" spans="1:16" ht="39.950000000000003" customHeight="1" x14ac:dyDescent="0.2">
      <c r="A1260" s="138">
        <f t="shared" si="63"/>
        <v>2956</v>
      </c>
      <c r="B1260" s="21" t="str">
        <f>VLOOKUP(A1260,[1]FloodArchive!$A$2:$N$6000,3,FALSE)</f>
        <v>India</v>
      </c>
      <c r="C1260" s="22" t="s">
        <v>2396</v>
      </c>
      <c r="D1260" s="24">
        <f>VLOOKUP(A1260,[1]FloodArchive!$A$2:$P$6000,8,FALSE)</f>
        <v>38958</v>
      </c>
      <c r="E1260" s="24">
        <f>VLOOKUP(A1260,[1]FloodArchive!$A$2:$P$6000,9,FALSE)</f>
        <v>38964</v>
      </c>
      <c r="F1260" s="25">
        <f t="shared" si="65"/>
        <v>7</v>
      </c>
      <c r="G1260" s="23">
        <f>VLOOKUP(A1260,[1]FloodArchive!$A$2:$P$6000,11,FALSE)</f>
        <v>42</v>
      </c>
      <c r="H1260" s="23">
        <f>VLOOKUP(A1260,[1]FloodArchive!$A$2:$P$6000,12,FALSE)</f>
        <v>50000</v>
      </c>
      <c r="I1260" s="36">
        <v>0</v>
      </c>
      <c r="J1260" s="23" t="str">
        <f>VLOOKUP(A1260,[1]FloodArchive!$A$2:$P$6000,13,FALSE)</f>
        <v>Monsoonal rain</v>
      </c>
      <c r="K1260" s="26">
        <f>VLOOKUP(A1260,[1]FloodArchive!$A$2:$P$6003,14,FALSE)</f>
        <v>1</v>
      </c>
      <c r="L1260" s="23">
        <f>VLOOKUP(A1260,[1]FloodArchive!$A$2:$P$6000,7,FALSE)</f>
        <v>32712.75</v>
      </c>
      <c r="M1260" s="27">
        <f t="shared" si="64"/>
        <v>5.3598150946749756</v>
      </c>
      <c r="N1260" s="23">
        <f>VLOOKUP(A1260,[1]FloodArchive!$A$2:$P$6000,5,FALSE)</f>
        <v>81.517399999999995</v>
      </c>
      <c r="O1260" s="23">
        <f>VLOOKUP(A1260,[1]FloodArchive!$A$2:$P$6000,6,FALSE)</f>
        <v>27.5853</v>
      </c>
      <c r="P1260" s="33" t="s">
        <v>2397</v>
      </c>
    </row>
    <row r="1261" spans="1:16" ht="39.950000000000003" customHeight="1" x14ac:dyDescent="0.2">
      <c r="A1261" s="138">
        <f t="shared" si="63"/>
        <v>2955</v>
      </c>
      <c r="B1261" s="21" t="str">
        <f>VLOOKUP(A1261,[1]FloodArchive!$A$2:$N$6000,3,FALSE)</f>
        <v>Somalia</v>
      </c>
      <c r="C1261" s="22" t="s">
        <v>2398</v>
      </c>
      <c r="D1261" s="24">
        <f>VLOOKUP(A1261,[1]FloodArchive!$A$2:$P$6000,8,FALSE)</f>
        <v>38953</v>
      </c>
      <c r="E1261" s="24">
        <f>VLOOKUP(A1261,[1]FloodArchive!$A$2:$P$6000,9,FALSE)</f>
        <v>39000</v>
      </c>
      <c r="F1261" s="25">
        <f t="shared" si="65"/>
        <v>48</v>
      </c>
      <c r="G1261" s="23">
        <f>VLOOKUP(A1261,[1]FloodArchive!$A$2:$P$6000,11,FALSE)</f>
        <v>5</v>
      </c>
      <c r="H1261" s="23">
        <f>VLOOKUP(A1261,[1]FloodArchive!$A$2:$P$6000,12,FALSE)</f>
        <v>0</v>
      </c>
      <c r="I1261" s="36">
        <v>0</v>
      </c>
      <c r="J1261" s="23" t="str">
        <f>VLOOKUP(A1261,[1]FloodArchive!$A$2:$P$6000,13,FALSE)</f>
        <v>Monsoonal rain</v>
      </c>
      <c r="K1261" s="26">
        <f>VLOOKUP(A1261,[1]FloodArchive!$A$2:$P$6003,14,FALSE)</f>
        <v>1</v>
      </c>
      <c r="L1261" s="23">
        <f>VLOOKUP(A1261,[1]FloodArchive!$A$2:$P$6000,7,FALSE)</f>
        <v>37381.730000000003</v>
      </c>
      <c r="M1261" s="27">
        <f t="shared" si="64"/>
        <v>6.2539006337246583</v>
      </c>
      <c r="N1261" s="23">
        <f>VLOOKUP(A1261,[1]FloodArchive!$A$2:$P$6000,5,FALSE)</f>
        <v>45.444400000000002</v>
      </c>
      <c r="O1261" s="23">
        <f>VLOOKUP(A1261,[1]FloodArchive!$A$2:$P$6000,6,FALSE)</f>
        <v>3.1043599999999998</v>
      </c>
      <c r="P1261" s="33" t="s">
        <v>2399</v>
      </c>
    </row>
    <row r="1262" spans="1:16" ht="39.950000000000003" customHeight="1" x14ac:dyDescent="0.2">
      <c r="A1262" s="138">
        <f t="shared" si="63"/>
        <v>2954</v>
      </c>
      <c r="B1262" s="21" t="str">
        <f>VLOOKUP(A1262,[1]FloodArchive!$A$2:$N$6000,3,FALSE)</f>
        <v>Nepal</v>
      </c>
      <c r="C1262" s="22" t="s">
        <v>2400</v>
      </c>
      <c r="D1262" s="24">
        <f>VLOOKUP(A1262,[1]FloodArchive!$A$2:$P$6000,8,FALSE)</f>
        <v>38955</v>
      </c>
      <c r="E1262" s="24">
        <f>VLOOKUP(A1262,[1]FloodArchive!$A$2:$P$6000,9,FALSE)</f>
        <v>38973</v>
      </c>
      <c r="F1262" s="25">
        <f t="shared" si="65"/>
        <v>19</v>
      </c>
      <c r="G1262" s="23">
        <f>VLOOKUP(A1262,[1]FloodArchive!$A$2:$P$6000,11,FALSE)</f>
        <v>60</v>
      </c>
      <c r="H1262" s="23">
        <f>VLOOKUP(A1262,[1]FloodArchive!$A$2:$P$6000,12,FALSE)</f>
        <v>80000</v>
      </c>
      <c r="I1262" s="36">
        <v>0</v>
      </c>
      <c r="J1262" s="23" t="str">
        <f>VLOOKUP(A1262,[1]FloodArchive!$A$2:$P$6000,13,FALSE)</f>
        <v>Monsoonal rain</v>
      </c>
      <c r="K1262" s="26">
        <f>VLOOKUP(A1262,[1]FloodArchive!$A$2:$P$6003,14,FALSE)</f>
        <v>2</v>
      </c>
      <c r="L1262" s="23">
        <f>VLOOKUP(A1262,[1]FloodArchive!$A$2:$P$6000,7,FALSE)</f>
        <v>14865.98</v>
      </c>
      <c r="M1262" s="27">
        <f t="shared" si="64"/>
        <v>5.7519771408044811</v>
      </c>
      <c r="N1262" s="23">
        <f>VLOOKUP(A1262,[1]FloodArchive!$A$2:$P$6000,5,FALSE)</f>
        <v>81.305999999999997</v>
      </c>
      <c r="O1262" s="23">
        <f>VLOOKUP(A1262,[1]FloodArchive!$A$2:$P$6000,6,FALSE)</f>
        <v>28.694099999999999</v>
      </c>
      <c r="P1262" s="33" t="s">
        <v>2401</v>
      </c>
    </row>
    <row r="1263" spans="1:16" ht="39.950000000000003" customHeight="1" x14ac:dyDescent="0.2">
      <c r="A1263" s="138">
        <f t="shared" si="63"/>
        <v>2953</v>
      </c>
      <c r="B1263" s="21" t="str">
        <f>VLOOKUP(A1263,[1]FloodArchive!$A$2:$N$6000,3,FALSE)</f>
        <v>USA</v>
      </c>
      <c r="C1263" s="22" t="s">
        <v>2402</v>
      </c>
      <c r="D1263" s="24">
        <f>VLOOKUP(A1263,[1]FloodArchive!$A$2:$P$6000,8,FALSE)</f>
        <v>38948</v>
      </c>
      <c r="E1263" s="24">
        <f>VLOOKUP(A1263,[1]FloodArchive!$A$2:$P$6000,9,FALSE)</f>
        <v>38953</v>
      </c>
      <c r="F1263" s="25">
        <f t="shared" si="65"/>
        <v>6</v>
      </c>
      <c r="G1263" s="23">
        <f>VLOOKUP(A1263,[1]FloodArchive!$A$2:$P$6000,11,FALSE)</f>
        <v>0</v>
      </c>
      <c r="H1263" s="23">
        <f>VLOOKUP(A1263,[1]FloodArchive!$A$2:$P$6000,12,FALSE)</f>
        <v>150</v>
      </c>
      <c r="I1263" s="36">
        <v>0</v>
      </c>
      <c r="J1263" s="23" t="str">
        <f>VLOOKUP(A1263,[1]FloodArchive!$A$2:$P$6000,13,FALSE)</f>
        <v>Heavy rain</v>
      </c>
      <c r="K1263" s="26">
        <f>VLOOKUP(A1263,[1]FloodArchive!$A$2:$P$6003,14,FALSE)</f>
        <v>1</v>
      </c>
      <c r="L1263" s="23">
        <f>VLOOKUP(A1263,[1]FloodArchive!$A$2:$P$6000,7,FALSE)</f>
        <v>123353.8</v>
      </c>
      <c r="M1263" s="27">
        <f t="shared" si="64"/>
        <v>5.8693037831604435</v>
      </c>
      <c r="N1263" s="23">
        <f>VLOOKUP(A1263,[1]FloodArchive!$A$2:$P$6000,5,FALSE)</f>
        <v>-147.01599999999999</v>
      </c>
      <c r="O1263" s="23">
        <f>VLOOKUP(A1263,[1]FloodArchive!$A$2:$P$6000,6,FALSE)</f>
        <v>62.447400000000002</v>
      </c>
      <c r="P1263" s="33" t="s">
        <v>2403</v>
      </c>
    </row>
    <row r="1264" spans="1:16" ht="39.950000000000003" customHeight="1" x14ac:dyDescent="0.2">
      <c r="A1264" s="138">
        <f t="shared" si="63"/>
        <v>2952</v>
      </c>
      <c r="B1264" s="21" t="str">
        <f>VLOOKUP(A1264,[1]FloodArchive!$A$2:$N$6000,3,FALSE)</f>
        <v>Uganda</v>
      </c>
      <c r="C1264" s="22" t="s">
        <v>2404</v>
      </c>
      <c r="D1264" s="24">
        <f>VLOOKUP(A1264,[1]FloodArchive!$A$2:$P$6000,8,FALSE)</f>
        <v>38941</v>
      </c>
      <c r="E1264" s="24">
        <f>VLOOKUP(A1264,[1]FloodArchive!$A$2:$P$6000,9,FALSE)</f>
        <v>38950</v>
      </c>
      <c r="F1264" s="25">
        <f t="shared" si="65"/>
        <v>10</v>
      </c>
      <c r="G1264" s="23">
        <f>VLOOKUP(A1264,[1]FloodArchive!$A$2:$P$6000,11,FALSE)</f>
        <v>3</v>
      </c>
      <c r="H1264" s="23">
        <f>VLOOKUP(A1264,[1]FloodArchive!$A$2:$P$6000,12,FALSE)</f>
        <v>1680</v>
      </c>
      <c r="I1264" s="36">
        <v>0</v>
      </c>
      <c r="J1264" s="23" t="str">
        <f>VLOOKUP(A1264,[1]FloodArchive!$A$2:$P$6000,13,FALSE)</f>
        <v>Heavy rain</v>
      </c>
      <c r="K1264" s="26">
        <f>VLOOKUP(A1264,[1]FloodArchive!$A$2:$P$6003,14,FALSE)</f>
        <v>1</v>
      </c>
      <c r="L1264" s="23">
        <f>VLOOKUP(A1264,[1]FloodArchive!$A$2:$P$6000,7,FALSE)</f>
        <v>4902.34</v>
      </c>
      <c r="M1264" s="27">
        <f t="shared" si="64"/>
        <v>4.6904034282957552</v>
      </c>
      <c r="N1264" s="23">
        <f>VLOOKUP(A1264,[1]FloodArchive!$A$2:$P$6000,5,FALSE)</f>
        <v>34.275799999999997</v>
      </c>
      <c r="O1264" s="23">
        <f>VLOOKUP(A1264,[1]FloodArchive!$A$2:$P$6000,6,FALSE)</f>
        <v>1.38446</v>
      </c>
      <c r="P1264" s="33" t="s">
        <v>2405</v>
      </c>
    </row>
    <row r="1265" spans="1:16" ht="39.950000000000003" customHeight="1" x14ac:dyDescent="0.2">
      <c r="A1265" s="138">
        <f t="shared" si="63"/>
        <v>2951</v>
      </c>
      <c r="B1265" s="21" t="str">
        <f>VLOOKUP(A1265,[1]FloodArchive!$A$2:$N$6000,3,FALSE)</f>
        <v>Thailand</v>
      </c>
      <c r="C1265" s="22" t="s">
        <v>2406</v>
      </c>
      <c r="D1265" s="24">
        <f>VLOOKUP(A1265,[1]FloodArchive!$A$2:$P$6000,8,FALSE)</f>
        <v>38949</v>
      </c>
      <c r="E1265" s="24">
        <f>VLOOKUP(A1265,[1]FloodArchive!$A$2:$P$6000,9,FALSE)</f>
        <v>39064</v>
      </c>
      <c r="F1265" s="25">
        <f t="shared" si="65"/>
        <v>116</v>
      </c>
      <c r="G1265" s="23">
        <f>VLOOKUP(A1265,[1]FloodArchive!$A$2:$P$6000,11,FALSE)</f>
        <v>195</v>
      </c>
      <c r="H1265" s="23">
        <f>VLOOKUP(A1265,[1]FloodArchive!$A$2:$P$6000,12,FALSE)</f>
        <v>2000000</v>
      </c>
      <c r="I1265" s="36">
        <v>8100000</v>
      </c>
      <c r="J1265" s="23" t="str">
        <f>VLOOKUP(A1265,[1]FloodArchive!$A$2:$P$6000,13,FALSE)</f>
        <v>Monsoonal rain</v>
      </c>
      <c r="K1265" s="26">
        <f>VLOOKUP(A1265,[1]FloodArchive!$A$2:$P$6003,14,FALSE)</f>
        <v>2</v>
      </c>
      <c r="L1265" s="23">
        <f>VLOOKUP(A1265,[1]FloodArchive!$A$2:$P$6000,7,FALSE)</f>
        <v>213081.28</v>
      </c>
      <c r="M1265" s="27">
        <f t="shared" si="64"/>
        <v>7.694033281860774</v>
      </c>
      <c r="N1265" s="23">
        <f>VLOOKUP(A1265,[1]FloodArchive!$A$2:$P$6000,5,FALSE)</f>
        <v>100.017</v>
      </c>
      <c r="O1265" s="23">
        <f>VLOOKUP(A1265,[1]FloodArchive!$A$2:$P$6000,6,FALSE)</f>
        <v>18.764500000000002</v>
      </c>
      <c r="P1265" s="33" t="s">
        <v>2407</v>
      </c>
    </row>
    <row r="1266" spans="1:16" ht="39.950000000000003" customHeight="1" x14ac:dyDescent="0.2">
      <c r="A1266" s="138">
        <f t="shared" si="63"/>
        <v>2950</v>
      </c>
      <c r="B1266" s="21" t="str">
        <f>VLOOKUP(A1266,[1]FloodArchive!$A$2:$N$6000,3,FALSE)</f>
        <v>Sudan</v>
      </c>
      <c r="C1266" s="22" t="s">
        <v>2408</v>
      </c>
      <c r="D1266" s="24">
        <f>VLOOKUP(A1266,[1]FloodArchive!$A$2:$P$6000,8,FALSE)</f>
        <v>38942</v>
      </c>
      <c r="E1266" s="24">
        <f>VLOOKUP(A1266,[1]FloodArchive!$A$2:$P$6000,9,FALSE)</f>
        <v>38986</v>
      </c>
      <c r="F1266" s="25">
        <f t="shared" si="65"/>
        <v>45</v>
      </c>
      <c r="G1266" s="23">
        <f>VLOOKUP(A1266,[1]FloodArchive!$A$2:$P$6000,11,FALSE)</f>
        <v>40</v>
      </c>
      <c r="H1266" s="23">
        <f>VLOOKUP(A1266,[1]FloodArchive!$A$2:$P$6000,12,FALSE)</f>
        <v>150000</v>
      </c>
      <c r="I1266" s="36">
        <v>0</v>
      </c>
      <c r="J1266" s="23" t="str">
        <f>VLOOKUP(A1266,[1]FloodArchive!$A$2:$P$6000,13,FALSE)</f>
        <v>Heavy rain</v>
      </c>
      <c r="K1266" s="26">
        <f>VLOOKUP(A1266,[1]FloodArchive!$A$2:$P$6003,14,FALSE)</f>
        <v>1</v>
      </c>
      <c r="L1266" s="23">
        <f>VLOOKUP(A1266,[1]FloodArchive!$A$2:$P$6000,7,FALSE)</f>
        <v>1485582.82</v>
      </c>
      <c r="M1266" s="27">
        <f t="shared" si="64"/>
        <v>7.8251093821441566</v>
      </c>
      <c r="N1266" s="23">
        <f>VLOOKUP(A1266,[1]FloodArchive!$A$2:$P$6000,5,FALSE)</f>
        <v>34.763800000000003</v>
      </c>
      <c r="O1266" s="23">
        <f>VLOOKUP(A1266,[1]FloodArchive!$A$2:$P$6000,6,FALSE)</f>
        <v>13.212899999999999</v>
      </c>
      <c r="P1266" s="33" t="s">
        <v>2409</v>
      </c>
    </row>
    <row r="1267" spans="1:16" ht="39.950000000000003" customHeight="1" x14ac:dyDescent="0.2">
      <c r="A1267" s="138">
        <f t="shared" si="63"/>
        <v>2949</v>
      </c>
      <c r="B1267" s="21" t="str">
        <f>VLOOKUP(A1267,[1]FloodArchive!$A$2:$N$6000,3,FALSE)</f>
        <v>Cambodia</v>
      </c>
      <c r="C1267" s="22" t="s">
        <v>2410</v>
      </c>
      <c r="D1267" s="24">
        <f>VLOOKUP(A1267,[1]FloodArchive!$A$2:$P$6000,8,FALSE)</f>
        <v>38939</v>
      </c>
      <c r="E1267" s="24">
        <f>VLOOKUP(A1267,[1]FloodArchive!$A$2:$P$6000,9,FALSE)</f>
        <v>39022</v>
      </c>
      <c r="F1267" s="25">
        <f t="shared" si="65"/>
        <v>84</v>
      </c>
      <c r="G1267" s="23">
        <f>VLOOKUP(A1267,[1]FloodArchive!$A$2:$P$6000,11,FALSE)</f>
        <v>68</v>
      </c>
      <c r="H1267" s="23">
        <f>VLOOKUP(A1267,[1]FloodArchive!$A$2:$P$6000,12,FALSE)</f>
        <v>33000</v>
      </c>
      <c r="I1267" s="36">
        <v>0</v>
      </c>
      <c r="J1267" s="23" t="str">
        <f>VLOOKUP(A1267,[1]FloodArchive!$A$2:$P$6000,13,FALSE)</f>
        <v>Monsoonal rain</v>
      </c>
      <c r="K1267" s="26">
        <f>VLOOKUP(A1267,[1]FloodArchive!$A$2:$P$6003,14,FALSE)</f>
        <v>1</v>
      </c>
      <c r="L1267" s="23">
        <f>VLOOKUP(A1267,[1]FloodArchive!$A$2:$P$6000,7,FALSE)</f>
        <v>143296.13</v>
      </c>
      <c r="M1267" s="27">
        <f t="shared" si="64"/>
        <v>7.0805137476222386</v>
      </c>
      <c r="N1267" s="23">
        <f>VLOOKUP(A1267,[1]FloodArchive!$A$2:$P$6000,5,FALSE)</f>
        <v>104.675</v>
      </c>
      <c r="O1267" s="23">
        <f>VLOOKUP(A1267,[1]FloodArchive!$A$2:$P$6000,6,FALSE)</f>
        <v>11.0618</v>
      </c>
      <c r="P1267" s="33" t="s">
        <v>2411</v>
      </c>
    </row>
    <row r="1268" spans="1:16" ht="39.950000000000003" customHeight="1" x14ac:dyDescent="0.2">
      <c r="A1268" s="138">
        <f t="shared" si="63"/>
        <v>2948</v>
      </c>
      <c r="B1268" s="21" t="str">
        <f>VLOOKUP(A1268,[1]FloodArchive!$A$2:$N$6000,3,FALSE)</f>
        <v>Vietnam</v>
      </c>
      <c r="C1268" s="22" t="s">
        <v>2412</v>
      </c>
      <c r="D1268" s="24">
        <f>VLOOKUP(A1268,[1]FloodArchive!$A$2:$P$6000,8,FALSE)</f>
        <v>38941</v>
      </c>
      <c r="E1268" s="24">
        <f>VLOOKUP(A1268,[1]FloodArchive!$A$2:$P$6000,9,FALSE)</f>
        <v>38962</v>
      </c>
      <c r="F1268" s="25">
        <f t="shared" si="65"/>
        <v>22</v>
      </c>
      <c r="G1268" s="23">
        <f>VLOOKUP(A1268,[1]FloodArchive!$A$2:$P$6000,11,FALSE)</f>
        <v>42</v>
      </c>
      <c r="H1268" s="23">
        <f>VLOOKUP(A1268,[1]FloodArchive!$A$2:$P$6000,12,FALSE)</f>
        <v>50000</v>
      </c>
      <c r="I1268" s="36">
        <v>8000000</v>
      </c>
      <c r="J1268" s="23" t="str">
        <f>VLOOKUP(A1268,[1]FloodArchive!$A$2:$P$6000,13,FALSE)</f>
        <v>Heavy rain</v>
      </c>
      <c r="K1268" s="26">
        <f>VLOOKUP(A1268,[1]FloodArchive!$A$2:$P$6003,14,FALSE)</f>
        <v>1</v>
      </c>
      <c r="L1268" s="23">
        <f>VLOOKUP(A1268,[1]FloodArchive!$A$2:$P$6000,7,FALSE)</f>
        <v>124537.13</v>
      </c>
      <c r="M1268" s="27">
        <f t="shared" si="64"/>
        <v>6.4377215338606701</v>
      </c>
      <c r="N1268" s="23">
        <f>VLOOKUP(A1268,[1]FloodArchive!$A$2:$P$6000,5,FALSE)</f>
        <v>106.149</v>
      </c>
      <c r="O1268" s="23">
        <f>VLOOKUP(A1268,[1]FloodArchive!$A$2:$P$6000,6,FALSE)</f>
        <v>17.764199999999999</v>
      </c>
      <c r="P1268" s="33" t="s">
        <v>2413</v>
      </c>
    </row>
    <row r="1269" spans="1:16" ht="39.950000000000003" customHeight="1" x14ac:dyDescent="0.2">
      <c r="A1269" s="138">
        <f t="shared" si="63"/>
        <v>2947</v>
      </c>
      <c r="B1269" s="21" t="str">
        <f>VLOOKUP(A1269,[1]FloodArchive!$A$2:$N$6000,3,FALSE)</f>
        <v>Burkina Faso</v>
      </c>
      <c r="C1269" s="22" t="s">
        <v>2414</v>
      </c>
      <c r="D1269" s="24">
        <f>VLOOKUP(A1269,[1]FloodArchive!$A$2:$P$6000,8,FALSE)</f>
        <v>38932</v>
      </c>
      <c r="E1269" s="24">
        <f>VLOOKUP(A1269,[1]FloodArchive!$A$2:$P$6000,9,FALSE)</f>
        <v>39001</v>
      </c>
      <c r="F1269" s="25">
        <f t="shared" si="65"/>
        <v>70</v>
      </c>
      <c r="G1269" s="23">
        <f>VLOOKUP(A1269,[1]FloodArchive!$A$2:$P$6000,11,FALSE)</f>
        <v>4</v>
      </c>
      <c r="H1269" s="23">
        <f>VLOOKUP(A1269,[1]FloodArchive!$A$2:$P$6000,12,FALSE)</f>
        <v>70000</v>
      </c>
      <c r="I1269" s="36">
        <v>0</v>
      </c>
      <c r="J1269" s="23" t="str">
        <f>VLOOKUP(A1269,[1]FloodArchive!$A$2:$P$6000,13,FALSE)</f>
        <v>Heavy rain</v>
      </c>
      <c r="K1269" s="26">
        <f>VLOOKUP(A1269,[1]FloodArchive!$A$2:$P$6003,14,FALSE)</f>
        <v>1</v>
      </c>
      <c r="L1269" s="23">
        <f>VLOOKUP(A1269,[1]FloodArchive!$A$2:$P$6000,7,FALSE)</f>
        <v>2109010.65</v>
      </c>
      <c r="M1269" s="27">
        <f t="shared" si="64"/>
        <v>8.1691768128426734</v>
      </c>
      <c r="N1269" s="23">
        <f>VLOOKUP(A1269,[1]FloodArchive!$A$2:$P$6000,5,FALSE)</f>
        <v>-1.0213399999999999</v>
      </c>
      <c r="O1269" s="23">
        <f>VLOOKUP(A1269,[1]FloodArchive!$A$2:$P$6000,6,FALSE)</f>
        <v>14.421799999999999</v>
      </c>
      <c r="P1269" s="33" t="s">
        <v>2415</v>
      </c>
    </row>
    <row r="1270" spans="1:16" ht="39.950000000000003" customHeight="1" x14ac:dyDescent="0.2">
      <c r="A1270" s="138">
        <f t="shared" si="63"/>
        <v>2946</v>
      </c>
      <c r="B1270" s="21" t="str">
        <f>VLOOKUP(A1270,[1]FloodArchive!$A$2:$N$6000,3,FALSE)</f>
        <v>Ethiopia</v>
      </c>
      <c r="C1270" s="22" t="s">
        <v>2416</v>
      </c>
      <c r="D1270" s="24">
        <f>VLOOKUP(A1270,[1]FloodArchive!$A$2:$P$6000,8,FALSE)</f>
        <v>38942</v>
      </c>
      <c r="E1270" s="24">
        <f>VLOOKUP(A1270,[1]FloodArchive!$A$2:$P$6000,9,FALSE)</f>
        <v>38971</v>
      </c>
      <c r="F1270" s="25">
        <f t="shared" si="65"/>
        <v>30</v>
      </c>
      <c r="G1270" s="23">
        <f>VLOOKUP(A1270,[1]FloodArchive!$A$2:$P$6000,11,FALSE)</f>
        <v>364</v>
      </c>
      <c r="H1270" s="23">
        <f>VLOOKUP(A1270,[1]FloodArchive!$A$2:$P$6000,12,FALSE)</f>
        <v>20000</v>
      </c>
      <c r="I1270" s="36">
        <v>0</v>
      </c>
      <c r="J1270" s="23" t="str">
        <f>VLOOKUP(A1270,[1]FloodArchive!$A$2:$P$6000,13,FALSE)</f>
        <v>Heavy rain</v>
      </c>
      <c r="K1270" s="26">
        <f>VLOOKUP(A1270,[1]FloodArchive!$A$2:$P$6003,14,FALSE)</f>
        <v>1</v>
      </c>
      <c r="L1270" s="23">
        <f>VLOOKUP(A1270,[1]FloodArchive!$A$2:$P$6000,7,FALSE)</f>
        <v>15925.76</v>
      </c>
      <c r="M1270" s="27">
        <f t="shared" si="64"/>
        <v>5.6792214213741818</v>
      </c>
      <c r="N1270" s="23">
        <f>VLOOKUP(A1270,[1]FloodArchive!$A$2:$P$6000,5,FALSE)</f>
        <v>36.214599999999997</v>
      </c>
      <c r="O1270" s="23">
        <f>VLOOKUP(A1270,[1]FloodArchive!$A$2:$P$6000,6,FALSE)</f>
        <v>5.23956</v>
      </c>
      <c r="P1270" s="33" t="s">
        <v>2417</v>
      </c>
    </row>
    <row r="1271" spans="1:16" ht="39.950000000000003" customHeight="1" x14ac:dyDescent="0.2">
      <c r="A1271" s="138">
        <f t="shared" si="63"/>
        <v>2945</v>
      </c>
      <c r="B1271" s="21" t="str">
        <f>VLOOKUP(A1271,[1]FloodArchive!$A$2:$N$6000,3,FALSE)</f>
        <v>China</v>
      </c>
      <c r="C1271" s="22" t="s">
        <v>2418</v>
      </c>
      <c r="D1271" s="24">
        <f>VLOOKUP(A1271,[1]FloodArchive!$A$2:$P$6000,8,FALSE)</f>
        <v>38938</v>
      </c>
      <c r="E1271" s="24">
        <f>VLOOKUP(A1271,[1]FloodArchive!$A$2:$P$6000,9,FALSE)</f>
        <v>38941</v>
      </c>
      <c r="F1271" s="25">
        <f t="shared" si="65"/>
        <v>4</v>
      </c>
      <c r="G1271" s="23">
        <f>VLOOKUP(A1271,[1]FloodArchive!$A$2:$P$6000,11,FALSE)</f>
        <v>441</v>
      </c>
      <c r="H1271" s="23">
        <f>VLOOKUP(A1271,[1]FloodArchive!$A$2:$P$6000,12,FALSE)</f>
        <v>1600000</v>
      </c>
      <c r="I1271" s="36">
        <v>312500000</v>
      </c>
      <c r="J1271" s="23" t="str">
        <f>VLOOKUP(A1271,[1]FloodArchive!$A$2:$P$6000,13,FALSE)</f>
        <v>Tropical Cyclone</v>
      </c>
      <c r="K1271" s="26">
        <f>VLOOKUP(A1271,[1]FloodArchive!$A$2:$P$6003,14,FALSE)</f>
        <v>1</v>
      </c>
      <c r="L1271" s="23">
        <f>VLOOKUP(A1271,[1]FloodArchive!$A$2:$P$6000,7,FALSE)</f>
        <v>191443.8</v>
      </c>
      <c r="M1271" s="27">
        <f t="shared" si="64"/>
        <v>5.8841012974026938</v>
      </c>
      <c r="N1271" s="23">
        <f>VLOOKUP(A1271,[1]FloodArchive!$A$2:$P$6000,5,FALSE)</f>
        <v>118.55800000000001</v>
      </c>
      <c r="O1271" s="23">
        <f>VLOOKUP(A1271,[1]FloodArchive!$A$2:$P$6000,6,FALSE)</f>
        <v>26.2746</v>
      </c>
      <c r="P1271" s="33" t="s">
        <v>2419</v>
      </c>
    </row>
    <row r="1272" spans="1:16" ht="39.950000000000003" customHeight="1" x14ac:dyDescent="0.2">
      <c r="A1272" s="138">
        <f t="shared" si="63"/>
        <v>2944</v>
      </c>
      <c r="B1272" s="21" t="str">
        <f>VLOOKUP(A1272,[1]FloodArchive!$A$2:$N$6000,3,FALSE)</f>
        <v>Somalia</v>
      </c>
      <c r="C1272" s="22" t="s">
        <v>2420</v>
      </c>
      <c r="D1272" s="24">
        <f>VLOOKUP(A1272,[1]FloodArchive!$A$2:$P$6000,8,FALSE)</f>
        <v>38933</v>
      </c>
      <c r="E1272" s="24">
        <f>VLOOKUP(A1272,[1]FloodArchive!$A$2:$P$6000,9,FALSE)</f>
        <v>38938</v>
      </c>
      <c r="F1272" s="25">
        <f t="shared" si="65"/>
        <v>6</v>
      </c>
      <c r="G1272" s="23">
        <f>VLOOKUP(A1272,[1]FloodArchive!$A$2:$P$6000,11,FALSE)</f>
        <v>0</v>
      </c>
      <c r="H1272" s="23">
        <f>VLOOKUP(A1272,[1]FloodArchive!$A$2:$P$6000,12,FALSE)</f>
        <v>400</v>
      </c>
      <c r="I1272" s="36">
        <v>0</v>
      </c>
      <c r="J1272" s="23" t="str">
        <f>VLOOKUP(A1272,[1]FloodArchive!$A$2:$P$6000,13,FALSE)</f>
        <v>Heavy rain</v>
      </c>
      <c r="K1272" s="26">
        <f>VLOOKUP(A1272,[1]FloodArchive!$A$2:$P$6003,14,FALSE)</f>
        <v>1</v>
      </c>
      <c r="L1272" s="23">
        <f>VLOOKUP(A1272,[1]FloodArchive!$A$2:$P$6000,7,FALSE)</f>
        <v>3845.15</v>
      </c>
      <c r="M1272" s="27">
        <f t="shared" si="64"/>
        <v>4.3630645367581877</v>
      </c>
      <c r="N1272" s="23">
        <f>VLOOKUP(A1272,[1]FloodArchive!$A$2:$P$6000,5,FALSE)</f>
        <v>45.445</v>
      </c>
      <c r="O1272" s="23">
        <f>VLOOKUP(A1272,[1]FloodArchive!$A$2:$P$6000,6,FALSE)</f>
        <v>2.6651099999999999</v>
      </c>
      <c r="P1272" s="33" t="s">
        <v>2421</v>
      </c>
    </row>
    <row r="1273" spans="1:16" ht="39.950000000000003" customHeight="1" x14ac:dyDescent="0.2">
      <c r="A1273" s="138">
        <f t="shared" si="63"/>
        <v>2943</v>
      </c>
      <c r="B1273" s="21" t="str">
        <f>VLOOKUP(A1273,[1]FloodArchive!$A$2:$N$6000,3,FALSE)</f>
        <v>Ethiopia</v>
      </c>
      <c r="C1273" s="22" t="s">
        <v>2422</v>
      </c>
      <c r="D1273" s="24">
        <f>VLOOKUP(A1273,[1]FloodArchive!$A$2:$P$6000,8,FALSE)</f>
        <v>38934</v>
      </c>
      <c r="E1273" s="24">
        <f>VLOOKUP(A1273,[1]FloodArchive!$A$2:$P$6000,9,FALSE)</f>
        <v>38937</v>
      </c>
      <c r="F1273" s="25">
        <f t="shared" si="65"/>
        <v>4</v>
      </c>
      <c r="G1273" s="23">
        <f>VLOOKUP(A1273,[1]FloodArchive!$A$2:$P$6000,11,FALSE)</f>
        <v>256</v>
      </c>
      <c r="H1273" s="23">
        <f>VLOOKUP(A1273,[1]FloodArchive!$A$2:$P$6000,12,FALSE)</f>
        <v>10000</v>
      </c>
      <c r="I1273" s="36">
        <v>0</v>
      </c>
      <c r="J1273" s="23" t="str">
        <f>VLOOKUP(A1273,[1]FloodArchive!$A$2:$P$6000,13,FALSE)</f>
        <v>Heavy rain</v>
      </c>
      <c r="K1273" s="26">
        <f>VLOOKUP(A1273,[1]FloodArchive!$A$2:$P$6003,14,FALSE)</f>
        <v>1</v>
      </c>
      <c r="L1273" s="23">
        <f>VLOOKUP(A1273,[1]FloodArchive!$A$2:$P$6000,7,FALSE)</f>
        <v>4225.43</v>
      </c>
      <c r="M1273" s="27">
        <f t="shared" si="64"/>
        <v>4.2279309027497165</v>
      </c>
      <c r="N1273" s="23">
        <f>VLOOKUP(A1273,[1]FloodArchive!$A$2:$P$6000,5,FALSE)</f>
        <v>42.185699999999997</v>
      </c>
      <c r="O1273" s="23">
        <f>VLOOKUP(A1273,[1]FloodArchive!$A$2:$P$6000,6,FALSE)</f>
        <v>9.6736199999999997</v>
      </c>
      <c r="P1273" s="33" t="s">
        <v>2423</v>
      </c>
    </row>
    <row r="1274" spans="1:16" ht="39.950000000000003" customHeight="1" x14ac:dyDescent="0.2">
      <c r="A1274" s="138">
        <f t="shared" si="63"/>
        <v>2942</v>
      </c>
      <c r="B1274" s="21" t="str">
        <f>VLOOKUP(A1274,[1]FloodArchive!$A$2:$N$6000,3,FALSE)</f>
        <v>South Africa</v>
      </c>
      <c r="C1274" s="22" t="s">
        <v>2424</v>
      </c>
      <c r="D1274" s="24">
        <f>VLOOKUP(A1274,[1]FloodArchive!$A$2:$P$6000,8,FALSE)</f>
        <v>38931</v>
      </c>
      <c r="E1274" s="24">
        <f>VLOOKUP(A1274,[1]FloodArchive!$A$2:$P$6000,9,FALSE)</f>
        <v>38933</v>
      </c>
      <c r="F1274" s="25">
        <f t="shared" si="65"/>
        <v>3</v>
      </c>
      <c r="G1274" s="23">
        <f>VLOOKUP(A1274,[1]FloodArchive!$A$2:$P$6000,11,FALSE)</f>
        <v>6</v>
      </c>
      <c r="H1274" s="23">
        <f>VLOOKUP(A1274,[1]FloodArchive!$A$2:$P$6000,12,FALSE)</f>
        <v>3000</v>
      </c>
      <c r="I1274" s="36">
        <v>145000000</v>
      </c>
      <c r="J1274" s="23" t="str">
        <f>VLOOKUP(A1274,[1]FloodArchive!$A$2:$P$6000,13,FALSE)</f>
        <v>Heavy rain</v>
      </c>
      <c r="K1274" s="26">
        <f>VLOOKUP(A1274,[1]FloodArchive!$A$2:$P$6003,14,FALSE)</f>
        <v>1</v>
      </c>
      <c r="L1274" s="23">
        <f>VLOOKUP(A1274,[1]FloodArchive!$A$2:$P$6000,7,FALSE)</f>
        <v>21839.56</v>
      </c>
      <c r="M1274" s="27">
        <f t="shared" si="64"/>
        <v>4.8163651391416957</v>
      </c>
      <c r="N1274" s="23">
        <f>VLOOKUP(A1274,[1]FloodArchive!$A$2:$P$6000,5,FALSE)</f>
        <v>26.294499999999999</v>
      </c>
      <c r="O1274" s="23">
        <f>VLOOKUP(A1274,[1]FloodArchive!$A$2:$P$6000,6,FALSE)</f>
        <v>-33.537799999999997</v>
      </c>
      <c r="P1274" s="33" t="s">
        <v>2425</v>
      </c>
    </row>
    <row r="1275" spans="1:16" ht="39.950000000000003" customHeight="1" x14ac:dyDescent="0.2">
      <c r="A1275" s="138">
        <f t="shared" si="63"/>
        <v>2941</v>
      </c>
      <c r="B1275" s="21" t="str">
        <f>VLOOKUP(A1275,[1]FloodArchive!$A$2:$N$6000,3,FALSE)</f>
        <v>Philippines</v>
      </c>
      <c r="C1275" s="22" t="s">
        <v>2426</v>
      </c>
      <c r="D1275" s="24">
        <f>VLOOKUP(A1275,[1]FloodArchive!$A$2:$P$6000,8,FALSE)</f>
        <v>38931</v>
      </c>
      <c r="E1275" s="24">
        <f>VLOOKUP(A1275,[1]FloodArchive!$A$2:$P$6000,9,FALSE)</f>
        <v>38935</v>
      </c>
      <c r="F1275" s="25">
        <f t="shared" si="65"/>
        <v>5</v>
      </c>
      <c r="G1275" s="23">
        <f>VLOOKUP(A1275,[1]FloodArchive!$A$2:$P$6000,11,FALSE)</f>
        <v>87</v>
      </c>
      <c r="H1275" s="23">
        <f>VLOOKUP(A1275,[1]FloodArchive!$A$2:$P$6000,12,FALSE)</f>
        <v>840000</v>
      </c>
      <c r="I1275" s="36">
        <v>904000000</v>
      </c>
      <c r="J1275" s="23" t="str">
        <f>VLOOKUP(A1275,[1]FloodArchive!$A$2:$P$6000,13,FALSE)</f>
        <v>Tropical Cyclone</v>
      </c>
      <c r="K1275" s="26">
        <f>VLOOKUP(A1275,[1]FloodArchive!$A$2:$P$6003,14,FALSE)</f>
        <v>1</v>
      </c>
      <c r="L1275" s="23">
        <f>VLOOKUP(A1275,[1]FloodArchive!$A$2:$P$6000,7,FALSE)</f>
        <v>162839.51999999999</v>
      </c>
      <c r="M1275" s="27">
        <f t="shared" si="64"/>
        <v>5.9107298178808989</v>
      </c>
      <c r="N1275" s="23">
        <f>VLOOKUP(A1275,[1]FloodArchive!$A$2:$P$6000,5,FALSE)</f>
        <v>110.113</v>
      </c>
      <c r="O1275" s="23">
        <f>VLOOKUP(A1275,[1]FloodArchive!$A$2:$P$6000,6,FALSE)</f>
        <v>21.111699999999999</v>
      </c>
      <c r="P1275" s="33" t="s">
        <v>2427</v>
      </c>
    </row>
    <row r="1276" spans="1:16" ht="39.950000000000003" customHeight="1" x14ac:dyDescent="0.2">
      <c r="A1276" s="138">
        <f t="shared" si="63"/>
        <v>2940</v>
      </c>
      <c r="B1276" s="21" t="str">
        <f>VLOOKUP(A1276,[1]FloodArchive!$A$2:$N$6000,3,FALSE)</f>
        <v>India</v>
      </c>
      <c r="C1276" s="22" t="s">
        <v>2428</v>
      </c>
      <c r="D1276" s="24">
        <f>VLOOKUP(A1276,[1]FloodArchive!$A$2:$P$6000,8,FALSE)</f>
        <v>38930</v>
      </c>
      <c r="E1276" s="24">
        <f>VLOOKUP(A1276,[1]FloodArchive!$A$2:$P$6000,9,FALSE)</f>
        <v>38970</v>
      </c>
      <c r="F1276" s="25">
        <f t="shared" si="65"/>
        <v>41</v>
      </c>
      <c r="G1276" s="23">
        <f>VLOOKUP(A1276,[1]FloodArchive!$A$2:$P$6000,11,FALSE)</f>
        <v>185</v>
      </c>
      <c r="H1276" s="23">
        <f>VLOOKUP(A1276,[1]FloodArchive!$A$2:$P$6000,12,FALSE)</f>
        <v>2000000</v>
      </c>
      <c r="I1276" s="36">
        <v>0</v>
      </c>
      <c r="J1276" s="23" t="str">
        <f>VLOOKUP(A1276,[1]FloodArchive!$A$2:$P$6000,13,FALSE)</f>
        <v>Monsoonal rain</v>
      </c>
      <c r="K1276" s="26">
        <f>VLOOKUP(A1276,[1]FloodArchive!$A$2:$P$6003,14,FALSE)</f>
        <v>1</v>
      </c>
      <c r="L1276" s="23">
        <f>VLOOKUP(A1276,[1]FloodArchive!$A$2:$P$6000,7,FALSE)</f>
        <v>302774.27</v>
      </c>
      <c r="M1276" s="27">
        <f t="shared" si="64"/>
        <v>7.0939028224229013</v>
      </c>
      <c r="N1276" s="23">
        <f>VLOOKUP(A1276,[1]FloodArchive!$A$2:$P$6000,5,FALSE)</f>
        <v>81.528800000000004</v>
      </c>
      <c r="O1276" s="23">
        <f>VLOOKUP(A1276,[1]FloodArchive!$A$2:$P$6000,6,FALSE)</f>
        <v>18.104600000000001</v>
      </c>
      <c r="P1276" s="33" t="s">
        <v>2429</v>
      </c>
    </row>
    <row r="1277" spans="1:16" ht="39.950000000000003" customHeight="1" x14ac:dyDescent="0.2">
      <c r="A1277" s="138">
        <f t="shared" si="63"/>
        <v>2939</v>
      </c>
      <c r="B1277" s="21" t="str">
        <f>VLOOKUP(A1277,[1]FloodArchive!$A$2:$N$6000,3,FALSE)</f>
        <v>USA</v>
      </c>
      <c r="C1277" s="22" t="s">
        <v>2430</v>
      </c>
      <c r="D1277" s="24">
        <f>VLOOKUP(A1277,[1]FloodArchive!$A$2:$P$6000,8,FALSE)</f>
        <v>38925</v>
      </c>
      <c r="E1277" s="24">
        <f>VLOOKUP(A1277,[1]FloodArchive!$A$2:$P$6000,9,FALSE)</f>
        <v>38936</v>
      </c>
      <c r="F1277" s="25">
        <f t="shared" si="65"/>
        <v>12</v>
      </c>
      <c r="G1277" s="23">
        <f>VLOOKUP(A1277,[1]FloodArchive!$A$2:$P$6000,11,FALSE)</f>
        <v>1</v>
      </c>
      <c r="H1277" s="23">
        <f>VLOOKUP(A1277,[1]FloodArchive!$A$2:$P$6000,12,FALSE)</f>
        <v>5000</v>
      </c>
      <c r="I1277" s="36">
        <v>100000000</v>
      </c>
      <c r="J1277" s="23" t="str">
        <f>VLOOKUP(A1277,[1]FloodArchive!$A$2:$P$6000,13,FALSE)</f>
        <v>Heavy rain</v>
      </c>
      <c r="K1277" s="26">
        <f>VLOOKUP(A1277,[1]FloodArchive!$A$2:$P$6003,14,FALSE)</f>
        <v>1</v>
      </c>
      <c r="L1277" s="23">
        <f>VLOOKUP(A1277,[1]FloodArchive!$A$2:$P$6000,7,FALSE)</f>
        <v>3609.62</v>
      </c>
      <c r="M1277" s="27">
        <f t="shared" si="64"/>
        <v>4.636642730338429</v>
      </c>
      <c r="N1277" s="23">
        <f>VLOOKUP(A1277,[1]FloodArchive!$A$2:$P$6000,5,FALSE)</f>
        <v>-106.39100000000001</v>
      </c>
      <c r="O1277" s="23">
        <f>VLOOKUP(A1277,[1]FloodArchive!$A$2:$P$6000,6,FALSE)</f>
        <v>31.755600000000001</v>
      </c>
      <c r="P1277" s="33" t="s">
        <v>2431</v>
      </c>
    </row>
    <row r="1278" spans="1:16" ht="39.950000000000003" customHeight="1" x14ac:dyDescent="0.2">
      <c r="A1278" s="138">
        <f t="shared" si="63"/>
        <v>2938</v>
      </c>
      <c r="B1278" s="21" t="str">
        <f>VLOOKUP(A1278,[1]FloodArchive!$A$2:$N$6000,3,FALSE)</f>
        <v>Pakistan</v>
      </c>
      <c r="C1278" s="22" t="s">
        <v>1089</v>
      </c>
      <c r="D1278" s="24">
        <f>VLOOKUP(A1278,[1]FloodArchive!$A$2:$P$6000,8,FALSE)</f>
        <v>38930</v>
      </c>
      <c r="E1278" s="24">
        <f>VLOOKUP(A1278,[1]FloodArchive!$A$2:$P$6000,9,FALSE)</f>
        <v>38930</v>
      </c>
      <c r="F1278" s="25">
        <f t="shared" si="65"/>
        <v>1</v>
      </c>
      <c r="G1278" s="23">
        <f>VLOOKUP(A1278,[1]FloodArchive!$A$2:$P$6000,11,FALSE)</f>
        <v>12</v>
      </c>
      <c r="H1278" s="23">
        <f>VLOOKUP(A1278,[1]FloodArchive!$A$2:$P$6000,12,FALSE)</f>
        <v>0</v>
      </c>
      <c r="I1278" s="36">
        <v>0</v>
      </c>
      <c r="J1278" s="23" t="str">
        <f>VLOOKUP(A1278,[1]FloodArchive!$A$2:$P$6000,13,FALSE)</f>
        <v>Monsoonal rain</v>
      </c>
      <c r="K1278" s="26">
        <f>VLOOKUP(A1278,[1]FloodArchive!$A$2:$P$6003,14,FALSE)</f>
        <v>1</v>
      </c>
      <c r="L1278" s="23">
        <f>VLOOKUP(A1278,[1]FloodArchive!$A$2:$P$6000,7,FALSE)</f>
        <v>2748.04</v>
      </c>
      <c r="M1278" s="27">
        <f t="shared" si="64"/>
        <v>3.4390230499496837</v>
      </c>
      <c r="N1278" s="23">
        <f>VLOOKUP(A1278,[1]FloodArchive!$A$2:$P$6000,5,FALSE)</f>
        <v>67.121799999999993</v>
      </c>
      <c r="O1278" s="23">
        <f>VLOOKUP(A1278,[1]FloodArchive!$A$2:$P$6000,6,FALSE)</f>
        <v>25.027799999999999</v>
      </c>
      <c r="P1278" s="33" t="s">
        <v>2432</v>
      </c>
    </row>
    <row r="1279" spans="1:16" ht="39.950000000000003" customHeight="1" x14ac:dyDescent="0.2">
      <c r="A1279" s="138">
        <f t="shared" si="63"/>
        <v>2937</v>
      </c>
      <c r="B1279" s="21" t="str">
        <f>VLOOKUP(A1279,[1]FloodArchive!$A$2:$N$6000,3,FALSE)</f>
        <v>Philippines</v>
      </c>
      <c r="C1279" s="22" t="s">
        <v>2433</v>
      </c>
      <c r="D1279" s="24">
        <f>VLOOKUP(A1279,[1]FloodArchive!$A$2:$P$6000,8,FALSE)</f>
        <v>38928</v>
      </c>
      <c r="E1279" s="24">
        <f>VLOOKUP(A1279,[1]FloodArchive!$A$2:$P$6000,9,FALSE)</f>
        <v>38931</v>
      </c>
      <c r="F1279" s="25">
        <f t="shared" si="65"/>
        <v>4</v>
      </c>
      <c r="G1279" s="23">
        <f>VLOOKUP(A1279,[1]FloodArchive!$A$2:$P$6000,11,FALSE)</f>
        <v>8</v>
      </c>
      <c r="H1279" s="23">
        <f>VLOOKUP(A1279,[1]FloodArchive!$A$2:$P$6000,12,FALSE)</f>
        <v>476027</v>
      </c>
      <c r="I1279" s="36">
        <v>644660</v>
      </c>
      <c r="J1279" s="23" t="str">
        <f>VLOOKUP(A1279,[1]FloodArchive!$A$2:$P$6000,13,FALSE)</f>
        <v>Tropical Cyclone</v>
      </c>
      <c r="K1279" s="26">
        <f>VLOOKUP(A1279,[1]FloodArchive!$A$2:$P$6003,14,FALSE)</f>
        <v>1</v>
      </c>
      <c r="L1279" s="23">
        <f>VLOOKUP(A1279,[1]FloodArchive!$A$2:$P$6000,7,FALSE)</f>
        <v>2751.41</v>
      </c>
      <c r="M1279" s="27">
        <f t="shared" si="64"/>
        <v>4.0416153027173207</v>
      </c>
      <c r="N1279" s="23">
        <f>VLOOKUP(A1279,[1]FloodArchive!$A$2:$P$6000,5,FALSE)</f>
        <v>120.74</v>
      </c>
      <c r="O1279" s="23">
        <f>VLOOKUP(A1279,[1]FloodArchive!$A$2:$P$6000,6,FALSE)</f>
        <v>15.862</v>
      </c>
      <c r="P1279" s="33" t="s">
        <v>2434</v>
      </c>
    </row>
    <row r="1280" spans="1:16" ht="39.950000000000003" customHeight="1" x14ac:dyDescent="0.2">
      <c r="A1280" s="138">
        <f t="shared" si="63"/>
        <v>2936</v>
      </c>
      <c r="B1280" s="21" t="str">
        <f>VLOOKUP(A1280,[1]FloodArchive!$A$2:$N$6000,3,FALSE)</f>
        <v>Afghanistan</v>
      </c>
      <c r="C1280" s="22" t="s">
        <v>2435</v>
      </c>
      <c r="D1280" s="24">
        <f>VLOOKUP(A1280,[1]FloodArchive!$A$2:$P$6000,8,FALSE)</f>
        <v>38928</v>
      </c>
      <c r="E1280" s="24">
        <f>VLOOKUP(A1280,[1]FloodArchive!$A$2:$P$6000,9,FALSE)</f>
        <v>38938</v>
      </c>
      <c r="F1280" s="25">
        <f t="shared" si="65"/>
        <v>11</v>
      </c>
      <c r="G1280" s="23">
        <f>VLOOKUP(A1280,[1]FloodArchive!$A$2:$P$6000,11,FALSE)</f>
        <v>35</v>
      </c>
      <c r="H1280" s="23">
        <f>VLOOKUP(A1280,[1]FloodArchive!$A$2:$P$6000,12,FALSE)</f>
        <v>0</v>
      </c>
      <c r="I1280" s="36">
        <v>0</v>
      </c>
      <c r="J1280" s="23" t="str">
        <f>VLOOKUP(A1280,[1]FloodArchive!$A$2:$P$6000,13,FALSE)</f>
        <v>Heavy rain</v>
      </c>
      <c r="K1280" s="26">
        <f>VLOOKUP(A1280,[1]FloodArchive!$A$2:$P$6003,14,FALSE)</f>
        <v>1</v>
      </c>
      <c r="L1280" s="23">
        <f>VLOOKUP(A1280,[1]FloodArchive!$A$2:$P$6000,7,FALSE)</f>
        <v>63167.25</v>
      </c>
      <c r="M1280" s="27">
        <f t="shared" si="64"/>
        <v>5.8418846553591921</v>
      </c>
      <c r="N1280" s="23">
        <f>VLOOKUP(A1280,[1]FloodArchive!$A$2:$P$6000,5,FALSE)</f>
        <v>69.746700000000004</v>
      </c>
      <c r="O1280" s="23">
        <f>VLOOKUP(A1280,[1]FloodArchive!$A$2:$P$6000,6,FALSE)</f>
        <v>34.078899999999997</v>
      </c>
      <c r="P1280" s="33" t="s">
        <v>2436</v>
      </c>
    </row>
    <row r="1281" spans="1:16" ht="39.950000000000003" customHeight="1" x14ac:dyDescent="0.2">
      <c r="A1281" s="138">
        <f t="shared" si="63"/>
        <v>2935</v>
      </c>
      <c r="B1281" s="21" t="str">
        <f>VLOOKUP(A1281,[1]FloodArchive!$A$2:$N$6000,3,FALSE)</f>
        <v>India</v>
      </c>
      <c r="C1281" s="22" t="s">
        <v>2437</v>
      </c>
      <c r="D1281" s="24">
        <f>VLOOKUP(A1281,[1]FloodArchive!$A$2:$P$6000,8,FALSE)</f>
        <v>38926</v>
      </c>
      <c r="E1281" s="24">
        <f>VLOOKUP(A1281,[1]FloodArchive!$A$2:$P$6000,9,FALSE)</f>
        <v>38972</v>
      </c>
      <c r="F1281" s="25">
        <f t="shared" si="65"/>
        <v>47</v>
      </c>
      <c r="G1281" s="23">
        <f>VLOOKUP(A1281,[1]FloodArchive!$A$2:$P$6000,11,FALSE)</f>
        <v>457</v>
      </c>
      <c r="H1281" s="23">
        <f>VLOOKUP(A1281,[1]FloodArchive!$A$2:$P$6000,12,FALSE)</f>
        <v>140000</v>
      </c>
      <c r="I1281" s="36">
        <v>0</v>
      </c>
      <c r="J1281" s="23" t="str">
        <f>VLOOKUP(A1281,[1]FloodArchive!$A$2:$P$6000,13,FALSE)</f>
        <v>Monsoonal rain</v>
      </c>
      <c r="K1281" s="26">
        <f>VLOOKUP(A1281,[1]FloodArchive!$A$2:$P$6003,14,FALSE)</f>
        <v>2</v>
      </c>
      <c r="L1281" s="23">
        <f>VLOOKUP(A1281,[1]FloodArchive!$A$2:$P$6000,7,FALSE)</f>
        <v>681019.56</v>
      </c>
      <c r="M1281" s="27">
        <f t="shared" si="64"/>
        <v>7.8062874393422526</v>
      </c>
      <c r="N1281" s="23">
        <f>VLOOKUP(A1281,[1]FloodArchive!$A$2:$P$6000,5,FALSE)</f>
        <v>73.824200000000005</v>
      </c>
      <c r="O1281" s="23">
        <f>VLOOKUP(A1281,[1]FloodArchive!$A$2:$P$6000,6,FALSE)</f>
        <v>20.194299999999998</v>
      </c>
      <c r="P1281" s="33" t="s">
        <v>2438</v>
      </c>
    </row>
    <row r="1282" spans="1:16" ht="39.950000000000003" customHeight="1" x14ac:dyDescent="0.2">
      <c r="A1282" s="138">
        <f t="shared" si="63"/>
        <v>2934</v>
      </c>
      <c r="B1282" s="21" t="str">
        <f>VLOOKUP(A1282,[1]FloodArchive!$A$2:$N$6000,3,FALSE)</f>
        <v>USA</v>
      </c>
      <c r="C1282" s="22" t="s">
        <v>2439</v>
      </c>
      <c r="D1282" s="24">
        <f>VLOOKUP(A1282,[1]FloodArchive!$A$2:$P$6000,8,FALSE)</f>
        <v>38925</v>
      </c>
      <c r="E1282" s="24">
        <f>VLOOKUP(A1282,[1]FloodArchive!$A$2:$P$6000,9,FALSE)</f>
        <v>38928</v>
      </c>
      <c r="F1282" s="25">
        <f t="shared" si="65"/>
        <v>4</v>
      </c>
      <c r="G1282" s="23">
        <f>VLOOKUP(A1282,[1]FloodArchive!$A$2:$P$6000,11,FALSE)</f>
        <v>1</v>
      </c>
      <c r="H1282" s="23">
        <f>VLOOKUP(A1282,[1]FloodArchive!$A$2:$P$6000,12,FALSE)</f>
        <v>600</v>
      </c>
      <c r="I1282" s="36">
        <v>0</v>
      </c>
      <c r="J1282" s="23" t="str">
        <f>VLOOKUP(A1282,[1]FloodArchive!$A$2:$P$6000,13,FALSE)</f>
        <v>Heavy rain</v>
      </c>
      <c r="K1282" s="26">
        <f>VLOOKUP(A1282,[1]FloodArchive!$A$2:$P$6003,14,FALSE)</f>
        <v>1</v>
      </c>
      <c r="L1282" s="23">
        <f>VLOOKUP(A1282,[1]FloodArchive!$A$2:$P$6000,7,FALSE)</f>
        <v>4721.6099999999997</v>
      </c>
      <c r="M1282" s="27">
        <f t="shared" si="64"/>
        <v>4.2761501032865024</v>
      </c>
      <c r="N1282" s="23">
        <f>VLOOKUP(A1282,[1]FloodArchive!$A$2:$P$6000,5,FALSE)</f>
        <v>-81.092500000000001</v>
      </c>
      <c r="O1282" s="23">
        <f>VLOOKUP(A1282,[1]FloodArchive!$A$2:$P$6000,6,FALSE)</f>
        <v>41.519100000000002</v>
      </c>
      <c r="P1282" s="33" t="s">
        <v>2440</v>
      </c>
    </row>
    <row r="1283" spans="1:16" ht="39.950000000000003" customHeight="1" x14ac:dyDescent="0.2">
      <c r="A1283" s="138">
        <f t="shared" si="63"/>
        <v>2933</v>
      </c>
      <c r="B1283" s="21" t="str">
        <f>VLOOKUP(A1283,[1]FloodArchive!$A$2:$N$6000,3,FALSE)</f>
        <v>Switzerland</v>
      </c>
      <c r="C1283" s="22" t="s">
        <v>2441</v>
      </c>
      <c r="D1283" s="24">
        <f>VLOOKUP(A1283,[1]FloodArchive!$A$2:$P$6000,8,FALSE)</f>
        <v>38924</v>
      </c>
      <c r="E1283" s="24">
        <f>VLOOKUP(A1283,[1]FloodArchive!$A$2:$P$6000,9,FALSE)</f>
        <v>38925</v>
      </c>
      <c r="F1283" s="25">
        <f t="shared" si="65"/>
        <v>2</v>
      </c>
      <c r="G1283" s="23">
        <f>VLOOKUP(A1283,[1]FloodArchive!$A$2:$P$6000,11,FALSE)</f>
        <v>0</v>
      </c>
      <c r="H1283" s="23">
        <f>VLOOKUP(A1283,[1]FloodArchive!$A$2:$P$6000,12,FALSE)</f>
        <v>3000</v>
      </c>
      <c r="I1283" s="36">
        <v>0</v>
      </c>
      <c r="J1283" s="23" t="str">
        <f>VLOOKUP(A1283,[1]FloodArchive!$A$2:$P$6000,13,FALSE)</f>
        <v>Heavy rain</v>
      </c>
      <c r="K1283" s="26">
        <f>VLOOKUP(A1283,[1]FloodArchive!$A$2:$P$6003,14,FALSE)</f>
        <v>1</v>
      </c>
      <c r="L1283" s="23">
        <f>VLOOKUP(A1283,[1]FloodArchive!$A$2:$P$6000,7,FALSE)</f>
        <v>363.57299999999998</v>
      </c>
      <c r="M1283" s="27">
        <f t="shared" si="64"/>
        <v>2.8616216194262254</v>
      </c>
      <c r="N1283" s="23">
        <f>VLOOKUP(A1283,[1]FloodArchive!$A$2:$P$6000,5,FALSE)</f>
        <v>7.3914200000000001</v>
      </c>
      <c r="O1283" s="23">
        <f>VLOOKUP(A1283,[1]FloodArchive!$A$2:$P$6000,6,FALSE)</f>
        <v>46.041499999999999</v>
      </c>
      <c r="P1283" s="33" t="s">
        <v>2442</v>
      </c>
    </row>
    <row r="1284" spans="1:16" ht="39.950000000000003" customHeight="1" x14ac:dyDescent="0.2">
      <c r="A1284" s="138">
        <f t="shared" si="63"/>
        <v>2932</v>
      </c>
      <c r="B1284" s="21" t="str">
        <f>VLOOKUP(A1284,[1]FloodArchive!$A$2:$N$6000,3,FALSE)</f>
        <v>Philippines</v>
      </c>
      <c r="C1284" s="22" t="s">
        <v>2443</v>
      </c>
      <c r="D1284" s="24">
        <f>VLOOKUP(A1284,[1]FloodArchive!$A$2:$P$6000,8,FALSE)</f>
        <v>38922</v>
      </c>
      <c r="E1284" s="24">
        <f>VLOOKUP(A1284,[1]FloodArchive!$A$2:$P$6000,9,FALSE)</f>
        <v>38926</v>
      </c>
      <c r="F1284" s="25">
        <f t="shared" si="65"/>
        <v>5</v>
      </c>
      <c r="G1284" s="23">
        <f>VLOOKUP(A1284,[1]FloodArchive!$A$2:$P$6000,11,FALSE)</f>
        <v>36</v>
      </c>
      <c r="H1284" s="23">
        <f>VLOOKUP(A1284,[1]FloodArchive!$A$2:$P$6000,12,FALSE)</f>
        <v>1500000</v>
      </c>
      <c r="I1284" s="36">
        <v>471000</v>
      </c>
      <c r="J1284" s="23" t="str">
        <f>VLOOKUP(A1284,[1]FloodArchive!$A$2:$P$6000,13,FALSE)</f>
        <v>Tropical Cyclone</v>
      </c>
      <c r="K1284" s="26">
        <f>VLOOKUP(A1284,[1]FloodArchive!$A$2:$P$6003,14,FALSE)</f>
        <v>1</v>
      </c>
      <c r="L1284" s="23">
        <f>VLOOKUP(A1284,[1]FloodArchive!$A$2:$P$6000,7,FALSE)</f>
        <v>350925.23</v>
      </c>
      <c r="M1284" s="27">
        <f t="shared" si="64"/>
        <v>6.2441845975610564</v>
      </c>
      <c r="N1284" s="23">
        <f>VLOOKUP(A1284,[1]FloodArchive!$A$2:$P$6000,5,FALSE)</f>
        <v>117.28400000000001</v>
      </c>
      <c r="O1284" s="23">
        <f>VLOOKUP(A1284,[1]FloodArchive!$A$2:$P$6000,6,FALSE)</f>
        <v>26.393999999999998</v>
      </c>
      <c r="P1284" s="33" t="s">
        <v>2444</v>
      </c>
    </row>
    <row r="1285" spans="1:16" ht="39.950000000000003" customHeight="1" x14ac:dyDescent="0.2">
      <c r="A1285" s="138">
        <f t="shared" si="63"/>
        <v>2931</v>
      </c>
      <c r="B1285" s="21" t="str">
        <f>VLOOKUP(A1285,[1]FloodArchive!$A$2:$N$6000,3,FALSE)</f>
        <v>Pakistan</v>
      </c>
      <c r="C1285" s="22" t="s">
        <v>2445</v>
      </c>
      <c r="D1285" s="24">
        <f>VLOOKUP(A1285,[1]FloodArchive!$A$2:$P$6000,8,FALSE)</f>
        <v>38922</v>
      </c>
      <c r="E1285" s="24">
        <f>VLOOKUP(A1285,[1]FloodArchive!$A$2:$P$6000,9,FALSE)</f>
        <v>38951</v>
      </c>
      <c r="F1285" s="25">
        <f t="shared" si="65"/>
        <v>30</v>
      </c>
      <c r="G1285" s="23">
        <f>VLOOKUP(A1285,[1]FloodArchive!$A$2:$P$6000,11,FALSE)</f>
        <v>248</v>
      </c>
      <c r="H1285" s="23">
        <f>VLOOKUP(A1285,[1]FloodArchive!$A$2:$P$6000,12,FALSE)</f>
        <v>0</v>
      </c>
      <c r="I1285" s="36">
        <v>0</v>
      </c>
      <c r="J1285" s="23" t="str">
        <f>VLOOKUP(A1285,[1]FloodArchive!$A$2:$P$6000,13,FALSE)</f>
        <v>Monsoonal rain</v>
      </c>
      <c r="K1285" s="26">
        <f>VLOOKUP(A1285,[1]FloodArchive!$A$2:$P$6003,14,FALSE)</f>
        <v>1</v>
      </c>
      <c r="L1285" s="23">
        <f>VLOOKUP(A1285,[1]FloodArchive!$A$2:$P$6000,7,FALSE)</f>
        <v>182706.86</v>
      </c>
      <c r="M1285" s="27">
        <f t="shared" si="64"/>
        <v>6.7388761086086797</v>
      </c>
      <c r="N1285" s="23">
        <f>VLOOKUP(A1285,[1]FloodArchive!$A$2:$P$6000,5,FALSE)</f>
        <v>73.199799999999996</v>
      </c>
      <c r="O1285" s="23">
        <f>VLOOKUP(A1285,[1]FloodArchive!$A$2:$P$6000,6,FALSE)</f>
        <v>34.6098</v>
      </c>
      <c r="P1285" s="33" t="s">
        <v>2446</v>
      </c>
    </row>
    <row r="1286" spans="1:16" ht="39.950000000000003" customHeight="1" x14ac:dyDescent="0.2">
      <c r="A1286" s="138">
        <f t="shared" si="63"/>
        <v>2930</v>
      </c>
      <c r="B1286" s="21" t="str">
        <f>VLOOKUP(A1286,[1]FloodArchive!$A$2:$N$6000,3,FALSE)</f>
        <v>Japan</v>
      </c>
      <c r="C1286" s="22" t="s">
        <v>2447</v>
      </c>
      <c r="D1286" s="24">
        <f>VLOOKUP(A1286,[1]FloodArchive!$A$2:$P$6000,8,FALSE)</f>
        <v>38920</v>
      </c>
      <c r="E1286" s="24">
        <f>VLOOKUP(A1286,[1]FloodArchive!$A$2:$P$6000,9,FALSE)</f>
        <v>38924</v>
      </c>
      <c r="F1286" s="25">
        <f t="shared" si="65"/>
        <v>5</v>
      </c>
      <c r="G1286" s="23">
        <f>VLOOKUP(A1286,[1]FloodArchive!$A$2:$P$6000,11,FALSE)</f>
        <v>4</v>
      </c>
      <c r="H1286" s="23">
        <f>VLOOKUP(A1286,[1]FloodArchive!$A$2:$P$6000,12,FALSE)</f>
        <v>4300</v>
      </c>
      <c r="I1286" s="36">
        <v>0</v>
      </c>
      <c r="J1286" s="23" t="str">
        <f>VLOOKUP(A1286,[1]FloodArchive!$A$2:$P$6000,13,FALSE)</f>
        <v>Heavy rain</v>
      </c>
      <c r="K1286" s="26">
        <f>VLOOKUP(A1286,[1]FloodArchive!$A$2:$P$6003,14,FALSE)</f>
        <v>1</v>
      </c>
      <c r="L1286" s="23">
        <f>VLOOKUP(A1286,[1]FloodArchive!$A$2:$P$6000,7,FALSE)</f>
        <v>6128.86</v>
      </c>
      <c r="M1286" s="27">
        <f t="shared" si="64"/>
        <v>4.4863497053223442</v>
      </c>
      <c r="N1286" s="23">
        <f>VLOOKUP(A1286,[1]FloodArchive!$A$2:$P$6000,5,FALSE)</f>
        <v>130.989</v>
      </c>
      <c r="O1286" s="23">
        <f>VLOOKUP(A1286,[1]FloodArchive!$A$2:$P$6000,6,FALSE)</f>
        <v>31.539000000000001</v>
      </c>
      <c r="P1286" s="33" t="s">
        <v>2448</v>
      </c>
    </row>
    <row r="1287" spans="1:16" ht="39.950000000000003" customHeight="1" x14ac:dyDescent="0.2">
      <c r="A1287" s="138">
        <f t="shared" si="63"/>
        <v>2929</v>
      </c>
      <c r="B1287" s="21" t="str">
        <f>VLOOKUP(A1287,[1]FloodArchive!$A$2:$N$6000,3,FALSE)</f>
        <v>Mauritania</v>
      </c>
      <c r="C1287" s="22" t="s">
        <v>2449</v>
      </c>
      <c r="D1287" s="24">
        <f>VLOOKUP(A1287,[1]FloodArchive!$A$2:$P$6000,8,FALSE)</f>
        <v>38920</v>
      </c>
      <c r="E1287" s="24">
        <f>VLOOKUP(A1287,[1]FloodArchive!$A$2:$P$6000,9,FALSE)</f>
        <v>38922</v>
      </c>
      <c r="F1287" s="25">
        <f t="shared" si="65"/>
        <v>3</v>
      </c>
      <c r="G1287" s="23">
        <f>VLOOKUP(A1287,[1]FloodArchive!$A$2:$P$6000,11,FALSE)</f>
        <v>7</v>
      </c>
      <c r="H1287" s="23">
        <f>VLOOKUP(A1287,[1]FloodArchive!$A$2:$P$6000,12,FALSE)</f>
        <v>1200</v>
      </c>
      <c r="I1287" s="36">
        <v>0</v>
      </c>
      <c r="J1287" s="23" t="str">
        <f>VLOOKUP(A1287,[1]FloodArchive!$A$2:$P$6000,13,FALSE)</f>
        <v>Heavy rain</v>
      </c>
      <c r="K1287" s="26">
        <f>VLOOKUP(A1287,[1]FloodArchive!$A$2:$P$6003,14,FALSE)</f>
        <v>1</v>
      </c>
      <c r="L1287" s="23">
        <f>VLOOKUP(A1287,[1]FloodArchive!$A$2:$P$6000,7,FALSE)</f>
        <v>218.833</v>
      </c>
      <c r="M1287" s="27">
        <f t="shared" si="64"/>
        <v>2.8172340688949382</v>
      </c>
      <c r="N1287" s="23">
        <f>VLOOKUP(A1287,[1]FloodArchive!$A$2:$P$6000,5,FALSE)</f>
        <v>-15.004799999999999</v>
      </c>
      <c r="O1287" s="23">
        <f>VLOOKUP(A1287,[1]FloodArchive!$A$2:$P$6000,6,FALSE)</f>
        <v>17.7499</v>
      </c>
      <c r="P1287" s="33" t="s">
        <v>2450</v>
      </c>
    </row>
    <row r="1288" spans="1:16" ht="39.950000000000003" customHeight="1" x14ac:dyDescent="0.2">
      <c r="A1288" s="138">
        <f t="shared" si="63"/>
        <v>2928</v>
      </c>
      <c r="B1288" s="21" t="str">
        <f>VLOOKUP(A1288,[1]FloodArchive!$A$2:$N$6000,3,FALSE)</f>
        <v>Nigeria</v>
      </c>
      <c r="C1288" s="22" t="s">
        <v>2451</v>
      </c>
      <c r="D1288" s="24">
        <f>VLOOKUP(A1288,[1]FloodArchive!$A$2:$P$6000,8,FALSE)</f>
        <v>38916</v>
      </c>
      <c r="E1288" s="24">
        <f>VLOOKUP(A1288,[1]FloodArchive!$A$2:$P$6000,9,FALSE)</f>
        <v>38918</v>
      </c>
      <c r="F1288" s="25">
        <f t="shared" si="65"/>
        <v>3</v>
      </c>
      <c r="G1288" s="23">
        <f>VLOOKUP(A1288,[1]FloodArchive!$A$2:$P$6000,11,FALSE)</f>
        <v>4</v>
      </c>
      <c r="H1288" s="23">
        <f>VLOOKUP(A1288,[1]FloodArchive!$A$2:$P$6000,12,FALSE)</f>
        <v>40</v>
      </c>
      <c r="I1288" s="36">
        <v>0</v>
      </c>
      <c r="J1288" s="23" t="str">
        <f>VLOOKUP(A1288,[1]FloodArchive!$A$2:$P$6000,13,FALSE)</f>
        <v>Heavy rain</v>
      </c>
      <c r="K1288" s="26">
        <f>VLOOKUP(A1288,[1]FloodArchive!$A$2:$P$6003,14,FALSE)</f>
        <v>1</v>
      </c>
      <c r="L1288" s="23">
        <f>VLOOKUP(A1288,[1]FloodArchive!$A$2:$P$6000,7,FALSE)</f>
        <v>1851.09</v>
      </c>
      <c r="M1288" s="27">
        <f t="shared" si="64"/>
        <v>3.7445487893845941</v>
      </c>
      <c r="N1288" s="23">
        <f>VLOOKUP(A1288,[1]FloodArchive!$A$2:$P$6000,5,FALSE)</f>
        <v>7.17056</v>
      </c>
      <c r="O1288" s="23">
        <f>VLOOKUP(A1288,[1]FloodArchive!$A$2:$P$6000,6,FALSE)</f>
        <v>9.0811200000000003</v>
      </c>
      <c r="P1288" s="33" t="s">
        <v>2452</v>
      </c>
    </row>
    <row r="1289" spans="1:16" ht="39.950000000000003" customHeight="1" x14ac:dyDescent="0.2">
      <c r="A1289" s="138">
        <f t="shared" si="63"/>
        <v>2927</v>
      </c>
      <c r="B1289" s="21" t="str">
        <f>VLOOKUP(A1289,[1]FloodArchive!$A$2:$N$6000,3,FALSE)</f>
        <v>China</v>
      </c>
      <c r="C1289" s="22" t="s">
        <v>2453</v>
      </c>
      <c r="D1289" s="24">
        <f>VLOOKUP(A1289,[1]FloodArchive!$A$2:$P$6000,8,FALSE)</f>
        <v>38918</v>
      </c>
      <c r="E1289" s="24">
        <f>VLOOKUP(A1289,[1]FloodArchive!$A$2:$P$6000,9,FALSE)</f>
        <v>38919</v>
      </c>
      <c r="F1289" s="25">
        <f t="shared" si="65"/>
        <v>2</v>
      </c>
      <c r="G1289" s="23">
        <f>VLOOKUP(A1289,[1]FloodArchive!$A$2:$P$6000,11,FALSE)</f>
        <v>18</v>
      </c>
      <c r="H1289" s="23">
        <f>VLOOKUP(A1289,[1]FloodArchive!$A$2:$P$6000,12,FALSE)</f>
        <v>0</v>
      </c>
      <c r="I1289" s="36">
        <v>0</v>
      </c>
      <c r="J1289" s="23" t="str">
        <f>VLOOKUP(A1289,[1]FloodArchive!$A$2:$P$6000,13,FALSE)</f>
        <v>Heavy rain</v>
      </c>
      <c r="K1289" s="26">
        <f>VLOOKUP(A1289,[1]FloodArchive!$A$2:$P$6003,14,FALSE)</f>
        <v>1</v>
      </c>
      <c r="L1289" s="23">
        <f>VLOOKUP(A1289,[1]FloodArchive!$A$2:$P$6000,7,FALSE)</f>
        <v>1666.24</v>
      </c>
      <c r="M1289" s="27">
        <f t="shared" si="64"/>
        <v>3.5227675516595793</v>
      </c>
      <c r="N1289" s="23">
        <f>VLOOKUP(A1289,[1]FloodArchive!$A$2:$P$6000,5,FALSE)</f>
        <v>102.175</v>
      </c>
      <c r="O1289" s="23">
        <f>VLOOKUP(A1289,[1]FloodArchive!$A$2:$P$6000,6,FALSE)</f>
        <v>24.662500000000001</v>
      </c>
      <c r="P1289" s="33" t="s">
        <v>2454</v>
      </c>
    </row>
    <row r="1290" spans="1:16" ht="39.950000000000003" customHeight="1" x14ac:dyDescent="0.2">
      <c r="A1290" s="138">
        <f t="shared" si="63"/>
        <v>2926</v>
      </c>
      <c r="B1290" s="21" t="str">
        <f>VLOOKUP(A1290,[1]FloodArchive!$A$2:$N$6000,3,FALSE)</f>
        <v>Japan</v>
      </c>
      <c r="C1290" s="22" t="s">
        <v>2455</v>
      </c>
      <c r="D1290" s="24">
        <f>VLOOKUP(A1290,[1]FloodArchive!$A$2:$P$6000,8,FALSE)</f>
        <v>38917</v>
      </c>
      <c r="E1290" s="24">
        <f>VLOOKUP(A1290,[1]FloodArchive!$A$2:$P$6000,9,FALSE)</f>
        <v>38918</v>
      </c>
      <c r="F1290" s="25">
        <f t="shared" si="65"/>
        <v>2</v>
      </c>
      <c r="G1290" s="23">
        <f>VLOOKUP(A1290,[1]FloodArchive!$A$2:$P$6000,11,FALSE)</f>
        <v>24</v>
      </c>
      <c r="H1290" s="23">
        <f>VLOOKUP(A1290,[1]FloodArchive!$A$2:$P$6000,12,FALSE)</f>
        <v>6200</v>
      </c>
      <c r="I1290" s="36">
        <v>0</v>
      </c>
      <c r="J1290" s="23" t="str">
        <f>VLOOKUP(A1290,[1]FloodArchive!$A$2:$P$6000,13,FALSE)</f>
        <v>Heavy rain</v>
      </c>
      <c r="K1290" s="26">
        <f>VLOOKUP(A1290,[1]FloodArchive!$A$2:$P$6003,14,FALSE)</f>
        <v>1</v>
      </c>
      <c r="L1290" s="23">
        <f>VLOOKUP(A1290,[1]FloodArchive!$A$2:$P$6000,7,FALSE)</f>
        <v>47887.9</v>
      </c>
      <c r="M1290" s="27">
        <f t="shared" si="64"/>
        <v>4.9812557882628887</v>
      </c>
      <c r="N1290" s="23">
        <f>VLOOKUP(A1290,[1]FloodArchive!$A$2:$P$6000,5,FALSE)</f>
        <v>136.21799999999999</v>
      </c>
      <c r="O1290" s="23">
        <f>VLOOKUP(A1290,[1]FloodArchive!$A$2:$P$6000,6,FALSE)</f>
        <v>35.340299999999999</v>
      </c>
      <c r="P1290" s="33" t="s">
        <v>2456</v>
      </c>
    </row>
    <row r="1291" spans="1:16" ht="39.950000000000003" customHeight="1" x14ac:dyDescent="0.2">
      <c r="A1291" s="138">
        <f t="shared" ref="A1291:A1354" si="66">A1292+1</f>
        <v>2925</v>
      </c>
      <c r="B1291" s="21" t="str">
        <f>VLOOKUP(A1291,[1]FloodArchive!$A$2:$N$6000,3,FALSE)</f>
        <v>Nigeria</v>
      </c>
      <c r="C1291" s="22" t="s">
        <v>2457</v>
      </c>
      <c r="D1291" s="24">
        <f>VLOOKUP(A1291,[1]FloodArchive!$A$2:$P$6000,8,FALSE)</f>
        <v>38913</v>
      </c>
      <c r="E1291" s="24">
        <f>VLOOKUP(A1291,[1]FloodArchive!$A$2:$P$6000,9,FALSE)</f>
        <v>38915</v>
      </c>
      <c r="F1291" s="25">
        <f t="shared" si="65"/>
        <v>3</v>
      </c>
      <c r="G1291" s="23">
        <f>VLOOKUP(A1291,[1]FloodArchive!$A$2:$P$6000,11,FALSE)</f>
        <v>0</v>
      </c>
      <c r="H1291" s="23">
        <f>VLOOKUP(A1291,[1]FloodArchive!$A$2:$P$6000,12,FALSE)</f>
        <v>2000</v>
      </c>
      <c r="I1291" s="36">
        <v>0</v>
      </c>
      <c r="J1291" s="23" t="str">
        <f>VLOOKUP(A1291,[1]FloodArchive!$A$2:$P$6000,13,FALSE)</f>
        <v>Heavy rain</v>
      </c>
      <c r="K1291" s="26">
        <f>VLOOKUP(A1291,[1]FloodArchive!$A$2:$P$6003,14,FALSE)</f>
        <v>1</v>
      </c>
      <c r="L1291" s="23">
        <f>VLOOKUP(A1291,[1]FloodArchive!$A$2:$P$6000,7,FALSE)</f>
        <v>724.35199999999998</v>
      </c>
      <c r="M1291" s="27">
        <f t="shared" ref="M1291:M1354" si="67">LOG(F1291*K1291*L1291)</f>
        <v>3.3370709183028588</v>
      </c>
      <c r="N1291" s="23">
        <f>VLOOKUP(A1291,[1]FloodArchive!$A$2:$P$6000,5,FALSE)</f>
        <v>6.3487</v>
      </c>
      <c r="O1291" s="23">
        <f>VLOOKUP(A1291,[1]FloodArchive!$A$2:$P$6000,6,FALSE)</f>
        <v>6.9447000000000001</v>
      </c>
      <c r="P1291" s="33" t="s">
        <v>2458</v>
      </c>
    </row>
    <row r="1292" spans="1:16" ht="39.950000000000003" customHeight="1" x14ac:dyDescent="0.2">
      <c r="A1292" s="138">
        <f t="shared" si="66"/>
        <v>2924</v>
      </c>
      <c r="B1292" s="21" t="str">
        <f>VLOOKUP(A1292,[1]FloodArchive!$A$2:$N$6000,3,FALSE)</f>
        <v>China</v>
      </c>
      <c r="C1292" s="22" t="s">
        <v>2459</v>
      </c>
      <c r="D1292" s="24">
        <f>VLOOKUP(A1292,[1]FloodArchive!$A$2:$P$6000,8,FALSE)</f>
        <v>38912</v>
      </c>
      <c r="E1292" s="24">
        <f>VLOOKUP(A1292,[1]FloodArchive!$A$2:$P$6000,9,FALSE)</f>
        <v>38915</v>
      </c>
      <c r="F1292" s="25">
        <f t="shared" si="65"/>
        <v>4</v>
      </c>
      <c r="G1292" s="23">
        <f>VLOOKUP(A1292,[1]FloodArchive!$A$2:$P$6000,11,FALSE)</f>
        <v>1</v>
      </c>
      <c r="H1292" s="23">
        <f>VLOOKUP(A1292,[1]FloodArchive!$A$2:$P$6000,12,FALSE)</f>
        <v>1200</v>
      </c>
      <c r="I1292" s="36">
        <v>0</v>
      </c>
      <c r="J1292" s="23" t="str">
        <f>VLOOKUP(A1292,[1]FloodArchive!$A$2:$P$6000,13,FALSE)</f>
        <v>Monsoonal rain</v>
      </c>
      <c r="K1292" s="26">
        <f>VLOOKUP(A1292,[1]FloodArchive!$A$2:$P$6003,14,FALSE)</f>
        <v>1</v>
      </c>
      <c r="L1292" s="23">
        <f>VLOOKUP(A1292,[1]FloodArchive!$A$2:$P$6000,7,FALSE)</f>
        <v>1726.33</v>
      </c>
      <c r="M1292" s="27">
        <f t="shared" si="67"/>
        <v>3.8391838090571628</v>
      </c>
      <c r="N1292" s="23">
        <f>VLOOKUP(A1292,[1]FloodArchive!$A$2:$P$6000,5,FALSE)</f>
        <v>106.58799999999999</v>
      </c>
      <c r="O1292" s="23">
        <f>VLOOKUP(A1292,[1]FloodArchive!$A$2:$P$6000,6,FALSE)</f>
        <v>39.035499999999999</v>
      </c>
      <c r="P1292" s="33" t="s">
        <v>2460</v>
      </c>
    </row>
    <row r="1293" spans="1:16" ht="39.950000000000003" customHeight="1" x14ac:dyDescent="0.2">
      <c r="A1293" s="138">
        <f t="shared" si="66"/>
        <v>2923</v>
      </c>
      <c r="B1293" s="21" t="str">
        <f>VLOOKUP(A1293,[1]FloodArchive!$A$2:$N$6000,3,FALSE)</f>
        <v>Russia</v>
      </c>
      <c r="C1293" s="22" t="s">
        <v>2461</v>
      </c>
      <c r="D1293" s="24">
        <f>VLOOKUP(A1293,[1]FloodArchive!$A$2:$P$6000,8,FALSE)</f>
        <v>38910</v>
      </c>
      <c r="E1293" s="24">
        <f>VLOOKUP(A1293,[1]FloodArchive!$A$2:$P$6000,9,FALSE)</f>
        <v>38912</v>
      </c>
      <c r="F1293" s="25">
        <f t="shared" ref="F1293:F1356" si="68">E1293-D1293+1</f>
        <v>3</v>
      </c>
      <c r="G1293" s="23">
        <f>VLOOKUP(A1293,[1]FloodArchive!$A$2:$P$6000,11,FALSE)</f>
        <v>0</v>
      </c>
      <c r="H1293" s="23">
        <f>VLOOKUP(A1293,[1]FloodArchive!$A$2:$P$6000,12,FALSE)</f>
        <v>6000</v>
      </c>
      <c r="I1293" s="36">
        <v>0</v>
      </c>
      <c r="J1293" s="23" t="str">
        <f>VLOOKUP(A1293,[1]FloodArchive!$A$2:$P$6000,13,FALSE)</f>
        <v>Heavy rain</v>
      </c>
      <c r="K1293" s="26">
        <f>VLOOKUP(A1293,[1]FloodArchive!$A$2:$P$6003,14,FALSE)</f>
        <v>1</v>
      </c>
      <c r="L1293" s="23">
        <f>VLOOKUP(A1293,[1]FloodArchive!$A$2:$P$6000,7,FALSE)</f>
        <v>22757.9</v>
      </c>
      <c r="M1293" s="27">
        <f t="shared" si="67"/>
        <v>4.8342534394862264</v>
      </c>
      <c r="N1293" s="23">
        <f>VLOOKUP(A1293,[1]FloodArchive!$A$2:$P$6000,5,FALSE)</f>
        <v>106.52500000000001</v>
      </c>
      <c r="O1293" s="23">
        <f>VLOOKUP(A1293,[1]FloodArchive!$A$2:$P$6000,6,FALSE)</f>
        <v>50.791200000000003</v>
      </c>
      <c r="P1293" s="33" t="s">
        <v>2462</v>
      </c>
    </row>
    <row r="1294" spans="1:16" ht="39.950000000000003" customHeight="1" x14ac:dyDescent="0.2">
      <c r="A1294" s="138">
        <f t="shared" si="66"/>
        <v>2922</v>
      </c>
      <c r="B1294" s="21" t="str">
        <f>VLOOKUP(A1294,[1]FloodArchive!$A$2:$N$6000,3,FALSE)</f>
        <v>South Korea</v>
      </c>
      <c r="C1294" s="22" t="s">
        <v>2463</v>
      </c>
      <c r="D1294" s="24">
        <f>VLOOKUP(A1294,[1]FloodArchive!$A$2:$P$6000,8,FALSE)</f>
        <v>38910</v>
      </c>
      <c r="E1294" s="24">
        <f>VLOOKUP(A1294,[1]FloodArchive!$A$2:$P$6000,9,FALSE)</f>
        <v>38918</v>
      </c>
      <c r="F1294" s="25">
        <f t="shared" si="68"/>
        <v>9</v>
      </c>
      <c r="G1294" s="23">
        <f>VLOOKUP(A1294,[1]FloodArchive!$A$2:$P$6000,11,FALSE)</f>
        <v>575</v>
      </c>
      <c r="H1294" s="23">
        <f>VLOOKUP(A1294,[1]FloodArchive!$A$2:$P$6000,12,FALSE)</f>
        <v>65000</v>
      </c>
      <c r="I1294" s="36">
        <v>0</v>
      </c>
      <c r="J1294" s="23" t="str">
        <f>VLOOKUP(A1294,[1]FloodArchive!$A$2:$P$6000,13,FALSE)</f>
        <v>Monsoonal rain</v>
      </c>
      <c r="K1294" s="26">
        <f>VLOOKUP(A1294,[1]FloodArchive!$A$2:$P$6003,14,FALSE)</f>
        <v>1</v>
      </c>
      <c r="L1294" s="23">
        <f>VLOOKUP(A1294,[1]FloodArchive!$A$2:$P$6000,7,FALSE)</f>
        <v>55624.82</v>
      </c>
      <c r="M1294" s="27">
        <f t="shared" si="67"/>
        <v>5.6995111280686146</v>
      </c>
      <c r="N1294" s="23">
        <f>VLOOKUP(A1294,[1]FloodArchive!$A$2:$P$6000,5,FALSE)</f>
        <v>127.17</v>
      </c>
      <c r="O1294" s="23">
        <f>VLOOKUP(A1294,[1]FloodArchive!$A$2:$P$6000,6,FALSE)</f>
        <v>37.563099999999999</v>
      </c>
      <c r="P1294" s="33" t="s">
        <v>2464</v>
      </c>
    </row>
    <row r="1295" spans="1:16" ht="39.950000000000003" customHeight="1" x14ac:dyDescent="0.2">
      <c r="A1295" s="138">
        <f t="shared" si="66"/>
        <v>2921</v>
      </c>
      <c r="B1295" s="21" t="str">
        <f>VLOOKUP(A1295,[1]FloodArchive!$A$2:$N$6000,3,FALSE)</f>
        <v>Philippines</v>
      </c>
      <c r="C1295" s="22" t="s">
        <v>2465</v>
      </c>
      <c r="D1295" s="24">
        <f>VLOOKUP(A1295,[1]FloodArchive!$A$2:$P$6000,8,FALSE)</f>
        <v>38909</v>
      </c>
      <c r="E1295" s="24">
        <f>VLOOKUP(A1295,[1]FloodArchive!$A$2:$P$6000,9,FALSE)</f>
        <v>38917</v>
      </c>
      <c r="F1295" s="25">
        <f t="shared" si="68"/>
        <v>9</v>
      </c>
      <c r="G1295" s="23">
        <f>VLOOKUP(A1295,[1]FloodArchive!$A$2:$P$6000,11,FALSE)</f>
        <v>629</v>
      </c>
      <c r="H1295" s="23">
        <f>VLOOKUP(A1295,[1]FloodArchive!$A$2:$P$6000,12,FALSE)</f>
        <v>2450000</v>
      </c>
      <c r="I1295" s="36">
        <v>3328000000</v>
      </c>
      <c r="J1295" s="23" t="str">
        <f>VLOOKUP(A1295,[1]FloodArchive!$A$2:$P$6000,13,FALSE)</f>
        <v>Tropical Cyclone</v>
      </c>
      <c r="K1295" s="26">
        <f>VLOOKUP(A1295,[1]FloodArchive!$A$2:$P$6003,14,FALSE)</f>
        <v>2</v>
      </c>
      <c r="L1295" s="23">
        <f>VLOOKUP(A1295,[1]FloodArchive!$A$2:$P$6000,7,FALSE)</f>
        <v>612225.68000000005</v>
      </c>
      <c r="M1295" s="27">
        <f t="shared" si="67"/>
        <v>7.0421840473662396</v>
      </c>
      <c r="N1295" s="23">
        <f>VLOOKUP(A1295,[1]FloodArchive!$A$2:$P$6000,5,FALSE)</f>
        <v>112.108</v>
      </c>
      <c r="O1295" s="23">
        <f>VLOOKUP(A1295,[1]FloodArchive!$A$2:$P$6000,6,FALSE)</f>
        <v>24.003499999999999</v>
      </c>
      <c r="P1295" s="33" t="s">
        <v>2466</v>
      </c>
    </row>
    <row r="1296" spans="1:16" ht="39.950000000000003" customHeight="1" x14ac:dyDescent="0.2">
      <c r="A1296" s="138">
        <f t="shared" si="66"/>
        <v>2920</v>
      </c>
      <c r="B1296" s="21" t="str">
        <f>VLOOKUP(A1296,[1]FloodArchive!$A$2:$N$6000,3,FALSE)</f>
        <v>Chile</v>
      </c>
      <c r="C1296" s="22" t="s">
        <v>2467</v>
      </c>
      <c r="D1296" s="24">
        <f>VLOOKUP(A1296,[1]FloodArchive!$A$2:$P$6000,8,FALSE)</f>
        <v>38909</v>
      </c>
      <c r="E1296" s="24">
        <f>VLOOKUP(A1296,[1]FloodArchive!$A$2:$P$6000,9,FALSE)</f>
        <v>38915</v>
      </c>
      <c r="F1296" s="25">
        <f t="shared" si="68"/>
        <v>7</v>
      </c>
      <c r="G1296" s="23">
        <f>VLOOKUP(A1296,[1]FloodArchive!$A$2:$P$6000,11,FALSE)</f>
        <v>15</v>
      </c>
      <c r="H1296" s="23">
        <f>VLOOKUP(A1296,[1]FloodArchive!$A$2:$P$6000,12,FALSE)</f>
        <v>30000</v>
      </c>
      <c r="I1296" s="36">
        <v>0</v>
      </c>
      <c r="J1296" s="23" t="str">
        <f>VLOOKUP(A1296,[1]FloodArchive!$A$2:$P$6000,13,FALSE)</f>
        <v>Heavy rain</v>
      </c>
      <c r="K1296" s="26">
        <f>VLOOKUP(A1296,[1]FloodArchive!$A$2:$P$6003,14,FALSE)</f>
        <v>1</v>
      </c>
      <c r="L1296" s="23">
        <f>VLOOKUP(A1296,[1]FloodArchive!$A$2:$P$6000,7,FALSE)</f>
        <v>5035.05</v>
      </c>
      <c r="M1296" s="27">
        <f t="shared" si="67"/>
        <v>4.5471018276380102</v>
      </c>
      <c r="N1296" s="23">
        <f>VLOOKUP(A1296,[1]FloodArchive!$A$2:$P$6000,5,FALSE)</f>
        <v>-72.641999999999996</v>
      </c>
      <c r="O1296" s="23">
        <f>VLOOKUP(A1296,[1]FloodArchive!$A$2:$P$6000,6,FALSE)</f>
        <v>-37.258800000000001</v>
      </c>
      <c r="P1296" s="33" t="s">
        <v>2468</v>
      </c>
    </row>
    <row r="1297" spans="1:16" ht="39.950000000000003" customHeight="1" x14ac:dyDescent="0.2">
      <c r="A1297" s="138">
        <f t="shared" si="66"/>
        <v>2919</v>
      </c>
      <c r="B1297" s="21" t="str">
        <f>VLOOKUP(A1297,[1]FloodArchive!$A$2:$N$6000,3,FALSE)</f>
        <v>China</v>
      </c>
      <c r="C1297" s="22" t="s">
        <v>2469</v>
      </c>
      <c r="D1297" s="24">
        <f>VLOOKUP(A1297,[1]FloodArchive!$A$2:$P$6000,8,FALSE)</f>
        <v>38909</v>
      </c>
      <c r="E1297" s="24">
        <f>VLOOKUP(A1297,[1]FloodArchive!$A$2:$P$6000,9,FALSE)</f>
        <v>38911</v>
      </c>
      <c r="F1297" s="25">
        <f t="shared" si="68"/>
        <v>3</v>
      </c>
      <c r="G1297" s="23">
        <f>VLOOKUP(A1297,[1]FloodArchive!$A$2:$P$6000,11,FALSE)</f>
        <v>0</v>
      </c>
      <c r="H1297" s="23">
        <f>VLOOKUP(A1297,[1]FloodArchive!$A$2:$P$6000,12,FALSE)</f>
        <v>4000</v>
      </c>
      <c r="I1297" s="36">
        <v>0</v>
      </c>
      <c r="J1297" s="23" t="str">
        <f>VLOOKUP(A1297,[1]FloodArchive!$A$2:$P$6000,13,FALSE)</f>
        <v>Heavy rain</v>
      </c>
      <c r="K1297" s="26">
        <f>VLOOKUP(A1297,[1]FloodArchive!$A$2:$P$6003,14,FALSE)</f>
        <v>1</v>
      </c>
      <c r="L1297" s="23">
        <f>VLOOKUP(A1297,[1]FloodArchive!$A$2:$P$6000,7,FALSE)</f>
        <v>1391.75</v>
      </c>
      <c r="M1297" s="27">
        <f t="shared" si="67"/>
        <v>3.6206824846986385</v>
      </c>
      <c r="N1297" s="23">
        <f>VLOOKUP(A1297,[1]FloodArchive!$A$2:$P$6000,5,FALSE)</f>
        <v>128.90100000000001</v>
      </c>
      <c r="O1297" s="23">
        <f>VLOOKUP(A1297,[1]FloodArchive!$A$2:$P$6000,6,FALSE)</f>
        <v>47.733400000000003</v>
      </c>
      <c r="P1297" s="33" t="s">
        <v>2470</v>
      </c>
    </row>
    <row r="1298" spans="1:16" ht="39.950000000000003" customHeight="1" x14ac:dyDescent="0.2">
      <c r="A1298" s="138">
        <f t="shared" si="66"/>
        <v>2918</v>
      </c>
      <c r="B1298" s="21" t="str">
        <f>VLOOKUP(A1298,[1]FloodArchive!$A$2:$N$6000,3,FALSE)</f>
        <v>Burma</v>
      </c>
      <c r="C1298" s="22" t="s">
        <v>2471</v>
      </c>
      <c r="D1298" s="24">
        <f>VLOOKUP(A1298,[1]FloodArchive!$A$2:$P$6000,8,FALSE)</f>
        <v>38901</v>
      </c>
      <c r="E1298" s="24">
        <f>VLOOKUP(A1298,[1]FloodArchive!$A$2:$P$6000,9,FALSE)</f>
        <v>38910</v>
      </c>
      <c r="F1298" s="25">
        <f t="shared" si="68"/>
        <v>10</v>
      </c>
      <c r="G1298" s="23">
        <f>VLOOKUP(A1298,[1]FloodArchive!$A$2:$P$6000,11,FALSE)</f>
        <v>1</v>
      </c>
      <c r="H1298" s="23">
        <f>VLOOKUP(A1298,[1]FloodArchive!$A$2:$P$6000,12,FALSE)</f>
        <v>0</v>
      </c>
      <c r="I1298" s="36">
        <v>0</v>
      </c>
      <c r="J1298" s="23" t="str">
        <f>VLOOKUP(A1298,[1]FloodArchive!$A$2:$P$6000,13,FALSE)</f>
        <v>Monsoonal rain</v>
      </c>
      <c r="K1298" s="26">
        <f>VLOOKUP(A1298,[1]FloodArchive!$A$2:$P$6003,14,FALSE)</f>
        <v>1</v>
      </c>
      <c r="L1298" s="23">
        <f>VLOOKUP(A1298,[1]FloodArchive!$A$2:$P$6000,7,FALSE)</f>
        <v>154656.47</v>
      </c>
      <c r="M1298" s="27">
        <f t="shared" si="67"/>
        <v>6.1893680932788797</v>
      </c>
      <c r="N1298" s="23">
        <f>VLOOKUP(A1298,[1]FloodArchive!$A$2:$P$6000,5,FALSE)</f>
        <v>95.048100000000005</v>
      </c>
      <c r="O1298" s="23">
        <f>VLOOKUP(A1298,[1]FloodArchive!$A$2:$P$6000,6,FALSE)</f>
        <v>18.226500000000001</v>
      </c>
      <c r="P1298" s="33" t="s">
        <v>2472</v>
      </c>
    </row>
    <row r="1299" spans="1:16" ht="39.950000000000003" customHeight="1" x14ac:dyDescent="0.2">
      <c r="A1299" s="138">
        <f t="shared" si="66"/>
        <v>2917</v>
      </c>
      <c r="B1299" s="21" t="str">
        <f>VLOOKUP(A1299,[1]FloodArchive!$A$2:$N$6000,3,FALSE)</f>
        <v>Pakistan</v>
      </c>
      <c r="C1299" s="22" t="s">
        <v>2473</v>
      </c>
      <c r="D1299" s="24">
        <f>VLOOKUP(A1299,[1]FloodArchive!$A$2:$P$6000,8,FALSE)</f>
        <v>38909</v>
      </c>
      <c r="E1299" s="24">
        <f>VLOOKUP(A1299,[1]FloodArchive!$A$2:$P$6000,9,FALSE)</f>
        <v>38910</v>
      </c>
      <c r="F1299" s="25">
        <f t="shared" si="68"/>
        <v>2</v>
      </c>
      <c r="G1299" s="23">
        <f>VLOOKUP(A1299,[1]FloodArchive!$A$2:$P$6000,11,FALSE)</f>
        <v>4</v>
      </c>
      <c r="H1299" s="23">
        <f>VLOOKUP(A1299,[1]FloodArchive!$A$2:$P$6000,12,FALSE)</f>
        <v>0</v>
      </c>
      <c r="I1299" s="36">
        <v>0</v>
      </c>
      <c r="J1299" s="23" t="str">
        <f>VLOOKUP(A1299,[1]FloodArchive!$A$2:$P$6000,13,FALSE)</f>
        <v>Heavy rain</v>
      </c>
      <c r="K1299" s="26">
        <f>VLOOKUP(A1299,[1]FloodArchive!$A$2:$P$6003,14,FALSE)</f>
        <v>1</v>
      </c>
      <c r="L1299" s="23">
        <f>VLOOKUP(A1299,[1]FloodArchive!$A$2:$P$6000,7,FALSE)</f>
        <v>456.85700000000003</v>
      </c>
      <c r="M1299" s="27">
        <f t="shared" si="67"/>
        <v>2.9608102792580171</v>
      </c>
      <c r="N1299" s="23">
        <f>VLOOKUP(A1299,[1]FloodArchive!$A$2:$P$6000,5,FALSE)</f>
        <v>74.157799999999995</v>
      </c>
      <c r="O1299" s="23">
        <f>VLOOKUP(A1299,[1]FloodArchive!$A$2:$P$6000,6,FALSE)</f>
        <v>35.267899999999997</v>
      </c>
      <c r="P1299" s="33" t="s">
        <v>2474</v>
      </c>
    </row>
    <row r="1300" spans="1:16" ht="39.950000000000003" customHeight="1" x14ac:dyDescent="0.2">
      <c r="A1300" s="138">
        <f t="shared" si="66"/>
        <v>2916</v>
      </c>
      <c r="B1300" s="21" t="str">
        <f>VLOOKUP(A1300,[1]FloodArchive!$A$2:$N$6000,3,FALSE)</f>
        <v>Pakistan</v>
      </c>
      <c r="C1300" s="22" t="s">
        <v>2475</v>
      </c>
      <c r="D1300" s="24">
        <f>VLOOKUP(A1300,[1]FloodArchive!$A$2:$P$6000,8,FALSE)</f>
        <v>38907</v>
      </c>
      <c r="E1300" s="24">
        <f>VLOOKUP(A1300,[1]FloodArchive!$A$2:$P$6000,9,FALSE)</f>
        <v>38911</v>
      </c>
      <c r="F1300" s="25">
        <f t="shared" si="68"/>
        <v>5</v>
      </c>
      <c r="G1300" s="23">
        <f>VLOOKUP(A1300,[1]FloodArchive!$A$2:$P$6000,11,FALSE)</f>
        <v>23</v>
      </c>
      <c r="H1300" s="23">
        <f>VLOOKUP(A1300,[1]FloodArchive!$A$2:$P$6000,12,FALSE)</f>
        <v>50</v>
      </c>
      <c r="I1300" s="36">
        <v>0</v>
      </c>
      <c r="J1300" s="23" t="str">
        <f>VLOOKUP(A1300,[1]FloodArchive!$A$2:$P$6000,13,FALSE)</f>
        <v>Heavy rain</v>
      </c>
      <c r="K1300" s="26">
        <f>VLOOKUP(A1300,[1]FloodArchive!$A$2:$P$6003,14,FALSE)</f>
        <v>1</v>
      </c>
      <c r="L1300" s="23">
        <f>VLOOKUP(A1300,[1]FloodArchive!$A$2:$P$6000,7,FALSE)</f>
        <v>6984.07</v>
      </c>
      <c r="M1300" s="27">
        <f t="shared" si="67"/>
        <v>4.5430785879060096</v>
      </c>
      <c r="N1300" s="23">
        <f>VLOOKUP(A1300,[1]FloodArchive!$A$2:$P$6000,5,FALSE)</f>
        <v>69.948599999999999</v>
      </c>
      <c r="O1300" s="23">
        <f>VLOOKUP(A1300,[1]FloodArchive!$A$2:$P$6000,6,FALSE)</f>
        <v>33.056199999999997</v>
      </c>
      <c r="P1300" s="33" t="s">
        <v>2476</v>
      </c>
    </row>
    <row r="1301" spans="1:16" ht="39.950000000000003" customHeight="1" x14ac:dyDescent="0.2">
      <c r="A1301" s="138">
        <f t="shared" si="66"/>
        <v>2915</v>
      </c>
      <c r="B1301" s="21" t="str">
        <f>VLOOKUP(A1301,[1]FloodArchive!$A$2:$N$6000,3,FALSE)</f>
        <v>Vietnam</v>
      </c>
      <c r="C1301" s="22" t="s">
        <v>2477</v>
      </c>
      <c r="D1301" s="24">
        <f>VLOOKUP(A1301,[1]FloodArchive!$A$2:$P$6000,8,FALSE)</f>
        <v>38907</v>
      </c>
      <c r="E1301" s="24">
        <f>VLOOKUP(A1301,[1]FloodArchive!$A$2:$P$6000,9,FALSE)</f>
        <v>38909</v>
      </c>
      <c r="F1301" s="25">
        <f t="shared" si="68"/>
        <v>3</v>
      </c>
      <c r="G1301" s="23">
        <f>VLOOKUP(A1301,[1]FloodArchive!$A$2:$P$6000,11,FALSE)</f>
        <v>4</v>
      </c>
      <c r="H1301" s="23">
        <f>VLOOKUP(A1301,[1]FloodArchive!$A$2:$P$6000,12,FALSE)</f>
        <v>100</v>
      </c>
      <c r="I1301" s="36">
        <v>1000000</v>
      </c>
      <c r="J1301" s="23" t="str">
        <f>VLOOKUP(A1301,[1]FloodArchive!$A$2:$P$6000,13,FALSE)</f>
        <v>Heavy rain</v>
      </c>
      <c r="K1301" s="26">
        <f>VLOOKUP(A1301,[1]FloodArchive!$A$2:$P$6003,14,FALSE)</f>
        <v>1</v>
      </c>
      <c r="L1301" s="23">
        <f>VLOOKUP(A1301,[1]FloodArchive!$A$2:$P$6000,7,FALSE)</f>
        <v>634.80999999999995</v>
      </c>
      <c r="M1301" s="27">
        <f t="shared" si="67"/>
        <v>3.27976501418655</v>
      </c>
      <c r="N1301" s="23">
        <f>VLOOKUP(A1301,[1]FloodArchive!$A$2:$P$6000,5,FALSE)</f>
        <v>105.32599999999999</v>
      </c>
      <c r="O1301" s="23">
        <f>VLOOKUP(A1301,[1]FloodArchive!$A$2:$P$6000,6,FALSE)</f>
        <v>22.712700000000002</v>
      </c>
      <c r="P1301" s="33" t="s">
        <v>2478</v>
      </c>
    </row>
    <row r="1302" spans="1:16" ht="39.950000000000003" customHeight="1" x14ac:dyDescent="0.2">
      <c r="A1302" s="138">
        <f t="shared" si="66"/>
        <v>2914</v>
      </c>
      <c r="B1302" s="21" t="str">
        <f>VLOOKUP(A1302,[1]FloodArchive!$A$2:$N$6000,3,FALSE)</f>
        <v>China</v>
      </c>
      <c r="C1302" s="22" t="s">
        <v>2479</v>
      </c>
      <c r="D1302" s="24">
        <f>VLOOKUP(A1302,[1]FloodArchive!$A$2:$P$6000,8,FALSE)</f>
        <v>38905</v>
      </c>
      <c r="E1302" s="24">
        <f>VLOOKUP(A1302,[1]FloodArchive!$A$2:$P$6000,9,FALSE)</f>
        <v>38909</v>
      </c>
      <c r="F1302" s="25">
        <f t="shared" si="68"/>
        <v>5</v>
      </c>
      <c r="G1302" s="23">
        <f>VLOOKUP(A1302,[1]FloodArchive!$A$2:$P$6000,11,FALSE)</f>
        <v>8</v>
      </c>
      <c r="H1302" s="23">
        <f>VLOOKUP(A1302,[1]FloodArchive!$A$2:$P$6000,12,FALSE)</f>
        <v>130000</v>
      </c>
      <c r="I1302" s="36">
        <v>31000000</v>
      </c>
      <c r="J1302" s="23" t="str">
        <f>VLOOKUP(A1302,[1]FloodArchive!$A$2:$P$6000,13,FALSE)</f>
        <v>Monsoonal rain</v>
      </c>
      <c r="K1302" s="26">
        <f>VLOOKUP(A1302,[1]FloodArchive!$A$2:$P$6003,14,FALSE)</f>
        <v>1</v>
      </c>
      <c r="L1302" s="23">
        <f>VLOOKUP(A1302,[1]FloodArchive!$A$2:$P$6000,7,FALSE)</f>
        <v>20117.68</v>
      </c>
      <c r="M1302" s="27">
        <f t="shared" si="67"/>
        <v>5.0025479001387652</v>
      </c>
      <c r="N1302" s="23">
        <f>VLOOKUP(A1302,[1]FloodArchive!$A$2:$P$6000,5,FALSE)</f>
        <v>109.4</v>
      </c>
      <c r="O1302" s="23">
        <f>VLOOKUP(A1302,[1]FloodArchive!$A$2:$P$6000,6,FALSE)</f>
        <v>22.3477</v>
      </c>
      <c r="P1302" s="33" t="s">
        <v>2480</v>
      </c>
    </row>
    <row r="1303" spans="1:16" ht="39.950000000000003" customHeight="1" x14ac:dyDescent="0.2">
      <c r="A1303" s="138">
        <f t="shared" si="66"/>
        <v>2913</v>
      </c>
      <c r="B1303" s="21" t="str">
        <f>VLOOKUP(A1303,[1]FloodArchive!$A$2:$N$6000,3,FALSE)</f>
        <v>Cambodia</v>
      </c>
      <c r="C1303" s="22" t="s">
        <v>2481</v>
      </c>
      <c r="D1303" s="24">
        <f>VLOOKUP(A1303,[1]FloodArchive!$A$2:$P$6000,8,FALSE)</f>
        <v>38904</v>
      </c>
      <c r="E1303" s="24">
        <f>VLOOKUP(A1303,[1]FloodArchive!$A$2:$P$6000,9,FALSE)</f>
        <v>38905</v>
      </c>
      <c r="F1303" s="25">
        <f t="shared" si="68"/>
        <v>2</v>
      </c>
      <c r="G1303" s="23">
        <f>VLOOKUP(A1303,[1]FloodArchive!$A$2:$P$6000,11,FALSE)</f>
        <v>0</v>
      </c>
      <c r="H1303" s="23">
        <f>VLOOKUP(A1303,[1]FloodArchive!$A$2:$P$6000,12,FALSE)</f>
        <v>5000</v>
      </c>
      <c r="I1303" s="36">
        <v>0</v>
      </c>
      <c r="J1303" s="23" t="str">
        <f>VLOOKUP(A1303,[1]FloodArchive!$A$2:$P$6000,13,FALSE)</f>
        <v>Monsoonal rain</v>
      </c>
      <c r="K1303" s="26">
        <f>VLOOKUP(A1303,[1]FloodArchive!$A$2:$P$6003,14,FALSE)</f>
        <v>1</v>
      </c>
      <c r="L1303" s="23">
        <f>VLOOKUP(A1303,[1]FloodArchive!$A$2:$P$6000,7,FALSE)</f>
        <v>11616.12</v>
      </c>
      <c r="M1303" s="27">
        <f t="shared" si="67"/>
        <v>4.3660910855100683</v>
      </c>
      <c r="N1303" s="23">
        <f>VLOOKUP(A1303,[1]FloodArchive!$A$2:$P$6000,5,FALSE)</f>
        <v>103.53</v>
      </c>
      <c r="O1303" s="23">
        <f>VLOOKUP(A1303,[1]FloodArchive!$A$2:$P$6000,6,FALSE)</f>
        <v>11.432</v>
      </c>
      <c r="P1303" s="33" t="s">
        <v>2482</v>
      </c>
    </row>
    <row r="1304" spans="1:16" ht="39.950000000000003" customHeight="1" x14ac:dyDescent="0.2">
      <c r="A1304" s="138">
        <f t="shared" si="66"/>
        <v>2912</v>
      </c>
      <c r="B1304" s="21" t="str">
        <f>VLOOKUP(A1304,[1]FloodArchive!$A$2:$N$6000,3,FALSE)</f>
        <v>China</v>
      </c>
      <c r="C1304" s="22" t="s">
        <v>2483</v>
      </c>
      <c r="D1304" s="24">
        <f>VLOOKUP(A1304,[1]FloodArchive!$A$2:$P$6000,8,FALSE)</f>
        <v>38904</v>
      </c>
      <c r="E1304" s="24">
        <f>VLOOKUP(A1304,[1]FloodArchive!$A$2:$P$6000,9,FALSE)</f>
        <v>38915</v>
      </c>
      <c r="F1304" s="25">
        <f t="shared" si="68"/>
        <v>12</v>
      </c>
      <c r="G1304" s="23">
        <f>VLOOKUP(A1304,[1]FloodArchive!$A$2:$P$6000,11,FALSE)</f>
        <v>24</v>
      </c>
      <c r="H1304" s="23">
        <f>VLOOKUP(A1304,[1]FloodArchive!$A$2:$P$6000,12,FALSE)</f>
        <v>50</v>
      </c>
      <c r="I1304" s="36">
        <v>25000000</v>
      </c>
      <c r="J1304" s="23" t="str">
        <f>VLOOKUP(A1304,[1]FloodArchive!$A$2:$P$6000,13,FALSE)</f>
        <v>Heavy rain</v>
      </c>
      <c r="K1304" s="26">
        <f>VLOOKUP(A1304,[1]FloodArchive!$A$2:$P$6003,14,FALSE)</f>
        <v>1</v>
      </c>
      <c r="L1304" s="23">
        <f>VLOOKUP(A1304,[1]FloodArchive!$A$2:$P$6000,7,FALSE)</f>
        <v>16831.95</v>
      </c>
      <c r="M1304" s="27">
        <f t="shared" si="67"/>
        <v>5.3053156784335593</v>
      </c>
      <c r="N1304" s="23">
        <f>VLOOKUP(A1304,[1]FloodArchive!$A$2:$P$6000,5,FALSE)</f>
        <v>99.125200000000007</v>
      </c>
      <c r="O1304" s="23">
        <f>VLOOKUP(A1304,[1]FloodArchive!$A$2:$P$6000,6,FALSE)</f>
        <v>39.432600000000001</v>
      </c>
      <c r="P1304" s="33" t="s">
        <v>2484</v>
      </c>
    </row>
    <row r="1305" spans="1:16" ht="39.950000000000003" customHeight="1" x14ac:dyDescent="0.2">
      <c r="A1305" s="138">
        <f t="shared" si="66"/>
        <v>2911</v>
      </c>
      <c r="B1305" s="21" t="str">
        <f>VLOOKUP(A1305,[1]FloodArchive!$A$2:$N$6000,3,FALSE)</f>
        <v>India</v>
      </c>
      <c r="C1305" s="22" t="s">
        <v>2485</v>
      </c>
      <c r="D1305" s="24">
        <f>VLOOKUP(A1305,[1]FloodArchive!$A$2:$P$6000,8,FALSE)</f>
        <v>38902</v>
      </c>
      <c r="E1305" s="24">
        <f>VLOOKUP(A1305,[1]FloodArchive!$A$2:$P$6000,9,FALSE)</f>
        <v>38905</v>
      </c>
      <c r="F1305" s="25">
        <f t="shared" si="68"/>
        <v>4</v>
      </c>
      <c r="G1305" s="23">
        <f>VLOOKUP(A1305,[1]FloodArchive!$A$2:$P$6000,11,FALSE)</f>
        <v>24</v>
      </c>
      <c r="H1305" s="23">
        <f>VLOOKUP(A1305,[1]FloodArchive!$A$2:$P$6000,12,FALSE)</f>
        <v>8400</v>
      </c>
      <c r="I1305" s="36">
        <v>0</v>
      </c>
      <c r="J1305" s="23" t="str">
        <f>VLOOKUP(A1305,[1]FloodArchive!$A$2:$P$6000,13,FALSE)</f>
        <v>Heavy rain</v>
      </c>
      <c r="K1305" s="26">
        <f>VLOOKUP(A1305,[1]FloodArchive!$A$2:$P$6003,14,FALSE)</f>
        <v>1</v>
      </c>
      <c r="L1305" s="23">
        <f>VLOOKUP(A1305,[1]FloodArchive!$A$2:$P$6000,7,FALSE)</f>
        <v>170055.89</v>
      </c>
      <c r="M1305" s="27">
        <f t="shared" si="67"/>
        <v>5.8326516699383619</v>
      </c>
      <c r="N1305" s="23">
        <f>VLOOKUP(A1305,[1]FloodArchive!$A$2:$P$6000,5,FALSE)</f>
        <v>71.309700000000007</v>
      </c>
      <c r="O1305" s="23">
        <f>VLOOKUP(A1305,[1]FloodArchive!$A$2:$P$6000,6,FALSE)</f>
        <v>22.4114</v>
      </c>
      <c r="P1305" s="33" t="s">
        <v>2486</v>
      </c>
    </row>
    <row r="1306" spans="1:16" ht="39.950000000000003" customHeight="1" x14ac:dyDescent="0.2">
      <c r="A1306" s="138">
        <f t="shared" si="66"/>
        <v>2910</v>
      </c>
      <c r="B1306" s="21" t="str">
        <f>VLOOKUP(A1306,[1]FloodArchive!$A$2:$N$6000,3,FALSE)</f>
        <v>India</v>
      </c>
      <c r="C1306" s="22" t="s">
        <v>2487</v>
      </c>
      <c r="D1306" s="24">
        <f>VLOOKUP(A1306,[1]FloodArchive!$A$2:$P$6000,8,FALSE)</f>
        <v>38901</v>
      </c>
      <c r="E1306" s="24">
        <f>VLOOKUP(A1306,[1]FloodArchive!$A$2:$P$6000,9,FALSE)</f>
        <v>38904</v>
      </c>
      <c r="F1306" s="25">
        <f t="shared" si="68"/>
        <v>4</v>
      </c>
      <c r="G1306" s="23">
        <f>VLOOKUP(A1306,[1]FloodArchive!$A$2:$P$6000,11,FALSE)</f>
        <v>9</v>
      </c>
      <c r="H1306" s="23">
        <f>VLOOKUP(A1306,[1]FloodArchive!$A$2:$P$6000,12,FALSE)</f>
        <v>0</v>
      </c>
      <c r="I1306" s="36">
        <v>0</v>
      </c>
      <c r="J1306" s="23" t="str">
        <f>VLOOKUP(A1306,[1]FloodArchive!$A$2:$P$6000,13,FALSE)</f>
        <v>Monsoonal rain</v>
      </c>
      <c r="K1306" s="26">
        <f>VLOOKUP(A1306,[1]FloodArchive!$A$2:$P$6003,14,FALSE)</f>
        <v>1</v>
      </c>
      <c r="L1306" s="23">
        <f>VLOOKUP(A1306,[1]FloodArchive!$A$2:$P$6000,7,FALSE)</f>
        <v>393.774</v>
      </c>
      <c r="M1306" s="27">
        <f t="shared" si="67"/>
        <v>3.1973070286016148</v>
      </c>
      <c r="N1306" s="23">
        <f>VLOOKUP(A1306,[1]FloodArchive!$A$2:$P$6000,5,FALSE)</f>
        <v>72.881600000000006</v>
      </c>
      <c r="O1306" s="23">
        <f>VLOOKUP(A1306,[1]FloodArchive!$A$2:$P$6000,6,FALSE)</f>
        <v>19.102799999999998</v>
      </c>
      <c r="P1306" s="33" t="s">
        <v>2488</v>
      </c>
    </row>
    <row r="1307" spans="1:16" ht="39.950000000000003" customHeight="1" x14ac:dyDescent="0.2">
      <c r="A1307" s="138">
        <f t="shared" si="66"/>
        <v>2909</v>
      </c>
      <c r="B1307" s="21" t="str">
        <f>VLOOKUP(A1307,[1]FloodArchive!$A$2:$N$6000,3,FALSE)</f>
        <v>India</v>
      </c>
      <c r="C1307" s="22" t="s">
        <v>2489</v>
      </c>
      <c r="D1307" s="24">
        <f>VLOOKUP(A1307,[1]FloodArchive!$A$2:$P$6000,8,FALSE)</f>
        <v>38901</v>
      </c>
      <c r="E1307" s="24">
        <f>VLOOKUP(A1307,[1]FloodArchive!$A$2:$P$6000,9,FALSE)</f>
        <v>38906</v>
      </c>
      <c r="F1307" s="25">
        <f t="shared" si="68"/>
        <v>6</v>
      </c>
      <c r="G1307" s="23">
        <f>VLOOKUP(A1307,[1]FloodArchive!$A$2:$P$6000,11,FALSE)</f>
        <v>33</v>
      </c>
      <c r="H1307" s="23">
        <f>VLOOKUP(A1307,[1]FloodArchive!$A$2:$P$6000,12,FALSE)</f>
        <v>0</v>
      </c>
      <c r="I1307" s="36">
        <v>0</v>
      </c>
      <c r="J1307" s="23" t="str">
        <f>VLOOKUP(A1307,[1]FloodArchive!$A$2:$P$6000,13,FALSE)</f>
        <v>Monsoonal rain</v>
      </c>
      <c r="K1307" s="26">
        <f>VLOOKUP(A1307,[1]FloodArchive!$A$2:$P$6003,14,FALSE)</f>
        <v>1</v>
      </c>
      <c r="L1307" s="23">
        <f>VLOOKUP(A1307,[1]FloodArchive!$A$2:$P$6000,7,FALSE)</f>
        <v>31360.94</v>
      </c>
      <c r="M1307" s="27">
        <f t="shared" si="67"/>
        <v>5.2745403219564642</v>
      </c>
      <c r="N1307" s="23">
        <f>VLOOKUP(A1307,[1]FloodArchive!$A$2:$P$6000,5,FALSE)</f>
        <v>83.6477</v>
      </c>
      <c r="O1307" s="23">
        <f>VLOOKUP(A1307,[1]FloodArchive!$A$2:$P$6000,6,FALSE)</f>
        <v>19.171900000000001</v>
      </c>
      <c r="P1307" s="33" t="s">
        <v>2490</v>
      </c>
    </row>
    <row r="1308" spans="1:16" ht="39.950000000000003" customHeight="1" x14ac:dyDescent="0.2">
      <c r="A1308" s="138">
        <f t="shared" si="66"/>
        <v>2908</v>
      </c>
      <c r="B1308" s="21" t="str">
        <f>VLOOKUP(A1308,[1]FloodArchive!$A$2:$N$6000,3,FALSE)</f>
        <v>Pakistan</v>
      </c>
      <c r="C1308" s="22" t="s">
        <v>2491</v>
      </c>
      <c r="D1308" s="24">
        <f>VLOOKUP(A1308,[1]FloodArchive!$A$2:$P$6000,8,FALSE)</f>
        <v>38901</v>
      </c>
      <c r="E1308" s="24">
        <f>VLOOKUP(A1308,[1]FloodArchive!$A$2:$P$6000,9,FALSE)</f>
        <v>38902</v>
      </c>
      <c r="F1308" s="25">
        <f t="shared" si="68"/>
        <v>2</v>
      </c>
      <c r="G1308" s="23">
        <f>VLOOKUP(A1308,[1]FloodArchive!$A$2:$P$6000,11,FALSE)</f>
        <v>22</v>
      </c>
      <c r="H1308" s="23">
        <f>VLOOKUP(A1308,[1]FloodArchive!$A$2:$P$6000,12,FALSE)</f>
        <v>0</v>
      </c>
      <c r="I1308" s="36">
        <v>0</v>
      </c>
      <c r="J1308" s="23" t="str">
        <f>VLOOKUP(A1308,[1]FloodArchive!$A$2:$P$6000,13,FALSE)</f>
        <v>Heavy rain</v>
      </c>
      <c r="K1308" s="26">
        <f>VLOOKUP(A1308,[1]FloodArchive!$A$2:$P$6003,14,FALSE)</f>
        <v>1</v>
      </c>
      <c r="L1308" s="23">
        <f>VLOOKUP(A1308,[1]FloodArchive!$A$2:$P$6000,7,FALSE)</f>
        <v>1429.8</v>
      </c>
      <c r="M1308" s="27">
        <f t="shared" si="67"/>
        <v>3.456305288394081</v>
      </c>
      <c r="N1308" s="23">
        <f>VLOOKUP(A1308,[1]FloodArchive!$A$2:$P$6000,5,FALSE)</f>
        <v>72.617900000000006</v>
      </c>
      <c r="O1308" s="23">
        <f>VLOOKUP(A1308,[1]FloodArchive!$A$2:$P$6000,6,FALSE)</f>
        <v>35.3523</v>
      </c>
      <c r="P1308" s="33" t="s">
        <v>2492</v>
      </c>
    </row>
    <row r="1309" spans="1:16" ht="39.950000000000003" customHeight="1" x14ac:dyDescent="0.2">
      <c r="A1309" s="138">
        <f t="shared" si="66"/>
        <v>2907</v>
      </c>
      <c r="B1309" s="21" t="str">
        <f>VLOOKUP(A1309,[1]FloodArchive!$A$2:$N$6000,3,FALSE)</f>
        <v>Afghanistan</v>
      </c>
      <c r="C1309" s="22" t="s">
        <v>2493</v>
      </c>
      <c r="D1309" s="24">
        <f>VLOOKUP(A1309,[1]FloodArchive!$A$2:$P$6000,8,FALSE)</f>
        <v>38901</v>
      </c>
      <c r="E1309" s="24">
        <f>VLOOKUP(A1309,[1]FloodArchive!$A$2:$P$6000,9,FALSE)</f>
        <v>38902</v>
      </c>
      <c r="F1309" s="25">
        <f t="shared" si="68"/>
        <v>2</v>
      </c>
      <c r="G1309" s="23">
        <f>VLOOKUP(A1309,[1]FloodArchive!$A$2:$P$6000,11,FALSE)</f>
        <v>7</v>
      </c>
      <c r="H1309" s="23">
        <f>VLOOKUP(A1309,[1]FloodArchive!$A$2:$P$6000,12,FALSE)</f>
        <v>0</v>
      </c>
      <c r="I1309" s="36">
        <v>0</v>
      </c>
      <c r="J1309" s="23" t="str">
        <f>VLOOKUP(A1309,[1]FloodArchive!$A$2:$P$6000,13,FALSE)</f>
        <v>Heavy rain</v>
      </c>
      <c r="K1309" s="26">
        <f>VLOOKUP(A1309,[1]FloodArchive!$A$2:$P$6003,14,FALSE)</f>
        <v>1</v>
      </c>
      <c r="L1309" s="23">
        <f>VLOOKUP(A1309,[1]FloodArchive!$A$2:$P$6000,7,FALSE)</f>
        <v>1570.85</v>
      </c>
      <c r="M1309" s="27">
        <f t="shared" si="67"/>
        <v>3.4971647120327352</v>
      </c>
      <c r="N1309" s="23">
        <f>VLOOKUP(A1309,[1]FloodArchive!$A$2:$P$6000,5,FALSE)</f>
        <v>69.126499999999993</v>
      </c>
      <c r="O1309" s="23">
        <f>VLOOKUP(A1309,[1]FloodArchive!$A$2:$P$6000,6,FALSE)</f>
        <v>35.952500000000001</v>
      </c>
      <c r="P1309" s="33" t="s">
        <v>2494</v>
      </c>
    </row>
    <row r="1310" spans="1:16" ht="39.950000000000003" customHeight="1" x14ac:dyDescent="0.2">
      <c r="A1310" s="138">
        <f t="shared" si="66"/>
        <v>2906</v>
      </c>
      <c r="B1310" s="21" t="str">
        <f>VLOOKUP(A1310,[1]FloodArchive!$A$2:$N$6000,3,FALSE)</f>
        <v>China</v>
      </c>
      <c r="C1310" s="22" t="s">
        <v>2495</v>
      </c>
      <c r="D1310" s="24">
        <f>VLOOKUP(A1310,[1]FloodArchive!$A$2:$P$6000,8,FALSE)</f>
        <v>38900</v>
      </c>
      <c r="E1310" s="24">
        <f>VLOOKUP(A1310,[1]FloodArchive!$A$2:$P$6000,9,FALSE)</f>
        <v>38903</v>
      </c>
      <c r="F1310" s="25">
        <f t="shared" si="68"/>
        <v>4</v>
      </c>
      <c r="G1310" s="23">
        <f>VLOOKUP(A1310,[1]FloodArchive!$A$2:$P$6000,11,FALSE)</f>
        <v>20</v>
      </c>
      <c r="H1310" s="23">
        <f>VLOOKUP(A1310,[1]FloodArchive!$A$2:$P$6000,12,FALSE)</f>
        <v>16</v>
      </c>
      <c r="I1310" s="36">
        <v>0</v>
      </c>
      <c r="J1310" s="23" t="str">
        <f>VLOOKUP(A1310,[1]FloodArchive!$A$2:$P$6000,13,FALSE)</f>
        <v>Heavy rain</v>
      </c>
      <c r="K1310" s="26">
        <f>VLOOKUP(A1310,[1]FloodArchive!$A$2:$P$6003,14,FALSE)</f>
        <v>1</v>
      </c>
      <c r="L1310" s="23">
        <f>VLOOKUP(A1310,[1]FloodArchive!$A$2:$P$6000,7,FALSE)</f>
        <v>138195.35999999999</v>
      </c>
      <c r="M1310" s="27">
        <f t="shared" si="67"/>
        <v>5.7425534528883908</v>
      </c>
      <c r="N1310" s="23">
        <f>VLOOKUP(A1310,[1]FloodArchive!$A$2:$P$6000,5,FALSE)</f>
        <v>83.767499999999998</v>
      </c>
      <c r="O1310" s="23">
        <f>VLOOKUP(A1310,[1]FloodArchive!$A$2:$P$6000,6,FALSE)</f>
        <v>43.317500000000003</v>
      </c>
      <c r="P1310" s="33" t="s">
        <v>2496</v>
      </c>
    </row>
    <row r="1311" spans="1:16" ht="39.950000000000003" customHeight="1" x14ac:dyDescent="0.2">
      <c r="A1311" s="138">
        <f t="shared" si="66"/>
        <v>2905</v>
      </c>
      <c r="B1311" s="21" t="str">
        <f>VLOOKUP(A1311,[1]FloodArchive!$A$2:$N$6000,3,FALSE)</f>
        <v>Ukraine</v>
      </c>
      <c r="C1311" s="22" t="s">
        <v>2497</v>
      </c>
      <c r="D1311" s="24">
        <f>VLOOKUP(A1311,[1]FloodArchive!$A$2:$P$6000,8,FALSE)</f>
        <v>38900</v>
      </c>
      <c r="E1311" s="24">
        <f>VLOOKUP(A1311,[1]FloodArchive!$A$2:$P$6000,9,FALSE)</f>
        <v>38901</v>
      </c>
      <c r="F1311" s="25">
        <f t="shared" si="68"/>
        <v>2</v>
      </c>
      <c r="G1311" s="23">
        <f>VLOOKUP(A1311,[1]FloodArchive!$A$2:$P$6000,11,FALSE)</f>
        <v>2</v>
      </c>
      <c r="H1311" s="23">
        <f>VLOOKUP(A1311,[1]FloodArchive!$A$2:$P$6000,12,FALSE)</f>
        <v>0</v>
      </c>
      <c r="I1311" s="36">
        <v>0</v>
      </c>
      <c r="J1311" s="23" t="str">
        <f>VLOOKUP(A1311,[1]FloodArchive!$A$2:$P$6000,13,FALSE)</f>
        <v>Heavy rain</v>
      </c>
      <c r="K1311" s="26">
        <f>VLOOKUP(A1311,[1]FloodArchive!$A$2:$P$6003,14,FALSE)</f>
        <v>1</v>
      </c>
      <c r="L1311" s="23">
        <f>VLOOKUP(A1311,[1]FloodArchive!$A$2:$P$6000,7,FALSE)</f>
        <v>599.60299999999995</v>
      </c>
      <c r="M1311" s="27">
        <f t="shared" si="67"/>
        <v>3.0788937927558107</v>
      </c>
      <c r="N1311" s="23">
        <f>VLOOKUP(A1311,[1]FloodArchive!$A$2:$P$6000,5,FALSE)</f>
        <v>34.615699999999997</v>
      </c>
      <c r="O1311" s="23">
        <f>VLOOKUP(A1311,[1]FloodArchive!$A$2:$P$6000,6,FALSE)</f>
        <v>45.087299999999999</v>
      </c>
      <c r="P1311" s="33" t="s">
        <v>2498</v>
      </c>
    </row>
    <row r="1312" spans="1:16" ht="39.950000000000003" customHeight="1" x14ac:dyDescent="0.2">
      <c r="A1312" s="138">
        <f t="shared" si="66"/>
        <v>2904</v>
      </c>
      <c r="B1312" s="21" t="str">
        <f>VLOOKUP(A1312,[1]FloodArchive!$A$2:$N$6000,3,FALSE)</f>
        <v>Turkey</v>
      </c>
      <c r="C1312" s="22" t="s">
        <v>2499</v>
      </c>
      <c r="D1312" s="24">
        <f>VLOOKUP(A1312,[1]FloodArchive!$A$2:$P$6000,8,FALSE)</f>
        <v>38899</v>
      </c>
      <c r="E1312" s="24">
        <f>VLOOKUP(A1312,[1]FloodArchive!$A$2:$P$6000,9,FALSE)</f>
        <v>38901</v>
      </c>
      <c r="F1312" s="25">
        <f t="shared" si="68"/>
        <v>3</v>
      </c>
      <c r="G1312" s="23">
        <f>VLOOKUP(A1312,[1]FloodArchive!$A$2:$P$6000,11,FALSE)</f>
        <v>9</v>
      </c>
      <c r="H1312" s="23">
        <f>VLOOKUP(A1312,[1]FloodArchive!$A$2:$P$6000,12,FALSE)</f>
        <v>0</v>
      </c>
      <c r="I1312" s="36">
        <v>0</v>
      </c>
      <c r="J1312" s="23" t="str">
        <f>VLOOKUP(A1312,[1]FloodArchive!$A$2:$P$6000,13,FALSE)</f>
        <v>Heavy rain</v>
      </c>
      <c r="K1312" s="26">
        <f>VLOOKUP(A1312,[1]FloodArchive!$A$2:$P$6003,14,FALSE)</f>
        <v>1</v>
      </c>
      <c r="L1312" s="23">
        <f>VLOOKUP(A1312,[1]FloodArchive!$A$2:$P$6000,7,FALSE)</f>
        <v>69641.37</v>
      </c>
      <c r="M1312" s="27">
        <f t="shared" si="67"/>
        <v>5.3199885607833917</v>
      </c>
      <c r="N1312" s="23">
        <f>VLOOKUP(A1312,[1]FloodArchive!$A$2:$P$6000,5,FALSE)</f>
        <v>41.097000000000001</v>
      </c>
      <c r="O1312" s="23">
        <f>VLOOKUP(A1312,[1]FloodArchive!$A$2:$P$6000,6,FALSE)</f>
        <v>39.738</v>
      </c>
      <c r="P1312" s="33" t="s">
        <v>2500</v>
      </c>
    </row>
    <row r="1313" spans="1:21" ht="39.950000000000003" customHeight="1" x14ac:dyDescent="0.2">
      <c r="A1313" s="138">
        <f t="shared" si="66"/>
        <v>2903</v>
      </c>
      <c r="B1313" s="21" t="str">
        <f>VLOOKUP(A1313,[1]FloodArchive!$A$2:$N$6000,3,FALSE)</f>
        <v>China</v>
      </c>
      <c r="C1313" s="22" t="s">
        <v>2501</v>
      </c>
      <c r="D1313" s="24">
        <f>VLOOKUP(A1313,[1]FloodArchive!$A$2:$P$6000,8,FALSE)</f>
        <v>38898</v>
      </c>
      <c r="E1313" s="24">
        <f>VLOOKUP(A1313,[1]FloodArchive!$A$2:$P$6000,9,FALSE)</f>
        <v>38899</v>
      </c>
      <c r="F1313" s="25">
        <f t="shared" si="68"/>
        <v>2</v>
      </c>
      <c r="G1313" s="23">
        <f>VLOOKUP(A1313,[1]FloodArchive!$A$2:$P$6000,11,FALSE)</f>
        <v>8</v>
      </c>
      <c r="H1313" s="23">
        <f>VLOOKUP(A1313,[1]FloodArchive!$A$2:$P$6000,12,FALSE)</f>
        <v>0</v>
      </c>
      <c r="I1313" s="36">
        <v>0</v>
      </c>
      <c r="J1313" s="23" t="str">
        <f>VLOOKUP(A1313,[1]FloodArchive!$A$2:$P$6000,13,FALSE)</f>
        <v>Heavy rain</v>
      </c>
      <c r="K1313" s="26">
        <f>VLOOKUP(A1313,[1]FloodArchive!$A$2:$P$6003,14,FALSE)</f>
        <v>1</v>
      </c>
      <c r="L1313" s="23">
        <f>VLOOKUP(A1313,[1]FloodArchive!$A$2:$P$6000,7,FALSE)</f>
        <v>32.963099999999997</v>
      </c>
      <c r="M1313" s="27">
        <f t="shared" si="67"/>
        <v>1.8190580436400672</v>
      </c>
      <c r="N1313" s="23">
        <f>VLOOKUP(A1313,[1]FloodArchive!$A$2:$P$6000,5,FALSE)</f>
        <v>120.959</v>
      </c>
      <c r="O1313" s="23">
        <f>VLOOKUP(A1313,[1]FloodArchive!$A$2:$P$6000,6,FALSE)</f>
        <v>40.704900000000002</v>
      </c>
      <c r="P1313" s="33" t="s">
        <v>2502</v>
      </c>
    </row>
    <row r="1314" spans="1:21" ht="39.950000000000003" customHeight="1" x14ac:dyDescent="0.2">
      <c r="A1314" s="138">
        <f t="shared" si="66"/>
        <v>2902</v>
      </c>
      <c r="B1314" s="21" t="str">
        <f>VLOOKUP(A1314,[1]FloodArchive!$A$2:$N$6000,3,FALSE)</f>
        <v>Romania</v>
      </c>
      <c r="C1314" s="22" t="s">
        <v>2503</v>
      </c>
      <c r="D1314" s="24">
        <f>VLOOKUP(A1314,[1]FloodArchive!$A$2:$P$6000,8,FALSE)</f>
        <v>38898</v>
      </c>
      <c r="E1314" s="24">
        <f>VLOOKUP(A1314,[1]FloodArchive!$A$2:$P$6000,9,FALSE)</f>
        <v>38901</v>
      </c>
      <c r="F1314" s="25">
        <f t="shared" si="68"/>
        <v>4</v>
      </c>
      <c r="G1314" s="23">
        <f>VLOOKUP(A1314,[1]FloodArchive!$A$2:$P$6000,11,FALSE)</f>
        <v>21</v>
      </c>
      <c r="H1314" s="23">
        <f>VLOOKUP(A1314,[1]FloodArchive!$A$2:$P$6000,12,FALSE)</f>
        <v>600</v>
      </c>
      <c r="I1314" s="36">
        <v>0</v>
      </c>
      <c r="J1314" s="23" t="str">
        <f>VLOOKUP(A1314,[1]FloodArchive!$A$2:$P$6000,13,FALSE)</f>
        <v>Heavy rain</v>
      </c>
      <c r="K1314" s="26">
        <f>VLOOKUP(A1314,[1]FloodArchive!$A$2:$P$6003,14,FALSE)</f>
        <v>1</v>
      </c>
      <c r="L1314" s="23">
        <f>VLOOKUP(A1314,[1]FloodArchive!$A$2:$P$6000,7,FALSE)</f>
        <v>1119.1300000000001</v>
      </c>
      <c r="M1314" s="27">
        <f t="shared" si="67"/>
        <v>3.6509405291551298</v>
      </c>
      <c r="N1314" s="23">
        <f>VLOOKUP(A1314,[1]FloodArchive!$A$2:$P$6000,5,FALSE)</f>
        <v>25.949000000000002</v>
      </c>
      <c r="O1314" s="23">
        <f>VLOOKUP(A1314,[1]FloodArchive!$A$2:$P$6000,6,FALSE)</f>
        <v>47.804200000000002</v>
      </c>
      <c r="P1314" s="33" t="s">
        <v>2504</v>
      </c>
    </row>
    <row r="1315" spans="1:21" ht="39.950000000000003" customHeight="1" x14ac:dyDescent="0.2">
      <c r="A1315" s="138">
        <f t="shared" si="66"/>
        <v>2901</v>
      </c>
      <c r="B1315" s="21" t="str">
        <f>VLOOKUP(A1315,[1]FloodArchive!$A$2:$N$6000,3,FALSE)</f>
        <v>China</v>
      </c>
      <c r="C1315" s="22" t="s">
        <v>2505</v>
      </c>
      <c r="D1315" s="24">
        <f>VLOOKUP(A1315,[1]FloodArchive!$A$2:$P$6000,8,FALSE)</f>
        <v>38896</v>
      </c>
      <c r="E1315" s="24">
        <f>VLOOKUP(A1315,[1]FloodArchive!$A$2:$P$6000,9,FALSE)</f>
        <v>38904</v>
      </c>
      <c r="F1315" s="25">
        <f t="shared" si="68"/>
        <v>9</v>
      </c>
      <c r="G1315" s="23">
        <f>VLOOKUP(A1315,[1]FloodArchive!$A$2:$P$6000,11,FALSE)</f>
        <v>30</v>
      </c>
      <c r="H1315" s="23">
        <f>VLOOKUP(A1315,[1]FloodArchive!$A$2:$P$6000,12,FALSE)</f>
        <v>44400</v>
      </c>
      <c r="I1315" s="36">
        <v>2500000</v>
      </c>
      <c r="J1315" s="23" t="str">
        <f>VLOOKUP(A1315,[1]FloodArchive!$A$2:$P$6000,13,FALSE)</f>
        <v>Heavy rain</v>
      </c>
      <c r="K1315" s="26">
        <f>VLOOKUP(A1315,[1]FloodArchive!$A$2:$P$6003,14,FALSE)</f>
        <v>1</v>
      </c>
      <c r="L1315" s="23">
        <f>VLOOKUP(A1315,[1]FloodArchive!$A$2:$P$6000,7,FALSE)</f>
        <v>43706.28</v>
      </c>
      <c r="M1315" s="27">
        <f t="shared" si="67"/>
        <v>5.5947863531235678</v>
      </c>
      <c r="N1315" s="23">
        <f>VLOOKUP(A1315,[1]FloodArchive!$A$2:$P$6000,5,FALSE)</f>
        <v>117.03400000000001</v>
      </c>
      <c r="O1315" s="23">
        <f>VLOOKUP(A1315,[1]FloodArchive!$A$2:$P$6000,6,FALSE)</f>
        <v>34.040100000000002</v>
      </c>
      <c r="P1315" s="33" t="s">
        <v>2506</v>
      </c>
    </row>
    <row r="1316" spans="1:21" ht="39.950000000000003" customHeight="1" x14ac:dyDescent="0.2">
      <c r="A1316" s="138">
        <f t="shared" si="66"/>
        <v>2900</v>
      </c>
      <c r="B1316" s="21" t="str">
        <f>VLOOKUP(A1316,[1]FloodArchive!$A$2:$N$6000,3,FALSE)</f>
        <v>China</v>
      </c>
      <c r="C1316" s="22" t="s">
        <v>2507</v>
      </c>
      <c r="D1316" s="24">
        <f>VLOOKUP(A1316,[1]FloodArchive!$A$2:$P$6000,8,FALSE)</f>
        <v>38896</v>
      </c>
      <c r="E1316" s="24">
        <f>VLOOKUP(A1316,[1]FloodArchive!$A$2:$P$6000,9,FALSE)</f>
        <v>38906</v>
      </c>
      <c r="F1316" s="25">
        <f t="shared" si="68"/>
        <v>11</v>
      </c>
      <c r="G1316" s="23">
        <f>VLOOKUP(A1316,[1]FloodArchive!$A$2:$P$6000,11,FALSE)</f>
        <v>50</v>
      </c>
      <c r="H1316" s="23">
        <f>VLOOKUP(A1316,[1]FloodArchive!$A$2:$P$6000,12,FALSE)</f>
        <v>10000</v>
      </c>
      <c r="I1316" s="36">
        <v>10400000</v>
      </c>
      <c r="J1316" s="23" t="str">
        <f>VLOOKUP(A1316,[1]FloodArchive!$A$2:$P$6000,13,FALSE)</f>
        <v>Heavy rain</v>
      </c>
      <c r="K1316" s="26">
        <f>VLOOKUP(A1316,[1]FloodArchive!$A$2:$P$6003,14,FALSE)</f>
        <v>1</v>
      </c>
      <c r="L1316" s="23">
        <f>VLOOKUP(A1316,[1]FloodArchive!$A$2:$P$6000,7,FALSE)</f>
        <v>109599.76</v>
      </c>
      <c r="M1316" s="27">
        <f t="shared" si="67"/>
        <v>6.08120228829572</v>
      </c>
      <c r="N1316" s="23">
        <f>VLOOKUP(A1316,[1]FloodArchive!$A$2:$P$6000,5,FALSE)</f>
        <v>105.73</v>
      </c>
      <c r="O1316" s="23">
        <f>VLOOKUP(A1316,[1]FloodArchive!$A$2:$P$6000,6,FALSE)</f>
        <v>28.470800000000001</v>
      </c>
      <c r="P1316" s="33" t="s">
        <v>2508</v>
      </c>
    </row>
    <row r="1317" spans="1:21" ht="39.950000000000003" customHeight="1" x14ac:dyDescent="0.2">
      <c r="A1317" s="138">
        <f t="shared" si="66"/>
        <v>2899</v>
      </c>
      <c r="B1317" s="21" t="str">
        <f>VLOOKUP(A1317,[1]FloodArchive!$A$2:$N$6000,3,FALSE)</f>
        <v>Honduras</v>
      </c>
      <c r="C1317" s="22" t="s">
        <v>2509</v>
      </c>
      <c r="D1317" s="24">
        <f>VLOOKUP(A1317,[1]FloodArchive!$A$2:$P$6000,8,FALSE)</f>
        <v>38893</v>
      </c>
      <c r="E1317" s="24">
        <f>VLOOKUP(A1317,[1]FloodArchive!$A$2:$P$6000,9,FALSE)</f>
        <v>38899</v>
      </c>
      <c r="F1317" s="25">
        <f t="shared" si="68"/>
        <v>7</v>
      </c>
      <c r="G1317" s="23">
        <f>VLOOKUP(A1317,[1]FloodArchive!$A$2:$P$6000,11,FALSE)</f>
        <v>4</v>
      </c>
      <c r="H1317" s="23">
        <f>VLOOKUP(A1317,[1]FloodArchive!$A$2:$P$6000,12,FALSE)</f>
        <v>1500</v>
      </c>
      <c r="I1317" s="36">
        <v>8000000</v>
      </c>
      <c r="J1317" s="23" t="str">
        <f>VLOOKUP(A1317,[1]FloodArchive!$A$2:$P$6000,13,FALSE)</f>
        <v>Heavy rain</v>
      </c>
      <c r="K1317" s="26">
        <f>VLOOKUP(A1317,[1]FloodArchive!$A$2:$P$6003,14,FALSE)</f>
        <v>1</v>
      </c>
      <c r="L1317" s="23">
        <f>VLOOKUP(A1317,[1]FloodArchive!$A$2:$P$6000,7,FALSE)</f>
        <v>9984.92</v>
      </c>
      <c r="M1317" s="27">
        <f t="shared" si="67"/>
        <v>4.8444426296318213</v>
      </c>
      <c r="N1317" s="23">
        <f>VLOOKUP(A1317,[1]FloodArchive!$A$2:$P$6000,5,FALSE)</f>
        <v>-88.066800000000001</v>
      </c>
      <c r="O1317" s="23">
        <f>VLOOKUP(A1317,[1]FloodArchive!$A$2:$P$6000,6,FALSE)</f>
        <v>14.8995</v>
      </c>
      <c r="P1317" s="33" t="s">
        <v>2510</v>
      </c>
    </row>
    <row r="1318" spans="1:21" ht="39.950000000000003" customHeight="1" x14ac:dyDescent="0.2">
      <c r="A1318" s="138">
        <f t="shared" si="66"/>
        <v>2898</v>
      </c>
      <c r="B1318" s="21" t="str">
        <f>VLOOKUP(A1318,[1]FloodArchive!$A$2:$N$6000,3,FALSE)</f>
        <v>China</v>
      </c>
      <c r="C1318" s="22" t="s">
        <v>2511</v>
      </c>
      <c r="D1318" s="24">
        <f>VLOOKUP(A1318,[1]FloodArchive!$A$2:$P$6000,8,FALSE)</f>
        <v>38893</v>
      </c>
      <c r="E1318" s="24">
        <f>VLOOKUP(A1318,[1]FloodArchive!$A$2:$P$6000,9,FALSE)</f>
        <v>38894</v>
      </c>
      <c r="F1318" s="25">
        <f t="shared" si="68"/>
        <v>2</v>
      </c>
      <c r="G1318" s="23">
        <f>VLOOKUP(A1318,[1]FloodArchive!$A$2:$P$6000,11,FALSE)</f>
        <v>4</v>
      </c>
      <c r="H1318" s="23">
        <f>VLOOKUP(A1318,[1]FloodArchive!$A$2:$P$6000,12,FALSE)</f>
        <v>5000</v>
      </c>
      <c r="I1318" s="36">
        <v>6500000</v>
      </c>
      <c r="J1318" s="23" t="str">
        <f>VLOOKUP(A1318,[1]FloodArchive!$A$2:$P$6000,13,FALSE)</f>
        <v>Heavy rain</v>
      </c>
      <c r="K1318" s="26">
        <f>VLOOKUP(A1318,[1]FloodArchive!$A$2:$P$6003,14,FALSE)</f>
        <v>1</v>
      </c>
      <c r="L1318" s="23">
        <f>VLOOKUP(A1318,[1]FloodArchive!$A$2:$P$6000,7,FALSE)</f>
        <v>11362.69</v>
      </c>
      <c r="M1318" s="27">
        <f t="shared" si="67"/>
        <v>4.3565111539632388</v>
      </c>
      <c r="N1318" s="23">
        <f>VLOOKUP(A1318,[1]FloodArchive!$A$2:$P$6000,5,FALSE)</f>
        <v>108.449</v>
      </c>
      <c r="O1318" s="23">
        <f>VLOOKUP(A1318,[1]FloodArchive!$A$2:$P$6000,6,FALSE)</f>
        <v>26.013300000000001</v>
      </c>
      <c r="P1318" s="33" t="s">
        <v>2512</v>
      </c>
    </row>
    <row r="1319" spans="1:21" ht="39.950000000000003" customHeight="1" x14ac:dyDescent="0.2">
      <c r="A1319" s="138">
        <f t="shared" si="66"/>
        <v>2897</v>
      </c>
      <c r="B1319" s="21" t="str">
        <f>VLOOKUP(A1319,[1]FloodArchive!$A$2:$N$6000,3,FALSE)</f>
        <v>China</v>
      </c>
      <c r="C1319" s="22" t="s">
        <v>2513</v>
      </c>
      <c r="D1319" s="24">
        <f>VLOOKUP(A1319,[1]FloodArchive!$A$2:$P$6000,8,FALSE)</f>
        <v>38893</v>
      </c>
      <c r="E1319" s="24">
        <f>VLOOKUP(A1319,[1]FloodArchive!$A$2:$P$6000,9,FALSE)</f>
        <v>38894</v>
      </c>
      <c r="F1319" s="25">
        <f t="shared" si="68"/>
        <v>2</v>
      </c>
      <c r="G1319" s="23">
        <f>VLOOKUP(A1319,[1]FloodArchive!$A$2:$P$6000,11,FALSE)</f>
        <v>25</v>
      </c>
      <c r="H1319" s="23">
        <f>VLOOKUP(A1319,[1]FloodArchive!$A$2:$P$6000,12,FALSE)</f>
        <v>123000</v>
      </c>
      <c r="I1319" s="36">
        <v>0</v>
      </c>
      <c r="J1319" s="23" t="str">
        <f>VLOOKUP(A1319,[1]FloodArchive!$A$2:$P$6000,13,FALSE)</f>
        <v>Heavy rain</v>
      </c>
      <c r="K1319" s="26">
        <f>VLOOKUP(A1319,[1]FloodArchive!$A$2:$P$6003,14,FALSE)</f>
        <v>1</v>
      </c>
      <c r="L1319" s="23">
        <f>VLOOKUP(A1319,[1]FloodArchive!$A$2:$P$6000,7,FALSE)</f>
        <v>34991.370000000003</v>
      </c>
      <c r="M1319" s="27">
        <f t="shared" si="67"/>
        <v>4.8449909421992601</v>
      </c>
      <c r="N1319" s="23">
        <f>VLOOKUP(A1319,[1]FloodArchive!$A$2:$P$6000,5,FALSE)</f>
        <v>111.06</v>
      </c>
      <c r="O1319" s="23">
        <f>VLOOKUP(A1319,[1]FloodArchive!$A$2:$P$6000,6,FALSE)</f>
        <v>27.060600000000001</v>
      </c>
      <c r="P1319" s="33" t="s">
        <v>2514</v>
      </c>
    </row>
    <row r="1320" spans="1:21" ht="39.950000000000003" customHeight="1" x14ac:dyDescent="0.2">
      <c r="A1320" s="138">
        <f t="shared" si="66"/>
        <v>2896</v>
      </c>
      <c r="B1320" s="21" t="str">
        <f>VLOOKUP(A1320,[1]FloodArchive!$A$2:$N$6000,3,FALSE)</f>
        <v>Indonesia</v>
      </c>
      <c r="C1320" s="22" t="s">
        <v>2515</v>
      </c>
      <c r="D1320" s="24">
        <f>VLOOKUP(A1320,[1]FloodArchive!$A$2:$P$6000,8,FALSE)</f>
        <v>38893</v>
      </c>
      <c r="E1320" s="24">
        <f>VLOOKUP(A1320,[1]FloodArchive!$A$2:$P$6000,9,FALSE)</f>
        <v>38897</v>
      </c>
      <c r="F1320" s="25">
        <f t="shared" si="68"/>
        <v>5</v>
      </c>
      <c r="G1320" s="23">
        <f>VLOOKUP(A1320,[1]FloodArchive!$A$2:$P$6000,11,FALSE)</f>
        <v>26</v>
      </c>
      <c r="H1320" s="23">
        <f>VLOOKUP(A1320,[1]FloodArchive!$A$2:$P$6000,12,FALSE)</f>
        <v>3000</v>
      </c>
      <c r="I1320" s="36">
        <v>0</v>
      </c>
      <c r="J1320" s="23" t="str">
        <f>VLOOKUP(A1320,[1]FloodArchive!$A$2:$P$6000,13,FALSE)</f>
        <v>Heavy rain</v>
      </c>
      <c r="K1320" s="26">
        <f>VLOOKUP(A1320,[1]FloodArchive!$A$2:$P$6003,14,FALSE)</f>
        <v>1</v>
      </c>
      <c r="L1320" s="23">
        <f>VLOOKUP(A1320,[1]FloodArchive!$A$2:$P$6000,7,FALSE)</f>
        <v>23710.14</v>
      </c>
      <c r="M1320" s="27">
        <f t="shared" si="67"/>
        <v>5.0739041226772592</v>
      </c>
      <c r="N1320" s="23">
        <f>VLOOKUP(A1320,[1]FloodArchive!$A$2:$P$6000,5,FALSE)</f>
        <v>115.49</v>
      </c>
      <c r="O1320" s="23">
        <f>VLOOKUP(A1320,[1]FloodArchive!$A$2:$P$6000,6,FALSE)</f>
        <v>-3.2857699999999999</v>
      </c>
      <c r="P1320" s="33" t="s">
        <v>2516</v>
      </c>
    </row>
    <row r="1321" spans="1:21" ht="39.950000000000003" customHeight="1" x14ac:dyDescent="0.2">
      <c r="A1321" s="138">
        <f t="shared" si="66"/>
        <v>2895</v>
      </c>
      <c r="B1321" s="21" t="str">
        <f>VLOOKUP(A1321,[1]FloodArchive!$A$2:$N$6000,3,FALSE)</f>
        <v>USA</v>
      </c>
      <c r="C1321" s="22" t="s">
        <v>2517</v>
      </c>
      <c r="D1321" s="24">
        <f>VLOOKUP(A1321,[1]FloodArchive!$A$2:$P$6000,8,FALSE)</f>
        <v>38893</v>
      </c>
      <c r="E1321" s="24">
        <f>VLOOKUP(A1321,[1]FloodArchive!$A$2:$P$6000,9,FALSE)</f>
        <v>38899</v>
      </c>
      <c r="F1321" s="25">
        <f t="shared" si="68"/>
        <v>7</v>
      </c>
      <c r="G1321" s="23">
        <f>VLOOKUP(A1321,[1]FloodArchive!$A$2:$P$6000,11,FALSE)</f>
        <v>11</v>
      </c>
      <c r="H1321" s="23">
        <f>VLOOKUP(A1321,[1]FloodArchive!$A$2:$P$6000,12,FALSE)</f>
        <v>65000</v>
      </c>
      <c r="I1321" s="36">
        <v>1000000000</v>
      </c>
      <c r="J1321" s="23" t="str">
        <f>VLOOKUP(A1321,[1]FloodArchive!$A$2:$P$6000,13,FALSE)</f>
        <v>Heavy rain</v>
      </c>
      <c r="K1321" s="26">
        <f>VLOOKUP(A1321,[1]FloodArchive!$A$2:$P$6003,14,FALSE)</f>
        <v>2</v>
      </c>
      <c r="L1321" s="23">
        <f>VLOOKUP(A1321,[1]FloodArchive!$A$2:$P$6000,7,FALSE)</f>
        <v>122594.39</v>
      </c>
      <c r="M1321" s="27">
        <f t="shared" si="67"/>
        <v>6.2345986327139125</v>
      </c>
      <c r="N1321" s="23">
        <f>VLOOKUP(A1321,[1]FloodArchive!$A$2:$P$6000,5,FALSE)</f>
        <v>-75.783199999999994</v>
      </c>
      <c r="O1321" s="23">
        <f>VLOOKUP(A1321,[1]FloodArchive!$A$2:$P$6000,6,FALSE)</f>
        <v>40.4133</v>
      </c>
      <c r="P1321" s="33" t="s">
        <v>2518</v>
      </c>
    </row>
    <row r="1322" spans="1:21" ht="39.950000000000003" customHeight="1" x14ac:dyDescent="0.2">
      <c r="A1322" s="138">
        <f t="shared" si="66"/>
        <v>2894</v>
      </c>
      <c r="B1322" s="21" t="str">
        <f>VLOOKUP(A1322,[1]FloodArchive!$A$2:$N$6000,3,FALSE)</f>
        <v>India</v>
      </c>
      <c r="C1322" s="22" t="s">
        <v>2519</v>
      </c>
      <c r="D1322" s="24">
        <f>VLOOKUP(A1322,[1]FloodArchive!$A$2:$P$6000,8,FALSE)</f>
        <v>38892</v>
      </c>
      <c r="E1322" s="24">
        <f>VLOOKUP(A1322,[1]FloodArchive!$A$2:$P$6000,9,FALSE)</f>
        <v>38932</v>
      </c>
      <c r="F1322" s="25">
        <f t="shared" si="68"/>
        <v>41</v>
      </c>
      <c r="G1322" s="23">
        <f>VLOOKUP(A1322,[1]FloodArchive!$A$2:$P$6000,11,FALSE)</f>
        <v>160</v>
      </c>
      <c r="H1322" s="23">
        <f>VLOOKUP(A1322,[1]FloodArchive!$A$2:$P$6000,12,FALSE)</f>
        <v>0</v>
      </c>
      <c r="I1322" s="36">
        <v>0</v>
      </c>
      <c r="J1322" s="23" t="str">
        <f>VLOOKUP(A1322,[1]FloodArchive!$A$2:$P$6000,13,FALSE)</f>
        <v>Monsoonal rain</v>
      </c>
      <c r="K1322" s="26">
        <f>VLOOKUP(A1322,[1]FloodArchive!$A$2:$P$6003,14,FALSE)</f>
        <v>1</v>
      </c>
      <c r="L1322" s="23">
        <f>VLOOKUP(A1322,[1]FloodArchive!$A$2:$P$6000,7,FALSE)</f>
        <v>506577.31</v>
      </c>
      <c r="M1322" s="27">
        <f t="shared" si="67"/>
        <v>7.317429590215168</v>
      </c>
      <c r="N1322" s="23">
        <f>VLOOKUP(A1322,[1]FloodArchive!$A$2:$P$6000,5,FALSE)</f>
        <v>83.671300000000002</v>
      </c>
      <c r="O1322" s="23">
        <f>VLOOKUP(A1322,[1]FloodArchive!$A$2:$P$6000,6,FALSE)</f>
        <v>25.615100000000002</v>
      </c>
      <c r="P1322" s="33" t="s">
        <v>2520</v>
      </c>
    </row>
    <row r="1323" spans="1:21" ht="39.950000000000003" customHeight="1" x14ac:dyDescent="0.2">
      <c r="A1323" s="138">
        <f t="shared" si="66"/>
        <v>2893</v>
      </c>
      <c r="B1323" s="21" t="str">
        <f>VLOOKUP(A1323,[1]FloodArchive!$A$2:$N$6000,3,FALSE)</f>
        <v>Indonesia</v>
      </c>
      <c r="C1323" s="22" t="s">
        <v>2521</v>
      </c>
      <c r="D1323" s="24">
        <f>VLOOKUP(A1323,[1]FloodArchive!$A$2:$P$6000,8,FALSE)</f>
        <v>38891</v>
      </c>
      <c r="E1323" s="24">
        <f>VLOOKUP(A1323,[1]FloodArchive!$A$2:$P$6000,9,FALSE)</f>
        <v>38895</v>
      </c>
      <c r="F1323" s="25">
        <f t="shared" si="68"/>
        <v>5</v>
      </c>
      <c r="G1323" s="23">
        <f>VLOOKUP(A1323,[1]FloodArchive!$A$2:$P$6000,11,FALSE)</f>
        <v>0</v>
      </c>
      <c r="H1323" s="23">
        <f>VLOOKUP(A1323,[1]FloodArchive!$A$2:$P$6000,12,FALSE)</f>
        <v>5000</v>
      </c>
      <c r="I1323" s="36">
        <v>0</v>
      </c>
      <c r="J1323" s="23" t="str">
        <f>VLOOKUP(A1323,[1]FloodArchive!$A$2:$P$6000,13,FALSE)</f>
        <v>Heavy rain</v>
      </c>
      <c r="K1323" s="26">
        <f>VLOOKUP(A1323,[1]FloodArchive!$A$2:$P$6003,14,FALSE)</f>
        <v>1</v>
      </c>
      <c r="L1323" s="23">
        <f>VLOOKUP(A1323,[1]FloodArchive!$A$2:$P$6000,7,FALSE)</f>
        <v>890.87800000000004</v>
      </c>
      <c r="M1323" s="27">
        <f t="shared" si="67"/>
        <v>3.6487882386147228</v>
      </c>
      <c r="N1323" s="23">
        <f>VLOOKUP(A1323,[1]FloodArchive!$A$2:$P$6000,5,FALSE)</f>
        <v>123.009</v>
      </c>
      <c r="O1323" s="23">
        <f>VLOOKUP(A1323,[1]FloodArchive!$A$2:$P$6000,6,FALSE)</f>
        <v>0.54500999999999999</v>
      </c>
      <c r="P1323" s="33" t="s">
        <v>2522</v>
      </c>
    </row>
    <row r="1324" spans="1:21" ht="39.950000000000003" customHeight="1" x14ac:dyDescent="0.2">
      <c r="A1324" s="138">
        <f t="shared" si="66"/>
        <v>2892</v>
      </c>
      <c r="B1324" s="21" t="str">
        <f>VLOOKUP(A1324,[1]FloodArchive!$A$2:$N$6000,3,FALSE)</f>
        <v>USA</v>
      </c>
      <c r="C1324" s="22" t="s">
        <v>2523</v>
      </c>
      <c r="D1324" s="24">
        <f>VLOOKUP(A1324,[1]FloodArchive!$A$2:$P$6000,8,FALSE)</f>
        <v>38890</v>
      </c>
      <c r="E1324" s="24">
        <f>VLOOKUP(A1324,[1]FloodArchive!$A$2:$P$6000,9,FALSE)</f>
        <v>38893</v>
      </c>
      <c r="F1324" s="25">
        <f t="shared" si="68"/>
        <v>4</v>
      </c>
      <c r="G1324" s="23">
        <f>VLOOKUP(A1324,[1]FloodArchive!$A$2:$P$6000,11,FALSE)</f>
        <v>2</v>
      </c>
      <c r="H1324" s="23">
        <f>VLOOKUP(A1324,[1]FloodArchive!$A$2:$P$6000,12,FALSE)</f>
        <v>0</v>
      </c>
      <c r="I1324" s="36">
        <v>7000000</v>
      </c>
      <c r="J1324" s="23" t="str">
        <f>VLOOKUP(A1324,[1]FloodArchive!$A$2:$P$6000,13,FALSE)</f>
        <v>Heavy rain</v>
      </c>
      <c r="K1324" s="26">
        <f>VLOOKUP(A1324,[1]FloodArchive!$A$2:$P$6003,14,FALSE)</f>
        <v>1</v>
      </c>
      <c r="L1324" s="23">
        <f>VLOOKUP(A1324,[1]FloodArchive!$A$2:$P$6000,7,FALSE)</f>
        <v>6787.66</v>
      </c>
      <c r="M1324" s="27">
        <f t="shared" si="67"/>
        <v>4.4337800713168534</v>
      </c>
      <c r="N1324" s="23">
        <f>VLOOKUP(A1324,[1]FloodArchive!$A$2:$P$6000,5,FALSE)</f>
        <v>-86.911000000000001</v>
      </c>
      <c r="O1324" s="23">
        <f>VLOOKUP(A1324,[1]FloodArchive!$A$2:$P$6000,6,FALSE)</f>
        <v>41.412700000000001</v>
      </c>
      <c r="P1324" s="33" t="s">
        <v>2524</v>
      </c>
    </row>
    <row r="1325" spans="1:21" ht="39.950000000000003" customHeight="1" x14ac:dyDescent="0.2">
      <c r="A1325" s="138">
        <f t="shared" si="66"/>
        <v>2891</v>
      </c>
      <c r="B1325" s="21" t="str">
        <f>VLOOKUP(A1325,[1]FloodArchive!$A$2:$N$6000,3,FALSE)</f>
        <v>Romania</v>
      </c>
      <c r="C1325" s="22" t="s">
        <v>2525</v>
      </c>
      <c r="D1325" s="24">
        <f>VLOOKUP(A1325,[1]FloodArchive!$A$2:$P$6000,8,FALSE)</f>
        <v>38888</v>
      </c>
      <c r="E1325" s="24">
        <f>VLOOKUP(A1325,[1]FloodArchive!$A$2:$P$6000,9,FALSE)</f>
        <v>38894</v>
      </c>
      <c r="F1325" s="25">
        <f t="shared" si="68"/>
        <v>7</v>
      </c>
      <c r="G1325" s="23">
        <f>VLOOKUP(A1325,[1]FloodArchive!$A$2:$P$6000,11,FALSE)</f>
        <v>12</v>
      </c>
      <c r="H1325" s="23">
        <f>VLOOKUP(A1325,[1]FloodArchive!$A$2:$P$6000,12,FALSE)</f>
        <v>626</v>
      </c>
      <c r="I1325" s="36">
        <v>0</v>
      </c>
      <c r="J1325" s="23" t="str">
        <f>VLOOKUP(A1325,[1]FloodArchive!$A$2:$P$6000,13,FALSE)</f>
        <v>Heavy rain</v>
      </c>
      <c r="K1325" s="26">
        <f>VLOOKUP(A1325,[1]FloodArchive!$A$2:$P$6003,14,FALSE)</f>
        <v>1</v>
      </c>
      <c r="L1325" s="23">
        <f>VLOOKUP(A1325,[1]FloodArchive!$A$2:$P$6000,7,FALSE)</f>
        <v>5536.22</v>
      </c>
      <c r="M1325" s="27">
        <f t="shared" si="67"/>
        <v>4.5883113799325388</v>
      </c>
      <c r="N1325" s="23">
        <f>VLOOKUP(A1325,[1]FloodArchive!$A$2:$P$6000,5,FALSE)</f>
        <v>24.153700000000001</v>
      </c>
      <c r="O1325" s="23">
        <f>VLOOKUP(A1325,[1]FloodArchive!$A$2:$P$6000,6,FALSE)</f>
        <v>47.4559</v>
      </c>
      <c r="P1325" s="33" t="s">
        <v>2526</v>
      </c>
    </row>
    <row r="1326" spans="1:21" ht="39.950000000000003" customHeight="1" x14ac:dyDescent="0.2">
      <c r="A1326" s="138">
        <f t="shared" si="66"/>
        <v>2890</v>
      </c>
      <c r="B1326" s="21" t="str">
        <f>VLOOKUP(A1326,[1]FloodArchive!$A$2:$N$6000,3,FALSE)</f>
        <v>Indonesia</v>
      </c>
      <c r="C1326" s="22" t="s">
        <v>2527</v>
      </c>
      <c r="D1326" s="24">
        <f>VLOOKUP(A1326,[1]FloodArchive!$A$2:$P$6000,8,FALSE)</f>
        <v>38887</v>
      </c>
      <c r="E1326" s="24">
        <f>VLOOKUP(A1326,[1]FloodArchive!$A$2:$P$6000,9,FALSE)</f>
        <v>38891</v>
      </c>
      <c r="F1326" s="25">
        <f t="shared" si="68"/>
        <v>5</v>
      </c>
      <c r="G1326" s="23">
        <f>VLOOKUP(A1326,[1]FloodArchive!$A$2:$P$6000,11,FALSE)</f>
        <v>291</v>
      </c>
      <c r="H1326" s="23">
        <f>VLOOKUP(A1326,[1]FloodArchive!$A$2:$P$6000,12,FALSE)</f>
        <v>7580</v>
      </c>
      <c r="I1326" s="36">
        <v>55200000</v>
      </c>
      <c r="J1326" s="23" t="str">
        <f>VLOOKUP(A1326,[1]FloodArchive!$A$2:$P$6000,13,FALSE)</f>
        <v>Heavy rain</v>
      </c>
      <c r="K1326" s="26">
        <f>VLOOKUP(A1326,[1]FloodArchive!$A$2:$P$6003,14,FALSE)</f>
        <v>1</v>
      </c>
      <c r="L1326" s="23">
        <f>VLOOKUP(A1326,[1]FloodArchive!$A$2:$P$6000,7,FALSE)</f>
        <v>3091.85</v>
      </c>
      <c r="M1326" s="27">
        <f t="shared" si="67"/>
        <v>4.1891884204514902</v>
      </c>
      <c r="N1326" s="23">
        <f>VLOOKUP(A1326,[1]FloodArchive!$A$2:$P$6000,5,FALSE)</f>
        <v>120.107</v>
      </c>
      <c r="O1326" s="23">
        <f>VLOOKUP(A1326,[1]FloodArchive!$A$2:$P$6000,6,FALSE)</f>
        <v>-5.1666600000000003</v>
      </c>
      <c r="P1326" s="33" t="s">
        <v>2528</v>
      </c>
    </row>
    <row r="1327" spans="1:21" ht="39.950000000000003" customHeight="1" x14ac:dyDescent="0.2">
      <c r="A1327" s="138">
        <f t="shared" si="66"/>
        <v>2889</v>
      </c>
      <c r="B1327" s="21" t="str">
        <f>VLOOKUP(A1327,[1]FloodArchive!$A$2:$N$6000,3,FALSE)</f>
        <v>China</v>
      </c>
      <c r="C1327" s="22" t="s">
        <v>2529</v>
      </c>
      <c r="D1327" s="24">
        <f>VLOOKUP(A1327,[1]FloodArchive!$A$2:$P$6000,8,FALSE)</f>
        <v>38885</v>
      </c>
      <c r="E1327" s="24">
        <f>VLOOKUP(A1327,[1]FloodArchive!$A$2:$P$6000,9,FALSE)</f>
        <v>38887</v>
      </c>
      <c r="F1327" s="25">
        <f t="shared" si="68"/>
        <v>3</v>
      </c>
      <c r="G1327" s="23">
        <f>VLOOKUP(A1327,[1]FloodArchive!$A$2:$P$6000,11,FALSE)</f>
        <v>2</v>
      </c>
      <c r="H1327" s="23">
        <f>VLOOKUP(A1327,[1]FloodArchive!$A$2:$P$6000,12,FALSE)</f>
        <v>5000</v>
      </c>
      <c r="I1327" s="36">
        <v>0</v>
      </c>
      <c r="J1327" s="23" t="str">
        <f>VLOOKUP(A1327,[1]FloodArchive!$A$2:$P$6000,13,FALSE)</f>
        <v>Heavy rain</v>
      </c>
      <c r="K1327" s="26">
        <f>VLOOKUP(A1327,[1]FloodArchive!$A$2:$P$6003,14,FALSE)</f>
        <v>1</v>
      </c>
      <c r="L1327" s="23">
        <f>VLOOKUP(A1327,[1]FloodArchive!$A$2:$P$6000,7,FALSE)</f>
        <v>7858.76</v>
      </c>
      <c r="M1327" s="27">
        <f t="shared" si="67"/>
        <v>4.3724752807029494</v>
      </c>
      <c r="N1327" s="23">
        <f>VLOOKUP(A1327,[1]FloodArchive!$A$2:$P$6000,5,FALSE)</f>
        <v>116.866</v>
      </c>
      <c r="O1327" s="23">
        <f>VLOOKUP(A1327,[1]FloodArchive!$A$2:$P$6000,6,FALSE)</f>
        <v>24.7288</v>
      </c>
      <c r="P1327" s="33" t="s">
        <v>2530</v>
      </c>
      <c r="Q1327" s="62"/>
      <c r="R1327" s="63"/>
      <c r="S1327" s="63"/>
      <c r="T1327" s="63"/>
      <c r="U1327" s="63"/>
    </row>
    <row r="1328" spans="1:21" ht="39.950000000000003" customHeight="1" x14ac:dyDescent="0.2">
      <c r="A1328" s="138">
        <f t="shared" si="66"/>
        <v>2888</v>
      </c>
      <c r="B1328" s="21" t="str">
        <f>VLOOKUP(A1328,[1]FloodArchive!$A$2:$N$6000,3,FALSE)</f>
        <v>China</v>
      </c>
      <c r="C1328" s="22" t="s">
        <v>2531</v>
      </c>
      <c r="D1328" s="24">
        <f>VLOOKUP(A1328,[1]FloodArchive!$A$2:$P$6000,8,FALSE)</f>
        <v>38881</v>
      </c>
      <c r="E1328" s="24">
        <f>VLOOKUP(A1328,[1]FloodArchive!$A$2:$P$6000,9,FALSE)</f>
        <v>38884</v>
      </c>
      <c r="F1328" s="25">
        <f t="shared" si="68"/>
        <v>4</v>
      </c>
      <c r="G1328" s="23">
        <f>VLOOKUP(A1328,[1]FloodArchive!$A$2:$P$6000,11,FALSE)</f>
        <v>2</v>
      </c>
      <c r="H1328" s="23">
        <f>VLOOKUP(A1328,[1]FloodArchive!$A$2:$P$6000,12,FALSE)</f>
        <v>50000</v>
      </c>
      <c r="I1328" s="36">
        <v>0</v>
      </c>
      <c r="J1328" s="23" t="str">
        <f>VLOOKUP(A1328,[1]FloodArchive!$A$2:$P$6000,13,FALSE)</f>
        <v>Heavy rain</v>
      </c>
      <c r="K1328" s="26">
        <f>VLOOKUP(A1328,[1]FloodArchive!$A$2:$P$6003,14,FALSE)</f>
        <v>1</v>
      </c>
      <c r="L1328" s="23">
        <f>VLOOKUP(A1328,[1]FloodArchive!$A$2:$P$6000,7,FALSE)</f>
        <v>58065.33</v>
      </c>
      <c r="M1328" s="27">
        <f t="shared" si="67"/>
        <v>5.3659768899153217</v>
      </c>
      <c r="N1328" s="23">
        <f>VLOOKUP(A1328,[1]FloodArchive!$A$2:$P$6000,5,FALSE)</f>
        <v>112.754</v>
      </c>
      <c r="O1328" s="23">
        <f>VLOOKUP(A1328,[1]FloodArchive!$A$2:$P$6000,6,FALSE)</f>
        <v>26.196300000000001</v>
      </c>
      <c r="P1328" s="33" t="s">
        <v>2532</v>
      </c>
    </row>
    <row r="1329" spans="1:22" ht="39.950000000000003" customHeight="1" x14ac:dyDescent="0.2">
      <c r="A1329" s="138">
        <f t="shared" si="66"/>
        <v>2887</v>
      </c>
      <c r="B1329" s="21" t="str">
        <f>VLOOKUP(A1329,[1]FloodArchive!$A$2:$N$6000,3,FALSE)</f>
        <v>China</v>
      </c>
      <c r="C1329" s="22" t="s">
        <v>2533</v>
      </c>
      <c r="D1329" s="24">
        <f>VLOOKUP(A1329,[1]FloodArchive!$A$2:$P$6000,8,FALSE)</f>
        <v>38880</v>
      </c>
      <c r="E1329" s="24">
        <f>VLOOKUP(A1329,[1]FloodArchive!$A$2:$P$6000,9,FALSE)</f>
        <v>38884</v>
      </c>
      <c r="F1329" s="25">
        <f t="shared" si="68"/>
        <v>5</v>
      </c>
      <c r="G1329" s="23">
        <f>VLOOKUP(A1329,[1]FloodArchive!$A$2:$P$6000,11,FALSE)</f>
        <v>52</v>
      </c>
      <c r="H1329" s="23">
        <f>VLOOKUP(A1329,[1]FloodArchive!$A$2:$P$6000,12,FALSE)</f>
        <v>5900</v>
      </c>
      <c r="I1329" s="36">
        <v>130000000</v>
      </c>
      <c r="J1329" s="23" t="str">
        <f>VLOOKUP(A1329,[1]FloodArchive!$A$2:$P$6000,13,FALSE)</f>
        <v>Heavy rain</v>
      </c>
      <c r="K1329" s="26">
        <f>VLOOKUP(A1329,[1]FloodArchive!$A$2:$P$6003,14,FALSE)</f>
        <v>1</v>
      </c>
      <c r="L1329" s="23">
        <f>VLOOKUP(A1329,[1]FloodArchive!$A$2:$P$6000,7,FALSE)</f>
        <v>11678.75</v>
      </c>
      <c r="M1329" s="27">
        <f t="shared" si="67"/>
        <v>4.7663663661917255</v>
      </c>
      <c r="N1329" s="23">
        <f>VLOOKUP(A1329,[1]FloodArchive!$A$2:$P$6000,5,FALSE)</f>
        <v>106.512</v>
      </c>
      <c r="O1329" s="23">
        <f>VLOOKUP(A1329,[1]FloodArchive!$A$2:$P$6000,6,FALSE)</f>
        <v>25.506</v>
      </c>
      <c r="P1329" s="33" t="s">
        <v>2534</v>
      </c>
    </row>
    <row r="1330" spans="1:22" ht="39.950000000000003" customHeight="1" x14ac:dyDescent="0.2">
      <c r="A1330" s="138">
        <f t="shared" si="66"/>
        <v>2886</v>
      </c>
      <c r="B1330" s="21" t="str">
        <f>VLOOKUP(A1330,[1]FloodArchive!$A$2:$N$6000,3,FALSE)</f>
        <v>Taiwan</v>
      </c>
      <c r="C1330" s="22" t="s">
        <v>2535</v>
      </c>
      <c r="D1330" s="24">
        <f>VLOOKUP(A1330,[1]FloodArchive!$A$2:$P$6000,8,FALSE)</f>
        <v>38878</v>
      </c>
      <c r="E1330" s="24">
        <f>VLOOKUP(A1330,[1]FloodArchive!$A$2:$P$6000,9,FALSE)</f>
        <v>38881</v>
      </c>
      <c r="F1330" s="25">
        <f t="shared" si="68"/>
        <v>4</v>
      </c>
      <c r="G1330" s="23">
        <f>VLOOKUP(A1330,[1]FloodArchive!$A$2:$P$6000,11,FALSE)</f>
        <v>1</v>
      </c>
      <c r="H1330" s="23">
        <f>VLOOKUP(A1330,[1]FloodArchive!$A$2:$P$6000,12,FALSE)</f>
        <v>300</v>
      </c>
      <c r="I1330" s="36">
        <v>116130000</v>
      </c>
      <c r="J1330" s="23" t="str">
        <f>VLOOKUP(A1330,[1]FloodArchive!$A$2:$P$6000,13,FALSE)</f>
        <v>Heavy rain</v>
      </c>
      <c r="K1330" s="26">
        <f>VLOOKUP(A1330,[1]FloodArchive!$A$2:$P$6003,14,FALSE)</f>
        <v>1</v>
      </c>
      <c r="L1330" s="23">
        <f>VLOOKUP(A1330,[1]FloodArchive!$A$2:$P$6000,7,FALSE)</f>
        <v>14311.41</v>
      </c>
      <c r="M1330" s="27">
        <f t="shared" si="67"/>
        <v>4.7577424150984324</v>
      </c>
      <c r="N1330" s="23">
        <f>VLOOKUP(A1330,[1]FloodArchive!$A$2:$P$6000,5,FALSE)</f>
        <v>120.786</v>
      </c>
      <c r="O1330" s="23">
        <f>VLOOKUP(A1330,[1]FloodArchive!$A$2:$P$6000,6,FALSE)</f>
        <v>24.0687</v>
      </c>
      <c r="P1330" s="33" t="s">
        <v>2536</v>
      </c>
    </row>
    <row r="1331" spans="1:22" ht="39.950000000000003" customHeight="1" x14ac:dyDescent="0.2">
      <c r="A1331" s="138">
        <f t="shared" si="66"/>
        <v>2885</v>
      </c>
      <c r="B1331" s="21" t="str">
        <f>VLOOKUP(A1331,[1]FloodArchive!$A$2:$N$6000,3,FALSE)</f>
        <v>China</v>
      </c>
      <c r="C1331" s="22" t="s">
        <v>2537</v>
      </c>
      <c r="D1331" s="24">
        <f>VLOOKUP(A1331,[1]FloodArchive!$A$2:$P$6000,8,FALSE)</f>
        <v>38876</v>
      </c>
      <c r="E1331" s="24">
        <f>VLOOKUP(A1331,[1]FloodArchive!$A$2:$P$6000,9,FALSE)</f>
        <v>38883</v>
      </c>
      <c r="F1331" s="25">
        <f t="shared" si="68"/>
        <v>8</v>
      </c>
      <c r="G1331" s="23">
        <f>VLOOKUP(A1331,[1]FloodArchive!$A$2:$P$6000,11,FALSE)</f>
        <v>21</v>
      </c>
      <c r="H1331" s="23">
        <f>VLOOKUP(A1331,[1]FloodArchive!$A$2:$P$6000,12,FALSE)</f>
        <v>195500</v>
      </c>
      <c r="I1331" s="36">
        <v>2625000</v>
      </c>
      <c r="J1331" s="23" t="str">
        <f>VLOOKUP(A1331,[1]FloodArchive!$A$2:$P$6000,13,FALSE)</f>
        <v>Heavy rain</v>
      </c>
      <c r="K1331" s="26">
        <f>VLOOKUP(A1331,[1]FloodArchive!$A$2:$P$6003,14,FALSE)</f>
        <v>1</v>
      </c>
      <c r="L1331" s="23">
        <f>VLOOKUP(A1331,[1]FloodArchive!$A$2:$P$6000,7,FALSE)</f>
        <v>4210.0600000000004</v>
      </c>
      <c r="M1331" s="27">
        <f t="shared" si="67"/>
        <v>4.527378272253558</v>
      </c>
      <c r="N1331" s="23">
        <f>VLOOKUP(A1331,[1]FloodArchive!$A$2:$P$6000,5,FALSE)</f>
        <v>111.38</v>
      </c>
      <c r="O1331" s="23">
        <f>VLOOKUP(A1331,[1]FloodArchive!$A$2:$P$6000,6,FALSE)</f>
        <v>23.420500000000001</v>
      </c>
      <c r="P1331" s="33" t="s">
        <v>2538</v>
      </c>
    </row>
    <row r="1332" spans="1:22" ht="39.950000000000003" customHeight="1" x14ac:dyDescent="0.2">
      <c r="A1332" s="138">
        <f t="shared" si="66"/>
        <v>2884</v>
      </c>
      <c r="B1332" s="21" t="str">
        <f>VLOOKUP(A1332,[1]FloodArchive!$A$2:$N$6000,3,FALSE)</f>
        <v>Poland</v>
      </c>
      <c r="C1332" s="22" t="s">
        <v>2539</v>
      </c>
      <c r="D1332" s="24">
        <f>VLOOKUP(A1332,[1]FloodArchive!$A$2:$P$6000,8,FALSE)</f>
        <v>38872</v>
      </c>
      <c r="E1332" s="24">
        <f>VLOOKUP(A1332,[1]FloodArchive!$A$2:$P$6000,9,FALSE)</f>
        <v>38874</v>
      </c>
      <c r="F1332" s="25">
        <f t="shared" si="68"/>
        <v>3</v>
      </c>
      <c r="G1332" s="23">
        <f>VLOOKUP(A1332,[1]FloodArchive!$A$2:$P$6000,11,FALSE)</f>
        <v>0</v>
      </c>
      <c r="H1332" s="23">
        <f>VLOOKUP(A1332,[1]FloodArchive!$A$2:$P$6000,12,FALSE)</f>
        <v>600</v>
      </c>
      <c r="I1332" s="36">
        <v>0</v>
      </c>
      <c r="J1332" s="23" t="str">
        <f>VLOOKUP(A1332,[1]FloodArchive!$A$2:$P$6000,13,FALSE)</f>
        <v>Heavy rain</v>
      </c>
      <c r="K1332" s="26">
        <f>VLOOKUP(A1332,[1]FloodArchive!$A$2:$P$6003,14,FALSE)</f>
        <v>1</v>
      </c>
      <c r="L1332" s="23">
        <f>VLOOKUP(A1332,[1]FloodArchive!$A$2:$P$6000,7,FALSE)</f>
        <v>27577.82</v>
      </c>
      <c r="M1332" s="27">
        <f t="shared" si="67"/>
        <v>4.9176811873575401</v>
      </c>
      <c r="N1332" s="23">
        <f>VLOOKUP(A1332,[1]FloodArchive!$A$2:$P$6000,5,FALSE)</f>
        <v>20.9315</v>
      </c>
      <c r="O1332" s="23">
        <f>VLOOKUP(A1332,[1]FloodArchive!$A$2:$P$6000,6,FALSE)</f>
        <v>49.504899999999999</v>
      </c>
      <c r="P1332" s="33" t="s">
        <v>2540</v>
      </c>
    </row>
    <row r="1333" spans="1:22" ht="39.950000000000003" customHeight="1" x14ac:dyDescent="0.2">
      <c r="A1333" s="138">
        <f t="shared" si="66"/>
        <v>2883</v>
      </c>
      <c r="B1333" s="21" t="str">
        <f>VLOOKUP(A1333,[1]FloodArchive!$A$2:$N$6000,3,FALSE)</f>
        <v>Russia</v>
      </c>
      <c r="C1333" s="22" t="s">
        <v>2541</v>
      </c>
      <c r="D1333" s="24">
        <f>VLOOKUP(A1333,[1]FloodArchive!$A$2:$P$6000,8,FALSE)</f>
        <v>38872</v>
      </c>
      <c r="E1333" s="24">
        <f>VLOOKUP(A1333,[1]FloodArchive!$A$2:$P$6000,9,FALSE)</f>
        <v>38880</v>
      </c>
      <c r="F1333" s="25">
        <f t="shared" si="68"/>
        <v>9</v>
      </c>
      <c r="G1333" s="23">
        <f>VLOOKUP(A1333,[1]FloodArchive!$A$2:$P$6000,11,FALSE)</f>
        <v>0</v>
      </c>
      <c r="H1333" s="23">
        <f>VLOOKUP(A1333,[1]FloodArchive!$A$2:$P$6000,12,FALSE)</f>
        <v>1300</v>
      </c>
      <c r="I1333" s="36">
        <v>125000000</v>
      </c>
      <c r="J1333" s="23" t="str">
        <f>VLOOKUP(A1333,[1]FloodArchive!$A$2:$P$6000,13,FALSE)</f>
        <v>Rain and snowmelt</v>
      </c>
      <c r="K1333" s="26">
        <f>VLOOKUP(A1333,[1]FloodArchive!$A$2:$P$6003,14,FALSE)</f>
        <v>1</v>
      </c>
      <c r="L1333" s="23">
        <f>VLOOKUP(A1333,[1]FloodArchive!$A$2:$P$6000,7,FALSE)</f>
        <v>274771.44</v>
      </c>
      <c r="M1333" s="27">
        <f t="shared" si="67"/>
        <v>6.3932140991987669</v>
      </c>
      <c r="N1333" s="23">
        <f>VLOOKUP(A1333,[1]FloodArchive!$A$2:$P$6000,5,FALSE)</f>
        <v>114.578</v>
      </c>
      <c r="O1333" s="23">
        <f>VLOOKUP(A1333,[1]FloodArchive!$A$2:$P$6000,6,FALSE)</f>
        <v>58.332500000000003</v>
      </c>
      <c r="P1333" s="33" t="s">
        <v>2542</v>
      </c>
    </row>
    <row r="1334" spans="1:22" ht="39.950000000000003" customHeight="1" x14ac:dyDescent="0.2">
      <c r="A1334" s="138">
        <f t="shared" si="66"/>
        <v>2882</v>
      </c>
      <c r="B1334" s="21" t="str">
        <f>VLOOKUP(A1334,[1]FloodArchive!$A$2:$N$6000,3,FALSE)</f>
        <v>USA</v>
      </c>
      <c r="C1334" s="22" t="s">
        <v>2543</v>
      </c>
      <c r="D1334" s="24">
        <f>VLOOKUP(A1334,[1]FloodArchive!$A$2:$P$6000,8,FALSE)</f>
        <v>38859</v>
      </c>
      <c r="E1334" s="24">
        <f>VLOOKUP(A1334,[1]FloodArchive!$A$2:$P$6000,9,FALSE)</f>
        <v>38866</v>
      </c>
      <c r="F1334" s="25">
        <f t="shared" si="68"/>
        <v>8</v>
      </c>
      <c r="G1334" s="23">
        <f>VLOOKUP(A1334,[1]FloodArchive!$A$2:$P$6000,11,FALSE)</f>
        <v>0</v>
      </c>
      <c r="H1334" s="23">
        <f>VLOOKUP(A1334,[1]FloodArchive!$A$2:$P$6000,12,FALSE)</f>
        <v>0</v>
      </c>
      <c r="I1334" s="36">
        <v>0</v>
      </c>
      <c r="J1334" s="23" t="str">
        <f>VLOOKUP(A1334,[1]FloodArchive!$A$2:$P$6000,13,FALSE)</f>
        <v>Ice jam/break-up</v>
      </c>
      <c r="K1334" s="26">
        <f>VLOOKUP(A1334,[1]FloodArchive!$A$2:$P$6003,14,FALSE)</f>
        <v>1</v>
      </c>
      <c r="L1334" s="23">
        <f>VLOOKUP(A1334,[1]FloodArchive!$A$2:$P$6000,7,FALSE)</f>
        <v>86843.55</v>
      </c>
      <c r="M1334" s="27">
        <f t="shared" si="67"/>
        <v>5.8418275552738486</v>
      </c>
      <c r="N1334" s="23">
        <f>VLOOKUP(A1334,[1]FloodArchive!$A$2:$P$6000,5,FALSE)</f>
        <v>-159.327</v>
      </c>
      <c r="O1334" s="23">
        <f>VLOOKUP(A1334,[1]FloodArchive!$A$2:$P$6000,6,FALSE)</f>
        <v>63.294400000000003</v>
      </c>
      <c r="P1334" s="33" t="s">
        <v>2544</v>
      </c>
    </row>
    <row r="1335" spans="1:22" ht="39.950000000000003" customHeight="1" x14ac:dyDescent="0.2">
      <c r="A1335" s="138">
        <f t="shared" si="66"/>
        <v>2881</v>
      </c>
      <c r="B1335" s="21" t="str">
        <f>VLOOKUP(A1335,[1]FloodArchive!$A$2:$N$6000,3,FALSE)</f>
        <v>USA</v>
      </c>
      <c r="C1335" s="22" t="s">
        <v>2545</v>
      </c>
      <c r="D1335" s="24">
        <f>VLOOKUP(A1335,[1]FloodArchive!$A$2:$P$6000,8,FALSE)</f>
        <v>38814</v>
      </c>
      <c r="E1335" s="24">
        <f>VLOOKUP(A1335,[1]FloodArchive!$A$2:$P$6000,9,FALSE)</f>
        <v>38871</v>
      </c>
      <c r="F1335" s="25">
        <f t="shared" si="68"/>
        <v>58</v>
      </c>
      <c r="G1335" s="23">
        <f>VLOOKUP(A1335,[1]FloodArchive!$A$2:$P$6000,11,FALSE)</f>
        <v>0</v>
      </c>
      <c r="H1335" s="23">
        <f>VLOOKUP(A1335,[1]FloodArchive!$A$2:$P$6000,12,FALSE)</f>
        <v>0</v>
      </c>
      <c r="I1335" s="36">
        <v>0</v>
      </c>
      <c r="J1335" s="23" t="str">
        <f>VLOOKUP(A1335,[1]FloodArchive!$A$2:$P$6000,13,FALSE)</f>
        <v>Heavy rain</v>
      </c>
      <c r="K1335" s="26">
        <f>VLOOKUP(A1335,[1]FloodArchive!$A$2:$P$6003,14,FALSE)</f>
        <v>1</v>
      </c>
      <c r="L1335" s="23">
        <f>VLOOKUP(A1335,[1]FloodArchive!$A$2:$P$6000,7,FALSE)</f>
        <v>85035.01</v>
      </c>
      <c r="M1335" s="27">
        <f t="shared" si="67"/>
        <v>6.6930257606820245</v>
      </c>
      <c r="N1335" s="23">
        <f>VLOOKUP(A1335,[1]FloodArchive!$A$2:$P$6000,5,FALSE)</f>
        <v>-117.21899999999999</v>
      </c>
      <c r="O1335" s="23">
        <f>VLOOKUP(A1335,[1]FloodArchive!$A$2:$P$6000,6,FALSE)</f>
        <v>40.833100000000002</v>
      </c>
      <c r="P1335" s="33" t="s">
        <v>2546</v>
      </c>
      <c r="V1335" s="63"/>
    </row>
    <row r="1336" spans="1:22" ht="39.950000000000003" customHeight="1" x14ac:dyDescent="0.2">
      <c r="A1336" s="138">
        <f t="shared" si="66"/>
        <v>2880</v>
      </c>
      <c r="B1336" s="21" t="str">
        <f>VLOOKUP(A1336,[1]FloodArchive!$A$2:$N$6000,3,FALSE)</f>
        <v>Canada</v>
      </c>
      <c r="C1336" s="22" t="s">
        <v>2547</v>
      </c>
      <c r="D1336" s="24">
        <f>VLOOKUP(A1336,[1]FloodArchive!$A$2:$P$6000,8,FALSE)</f>
        <v>38863</v>
      </c>
      <c r="E1336" s="24">
        <f>VLOOKUP(A1336,[1]FloodArchive!$A$2:$P$6000,9,FALSE)</f>
        <v>38870</v>
      </c>
      <c r="F1336" s="25">
        <f t="shared" si="68"/>
        <v>8</v>
      </c>
      <c r="G1336" s="23">
        <f>VLOOKUP(A1336,[1]FloodArchive!$A$2:$P$6000,11,FALSE)</f>
        <v>0</v>
      </c>
      <c r="H1336" s="23">
        <f>VLOOKUP(A1336,[1]FloodArchive!$A$2:$P$6000,12,FALSE)</f>
        <v>300</v>
      </c>
      <c r="I1336" s="36">
        <v>0</v>
      </c>
      <c r="J1336" s="23" t="str">
        <f>VLOOKUP(A1336,[1]FloodArchive!$A$2:$P$6000,13,FALSE)</f>
        <v>Snowmelt</v>
      </c>
      <c r="K1336" s="26">
        <f>VLOOKUP(A1336,[1]FloodArchive!$A$2:$P$6003,14,FALSE)</f>
        <v>1</v>
      </c>
      <c r="L1336" s="23">
        <f>VLOOKUP(A1336,[1]FloodArchive!$A$2:$P$6000,7,FALSE)</f>
        <v>3213.02</v>
      </c>
      <c r="M1336" s="27">
        <f t="shared" si="67"/>
        <v>4.4100034158931676</v>
      </c>
      <c r="N1336" s="23">
        <f>VLOOKUP(A1336,[1]FloodArchive!$A$2:$P$6000,5,FALSE)</f>
        <v>-134.80500000000001</v>
      </c>
      <c r="O1336" s="23">
        <f>VLOOKUP(A1336,[1]FloodArchive!$A$2:$P$6000,6,FALSE)</f>
        <v>67.9345</v>
      </c>
      <c r="P1336" s="33" t="s">
        <v>2548</v>
      </c>
    </row>
    <row r="1337" spans="1:22" ht="39.950000000000003" customHeight="1" x14ac:dyDescent="0.2">
      <c r="A1337" s="138">
        <f t="shared" si="66"/>
        <v>2879</v>
      </c>
      <c r="B1337" s="21" t="str">
        <f>VLOOKUP(A1337,[1]FloodArchive!$A$2:$N$6000,3,FALSE)</f>
        <v>India</v>
      </c>
      <c r="C1337" s="22" t="s">
        <v>2549</v>
      </c>
      <c r="D1337" s="24">
        <f>VLOOKUP(A1337,[1]FloodArchive!$A$2:$P$6000,8,FALSE)</f>
        <v>38868</v>
      </c>
      <c r="E1337" s="24">
        <f>VLOOKUP(A1337,[1]FloodArchive!$A$2:$P$6000,9,FALSE)</f>
        <v>38922</v>
      </c>
      <c r="F1337" s="25">
        <f t="shared" si="68"/>
        <v>55</v>
      </c>
      <c r="G1337" s="23">
        <f>VLOOKUP(A1337,[1]FloodArchive!$A$2:$P$6000,11,FALSE)</f>
        <v>21</v>
      </c>
      <c r="H1337" s="23">
        <f>VLOOKUP(A1337,[1]FloodArchive!$A$2:$P$6000,12,FALSE)</f>
        <v>600000</v>
      </c>
      <c r="I1337" s="36">
        <v>0</v>
      </c>
      <c r="J1337" s="23" t="str">
        <f>VLOOKUP(A1337,[1]FloodArchive!$A$2:$P$6000,13,FALSE)</f>
        <v>Monsoonal rain</v>
      </c>
      <c r="K1337" s="26">
        <f>VLOOKUP(A1337,[1]FloodArchive!$A$2:$P$6003,14,FALSE)</f>
        <v>1</v>
      </c>
      <c r="L1337" s="23">
        <f>VLOOKUP(A1337,[1]FloodArchive!$A$2:$P$6000,7,FALSE)</f>
        <v>185348.84</v>
      </c>
      <c r="M1337" s="27">
        <f t="shared" si="67"/>
        <v>7.0083525618497076</v>
      </c>
      <c r="N1337" s="23">
        <f>VLOOKUP(A1337,[1]FloodArchive!$A$2:$P$6000,5,FALSE)</f>
        <v>94.024500000000003</v>
      </c>
      <c r="O1337" s="23">
        <f>VLOOKUP(A1337,[1]FloodArchive!$A$2:$P$6000,6,FALSE)</f>
        <v>26.599299999999999</v>
      </c>
      <c r="P1337" s="33" t="s">
        <v>2550</v>
      </c>
    </row>
    <row r="1338" spans="1:22" ht="39.950000000000003" customHeight="1" x14ac:dyDescent="0.2">
      <c r="A1338" s="138">
        <f t="shared" si="66"/>
        <v>2878</v>
      </c>
      <c r="B1338" s="21" t="str">
        <f>VLOOKUP(A1338,[1]FloodArchive!$A$2:$N$6000,3,FALSE)</f>
        <v>India</v>
      </c>
      <c r="C1338" s="22" t="s">
        <v>2551</v>
      </c>
      <c r="D1338" s="24">
        <f>VLOOKUP(A1338,[1]FloodArchive!$A$2:$P$6000,8,FALSE)</f>
        <v>38862</v>
      </c>
      <c r="E1338" s="24">
        <f>VLOOKUP(A1338,[1]FloodArchive!$A$2:$P$6000,9,FALSE)</f>
        <v>38870</v>
      </c>
      <c r="F1338" s="25">
        <f t="shared" si="68"/>
        <v>9</v>
      </c>
      <c r="G1338" s="23">
        <f>VLOOKUP(A1338,[1]FloodArchive!$A$2:$P$6000,11,FALSE)</f>
        <v>32</v>
      </c>
      <c r="H1338" s="23">
        <f>VLOOKUP(A1338,[1]FloodArchive!$A$2:$P$6000,12,FALSE)</f>
        <v>10800</v>
      </c>
      <c r="I1338" s="36">
        <v>0</v>
      </c>
      <c r="J1338" s="23" t="str">
        <f>VLOOKUP(A1338,[1]FloodArchive!$A$2:$P$6000,13,FALSE)</f>
        <v>Monsoonal rain</v>
      </c>
      <c r="K1338" s="26">
        <f>VLOOKUP(A1338,[1]FloodArchive!$A$2:$P$6003,14,FALSE)</f>
        <v>2</v>
      </c>
      <c r="L1338" s="23">
        <f>VLOOKUP(A1338,[1]FloodArchive!$A$2:$P$6000,7,FALSE)</f>
        <v>42686.92</v>
      </c>
      <c r="M1338" s="27">
        <f t="shared" si="67"/>
        <v>5.8855673252794674</v>
      </c>
      <c r="N1338" s="23">
        <f>VLOOKUP(A1338,[1]FloodArchive!$A$2:$P$6000,5,FALSE)</f>
        <v>76.049800000000005</v>
      </c>
      <c r="O1338" s="23">
        <f>VLOOKUP(A1338,[1]FloodArchive!$A$2:$P$6000,6,FALSE)</f>
        <v>10.5443</v>
      </c>
      <c r="P1338" s="33" t="s">
        <v>2552</v>
      </c>
    </row>
    <row r="1339" spans="1:22" ht="39.950000000000003" customHeight="1" x14ac:dyDescent="0.2">
      <c r="A1339" s="138">
        <f t="shared" si="66"/>
        <v>2877</v>
      </c>
      <c r="B1339" s="21" t="str">
        <f>VLOOKUP(A1339,[1]FloodArchive!$A$2:$N$6000,3,FALSE)</f>
        <v>China</v>
      </c>
      <c r="C1339" s="22" t="s">
        <v>2553</v>
      </c>
      <c r="D1339" s="24">
        <f>VLOOKUP(A1339,[1]FloodArchive!$A$2:$P$6000,8,FALSE)</f>
        <v>38867</v>
      </c>
      <c r="E1339" s="24">
        <f>VLOOKUP(A1339,[1]FloodArchive!$A$2:$P$6000,9,FALSE)</f>
        <v>38877</v>
      </c>
      <c r="F1339" s="25">
        <f t="shared" si="68"/>
        <v>11</v>
      </c>
      <c r="G1339" s="23">
        <f>VLOOKUP(A1339,[1]FloodArchive!$A$2:$P$6000,11,FALSE)</f>
        <v>57</v>
      </c>
      <c r="H1339" s="23">
        <f>VLOOKUP(A1339,[1]FloodArchive!$A$2:$P$6000,12,FALSE)</f>
        <v>356000</v>
      </c>
      <c r="I1339" s="36">
        <v>393000000</v>
      </c>
      <c r="J1339" s="23" t="str">
        <f>VLOOKUP(A1339,[1]FloodArchive!$A$2:$P$6000,13,FALSE)</f>
        <v>Monsoonal rain</v>
      </c>
      <c r="K1339" s="26">
        <f>VLOOKUP(A1339,[1]FloodArchive!$A$2:$P$6003,14,FALSE)</f>
        <v>2</v>
      </c>
      <c r="L1339" s="23">
        <f>VLOOKUP(A1339,[1]FloodArchive!$A$2:$P$6000,7,FALSE)</f>
        <v>76601.149999999994</v>
      </c>
      <c r="M1339" s="27">
        <f t="shared" si="67"/>
        <v>6.2266579704927363</v>
      </c>
      <c r="N1339" s="23">
        <f>VLOOKUP(A1339,[1]FloodArchive!$A$2:$P$6000,5,FALSE)</f>
        <v>118.574</v>
      </c>
      <c r="O1339" s="23">
        <f>VLOOKUP(A1339,[1]FloodArchive!$A$2:$P$6000,6,FALSE)</f>
        <v>26.752199999999998</v>
      </c>
      <c r="P1339" s="33" t="s">
        <v>2554</v>
      </c>
    </row>
    <row r="1340" spans="1:22" ht="39.950000000000003" customHeight="1" x14ac:dyDescent="0.2">
      <c r="A1340" s="138">
        <f t="shared" si="66"/>
        <v>2876</v>
      </c>
      <c r="B1340" s="21" t="str">
        <f>VLOOKUP(A1340,[1]FloodArchive!$A$2:$N$6000,3,FALSE)</f>
        <v>India</v>
      </c>
      <c r="C1340" s="22" t="s">
        <v>2555</v>
      </c>
      <c r="D1340" s="24">
        <f>VLOOKUP(A1340,[1]FloodArchive!$A$2:$P$6000,8,FALSE)</f>
        <v>38868</v>
      </c>
      <c r="E1340" s="24">
        <f>VLOOKUP(A1340,[1]FloodArchive!$A$2:$P$6000,9,FALSE)</f>
        <v>38872</v>
      </c>
      <c r="F1340" s="25">
        <f t="shared" si="68"/>
        <v>5</v>
      </c>
      <c r="G1340" s="23">
        <f>VLOOKUP(A1340,[1]FloodArchive!$A$2:$P$6000,11,FALSE)</f>
        <v>41</v>
      </c>
      <c r="H1340" s="23">
        <f>VLOOKUP(A1340,[1]FloodArchive!$A$2:$P$6000,12,FALSE)</f>
        <v>0</v>
      </c>
      <c r="I1340" s="36">
        <v>0</v>
      </c>
      <c r="J1340" s="23" t="str">
        <f>VLOOKUP(A1340,[1]FloodArchive!$A$2:$P$6000,13,FALSE)</f>
        <v>Monsoonal rain</v>
      </c>
      <c r="K1340" s="26">
        <f>VLOOKUP(A1340,[1]FloodArchive!$A$2:$P$6003,14,FALSE)</f>
        <v>1</v>
      </c>
      <c r="L1340" s="23">
        <f>VLOOKUP(A1340,[1]FloodArchive!$A$2:$P$6000,7,FALSE)</f>
        <v>394010.74</v>
      </c>
      <c r="M1340" s="27">
        <f t="shared" si="67"/>
        <v>6.2944780643828233</v>
      </c>
      <c r="N1340" s="23">
        <f>VLOOKUP(A1340,[1]FloodArchive!$A$2:$P$6000,5,FALSE)</f>
        <v>75.234300000000005</v>
      </c>
      <c r="O1340" s="23">
        <f>VLOOKUP(A1340,[1]FloodArchive!$A$2:$P$6000,6,FALSE)</f>
        <v>18.7332</v>
      </c>
      <c r="P1340" s="33" t="s">
        <v>2556</v>
      </c>
    </row>
    <row r="1341" spans="1:22" ht="39.950000000000003" customHeight="1" x14ac:dyDescent="0.2">
      <c r="A1341" s="138">
        <f t="shared" si="66"/>
        <v>2875</v>
      </c>
      <c r="B1341" s="21" t="str">
        <f>VLOOKUP(A1341,[1]FloodArchive!$A$2:$N$6000,3,FALSE)</f>
        <v>Thailand</v>
      </c>
      <c r="C1341" s="22" t="s">
        <v>2557</v>
      </c>
      <c r="D1341" s="24">
        <f>VLOOKUP(A1341,[1]FloodArchive!$A$2:$P$6000,8,FALSE)</f>
        <v>38868</v>
      </c>
      <c r="E1341" s="24">
        <f>VLOOKUP(A1341,[1]FloodArchive!$A$2:$P$6000,9,FALSE)</f>
        <v>38868</v>
      </c>
      <c r="F1341" s="25">
        <f t="shared" si="68"/>
        <v>1</v>
      </c>
      <c r="G1341" s="23">
        <f>VLOOKUP(A1341,[1]FloodArchive!$A$2:$P$6000,11,FALSE)</f>
        <v>0</v>
      </c>
      <c r="H1341" s="23">
        <f>VLOOKUP(A1341,[1]FloodArchive!$A$2:$P$6000,12,FALSE)</f>
        <v>0</v>
      </c>
      <c r="I1341" s="36">
        <v>0</v>
      </c>
      <c r="J1341" s="23" t="str">
        <f>VLOOKUP(A1341,[1]FloodArchive!$A$2:$P$6000,13,FALSE)</f>
        <v>Monsoonal rain</v>
      </c>
      <c r="K1341" s="26">
        <f>VLOOKUP(A1341,[1]FloodArchive!$A$2:$P$6003,14,FALSE)</f>
        <v>2</v>
      </c>
      <c r="L1341" s="23">
        <f>VLOOKUP(A1341,[1]FloodArchive!$A$2:$P$6000,7,FALSE)</f>
        <v>5871.7</v>
      </c>
      <c r="M1341" s="27">
        <f t="shared" si="67"/>
        <v>4.0697938539356029</v>
      </c>
      <c r="N1341" s="23">
        <f>VLOOKUP(A1341,[1]FloodArchive!$A$2:$P$6000,5,FALSE)</f>
        <v>100.914</v>
      </c>
      <c r="O1341" s="23">
        <f>VLOOKUP(A1341,[1]FloodArchive!$A$2:$P$6000,6,FALSE)</f>
        <v>15.1272</v>
      </c>
      <c r="P1341" s="33" t="s">
        <v>2558</v>
      </c>
    </row>
    <row r="1342" spans="1:22" ht="39.950000000000003" customHeight="1" x14ac:dyDescent="0.2">
      <c r="A1342" s="138">
        <f t="shared" si="66"/>
        <v>2874</v>
      </c>
      <c r="B1342" s="21" t="str">
        <f>VLOOKUP(A1342,[1]FloodArchive!$A$2:$N$6000,3,FALSE)</f>
        <v>USA</v>
      </c>
      <c r="C1342" s="22" t="s">
        <v>2559</v>
      </c>
      <c r="D1342" s="24">
        <f>VLOOKUP(A1342,[1]FloodArchive!$A$2:$P$6000,8,FALSE)</f>
        <v>38865</v>
      </c>
      <c r="E1342" s="24">
        <f>VLOOKUP(A1342,[1]FloodArchive!$A$2:$P$6000,9,FALSE)</f>
        <v>38870</v>
      </c>
      <c r="F1342" s="25">
        <f t="shared" si="68"/>
        <v>6</v>
      </c>
      <c r="G1342" s="23">
        <f>VLOOKUP(A1342,[1]FloodArchive!$A$2:$P$6000,11,FALSE)</f>
        <v>0</v>
      </c>
      <c r="H1342" s="23">
        <f>VLOOKUP(A1342,[1]FloodArchive!$A$2:$P$6000,12,FALSE)</f>
        <v>0</v>
      </c>
      <c r="I1342" s="36">
        <v>0</v>
      </c>
      <c r="J1342" s="23" t="str">
        <f>VLOOKUP(A1342,[1]FloodArchive!$A$2:$P$6000,13,FALSE)</f>
        <v>Heavy rain</v>
      </c>
      <c r="K1342" s="26">
        <f>VLOOKUP(A1342,[1]FloodArchive!$A$2:$P$6003,14,FALSE)</f>
        <v>2</v>
      </c>
      <c r="L1342" s="23">
        <f>VLOOKUP(A1342,[1]FloodArchive!$A$2:$P$6000,7,FALSE)</f>
        <v>39986.1</v>
      </c>
      <c r="M1342" s="27">
        <f t="shared" si="67"/>
        <v>5.6810902938151626</v>
      </c>
      <c r="N1342" s="23">
        <f>VLOOKUP(A1342,[1]FloodArchive!$A$2:$P$6000,5,FALSE)</f>
        <v>-94.727500000000006</v>
      </c>
      <c r="O1342" s="23">
        <f>VLOOKUP(A1342,[1]FloodArchive!$A$2:$P$6000,6,FALSE)</f>
        <v>30.167100000000001</v>
      </c>
      <c r="P1342" s="33" t="s">
        <v>2560</v>
      </c>
    </row>
    <row r="1343" spans="1:22" ht="39.950000000000003" customHeight="1" x14ac:dyDescent="0.2">
      <c r="A1343" s="138">
        <f t="shared" si="66"/>
        <v>2873</v>
      </c>
      <c r="B1343" s="21" t="str">
        <f>VLOOKUP(A1343,[1]FloodArchive!$A$2:$N$6000,3,FALSE)</f>
        <v>China</v>
      </c>
      <c r="C1343" s="22" t="s">
        <v>2561</v>
      </c>
      <c r="D1343" s="24">
        <f>VLOOKUP(A1343,[1]FloodArchive!$A$2:$P$6000,8,FALSE)</f>
        <v>38861</v>
      </c>
      <c r="E1343" s="24">
        <f>VLOOKUP(A1343,[1]FloodArchive!$A$2:$P$6000,9,FALSE)</f>
        <v>38868</v>
      </c>
      <c r="F1343" s="25">
        <f t="shared" si="68"/>
        <v>8</v>
      </c>
      <c r="G1343" s="23">
        <f>VLOOKUP(A1343,[1]FloodArchive!$A$2:$P$6000,11,FALSE)</f>
        <v>3</v>
      </c>
      <c r="H1343" s="23">
        <f>VLOOKUP(A1343,[1]FloodArchive!$A$2:$P$6000,12,FALSE)</f>
        <v>350000</v>
      </c>
      <c r="I1343" s="36">
        <v>0</v>
      </c>
      <c r="J1343" s="23" t="str">
        <f>VLOOKUP(A1343,[1]FloodArchive!$A$2:$P$6000,13,FALSE)</f>
        <v>Heavy rain</v>
      </c>
      <c r="K1343" s="26">
        <f>VLOOKUP(A1343,[1]FloodArchive!$A$2:$P$6003,14,FALSE)</f>
        <v>1</v>
      </c>
      <c r="L1343" s="23">
        <f>VLOOKUP(A1343,[1]FloodArchive!$A$2:$P$6000,7,FALSE)</f>
        <v>107431.15</v>
      </c>
      <c r="M1343" s="27">
        <f t="shared" si="67"/>
        <v>5.9342202116668306</v>
      </c>
      <c r="N1343" s="23">
        <f>VLOOKUP(A1343,[1]FloodArchive!$A$2:$P$6000,5,FALSE)</f>
        <v>112.9</v>
      </c>
      <c r="O1343" s="23">
        <f>VLOOKUP(A1343,[1]FloodArchive!$A$2:$P$6000,6,FALSE)</f>
        <v>30.923100000000002</v>
      </c>
      <c r="P1343" s="33" t="s">
        <v>2562</v>
      </c>
    </row>
    <row r="1344" spans="1:22" ht="39.950000000000003" customHeight="1" x14ac:dyDescent="0.2">
      <c r="A1344" s="138">
        <f t="shared" si="66"/>
        <v>2872</v>
      </c>
      <c r="B1344" s="21" t="str">
        <f>VLOOKUP(A1344,[1]FloodArchive!$A$2:$N$6000,3,FALSE)</f>
        <v>Morocco</v>
      </c>
      <c r="C1344" s="22" t="s">
        <v>2563</v>
      </c>
      <c r="D1344" s="24">
        <f>VLOOKUP(A1344,[1]FloodArchive!$A$2:$P$6000,8,FALSE)</f>
        <v>38863</v>
      </c>
      <c r="E1344" s="24">
        <f>VLOOKUP(A1344,[1]FloodArchive!$A$2:$P$6000,9,FALSE)</f>
        <v>38865</v>
      </c>
      <c r="F1344" s="25">
        <f t="shared" si="68"/>
        <v>3</v>
      </c>
      <c r="G1344" s="23">
        <f>VLOOKUP(A1344,[1]FloodArchive!$A$2:$P$6000,11,FALSE)</f>
        <v>6</v>
      </c>
      <c r="H1344" s="23">
        <f>VLOOKUP(A1344,[1]FloodArchive!$A$2:$P$6000,12,FALSE)</f>
        <v>1100</v>
      </c>
      <c r="I1344" s="36">
        <v>0</v>
      </c>
      <c r="J1344" s="23" t="str">
        <f>VLOOKUP(A1344,[1]FloodArchive!$A$2:$P$6000,13,FALSE)</f>
        <v>Heavy rain</v>
      </c>
      <c r="K1344" s="26">
        <f>VLOOKUP(A1344,[1]FloodArchive!$A$2:$P$6003,14,FALSE)</f>
        <v>2</v>
      </c>
      <c r="L1344" s="23">
        <f>VLOOKUP(A1344,[1]FloodArchive!$A$2:$P$6000,7,FALSE)</f>
        <v>33213.17</v>
      </c>
      <c r="M1344" s="27">
        <f t="shared" si="67"/>
        <v>5.299461578791604</v>
      </c>
      <c r="N1344" s="23">
        <f>VLOOKUP(A1344,[1]FloodArchive!$A$2:$P$6000,5,FALSE)</f>
        <v>-4.0466800000000003</v>
      </c>
      <c r="O1344" s="23">
        <f>VLOOKUP(A1344,[1]FloodArchive!$A$2:$P$6000,6,FALSE)</f>
        <v>32.146299999999997</v>
      </c>
      <c r="P1344" s="33" t="s">
        <v>2564</v>
      </c>
    </row>
    <row r="1345" spans="1:16" ht="39.950000000000003" customHeight="1" x14ac:dyDescent="0.2">
      <c r="A1345" s="138">
        <f t="shared" si="66"/>
        <v>2871</v>
      </c>
      <c r="B1345" s="21" t="str">
        <f>VLOOKUP(A1345,[1]FloodArchive!$A$2:$N$6000,3,FALSE)</f>
        <v>USA</v>
      </c>
      <c r="C1345" s="22" t="s">
        <v>2565</v>
      </c>
      <c r="D1345" s="24">
        <f>VLOOKUP(A1345,[1]FloodArchive!$A$2:$P$6000,8,FALSE)</f>
        <v>38862</v>
      </c>
      <c r="E1345" s="24">
        <f>VLOOKUP(A1345,[1]FloodArchive!$A$2:$P$6000,9,FALSE)</f>
        <v>38865</v>
      </c>
      <c r="F1345" s="25">
        <f t="shared" si="68"/>
        <v>4</v>
      </c>
      <c r="G1345" s="23">
        <f>VLOOKUP(A1345,[1]FloodArchive!$A$2:$P$6000,11,FALSE)</f>
        <v>6</v>
      </c>
      <c r="H1345" s="23">
        <f>VLOOKUP(A1345,[1]FloodArchive!$A$2:$P$6000,12,FALSE)</f>
        <v>0</v>
      </c>
      <c r="I1345" s="36">
        <v>0</v>
      </c>
      <c r="J1345" s="23" t="str">
        <f>VLOOKUP(A1345,[1]FloodArchive!$A$2:$P$6000,13,FALSE)</f>
        <v>Brief torrential rain</v>
      </c>
      <c r="K1345" s="26">
        <f>VLOOKUP(A1345,[1]FloodArchive!$A$2:$P$6003,14,FALSE)</f>
        <v>1</v>
      </c>
      <c r="L1345" s="23">
        <f>VLOOKUP(A1345,[1]FloodArchive!$A$2:$P$6000,7,FALSE)</f>
        <v>17035.91</v>
      </c>
      <c r="M1345" s="27">
        <f t="shared" si="67"/>
        <v>4.8334253283761504</v>
      </c>
      <c r="N1345" s="23">
        <f>VLOOKUP(A1345,[1]FloodArchive!$A$2:$P$6000,5,FALSE)</f>
        <v>-88.585800000000006</v>
      </c>
      <c r="O1345" s="23">
        <f>VLOOKUP(A1345,[1]FloodArchive!$A$2:$P$6000,6,FALSE)</f>
        <v>36.962800000000001</v>
      </c>
      <c r="P1345" s="33" t="s">
        <v>2566</v>
      </c>
    </row>
    <row r="1346" spans="1:16" ht="39.950000000000003" customHeight="1" x14ac:dyDescent="0.2">
      <c r="A1346" s="138">
        <f t="shared" si="66"/>
        <v>2870</v>
      </c>
      <c r="B1346" s="21" t="str">
        <f>VLOOKUP(A1346,[1]FloodArchive!$A$2:$N$6000,3,FALSE)</f>
        <v>Cuba</v>
      </c>
      <c r="C1346" s="22" t="s">
        <v>209</v>
      </c>
      <c r="D1346" s="24">
        <f>VLOOKUP(A1346,[1]FloodArchive!$A$2:$P$6000,8,FALSE)</f>
        <v>38860</v>
      </c>
      <c r="E1346" s="24">
        <f>VLOOKUP(A1346,[1]FloodArchive!$A$2:$P$6000,9,FALSE)</f>
        <v>38864</v>
      </c>
      <c r="F1346" s="25">
        <f t="shared" si="68"/>
        <v>5</v>
      </c>
      <c r="G1346" s="23">
        <f>VLOOKUP(A1346,[1]FloodArchive!$A$2:$P$6000,11,FALSE)</f>
        <v>7</v>
      </c>
      <c r="H1346" s="23">
        <f>VLOOKUP(A1346,[1]FloodArchive!$A$2:$P$6000,12,FALSE)</f>
        <v>0</v>
      </c>
      <c r="I1346" s="36">
        <v>0</v>
      </c>
      <c r="J1346" s="23" t="str">
        <f>VLOOKUP(A1346,[1]FloodArchive!$A$2:$P$6000,13,FALSE)</f>
        <v>Heavy rain</v>
      </c>
      <c r="K1346" s="26">
        <f>VLOOKUP(A1346,[1]FloodArchive!$A$2:$P$6003,14,FALSE)</f>
        <v>1</v>
      </c>
      <c r="L1346" s="23">
        <f>VLOOKUP(A1346,[1]FloodArchive!$A$2:$P$6000,7,FALSE)</f>
        <v>1943.12</v>
      </c>
      <c r="M1346" s="27">
        <f t="shared" si="67"/>
        <v>3.9874696262062947</v>
      </c>
      <c r="N1346" s="23">
        <f>VLOOKUP(A1346,[1]FloodArchive!$A$2:$P$6000,5,FALSE)</f>
        <v>-82.320999999999998</v>
      </c>
      <c r="O1346" s="23">
        <f>VLOOKUP(A1346,[1]FloodArchive!$A$2:$P$6000,6,FALSE)</f>
        <v>23.0443</v>
      </c>
      <c r="P1346" s="33" t="s">
        <v>2567</v>
      </c>
    </row>
    <row r="1347" spans="1:16" ht="39.950000000000003" customHeight="1" x14ac:dyDescent="0.2">
      <c r="A1347" s="138">
        <f t="shared" si="66"/>
        <v>2869</v>
      </c>
      <c r="B1347" s="21" t="str">
        <f>VLOOKUP(A1347,[1]FloodArchive!$A$2:$N$6000,3,FALSE)</f>
        <v>Burundi</v>
      </c>
      <c r="C1347" s="22" t="s">
        <v>2568</v>
      </c>
      <c r="D1347" s="24">
        <f>VLOOKUP(A1347,[1]FloodArchive!$A$2:$P$6000,8,FALSE)</f>
        <v>38854</v>
      </c>
      <c r="E1347" s="24">
        <f>VLOOKUP(A1347,[1]FloodArchive!$A$2:$P$6000,9,FALSE)</f>
        <v>38865</v>
      </c>
      <c r="F1347" s="25">
        <f t="shared" si="68"/>
        <v>12</v>
      </c>
      <c r="G1347" s="23">
        <f>VLOOKUP(A1347,[1]FloodArchive!$A$2:$P$6000,11,FALSE)</f>
        <v>1</v>
      </c>
      <c r="H1347" s="23">
        <f>VLOOKUP(A1347,[1]FloodArchive!$A$2:$P$6000,12,FALSE)</f>
        <v>5000</v>
      </c>
      <c r="I1347" s="36">
        <v>0</v>
      </c>
      <c r="J1347" s="23" t="str">
        <f>VLOOKUP(A1347,[1]FloodArchive!$A$2:$P$6000,13,FALSE)</f>
        <v>Heavy rain</v>
      </c>
      <c r="K1347" s="26">
        <f>VLOOKUP(A1347,[1]FloodArchive!$A$2:$P$6003,14,FALSE)</f>
        <v>1</v>
      </c>
      <c r="L1347" s="23">
        <f>VLOOKUP(A1347,[1]FloodArchive!$A$2:$P$6000,7,FALSE)</f>
        <v>2695.04</v>
      </c>
      <c r="M1347" s="27">
        <f t="shared" si="67"/>
        <v>4.509746461451777</v>
      </c>
      <c r="N1347" s="23">
        <f>VLOOKUP(A1347,[1]FloodArchive!$A$2:$P$6000,5,FALSE)</f>
        <v>29.672999999999998</v>
      </c>
      <c r="O1347" s="23">
        <f>VLOOKUP(A1347,[1]FloodArchive!$A$2:$P$6000,6,FALSE)</f>
        <v>-3.86267</v>
      </c>
      <c r="P1347" s="33" t="s">
        <v>2569</v>
      </c>
    </row>
    <row r="1348" spans="1:16" ht="39.950000000000003" customHeight="1" x14ac:dyDescent="0.2">
      <c r="A1348" s="138">
        <f t="shared" si="66"/>
        <v>2868</v>
      </c>
      <c r="B1348" s="21" t="str">
        <f>VLOOKUP(A1348,[1]FloodArchive!$A$2:$N$6000,3,FALSE)</f>
        <v>Canada</v>
      </c>
      <c r="C1348" s="22" t="s">
        <v>2570</v>
      </c>
      <c r="D1348" s="24">
        <f>VLOOKUP(A1348,[1]FloodArchive!$A$2:$P$6000,8,FALSE)</f>
        <v>38857</v>
      </c>
      <c r="E1348" s="24">
        <f>VLOOKUP(A1348,[1]FloodArchive!$A$2:$P$6000,9,FALSE)</f>
        <v>38865</v>
      </c>
      <c r="F1348" s="25">
        <f t="shared" si="68"/>
        <v>9</v>
      </c>
      <c r="G1348" s="23">
        <f>VLOOKUP(A1348,[1]FloodArchive!$A$2:$P$6000,11,FALSE)</f>
        <v>1</v>
      </c>
      <c r="H1348" s="23">
        <f>VLOOKUP(A1348,[1]FloodArchive!$A$2:$P$6000,12,FALSE)</f>
        <v>400</v>
      </c>
      <c r="I1348" s="36">
        <v>0</v>
      </c>
      <c r="J1348" s="23" t="str">
        <f>VLOOKUP(A1348,[1]FloodArchive!$A$2:$P$6000,13,FALSE)</f>
        <v>Rain and snowmelt</v>
      </c>
      <c r="K1348" s="26">
        <f>VLOOKUP(A1348,[1]FloodArchive!$A$2:$P$6003,14,FALSE)</f>
        <v>1</v>
      </c>
      <c r="L1348" s="23">
        <f>VLOOKUP(A1348,[1]FloodArchive!$A$2:$P$6000,7,FALSE)</f>
        <v>69157.08</v>
      </c>
      <c r="M1348" s="27">
        <f t="shared" si="67"/>
        <v>5.7940791573341688</v>
      </c>
      <c r="N1348" s="23">
        <f>VLOOKUP(A1348,[1]FloodArchive!$A$2:$P$6000,5,FALSE)</f>
        <v>-118.997</v>
      </c>
      <c r="O1348" s="23">
        <f>VLOOKUP(A1348,[1]FloodArchive!$A$2:$P$6000,6,FALSE)</f>
        <v>50.129600000000003</v>
      </c>
      <c r="P1348" s="33">
        <v>0</v>
      </c>
    </row>
    <row r="1349" spans="1:16" ht="39.950000000000003" customHeight="1" x14ac:dyDescent="0.2">
      <c r="A1349" s="138">
        <f t="shared" si="66"/>
        <v>2867</v>
      </c>
      <c r="B1349" s="21" t="str">
        <f>VLOOKUP(A1349,[1]FloodArchive!$A$2:$N$6000,3,FALSE)</f>
        <v>Thailand</v>
      </c>
      <c r="C1349" s="22" t="s">
        <v>2571</v>
      </c>
      <c r="D1349" s="24">
        <f>VLOOKUP(A1349,[1]FloodArchive!$A$2:$P$6000,8,FALSE)</f>
        <v>38859</v>
      </c>
      <c r="E1349" s="24">
        <f>VLOOKUP(A1349,[1]FloodArchive!$A$2:$P$6000,9,FALSE)</f>
        <v>38879</v>
      </c>
      <c r="F1349" s="25">
        <f t="shared" si="68"/>
        <v>21</v>
      </c>
      <c r="G1349" s="23">
        <f>VLOOKUP(A1349,[1]FloodArchive!$A$2:$P$6000,11,FALSE)</f>
        <v>79</v>
      </c>
      <c r="H1349" s="23">
        <f>VLOOKUP(A1349,[1]FloodArchive!$A$2:$P$6000,12,FALSE)</f>
        <v>2000</v>
      </c>
      <c r="I1349" s="36">
        <v>26000000</v>
      </c>
      <c r="J1349" s="23" t="str">
        <f>VLOOKUP(A1349,[1]FloodArchive!$A$2:$P$6000,13,FALSE)</f>
        <v>Monsoonal rain</v>
      </c>
      <c r="K1349" s="26">
        <f>VLOOKUP(A1349,[1]FloodArchive!$A$2:$P$6003,14,FALSE)</f>
        <v>2</v>
      </c>
      <c r="L1349" s="23">
        <f>VLOOKUP(A1349,[1]FloodArchive!$A$2:$P$6000,7,FALSE)</f>
        <v>78277.05</v>
      </c>
      <c r="M1349" s="27">
        <f t="shared" si="67"/>
        <v>6.5168837405869455</v>
      </c>
      <c r="N1349" s="23">
        <f>VLOOKUP(A1349,[1]FloodArchive!$A$2:$P$6000,5,FALSE)</f>
        <v>100.149</v>
      </c>
      <c r="O1349" s="23">
        <f>VLOOKUP(A1349,[1]FloodArchive!$A$2:$P$6000,6,FALSE)</f>
        <v>18.181000000000001</v>
      </c>
      <c r="P1349" s="33" t="s">
        <v>2572</v>
      </c>
    </row>
    <row r="1350" spans="1:16" ht="39.950000000000003" customHeight="1" x14ac:dyDescent="0.2">
      <c r="A1350" s="138">
        <f t="shared" si="66"/>
        <v>2866</v>
      </c>
      <c r="B1350" s="21" t="str">
        <f>VLOOKUP(A1350,[1]FloodArchive!$A$2:$N$6000,3,FALSE)</f>
        <v>Afghanistan</v>
      </c>
      <c r="C1350" s="22" t="s">
        <v>2573</v>
      </c>
      <c r="D1350" s="24">
        <f>VLOOKUP(A1350,[1]FloodArchive!$A$2:$P$6000,8,FALSE)</f>
        <v>38856</v>
      </c>
      <c r="E1350" s="24">
        <f>VLOOKUP(A1350,[1]FloodArchive!$A$2:$P$6000,9,FALSE)</f>
        <v>38860</v>
      </c>
      <c r="F1350" s="25">
        <f t="shared" si="68"/>
        <v>5</v>
      </c>
      <c r="G1350" s="23">
        <f>VLOOKUP(A1350,[1]FloodArchive!$A$2:$P$6000,11,FALSE)</f>
        <v>9</v>
      </c>
      <c r="H1350" s="23">
        <f>VLOOKUP(A1350,[1]FloodArchive!$A$2:$P$6000,12,FALSE)</f>
        <v>800</v>
      </c>
      <c r="I1350" s="36">
        <v>0</v>
      </c>
      <c r="J1350" s="23" t="str">
        <f>VLOOKUP(A1350,[1]FloodArchive!$A$2:$P$6000,13,FALSE)</f>
        <v>Heavy rain</v>
      </c>
      <c r="K1350" s="26">
        <f>VLOOKUP(A1350,[1]FloodArchive!$A$2:$P$6003,14,FALSE)</f>
        <v>1</v>
      </c>
      <c r="L1350" s="23">
        <f>VLOOKUP(A1350,[1]FloodArchive!$A$2:$P$6000,7,FALSE)</f>
        <v>21480.76</v>
      </c>
      <c r="M1350" s="27">
        <f t="shared" si="67"/>
        <v>5.0310196471906909</v>
      </c>
      <c r="N1350" s="23">
        <f>VLOOKUP(A1350,[1]FloodArchive!$A$2:$P$6000,5,FALSE)</f>
        <v>65.558800000000005</v>
      </c>
      <c r="O1350" s="23">
        <f>VLOOKUP(A1350,[1]FloodArchive!$A$2:$P$6000,6,FALSE)</f>
        <v>34.516300000000001</v>
      </c>
      <c r="P1350" s="33" t="s">
        <v>2574</v>
      </c>
    </row>
    <row r="1351" spans="1:16" ht="39.950000000000003" customHeight="1" x14ac:dyDescent="0.2">
      <c r="A1351" s="138">
        <f t="shared" si="66"/>
        <v>2865</v>
      </c>
      <c r="B1351" s="21" t="str">
        <f>VLOOKUP(A1351,[1]FloodArchive!$A$2:$N$6000,3,FALSE)</f>
        <v>China</v>
      </c>
      <c r="C1351" s="22" t="s">
        <v>2575</v>
      </c>
      <c r="D1351" s="24">
        <f>VLOOKUP(A1351,[1]FloodArchive!$A$2:$P$6000,8,FALSE)</f>
        <v>38855</v>
      </c>
      <c r="E1351" s="24">
        <f>VLOOKUP(A1351,[1]FloodArchive!$A$2:$P$6000,9,FALSE)</f>
        <v>38859</v>
      </c>
      <c r="F1351" s="25">
        <f t="shared" si="68"/>
        <v>5</v>
      </c>
      <c r="G1351" s="23">
        <f>VLOOKUP(A1351,[1]FloodArchive!$A$2:$P$6000,11,FALSE)</f>
        <v>23</v>
      </c>
      <c r="H1351" s="23">
        <f>VLOOKUP(A1351,[1]FloodArchive!$A$2:$P$6000,12,FALSE)</f>
        <v>1030000</v>
      </c>
      <c r="I1351" s="36">
        <v>475000000</v>
      </c>
      <c r="J1351" s="23" t="str">
        <f>VLOOKUP(A1351,[1]FloodArchive!$A$2:$P$6000,13,FALSE)</f>
        <v>Tropical Cyclone</v>
      </c>
      <c r="K1351" s="26">
        <f>VLOOKUP(A1351,[1]FloodArchive!$A$2:$P$6003,14,FALSE)</f>
        <v>1</v>
      </c>
      <c r="L1351" s="23">
        <f>VLOOKUP(A1351,[1]FloodArchive!$A$2:$P$6000,7,FALSE)</f>
        <v>141404.26999999999</v>
      </c>
      <c r="M1351" s="27">
        <f t="shared" si="67"/>
        <v>5.8494325284322466</v>
      </c>
      <c r="N1351" s="23">
        <f>VLOOKUP(A1351,[1]FloodArchive!$A$2:$P$6000,5,FALSE)</f>
        <v>118.77</v>
      </c>
      <c r="O1351" s="23">
        <f>VLOOKUP(A1351,[1]FloodArchive!$A$2:$P$6000,6,FALSE)</f>
        <v>25.970700000000001</v>
      </c>
      <c r="P1351" s="33" t="s">
        <v>2576</v>
      </c>
    </row>
    <row r="1352" spans="1:16" ht="39.950000000000003" customHeight="1" x14ac:dyDescent="0.2">
      <c r="A1352" s="138">
        <f t="shared" si="66"/>
        <v>2864</v>
      </c>
      <c r="B1352" s="21" t="str">
        <f>VLOOKUP(A1352,[1]FloodArchive!$A$2:$N$6000,3,FALSE)</f>
        <v>USA</v>
      </c>
      <c r="C1352" s="22" t="s">
        <v>2577</v>
      </c>
      <c r="D1352" s="24">
        <f>VLOOKUP(A1352,[1]FloodArchive!$A$2:$P$6000,8,FALSE)</f>
        <v>38848</v>
      </c>
      <c r="E1352" s="24">
        <f>VLOOKUP(A1352,[1]FloodArchive!$A$2:$P$6000,9,FALSE)</f>
        <v>38859</v>
      </c>
      <c r="F1352" s="25">
        <f t="shared" si="68"/>
        <v>12</v>
      </c>
      <c r="G1352" s="23">
        <f>VLOOKUP(A1352,[1]FloodArchive!$A$2:$P$6000,11,FALSE)</f>
        <v>1</v>
      </c>
      <c r="H1352" s="23">
        <f>VLOOKUP(A1352,[1]FloodArchive!$A$2:$P$6000,12,FALSE)</f>
        <v>2500</v>
      </c>
      <c r="I1352" s="36">
        <v>0</v>
      </c>
      <c r="J1352" s="23" t="str">
        <f>VLOOKUP(A1352,[1]FloodArchive!$A$2:$P$6000,13,FALSE)</f>
        <v>Heavy rain</v>
      </c>
      <c r="K1352" s="26">
        <f>VLOOKUP(A1352,[1]FloodArchive!$A$2:$P$6003,14,FALSE)</f>
        <v>2</v>
      </c>
      <c r="L1352" s="23">
        <f>VLOOKUP(A1352,[1]FloodArchive!$A$2:$P$6000,7,FALSE)</f>
        <v>42910.99</v>
      </c>
      <c r="M1352" s="27">
        <f t="shared" si="67"/>
        <v>6.0127797759734163</v>
      </c>
      <c r="N1352" s="23">
        <f>VLOOKUP(A1352,[1]FloodArchive!$A$2:$P$6000,5,FALSE)</f>
        <v>-70.789500000000004</v>
      </c>
      <c r="O1352" s="23">
        <f>VLOOKUP(A1352,[1]FloodArchive!$A$2:$P$6000,6,FALSE)</f>
        <v>43.163899999999998</v>
      </c>
      <c r="P1352" s="33" t="s">
        <v>2578</v>
      </c>
    </row>
    <row r="1353" spans="1:16" ht="39.950000000000003" customHeight="1" x14ac:dyDescent="0.2">
      <c r="A1353" s="138">
        <f t="shared" si="66"/>
        <v>2863</v>
      </c>
      <c r="B1353" s="21" t="str">
        <f>VLOOKUP(A1353,[1]FloodArchive!$A$2:$N$6000,3,FALSE)</f>
        <v>Tanzania</v>
      </c>
      <c r="C1353" s="22" t="s">
        <v>2579</v>
      </c>
      <c r="D1353" s="24">
        <f>VLOOKUP(A1353,[1]FloodArchive!$A$2:$P$6000,8,FALSE)</f>
        <v>38846</v>
      </c>
      <c r="E1353" s="24">
        <f>VLOOKUP(A1353,[1]FloodArchive!$A$2:$P$6000,9,FALSE)</f>
        <v>38854</v>
      </c>
      <c r="F1353" s="25">
        <f t="shared" si="68"/>
        <v>9</v>
      </c>
      <c r="G1353" s="23">
        <f>VLOOKUP(A1353,[1]FloodArchive!$A$2:$P$6000,11,FALSE)</f>
        <v>0</v>
      </c>
      <c r="H1353" s="23">
        <f>VLOOKUP(A1353,[1]FloodArchive!$A$2:$P$6000,12,FALSE)</f>
        <v>19000</v>
      </c>
      <c r="I1353" s="36">
        <v>0</v>
      </c>
      <c r="J1353" s="23" t="str">
        <f>VLOOKUP(A1353,[1]FloodArchive!$A$2:$P$6000,13,FALSE)</f>
        <v>Heavy rain</v>
      </c>
      <c r="K1353" s="26">
        <f>VLOOKUP(A1353,[1]FloodArchive!$A$2:$P$6003,14,FALSE)</f>
        <v>1</v>
      </c>
      <c r="L1353" s="23">
        <f>VLOOKUP(A1353,[1]FloodArchive!$A$2:$P$6000,7,FALSE)</f>
        <v>12433.37</v>
      </c>
      <c r="M1353" s="27">
        <f t="shared" si="67"/>
        <v>5.0488313672876686</v>
      </c>
      <c r="N1353" s="23">
        <f>VLOOKUP(A1353,[1]FloodArchive!$A$2:$P$6000,5,FALSE)</f>
        <v>37.220500000000001</v>
      </c>
      <c r="O1353" s="23">
        <f>VLOOKUP(A1353,[1]FloodArchive!$A$2:$P$6000,6,FALSE)</f>
        <v>-3.3275000000000001</v>
      </c>
      <c r="P1353" s="33" t="s">
        <v>2580</v>
      </c>
    </row>
    <row r="1354" spans="1:16" ht="39.950000000000003" customHeight="1" x14ac:dyDescent="0.2">
      <c r="A1354" s="138">
        <f t="shared" si="66"/>
        <v>2862</v>
      </c>
      <c r="B1354" s="21" t="str">
        <f>VLOOKUP(A1354,[1]FloodArchive!$A$2:$N$6000,3,FALSE)</f>
        <v>Philippines</v>
      </c>
      <c r="C1354" s="22" t="s">
        <v>2581</v>
      </c>
      <c r="D1354" s="24">
        <f>VLOOKUP(A1354,[1]FloodArchive!$A$2:$P$6000,8,FALSE)</f>
        <v>38848</v>
      </c>
      <c r="E1354" s="24">
        <f>VLOOKUP(A1354,[1]FloodArchive!$A$2:$P$6000,9,FALSE)</f>
        <v>38851</v>
      </c>
      <c r="F1354" s="25">
        <f t="shared" si="68"/>
        <v>4</v>
      </c>
      <c r="G1354" s="23">
        <f>VLOOKUP(A1354,[1]FloodArchive!$A$2:$P$6000,11,FALSE)</f>
        <v>41</v>
      </c>
      <c r="H1354" s="23">
        <f>VLOOKUP(A1354,[1]FloodArchive!$A$2:$P$6000,12,FALSE)</f>
        <v>42000</v>
      </c>
      <c r="I1354" s="36">
        <v>0</v>
      </c>
      <c r="J1354" s="23" t="str">
        <f>VLOOKUP(A1354,[1]FloodArchive!$A$2:$P$6000,13,FALSE)</f>
        <v>Tropical Cyclone</v>
      </c>
      <c r="K1354" s="26">
        <f>VLOOKUP(A1354,[1]FloodArchive!$A$2:$P$6003,14,FALSE)</f>
        <v>1</v>
      </c>
      <c r="L1354" s="23">
        <f>VLOOKUP(A1354,[1]FloodArchive!$A$2:$P$6000,7,FALSE)</f>
        <v>24930.1</v>
      </c>
      <c r="M1354" s="27">
        <f t="shared" si="67"/>
        <v>4.9987840118839255</v>
      </c>
      <c r="N1354" s="23">
        <f>VLOOKUP(A1354,[1]FloodArchive!$A$2:$P$6000,5,FALSE)</f>
        <v>124.86</v>
      </c>
      <c r="O1354" s="23">
        <f>VLOOKUP(A1354,[1]FloodArchive!$A$2:$P$6000,6,FALSE)</f>
        <v>11.2409</v>
      </c>
      <c r="P1354" s="33" t="s">
        <v>2582</v>
      </c>
    </row>
    <row r="1355" spans="1:16" ht="39.950000000000003" customHeight="1" x14ac:dyDescent="0.2">
      <c r="A1355" s="138">
        <f t="shared" ref="A1355:A1418" si="69">A1356+1</f>
        <v>2861</v>
      </c>
      <c r="B1355" s="21" t="str">
        <f>VLOOKUP(A1355,[1]FloodArchive!$A$2:$N$6000,3,FALSE)</f>
        <v>China</v>
      </c>
      <c r="C1355" s="22" t="s">
        <v>2583</v>
      </c>
      <c r="D1355" s="24">
        <f>VLOOKUP(A1355,[1]FloodArchive!$A$2:$P$6000,8,FALSE)</f>
        <v>38828</v>
      </c>
      <c r="E1355" s="24">
        <f>VLOOKUP(A1355,[1]FloodArchive!$A$2:$P$6000,9,FALSE)</f>
        <v>38852</v>
      </c>
      <c r="F1355" s="25">
        <f t="shared" si="68"/>
        <v>25</v>
      </c>
      <c r="G1355" s="23">
        <f>VLOOKUP(A1355,[1]FloodArchive!$A$2:$P$6000,11,FALSE)</f>
        <v>22</v>
      </c>
      <c r="H1355" s="23">
        <f>VLOOKUP(A1355,[1]FloodArchive!$A$2:$P$6000,12,FALSE)</f>
        <v>36900</v>
      </c>
      <c r="I1355" s="36">
        <v>36000000</v>
      </c>
      <c r="J1355" s="23" t="str">
        <f>VLOOKUP(A1355,[1]FloodArchive!$A$2:$P$6000,13,FALSE)</f>
        <v>Heavy rain</v>
      </c>
      <c r="K1355" s="26">
        <f>VLOOKUP(A1355,[1]FloodArchive!$A$2:$P$6003,14,FALSE)</f>
        <v>1</v>
      </c>
      <c r="L1355" s="23">
        <f>VLOOKUP(A1355,[1]FloodArchive!$A$2:$P$6000,7,FALSE)</f>
        <v>175249.12</v>
      </c>
      <c r="M1355" s="27">
        <f t="shared" ref="M1355:M1418" si="70">LOG(F1355*K1355*L1355)</f>
        <v>6.6415958545398146</v>
      </c>
      <c r="N1355" s="23">
        <f>VLOOKUP(A1355,[1]FloodArchive!$A$2:$P$6000,5,FALSE)</f>
        <v>106.58</v>
      </c>
      <c r="O1355" s="23">
        <f>VLOOKUP(A1355,[1]FloodArchive!$A$2:$P$6000,6,FALSE)</f>
        <v>26.9221</v>
      </c>
      <c r="P1355" s="33" t="s">
        <v>2584</v>
      </c>
    </row>
    <row r="1356" spans="1:16" ht="39.950000000000003" customHeight="1" x14ac:dyDescent="0.2">
      <c r="A1356" s="138">
        <f t="shared" si="69"/>
        <v>2860</v>
      </c>
      <c r="B1356" s="21" t="str">
        <f>VLOOKUP(A1356,[1]FloodArchive!$A$2:$N$6000,3,FALSE)</f>
        <v>Iran</v>
      </c>
      <c r="C1356" s="22" t="s">
        <v>2585</v>
      </c>
      <c r="D1356" s="24">
        <f>VLOOKUP(A1356,[1]FloodArchive!$A$2:$P$6000,8,FALSE)</f>
        <v>38845</v>
      </c>
      <c r="E1356" s="24">
        <f>VLOOKUP(A1356,[1]FloodArchive!$A$2:$P$6000,9,FALSE)</f>
        <v>38850</v>
      </c>
      <c r="F1356" s="25">
        <f t="shared" si="68"/>
        <v>6</v>
      </c>
      <c r="G1356" s="23">
        <f>VLOOKUP(A1356,[1]FloodArchive!$A$2:$P$6000,11,FALSE)</f>
        <v>14</v>
      </c>
      <c r="H1356" s="23">
        <f>VLOOKUP(A1356,[1]FloodArchive!$A$2:$P$6000,12,FALSE)</f>
        <v>2800</v>
      </c>
      <c r="I1356" s="36">
        <v>16000000</v>
      </c>
      <c r="J1356" s="23" t="str">
        <f>VLOOKUP(A1356,[1]FloodArchive!$A$2:$P$6000,13,FALSE)</f>
        <v>Heavy rain</v>
      </c>
      <c r="K1356" s="26">
        <f>VLOOKUP(A1356,[1]FloodArchive!$A$2:$P$6003,14,FALSE)</f>
        <v>1</v>
      </c>
      <c r="L1356" s="23">
        <f>VLOOKUP(A1356,[1]FloodArchive!$A$2:$P$6000,7,FALSE)</f>
        <v>18313.13</v>
      </c>
      <c r="M1356" s="27">
        <f t="shared" si="70"/>
        <v>5.0409138287407949</v>
      </c>
      <c r="N1356" s="23">
        <f>VLOOKUP(A1356,[1]FloodArchive!$A$2:$P$6000,5,FALSE)</f>
        <v>47.881399999999999</v>
      </c>
      <c r="O1356" s="23">
        <f>VLOOKUP(A1356,[1]FloodArchive!$A$2:$P$6000,6,FALSE)</f>
        <v>38.687199999999997</v>
      </c>
      <c r="P1356" s="33" t="s">
        <v>2586</v>
      </c>
    </row>
    <row r="1357" spans="1:16" ht="39.950000000000003" customHeight="1" x14ac:dyDescent="0.2">
      <c r="A1357" s="138">
        <f t="shared" si="69"/>
        <v>2859</v>
      </c>
      <c r="B1357" s="21" t="str">
        <f>VLOOKUP(A1357,[1]FloodArchive!$A$2:$N$6000,3,FALSE)</f>
        <v>Burma</v>
      </c>
      <c r="C1357" s="22" t="s">
        <v>2587</v>
      </c>
      <c r="D1357" s="24">
        <f>VLOOKUP(A1357,[1]FloodArchive!$A$2:$P$6000,8,FALSE)</f>
        <v>38836</v>
      </c>
      <c r="E1357" s="24">
        <f>VLOOKUP(A1357,[1]FloodArchive!$A$2:$P$6000,9,FALSE)</f>
        <v>38842</v>
      </c>
      <c r="F1357" s="25">
        <f t="shared" ref="F1357:F1420" si="71">E1357-D1357+1</f>
        <v>7</v>
      </c>
      <c r="G1357" s="23">
        <f>VLOOKUP(A1357,[1]FloodArchive!$A$2:$P$6000,11,FALSE)</f>
        <v>21</v>
      </c>
      <c r="H1357" s="23">
        <f>VLOOKUP(A1357,[1]FloodArchive!$A$2:$P$6000,12,FALSE)</f>
        <v>800</v>
      </c>
      <c r="I1357" s="36">
        <v>0</v>
      </c>
      <c r="J1357" s="23" t="str">
        <f>VLOOKUP(A1357,[1]FloodArchive!$A$2:$P$6000,13,FALSE)</f>
        <v>Tropical Cyclone</v>
      </c>
      <c r="K1357" s="26">
        <f>VLOOKUP(A1357,[1]FloodArchive!$A$2:$P$6003,14,FALSE)</f>
        <v>1</v>
      </c>
      <c r="L1357" s="23">
        <f>VLOOKUP(A1357,[1]FloodArchive!$A$2:$P$6000,7,FALSE)</f>
        <v>77888.81</v>
      </c>
      <c r="M1357" s="27">
        <f t="shared" si="70"/>
        <v>5.736573108671065</v>
      </c>
      <c r="N1357" s="23">
        <f>VLOOKUP(A1357,[1]FloodArchive!$A$2:$P$6000,5,FALSE)</f>
        <v>94.945700000000002</v>
      </c>
      <c r="O1357" s="23">
        <f>VLOOKUP(A1357,[1]FloodArchive!$A$2:$P$6000,6,FALSE)</f>
        <v>18.367899999999999</v>
      </c>
      <c r="P1357" s="33" t="s">
        <v>2588</v>
      </c>
    </row>
    <row r="1358" spans="1:16" ht="39.950000000000003" customHeight="1" x14ac:dyDescent="0.2">
      <c r="A1358" s="138">
        <f t="shared" si="69"/>
        <v>2858</v>
      </c>
      <c r="B1358" s="21" t="str">
        <f>VLOOKUP(A1358,[1]FloodArchive!$A$2:$N$6000,3,FALSE)</f>
        <v>Suriname</v>
      </c>
      <c r="C1358" s="22" t="s">
        <v>2589</v>
      </c>
      <c r="D1358" s="24">
        <f>VLOOKUP(A1358,[1]FloodArchive!$A$2:$P$6000,8,FALSE)</f>
        <v>38844</v>
      </c>
      <c r="E1358" s="24">
        <f>VLOOKUP(A1358,[1]FloodArchive!$A$2:$P$6000,9,FALSE)</f>
        <v>38866</v>
      </c>
      <c r="F1358" s="25">
        <f t="shared" si="71"/>
        <v>23</v>
      </c>
      <c r="G1358" s="23">
        <f>VLOOKUP(A1358,[1]FloodArchive!$A$2:$P$6000,11,FALSE)</f>
        <v>3</v>
      </c>
      <c r="H1358" s="23">
        <f>VLOOKUP(A1358,[1]FloodArchive!$A$2:$P$6000,12,FALSE)</f>
        <v>22000</v>
      </c>
      <c r="I1358" s="36">
        <v>0</v>
      </c>
      <c r="J1358" s="23" t="str">
        <f>VLOOKUP(A1358,[1]FloodArchive!$A$2:$P$6000,13,FALSE)</f>
        <v>Heavy rain</v>
      </c>
      <c r="K1358" s="26">
        <f>VLOOKUP(A1358,[1]FloodArchive!$A$2:$P$6003,14,FALSE)</f>
        <v>2</v>
      </c>
      <c r="L1358" s="23">
        <f>VLOOKUP(A1358,[1]FloodArchive!$A$2:$P$6000,7,FALSE)</f>
        <v>62043.81</v>
      </c>
      <c r="M1358" s="27">
        <f t="shared" si="70"/>
        <v>6.4554562908935811</v>
      </c>
      <c r="N1358" s="23">
        <f>VLOOKUP(A1358,[1]FloodArchive!$A$2:$P$6000,5,FALSE)</f>
        <v>-56.484400000000001</v>
      </c>
      <c r="O1358" s="23">
        <f>VLOOKUP(A1358,[1]FloodArchive!$A$2:$P$6000,6,FALSE)</f>
        <v>3.4172799999999999</v>
      </c>
      <c r="P1358" s="33" t="s">
        <v>2590</v>
      </c>
    </row>
    <row r="1359" spans="1:16" ht="39.950000000000003" customHeight="1" x14ac:dyDescent="0.2">
      <c r="A1359" s="138">
        <f t="shared" si="69"/>
        <v>2857</v>
      </c>
      <c r="B1359" s="21" t="str">
        <f>VLOOKUP(A1359,[1]FloodArchive!$A$2:$N$6000,3,FALSE)</f>
        <v>Nepal</v>
      </c>
      <c r="C1359" s="22" t="s">
        <v>2591</v>
      </c>
      <c r="D1359" s="24">
        <f>VLOOKUP(A1359,[1]FloodArchive!$A$2:$P$6000,8,FALSE)</f>
        <v>38843</v>
      </c>
      <c r="E1359" s="24">
        <f>VLOOKUP(A1359,[1]FloodArchive!$A$2:$P$6000,9,FALSE)</f>
        <v>38844</v>
      </c>
      <c r="F1359" s="25">
        <f t="shared" si="71"/>
        <v>2</v>
      </c>
      <c r="G1359" s="23">
        <f>VLOOKUP(A1359,[1]FloodArchive!$A$2:$P$6000,11,FALSE)</f>
        <v>7</v>
      </c>
      <c r="H1359" s="23">
        <f>VLOOKUP(A1359,[1]FloodArchive!$A$2:$P$6000,12,FALSE)</f>
        <v>0</v>
      </c>
      <c r="I1359" s="36">
        <v>0</v>
      </c>
      <c r="J1359" s="23" t="str">
        <f>VLOOKUP(A1359,[1]FloodArchive!$A$2:$P$6000,13,FALSE)</f>
        <v>Heavy rain</v>
      </c>
      <c r="K1359" s="26">
        <f>VLOOKUP(A1359,[1]FloodArchive!$A$2:$P$6003,14,FALSE)</f>
        <v>1</v>
      </c>
      <c r="L1359" s="23">
        <f>VLOOKUP(A1359,[1]FloodArchive!$A$2:$P$6000,7,FALSE)</f>
        <v>1833.14</v>
      </c>
      <c r="M1359" s="27">
        <f t="shared" si="70"/>
        <v>3.5642256296963892</v>
      </c>
      <c r="N1359" s="23">
        <f>VLOOKUP(A1359,[1]FloodArchive!$A$2:$P$6000,5,FALSE)</f>
        <v>83.529300000000006</v>
      </c>
      <c r="O1359" s="23">
        <f>VLOOKUP(A1359,[1]FloodArchive!$A$2:$P$6000,6,FALSE)</f>
        <v>28.2515</v>
      </c>
      <c r="P1359" s="33" t="s">
        <v>2592</v>
      </c>
    </row>
    <row r="1360" spans="1:16" ht="39.950000000000003" customHeight="1" x14ac:dyDescent="0.2">
      <c r="A1360" s="138">
        <f t="shared" si="69"/>
        <v>2856</v>
      </c>
      <c r="B1360" s="21" t="str">
        <f>VLOOKUP(A1360,[1]FloodArchive!$A$2:$N$6000,3,FALSE)</f>
        <v>Algeria</v>
      </c>
      <c r="C1360" s="22" t="s">
        <v>2593</v>
      </c>
      <c r="D1360" s="24">
        <f>VLOOKUP(A1360,[1]FloodArchive!$A$2:$P$6000,8,FALSE)</f>
        <v>38840</v>
      </c>
      <c r="E1360" s="24">
        <f>VLOOKUP(A1360,[1]FloodArchive!$A$2:$P$6000,9,FALSE)</f>
        <v>38845</v>
      </c>
      <c r="F1360" s="25">
        <f t="shared" si="71"/>
        <v>6</v>
      </c>
      <c r="G1360" s="23">
        <f>VLOOKUP(A1360,[1]FloodArchive!$A$2:$P$6000,11,FALSE)</f>
        <v>6</v>
      </c>
      <c r="H1360" s="23">
        <f>VLOOKUP(A1360,[1]FloodArchive!$A$2:$P$6000,12,FALSE)</f>
        <v>0</v>
      </c>
      <c r="I1360" s="36">
        <v>0</v>
      </c>
      <c r="J1360" s="23" t="str">
        <f>VLOOKUP(A1360,[1]FloodArchive!$A$2:$P$6000,13,FALSE)</f>
        <v>Heavy rain</v>
      </c>
      <c r="K1360" s="26">
        <f>VLOOKUP(A1360,[1]FloodArchive!$A$2:$P$6003,14,FALSE)</f>
        <v>1</v>
      </c>
      <c r="L1360" s="23">
        <f>VLOOKUP(A1360,[1]FloodArchive!$A$2:$P$6000,7,FALSE)</f>
        <v>55687.42</v>
      </c>
      <c r="M1360" s="27">
        <f t="shared" si="70"/>
        <v>5.5239083478618598</v>
      </c>
      <c r="N1360" s="23">
        <f>VLOOKUP(A1360,[1]FloodArchive!$A$2:$P$6000,5,FALSE)</f>
        <v>3.0718700000000001</v>
      </c>
      <c r="O1360" s="23">
        <f>VLOOKUP(A1360,[1]FloodArchive!$A$2:$P$6000,6,FALSE)</f>
        <v>36.087899999999998</v>
      </c>
      <c r="P1360" s="33">
        <v>0</v>
      </c>
    </row>
    <row r="1361" spans="1:16" ht="39.950000000000003" customHeight="1" x14ac:dyDescent="0.2">
      <c r="A1361" s="138">
        <f t="shared" si="69"/>
        <v>2855</v>
      </c>
      <c r="B1361" s="21" t="str">
        <f>VLOOKUP(A1361,[1]FloodArchive!$A$2:$N$6000,3,FALSE)</f>
        <v>Afghanistan</v>
      </c>
      <c r="C1361" s="22" t="s">
        <v>2594</v>
      </c>
      <c r="D1361" s="24">
        <f>VLOOKUP(A1361,[1]FloodArchive!$A$2:$P$6000,8,FALSE)</f>
        <v>38836</v>
      </c>
      <c r="E1361" s="24">
        <f>VLOOKUP(A1361,[1]FloodArchive!$A$2:$P$6000,9,FALSE)</f>
        <v>38838</v>
      </c>
      <c r="F1361" s="25">
        <f t="shared" si="71"/>
        <v>3</v>
      </c>
      <c r="G1361" s="23">
        <f>VLOOKUP(A1361,[1]FloodArchive!$A$2:$P$6000,11,FALSE)</f>
        <v>9</v>
      </c>
      <c r="H1361" s="23">
        <f>VLOOKUP(A1361,[1]FloodArchive!$A$2:$P$6000,12,FALSE)</f>
        <v>400</v>
      </c>
      <c r="I1361" s="36">
        <v>0</v>
      </c>
      <c r="J1361" s="23" t="str">
        <f>VLOOKUP(A1361,[1]FloodArchive!$A$2:$P$6000,13,FALSE)</f>
        <v>Brief torrential rain</v>
      </c>
      <c r="K1361" s="26">
        <f>VLOOKUP(A1361,[1]FloodArchive!$A$2:$P$6003,14,FALSE)</f>
        <v>1</v>
      </c>
      <c r="L1361" s="23">
        <f>VLOOKUP(A1361,[1]FloodArchive!$A$2:$P$6000,7,FALSE)</f>
        <v>58309.39</v>
      </c>
      <c r="M1361" s="27">
        <f t="shared" si="70"/>
        <v>5.2428597528201841</v>
      </c>
      <c r="N1361" s="23">
        <f>VLOOKUP(A1361,[1]FloodArchive!$A$2:$P$6000,5,FALSE)</f>
        <v>66.832999999999998</v>
      </c>
      <c r="O1361" s="23">
        <f>VLOOKUP(A1361,[1]FloodArchive!$A$2:$P$6000,6,FALSE)</f>
        <v>35.671599999999998</v>
      </c>
      <c r="P1361" s="33" t="s">
        <v>2595</v>
      </c>
    </row>
    <row r="1362" spans="1:16" ht="39.950000000000003" customHeight="1" x14ac:dyDescent="0.2">
      <c r="A1362" s="138">
        <f t="shared" si="69"/>
        <v>2854</v>
      </c>
      <c r="B1362" s="21" t="str">
        <f>VLOOKUP(A1362,[1]FloodArchive!$A$2:$N$6000,3,FALSE)</f>
        <v>Papua New Guinea</v>
      </c>
      <c r="C1362" s="22" t="s">
        <v>2596</v>
      </c>
      <c r="D1362" s="24">
        <f>VLOOKUP(A1362,[1]FloodArchive!$A$2:$P$6000,8,FALSE)</f>
        <v>38834</v>
      </c>
      <c r="E1362" s="24">
        <f>VLOOKUP(A1362,[1]FloodArchive!$A$2:$P$6000,9,FALSE)</f>
        <v>38837</v>
      </c>
      <c r="F1362" s="25">
        <f t="shared" si="71"/>
        <v>4</v>
      </c>
      <c r="G1362" s="23">
        <f>VLOOKUP(A1362,[1]FloodArchive!$A$2:$P$6000,11,FALSE)</f>
        <v>1</v>
      </c>
      <c r="H1362" s="23">
        <f>VLOOKUP(A1362,[1]FloodArchive!$A$2:$P$6000,12,FALSE)</f>
        <v>300</v>
      </c>
      <c r="I1362" s="36">
        <v>0</v>
      </c>
      <c r="J1362" s="23" t="str">
        <f>VLOOKUP(A1362,[1]FloodArchive!$A$2:$P$6000,13,FALSE)</f>
        <v>see notes</v>
      </c>
      <c r="K1362" s="26">
        <f>VLOOKUP(A1362,[1]FloodArchive!$A$2:$P$6003,14,FALSE)</f>
        <v>1</v>
      </c>
      <c r="L1362" s="23">
        <f>VLOOKUP(A1362,[1]FloodArchive!$A$2:$P$6000,7,FALSE)</f>
        <v>4698.6099999999997</v>
      </c>
      <c r="M1362" s="27">
        <f t="shared" si="70"/>
        <v>4.2740293899842232</v>
      </c>
      <c r="N1362" s="23">
        <f>VLOOKUP(A1362,[1]FloodArchive!$A$2:$P$6000,5,FALSE)</f>
        <v>143.697</v>
      </c>
      <c r="O1362" s="23">
        <f>VLOOKUP(A1362,[1]FloodArchive!$A$2:$P$6000,6,FALSE)</f>
        <v>-6.1562400000000004</v>
      </c>
      <c r="P1362" s="33" t="s">
        <v>2597</v>
      </c>
    </row>
    <row r="1363" spans="1:16" ht="39.950000000000003" customHeight="1" x14ac:dyDescent="0.2">
      <c r="A1363" s="138">
        <f t="shared" si="69"/>
        <v>2853</v>
      </c>
      <c r="B1363" s="21" t="str">
        <f>VLOOKUP(A1363,[1]FloodArchive!$A$2:$N$6000,3,FALSE)</f>
        <v>New Zealand</v>
      </c>
      <c r="C1363" s="22" t="s">
        <v>2598</v>
      </c>
      <c r="D1363" s="24">
        <f>VLOOKUP(A1363,[1]FloodArchive!$A$2:$P$6000,8,FALSE)</f>
        <v>38833</v>
      </c>
      <c r="E1363" s="24">
        <f>VLOOKUP(A1363,[1]FloodArchive!$A$2:$P$6000,9,FALSE)</f>
        <v>38835</v>
      </c>
      <c r="F1363" s="25">
        <f t="shared" si="71"/>
        <v>3</v>
      </c>
      <c r="G1363" s="23">
        <f>VLOOKUP(A1363,[1]FloodArchive!$A$2:$P$6000,11,FALSE)</f>
        <v>0</v>
      </c>
      <c r="H1363" s="23">
        <f>VLOOKUP(A1363,[1]FloodArchive!$A$2:$P$6000,12,FALSE)</f>
        <v>1200</v>
      </c>
      <c r="I1363" s="36">
        <v>3000000</v>
      </c>
      <c r="J1363" s="23" t="str">
        <f>VLOOKUP(A1363,[1]FloodArchive!$A$2:$P$6000,13,FALSE)</f>
        <v>Brief torrential rain</v>
      </c>
      <c r="K1363" s="26">
        <f>VLOOKUP(A1363,[1]FloodArchive!$A$2:$P$6003,14,FALSE)</f>
        <v>2</v>
      </c>
      <c r="L1363" s="23">
        <f>VLOOKUP(A1363,[1]FloodArchive!$A$2:$P$6000,7,FALSE)</f>
        <v>4629.99</v>
      </c>
      <c r="M1363" s="27">
        <f t="shared" si="70"/>
        <v>4.4437313033995434</v>
      </c>
      <c r="N1363" s="23">
        <f>VLOOKUP(A1363,[1]FloodArchive!$A$2:$P$6000,5,FALSE)</f>
        <v>170.375</v>
      </c>
      <c r="O1363" s="23">
        <f>VLOOKUP(A1363,[1]FloodArchive!$A$2:$P$6000,6,FALSE)</f>
        <v>-45.6905</v>
      </c>
      <c r="P1363" s="33" t="s">
        <v>2599</v>
      </c>
    </row>
    <row r="1364" spans="1:16" ht="39.950000000000003" customHeight="1" x14ac:dyDescent="0.2">
      <c r="A1364" s="138">
        <f t="shared" si="69"/>
        <v>2852</v>
      </c>
      <c r="B1364" s="21" t="str">
        <f>VLOOKUP(A1364,[1]FloodArchive!$A$2:$N$6000,3,FALSE)</f>
        <v>Canada</v>
      </c>
      <c r="C1364" s="22" t="s">
        <v>2600</v>
      </c>
      <c r="D1364" s="24">
        <f>VLOOKUP(A1364,[1]FloodArchive!$A$2:$P$6000,8,FALSE)</f>
        <v>38829</v>
      </c>
      <c r="E1364" s="24">
        <f>VLOOKUP(A1364,[1]FloodArchive!$A$2:$P$6000,9,FALSE)</f>
        <v>38868</v>
      </c>
      <c r="F1364" s="25">
        <f t="shared" si="71"/>
        <v>40</v>
      </c>
      <c r="G1364" s="23">
        <f>VLOOKUP(A1364,[1]FloodArchive!$A$2:$P$6000,11,FALSE)</f>
        <v>0</v>
      </c>
      <c r="H1364" s="23">
        <f>VLOOKUP(A1364,[1]FloodArchive!$A$2:$P$6000,12,FALSE)</f>
        <v>2000</v>
      </c>
      <c r="I1364" s="36">
        <v>0</v>
      </c>
      <c r="J1364" s="23" t="str">
        <f>VLOOKUP(A1364,[1]FloodArchive!$A$2:$P$6000,13,FALSE)</f>
        <v>Snowmelt</v>
      </c>
      <c r="K1364" s="26">
        <f>VLOOKUP(A1364,[1]FloodArchive!$A$2:$P$6003,14,FALSE)</f>
        <v>2</v>
      </c>
      <c r="L1364" s="23">
        <f>VLOOKUP(A1364,[1]FloodArchive!$A$2:$P$6000,7,FALSE)</f>
        <v>7029.42</v>
      </c>
      <c r="M1364" s="27">
        <f t="shared" si="70"/>
        <v>5.7500094796944108</v>
      </c>
      <c r="N1364" s="23">
        <f>VLOOKUP(A1364,[1]FloodArchive!$A$2:$P$6000,5,FALSE)</f>
        <v>-82.087400000000002</v>
      </c>
      <c r="O1364" s="23">
        <f>VLOOKUP(A1364,[1]FloodArchive!$A$2:$P$6000,6,FALSE)</f>
        <v>52.5336</v>
      </c>
      <c r="P1364" s="33" t="s">
        <v>2601</v>
      </c>
    </row>
    <row r="1365" spans="1:16" ht="39.950000000000003" customHeight="1" x14ac:dyDescent="0.2">
      <c r="A1365" s="138">
        <f t="shared" si="69"/>
        <v>2851</v>
      </c>
      <c r="B1365" s="21" t="str">
        <f>VLOOKUP(A1365,[1]FloodArchive!$A$2:$N$6000,3,FALSE)</f>
        <v>Russia</v>
      </c>
      <c r="C1365" s="22" t="s">
        <v>2602</v>
      </c>
      <c r="D1365" s="24">
        <f>VLOOKUP(A1365,[1]FloodArchive!$A$2:$P$6000,8,FALSE)</f>
        <v>38828</v>
      </c>
      <c r="E1365" s="24">
        <f>VLOOKUP(A1365,[1]FloodArchive!$A$2:$P$6000,9,FALSE)</f>
        <v>38868</v>
      </c>
      <c r="F1365" s="25">
        <f t="shared" si="71"/>
        <v>41</v>
      </c>
      <c r="G1365" s="23">
        <f>VLOOKUP(A1365,[1]FloodArchive!$A$2:$P$6000,11,FALSE)</f>
        <v>0</v>
      </c>
      <c r="H1365" s="23">
        <f>VLOOKUP(A1365,[1]FloodArchive!$A$2:$P$6000,12,FALSE)</f>
        <v>420</v>
      </c>
      <c r="I1365" s="36" t="s">
        <v>1691</v>
      </c>
      <c r="J1365" s="23" t="str">
        <f>VLOOKUP(A1365,[1]FloodArchive!$A$2:$P$6000,13,FALSE)</f>
        <v>Snowmelt</v>
      </c>
      <c r="K1365" s="26">
        <f>VLOOKUP(A1365,[1]FloodArchive!$A$2:$P$6003,14,FALSE)</f>
        <v>1</v>
      </c>
      <c r="L1365" s="23">
        <f>VLOOKUP(A1365,[1]FloodArchive!$A$2:$P$6000,7,FALSE)</f>
        <v>144912.1</v>
      </c>
      <c r="M1365" s="27">
        <f t="shared" si="70"/>
        <v>6.7738885068136367</v>
      </c>
      <c r="N1365" s="23">
        <f>VLOOKUP(A1365,[1]FloodArchive!$A$2:$P$6000,5,FALSE)</f>
        <v>87.143799999999999</v>
      </c>
      <c r="O1365" s="23">
        <f>VLOOKUP(A1365,[1]FloodArchive!$A$2:$P$6000,6,FALSE)</f>
        <v>50.775199999999998</v>
      </c>
      <c r="P1365" s="33" t="s">
        <v>2603</v>
      </c>
    </row>
    <row r="1366" spans="1:16" ht="39.950000000000003" customHeight="1" x14ac:dyDescent="0.2">
      <c r="A1366" s="138">
        <f t="shared" si="69"/>
        <v>2850</v>
      </c>
      <c r="B1366" s="21" t="str">
        <f>VLOOKUP(A1366,[1]FloodArchive!$A$2:$N$6000,3,FALSE)</f>
        <v>Malaysia</v>
      </c>
      <c r="C1366" s="22" t="s">
        <v>2604</v>
      </c>
      <c r="D1366" s="24">
        <f>VLOOKUP(A1366,[1]FloodArchive!$A$2:$P$6000,8,FALSE)</f>
        <v>38827</v>
      </c>
      <c r="E1366" s="24">
        <f>VLOOKUP(A1366,[1]FloodArchive!$A$2:$P$6000,9,FALSE)</f>
        <v>38828</v>
      </c>
      <c r="F1366" s="25">
        <f t="shared" si="71"/>
        <v>2</v>
      </c>
      <c r="G1366" s="23">
        <f>VLOOKUP(A1366,[1]FloodArchive!$A$2:$P$6000,11,FALSE)</f>
        <v>0</v>
      </c>
      <c r="H1366" s="23">
        <f>VLOOKUP(A1366,[1]FloodArchive!$A$2:$P$6000,12,FALSE)</f>
        <v>500</v>
      </c>
      <c r="I1366" s="36">
        <v>0</v>
      </c>
      <c r="J1366" s="23" t="str">
        <f>VLOOKUP(A1366,[1]FloodArchive!$A$2:$P$6000,13,FALSE)</f>
        <v>Heavy rain</v>
      </c>
      <c r="K1366" s="26">
        <f>VLOOKUP(A1366,[1]FloodArchive!$A$2:$P$6003,14,FALSE)</f>
        <v>2</v>
      </c>
      <c r="L1366" s="23">
        <f>VLOOKUP(A1366,[1]FloodArchive!$A$2:$P$6000,7,FALSE)</f>
        <v>2585.88</v>
      </c>
      <c r="M1366" s="27">
        <f t="shared" si="70"/>
        <v>4.0146683585285485</v>
      </c>
      <c r="N1366" s="23">
        <f>VLOOKUP(A1366,[1]FloodArchive!$A$2:$P$6000,5,FALSE)</f>
        <v>102.15</v>
      </c>
      <c r="O1366" s="23">
        <f>VLOOKUP(A1366,[1]FloodArchive!$A$2:$P$6000,6,FALSE)</f>
        <v>5.2733699999999999</v>
      </c>
      <c r="P1366" s="33" t="s">
        <v>2605</v>
      </c>
    </row>
    <row r="1367" spans="1:16" ht="39.950000000000003" customHeight="1" x14ac:dyDescent="0.2">
      <c r="A1367" s="138">
        <f t="shared" si="69"/>
        <v>2849</v>
      </c>
      <c r="B1367" s="21" t="str">
        <f>VLOOKUP(A1367,[1]FloodArchive!$A$2:$N$6000,3,FALSE)</f>
        <v>Canada</v>
      </c>
      <c r="C1367" s="22" t="s">
        <v>2606</v>
      </c>
      <c r="D1367" s="24">
        <f>VLOOKUP(A1367,[1]FloodArchive!$A$2:$P$6000,8,FALSE)</f>
        <v>38825</v>
      </c>
      <c r="E1367" s="24">
        <f>VLOOKUP(A1367,[1]FloodArchive!$A$2:$P$6000,9,FALSE)</f>
        <v>38831</v>
      </c>
      <c r="F1367" s="25">
        <f t="shared" si="71"/>
        <v>7</v>
      </c>
      <c r="G1367" s="23">
        <f>VLOOKUP(A1367,[1]FloodArchive!$A$2:$P$6000,11,FALSE)</f>
        <v>0</v>
      </c>
      <c r="H1367" s="23">
        <f>VLOOKUP(A1367,[1]FloodArchive!$A$2:$P$6000,12,FALSE)</f>
        <v>200</v>
      </c>
      <c r="I1367" s="36">
        <v>0</v>
      </c>
      <c r="J1367" s="23" t="str">
        <f>VLOOKUP(A1367,[1]FloodArchive!$A$2:$P$6000,13,FALSE)</f>
        <v>Heavy rain</v>
      </c>
      <c r="K1367" s="26">
        <f>VLOOKUP(A1367,[1]FloodArchive!$A$2:$P$6003,14,FALSE)</f>
        <v>1</v>
      </c>
      <c r="L1367" s="23">
        <f>VLOOKUP(A1367,[1]FloodArchive!$A$2:$P$6000,7,FALSE)</f>
        <v>726.15099999999995</v>
      </c>
      <c r="M1367" s="27">
        <f t="shared" si="70"/>
        <v>3.7061249797886116</v>
      </c>
      <c r="N1367" s="23">
        <f>VLOOKUP(A1367,[1]FloodArchive!$A$2:$P$6000,5,FALSE)</f>
        <v>-56.046900000000001</v>
      </c>
      <c r="O1367" s="23">
        <f>VLOOKUP(A1367,[1]FloodArchive!$A$2:$P$6000,6,FALSE)</f>
        <v>49.719700000000003</v>
      </c>
      <c r="P1367" s="33" t="s">
        <v>2607</v>
      </c>
    </row>
    <row r="1368" spans="1:16" ht="39.950000000000003" customHeight="1" x14ac:dyDescent="0.2">
      <c r="A1368" s="138">
        <f t="shared" si="69"/>
        <v>2848</v>
      </c>
      <c r="B1368" s="21" t="str">
        <f>VLOOKUP(A1368,[1]FloodArchive!$A$2:$N$6000,3,FALSE)</f>
        <v>Indonesia</v>
      </c>
      <c r="C1368" s="22" t="s">
        <v>2608</v>
      </c>
      <c r="D1368" s="24">
        <f>VLOOKUP(A1368,[1]FloodArchive!$A$2:$P$6000,8,FALSE)</f>
        <v>38826</v>
      </c>
      <c r="E1368" s="24">
        <f>VLOOKUP(A1368,[1]FloodArchive!$A$2:$P$6000,9,FALSE)</f>
        <v>38830</v>
      </c>
      <c r="F1368" s="25">
        <f t="shared" si="71"/>
        <v>5</v>
      </c>
      <c r="G1368" s="23">
        <f>VLOOKUP(A1368,[1]FloodArchive!$A$2:$P$6000,11,FALSE)</f>
        <v>23</v>
      </c>
      <c r="H1368" s="23">
        <f>VLOOKUP(A1368,[1]FloodArchive!$A$2:$P$6000,12,FALSE)</f>
        <v>240</v>
      </c>
      <c r="I1368" s="36">
        <v>0</v>
      </c>
      <c r="J1368" s="23" t="str">
        <f>VLOOKUP(A1368,[1]FloodArchive!$A$2:$P$6000,13,FALSE)</f>
        <v>Heavy rain</v>
      </c>
      <c r="K1368" s="26">
        <f>VLOOKUP(A1368,[1]FloodArchive!$A$2:$P$6003,14,FALSE)</f>
        <v>1</v>
      </c>
      <c r="L1368" s="23">
        <f>VLOOKUP(A1368,[1]FloodArchive!$A$2:$P$6000,7,FALSE)</f>
        <v>19039.099999999999</v>
      </c>
      <c r="M1368" s="27">
        <f t="shared" si="70"/>
        <v>4.978616419273556</v>
      </c>
      <c r="N1368" s="23">
        <f>VLOOKUP(A1368,[1]FloodArchive!$A$2:$P$6000,5,FALSE)</f>
        <v>111.863</v>
      </c>
      <c r="O1368" s="23">
        <f>VLOOKUP(A1368,[1]FloodArchive!$A$2:$P$6000,6,FALSE)</f>
        <v>-7.83819</v>
      </c>
      <c r="P1368" s="33" t="s">
        <v>2609</v>
      </c>
    </row>
    <row r="1369" spans="1:16" ht="39.950000000000003" customHeight="1" x14ac:dyDescent="0.2">
      <c r="A1369" s="138">
        <f t="shared" si="69"/>
        <v>2847</v>
      </c>
      <c r="B1369" s="21" t="str">
        <f>VLOOKUP(A1369,[1]FloodArchive!$A$2:$N$6000,3,FALSE)</f>
        <v>Ethiopia</v>
      </c>
      <c r="C1369" s="22" t="s">
        <v>2610</v>
      </c>
      <c r="D1369" s="24">
        <f>VLOOKUP(A1369,[1]FloodArchive!$A$2:$P$6000,8,FALSE)</f>
        <v>38816</v>
      </c>
      <c r="E1369" s="24">
        <f>VLOOKUP(A1369,[1]FloodArchive!$A$2:$P$6000,9,FALSE)</f>
        <v>38832</v>
      </c>
      <c r="F1369" s="25">
        <f t="shared" si="71"/>
        <v>17</v>
      </c>
      <c r="G1369" s="23">
        <f>VLOOKUP(A1369,[1]FloodArchive!$A$2:$P$6000,11,FALSE)</f>
        <v>0</v>
      </c>
      <c r="H1369" s="23">
        <f>VLOOKUP(A1369,[1]FloodArchive!$A$2:$P$6000,12,FALSE)</f>
        <v>10000</v>
      </c>
      <c r="I1369" s="36">
        <v>0</v>
      </c>
      <c r="J1369" s="23" t="str">
        <f>VLOOKUP(A1369,[1]FloodArchive!$A$2:$P$6000,13,FALSE)</f>
        <v>Heavy rain</v>
      </c>
      <c r="K1369" s="26">
        <f>VLOOKUP(A1369,[1]FloodArchive!$A$2:$P$6003,14,FALSE)</f>
        <v>1</v>
      </c>
      <c r="L1369" s="23">
        <f>VLOOKUP(A1369,[1]FloodArchive!$A$2:$P$6000,7,FALSE)</f>
        <v>83386.69</v>
      </c>
      <c r="M1369" s="27">
        <f t="shared" si="70"/>
        <v>6.1515456564181505</v>
      </c>
      <c r="N1369" s="23">
        <f>VLOOKUP(A1369,[1]FloodArchive!$A$2:$P$6000,5,FALSE)</f>
        <v>41.629300000000001</v>
      </c>
      <c r="O1369" s="23">
        <f>VLOOKUP(A1369,[1]FloodArchive!$A$2:$P$6000,6,FALSE)</f>
        <v>10.9861</v>
      </c>
      <c r="P1369" s="33" t="s">
        <v>2611</v>
      </c>
    </row>
    <row r="1370" spans="1:16" ht="39.950000000000003" customHeight="1" x14ac:dyDescent="0.2">
      <c r="A1370" s="138">
        <f t="shared" si="69"/>
        <v>2846</v>
      </c>
      <c r="B1370" s="21" t="str">
        <f>VLOOKUP(A1370,[1]FloodArchive!$A$2:$N$6000,3,FALSE)</f>
        <v>Papua New Guinea</v>
      </c>
      <c r="C1370" s="22" t="s">
        <v>2612</v>
      </c>
      <c r="D1370" s="24">
        <f>VLOOKUP(A1370,[1]FloodArchive!$A$2:$P$6000,8,FALSE)</f>
        <v>38819</v>
      </c>
      <c r="E1370" s="24">
        <f>VLOOKUP(A1370,[1]FloodArchive!$A$2:$P$6000,9,FALSE)</f>
        <v>38825</v>
      </c>
      <c r="F1370" s="25">
        <f t="shared" si="71"/>
        <v>7</v>
      </c>
      <c r="G1370" s="23">
        <f>VLOOKUP(A1370,[1]FloodArchive!$A$2:$P$6000,11,FALSE)</f>
        <v>0</v>
      </c>
      <c r="H1370" s="23">
        <f>VLOOKUP(A1370,[1]FloodArchive!$A$2:$P$6000,12,FALSE)</f>
        <v>400</v>
      </c>
      <c r="I1370" s="36">
        <v>0</v>
      </c>
      <c r="J1370" s="23" t="str">
        <f>VLOOKUP(A1370,[1]FloodArchive!$A$2:$P$6000,13,FALSE)</f>
        <v>Heavy rain</v>
      </c>
      <c r="K1370" s="26">
        <f>VLOOKUP(A1370,[1]FloodArchive!$A$2:$P$6003,14,FALSE)</f>
        <v>1</v>
      </c>
      <c r="L1370" s="23">
        <f>VLOOKUP(A1370,[1]FloodArchive!$A$2:$P$6000,7,FALSE)</f>
        <v>41563.97</v>
      </c>
      <c r="M1370" s="27">
        <f t="shared" si="70"/>
        <v>5.4638150626999051</v>
      </c>
      <c r="N1370" s="23">
        <f>VLOOKUP(A1370,[1]FloodArchive!$A$2:$P$6000,5,FALSE)</f>
        <v>143.21700000000001</v>
      </c>
      <c r="O1370" s="23">
        <f>VLOOKUP(A1370,[1]FloodArchive!$A$2:$P$6000,6,FALSE)</f>
        <v>-4.2619199999999999</v>
      </c>
      <c r="P1370" s="33" t="s">
        <v>2613</v>
      </c>
    </row>
    <row r="1371" spans="1:16" ht="39.950000000000003" customHeight="1" x14ac:dyDescent="0.2">
      <c r="A1371" s="138">
        <f t="shared" si="69"/>
        <v>2845</v>
      </c>
      <c r="B1371" s="21" t="str">
        <f>VLOOKUP(A1371,[1]FloodArchive!$A$2:$N$6000,3,FALSE)</f>
        <v>Canada</v>
      </c>
      <c r="C1371" s="22" t="s">
        <v>2614</v>
      </c>
      <c r="D1371" s="24">
        <f>VLOOKUP(A1371,[1]FloodArchive!$A$2:$P$6000,8,FALSE)</f>
        <v>38819</v>
      </c>
      <c r="E1371" s="24">
        <f>VLOOKUP(A1371,[1]FloodArchive!$A$2:$P$6000,9,FALSE)</f>
        <v>38831</v>
      </c>
      <c r="F1371" s="25">
        <f t="shared" si="71"/>
        <v>13</v>
      </c>
      <c r="G1371" s="23">
        <f>VLOOKUP(A1371,[1]FloodArchive!$A$2:$P$6000,11,FALSE)</f>
        <v>0</v>
      </c>
      <c r="H1371" s="23">
        <f>VLOOKUP(A1371,[1]FloodArchive!$A$2:$P$6000,12,FALSE)</f>
        <v>1000</v>
      </c>
      <c r="I1371" s="36">
        <v>0</v>
      </c>
      <c r="J1371" s="23" t="str">
        <f>VLOOKUP(A1371,[1]FloodArchive!$A$2:$P$6000,13,FALSE)</f>
        <v>Heavy rain</v>
      </c>
      <c r="K1371" s="26">
        <f>VLOOKUP(A1371,[1]FloodArchive!$A$2:$P$6003,14,FALSE)</f>
        <v>2</v>
      </c>
      <c r="L1371" s="23">
        <f>VLOOKUP(A1371,[1]FloodArchive!$A$2:$P$6000,7,FALSE)</f>
        <v>63265.46</v>
      </c>
      <c r="M1371" s="27">
        <f t="shared" si="70"/>
        <v>6.216140018091548</v>
      </c>
      <c r="N1371" s="23">
        <f>VLOOKUP(A1371,[1]FloodArchive!$A$2:$P$6000,5,FALSE)</f>
        <v>-103.358</v>
      </c>
      <c r="O1371" s="23">
        <f>VLOOKUP(A1371,[1]FloodArchive!$A$2:$P$6000,6,FALSE)</f>
        <v>53.536000000000001</v>
      </c>
      <c r="P1371" s="33" t="s">
        <v>2615</v>
      </c>
    </row>
    <row r="1372" spans="1:16" ht="39.950000000000003" customHeight="1" x14ac:dyDescent="0.2">
      <c r="A1372" s="138">
        <f t="shared" si="69"/>
        <v>2844</v>
      </c>
      <c r="B1372" s="21" t="str">
        <f>VLOOKUP(A1372,[1]FloodArchive!$A$2:$N$6000,3,FALSE)</f>
        <v>India</v>
      </c>
      <c r="C1372" s="22" t="s">
        <v>2616</v>
      </c>
      <c r="D1372" s="24">
        <f>VLOOKUP(A1372,[1]FloodArchive!$A$2:$P$6000,8,FALSE)</f>
        <v>38822</v>
      </c>
      <c r="E1372" s="24">
        <f>VLOOKUP(A1372,[1]FloodArchive!$A$2:$P$6000,9,FALSE)</f>
        <v>38825</v>
      </c>
      <c r="F1372" s="25">
        <f t="shared" si="71"/>
        <v>4</v>
      </c>
      <c r="G1372" s="23">
        <f>VLOOKUP(A1372,[1]FloodArchive!$A$2:$P$6000,11,FALSE)</f>
        <v>20</v>
      </c>
      <c r="H1372" s="23">
        <f>VLOOKUP(A1372,[1]FloodArchive!$A$2:$P$6000,12,FALSE)</f>
        <v>0</v>
      </c>
      <c r="I1372" s="36">
        <v>0</v>
      </c>
      <c r="J1372" s="23" t="str">
        <f>VLOOKUP(A1372,[1]FloodArchive!$A$2:$P$6000,13,FALSE)</f>
        <v>Heavy rain</v>
      </c>
      <c r="K1372" s="26">
        <f>VLOOKUP(A1372,[1]FloodArchive!$A$2:$P$6003,14,FALSE)</f>
        <v>1</v>
      </c>
      <c r="L1372" s="23">
        <f>VLOOKUP(A1372,[1]FloodArchive!$A$2:$P$6000,7,FALSE)</f>
        <v>190869.85</v>
      </c>
      <c r="M1372" s="27">
        <f t="shared" si="70"/>
        <v>5.8827973235312463</v>
      </c>
      <c r="N1372" s="23">
        <f>VLOOKUP(A1372,[1]FloodArchive!$A$2:$P$6000,5,FALSE)</f>
        <v>82.811499999999995</v>
      </c>
      <c r="O1372" s="23">
        <f>VLOOKUP(A1372,[1]FloodArchive!$A$2:$P$6000,6,FALSE)</f>
        <v>17.433499999999999</v>
      </c>
      <c r="P1372" s="33" t="s">
        <v>2617</v>
      </c>
    </row>
    <row r="1373" spans="1:16" ht="39.950000000000003" customHeight="1" x14ac:dyDescent="0.2">
      <c r="A1373" s="138">
        <f t="shared" si="69"/>
        <v>2843</v>
      </c>
      <c r="B1373" s="21" t="str">
        <f>VLOOKUP(A1373,[1]FloodArchive!$A$2:$N$6000,3,FALSE)</f>
        <v>Georgia</v>
      </c>
      <c r="C1373" s="22" t="s">
        <v>2618</v>
      </c>
      <c r="D1373" s="24">
        <f>VLOOKUP(A1373,[1]FloodArchive!$A$2:$P$6000,8,FALSE)</f>
        <v>38822</v>
      </c>
      <c r="E1373" s="24">
        <f>VLOOKUP(A1373,[1]FloodArchive!$A$2:$P$6000,9,FALSE)</f>
        <v>38831</v>
      </c>
      <c r="F1373" s="25">
        <f t="shared" si="71"/>
        <v>10</v>
      </c>
      <c r="G1373" s="23">
        <f>VLOOKUP(A1373,[1]FloodArchive!$A$2:$P$6000,11,FALSE)</f>
        <v>0</v>
      </c>
      <c r="H1373" s="23">
        <f>VLOOKUP(A1373,[1]FloodArchive!$A$2:$P$6000,12,FALSE)</f>
        <v>600</v>
      </c>
      <c r="I1373" s="36">
        <v>0</v>
      </c>
      <c r="J1373" s="23" t="str">
        <f>VLOOKUP(A1373,[1]FloodArchive!$A$2:$P$6000,13,FALSE)</f>
        <v>Dam/Levy, break or release</v>
      </c>
      <c r="K1373" s="26">
        <f>VLOOKUP(A1373,[1]FloodArchive!$A$2:$P$6003,14,FALSE)</f>
        <v>1</v>
      </c>
      <c r="L1373" s="23">
        <f>VLOOKUP(A1373,[1]FloodArchive!$A$2:$P$6000,7,FALSE)</f>
        <v>29216.79</v>
      </c>
      <c r="M1373" s="27">
        <f t="shared" si="70"/>
        <v>5.4656324990087155</v>
      </c>
      <c r="N1373" s="23">
        <f>VLOOKUP(A1373,[1]FloodArchive!$A$2:$P$6000,5,FALSE)</f>
        <v>42.831299999999999</v>
      </c>
      <c r="O1373" s="23">
        <f>VLOOKUP(A1373,[1]FloodArchive!$A$2:$P$6000,6,FALSE)</f>
        <v>42.267699999999998</v>
      </c>
      <c r="P1373" s="33" t="s">
        <v>2619</v>
      </c>
    </row>
    <row r="1374" spans="1:16" ht="39.950000000000003" customHeight="1" x14ac:dyDescent="0.2">
      <c r="A1374" s="138">
        <f t="shared" si="69"/>
        <v>2842</v>
      </c>
      <c r="B1374" s="21" t="str">
        <f>VLOOKUP(A1374,[1]FloodArchive!$A$2:$N$6000,3,FALSE)</f>
        <v>Brazil</v>
      </c>
      <c r="C1374" s="22" t="s">
        <v>2620</v>
      </c>
      <c r="D1374" s="24">
        <f>VLOOKUP(A1374,[1]FloodArchive!$A$2:$P$6000,8,FALSE)</f>
        <v>38801</v>
      </c>
      <c r="E1374" s="24">
        <f>VLOOKUP(A1374,[1]FloodArchive!$A$2:$P$6000,9,FALSE)</f>
        <v>38830</v>
      </c>
      <c r="F1374" s="25">
        <f t="shared" si="71"/>
        <v>30</v>
      </c>
      <c r="G1374" s="23">
        <f>VLOOKUP(A1374,[1]FloodArchive!$A$2:$P$6000,11,FALSE)</f>
        <v>8</v>
      </c>
      <c r="H1374" s="23">
        <f>VLOOKUP(A1374,[1]FloodArchive!$A$2:$P$6000,12,FALSE)</f>
        <v>116000</v>
      </c>
      <c r="I1374" s="36">
        <v>0</v>
      </c>
      <c r="J1374" s="23" t="str">
        <f>VLOOKUP(A1374,[1]FloodArchive!$A$2:$P$6000,13,FALSE)</f>
        <v>Heavy rain</v>
      </c>
      <c r="K1374" s="26">
        <f>VLOOKUP(A1374,[1]FloodArchive!$A$2:$P$6003,14,FALSE)</f>
        <v>1</v>
      </c>
      <c r="L1374" s="23">
        <f>VLOOKUP(A1374,[1]FloodArchive!$A$2:$P$6000,7,FALSE)</f>
        <v>1164021.58</v>
      </c>
      <c r="M1374" s="27">
        <f t="shared" si="70"/>
        <v>7.5430822865696525</v>
      </c>
      <c r="N1374" s="23">
        <f>VLOOKUP(A1374,[1]FloodArchive!$A$2:$P$6000,5,FALSE)</f>
        <v>-52.287999999999997</v>
      </c>
      <c r="O1374" s="23">
        <f>VLOOKUP(A1374,[1]FloodArchive!$A$2:$P$6000,6,FALSE)</f>
        <v>-2.8093300000000001</v>
      </c>
      <c r="P1374" s="33" t="s">
        <v>2621</v>
      </c>
    </row>
    <row r="1375" spans="1:16" ht="39.950000000000003" customHeight="1" x14ac:dyDescent="0.2">
      <c r="A1375" s="138">
        <f t="shared" si="69"/>
        <v>2841</v>
      </c>
      <c r="B1375" s="21" t="str">
        <f>VLOOKUP(A1375,[1]FloodArchive!$A$2:$N$6000,3,FALSE)</f>
        <v>Canada</v>
      </c>
      <c r="C1375" s="22" t="s">
        <v>2622</v>
      </c>
      <c r="D1375" s="24">
        <f>VLOOKUP(A1375,[1]FloodArchive!$A$2:$P$6000,8,FALSE)</f>
        <v>38818</v>
      </c>
      <c r="E1375" s="24">
        <f>VLOOKUP(A1375,[1]FloodArchive!$A$2:$P$6000,9,FALSE)</f>
        <v>38846</v>
      </c>
      <c r="F1375" s="25">
        <f t="shared" si="71"/>
        <v>29</v>
      </c>
      <c r="G1375" s="23">
        <f>VLOOKUP(A1375,[1]FloodArchive!$A$2:$P$6000,11,FALSE)</f>
        <v>0</v>
      </c>
      <c r="H1375" s="23">
        <f>VLOOKUP(A1375,[1]FloodArchive!$A$2:$P$6000,12,FALSE)</f>
        <v>40</v>
      </c>
      <c r="I1375" s="36">
        <v>12000000</v>
      </c>
      <c r="J1375" s="23" t="str">
        <f>VLOOKUP(A1375,[1]FloodArchive!$A$2:$P$6000,13,FALSE)</f>
        <v>Rain and snowmelt</v>
      </c>
      <c r="K1375" s="26">
        <f>VLOOKUP(A1375,[1]FloodArchive!$A$2:$P$6003,14,FALSE)</f>
        <v>1</v>
      </c>
      <c r="L1375" s="23">
        <f>VLOOKUP(A1375,[1]FloodArchive!$A$2:$P$6000,7,FALSE)</f>
        <v>9215.51</v>
      </c>
      <c r="M1375" s="27">
        <f t="shared" si="70"/>
        <v>5.4269173726202844</v>
      </c>
      <c r="N1375" s="23">
        <f>VLOOKUP(A1375,[1]FloodArchive!$A$2:$P$6000,5,FALSE)</f>
        <v>-96.953100000000006</v>
      </c>
      <c r="O1375" s="23">
        <f>VLOOKUP(A1375,[1]FloodArchive!$A$2:$P$6000,6,FALSE)</f>
        <v>49.849299999999999</v>
      </c>
      <c r="P1375" s="33" t="s">
        <v>2623</v>
      </c>
    </row>
    <row r="1376" spans="1:16" ht="39.950000000000003" customHeight="1" x14ac:dyDescent="0.2">
      <c r="A1376" s="138">
        <f t="shared" si="69"/>
        <v>2840</v>
      </c>
      <c r="B1376" s="21" t="str">
        <f>VLOOKUP(A1376,[1]FloodArchive!$A$2:$N$6000,3,FALSE)</f>
        <v>Dominican Republic</v>
      </c>
      <c r="C1376" s="22" t="s">
        <v>2624</v>
      </c>
      <c r="D1376" s="24">
        <f>VLOOKUP(A1376,[1]FloodArchive!$A$2:$P$6000,8,FALSE)</f>
        <v>38818</v>
      </c>
      <c r="E1376" s="24">
        <f>VLOOKUP(A1376,[1]FloodArchive!$A$2:$P$6000,9,FALSE)</f>
        <v>38822</v>
      </c>
      <c r="F1376" s="25">
        <f t="shared" si="71"/>
        <v>5</v>
      </c>
      <c r="G1376" s="23">
        <f>VLOOKUP(A1376,[1]FloodArchive!$A$2:$P$6000,11,FALSE)</f>
        <v>1</v>
      </c>
      <c r="H1376" s="23">
        <f>VLOOKUP(A1376,[1]FloodArchive!$A$2:$P$6000,12,FALSE)</f>
        <v>0</v>
      </c>
      <c r="I1376" s="36">
        <v>0</v>
      </c>
      <c r="J1376" s="23" t="str">
        <f>VLOOKUP(A1376,[1]FloodArchive!$A$2:$P$6000,13,FALSE)</f>
        <v>Heavy rain</v>
      </c>
      <c r="K1376" s="26">
        <f>VLOOKUP(A1376,[1]FloodArchive!$A$2:$P$6003,14,FALSE)</f>
        <v>1</v>
      </c>
      <c r="L1376" s="23">
        <f>VLOOKUP(A1376,[1]FloodArchive!$A$2:$P$6000,7,FALSE)</f>
        <v>15650.91</v>
      </c>
      <c r="M1376" s="27">
        <f t="shared" si="70"/>
        <v>4.8935095983903008</v>
      </c>
      <c r="N1376" s="23">
        <f>VLOOKUP(A1376,[1]FloodArchive!$A$2:$P$6000,5,FALSE)</f>
        <v>-70.691800000000001</v>
      </c>
      <c r="O1376" s="23">
        <f>VLOOKUP(A1376,[1]FloodArchive!$A$2:$P$6000,6,FALSE)</f>
        <v>19.463799999999999</v>
      </c>
      <c r="P1376" s="33" t="s">
        <v>2625</v>
      </c>
    </row>
    <row r="1377" spans="1:16" ht="39.950000000000003" customHeight="1" x14ac:dyDescent="0.2">
      <c r="A1377" s="138">
        <f t="shared" si="69"/>
        <v>2839</v>
      </c>
      <c r="B1377" s="21" t="str">
        <f>VLOOKUP(A1377,[1]FloodArchive!$A$2:$N$6000,3,FALSE)</f>
        <v>Romania</v>
      </c>
      <c r="C1377" s="22" t="s">
        <v>2626</v>
      </c>
      <c r="D1377" s="24">
        <f>VLOOKUP(A1377,[1]FloodArchive!$A$2:$P$6000,8,FALSE)</f>
        <v>38814</v>
      </c>
      <c r="E1377" s="24">
        <f>VLOOKUP(A1377,[1]FloodArchive!$A$2:$P$6000,9,FALSE)</f>
        <v>38861</v>
      </c>
      <c r="F1377" s="25">
        <f t="shared" si="71"/>
        <v>48</v>
      </c>
      <c r="G1377" s="23">
        <f>VLOOKUP(A1377,[1]FloodArchive!$A$2:$P$6000,11,FALSE)</f>
        <v>0</v>
      </c>
      <c r="H1377" s="23">
        <f>VLOOKUP(A1377,[1]FloodArchive!$A$2:$P$6000,12,FALSE)</f>
        <v>17000</v>
      </c>
      <c r="I1377" s="36">
        <v>8600000</v>
      </c>
      <c r="J1377" s="23" t="str">
        <f>VLOOKUP(A1377,[1]FloodArchive!$A$2:$P$6000,13,FALSE)</f>
        <v>Rain and snowmelt</v>
      </c>
      <c r="K1377" s="26">
        <f>VLOOKUP(A1377,[1]FloodArchive!$A$2:$P$6003,14,FALSE)</f>
        <v>2</v>
      </c>
      <c r="L1377" s="23">
        <f>VLOOKUP(A1377,[1]FloodArchive!$A$2:$P$6000,7,FALSE)</f>
        <v>144631.5</v>
      </c>
      <c r="M1377" s="27">
        <f t="shared" si="70"/>
        <v>7.1425341234138813</v>
      </c>
      <c r="N1377" s="23">
        <f>VLOOKUP(A1377,[1]FloodArchive!$A$2:$P$6000,5,FALSE)</f>
        <v>23.866900000000001</v>
      </c>
      <c r="O1377" s="23">
        <f>VLOOKUP(A1377,[1]FloodArchive!$A$2:$P$6000,6,FALSE)</f>
        <v>44.497599999999998</v>
      </c>
      <c r="P1377" s="33" t="s">
        <v>2627</v>
      </c>
    </row>
    <row r="1378" spans="1:16" ht="39.950000000000003" customHeight="1" x14ac:dyDescent="0.2">
      <c r="A1378" s="138">
        <f t="shared" si="69"/>
        <v>2838</v>
      </c>
      <c r="B1378" s="21" t="str">
        <f>VLOOKUP(A1378,[1]FloodArchive!$A$2:$N$6000,3,FALSE)</f>
        <v>Democratic Republic of Congo</v>
      </c>
      <c r="C1378" s="22" t="s">
        <v>2628</v>
      </c>
      <c r="D1378" s="24">
        <f>VLOOKUP(A1378,[1]FloodArchive!$A$2:$P$6000,8,FALSE)</f>
        <v>38815</v>
      </c>
      <c r="E1378" s="24">
        <f>VLOOKUP(A1378,[1]FloodArchive!$A$2:$P$6000,9,FALSE)</f>
        <v>38834</v>
      </c>
      <c r="F1378" s="25">
        <f t="shared" si="71"/>
        <v>20</v>
      </c>
      <c r="G1378" s="23">
        <f>VLOOKUP(A1378,[1]FloodArchive!$A$2:$P$6000,11,FALSE)</f>
        <v>6</v>
      </c>
      <c r="H1378" s="23">
        <f>VLOOKUP(A1378,[1]FloodArchive!$A$2:$P$6000,12,FALSE)</f>
        <v>0</v>
      </c>
      <c r="I1378" s="36">
        <v>0</v>
      </c>
      <c r="J1378" s="23" t="str">
        <f>VLOOKUP(A1378,[1]FloodArchive!$A$2:$P$6000,13,FALSE)</f>
        <v>Heavy rain</v>
      </c>
      <c r="K1378" s="26">
        <f>VLOOKUP(A1378,[1]FloodArchive!$A$2:$P$6003,14,FALSE)</f>
        <v>1</v>
      </c>
      <c r="L1378" s="23">
        <f>VLOOKUP(A1378,[1]FloodArchive!$A$2:$P$6000,7,FALSE)</f>
        <v>45525.91</v>
      </c>
      <c r="M1378" s="27">
        <f t="shared" si="70"/>
        <v>5.9592886311639681</v>
      </c>
      <c r="N1378" s="23">
        <f>VLOOKUP(A1378,[1]FloodArchive!$A$2:$P$6000,5,FALSE)</f>
        <v>16.1707</v>
      </c>
      <c r="O1378" s="23">
        <f>VLOOKUP(A1378,[1]FloodArchive!$A$2:$P$6000,6,FALSE)</f>
        <v>-4.3638599999999999</v>
      </c>
      <c r="P1378" s="33" t="s">
        <v>2629</v>
      </c>
    </row>
    <row r="1379" spans="1:16" ht="39.950000000000003" customHeight="1" x14ac:dyDescent="0.2">
      <c r="A1379" s="138">
        <f t="shared" si="69"/>
        <v>2837</v>
      </c>
      <c r="B1379" s="21" t="str">
        <f>VLOOKUP(A1379,[1]FloodArchive!$A$2:$N$6000,3,FALSE)</f>
        <v>Kenya</v>
      </c>
      <c r="C1379" s="22" t="s">
        <v>2630</v>
      </c>
      <c r="D1379" s="24">
        <f>VLOOKUP(A1379,[1]FloodArchive!$A$2:$P$6000,8,FALSE)</f>
        <v>38811</v>
      </c>
      <c r="E1379" s="24">
        <f>VLOOKUP(A1379,[1]FloodArchive!$A$2:$P$6000,9,FALSE)</f>
        <v>38859</v>
      </c>
      <c r="F1379" s="25">
        <f t="shared" si="71"/>
        <v>49</v>
      </c>
      <c r="G1379" s="23">
        <f>VLOOKUP(A1379,[1]FloodArchive!$A$2:$P$6000,11,FALSE)</f>
        <v>60</v>
      </c>
      <c r="H1379" s="23">
        <f>VLOOKUP(A1379,[1]FloodArchive!$A$2:$P$6000,12,FALSE)</f>
        <v>17300</v>
      </c>
      <c r="I1379" s="36">
        <v>0</v>
      </c>
      <c r="J1379" s="23" t="str">
        <f>VLOOKUP(A1379,[1]FloodArchive!$A$2:$P$6000,13,FALSE)</f>
        <v>Heavy rain</v>
      </c>
      <c r="K1379" s="26">
        <f>VLOOKUP(A1379,[1]FloodArchive!$A$2:$P$6003,14,FALSE)</f>
        <v>1</v>
      </c>
      <c r="L1379" s="23">
        <f>VLOOKUP(A1379,[1]FloodArchive!$A$2:$P$6000,7,FALSE)</f>
        <v>538045.66</v>
      </c>
      <c r="M1379" s="27">
        <f t="shared" si="70"/>
        <v>7.4210152126551465</v>
      </c>
      <c r="N1379" s="23">
        <f>VLOOKUP(A1379,[1]FloodArchive!$A$2:$P$6000,5,FALSE)</f>
        <v>37.534799999999997</v>
      </c>
      <c r="O1379" s="23">
        <f>VLOOKUP(A1379,[1]FloodArchive!$A$2:$P$6000,6,FALSE)</f>
        <v>2.2535099999999999</v>
      </c>
      <c r="P1379" s="33" t="s">
        <v>2631</v>
      </c>
    </row>
    <row r="1380" spans="1:16" ht="39.950000000000003" customHeight="1" x14ac:dyDescent="0.2">
      <c r="A1380" s="138">
        <f t="shared" si="69"/>
        <v>2836</v>
      </c>
      <c r="B1380" s="21" t="str">
        <f>VLOOKUP(A1380,[1]FloodArchive!$A$2:$N$6000,3,FALSE)</f>
        <v>Australia</v>
      </c>
      <c r="C1380" s="22" t="s">
        <v>2632</v>
      </c>
      <c r="D1380" s="24">
        <f>VLOOKUP(A1380,[1]FloodArchive!$A$2:$P$6000,8,FALSE)</f>
        <v>38812</v>
      </c>
      <c r="E1380" s="24">
        <f>VLOOKUP(A1380,[1]FloodArchive!$A$2:$P$6000,9,FALSE)</f>
        <v>38817</v>
      </c>
      <c r="F1380" s="25">
        <f t="shared" si="71"/>
        <v>6</v>
      </c>
      <c r="G1380" s="23">
        <f>VLOOKUP(A1380,[1]FloodArchive!$A$2:$P$6000,11,FALSE)</f>
        <v>0</v>
      </c>
      <c r="H1380" s="23">
        <f>VLOOKUP(A1380,[1]FloodArchive!$A$2:$P$6000,12,FALSE)</f>
        <v>1100</v>
      </c>
      <c r="I1380" s="36">
        <v>0</v>
      </c>
      <c r="J1380" s="23" t="str">
        <f>VLOOKUP(A1380,[1]FloodArchive!$A$2:$P$6000,13,FALSE)</f>
        <v>Monsoonal rain</v>
      </c>
      <c r="K1380" s="26">
        <f>VLOOKUP(A1380,[1]FloodArchive!$A$2:$P$6003,14,FALSE)</f>
        <v>1</v>
      </c>
      <c r="L1380" s="23">
        <f>VLOOKUP(A1380,[1]FloodArchive!$A$2:$P$6000,7,FALSE)</f>
        <v>39365.97</v>
      </c>
      <c r="M1380" s="27">
        <f t="shared" si="70"/>
        <v>5.3732722075577772</v>
      </c>
      <c r="N1380" s="23">
        <f>VLOOKUP(A1380,[1]FloodArchive!$A$2:$P$6000,5,FALSE)</f>
        <v>132.387</v>
      </c>
      <c r="O1380" s="23">
        <f>VLOOKUP(A1380,[1]FloodArchive!$A$2:$P$6000,6,FALSE)</f>
        <v>-14.1837</v>
      </c>
      <c r="P1380" s="33" t="s">
        <v>2633</v>
      </c>
    </row>
    <row r="1381" spans="1:16" ht="39.950000000000003" customHeight="1" x14ac:dyDescent="0.2">
      <c r="A1381" s="138">
        <f t="shared" si="69"/>
        <v>2835</v>
      </c>
      <c r="B1381" s="21" t="str">
        <f>VLOOKUP(A1381,[1]FloodArchive!$A$2:$N$6000,3,FALSE)</f>
        <v>Israel</v>
      </c>
      <c r="C1381" s="22" t="s">
        <v>2634</v>
      </c>
      <c r="D1381" s="24">
        <f>VLOOKUP(A1381,[1]FloodArchive!$A$2:$P$6000,8,FALSE)</f>
        <v>38812</v>
      </c>
      <c r="E1381" s="24">
        <f>VLOOKUP(A1381,[1]FloodArchive!$A$2:$P$6000,9,FALSE)</f>
        <v>38814</v>
      </c>
      <c r="F1381" s="25">
        <f t="shared" si="71"/>
        <v>3</v>
      </c>
      <c r="G1381" s="23">
        <f>VLOOKUP(A1381,[1]FloodArchive!$A$2:$P$6000,11,FALSE)</f>
        <v>0</v>
      </c>
      <c r="H1381" s="23">
        <f>VLOOKUP(A1381,[1]FloodArchive!$A$2:$P$6000,12,FALSE)</f>
        <v>0</v>
      </c>
      <c r="I1381" s="36">
        <v>0</v>
      </c>
      <c r="J1381" s="23" t="str">
        <f>VLOOKUP(A1381,[1]FloodArchive!$A$2:$P$6000,13,FALSE)</f>
        <v>Brief torrential rain</v>
      </c>
      <c r="K1381" s="26">
        <f>VLOOKUP(A1381,[1]FloodArchive!$A$2:$P$6003,14,FALSE)</f>
        <v>2</v>
      </c>
      <c r="L1381" s="23">
        <f>VLOOKUP(A1381,[1]FloodArchive!$A$2:$P$6000,7,FALSE)</f>
        <v>2497.52</v>
      </c>
      <c r="M1381" s="27">
        <f t="shared" si="70"/>
        <v>4.175660225101427</v>
      </c>
      <c r="N1381" s="23">
        <f>VLOOKUP(A1381,[1]FloodArchive!$A$2:$P$6000,5,FALSE)</f>
        <v>35.230600000000003</v>
      </c>
      <c r="O1381" s="23">
        <f>VLOOKUP(A1381,[1]FloodArchive!$A$2:$P$6000,6,FALSE)</f>
        <v>32.477600000000002</v>
      </c>
      <c r="P1381" s="33" t="s">
        <v>2635</v>
      </c>
    </row>
    <row r="1382" spans="1:16" ht="39.950000000000003" customHeight="1" x14ac:dyDescent="0.2">
      <c r="A1382" s="138">
        <f t="shared" si="69"/>
        <v>2834</v>
      </c>
      <c r="B1382" s="21" t="str">
        <f>VLOOKUP(A1382,[1]FloodArchive!$A$2:$N$6000,3,FALSE)</f>
        <v>USA</v>
      </c>
      <c r="C1382" s="22" t="s">
        <v>2636</v>
      </c>
      <c r="D1382" s="24">
        <f>VLOOKUP(A1382,[1]FloodArchive!$A$2:$P$6000,8,FALSE)</f>
        <v>38811</v>
      </c>
      <c r="E1382" s="24">
        <f>VLOOKUP(A1382,[1]FloodArchive!$A$2:$P$6000,9,FALSE)</f>
        <v>38824</v>
      </c>
      <c r="F1382" s="25">
        <f t="shared" si="71"/>
        <v>14</v>
      </c>
      <c r="G1382" s="23">
        <f>VLOOKUP(A1382,[1]FloodArchive!$A$2:$P$6000,11,FALSE)</f>
        <v>1</v>
      </c>
      <c r="H1382" s="23">
        <f>VLOOKUP(A1382,[1]FloodArchive!$A$2:$P$6000,12,FALSE)</f>
        <v>600</v>
      </c>
      <c r="I1382" s="36">
        <v>0</v>
      </c>
      <c r="J1382" s="23" t="str">
        <f>VLOOKUP(A1382,[1]FloodArchive!$A$2:$P$6000,13,FALSE)</f>
        <v>Heavy rain</v>
      </c>
      <c r="K1382" s="26">
        <f>VLOOKUP(A1382,[1]FloodArchive!$A$2:$P$6003,14,FALSE)</f>
        <v>1</v>
      </c>
      <c r="L1382" s="23">
        <f>VLOOKUP(A1382,[1]FloodArchive!$A$2:$P$6000,7,FALSE)</f>
        <v>44107.11</v>
      </c>
      <c r="M1382" s="27">
        <f t="shared" si="70"/>
        <v>5.7906366384085679</v>
      </c>
      <c r="N1382" s="23">
        <f>VLOOKUP(A1382,[1]FloodArchive!$A$2:$P$6000,5,FALSE)</f>
        <v>-120.675</v>
      </c>
      <c r="O1382" s="23">
        <f>VLOOKUP(A1382,[1]FloodArchive!$A$2:$P$6000,6,FALSE)</f>
        <v>37.691099999999999</v>
      </c>
      <c r="P1382" s="33" t="s">
        <v>2637</v>
      </c>
    </row>
    <row r="1383" spans="1:16" ht="39.950000000000003" customHeight="1" x14ac:dyDescent="0.2">
      <c r="A1383" s="138">
        <f t="shared" si="69"/>
        <v>2833</v>
      </c>
      <c r="B1383" s="21" t="str">
        <f>VLOOKUP(A1383,[1]FloodArchive!$A$2:$N$6000,3,FALSE)</f>
        <v>Yemen</v>
      </c>
      <c r="C1383" s="22" t="s">
        <v>2638</v>
      </c>
      <c r="D1383" s="24">
        <f>VLOOKUP(A1383,[1]FloodArchive!$A$2:$P$6000,8,FALSE)</f>
        <v>38810</v>
      </c>
      <c r="E1383" s="24">
        <f>VLOOKUP(A1383,[1]FloodArchive!$A$2:$P$6000,9,FALSE)</f>
        <v>38813</v>
      </c>
      <c r="F1383" s="25">
        <f t="shared" si="71"/>
        <v>4</v>
      </c>
      <c r="G1383" s="23">
        <f>VLOOKUP(A1383,[1]FloodArchive!$A$2:$P$6000,11,FALSE)</f>
        <v>25</v>
      </c>
      <c r="H1383" s="23">
        <f>VLOOKUP(A1383,[1]FloodArchive!$A$2:$P$6000,12,FALSE)</f>
        <v>0</v>
      </c>
      <c r="I1383" s="36">
        <v>0</v>
      </c>
      <c r="J1383" s="23" t="str">
        <f>VLOOKUP(A1383,[1]FloodArchive!$A$2:$P$6000,13,FALSE)</f>
        <v>Heavy rain</v>
      </c>
      <c r="K1383" s="26">
        <f>VLOOKUP(A1383,[1]FloodArchive!$A$2:$P$6003,14,FALSE)</f>
        <v>1</v>
      </c>
      <c r="L1383" s="23">
        <f>VLOOKUP(A1383,[1]FloodArchive!$A$2:$P$6000,7,FALSE)</f>
        <v>91481.44</v>
      </c>
      <c r="M1383" s="27">
        <f t="shared" si="70"/>
        <v>5.5633929835015437</v>
      </c>
      <c r="N1383" s="23">
        <f>VLOOKUP(A1383,[1]FloodArchive!$A$2:$P$6000,5,FALSE)</f>
        <v>43.876100000000001</v>
      </c>
      <c r="O1383" s="23">
        <f>VLOOKUP(A1383,[1]FloodArchive!$A$2:$P$6000,6,FALSE)</f>
        <v>15.0975</v>
      </c>
      <c r="P1383" s="33" t="s">
        <v>2639</v>
      </c>
    </row>
    <row r="1384" spans="1:16" ht="39.950000000000003" customHeight="1" x14ac:dyDescent="0.2">
      <c r="A1384" s="138">
        <f t="shared" si="69"/>
        <v>2832</v>
      </c>
      <c r="B1384" s="21" t="str">
        <f>VLOOKUP(A1384,[1]FloodArchive!$A$2:$N$6000,3,FALSE)</f>
        <v>Serbia-Montenegro</v>
      </c>
      <c r="C1384" s="22" t="s">
        <v>2640</v>
      </c>
      <c r="D1384" s="24">
        <f>VLOOKUP(A1384,[1]FloodArchive!$A$2:$P$6000,8,FALSE)</f>
        <v>38811</v>
      </c>
      <c r="E1384" s="24">
        <f>VLOOKUP(A1384,[1]FloodArchive!$A$2:$P$6000,9,FALSE)</f>
        <v>38848</v>
      </c>
      <c r="F1384" s="25">
        <f t="shared" si="71"/>
        <v>38</v>
      </c>
      <c r="G1384" s="23">
        <f>VLOOKUP(A1384,[1]FloodArchive!$A$2:$P$6000,11,FALSE)</f>
        <v>0</v>
      </c>
      <c r="H1384" s="23">
        <f>VLOOKUP(A1384,[1]FloodArchive!$A$2:$P$6000,12,FALSE)</f>
        <v>1500</v>
      </c>
      <c r="I1384" s="36">
        <v>44600000</v>
      </c>
      <c r="J1384" s="23" t="str">
        <f>VLOOKUP(A1384,[1]FloodArchive!$A$2:$P$6000,13,FALSE)</f>
        <v>Snowmelt</v>
      </c>
      <c r="K1384" s="26">
        <f>VLOOKUP(A1384,[1]FloodArchive!$A$2:$P$6003,14,FALSE)</f>
        <v>2</v>
      </c>
      <c r="L1384" s="23">
        <f>VLOOKUP(A1384,[1]FloodArchive!$A$2:$P$6000,7,FALSE)</f>
        <v>40531.480000000003</v>
      </c>
      <c r="M1384" s="27">
        <f t="shared" si="70"/>
        <v>6.4886060545001065</v>
      </c>
      <c r="N1384" s="23">
        <f>VLOOKUP(A1384,[1]FloodArchive!$A$2:$P$6000,5,FALSE)</f>
        <v>20.749300000000002</v>
      </c>
      <c r="O1384" s="23">
        <f>VLOOKUP(A1384,[1]FloodArchive!$A$2:$P$6000,6,FALSE)</f>
        <v>45.262099999999997</v>
      </c>
      <c r="P1384" s="33" t="s">
        <v>2641</v>
      </c>
    </row>
    <row r="1385" spans="1:16" ht="39.950000000000003" customHeight="1" x14ac:dyDescent="0.2">
      <c r="A1385" s="138">
        <f t="shared" si="69"/>
        <v>2831</v>
      </c>
      <c r="B1385" s="21" t="str">
        <f>VLOOKUP(A1385,[1]FloodArchive!$A$2:$N$6000,3,FALSE)</f>
        <v>USA</v>
      </c>
      <c r="C1385" s="22" t="s">
        <v>2642</v>
      </c>
      <c r="D1385" s="24">
        <f>VLOOKUP(A1385,[1]FloodArchive!$A$2:$P$6000,8,FALSE)</f>
        <v>38807</v>
      </c>
      <c r="E1385" s="24">
        <f>VLOOKUP(A1385,[1]FloodArchive!$A$2:$P$6000,9,FALSE)</f>
        <v>38810</v>
      </c>
      <c r="F1385" s="25">
        <f t="shared" si="71"/>
        <v>4</v>
      </c>
      <c r="G1385" s="23">
        <f>VLOOKUP(A1385,[1]FloodArchive!$A$2:$P$6000,11,FALSE)</f>
        <v>0</v>
      </c>
      <c r="H1385" s="23">
        <f>VLOOKUP(A1385,[1]FloodArchive!$A$2:$P$6000,12,FALSE)</f>
        <v>0</v>
      </c>
      <c r="I1385" s="36">
        <v>0</v>
      </c>
      <c r="J1385" s="23" t="str">
        <f>VLOOKUP(A1385,[1]FloodArchive!$A$2:$P$6000,13,FALSE)</f>
        <v>Heavy rain</v>
      </c>
      <c r="K1385" s="26">
        <f>VLOOKUP(A1385,[1]FloodArchive!$A$2:$P$6003,14,FALSE)</f>
        <v>1</v>
      </c>
      <c r="L1385" s="23">
        <f>VLOOKUP(A1385,[1]FloodArchive!$A$2:$P$6000,7,FALSE)</f>
        <v>529.71500000000003</v>
      </c>
      <c r="M1385" s="27">
        <f t="shared" si="70"/>
        <v>3.3261022624040035</v>
      </c>
      <c r="N1385" s="23">
        <f>VLOOKUP(A1385,[1]FloodArchive!$A$2:$P$6000,5,FALSE)</f>
        <v>-157.84700000000001</v>
      </c>
      <c r="O1385" s="23">
        <f>VLOOKUP(A1385,[1]FloodArchive!$A$2:$P$6000,6,FALSE)</f>
        <v>21.3538</v>
      </c>
      <c r="P1385" s="33" t="s">
        <v>2643</v>
      </c>
    </row>
    <row r="1386" spans="1:16" ht="39.950000000000003" customHeight="1" x14ac:dyDescent="0.2">
      <c r="A1386" s="138">
        <f t="shared" si="69"/>
        <v>2830</v>
      </c>
      <c r="B1386" s="21" t="str">
        <f>VLOOKUP(A1386,[1]FloodArchive!$A$2:$N$6000,3,FALSE)</f>
        <v>Israel</v>
      </c>
      <c r="C1386" s="22" t="s">
        <v>2644</v>
      </c>
      <c r="D1386" s="24">
        <f>VLOOKUP(A1386,[1]FloodArchive!$A$2:$P$6000,8,FALSE)</f>
        <v>38809</v>
      </c>
      <c r="E1386" s="24">
        <f>VLOOKUP(A1386,[1]FloodArchive!$A$2:$P$6000,9,FALSE)</f>
        <v>38810</v>
      </c>
      <c r="F1386" s="25">
        <f t="shared" si="71"/>
        <v>2</v>
      </c>
      <c r="G1386" s="23">
        <f>VLOOKUP(A1386,[1]FloodArchive!$A$2:$P$6000,11,FALSE)</f>
        <v>5</v>
      </c>
      <c r="H1386" s="23">
        <f>VLOOKUP(A1386,[1]FloodArchive!$A$2:$P$6000,12,FALSE)</f>
        <v>0</v>
      </c>
      <c r="I1386" s="36">
        <v>0</v>
      </c>
      <c r="J1386" s="23" t="str">
        <f>VLOOKUP(A1386,[1]FloodArchive!$A$2:$P$6000,13,FALSE)</f>
        <v>Brief torrential rain</v>
      </c>
      <c r="K1386" s="26">
        <f>VLOOKUP(A1386,[1]FloodArchive!$A$2:$P$6003,14,FALSE)</f>
        <v>1</v>
      </c>
      <c r="L1386" s="23">
        <f>VLOOKUP(A1386,[1]FloodArchive!$A$2:$P$6000,7,FALSE)</f>
        <v>11509.73</v>
      </c>
      <c r="M1386" s="27">
        <f t="shared" si="70"/>
        <v>4.3620951315539411</v>
      </c>
      <c r="N1386" s="23">
        <f>VLOOKUP(A1386,[1]FloodArchive!$A$2:$P$6000,5,FALSE)</f>
        <v>35.071399999999997</v>
      </c>
      <c r="O1386" s="23">
        <f>VLOOKUP(A1386,[1]FloodArchive!$A$2:$P$6000,6,FALSE)</f>
        <v>32.235500000000002</v>
      </c>
      <c r="P1386" s="33" t="s">
        <v>2645</v>
      </c>
    </row>
    <row r="1387" spans="1:16" ht="39.950000000000003" customHeight="1" x14ac:dyDescent="0.2">
      <c r="A1387" s="138">
        <f t="shared" si="69"/>
        <v>2829</v>
      </c>
      <c r="B1387" s="21" t="str">
        <f>VLOOKUP(A1387,[1]FloodArchive!$A$2:$N$6000,3,FALSE)</f>
        <v>USA</v>
      </c>
      <c r="C1387" s="22" t="s">
        <v>2646</v>
      </c>
      <c r="D1387" s="24">
        <f>VLOOKUP(A1387,[1]FloodArchive!$A$2:$P$6000,8,FALSE)</f>
        <v>38806</v>
      </c>
      <c r="E1387" s="24">
        <f>VLOOKUP(A1387,[1]FloodArchive!$A$2:$P$6000,9,FALSE)</f>
        <v>38832</v>
      </c>
      <c r="F1387" s="25">
        <f t="shared" si="71"/>
        <v>27</v>
      </c>
      <c r="G1387" s="23">
        <f>VLOOKUP(A1387,[1]FloodArchive!$A$2:$P$6000,11,FALSE)</f>
        <v>1</v>
      </c>
      <c r="H1387" s="23">
        <f>VLOOKUP(A1387,[1]FloodArchive!$A$2:$P$6000,12,FALSE)</f>
        <v>0</v>
      </c>
      <c r="I1387" s="36">
        <v>1000000</v>
      </c>
      <c r="J1387" s="23" t="str">
        <f>VLOOKUP(A1387,[1]FloodArchive!$A$2:$P$6000,13,FALSE)</f>
        <v>Rain and snowmelt</v>
      </c>
      <c r="K1387" s="26">
        <f>VLOOKUP(A1387,[1]FloodArchive!$A$2:$P$6003,14,FALSE)</f>
        <v>1</v>
      </c>
      <c r="L1387" s="23">
        <f>VLOOKUP(A1387,[1]FloodArchive!$A$2:$P$6000,7,FALSE)</f>
        <v>15349.57</v>
      </c>
      <c r="M1387" s="27">
        <f t="shared" si="70"/>
        <v>5.6174599778977345</v>
      </c>
      <c r="N1387" s="23">
        <f>VLOOKUP(A1387,[1]FloodArchive!$A$2:$P$6000,5,FALSE)</f>
        <v>-96.893600000000006</v>
      </c>
      <c r="O1387" s="23">
        <f>VLOOKUP(A1387,[1]FloodArchive!$A$2:$P$6000,6,FALSE)</f>
        <v>47.003500000000003</v>
      </c>
      <c r="P1387" s="33" t="s">
        <v>2647</v>
      </c>
    </row>
    <row r="1388" spans="1:16" ht="39.950000000000003" customHeight="1" x14ac:dyDescent="0.2">
      <c r="A1388" s="138">
        <f t="shared" si="69"/>
        <v>2828</v>
      </c>
      <c r="B1388" s="21" t="str">
        <f>VLOOKUP(A1388,[1]FloodArchive!$A$2:$N$6000,3,FALSE)</f>
        <v>Australia</v>
      </c>
      <c r="C1388" s="22" t="s">
        <v>2648</v>
      </c>
      <c r="D1388" s="24">
        <f>VLOOKUP(A1388,[1]FloodArchive!$A$2:$P$6000,8,FALSE)</f>
        <v>38806</v>
      </c>
      <c r="E1388" s="24">
        <f>VLOOKUP(A1388,[1]FloodArchive!$A$2:$P$6000,9,FALSE)</f>
        <v>38812</v>
      </c>
      <c r="F1388" s="25">
        <f t="shared" si="71"/>
        <v>7</v>
      </c>
      <c r="G1388" s="23">
        <f>VLOOKUP(A1388,[1]FloodArchive!$A$2:$P$6000,11,FALSE)</f>
        <v>0</v>
      </c>
      <c r="H1388" s="23">
        <f>VLOOKUP(A1388,[1]FloodArchive!$A$2:$P$6000,12,FALSE)</f>
        <v>500</v>
      </c>
      <c r="I1388" s="36">
        <v>0</v>
      </c>
      <c r="J1388" s="23" t="str">
        <f>VLOOKUP(A1388,[1]FloodArchive!$A$2:$P$6000,13,FALSE)</f>
        <v>Tropical Cyclone</v>
      </c>
      <c r="K1388" s="26">
        <f>VLOOKUP(A1388,[1]FloodArchive!$A$2:$P$6003,14,FALSE)</f>
        <v>1</v>
      </c>
      <c r="L1388" s="23">
        <f>VLOOKUP(A1388,[1]FloodArchive!$A$2:$P$6000,7,FALSE)</f>
        <v>191822.7</v>
      </c>
      <c r="M1388" s="27">
        <f t="shared" si="70"/>
        <v>6.1279980396236526</v>
      </c>
      <c r="N1388" s="23">
        <f>VLOOKUP(A1388,[1]FloodArchive!$A$2:$P$6000,5,FALSE)</f>
        <v>115.125</v>
      </c>
      <c r="O1388" s="23">
        <f>VLOOKUP(A1388,[1]FloodArchive!$A$2:$P$6000,6,FALSE)</f>
        <v>-25.677</v>
      </c>
      <c r="P1388" s="33" t="s">
        <v>2649</v>
      </c>
    </row>
    <row r="1389" spans="1:16" ht="39.950000000000003" customHeight="1" x14ac:dyDescent="0.2">
      <c r="A1389" s="138">
        <f t="shared" si="69"/>
        <v>2827</v>
      </c>
      <c r="B1389" s="21" t="str">
        <f>VLOOKUP(A1389,[1]FloodArchive!$A$2:$N$6000,3,FALSE)</f>
        <v>Slovakia</v>
      </c>
      <c r="C1389" s="22" t="s">
        <v>2650</v>
      </c>
      <c r="D1389" s="24">
        <f>VLOOKUP(A1389,[1]FloodArchive!$A$2:$P$6000,8,FALSE)</f>
        <v>38804</v>
      </c>
      <c r="E1389" s="24">
        <f>VLOOKUP(A1389,[1]FloodArchive!$A$2:$P$6000,9,FALSE)</f>
        <v>38846</v>
      </c>
      <c r="F1389" s="25">
        <f t="shared" si="71"/>
        <v>43</v>
      </c>
      <c r="G1389" s="23">
        <f>VLOOKUP(A1389,[1]FloodArchive!$A$2:$P$6000,11,FALSE)</f>
        <v>3</v>
      </c>
      <c r="H1389" s="23">
        <f>VLOOKUP(A1389,[1]FloodArchive!$A$2:$P$6000,12,FALSE)</f>
        <v>6020</v>
      </c>
      <c r="I1389" s="36">
        <v>37000000</v>
      </c>
      <c r="J1389" s="23" t="str">
        <f>VLOOKUP(A1389,[1]FloodArchive!$A$2:$P$6000,13,FALSE)</f>
        <v>Snowmelt</v>
      </c>
      <c r="K1389" s="26">
        <f>VLOOKUP(A1389,[1]FloodArchive!$A$2:$P$6003,14,FALSE)</f>
        <v>2</v>
      </c>
      <c r="L1389" s="23">
        <f>VLOOKUP(A1389,[1]FloodArchive!$A$2:$P$6000,7,FALSE)</f>
        <v>73291.88</v>
      </c>
      <c r="M1389" s="27">
        <f t="shared" si="70"/>
        <v>6.7995543131079623</v>
      </c>
      <c r="N1389" s="23">
        <f>VLOOKUP(A1389,[1]FloodArchive!$A$2:$P$6000,5,FALSE)</f>
        <v>19.084399999999999</v>
      </c>
      <c r="O1389" s="23">
        <f>VLOOKUP(A1389,[1]FloodArchive!$A$2:$P$6000,6,FALSE)</f>
        <v>48.666400000000003</v>
      </c>
      <c r="P1389" s="33" t="s">
        <v>2651</v>
      </c>
    </row>
    <row r="1390" spans="1:16" ht="39.950000000000003" customHeight="1" x14ac:dyDescent="0.2">
      <c r="A1390" s="138">
        <f t="shared" si="69"/>
        <v>2826</v>
      </c>
      <c r="B1390" s="21" t="str">
        <f>VLOOKUP(A1390,[1]FloodArchive!$A$2:$N$6000,3,FALSE)</f>
        <v>Czech Republic</v>
      </c>
      <c r="C1390" s="22" t="s">
        <v>2652</v>
      </c>
      <c r="D1390" s="24">
        <f>VLOOKUP(A1390,[1]FloodArchive!$A$2:$P$6000,8,FALSE)</f>
        <v>38804</v>
      </c>
      <c r="E1390" s="24">
        <f>VLOOKUP(A1390,[1]FloodArchive!$A$2:$P$6000,9,FALSE)</f>
        <v>38824</v>
      </c>
      <c r="F1390" s="25">
        <f t="shared" si="71"/>
        <v>21</v>
      </c>
      <c r="G1390" s="23">
        <f>VLOOKUP(A1390,[1]FloodArchive!$A$2:$P$6000,11,FALSE)</f>
        <v>9</v>
      </c>
      <c r="H1390" s="23">
        <f>VLOOKUP(A1390,[1]FloodArchive!$A$2:$P$6000,12,FALSE)</f>
        <v>11000</v>
      </c>
      <c r="I1390" s="36">
        <v>217000000</v>
      </c>
      <c r="J1390" s="23" t="str">
        <f>VLOOKUP(A1390,[1]FloodArchive!$A$2:$P$6000,13,FALSE)</f>
        <v>Rain and snowmelt</v>
      </c>
      <c r="K1390" s="26">
        <f>VLOOKUP(A1390,[1]FloodArchive!$A$2:$P$6003,14,FALSE)</f>
        <v>2</v>
      </c>
      <c r="L1390" s="23">
        <f>VLOOKUP(A1390,[1]FloodArchive!$A$2:$P$6000,7,FALSE)</f>
        <v>196114.53</v>
      </c>
      <c r="M1390" s="27">
        <f t="shared" si="70"/>
        <v>6.9157590618578988</v>
      </c>
      <c r="N1390" s="23">
        <f>VLOOKUP(A1390,[1]FloodArchive!$A$2:$P$6000,5,FALSE)</f>
        <v>16.094200000000001</v>
      </c>
      <c r="O1390" s="23">
        <f>VLOOKUP(A1390,[1]FloodArchive!$A$2:$P$6000,6,FALSE)</f>
        <v>49.862000000000002</v>
      </c>
      <c r="P1390" s="33" t="s">
        <v>2653</v>
      </c>
    </row>
    <row r="1391" spans="1:16" ht="39.950000000000003" customHeight="1" x14ac:dyDescent="0.2">
      <c r="A1391" s="138">
        <f t="shared" si="69"/>
        <v>2825</v>
      </c>
      <c r="B1391" s="21" t="str">
        <f>VLOOKUP(A1391,[1]FloodArchive!$A$2:$N$6000,3,FALSE)</f>
        <v>South Africa</v>
      </c>
      <c r="C1391" s="22" t="s">
        <v>2654</v>
      </c>
      <c r="D1391" s="24">
        <f>VLOOKUP(A1391,[1]FloodArchive!$A$2:$P$6000,8,FALSE)</f>
        <v>38802</v>
      </c>
      <c r="E1391" s="24">
        <f>VLOOKUP(A1391,[1]FloodArchive!$A$2:$P$6000,9,FALSE)</f>
        <v>38806</v>
      </c>
      <c r="F1391" s="25">
        <f t="shared" si="71"/>
        <v>5</v>
      </c>
      <c r="G1391" s="23">
        <f>VLOOKUP(A1391,[1]FloodArchive!$A$2:$P$6000,11,FALSE)</f>
        <v>6</v>
      </c>
      <c r="H1391" s="23">
        <f>VLOOKUP(A1391,[1]FloodArchive!$A$2:$P$6000,12,FALSE)</f>
        <v>4160</v>
      </c>
      <c r="I1391" s="36" t="s">
        <v>1691</v>
      </c>
      <c r="J1391" s="23" t="str">
        <f>VLOOKUP(A1391,[1]FloodArchive!$A$2:$P$6000,13,FALSE)</f>
        <v>Heavy rain</v>
      </c>
      <c r="K1391" s="26">
        <f>VLOOKUP(A1391,[1]FloodArchive!$A$2:$P$6003,14,FALSE)</f>
        <v>1</v>
      </c>
      <c r="L1391" s="23">
        <f>VLOOKUP(A1391,[1]FloodArchive!$A$2:$P$6000,7,FALSE)</f>
        <v>2497.4299999999998</v>
      </c>
      <c r="M1391" s="27">
        <f t="shared" si="70"/>
        <v>4.0964633286455401</v>
      </c>
      <c r="N1391" s="23">
        <f>VLOOKUP(A1391,[1]FloodArchive!$A$2:$P$6000,5,FALSE)</f>
        <v>24.826799999999999</v>
      </c>
      <c r="O1391" s="23">
        <f>VLOOKUP(A1391,[1]FloodArchive!$A$2:$P$6000,6,FALSE)</f>
        <v>-27.439699999999998</v>
      </c>
      <c r="P1391" s="33" t="s">
        <v>2655</v>
      </c>
    </row>
    <row r="1392" spans="1:16" ht="39.950000000000003" customHeight="1" x14ac:dyDescent="0.2">
      <c r="A1392" s="138">
        <f t="shared" si="69"/>
        <v>2824</v>
      </c>
      <c r="B1392" s="21" t="str">
        <f>VLOOKUP(A1392,[1]FloodArchive!$A$2:$N$6000,3,FALSE)</f>
        <v>Australia</v>
      </c>
      <c r="C1392" s="22" t="s">
        <v>2656</v>
      </c>
      <c r="D1392" s="24">
        <f>VLOOKUP(A1392,[1]FloodArchive!$A$2:$P$6000,8,FALSE)</f>
        <v>38803</v>
      </c>
      <c r="E1392" s="24">
        <f>VLOOKUP(A1392,[1]FloodArchive!$A$2:$P$6000,9,FALSE)</f>
        <v>38805</v>
      </c>
      <c r="F1392" s="25">
        <f t="shared" si="71"/>
        <v>3</v>
      </c>
      <c r="G1392" s="23">
        <f>VLOOKUP(A1392,[1]FloodArchive!$A$2:$P$6000,11,FALSE)</f>
        <v>0</v>
      </c>
      <c r="H1392" s="23">
        <f>VLOOKUP(A1392,[1]FloodArchive!$A$2:$P$6000,12,FALSE)</f>
        <v>0</v>
      </c>
      <c r="I1392" s="36">
        <v>0</v>
      </c>
      <c r="J1392" s="23" t="str">
        <f>VLOOKUP(A1392,[1]FloodArchive!$A$2:$P$6000,13,FALSE)</f>
        <v>Brief torrential rain</v>
      </c>
      <c r="K1392" s="26">
        <f>VLOOKUP(A1392,[1]FloodArchive!$A$2:$P$6003,14,FALSE)</f>
        <v>2</v>
      </c>
      <c r="L1392" s="23">
        <f>VLOOKUP(A1392,[1]FloodArchive!$A$2:$P$6000,7,FALSE)</f>
        <v>57624.36</v>
      </c>
      <c r="M1392" s="27">
        <f t="shared" si="70"/>
        <v>5.5387573653538098</v>
      </c>
      <c r="N1392" s="23">
        <f>VLOOKUP(A1392,[1]FloodArchive!$A$2:$P$6000,5,FALSE)</f>
        <v>137.66200000000001</v>
      </c>
      <c r="O1392" s="23">
        <f>VLOOKUP(A1392,[1]FloodArchive!$A$2:$P$6000,6,FALSE)</f>
        <v>-33.972099999999998</v>
      </c>
      <c r="P1392" s="33" t="s">
        <v>2657</v>
      </c>
    </row>
    <row r="1393" spans="1:16" ht="39.950000000000003" customHeight="1" x14ac:dyDescent="0.2">
      <c r="A1393" s="138">
        <f t="shared" si="69"/>
        <v>2823</v>
      </c>
      <c r="B1393" s="21" t="str">
        <f>VLOOKUP(A1393,[1]FloodArchive!$A$2:$N$6000,3,FALSE)</f>
        <v>Colombia</v>
      </c>
      <c r="C1393" s="22" t="s">
        <v>2658</v>
      </c>
      <c r="D1393" s="24">
        <f>VLOOKUP(A1393,[1]FloodArchive!$A$2:$P$6000,8,FALSE)</f>
        <v>38798</v>
      </c>
      <c r="E1393" s="24">
        <f>VLOOKUP(A1393,[1]FloodArchive!$A$2:$P$6000,9,FALSE)</f>
        <v>38870</v>
      </c>
      <c r="F1393" s="25">
        <f t="shared" si="71"/>
        <v>73</v>
      </c>
      <c r="G1393" s="23">
        <f>VLOOKUP(A1393,[1]FloodArchive!$A$2:$P$6000,11,FALSE)</f>
        <v>130</v>
      </c>
      <c r="H1393" s="23">
        <f>VLOOKUP(A1393,[1]FloodArchive!$A$2:$P$6000,12,FALSE)</f>
        <v>60000</v>
      </c>
      <c r="I1393" s="36">
        <v>0</v>
      </c>
      <c r="J1393" s="23" t="str">
        <f>VLOOKUP(A1393,[1]FloodArchive!$A$2:$P$6000,13,FALSE)</f>
        <v>Heavy rain</v>
      </c>
      <c r="K1393" s="26">
        <f>VLOOKUP(A1393,[1]FloodArchive!$A$2:$P$6003,14,FALSE)</f>
        <v>1</v>
      </c>
      <c r="L1393" s="23">
        <f>VLOOKUP(A1393,[1]FloodArchive!$A$2:$P$6000,7,FALSE)</f>
        <v>157985.09</v>
      </c>
      <c r="M1393" s="27">
        <f t="shared" si="70"/>
        <v>7.0619389620351729</v>
      </c>
      <c r="N1393" s="23">
        <f>VLOOKUP(A1393,[1]FloodArchive!$A$2:$P$6000,5,FALSE)</f>
        <v>-75.597499999999997</v>
      </c>
      <c r="O1393" s="23">
        <f>VLOOKUP(A1393,[1]FloodArchive!$A$2:$P$6000,6,FALSE)</f>
        <v>5.4347700000000003</v>
      </c>
      <c r="P1393" s="33" t="s">
        <v>2659</v>
      </c>
    </row>
    <row r="1394" spans="1:16" ht="39.950000000000003" customHeight="1" x14ac:dyDescent="0.2">
      <c r="A1394" s="138">
        <f t="shared" si="69"/>
        <v>2822</v>
      </c>
      <c r="B1394" s="21" t="str">
        <f>VLOOKUP(A1394,[1]FloodArchive!$A$2:$N$6000,3,FALSE)</f>
        <v>USA</v>
      </c>
      <c r="C1394" s="22" t="s">
        <v>2660</v>
      </c>
      <c r="D1394" s="24">
        <f>VLOOKUP(A1394,[1]FloodArchive!$A$2:$P$6000,8,FALSE)</f>
        <v>38794</v>
      </c>
      <c r="E1394" s="24">
        <f>VLOOKUP(A1394,[1]FloodArchive!$A$2:$P$6000,9,FALSE)</f>
        <v>38801</v>
      </c>
      <c r="F1394" s="25">
        <f t="shared" si="71"/>
        <v>8</v>
      </c>
      <c r="G1394" s="23">
        <f>VLOOKUP(A1394,[1]FloodArchive!$A$2:$P$6000,11,FALSE)</f>
        <v>1</v>
      </c>
      <c r="H1394" s="23">
        <f>VLOOKUP(A1394,[1]FloodArchive!$A$2:$P$6000,12,FALSE)</f>
        <v>0</v>
      </c>
      <c r="I1394" s="36">
        <v>0</v>
      </c>
      <c r="J1394" s="23" t="str">
        <f>VLOOKUP(A1394,[1]FloodArchive!$A$2:$P$6000,13,FALSE)</f>
        <v>Heavy rain</v>
      </c>
      <c r="K1394" s="26">
        <f>VLOOKUP(A1394,[1]FloodArchive!$A$2:$P$6003,14,FALSE)</f>
        <v>1</v>
      </c>
      <c r="L1394" s="23">
        <f>VLOOKUP(A1394,[1]FloodArchive!$A$2:$P$6000,7,FALSE)</f>
        <v>16205.26</v>
      </c>
      <c r="M1394" s="27">
        <f t="shared" si="70"/>
        <v>5.1127459903120061</v>
      </c>
      <c r="N1394" s="23">
        <f>VLOOKUP(A1394,[1]FloodArchive!$A$2:$P$6000,5,FALSE)</f>
        <v>-96.970100000000002</v>
      </c>
      <c r="O1394" s="23">
        <f>VLOOKUP(A1394,[1]FloodArchive!$A$2:$P$6000,6,FALSE)</f>
        <v>33.144500000000001</v>
      </c>
      <c r="P1394" s="33" t="s">
        <v>2661</v>
      </c>
    </row>
    <row r="1395" spans="1:16" ht="39.950000000000003" customHeight="1" x14ac:dyDescent="0.2">
      <c r="A1395" s="138">
        <f t="shared" si="69"/>
        <v>2821</v>
      </c>
      <c r="B1395" s="21" t="str">
        <f>VLOOKUP(A1395,[1]FloodArchive!$A$2:$N$6000,3,FALSE)</f>
        <v>Australia</v>
      </c>
      <c r="C1395" s="22" t="s">
        <v>2662</v>
      </c>
      <c r="D1395" s="24">
        <f>VLOOKUP(A1395,[1]FloodArchive!$A$2:$P$6000,8,FALSE)</f>
        <v>38796</v>
      </c>
      <c r="E1395" s="24">
        <f>VLOOKUP(A1395,[1]FloodArchive!$A$2:$P$6000,9,FALSE)</f>
        <v>38824</v>
      </c>
      <c r="F1395" s="25">
        <f t="shared" si="71"/>
        <v>29</v>
      </c>
      <c r="G1395" s="23">
        <f>VLOOKUP(A1395,[1]FloodArchive!$A$2:$P$6000,11,FALSE)</f>
        <v>0</v>
      </c>
      <c r="H1395" s="23">
        <f>VLOOKUP(A1395,[1]FloodArchive!$A$2:$P$6000,12,FALSE)</f>
        <v>7000</v>
      </c>
      <c r="I1395" s="36">
        <v>720000000</v>
      </c>
      <c r="J1395" s="23" t="str">
        <f>VLOOKUP(A1395,[1]FloodArchive!$A$2:$P$6000,13,FALSE)</f>
        <v>Tropical Cyclone</v>
      </c>
      <c r="K1395" s="26">
        <f>VLOOKUP(A1395,[1]FloodArchive!$A$2:$P$6003,14,FALSE)</f>
        <v>2</v>
      </c>
      <c r="L1395" s="23">
        <f>VLOOKUP(A1395,[1]FloodArchive!$A$2:$P$6000,7,FALSE)</f>
        <v>464470.79</v>
      </c>
      <c r="M1395" s="27">
        <f t="shared" si="70"/>
        <v>7.4303864005024938</v>
      </c>
      <c r="N1395" s="23">
        <f>VLOOKUP(A1395,[1]FloodArchive!$A$2:$P$6000,5,FALSE)</f>
        <v>145.536</v>
      </c>
      <c r="O1395" s="23">
        <f>VLOOKUP(A1395,[1]FloodArchive!$A$2:$P$6000,6,FALSE)</f>
        <v>-17.9086</v>
      </c>
      <c r="P1395" s="33" t="s">
        <v>2663</v>
      </c>
    </row>
    <row r="1396" spans="1:16" ht="39.950000000000003" customHeight="1" x14ac:dyDescent="0.2">
      <c r="A1396" s="138">
        <f t="shared" si="69"/>
        <v>2820</v>
      </c>
      <c r="B1396" s="21" t="str">
        <f>VLOOKUP(A1396,[1]FloodArchive!$A$2:$N$6000,3,FALSE)</f>
        <v>USA</v>
      </c>
      <c r="C1396" s="22" t="s">
        <v>2664</v>
      </c>
      <c r="D1396" s="24">
        <f>VLOOKUP(A1396,[1]FloodArchive!$A$2:$P$6000,8,FALSE)</f>
        <v>38790</v>
      </c>
      <c r="E1396" s="24">
        <f>VLOOKUP(A1396,[1]FloodArchive!$A$2:$P$6000,9,FALSE)</f>
        <v>38799</v>
      </c>
      <c r="F1396" s="25">
        <f t="shared" si="71"/>
        <v>10</v>
      </c>
      <c r="G1396" s="23">
        <f>VLOOKUP(A1396,[1]FloodArchive!$A$2:$P$6000,11,FALSE)</f>
        <v>7</v>
      </c>
      <c r="H1396" s="23">
        <f>VLOOKUP(A1396,[1]FloodArchive!$A$2:$P$6000,12,FALSE)</f>
        <v>0</v>
      </c>
      <c r="I1396" s="36">
        <v>12000000</v>
      </c>
      <c r="J1396" s="23" t="str">
        <f>VLOOKUP(A1396,[1]FloodArchive!$A$2:$P$6000,13,FALSE)</f>
        <v>Dam/Levy, break or release</v>
      </c>
      <c r="K1396" s="26">
        <f>VLOOKUP(A1396,[1]FloodArchive!$A$2:$P$6003,14,FALSE)</f>
        <v>1</v>
      </c>
      <c r="L1396" s="23">
        <f>VLOOKUP(A1396,[1]FloodArchive!$A$2:$P$6000,7,FALSE)</f>
        <v>585.62199999999996</v>
      </c>
      <c r="M1396" s="27">
        <f t="shared" si="70"/>
        <v>3.7676173834518614</v>
      </c>
      <c r="N1396" s="23">
        <f>VLOOKUP(A1396,[1]FloodArchive!$A$2:$P$6000,5,FALSE)</f>
        <v>-159.5</v>
      </c>
      <c r="O1396" s="23">
        <f>VLOOKUP(A1396,[1]FloodArchive!$A$2:$P$6000,6,FALSE)</f>
        <v>22.148099999999999</v>
      </c>
      <c r="P1396" s="33" t="s">
        <v>2665</v>
      </c>
    </row>
    <row r="1397" spans="1:16" ht="39.950000000000003" customHeight="1" x14ac:dyDescent="0.2">
      <c r="A1397" s="138">
        <f t="shared" si="69"/>
        <v>2819</v>
      </c>
      <c r="B1397" s="21" t="str">
        <f>VLOOKUP(A1397,[1]FloodArchive!$A$2:$N$6000,3,FALSE)</f>
        <v>Romania</v>
      </c>
      <c r="C1397" s="22" t="s">
        <v>2666</v>
      </c>
      <c r="D1397" s="24">
        <f>VLOOKUP(A1397,[1]FloodArchive!$A$2:$P$6000,8,FALSE)</f>
        <v>38789</v>
      </c>
      <c r="E1397" s="24">
        <f>VLOOKUP(A1397,[1]FloodArchive!$A$2:$P$6000,9,FALSE)</f>
        <v>38799</v>
      </c>
      <c r="F1397" s="25">
        <f t="shared" si="71"/>
        <v>11</v>
      </c>
      <c r="G1397" s="23">
        <f>VLOOKUP(A1397,[1]FloodArchive!$A$2:$P$6000,11,FALSE)</f>
        <v>0</v>
      </c>
      <c r="H1397" s="23">
        <f>VLOOKUP(A1397,[1]FloodArchive!$A$2:$P$6000,12,FALSE)</f>
        <v>10000</v>
      </c>
      <c r="I1397" s="36">
        <v>0</v>
      </c>
      <c r="J1397" s="23" t="str">
        <f>VLOOKUP(A1397,[1]FloodArchive!$A$2:$P$6000,13,FALSE)</f>
        <v>Snowmelt</v>
      </c>
      <c r="K1397" s="26">
        <f>VLOOKUP(A1397,[1]FloodArchive!$A$2:$P$6003,14,FALSE)</f>
        <v>2</v>
      </c>
      <c r="L1397" s="23">
        <f>VLOOKUP(A1397,[1]FloodArchive!$A$2:$P$6000,7,FALSE)</f>
        <v>143715.07999999999</v>
      </c>
      <c r="M1397" s="27">
        <f t="shared" si="70"/>
        <v>6.4999250217968907</v>
      </c>
      <c r="N1397" s="23">
        <f>VLOOKUP(A1397,[1]FloodArchive!$A$2:$P$6000,5,FALSE)</f>
        <v>23.374199999999998</v>
      </c>
      <c r="O1397" s="23">
        <f>VLOOKUP(A1397,[1]FloodArchive!$A$2:$P$6000,6,FALSE)</f>
        <v>44.251300000000001</v>
      </c>
      <c r="P1397" s="33" t="s">
        <v>2667</v>
      </c>
    </row>
    <row r="1398" spans="1:16" ht="39.950000000000003" customHeight="1" x14ac:dyDescent="0.2">
      <c r="A1398" s="138">
        <f t="shared" si="69"/>
        <v>2818</v>
      </c>
      <c r="B1398" s="21" t="str">
        <f>VLOOKUP(A1398,[1]FloodArchive!$A$2:$N$6000,3,FALSE)</f>
        <v>USA</v>
      </c>
      <c r="C1398" s="22" t="s">
        <v>2668</v>
      </c>
      <c r="D1398" s="24">
        <f>VLOOKUP(A1398,[1]FloodArchive!$A$2:$P$6000,8,FALSE)</f>
        <v>38788</v>
      </c>
      <c r="E1398" s="24">
        <f>VLOOKUP(A1398,[1]FloodArchive!$A$2:$P$6000,9,FALSE)</f>
        <v>38798</v>
      </c>
      <c r="F1398" s="25">
        <f t="shared" si="71"/>
        <v>11</v>
      </c>
      <c r="G1398" s="23">
        <f>VLOOKUP(A1398,[1]FloodArchive!$A$2:$P$6000,11,FALSE)</f>
        <v>2</v>
      </c>
      <c r="H1398" s="23">
        <f>VLOOKUP(A1398,[1]FloodArchive!$A$2:$P$6000,12,FALSE)</f>
        <v>0</v>
      </c>
      <c r="I1398" s="36">
        <v>0</v>
      </c>
      <c r="J1398" s="23" t="str">
        <f>VLOOKUP(A1398,[1]FloodArchive!$A$2:$P$6000,13,FALSE)</f>
        <v>Heavy rain</v>
      </c>
      <c r="K1398" s="26">
        <f>VLOOKUP(A1398,[1]FloodArchive!$A$2:$P$6003,14,FALSE)</f>
        <v>1</v>
      </c>
      <c r="L1398" s="23">
        <f>VLOOKUP(A1398,[1]FloodArchive!$A$2:$P$6000,7,FALSE)</f>
        <v>6790.16</v>
      </c>
      <c r="M1398" s="27">
        <f t="shared" si="70"/>
        <v>4.8732726930614687</v>
      </c>
      <c r="N1398" s="23">
        <f>VLOOKUP(A1398,[1]FloodArchive!$A$2:$P$6000,5,FALSE)</f>
        <v>-86.419700000000006</v>
      </c>
      <c r="O1398" s="23">
        <f>VLOOKUP(A1398,[1]FloodArchive!$A$2:$P$6000,6,FALSE)</f>
        <v>38.253999999999998</v>
      </c>
      <c r="P1398" s="33" t="s">
        <v>2669</v>
      </c>
    </row>
    <row r="1399" spans="1:16" ht="39.950000000000003" customHeight="1" x14ac:dyDescent="0.2">
      <c r="A1399" s="138">
        <f t="shared" si="69"/>
        <v>2817</v>
      </c>
      <c r="B1399" s="21" t="str">
        <f>VLOOKUP(A1399,[1]FloodArchive!$A$2:$N$6000,3,FALSE)</f>
        <v>Greece</v>
      </c>
      <c r="C1399" s="22" t="s">
        <v>2670</v>
      </c>
      <c r="D1399" s="24">
        <f>VLOOKUP(A1399,[1]FloodArchive!$A$2:$P$6000,8,FALSE)</f>
        <v>38785</v>
      </c>
      <c r="E1399" s="24">
        <f>VLOOKUP(A1399,[1]FloodArchive!$A$2:$P$6000,9,FALSE)</f>
        <v>38801</v>
      </c>
      <c r="F1399" s="25">
        <f t="shared" si="71"/>
        <v>17</v>
      </c>
      <c r="G1399" s="23">
        <f>VLOOKUP(A1399,[1]FloodArchive!$A$2:$P$6000,11,FALSE)</f>
        <v>0</v>
      </c>
      <c r="H1399" s="23">
        <f>VLOOKUP(A1399,[1]FloodArchive!$A$2:$P$6000,12,FALSE)</f>
        <v>0</v>
      </c>
      <c r="I1399" s="36">
        <v>0</v>
      </c>
      <c r="J1399" s="23" t="str">
        <f>VLOOKUP(A1399,[1]FloodArchive!$A$2:$P$6000,13,FALSE)</f>
        <v>Rain and snowmelt</v>
      </c>
      <c r="K1399" s="26">
        <f>VLOOKUP(A1399,[1]FloodArchive!$A$2:$P$6003,14,FALSE)</f>
        <v>1</v>
      </c>
      <c r="L1399" s="23">
        <f>VLOOKUP(A1399,[1]FloodArchive!$A$2:$P$6000,7,FALSE)</f>
        <v>19592.43</v>
      </c>
      <c r="M1399" s="27">
        <f t="shared" si="70"/>
        <v>5.5225372251699989</v>
      </c>
      <c r="N1399" s="23">
        <f>VLOOKUP(A1399,[1]FloodArchive!$A$2:$P$6000,5,FALSE)</f>
        <v>25.565799999999999</v>
      </c>
      <c r="O1399" s="23">
        <f>VLOOKUP(A1399,[1]FloodArchive!$A$2:$P$6000,6,FALSE)</f>
        <v>40.895899999999997</v>
      </c>
      <c r="P1399" s="33" t="s">
        <v>2671</v>
      </c>
    </row>
    <row r="1400" spans="1:16" ht="39.950000000000003" customHeight="1" x14ac:dyDescent="0.2">
      <c r="A1400" s="138">
        <f t="shared" si="69"/>
        <v>2816</v>
      </c>
      <c r="B1400" s="21" t="str">
        <f>VLOOKUP(A1400,[1]FloodArchive!$A$2:$N$6000,3,FALSE)</f>
        <v>Malawi</v>
      </c>
      <c r="C1400" s="22" t="s">
        <v>2672</v>
      </c>
      <c r="D1400" s="24">
        <f>VLOOKUP(A1400,[1]FloodArchive!$A$2:$P$6000,8,FALSE)</f>
        <v>38783</v>
      </c>
      <c r="E1400" s="24">
        <f>VLOOKUP(A1400,[1]FloodArchive!$A$2:$P$6000,9,FALSE)</f>
        <v>38790</v>
      </c>
      <c r="F1400" s="25">
        <f t="shared" si="71"/>
        <v>8</v>
      </c>
      <c r="G1400" s="23">
        <f>VLOOKUP(A1400,[1]FloodArchive!$A$2:$P$6000,11,FALSE)</f>
        <v>3</v>
      </c>
      <c r="H1400" s="23">
        <f>VLOOKUP(A1400,[1]FloodArchive!$A$2:$P$6000,12,FALSE)</f>
        <v>8000</v>
      </c>
      <c r="I1400" s="36">
        <v>0</v>
      </c>
      <c r="J1400" s="23" t="str">
        <f>VLOOKUP(A1400,[1]FloodArchive!$A$2:$P$6000,13,FALSE)</f>
        <v>Heavy rain</v>
      </c>
      <c r="K1400" s="26">
        <f>VLOOKUP(A1400,[1]FloodArchive!$A$2:$P$6003,14,FALSE)</f>
        <v>2</v>
      </c>
      <c r="L1400" s="23">
        <f>VLOOKUP(A1400,[1]FloodArchive!$A$2:$P$6000,7,FALSE)</f>
        <v>64885.47</v>
      </c>
      <c r="M1400" s="27">
        <f t="shared" si="70"/>
        <v>6.0162674374638208</v>
      </c>
      <c r="N1400" s="23">
        <f>VLOOKUP(A1400,[1]FloodArchive!$A$2:$P$6000,5,FALSE)</f>
        <v>35.118899999999996</v>
      </c>
      <c r="O1400" s="23">
        <f>VLOOKUP(A1400,[1]FloodArchive!$A$2:$P$6000,6,FALSE)</f>
        <v>-14.5915</v>
      </c>
      <c r="P1400" s="33" t="s">
        <v>2673</v>
      </c>
    </row>
    <row r="1401" spans="1:16" ht="39.950000000000003" customHeight="1" x14ac:dyDescent="0.2">
      <c r="A1401" s="138">
        <f t="shared" si="69"/>
        <v>2815</v>
      </c>
      <c r="B1401" s="21" t="str">
        <f>VLOOKUP(A1401,[1]FloodArchive!$A$2:$N$6000,3,FALSE)</f>
        <v>Australia</v>
      </c>
      <c r="C1401" s="22" t="s">
        <v>2674</v>
      </c>
      <c r="D1401" s="24">
        <f>VLOOKUP(A1401,[1]FloodArchive!$A$2:$P$6000,8,FALSE)</f>
        <v>38779</v>
      </c>
      <c r="E1401" s="24">
        <f>VLOOKUP(A1401,[1]FloodArchive!$A$2:$P$6000,9,FALSE)</f>
        <v>38799</v>
      </c>
      <c r="F1401" s="25">
        <f t="shared" si="71"/>
        <v>21</v>
      </c>
      <c r="G1401" s="23">
        <f>VLOOKUP(A1401,[1]FloodArchive!$A$2:$P$6000,11,FALSE)</f>
        <v>0</v>
      </c>
      <c r="H1401" s="23">
        <f>VLOOKUP(A1401,[1]FloodArchive!$A$2:$P$6000,12,FALSE)</f>
        <v>0</v>
      </c>
      <c r="I1401" s="36">
        <v>0</v>
      </c>
      <c r="J1401" s="23" t="str">
        <f>VLOOKUP(A1401,[1]FloodArchive!$A$2:$P$6000,13,FALSE)</f>
        <v>Tropical Cyclone</v>
      </c>
      <c r="K1401" s="26">
        <f>VLOOKUP(A1401,[1]FloodArchive!$A$2:$P$6003,14,FALSE)</f>
        <v>2</v>
      </c>
      <c r="L1401" s="23">
        <f>VLOOKUP(A1401,[1]FloodArchive!$A$2:$P$6000,7,FALSE)</f>
        <v>37924.86</v>
      </c>
      <c r="M1401" s="27">
        <f t="shared" si="70"/>
        <v>6.202173276657204</v>
      </c>
      <c r="N1401" s="23">
        <f>VLOOKUP(A1401,[1]FloodArchive!$A$2:$P$6000,5,FALSE)</f>
        <v>114.989</v>
      </c>
      <c r="O1401" s="23">
        <f>VLOOKUP(A1401,[1]FloodArchive!$A$2:$P$6000,6,FALSE)</f>
        <v>-27.41</v>
      </c>
      <c r="P1401" s="33" t="s">
        <v>2675</v>
      </c>
    </row>
    <row r="1402" spans="1:16" ht="39.950000000000003" customHeight="1" x14ac:dyDescent="0.2">
      <c r="A1402" s="138">
        <f t="shared" si="69"/>
        <v>2814</v>
      </c>
      <c r="B1402" s="21" t="str">
        <f>VLOOKUP(A1402,[1]FloodArchive!$A$2:$N$6000,3,FALSE)</f>
        <v>Philippines</v>
      </c>
      <c r="C1402" s="22" t="s">
        <v>2676</v>
      </c>
      <c r="D1402" s="24">
        <f>VLOOKUP(A1402,[1]FloodArchive!$A$2:$P$6000,8,FALSE)</f>
        <v>38780</v>
      </c>
      <c r="E1402" s="24">
        <f>VLOOKUP(A1402,[1]FloodArchive!$A$2:$P$6000,9,FALSE)</f>
        <v>38782</v>
      </c>
      <c r="F1402" s="25">
        <f t="shared" si="71"/>
        <v>3</v>
      </c>
      <c r="G1402" s="23">
        <f>VLOOKUP(A1402,[1]FloodArchive!$A$2:$P$6000,11,FALSE)</f>
        <v>1</v>
      </c>
      <c r="H1402" s="23">
        <f>VLOOKUP(A1402,[1]FloodArchive!$A$2:$P$6000,12,FALSE)</f>
        <v>1000</v>
      </c>
      <c r="I1402" s="36">
        <v>0</v>
      </c>
      <c r="J1402" s="23" t="str">
        <f>VLOOKUP(A1402,[1]FloodArchive!$A$2:$P$6000,13,FALSE)</f>
        <v>Heavy rain</v>
      </c>
      <c r="K1402" s="26">
        <f>VLOOKUP(A1402,[1]FloodArchive!$A$2:$P$6003,14,FALSE)</f>
        <v>1</v>
      </c>
      <c r="L1402" s="23">
        <f>VLOOKUP(A1402,[1]FloodArchive!$A$2:$P$6000,7,FALSE)</f>
        <v>628.61099999999999</v>
      </c>
      <c r="M1402" s="27">
        <f t="shared" si="70"/>
        <v>3.2755032311427166</v>
      </c>
      <c r="N1402" s="23">
        <f>VLOOKUP(A1402,[1]FloodArchive!$A$2:$P$6000,5,FALSE)</f>
        <v>125.565</v>
      </c>
      <c r="O1402" s="23">
        <f>VLOOKUP(A1402,[1]FloodArchive!$A$2:$P$6000,6,FALSE)</f>
        <v>7.1719400000000002</v>
      </c>
      <c r="P1402" s="33" t="s">
        <v>2677</v>
      </c>
    </row>
    <row r="1403" spans="1:16" ht="39.950000000000003" customHeight="1" x14ac:dyDescent="0.2">
      <c r="A1403" s="138">
        <f t="shared" si="69"/>
        <v>2813</v>
      </c>
      <c r="B1403" s="21" t="str">
        <f>VLOOKUP(A1403,[1]FloodArchive!$A$2:$N$6000,3,FALSE)</f>
        <v>Australia</v>
      </c>
      <c r="C1403" s="22" t="s">
        <v>2678</v>
      </c>
      <c r="D1403" s="24">
        <f>VLOOKUP(A1403,[1]FloodArchive!$A$2:$P$6000,8,FALSE)</f>
        <v>38777</v>
      </c>
      <c r="E1403" s="24">
        <f>VLOOKUP(A1403,[1]FloodArchive!$A$2:$P$6000,9,FALSE)</f>
        <v>38784</v>
      </c>
      <c r="F1403" s="25">
        <f t="shared" si="71"/>
        <v>8</v>
      </c>
      <c r="G1403" s="23">
        <f>VLOOKUP(A1403,[1]FloodArchive!$A$2:$P$6000,11,FALSE)</f>
        <v>0</v>
      </c>
      <c r="H1403" s="23">
        <f>VLOOKUP(A1403,[1]FloodArchive!$A$2:$P$6000,12,FALSE)</f>
        <v>0</v>
      </c>
      <c r="I1403" s="36">
        <v>0</v>
      </c>
      <c r="J1403" s="23" t="str">
        <f>VLOOKUP(A1403,[1]FloodArchive!$A$2:$P$6000,13,FALSE)</f>
        <v>Heavy rain</v>
      </c>
      <c r="K1403" s="26">
        <f>VLOOKUP(A1403,[1]FloodArchive!$A$2:$P$6003,14,FALSE)</f>
        <v>1</v>
      </c>
      <c r="L1403" s="23">
        <f>VLOOKUP(A1403,[1]FloodArchive!$A$2:$P$6000,7,FALSE)</f>
        <v>33679.300000000003</v>
      </c>
      <c r="M1403" s="27">
        <f t="shared" si="70"/>
        <v>5.4304530434152625</v>
      </c>
      <c r="N1403" s="23">
        <f>VLOOKUP(A1403,[1]FloodArchive!$A$2:$P$6000,5,FALSE)</f>
        <v>152.62100000000001</v>
      </c>
      <c r="O1403" s="23">
        <f>VLOOKUP(A1403,[1]FloodArchive!$A$2:$P$6000,6,FALSE)</f>
        <v>-30.2302</v>
      </c>
      <c r="P1403" s="33" t="s">
        <v>2679</v>
      </c>
    </row>
    <row r="1404" spans="1:16" ht="39.950000000000003" customHeight="1" x14ac:dyDescent="0.2">
      <c r="A1404" s="138">
        <f t="shared" si="69"/>
        <v>2812</v>
      </c>
      <c r="B1404" s="21" t="str">
        <f>VLOOKUP(A1404,[1]FloodArchive!$A$2:$N$6000,3,FALSE)</f>
        <v>Papua New Guinea</v>
      </c>
      <c r="C1404" s="22" t="s">
        <v>2680</v>
      </c>
      <c r="D1404" s="24">
        <f>VLOOKUP(A1404,[1]FloodArchive!$A$2:$P$6000,8,FALSE)</f>
        <v>38766</v>
      </c>
      <c r="E1404" s="24">
        <f>VLOOKUP(A1404,[1]FloodArchive!$A$2:$P$6000,9,FALSE)</f>
        <v>38772</v>
      </c>
      <c r="F1404" s="25">
        <f t="shared" si="71"/>
        <v>7</v>
      </c>
      <c r="G1404" s="23">
        <f>VLOOKUP(A1404,[1]FloodArchive!$A$2:$P$6000,11,FALSE)</f>
        <v>6</v>
      </c>
      <c r="H1404" s="23">
        <f>VLOOKUP(A1404,[1]FloodArchive!$A$2:$P$6000,12,FALSE)</f>
        <v>5000</v>
      </c>
      <c r="I1404" s="36">
        <v>0</v>
      </c>
      <c r="J1404" s="23" t="str">
        <f>VLOOKUP(A1404,[1]FloodArchive!$A$2:$P$6000,13,FALSE)</f>
        <v>Heavy rain</v>
      </c>
      <c r="K1404" s="26">
        <f>VLOOKUP(A1404,[1]FloodArchive!$A$2:$P$6003,14,FALSE)</f>
        <v>1</v>
      </c>
      <c r="L1404" s="23">
        <f>VLOOKUP(A1404,[1]FloodArchive!$A$2:$P$6000,7,FALSE)</f>
        <v>7506.79</v>
      </c>
      <c r="M1404" s="27">
        <f t="shared" si="70"/>
        <v>4.7205523068041995</v>
      </c>
      <c r="N1404" s="23">
        <f>VLOOKUP(A1404,[1]FloodArchive!$A$2:$P$6000,5,FALSE)</f>
        <v>144.381</v>
      </c>
      <c r="O1404" s="23">
        <f>VLOOKUP(A1404,[1]FloodArchive!$A$2:$P$6000,6,FALSE)</f>
        <v>-5.7994599999999998</v>
      </c>
      <c r="P1404" s="33" t="s">
        <v>2681</v>
      </c>
    </row>
    <row r="1405" spans="1:16" ht="39.950000000000003" customHeight="1" x14ac:dyDescent="0.2">
      <c r="A1405" s="138">
        <f t="shared" si="69"/>
        <v>2811</v>
      </c>
      <c r="B1405" s="21" t="str">
        <f>VLOOKUP(A1405,[1]FloodArchive!$A$2:$N$6000,3,FALSE)</f>
        <v>Malaysia</v>
      </c>
      <c r="C1405" s="22" t="s">
        <v>2682</v>
      </c>
      <c r="D1405" s="24">
        <f>VLOOKUP(A1405,[1]FloodArchive!$A$2:$P$6000,8,FALSE)</f>
        <v>38774</v>
      </c>
      <c r="E1405" s="24">
        <f>VLOOKUP(A1405,[1]FloodArchive!$A$2:$P$6000,9,FALSE)</f>
        <v>38774</v>
      </c>
      <c r="F1405" s="25">
        <f t="shared" si="71"/>
        <v>1</v>
      </c>
      <c r="G1405" s="23">
        <f>VLOOKUP(A1405,[1]FloodArchive!$A$2:$P$6000,11,FALSE)</f>
        <v>0</v>
      </c>
      <c r="H1405" s="23">
        <f>VLOOKUP(A1405,[1]FloodArchive!$A$2:$P$6000,12,FALSE)</f>
        <v>9000</v>
      </c>
      <c r="I1405" s="36">
        <v>0</v>
      </c>
      <c r="J1405" s="23" t="str">
        <f>VLOOKUP(A1405,[1]FloodArchive!$A$2:$P$6000,13,FALSE)</f>
        <v>Brief torrential rain</v>
      </c>
      <c r="K1405" s="26">
        <f>VLOOKUP(A1405,[1]FloodArchive!$A$2:$P$6003,14,FALSE)</f>
        <v>1</v>
      </c>
      <c r="L1405" s="23">
        <f>VLOOKUP(A1405,[1]FloodArchive!$A$2:$P$6000,7,FALSE)</f>
        <v>1175.07</v>
      </c>
      <c r="M1405" s="27">
        <f t="shared" si="70"/>
        <v>3.0700637386998562</v>
      </c>
      <c r="N1405" s="23">
        <f>VLOOKUP(A1405,[1]FloodArchive!$A$2:$P$6000,5,FALSE)</f>
        <v>101.65300000000001</v>
      </c>
      <c r="O1405" s="23">
        <f>VLOOKUP(A1405,[1]FloodArchive!$A$2:$P$6000,6,FALSE)</f>
        <v>3.11572</v>
      </c>
      <c r="P1405" s="33" t="s">
        <v>2683</v>
      </c>
    </row>
    <row r="1406" spans="1:16" ht="39.950000000000003" customHeight="1" x14ac:dyDescent="0.2">
      <c r="A1406" s="138">
        <f t="shared" si="69"/>
        <v>2810</v>
      </c>
      <c r="B1406" s="21" t="str">
        <f>VLOOKUP(A1406,[1]FloodArchive!$A$2:$N$6000,3,FALSE)</f>
        <v>Namibia</v>
      </c>
      <c r="C1406" s="22" t="s">
        <v>2684</v>
      </c>
      <c r="D1406" s="24">
        <f>VLOOKUP(A1406,[1]FloodArchive!$A$2:$P$6000,8,FALSE)</f>
        <v>38772</v>
      </c>
      <c r="E1406" s="24">
        <f>VLOOKUP(A1406,[1]FloodArchive!$A$2:$P$6000,9,FALSE)</f>
        <v>38776</v>
      </c>
      <c r="F1406" s="25">
        <f t="shared" si="71"/>
        <v>5</v>
      </c>
      <c r="G1406" s="23">
        <f>VLOOKUP(A1406,[1]FloodArchive!$A$2:$P$6000,11,FALSE)</f>
        <v>5</v>
      </c>
      <c r="H1406" s="23">
        <f>VLOOKUP(A1406,[1]FloodArchive!$A$2:$P$6000,12,FALSE)</f>
        <v>2100</v>
      </c>
      <c r="I1406" s="36" t="s">
        <v>1691</v>
      </c>
      <c r="J1406" s="23" t="str">
        <f>VLOOKUP(A1406,[1]FloodArchive!$A$2:$P$6000,13,FALSE)</f>
        <v>Dam/Levy, break or release</v>
      </c>
      <c r="K1406" s="26">
        <f>VLOOKUP(A1406,[1]FloodArchive!$A$2:$P$6003,14,FALSE)</f>
        <v>2</v>
      </c>
      <c r="L1406" s="23">
        <f>VLOOKUP(A1406,[1]FloodArchive!$A$2:$P$6000,7,FALSE)</f>
        <v>16107.27</v>
      </c>
      <c r="M1406" s="27">
        <f t="shared" si="70"/>
        <v>5.2070219386560375</v>
      </c>
      <c r="N1406" s="23">
        <f>VLOOKUP(A1406,[1]FloodArchive!$A$2:$P$6000,5,FALSE)</f>
        <v>17.9801</v>
      </c>
      <c r="O1406" s="23">
        <f>VLOOKUP(A1406,[1]FloodArchive!$A$2:$P$6000,6,FALSE)</f>
        <v>-24.5303</v>
      </c>
      <c r="P1406" s="33" t="s">
        <v>2685</v>
      </c>
    </row>
    <row r="1407" spans="1:16" ht="39.950000000000003" customHeight="1" x14ac:dyDescent="0.2">
      <c r="A1407" s="138">
        <f t="shared" si="69"/>
        <v>2809</v>
      </c>
      <c r="B1407" s="21" t="str">
        <f>VLOOKUP(A1407,[1]FloodArchive!$A$2:$N$6000,3,FALSE)</f>
        <v>Serbia</v>
      </c>
      <c r="C1407" s="22" t="s">
        <v>2686</v>
      </c>
      <c r="D1407" s="24">
        <f>VLOOKUP(A1407,[1]FloodArchive!$A$2:$P$6000,8,FALSE)</f>
        <v>38769</v>
      </c>
      <c r="E1407" s="24">
        <f>VLOOKUP(A1407,[1]FloodArchive!$A$2:$P$6000,9,FALSE)</f>
        <v>38777</v>
      </c>
      <c r="F1407" s="25">
        <f t="shared" si="71"/>
        <v>9</v>
      </c>
      <c r="G1407" s="23">
        <f>VLOOKUP(A1407,[1]FloodArchive!$A$2:$P$6000,11,FALSE)</f>
        <v>0</v>
      </c>
      <c r="H1407" s="23">
        <f>VLOOKUP(A1407,[1]FloodArchive!$A$2:$P$6000,12,FALSE)</f>
        <v>1200</v>
      </c>
      <c r="I1407" s="36">
        <v>0</v>
      </c>
      <c r="J1407" s="23" t="str">
        <f>VLOOKUP(A1407,[1]FloodArchive!$A$2:$P$6000,13,FALSE)</f>
        <v>Rain and snowmelt</v>
      </c>
      <c r="K1407" s="26">
        <f>VLOOKUP(A1407,[1]FloodArchive!$A$2:$P$6003,14,FALSE)</f>
        <v>1</v>
      </c>
      <c r="L1407" s="23">
        <f>VLOOKUP(A1407,[1]FloodArchive!$A$2:$P$6000,7,FALSE)</f>
        <v>10087.24</v>
      </c>
      <c r="M1407" s="27">
        <f t="shared" si="70"/>
        <v>4.9580148633136396</v>
      </c>
      <c r="N1407" s="23">
        <f>VLOOKUP(A1407,[1]FloodArchive!$A$2:$P$6000,5,FALSE)</f>
        <v>20.825800000000001</v>
      </c>
      <c r="O1407" s="23">
        <f>VLOOKUP(A1407,[1]FloodArchive!$A$2:$P$6000,6,FALSE)</f>
        <v>42.603299999999997</v>
      </c>
      <c r="P1407" s="33" t="s">
        <v>2687</v>
      </c>
    </row>
    <row r="1408" spans="1:16" ht="39.950000000000003" customHeight="1" x14ac:dyDescent="0.2">
      <c r="A1408" s="138">
        <f t="shared" si="69"/>
        <v>2808</v>
      </c>
      <c r="B1408" s="21" t="str">
        <f>VLOOKUP(A1408,[1]FloodArchive!$A$2:$N$6000,3,FALSE)</f>
        <v>USA</v>
      </c>
      <c r="C1408" s="22" t="s">
        <v>2688</v>
      </c>
      <c r="D1408" s="24">
        <f>VLOOKUP(A1408,[1]FloodArchive!$A$2:$P$6000,8,FALSE)</f>
        <v>38769</v>
      </c>
      <c r="E1408" s="24">
        <f>VLOOKUP(A1408,[1]FloodArchive!$A$2:$P$6000,9,FALSE)</f>
        <v>38782</v>
      </c>
      <c r="F1408" s="25">
        <f t="shared" si="71"/>
        <v>14</v>
      </c>
      <c r="G1408" s="23">
        <f>VLOOKUP(A1408,[1]FloodArchive!$A$2:$P$6000,11,FALSE)</f>
        <v>0</v>
      </c>
      <c r="H1408" s="23">
        <f>VLOOKUP(A1408,[1]FloodArchive!$A$2:$P$6000,12,FALSE)</f>
        <v>0</v>
      </c>
      <c r="I1408" s="36">
        <v>0</v>
      </c>
      <c r="J1408" s="23" t="str">
        <f>VLOOKUP(A1408,[1]FloodArchive!$A$2:$P$6000,13,FALSE)</f>
        <v>Heavy rain</v>
      </c>
      <c r="K1408" s="26">
        <f>VLOOKUP(A1408,[1]FloodArchive!$A$2:$P$6003,14,FALSE)</f>
        <v>1</v>
      </c>
      <c r="L1408" s="23">
        <f>VLOOKUP(A1408,[1]FloodArchive!$A$2:$P$6000,7,FALSE)</f>
        <v>3020.97</v>
      </c>
      <c r="M1408" s="27">
        <f t="shared" si="70"/>
        <v>4.6262744481745743</v>
      </c>
      <c r="N1408" s="23">
        <f>VLOOKUP(A1408,[1]FloodArchive!$A$2:$P$6000,5,FALSE)</f>
        <v>-157.97</v>
      </c>
      <c r="O1408" s="23">
        <f>VLOOKUP(A1408,[1]FloodArchive!$A$2:$P$6000,6,FALSE)</f>
        <v>21.494</v>
      </c>
      <c r="P1408" s="33" t="s">
        <v>2689</v>
      </c>
    </row>
    <row r="1409" spans="1:16" ht="39.950000000000003" customHeight="1" x14ac:dyDescent="0.2">
      <c r="A1409" s="138">
        <f t="shared" si="69"/>
        <v>2807</v>
      </c>
      <c r="B1409" s="21" t="str">
        <f>VLOOKUP(A1409,[1]FloodArchive!$A$2:$N$6000,3,FALSE)</f>
        <v>Indonesia</v>
      </c>
      <c r="C1409" s="22" t="s">
        <v>2690</v>
      </c>
      <c r="D1409" s="24">
        <f>VLOOKUP(A1409,[1]FloodArchive!$A$2:$P$6000,8,FALSE)</f>
        <v>38761</v>
      </c>
      <c r="E1409" s="24">
        <f>VLOOKUP(A1409,[1]FloodArchive!$A$2:$P$6000,9,FALSE)</f>
        <v>38771</v>
      </c>
      <c r="F1409" s="25">
        <f t="shared" si="71"/>
        <v>11</v>
      </c>
      <c r="G1409" s="23">
        <f>VLOOKUP(A1409,[1]FloodArchive!$A$2:$P$6000,11,FALSE)</f>
        <v>33</v>
      </c>
      <c r="H1409" s="23">
        <f>VLOOKUP(A1409,[1]FloodArchive!$A$2:$P$6000,12,FALSE)</f>
        <v>17500</v>
      </c>
      <c r="I1409" s="36">
        <v>27600000</v>
      </c>
      <c r="J1409" s="23" t="str">
        <f>VLOOKUP(A1409,[1]FloodArchive!$A$2:$P$6000,13,FALSE)</f>
        <v>Monsoonal rain</v>
      </c>
      <c r="K1409" s="26">
        <f>VLOOKUP(A1409,[1]FloodArchive!$A$2:$P$6003,14,FALSE)</f>
        <v>1</v>
      </c>
      <c r="L1409" s="23">
        <f>VLOOKUP(A1409,[1]FloodArchive!$A$2:$P$6000,7,FALSE)</f>
        <v>33830.6</v>
      </c>
      <c r="M1409" s="27">
        <f t="shared" si="70"/>
        <v>5.5707023854108346</v>
      </c>
      <c r="N1409" s="23">
        <f>VLOOKUP(A1409,[1]FloodArchive!$A$2:$P$6000,5,FALSE)</f>
        <v>124.664</v>
      </c>
      <c r="O1409" s="23">
        <f>VLOOKUP(A1409,[1]FloodArchive!$A$2:$P$6000,6,FALSE)</f>
        <v>1.07274</v>
      </c>
      <c r="P1409" s="33" t="s">
        <v>2691</v>
      </c>
    </row>
    <row r="1410" spans="1:16" ht="39.950000000000003" customHeight="1" x14ac:dyDescent="0.2">
      <c r="A1410" s="138">
        <f t="shared" si="69"/>
        <v>2806</v>
      </c>
      <c r="B1410" s="21" t="str">
        <f>VLOOKUP(A1410,[1]FloodArchive!$A$2:$N$6000,3,FALSE)</f>
        <v>Brazil</v>
      </c>
      <c r="C1410" s="22" t="s">
        <v>2692</v>
      </c>
      <c r="D1410" s="24">
        <f>VLOOKUP(A1410,[1]FloodArchive!$A$2:$P$6000,8,FALSE)</f>
        <v>38761</v>
      </c>
      <c r="E1410" s="24">
        <f>VLOOKUP(A1410,[1]FloodArchive!$A$2:$P$6000,9,FALSE)</f>
        <v>38796</v>
      </c>
      <c r="F1410" s="25">
        <f t="shared" si="71"/>
        <v>36</v>
      </c>
      <c r="G1410" s="23">
        <f>VLOOKUP(A1410,[1]FloodArchive!$A$2:$P$6000,11,FALSE)</f>
        <v>3</v>
      </c>
      <c r="H1410" s="23">
        <f>VLOOKUP(A1410,[1]FloodArchive!$A$2:$P$6000,12,FALSE)</f>
        <v>33000</v>
      </c>
      <c r="I1410" s="36">
        <v>0</v>
      </c>
      <c r="J1410" s="23" t="str">
        <f>VLOOKUP(A1410,[1]FloodArchive!$A$2:$P$6000,13,FALSE)</f>
        <v>Heavy rain</v>
      </c>
      <c r="K1410" s="26">
        <f>VLOOKUP(A1410,[1]FloodArchive!$A$2:$P$6003,14,FALSE)</f>
        <v>1</v>
      </c>
      <c r="L1410" s="23">
        <f>VLOOKUP(A1410,[1]FloodArchive!$A$2:$P$6000,7,FALSE)</f>
        <v>149086.15</v>
      </c>
      <c r="M1410" s="27">
        <f t="shared" si="70"/>
        <v>6.7297398004378577</v>
      </c>
      <c r="N1410" s="23">
        <f>VLOOKUP(A1410,[1]FloodArchive!$A$2:$P$6000,5,FALSE)</f>
        <v>-70.296800000000005</v>
      </c>
      <c r="O1410" s="23">
        <f>VLOOKUP(A1410,[1]FloodArchive!$A$2:$P$6000,6,FALSE)</f>
        <v>-9.1463699999999992</v>
      </c>
      <c r="P1410" s="33" t="s">
        <v>2693</v>
      </c>
    </row>
    <row r="1411" spans="1:16" ht="39.950000000000003" customHeight="1" x14ac:dyDescent="0.2">
      <c r="A1411" s="138">
        <f t="shared" si="69"/>
        <v>2805</v>
      </c>
      <c r="B1411" s="21" t="str">
        <f>VLOOKUP(A1411,[1]FloodArchive!$A$2:$N$6000,3,FALSE)</f>
        <v>Vietnam</v>
      </c>
      <c r="C1411" s="22" t="s">
        <v>2694</v>
      </c>
      <c r="D1411" s="24">
        <f>VLOOKUP(A1411,[1]FloodArchive!$A$2:$P$6000,8,FALSE)</f>
        <v>38762</v>
      </c>
      <c r="E1411" s="24">
        <f>VLOOKUP(A1411,[1]FloodArchive!$A$2:$P$6000,9,FALSE)</f>
        <v>38769</v>
      </c>
      <c r="F1411" s="25">
        <f t="shared" si="71"/>
        <v>8</v>
      </c>
      <c r="G1411" s="23">
        <f>VLOOKUP(A1411,[1]FloodArchive!$A$2:$P$6000,11,FALSE)</f>
        <v>0</v>
      </c>
      <c r="H1411" s="23">
        <f>VLOOKUP(A1411,[1]FloodArchive!$A$2:$P$6000,12,FALSE)</f>
        <v>500</v>
      </c>
      <c r="I1411" s="36">
        <v>0</v>
      </c>
      <c r="J1411" s="23" t="str">
        <f>VLOOKUP(A1411,[1]FloodArchive!$A$2:$P$6000,13,FALSE)</f>
        <v>Heavy rain</v>
      </c>
      <c r="K1411" s="26">
        <f>VLOOKUP(A1411,[1]FloodArchive!$A$2:$P$6003,14,FALSE)</f>
        <v>2</v>
      </c>
      <c r="L1411" s="23">
        <f>VLOOKUP(A1411,[1]FloodArchive!$A$2:$P$6000,7,FALSE)</f>
        <v>17541.13</v>
      </c>
      <c r="M1411" s="27">
        <f t="shared" si="70"/>
        <v>5.4481775498476948</v>
      </c>
      <c r="N1411" s="23">
        <f>VLOOKUP(A1411,[1]FloodArchive!$A$2:$P$6000,5,FALSE)</f>
        <v>106.928</v>
      </c>
      <c r="O1411" s="23">
        <f>VLOOKUP(A1411,[1]FloodArchive!$A$2:$P$6000,6,FALSE)</f>
        <v>17.0428</v>
      </c>
      <c r="P1411" s="33" t="s">
        <v>2695</v>
      </c>
    </row>
    <row r="1412" spans="1:16" ht="39.950000000000003" customHeight="1" x14ac:dyDescent="0.2">
      <c r="A1412" s="138">
        <f t="shared" si="69"/>
        <v>2804</v>
      </c>
      <c r="B1412" s="21" t="str">
        <f>VLOOKUP(A1412,[1]FloodArchive!$A$2:$N$6000,3,FALSE)</f>
        <v>Yemen</v>
      </c>
      <c r="C1412" s="22" t="s">
        <v>2696</v>
      </c>
      <c r="D1412" s="24">
        <f>VLOOKUP(A1412,[1]FloodArchive!$A$2:$P$6000,8,FALSE)</f>
        <v>38768</v>
      </c>
      <c r="E1412" s="24">
        <f>VLOOKUP(A1412,[1]FloodArchive!$A$2:$P$6000,9,FALSE)</f>
        <v>38771</v>
      </c>
      <c r="F1412" s="25">
        <f t="shared" si="71"/>
        <v>4</v>
      </c>
      <c r="G1412" s="23">
        <f>VLOOKUP(A1412,[1]FloodArchive!$A$2:$P$6000,11,FALSE)</f>
        <v>5</v>
      </c>
      <c r="H1412" s="23">
        <f>VLOOKUP(A1412,[1]FloodArchive!$A$2:$P$6000,12,FALSE)</f>
        <v>2000</v>
      </c>
      <c r="I1412" s="36">
        <v>0</v>
      </c>
      <c r="J1412" s="23" t="str">
        <f>VLOOKUP(A1412,[1]FloodArchive!$A$2:$P$6000,13,FALSE)</f>
        <v>Heavy rain</v>
      </c>
      <c r="K1412" s="26">
        <f>VLOOKUP(A1412,[1]FloodArchive!$A$2:$P$6003,14,FALSE)</f>
        <v>1</v>
      </c>
      <c r="L1412" s="23">
        <f>VLOOKUP(A1412,[1]FloodArchive!$A$2:$P$6000,7,FALSE)</f>
        <v>10706.76</v>
      </c>
      <c r="M1412" s="27">
        <f t="shared" si="70"/>
        <v>4.6317180590781097</v>
      </c>
      <c r="N1412" s="23">
        <f>VLOOKUP(A1412,[1]FloodArchive!$A$2:$P$6000,5,FALSE)</f>
        <v>44.177700000000002</v>
      </c>
      <c r="O1412" s="23">
        <f>VLOOKUP(A1412,[1]FloodArchive!$A$2:$P$6000,6,FALSE)</f>
        <v>14.536799999999999</v>
      </c>
      <c r="P1412" s="33" t="s">
        <v>2697</v>
      </c>
    </row>
    <row r="1413" spans="1:16" ht="39.950000000000003" customHeight="1" x14ac:dyDescent="0.2">
      <c r="A1413" s="138">
        <f t="shared" si="69"/>
        <v>2803</v>
      </c>
      <c r="B1413" s="21" t="str">
        <f>VLOOKUP(A1413,[1]FloodArchive!$A$2:$N$6000,3,FALSE)</f>
        <v>China</v>
      </c>
      <c r="C1413" s="22" t="s">
        <v>2698</v>
      </c>
      <c r="D1413" s="24">
        <f>VLOOKUP(A1413,[1]FloodArchive!$A$2:$P$6000,8,FALSE)</f>
        <v>38764</v>
      </c>
      <c r="E1413" s="24">
        <f>VLOOKUP(A1413,[1]FloodArchive!$A$2:$P$6000,9,FALSE)</f>
        <v>38771</v>
      </c>
      <c r="F1413" s="25">
        <f t="shared" si="71"/>
        <v>8</v>
      </c>
      <c r="G1413" s="23">
        <f>VLOOKUP(A1413,[1]FloodArchive!$A$2:$P$6000,11,FALSE)</f>
        <v>0</v>
      </c>
      <c r="H1413" s="23">
        <f>VLOOKUP(A1413,[1]FloodArchive!$A$2:$P$6000,12,FALSE)</f>
        <v>3000</v>
      </c>
      <c r="I1413" s="36">
        <v>800000</v>
      </c>
      <c r="J1413" s="23" t="str">
        <f>VLOOKUP(A1413,[1]FloodArchive!$A$2:$P$6000,13,FALSE)</f>
        <v>Snowmelt</v>
      </c>
      <c r="K1413" s="26">
        <f>VLOOKUP(A1413,[1]FloodArchive!$A$2:$P$6003,14,FALSE)</f>
        <v>1</v>
      </c>
      <c r="L1413" s="23">
        <f>VLOOKUP(A1413,[1]FloodArchive!$A$2:$P$6000,7,FALSE)</f>
        <v>76506.600000000006</v>
      </c>
      <c r="M1413" s="27">
        <f t="shared" si="70"/>
        <v>5.7867888890729011</v>
      </c>
      <c r="N1413" s="23">
        <f>VLOOKUP(A1413,[1]FloodArchive!$A$2:$P$6000,5,FALSE)</f>
        <v>87.211799999999997</v>
      </c>
      <c r="O1413" s="23">
        <f>VLOOKUP(A1413,[1]FloodArchive!$A$2:$P$6000,6,FALSE)</f>
        <v>40.658000000000001</v>
      </c>
      <c r="P1413" s="33" t="s">
        <v>2699</v>
      </c>
    </row>
    <row r="1414" spans="1:16" ht="39.950000000000003" customHeight="1" x14ac:dyDescent="0.2">
      <c r="A1414" s="138">
        <f t="shared" si="69"/>
        <v>2802</v>
      </c>
      <c r="B1414" s="21" t="str">
        <f>VLOOKUP(A1414,[1]FloodArchive!$A$2:$N$6000,3,FALSE)</f>
        <v>Ecuador</v>
      </c>
      <c r="C1414" s="22" t="s">
        <v>2700</v>
      </c>
      <c r="D1414" s="24">
        <f>VLOOKUP(A1414,[1]FloodArchive!$A$2:$P$6000,8,FALSE)</f>
        <v>38764</v>
      </c>
      <c r="E1414" s="24">
        <f>VLOOKUP(A1414,[1]FloodArchive!$A$2:$P$6000,9,FALSE)</f>
        <v>38843</v>
      </c>
      <c r="F1414" s="25">
        <f t="shared" si="71"/>
        <v>80</v>
      </c>
      <c r="G1414" s="23">
        <f>VLOOKUP(A1414,[1]FloodArchive!$A$2:$P$6000,11,FALSE)</f>
        <v>17</v>
      </c>
      <c r="H1414" s="23">
        <f>VLOOKUP(A1414,[1]FloodArchive!$A$2:$P$6000,12,FALSE)</f>
        <v>55000</v>
      </c>
      <c r="I1414" s="36">
        <v>0</v>
      </c>
      <c r="J1414" s="23" t="str">
        <f>VLOOKUP(A1414,[1]FloodArchive!$A$2:$P$6000,13,FALSE)</f>
        <v>Heavy rain</v>
      </c>
      <c r="K1414" s="26">
        <f>VLOOKUP(A1414,[1]FloodArchive!$A$2:$P$6003,14,FALSE)</f>
        <v>1</v>
      </c>
      <c r="L1414" s="23">
        <f>VLOOKUP(A1414,[1]FloodArchive!$A$2:$P$6000,7,FALSE)</f>
        <v>61414.58</v>
      </c>
      <c r="M1414" s="27">
        <f t="shared" si="70"/>
        <v>6.6913614731472393</v>
      </c>
      <c r="N1414" s="23">
        <f>VLOOKUP(A1414,[1]FloodArchive!$A$2:$P$6000,5,FALSE)</f>
        <v>-79.980699999999999</v>
      </c>
      <c r="O1414" s="23">
        <f>VLOOKUP(A1414,[1]FloodArchive!$A$2:$P$6000,6,FALSE)</f>
        <v>-2.23169</v>
      </c>
      <c r="P1414" s="33" t="s">
        <v>2701</v>
      </c>
    </row>
    <row r="1415" spans="1:16" ht="39.950000000000003" customHeight="1" x14ac:dyDescent="0.2">
      <c r="A1415" s="138">
        <f t="shared" si="69"/>
        <v>2801</v>
      </c>
      <c r="B1415" s="21" t="str">
        <f>VLOOKUP(A1415,[1]FloodArchive!$A$2:$N$6000,3,FALSE)</f>
        <v>Lesotho</v>
      </c>
      <c r="C1415" s="22">
        <v>0</v>
      </c>
      <c r="D1415" s="24">
        <f>VLOOKUP(A1415,[1]FloodArchive!$A$2:$P$6000,8,FALSE)</f>
        <v>38763</v>
      </c>
      <c r="E1415" s="24">
        <f>VLOOKUP(A1415,[1]FloodArchive!$A$2:$P$6000,9,FALSE)</f>
        <v>38771</v>
      </c>
      <c r="F1415" s="25">
        <f t="shared" si="71"/>
        <v>9</v>
      </c>
      <c r="G1415" s="23">
        <f>VLOOKUP(A1415,[1]FloodArchive!$A$2:$P$6000,11,FALSE)</f>
        <v>9</v>
      </c>
      <c r="H1415" s="23">
        <f>VLOOKUP(A1415,[1]FloodArchive!$A$2:$P$6000,12,FALSE)</f>
        <v>3000</v>
      </c>
      <c r="I1415" s="36">
        <v>4000000</v>
      </c>
      <c r="J1415" s="23" t="str">
        <f>VLOOKUP(A1415,[1]FloodArchive!$A$2:$P$6000,13,FALSE)</f>
        <v>Heavy rain</v>
      </c>
      <c r="K1415" s="26">
        <f>VLOOKUP(A1415,[1]FloodArchive!$A$2:$P$6003,14,FALSE)</f>
        <v>2</v>
      </c>
      <c r="L1415" s="23">
        <f>VLOOKUP(A1415,[1]FloodArchive!$A$2:$P$6000,7,FALSE)</f>
        <v>30123.57</v>
      </c>
      <c r="M1415" s="27">
        <f t="shared" si="70"/>
        <v>5.7341789447244169</v>
      </c>
      <c r="N1415" s="23">
        <f>VLOOKUP(A1415,[1]FloodArchive!$A$2:$P$6000,5,FALSE)</f>
        <v>28.241599999999998</v>
      </c>
      <c r="O1415" s="23">
        <f>VLOOKUP(A1415,[1]FloodArchive!$A$2:$P$6000,6,FALSE)</f>
        <v>-29.669499999999999</v>
      </c>
      <c r="P1415" s="33" t="s">
        <v>2702</v>
      </c>
    </row>
    <row r="1416" spans="1:16" ht="39.950000000000003" customHeight="1" x14ac:dyDescent="0.2">
      <c r="A1416" s="138">
        <f t="shared" si="69"/>
        <v>2800</v>
      </c>
      <c r="B1416" s="21" t="str">
        <f>VLOOKUP(A1416,[1]FloodArchive!$A$2:$N$6000,3,FALSE)</f>
        <v>Philippines</v>
      </c>
      <c r="C1416" s="22" t="s">
        <v>2703</v>
      </c>
      <c r="D1416" s="24">
        <f>VLOOKUP(A1416,[1]FloodArchive!$A$2:$P$6000,8,FALSE)</f>
        <v>38758</v>
      </c>
      <c r="E1416" s="24">
        <f>VLOOKUP(A1416,[1]FloodArchive!$A$2:$P$6000,9,FALSE)</f>
        <v>38766</v>
      </c>
      <c r="F1416" s="25">
        <f t="shared" si="71"/>
        <v>9</v>
      </c>
      <c r="G1416" s="23">
        <f>VLOOKUP(A1416,[1]FloodArchive!$A$2:$P$6000,11,FALSE)</f>
        <v>20</v>
      </c>
      <c r="H1416" s="23">
        <f>VLOOKUP(A1416,[1]FloodArchive!$A$2:$P$6000,12,FALSE)</f>
        <v>30000</v>
      </c>
      <c r="I1416" s="36">
        <v>6700000</v>
      </c>
      <c r="J1416" s="23" t="str">
        <f>VLOOKUP(A1416,[1]FloodArchive!$A$2:$P$6000,13,FALSE)</f>
        <v>Monsoonal rain</v>
      </c>
      <c r="K1416" s="26">
        <f>VLOOKUP(A1416,[1]FloodArchive!$A$2:$P$6003,14,FALSE)</f>
        <v>1</v>
      </c>
      <c r="L1416" s="23">
        <f>VLOOKUP(A1416,[1]FloodArchive!$A$2:$P$6000,7,FALSE)</f>
        <v>78789.89</v>
      </c>
      <c r="M1416" s="27">
        <f t="shared" si="70"/>
        <v>5.8507130035925918</v>
      </c>
      <c r="N1416" s="23">
        <f>VLOOKUP(A1416,[1]FloodArchive!$A$2:$P$6000,5,FALSE)</f>
        <v>125.11499999999999</v>
      </c>
      <c r="O1416" s="23">
        <f>VLOOKUP(A1416,[1]FloodArchive!$A$2:$P$6000,6,FALSE)</f>
        <v>8.1573200000000003</v>
      </c>
      <c r="P1416" s="33" t="s">
        <v>2704</v>
      </c>
    </row>
    <row r="1417" spans="1:16" ht="39.950000000000003" customHeight="1" x14ac:dyDescent="0.2">
      <c r="A1417" s="138">
        <f t="shared" si="69"/>
        <v>2799</v>
      </c>
      <c r="B1417" s="21" t="str">
        <f>VLOOKUP(A1417,[1]FloodArchive!$A$2:$N$6000,3,FALSE)</f>
        <v>Algeria</v>
      </c>
      <c r="C1417" s="22" t="s">
        <v>2705</v>
      </c>
      <c r="D1417" s="24">
        <f>VLOOKUP(A1417,[1]FloodArchive!$A$2:$P$6000,8,FALSE)</f>
        <v>38758</v>
      </c>
      <c r="E1417" s="24">
        <f>VLOOKUP(A1417,[1]FloodArchive!$A$2:$P$6000,9,FALSE)</f>
        <v>38763</v>
      </c>
      <c r="F1417" s="25">
        <f t="shared" si="71"/>
        <v>6</v>
      </c>
      <c r="G1417" s="23">
        <f>VLOOKUP(A1417,[1]FloodArchive!$A$2:$P$6000,11,FALSE)</f>
        <v>1</v>
      </c>
      <c r="H1417" s="23">
        <f>VLOOKUP(A1417,[1]FloodArchive!$A$2:$P$6000,12,FALSE)</f>
        <v>60000</v>
      </c>
      <c r="I1417" s="36">
        <v>1070820</v>
      </c>
      <c r="J1417" s="23" t="str">
        <f>VLOOKUP(A1417,[1]FloodArchive!$A$2:$P$6000,13,FALSE)</f>
        <v>Heavy rain</v>
      </c>
      <c r="K1417" s="26">
        <f>VLOOKUP(A1417,[1]FloodArchive!$A$2:$P$6003,14,FALSE)</f>
        <v>1</v>
      </c>
      <c r="L1417" s="23">
        <f>VLOOKUP(A1417,[1]FloodArchive!$A$2:$P$6000,7,FALSE)</f>
        <v>180478.52</v>
      </c>
      <c r="M1417" s="27">
        <f t="shared" si="70"/>
        <v>6.0345767713035325</v>
      </c>
      <c r="N1417" s="23">
        <f>VLOOKUP(A1417,[1]FloodArchive!$A$2:$P$6000,5,FALSE)</f>
        <v>-5.907</v>
      </c>
      <c r="O1417" s="23">
        <f>VLOOKUP(A1417,[1]FloodArchive!$A$2:$P$6000,6,FALSE)</f>
        <v>27.669599999999999</v>
      </c>
      <c r="P1417" s="33" t="s">
        <v>2706</v>
      </c>
    </row>
    <row r="1418" spans="1:16" ht="39.950000000000003" customHeight="1" x14ac:dyDescent="0.2">
      <c r="A1418" s="138">
        <f t="shared" si="69"/>
        <v>2798</v>
      </c>
      <c r="B1418" s="21" t="str">
        <f>VLOOKUP(A1418,[1]FloodArchive!$A$2:$N$6000,3,FALSE)</f>
        <v>Malaysia</v>
      </c>
      <c r="C1418" s="22" t="s">
        <v>2707</v>
      </c>
      <c r="D1418" s="24">
        <f>VLOOKUP(A1418,[1]FloodArchive!$A$2:$P$6000,8,FALSE)</f>
        <v>38758</v>
      </c>
      <c r="E1418" s="24">
        <f>VLOOKUP(A1418,[1]FloodArchive!$A$2:$P$6000,9,FALSE)</f>
        <v>38766</v>
      </c>
      <c r="F1418" s="25">
        <f t="shared" si="71"/>
        <v>9</v>
      </c>
      <c r="G1418" s="23">
        <f>VLOOKUP(A1418,[1]FloodArchive!$A$2:$P$6000,11,FALSE)</f>
        <v>3</v>
      </c>
      <c r="H1418" s="23">
        <f>VLOOKUP(A1418,[1]FloodArchive!$A$2:$P$6000,12,FALSE)</f>
        <v>7000</v>
      </c>
      <c r="I1418" s="36">
        <v>0</v>
      </c>
      <c r="J1418" s="23" t="str">
        <f>VLOOKUP(A1418,[1]FloodArchive!$A$2:$P$6000,13,FALSE)</f>
        <v>Heavy rain</v>
      </c>
      <c r="K1418" s="26">
        <f>VLOOKUP(A1418,[1]FloodArchive!$A$2:$P$6003,14,FALSE)</f>
        <v>1</v>
      </c>
      <c r="L1418" s="23">
        <f>VLOOKUP(A1418,[1]FloodArchive!$A$2:$P$6000,7,FALSE)</f>
        <v>85479.98</v>
      </c>
      <c r="M1418" s="27">
        <f t="shared" si="70"/>
        <v>5.8861069213182233</v>
      </c>
      <c r="N1418" s="23">
        <f>VLOOKUP(A1418,[1]FloodArchive!$A$2:$P$6000,5,FALSE)</f>
        <v>102.536</v>
      </c>
      <c r="O1418" s="23">
        <f>VLOOKUP(A1418,[1]FloodArchive!$A$2:$P$6000,6,FALSE)</f>
        <v>4.3262099999999997</v>
      </c>
      <c r="P1418" s="33" t="s">
        <v>2708</v>
      </c>
    </row>
    <row r="1419" spans="1:16" ht="39.950000000000003" customHeight="1" x14ac:dyDescent="0.2">
      <c r="A1419" s="138">
        <f t="shared" ref="A1419:A1482" si="72">A1420+1</f>
        <v>2797</v>
      </c>
      <c r="B1419" s="21" t="str">
        <f>VLOOKUP(A1419,[1]FloodArchive!$A$2:$N$6000,3,FALSE)</f>
        <v>Iraq</v>
      </c>
      <c r="C1419" s="22" t="s">
        <v>2709</v>
      </c>
      <c r="D1419" s="24">
        <f>VLOOKUP(A1419,[1]FloodArchive!$A$2:$P$6000,8,FALSE)</f>
        <v>38752</v>
      </c>
      <c r="E1419" s="24">
        <f>VLOOKUP(A1419,[1]FloodArchive!$A$2:$P$6000,9,FALSE)</f>
        <v>38760</v>
      </c>
      <c r="F1419" s="25">
        <f t="shared" si="71"/>
        <v>9</v>
      </c>
      <c r="G1419" s="23">
        <f>VLOOKUP(A1419,[1]FloodArchive!$A$2:$P$6000,11,FALSE)</f>
        <v>0</v>
      </c>
      <c r="H1419" s="23">
        <f>VLOOKUP(A1419,[1]FloodArchive!$A$2:$P$6000,12,FALSE)</f>
        <v>28000</v>
      </c>
      <c r="I1419" s="36">
        <v>1300000</v>
      </c>
      <c r="J1419" s="23" t="str">
        <f>VLOOKUP(A1419,[1]FloodArchive!$A$2:$P$6000,13,FALSE)</f>
        <v>Heavy rain</v>
      </c>
      <c r="K1419" s="26">
        <f>VLOOKUP(A1419,[1]FloodArchive!$A$2:$P$6003,14,FALSE)</f>
        <v>1</v>
      </c>
      <c r="L1419" s="23">
        <f>VLOOKUP(A1419,[1]FloodArchive!$A$2:$P$6000,7,FALSE)</f>
        <v>77638.16</v>
      </c>
      <c r="M1419" s="27">
        <f t="shared" ref="M1419:M1482" si="73">LOG(F1419*K1419*L1419)</f>
        <v>5.8443177436348384</v>
      </c>
      <c r="N1419" s="23">
        <f>VLOOKUP(A1419,[1]FloodArchive!$A$2:$P$6000,5,FALSE)</f>
        <v>45.485900000000001</v>
      </c>
      <c r="O1419" s="23">
        <f>VLOOKUP(A1419,[1]FloodArchive!$A$2:$P$6000,6,FALSE)</f>
        <v>34.210500000000003</v>
      </c>
      <c r="P1419" s="33" t="s">
        <v>2710</v>
      </c>
    </row>
    <row r="1420" spans="1:16" ht="39.950000000000003" customHeight="1" x14ac:dyDescent="0.2">
      <c r="A1420" s="138">
        <f t="shared" si="72"/>
        <v>2796</v>
      </c>
      <c r="B1420" s="21" t="str">
        <f>VLOOKUP(A1420,[1]FloodArchive!$A$2:$N$6000,3,FALSE)</f>
        <v>Indonesia</v>
      </c>
      <c r="C1420" s="22" t="s">
        <v>2711</v>
      </c>
      <c r="D1420" s="24">
        <f>VLOOKUP(A1420,[1]FloodArchive!$A$2:$P$6000,8,FALSE)</f>
        <v>38755</v>
      </c>
      <c r="E1420" s="24">
        <f>VLOOKUP(A1420,[1]FloodArchive!$A$2:$P$6000,9,FALSE)</f>
        <v>38761</v>
      </c>
      <c r="F1420" s="25">
        <f t="shared" si="71"/>
        <v>7</v>
      </c>
      <c r="G1420" s="23">
        <f>VLOOKUP(A1420,[1]FloodArchive!$A$2:$P$6000,11,FALSE)</f>
        <v>0</v>
      </c>
      <c r="H1420" s="23">
        <f>VLOOKUP(A1420,[1]FloodArchive!$A$2:$P$6000,12,FALSE)</f>
        <v>300</v>
      </c>
      <c r="I1420" s="36">
        <v>0</v>
      </c>
      <c r="J1420" s="23" t="str">
        <f>VLOOKUP(A1420,[1]FloodArchive!$A$2:$P$6000,13,FALSE)</f>
        <v>Heavy rain</v>
      </c>
      <c r="K1420" s="26">
        <f>VLOOKUP(A1420,[1]FloodArchive!$A$2:$P$6003,14,FALSE)</f>
        <v>1</v>
      </c>
      <c r="L1420" s="23">
        <f>VLOOKUP(A1420,[1]FloodArchive!$A$2:$P$6000,7,FALSE)</f>
        <v>29003.72</v>
      </c>
      <c r="M1420" s="27">
        <f t="shared" si="73"/>
        <v>5.3075517438394844</v>
      </c>
      <c r="N1420" s="23">
        <f>VLOOKUP(A1420,[1]FloodArchive!$A$2:$P$6000,5,FALSE)</f>
        <v>102.23</v>
      </c>
      <c r="O1420" s="23">
        <f>VLOOKUP(A1420,[1]FloodArchive!$A$2:$P$6000,6,FALSE)</f>
        <v>-1.81545</v>
      </c>
      <c r="P1420" s="33" t="s">
        <v>2712</v>
      </c>
    </row>
    <row r="1421" spans="1:16" ht="39.950000000000003" customHeight="1" x14ac:dyDescent="0.2">
      <c r="A1421" s="138">
        <f t="shared" si="72"/>
        <v>2795</v>
      </c>
      <c r="B1421" s="21" t="str">
        <f>VLOOKUP(A1421,[1]FloodArchive!$A$2:$N$6000,3,FALSE)</f>
        <v>Papua New Guinea</v>
      </c>
      <c r="C1421" s="22" t="s">
        <v>2713</v>
      </c>
      <c r="D1421" s="24">
        <f>VLOOKUP(A1421,[1]FloodArchive!$A$2:$P$6000,8,FALSE)</f>
        <v>38751</v>
      </c>
      <c r="E1421" s="24">
        <f>VLOOKUP(A1421,[1]FloodArchive!$A$2:$P$6000,9,FALSE)</f>
        <v>38767</v>
      </c>
      <c r="F1421" s="25">
        <f t="shared" ref="F1421:F1484" si="74">E1421-D1421+1</f>
        <v>17</v>
      </c>
      <c r="G1421" s="23">
        <f>VLOOKUP(A1421,[1]FloodArchive!$A$2:$P$6000,11,FALSE)</f>
        <v>1</v>
      </c>
      <c r="H1421" s="23">
        <f>VLOOKUP(A1421,[1]FloodArchive!$A$2:$P$6000,12,FALSE)</f>
        <v>12000</v>
      </c>
      <c r="I1421" s="36">
        <v>0</v>
      </c>
      <c r="J1421" s="23" t="str">
        <f>VLOOKUP(A1421,[1]FloodArchive!$A$2:$P$6000,13,FALSE)</f>
        <v>Heavy rain</v>
      </c>
      <c r="K1421" s="26">
        <f>VLOOKUP(A1421,[1]FloodArchive!$A$2:$P$6003,14,FALSE)</f>
        <v>2</v>
      </c>
      <c r="L1421" s="23">
        <f>VLOOKUP(A1421,[1]FloodArchive!$A$2:$P$6000,7,FALSE)</f>
        <v>34451.65</v>
      </c>
      <c r="M1421" s="27">
        <f t="shared" si="73"/>
        <v>6.068688943539458</v>
      </c>
      <c r="N1421" s="23">
        <f>VLOOKUP(A1421,[1]FloodArchive!$A$2:$P$6000,5,FALSE)</f>
        <v>147.27500000000001</v>
      </c>
      <c r="O1421" s="23">
        <f>VLOOKUP(A1421,[1]FloodArchive!$A$2:$P$6000,6,FALSE)</f>
        <v>-9.0699100000000001</v>
      </c>
      <c r="P1421" s="33" t="s">
        <v>2714</v>
      </c>
    </row>
    <row r="1422" spans="1:16" ht="39.950000000000003" customHeight="1" x14ac:dyDescent="0.2">
      <c r="A1422" s="138">
        <f t="shared" si="72"/>
        <v>2794</v>
      </c>
      <c r="B1422" s="21" t="str">
        <f>VLOOKUP(A1422,[1]FloodArchive!$A$2:$N$6000,3,FALSE)</f>
        <v>Fiji</v>
      </c>
      <c r="C1422" s="22" t="s">
        <v>2715</v>
      </c>
      <c r="D1422" s="24">
        <f>VLOOKUP(A1422,[1]FloodArchive!$A$2:$P$6000,8,FALSE)</f>
        <v>38752</v>
      </c>
      <c r="E1422" s="24">
        <f>VLOOKUP(A1422,[1]FloodArchive!$A$2:$P$6000,9,FALSE)</f>
        <v>38757</v>
      </c>
      <c r="F1422" s="25">
        <f t="shared" si="74"/>
        <v>6</v>
      </c>
      <c r="G1422" s="23">
        <f>VLOOKUP(A1422,[1]FloodArchive!$A$2:$P$6000,11,FALSE)</f>
        <v>4</v>
      </c>
      <c r="H1422" s="23">
        <f>VLOOKUP(A1422,[1]FloodArchive!$A$2:$P$6000,12,FALSE)</f>
        <v>224</v>
      </c>
      <c r="I1422" s="36">
        <v>500000</v>
      </c>
      <c r="J1422" s="23" t="str">
        <f>VLOOKUP(A1422,[1]FloodArchive!$A$2:$P$6000,13,FALSE)</f>
        <v>Heavy rain</v>
      </c>
      <c r="K1422" s="26">
        <f>VLOOKUP(A1422,[1]FloodArchive!$A$2:$P$6003,14,FALSE)</f>
        <v>1</v>
      </c>
      <c r="L1422" s="23">
        <f>VLOOKUP(A1422,[1]FloodArchive!$A$2:$P$6000,7,FALSE)</f>
        <v>2372.59</v>
      </c>
      <c r="M1422" s="27">
        <f t="shared" si="73"/>
        <v>4.1533739459875152</v>
      </c>
      <c r="N1422" s="23">
        <f>VLOOKUP(A1422,[1]FloodArchive!$A$2:$P$6000,5,FALSE)</f>
        <v>179.65100000000001</v>
      </c>
      <c r="O1422" s="23">
        <f>VLOOKUP(A1422,[1]FloodArchive!$A$2:$P$6000,6,FALSE)</f>
        <v>-16.451799999999999</v>
      </c>
      <c r="P1422" s="33" t="s">
        <v>2716</v>
      </c>
    </row>
    <row r="1423" spans="1:16" ht="39.950000000000003" customHeight="1" x14ac:dyDescent="0.2">
      <c r="A1423" s="138">
        <f t="shared" si="72"/>
        <v>2793</v>
      </c>
      <c r="B1423" s="21" t="str">
        <f>VLOOKUP(A1423,[1]FloodArchive!$A$2:$N$6000,3,FALSE)</f>
        <v>Tanzania</v>
      </c>
      <c r="C1423" s="22" t="s">
        <v>2717</v>
      </c>
      <c r="D1423" s="24">
        <f>VLOOKUP(A1423,[1]FloodArchive!$A$2:$P$6000,8,FALSE)</f>
        <v>38751</v>
      </c>
      <c r="E1423" s="24">
        <f>VLOOKUP(A1423,[1]FloodArchive!$A$2:$P$6000,9,FALSE)</f>
        <v>38760</v>
      </c>
      <c r="F1423" s="25">
        <f t="shared" si="74"/>
        <v>10</v>
      </c>
      <c r="G1423" s="23">
        <f>VLOOKUP(A1423,[1]FloodArchive!$A$2:$P$6000,11,FALSE)</f>
        <v>1</v>
      </c>
      <c r="H1423" s="23">
        <f>VLOOKUP(A1423,[1]FloodArchive!$A$2:$P$6000,12,FALSE)</f>
        <v>938</v>
      </c>
      <c r="I1423" s="36">
        <v>390000</v>
      </c>
      <c r="J1423" s="23" t="str">
        <f>VLOOKUP(A1423,[1]FloodArchive!$A$2:$P$6000,13,FALSE)</f>
        <v>Heavy rain</v>
      </c>
      <c r="K1423" s="26">
        <f>VLOOKUP(A1423,[1]FloodArchive!$A$2:$P$6003,14,FALSE)</f>
        <v>1</v>
      </c>
      <c r="L1423" s="23">
        <f>VLOOKUP(A1423,[1]FloodArchive!$A$2:$P$6000,7,FALSE)</f>
        <v>75937.070000000007</v>
      </c>
      <c r="M1423" s="27">
        <f t="shared" si="73"/>
        <v>5.8804538360565992</v>
      </c>
      <c r="N1423" s="23">
        <f>VLOOKUP(A1423,[1]FloodArchive!$A$2:$P$6000,5,FALSE)</f>
        <v>32.523000000000003</v>
      </c>
      <c r="O1423" s="23">
        <f>VLOOKUP(A1423,[1]FloodArchive!$A$2:$P$6000,6,FALSE)</f>
        <v>-5.32376</v>
      </c>
      <c r="P1423" s="33" t="s">
        <v>2718</v>
      </c>
    </row>
    <row r="1424" spans="1:16" ht="39.950000000000003" customHeight="1" x14ac:dyDescent="0.2">
      <c r="A1424" s="138">
        <f t="shared" si="72"/>
        <v>2792</v>
      </c>
      <c r="B1424" s="21" t="str">
        <f>VLOOKUP(A1424,[1]FloodArchive!$A$2:$N$6000,3,FALSE)</f>
        <v>Saudi Arabia</v>
      </c>
      <c r="C1424" s="22" t="s">
        <v>2719</v>
      </c>
      <c r="D1424" s="24">
        <f>VLOOKUP(A1424,[1]FloodArchive!$A$2:$P$6000,8,FALSE)</f>
        <v>38749</v>
      </c>
      <c r="E1424" s="24">
        <f>VLOOKUP(A1424,[1]FloodArchive!$A$2:$P$6000,9,FALSE)</f>
        <v>38754</v>
      </c>
      <c r="F1424" s="25">
        <f t="shared" si="74"/>
        <v>6</v>
      </c>
      <c r="G1424" s="23">
        <f>VLOOKUP(A1424,[1]FloodArchive!$A$2:$P$6000,11,FALSE)</f>
        <v>6</v>
      </c>
      <c r="H1424" s="23">
        <f>VLOOKUP(A1424,[1]FloodArchive!$A$2:$P$6000,12,FALSE)</f>
        <v>0</v>
      </c>
      <c r="I1424" s="36">
        <v>0</v>
      </c>
      <c r="J1424" s="23" t="str">
        <f>VLOOKUP(A1424,[1]FloodArchive!$A$2:$P$6000,13,FALSE)</f>
        <v>Heavy rain</v>
      </c>
      <c r="K1424" s="26">
        <f>VLOOKUP(A1424,[1]FloodArchive!$A$2:$P$6003,14,FALSE)</f>
        <v>1</v>
      </c>
      <c r="L1424" s="23">
        <f>VLOOKUP(A1424,[1]FloodArchive!$A$2:$P$6000,7,FALSE)</f>
        <v>22619.33</v>
      </c>
      <c r="M1424" s="27">
        <f t="shared" si="73"/>
        <v>5.1326309870644904</v>
      </c>
      <c r="N1424" s="23">
        <f>VLOOKUP(A1424,[1]FloodArchive!$A$2:$P$6000,5,FALSE)</f>
        <v>35.581099999999999</v>
      </c>
      <c r="O1424" s="23">
        <f>VLOOKUP(A1424,[1]FloodArchive!$A$2:$P$6000,6,FALSE)</f>
        <v>29.733799999999999</v>
      </c>
      <c r="P1424" s="33" t="s">
        <v>2720</v>
      </c>
    </row>
    <row r="1425" spans="1:16" ht="39.950000000000003" customHeight="1" x14ac:dyDescent="0.2">
      <c r="A1425" s="138">
        <f t="shared" si="72"/>
        <v>2791</v>
      </c>
      <c r="B1425" s="21" t="str">
        <f>VLOOKUP(A1425,[1]FloodArchive!$A$2:$N$6000,3,FALSE)</f>
        <v>Fiji</v>
      </c>
      <c r="C1425" s="22" t="s">
        <v>2721</v>
      </c>
      <c r="D1425" s="24">
        <f>VLOOKUP(A1425,[1]FloodArchive!$A$2:$P$6000,8,FALSE)</f>
        <v>38746</v>
      </c>
      <c r="E1425" s="24">
        <f>VLOOKUP(A1425,[1]FloodArchive!$A$2:$P$6000,9,FALSE)</f>
        <v>38754</v>
      </c>
      <c r="F1425" s="25">
        <f t="shared" si="74"/>
        <v>9</v>
      </c>
      <c r="G1425" s="23">
        <f>VLOOKUP(A1425,[1]FloodArchive!$A$2:$P$6000,11,FALSE)</f>
        <v>0</v>
      </c>
      <c r="H1425" s="23">
        <f>VLOOKUP(A1425,[1]FloodArchive!$A$2:$P$6000,12,FALSE)</f>
        <v>168</v>
      </c>
      <c r="I1425" s="36">
        <v>0</v>
      </c>
      <c r="J1425" s="23" t="str">
        <f>VLOOKUP(A1425,[1]FloodArchive!$A$2:$P$6000,13,FALSE)</f>
        <v>Tropical Cyclone</v>
      </c>
      <c r="K1425" s="26">
        <f>VLOOKUP(A1425,[1]FloodArchive!$A$2:$P$6003,14,FALSE)</f>
        <v>1</v>
      </c>
      <c r="L1425" s="23">
        <f>VLOOKUP(A1425,[1]FloodArchive!$A$2:$P$6000,7,FALSE)</f>
        <v>6258.01</v>
      </c>
      <c r="M1425" s="27">
        <f t="shared" si="73"/>
        <v>4.7506787622318178</v>
      </c>
      <c r="N1425" s="23">
        <f>VLOOKUP(A1425,[1]FloodArchive!$A$2:$P$6000,5,FALSE)</f>
        <v>177.68</v>
      </c>
      <c r="O1425" s="23">
        <f>VLOOKUP(A1425,[1]FloodArchive!$A$2:$P$6000,6,FALSE)</f>
        <v>-17.819400000000002</v>
      </c>
      <c r="P1425" s="33" t="s">
        <v>2722</v>
      </c>
    </row>
    <row r="1426" spans="1:16" ht="39.950000000000003" customHeight="1" x14ac:dyDescent="0.2">
      <c r="A1426" s="138">
        <f t="shared" si="72"/>
        <v>2790</v>
      </c>
      <c r="B1426" s="21" t="str">
        <f>VLOOKUP(A1426,[1]FloodArchive!$A$2:$N$6000,3,FALSE)</f>
        <v>Norway</v>
      </c>
      <c r="C1426" s="22" t="s">
        <v>2723</v>
      </c>
      <c r="D1426" s="24">
        <f>VLOOKUP(A1426,[1]FloodArchive!$A$2:$P$6000,8,FALSE)</f>
        <v>38747</v>
      </c>
      <c r="E1426" s="24">
        <f>VLOOKUP(A1426,[1]FloodArchive!$A$2:$P$6000,9,FALSE)</f>
        <v>38752</v>
      </c>
      <c r="F1426" s="25">
        <f t="shared" si="74"/>
        <v>6</v>
      </c>
      <c r="G1426" s="23">
        <f>VLOOKUP(A1426,[1]FloodArchive!$A$2:$P$6000,11,FALSE)</f>
        <v>1</v>
      </c>
      <c r="H1426" s="23">
        <f>VLOOKUP(A1426,[1]FloodArchive!$A$2:$P$6000,12,FALSE)</f>
        <v>200</v>
      </c>
      <c r="I1426" s="36">
        <v>0</v>
      </c>
      <c r="J1426" s="23" t="str">
        <f>VLOOKUP(A1426,[1]FloodArchive!$A$2:$P$6000,13,FALSE)</f>
        <v>Heavy rain</v>
      </c>
      <c r="K1426" s="26">
        <f>VLOOKUP(A1426,[1]FloodArchive!$A$2:$P$6003,14,FALSE)</f>
        <v>2</v>
      </c>
      <c r="L1426" s="23">
        <f>VLOOKUP(A1426,[1]FloodArchive!$A$2:$P$6000,7,FALSE)</f>
        <v>41523.050000000003</v>
      </c>
      <c r="M1426" s="27">
        <f t="shared" si="73"/>
        <v>5.697470492369737</v>
      </c>
      <c r="N1426" s="23">
        <f>VLOOKUP(A1426,[1]FloodArchive!$A$2:$P$6000,5,FALSE)</f>
        <v>11.931800000000001</v>
      </c>
      <c r="O1426" s="23">
        <f>VLOOKUP(A1426,[1]FloodArchive!$A$2:$P$6000,6,FALSE)</f>
        <v>64.150099999999995</v>
      </c>
      <c r="P1426" s="33" t="s">
        <v>2724</v>
      </c>
    </row>
    <row r="1427" spans="1:16" ht="39.950000000000003" customHeight="1" x14ac:dyDescent="0.2">
      <c r="A1427" s="138">
        <f t="shared" si="72"/>
        <v>2789</v>
      </c>
      <c r="B1427" s="21" t="str">
        <f>VLOOKUP(A1427,[1]FloodArchive!$A$2:$N$6000,3,FALSE)</f>
        <v>Indonesia</v>
      </c>
      <c r="C1427" s="22" t="s">
        <v>2725</v>
      </c>
      <c r="D1427" s="24">
        <f>VLOOKUP(A1427,[1]FloodArchive!$A$2:$P$6000,8,FALSE)</f>
        <v>38743</v>
      </c>
      <c r="E1427" s="24">
        <f>VLOOKUP(A1427,[1]FloodArchive!$A$2:$P$6000,9,FALSE)</f>
        <v>38762</v>
      </c>
      <c r="F1427" s="25">
        <f t="shared" si="74"/>
        <v>20</v>
      </c>
      <c r="G1427" s="23">
        <f>VLOOKUP(A1427,[1]FloodArchive!$A$2:$P$6000,11,FALSE)</f>
        <v>19</v>
      </c>
      <c r="H1427" s="23">
        <f>VLOOKUP(A1427,[1]FloodArchive!$A$2:$P$6000,12,FALSE)</f>
        <v>10000</v>
      </c>
      <c r="I1427" s="36">
        <v>27100000</v>
      </c>
      <c r="J1427" s="23" t="str">
        <f>VLOOKUP(A1427,[1]FloodArchive!$A$2:$P$6000,13,FALSE)</f>
        <v>Monsoonal rain</v>
      </c>
      <c r="K1427" s="26">
        <f>VLOOKUP(A1427,[1]FloodArchive!$A$2:$P$6003,14,FALSE)</f>
        <v>1</v>
      </c>
      <c r="L1427" s="23">
        <f>VLOOKUP(A1427,[1]FloodArchive!$A$2:$P$6000,7,FALSE)</f>
        <v>73074.39</v>
      </c>
      <c r="M1427" s="27">
        <f t="shared" si="73"/>
        <v>6.1647951943668771</v>
      </c>
      <c r="N1427" s="23">
        <f>VLOOKUP(A1427,[1]FloodArchive!$A$2:$P$6000,5,FALSE)</f>
        <v>108.593</v>
      </c>
      <c r="O1427" s="23">
        <f>VLOOKUP(A1427,[1]FloodArchive!$A$2:$P$6000,6,FALSE)</f>
        <v>-6.8528000000000002</v>
      </c>
      <c r="P1427" s="33" t="s">
        <v>2726</v>
      </c>
    </row>
    <row r="1428" spans="1:16" ht="39.950000000000003" customHeight="1" x14ac:dyDescent="0.2">
      <c r="A1428" s="138">
        <f t="shared" si="72"/>
        <v>2788</v>
      </c>
      <c r="B1428" s="21" t="str">
        <f>VLOOKUP(A1428,[1]FloodArchive!$A$2:$N$6000,3,FALSE)</f>
        <v>Indonesia</v>
      </c>
      <c r="C1428" s="22" t="s">
        <v>2727</v>
      </c>
      <c r="D1428" s="24">
        <f>VLOOKUP(A1428,[1]FloodArchive!$A$2:$P$6000,8,FALSE)</f>
        <v>38739</v>
      </c>
      <c r="E1428" s="24">
        <f>VLOOKUP(A1428,[1]FloodArchive!$A$2:$P$6000,9,FALSE)</f>
        <v>38744</v>
      </c>
      <c r="F1428" s="25">
        <f t="shared" si="74"/>
        <v>6</v>
      </c>
      <c r="G1428" s="23">
        <f>VLOOKUP(A1428,[1]FloodArchive!$A$2:$P$6000,11,FALSE)</f>
        <v>11</v>
      </c>
      <c r="H1428" s="23">
        <f>VLOOKUP(A1428,[1]FloodArchive!$A$2:$P$6000,12,FALSE)</f>
        <v>3000</v>
      </c>
      <c r="I1428" s="36">
        <v>0</v>
      </c>
      <c r="J1428" s="23" t="str">
        <f>VLOOKUP(A1428,[1]FloodArchive!$A$2:$P$6000,13,FALSE)</f>
        <v>Monsoonal rain</v>
      </c>
      <c r="K1428" s="26">
        <f>VLOOKUP(A1428,[1]FloodArchive!$A$2:$P$6003,14,FALSE)</f>
        <v>1</v>
      </c>
      <c r="L1428" s="23">
        <f>VLOOKUP(A1428,[1]FloodArchive!$A$2:$P$6000,7,FALSE)</f>
        <v>47810.17</v>
      </c>
      <c r="M1428" s="27">
        <f t="shared" si="73"/>
        <v>5.4576715383155898</v>
      </c>
      <c r="N1428" s="23">
        <f>VLOOKUP(A1428,[1]FloodArchive!$A$2:$P$6000,5,FALSE)</f>
        <v>117.291</v>
      </c>
      <c r="O1428" s="23">
        <f>VLOOKUP(A1428,[1]FloodArchive!$A$2:$P$6000,6,FALSE)</f>
        <v>-8.4413099999999996</v>
      </c>
      <c r="P1428" s="33" t="s">
        <v>2728</v>
      </c>
    </row>
    <row r="1429" spans="1:16" ht="39.950000000000003" customHeight="1" x14ac:dyDescent="0.2">
      <c r="A1429" s="138">
        <f t="shared" si="72"/>
        <v>2787</v>
      </c>
      <c r="B1429" s="21" t="str">
        <f>VLOOKUP(A1429,[1]FloodArchive!$A$2:$N$6000,3,FALSE)</f>
        <v>Brazil</v>
      </c>
      <c r="C1429" s="22" t="s">
        <v>1140</v>
      </c>
      <c r="D1429" s="24">
        <f>VLOOKUP(A1429,[1]FloodArchive!$A$2:$P$6000,8,FALSE)</f>
        <v>38744</v>
      </c>
      <c r="E1429" s="24">
        <f>VLOOKUP(A1429,[1]FloodArchive!$A$2:$P$6000,9,FALSE)</f>
        <v>38747</v>
      </c>
      <c r="F1429" s="25">
        <f t="shared" si="74"/>
        <v>4</v>
      </c>
      <c r="G1429" s="23">
        <f>VLOOKUP(A1429,[1]FloodArchive!$A$2:$P$6000,11,FALSE)</f>
        <v>12</v>
      </c>
      <c r="H1429" s="23">
        <f>VLOOKUP(A1429,[1]FloodArchive!$A$2:$P$6000,12,FALSE)</f>
        <v>0</v>
      </c>
      <c r="I1429" s="36">
        <v>0</v>
      </c>
      <c r="J1429" s="23" t="str">
        <f>VLOOKUP(A1429,[1]FloodArchive!$A$2:$P$6000,13,FALSE)</f>
        <v>Brief torrential rain</v>
      </c>
      <c r="K1429" s="26">
        <f>VLOOKUP(A1429,[1]FloodArchive!$A$2:$P$6003,14,FALSE)</f>
        <v>1</v>
      </c>
      <c r="L1429" s="23">
        <f>VLOOKUP(A1429,[1]FloodArchive!$A$2:$P$6000,7,FALSE)</f>
        <v>9335.39</v>
      </c>
      <c r="M1429" s="27">
        <f t="shared" si="73"/>
        <v>4.572192457299181</v>
      </c>
      <c r="N1429" s="23">
        <f>VLOOKUP(A1429,[1]FloodArchive!$A$2:$P$6000,5,FALSE)</f>
        <v>-43.356900000000003</v>
      </c>
      <c r="O1429" s="23">
        <f>VLOOKUP(A1429,[1]FloodArchive!$A$2:$P$6000,6,FALSE)</f>
        <v>-22.557400000000001</v>
      </c>
      <c r="P1429" s="33" t="s">
        <v>2729</v>
      </c>
    </row>
    <row r="1430" spans="1:16" ht="39.950000000000003" customHeight="1" x14ac:dyDescent="0.2">
      <c r="A1430" s="138">
        <f t="shared" si="72"/>
        <v>2786</v>
      </c>
      <c r="B1430" s="21" t="str">
        <f>VLOOKUP(A1430,[1]FloodArchive!$A$2:$N$6000,3,FALSE)</f>
        <v>Bolivia</v>
      </c>
      <c r="C1430" s="22" t="s">
        <v>2730</v>
      </c>
      <c r="D1430" s="24">
        <f>VLOOKUP(A1430,[1]FloodArchive!$A$2:$P$6000,8,FALSE)</f>
        <v>38742</v>
      </c>
      <c r="E1430" s="24">
        <f>VLOOKUP(A1430,[1]FloodArchive!$A$2:$P$6000,9,FALSE)</f>
        <v>38824</v>
      </c>
      <c r="F1430" s="25">
        <f t="shared" si="74"/>
        <v>83</v>
      </c>
      <c r="G1430" s="23">
        <f>VLOOKUP(A1430,[1]FloodArchive!$A$2:$P$6000,11,FALSE)</f>
        <v>23</v>
      </c>
      <c r="H1430" s="23">
        <f>VLOOKUP(A1430,[1]FloodArchive!$A$2:$P$6000,12,FALSE)</f>
        <v>100000</v>
      </c>
      <c r="I1430" s="36">
        <v>35000000</v>
      </c>
      <c r="J1430" s="23" t="str">
        <f>VLOOKUP(A1430,[1]FloodArchive!$A$2:$P$6000,13,FALSE)</f>
        <v>Heavy rain</v>
      </c>
      <c r="K1430" s="26">
        <f>VLOOKUP(A1430,[1]FloodArchive!$A$2:$P$6003,14,FALSE)</f>
        <v>1</v>
      </c>
      <c r="L1430" s="23">
        <f>VLOOKUP(A1430,[1]FloodArchive!$A$2:$P$6000,7,FALSE)</f>
        <v>955843.2</v>
      </c>
      <c r="M1430" s="27">
        <f t="shared" si="73"/>
        <v>7.8994647472463919</v>
      </c>
      <c r="N1430" s="23">
        <f>VLOOKUP(A1430,[1]FloodArchive!$A$2:$P$6000,5,FALSE)</f>
        <v>-63.425600000000003</v>
      </c>
      <c r="O1430" s="23">
        <f>VLOOKUP(A1430,[1]FloodArchive!$A$2:$P$6000,6,FALSE)</f>
        <v>-16.0334</v>
      </c>
      <c r="P1430" s="33" t="s">
        <v>2731</v>
      </c>
    </row>
    <row r="1431" spans="1:16" ht="39.950000000000003" customHeight="1" x14ac:dyDescent="0.2">
      <c r="A1431" s="138">
        <f t="shared" si="72"/>
        <v>2785</v>
      </c>
      <c r="B1431" s="21" t="str">
        <f>VLOOKUP(A1431,[1]FloodArchive!$A$2:$N$6000,3,FALSE)</f>
        <v>Philippines</v>
      </c>
      <c r="C1431" s="22" t="s">
        <v>2732</v>
      </c>
      <c r="D1431" s="24">
        <f>VLOOKUP(A1431,[1]FloodArchive!$A$2:$P$6000,8,FALSE)</f>
        <v>38743</v>
      </c>
      <c r="E1431" s="24">
        <f>VLOOKUP(A1431,[1]FloodArchive!$A$2:$P$6000,9,FALSE)</f>
        <v>38753</v>
      </c>
      <c r="F1431" s="25">
        <f t="shared" si="74"/>
        <v>11</v>
      </c>
      <c r="G1431" s="23">
        <f>VLOOKUP(A1431,[1]FloodArchive!$A$2:$P$6000,11,FALSE)</f>
        <v>4</v>
      </c>
      <c r="H1431" s="23">
        <f>VLOOKUP(A1431,[1]FloodArchive!$A$2:$P$6000,12,FALSE)</f>
        <v>256641</v>
      </c>
      <c r="I1431" s="36">
        <v>9600000</v>
      </c>
      <c r="J1431" s="23" t="str">
        <f>VLOOKUP(A1431,[1]FloodArchive!$A$2:$P$6000,13,FALSE)</f>
        <v>Heavy rain</v>
      </c>
      <c r="K1431" s="26">
        <f>VLOOKUP(A1431,[1]FloodArchive!$A$2:$P$6003,14,FALSE)</f>
        <v>1</v>
      </c>
      <c r="L1431" s="23">
        <f>VLOOKUP(A1431,[1]FloodArchive!$A$2:$P$6000,7,FALSE)</f>
        <v>63468.41</v>
      </c>
      <c r="M1431" s="27">
        <f t="shared" si="73"/>
        <v>5.8439503037356815</v>
      </c>
      <c r="N1431" s="23">
        <f>VLOOKUP(A1431,[1]FloodArchive!$A$2:$P$6000,5,FALSE)</f>
        <v>121.81699999999999</v>
      </c>
      <c r="O1431" s="23">
        <f>VLOOKUP(A1431,[1]FloodArchive!$A$2:$P$6000,6,FALSE)</f>
        <v>17.017299999999999</v>
      </c>
      <c r="P1431" s="33" t="s">
        <v>2733</v>
      </c>
    </row>
    <row r="1432" spans="1:16" ht="39.950000000000003" customHeight="1" x14ac:dyDescent="0.2">
      <c r="A1432" s="138">
        <f t="shared" si="72"/>
        <v>2784</v>
      </c>
      <c r="B1432" s="21" t="str">
        <f>VLOOKUP(A1432,[1]FloodArchive!$A$2:$N$6000,3,FALSE)</f>
        <v>Greece</v>
      </c>
      <c r="C1432" s="22" t="s">
        <v>2734</v>
      </c>
      <c r="D1432" s="24">
        <f>VLOOKUP(A1432,[1]FloodArchive!$A$2:$P$6000,8,FALSE)</f>
        <v>38719</v>
      </c>
      <c r="E1432" s="24">
        <f>VLOOKUP(A1432,[1]FloodArchive!$A$2:$P$6000,9,FALSE)</f>
        <v>38737</v>
      </c>
      <c r="F1432" s="25">
        <f t="shared" si="74"/>
        <v>19</v>
      </c>
      <c r="G1432" s="23">
        <f>VLOOKUP(A1432,[1]FloodArchive!$A$2:$P$6000,11,FALSE)</f>
        <v>0</v>
      </c>
      <c r="H1432" s="23">
        <f>VLOOKUP(A1432,[1]FloodArchive!$A$2:$P$6000,12,FALSE)</f>
        <v>0</v>
      </c>
      <c r="I1432" s="36">
        <v>0</v>
      </c>
      <c r="J1432" s="23" t="str">
        <f>VLOOKUP(A1432,[1]FloodArchive!$A$2:$P$6000,13,FALSE)</f>
        <v>Snowmelt</v>
      </c>
      <c r="K1432" s="26">
        <f>VLOOKUP(A1432,[1]FloodArchive!$A$2:$P$6003,14,FALSE)</f>
        <v>1</v>
      </c>
      <c r="L1432" s="23">
        <f>VLOOKUP(A1432,[1]FloodArchive!$A$2:$P$6000,7,FALSE)</f>
        <v>4583.43</v>
      </c>
      <c r="M1432" s="27">
        <f t="shared" si="73"/>
        <v>4.9399442039682935</v>
      </c>
      <c r="N1432" s="23">
        <f>VLOOKUP(A1432,[1]FloodArchive!$A$2:$P$6000,5,FALSE)</f>
        <v>26.4726</v>
      </c>
      <c r="O1432" s="23">
        <f>VLOOKUP(A1432,[1]FloodArchive!$A$2:$P$6000,6,FALSE)</f>
        <v>41.552100000000003</v>
      </c>
      <c r="P1432" s="33" t="s">
        <v>2735</v>
      </c>
    </row>
    <row r="1433" spans="1:16" ht="39.950000000000003" customHeight="1" x14ac:dyDescent="0.2">
      <c r="A1433" s="138">
        <f t="shared" si="72"/>
        <v>2783</v>
      </c>
      <c r="B1433" s="21" t="str">
        <f>VLOOKUP(A1433,[1]FloodArchive!$A$2:$N$6000,3,FALSE)</f>
        <v>Namibia</v>
      </c>
      <c r="C1433" s="22" t="s">
        <v>2736</v>
      </c>
      <c r="D1433" s="24">
        <f>VLOOKUP(A1433,[1]FloodArchive!$A$2:$P$6000,8,FALSE)</f>
        <v>38735</v>
      </c>
      <c r="E1433" s="24">
        <f>VLOOKUP(A1433,[1]FloodArchive!$A$2:$P$6000,9,FALSE)</f>
        <v>38735</v>
      </c>
      <c r="F1433" s="25">
        <f t="shared" si="74"/>
        <v>1</v>
      </c>
      <c r="G1433" s="23">
        <f>VLOOKUP(A1433,[1]FloodArchive!$A$2:$P$6000,11,FALSE)</f>
        <v>0</v>
      </c>
      <c r="H1433" s="23">
        <f>VLOOKUP(A1433,[1]FloodArchive!$A$2:$P$6000,12,FALSE)</f>
        <v>0</v>
      </c>
      <c r="I1433" s="36">
        <v>0</v>
      </c>
      <c r="J1433" s="23" t="str">
        <f>VLOOKUP(A1433,[1]FloodArchive!$A$2:$P$6000,13,FALSE)</f>
        <v>Heavy rain</v>
      </c>
      <c r="K1433" s="26">
        <f>VLOOKUP(A1433,[1]FloodArchive!$A$2:$P$6003,14,FALSE)</f>
        <v>1</v>
      </c>
      <c r="L1433" s="23">
        <f>VLOOKUP(A1433,[1]FloodArchive!$A$2:$P$6000,7,FALSE)</f>
        <v>1297.55</v>
      </c>
      <c r="M1433" s="27">
        <f t="shared" si="73"/>
        <v>3.1131241020162261</v>
      </c>
      <c r="N1433" s="23">
        <f>VLOOKUP(A1433,[1]FloodArchive!$A$2:$P$6000,5,FALSE)</f>
        <v>15.7126</v>
      </c>
      <c r="O1433" s="23">
        <f>VLOOKUP(A1433,[1]FloodArchive!$A$2:$P$6000,6,FALSE)</f>
        <v>-25.477499999999999</v>
      </c>
      <c r="P1433" s="33" t="s">
        <v>2737</v>
      </c>
    </row>
    <row r="1434" spans="1:16" ht="39.950000000000003" customHeight="1" x14ac:dyDescent="0.2">
      <c r="A1434" s="138">
        <f t="shared" si="72"/>
        <v>2782</v>
      </c>
      <c r="B1434" s="21" t="str">
        <f>VLOOKUP(A1434,[1]FloodArchive!$A$2:$N$6000,3,FALSE)</f>
        <v>Guyana</v>
      </c>
      <c r="C1434" s="22" t="s">
        <v>2738</v>
      </c>
      <c r="D1434" s="24">
        <f>VLOOKUP(A1434,[1]FloodArchive!$A$2:$P$6000,8,FALSE)</f>
        <v>38725</v>
      </c>
      <c r="E1434" s="24">
        <f>VLOOKUP(A1434,[1]FloodArchive!$A$2:$P$6000,9,FALSE)</f>
        <v>38762</v>
      </c>
      <c r="F1434" s="25">
        <f t="shared" si="74"/>
        <v>38</v>
      </c>
      <c r="G1434" s="23">
        <f>VLOOKUP(A1434,[1]FloodArchive!$A$2:$P$6000,11,FALSE)</f>
        <v>20</v>
      </c>
      <c r="H1434" s="23">
        <f>VLOOKUP(A1434,[1]FloodArchive!$A$2:$P$6000,12,FALSE)</f>
        <v>5000</v>
      </c>
      <c r="I1434" s="36">
        <v>165000000</v>
      </c>
      <c r="J1434" s="23" t="str">
        <f>VLOOKUP(A1434,[1]FloodArchive!$A$2:$P$6000,13,FALSE)</f>
        <v>Heavy rain</v>
      </c>
      <c r="K1434" s="26">
        <f>VLOOKUP(A1434,[1]FloodArchive!$A$2:$P$6003,14,FALSE)</f>
        <v>1</v>
      </c>
      <c r="L1434" s="23">
        <f>VLOOKUP(A1434,[1]FloodArchive!$A$2:$P$6000,7,FALSE)</f>
        <v>24216.560000000001</v>
      </c>
      <c r="M1434" s="27">
        <f t="shared" si="73"/>
        <v>5.9638960475987686</v>
      </c>
      <c r="N1434" s="23">
        <f>VLOOKUP(A1434,[1]FloodArchive!$A$2:$P$6000,5,FALSE)</f>
        <v>-58.662700000000001</v>
      </c>
      <c r="O1434" s="23">
        <f>VLOOKUP(A1434,[1]FloodArchive!$A$2:$P$6000,6,FALSE)</f>
        <v>6.8918200000000001</v>
      </c>
      <c r="P1434" s="33" t="s">
        <v>2739</v>
      </c>
    </row>
    <row r="1435" spans="1:16" ht="39.950000000000003" customHeight="1" x14ac:dyDescent="0.2">
      <c r="A1435" s="138">
        <f t="shared" si="72"/>
        <v>2781</v>
      </c>
      <c r="B1435" s="21" t="str">
        <f>VLOOKUP(A1435,[1]FloodArchive!$A$2:$N$6000,3,FALSE)</f>
        <v>Trinidad</v>
      </c>
      <c r="C1435" s="22" t="s">
        <v>2740</v>
      </c>
      <c r="D1435" s="24">
        <f>VLOOKUP(A1435,[1]FloodArchive!$A$2:$P$6000,8,FALSE)</f>
        <v>38731</v>
      </c>
      <c r="E1435" s="24">
        <f>VLOOKUP(A1435,[1]FloodArchive!$A$2:$P$6000,9,FALSE)</f>
        <v>38734</v>
      </c>
      <c r="F1435" s="25">
        <f t="shared" si="74"/>
        <v>4</v>
      </c>
      <c r="G1435" s="23">
        <f>VLOOKUP(A1435,[1]FloodArchive!$A$2:$P$6000,11,FALSE)</f>
        <v>0</v>
      </c>
      <c r="H1435" s="23">
        <f>VLOOKUP(A1435,[1]FloodArchive!$A$2:$P$6000,12,FALSE)</f>
        <v>600</v>
      </c>
      <c r="I1435" s="36">
        <v>2500000</v>
      </c>
      <c r="J1435" s="23" t="str">
        <f>VLOOKUP(A1435,[1]FloodArchive!$A$2:$P$6000,13,FALSE)</f>
        <v>Heavy rain</v>
      </c>
      <c r="K1435" s="26">
        <f>VLOOKUP(A1435,[1]FloodArchive!$A$2:$P$6003,14,FALSE)</f>
        <v>2</v>
      </c>
      <c r="L1435" s="23">
        <f>VLOOKUP(A1435,[1]FloodArchive!$A$2:$P$6000,7,FALSE)</f>
        <v>2252.4899999999998</v>
      </c>
      <c r="M1435" s="27">
        <f t="shared" si="73"/>
        <v>4.2557528585833504</v>
      </c>
      <c r="N1435" s="23">
        <f>VLOOKUP(A1435,[1]FloodArchive!$A$2:$P$6000,5,FALSE)</f>
        <v>-61.2393</v>
      </c>
      <c r="O1435" s="23">
        <f>VLOOKUP(A1435,[1]FloodArchive!$A$2:$P$6000,6,FALSE)</f>
        <v>10.3192</v>
      </c>
      <c r="P1435" s="33" t="s">
        <v>2741</v>
      </c>
    </row>
    <row r="1436" spans="1:16" ht="39.950000000000003" customHeight="1" x14ac:dyDescent="0.2">
      <c r="A1436" s="138">
        <f t="shared" si="72"/>
        <v>2780</v>
      </c>
      <c r="B1436" s="21" t="str">
        <f>VLOOKUP(A1436,[1]FloodArchive!$A$2:$N$6000,3,FALSE)</f>
        <v>Australia</v>
      </c>
      <c r="C1436" s="22" t="s">
        <v>2742</v>
      </c>
      <c r="D1436" s="24">
        <f>VLOOKUP(A1436,[1]FloodArchive!$A$2:$P$6000,8,FALSE)</f>
        <v>38726</v>
      </c>
      <c r="E1436" s="24">
        <f>VLOOKUP(A1436,[1]FloodArchive!$A$2:$P$6000,9,FALSE)</f>
        <v>38748</v>
      </c>
      <c r="F1436" s="25">
        <f t="shared" si="74"/>
        <v>23</v>
      </c>
      <c r="G1436" s="23">
        <f>VLOOKUP(A1436,[1]FloodArchive!$A$2:$P$6000,11,FALSE)</f>
        <v>0</v>
      </c>
      <c r="H1436" s="23">
        <f>VLOOKUP(A1436,[1]FloodArchive!$A$2:$P$6000,12,FALSE)</f>
        <v>1500</v>
      </c>
      <c r="I1436" s="36" t="s">
        <v>1691</v>
      </c>
      <c r="J1436" s="23" t="str">
        <f>VLOOKUP(A1436,[1]FloodArchive!$A$2:$P$6000,13,FALSE)</f>
        <v>Tropical Cyclone</v>
      </c>
      <c r="K1436" s="26">
        <f>VLOOKUP(A1436,[1]FloodArchive!$A$2:$P$6003,14,FALSE)</f>
        <v>2</v>
      </c>
      <c r="L1436" s="23">
        <f>VLOOKUP(A1436,[1]FloodArchive!$A$2:$P$6000,7,FALSE)</f>
        <v>808059.61</v>
      </c>
      <c r="M1436" s="27">
        <f t="shared" si="73"/>
        <v>7.570201231242252</v>
      </c>
      <c r="N1436" s="23">
        <f>VLOOKUP(A1436,[1]FloodArchive!$A$2:$P$6000,5,FALSE)</f>
        <v>116.93600000000001</v>
      </c>
      <c r="O1436" s="23">
        <f>VLOOKUP(A1436,[1]FloodArchive!$A$2:$P$6000,6,FALSE)</f>
        <v>-23.260300000000001</v>
      </c>
      <c r="P1436" s="33" t="s">
        <v>2743</v>
      </c>
    </row>
    <row r="1437" spans="1:16" ht="39.950000000000003" customHeight="1" x14ac:dyDescent="0.2">
      <c r="A1437" s="138">
        <f t="shared" si="72"/>
        <v>2779</v>
      </c>
      <c r="B1437" s="21" t="str">
        <f>VLOOKUP(A1437,[1]FloodArchive!$A$2:$N$6000,3,FALSE)</f>
        <v>Indonesia</v>
      </c>
      <c r="C1437" s="22" t="s">
        <v>2744</v>
      </c>
      <c r="D1437" s="24">
        <f>VLOOKUP(A1437,[1]FloodArchive!$A$2:$P$6000,8,FALSE)</f>
        <v>38725</v>
      </c>
      <c r="E1437" s="24">
        <f>VLOOKUP(A1437,[1]FloodArchive!$A$2:$P$6000,9,FALSE)</f>
        <v>38729</v>
      </c>
      <c r="F1437" s="25">
        <f t="shared" si="74"/>
        <v>5</v>
      </c>
      <c r="G1437" s="23">
        <f>VLOOKUP(A1437,[1]FloodArchive!$A$2:$P$6000,11,FALSE)</f>
        <v>0</v>
      </c>
      <c r="H1437" s="23">
        <f>VLOOKUP(A1437,[1]FloodArchive!$A$2:$P$6000,12,FALSE)</f>
        <v>6000</v>
      </c>
      <c r="I1437" s="36">
        <v>245000000</v>
      </c>
      <c r="J1437" s="23" t="str">
        <f>VLOOKUP(A1437,[1]FloodArchive!$A$2:$P$6000,13,FALSE)</f>
        <v>Heavy rain</v>
      </c>
      <c r="K1437" s="26">
        <f>VLOOKUP(A1437,[1]FloodArchive!$A$2:$P$6003,14,FALSE)</f>
        <v>1</v>
      </c>
      <c r="L1437" s="23">
        <f>VLOOKUP(A1437,[1]FloodArchive!$A$2:$P$6000,7,FALSE)</f>
        <v>912.76400000000001</v>
      </c>
      <c r="M1437" s="27">
        <f t="shared" si="73"/>
        <v>3.6593285072298931</v>
      </c>
      <c r="N1437" s="23">
        <f>VLOOKUP(A1437,[1]FloodArchive!$A$2:$P$6000,5,FALSE)</f>
        <v>108.215</v>
      </c>
      <c r="O1437" s="23">
        <f>VLOOKUP(A1437,[1]FloodArchive!$A$2:$P$6000,6,FALSE)</f>
        <v>-6.3813399999999998</v>
      </c>
      <c r="P1437" s="33" t="s">
        <v>2745</v>
      </c>
    </row>
    <row r="1438" spans="1:16" ht="39.950000000000003" customHeight="1" x14ac:dyDescent="0.2">
      <c r="A1438" s="138">
        <f t="shared" si="72"/>
        <v>2778</v>
      </c>
      <c r="B1438" s="21" t="str">
        <f>VLOOKUP(A1438,[1]FloodArchive!$A$2:$N$6000,3,FALSE)</f>
        <v>Hungary</v>
      </c>
      <c r="C1438" s="22" t="s">
        <v>2746</v>
      </c>
      <c r="D1438" s="24">
        <f>VLOOKUP(A1438,[1]FloodArchive!$A$2:$P$6000,8,FALSE)</f>
        <v>38720</v>
      </c>
      <c r="E1438" s="24">
        <f>VLOOKUP(A1438,[1]FloodArchive!$A$2:$P$6000,9,FALSE)</f>
        <v>38728</v>
      </c>
      <c r="F1438" s="25">
        <f t="shared" si="74"/>
        <v>9</v>
      </c>
      <c r="G1438" s="23">
        <f>VLOOKUP(A1438,[1]FloodArchive!$A$2:$P$6000,11,FALSE)</f>
        <v>0</v>
      </c>
      <c r="H1438" s="23">
        <f>VLOOKUP(A1438,[1]FloodArchive!$A$2:$P$6000,12,FALSE)</f>
        <v>0</v>
      </c>
      <c r="I1438" s="36" t="s">
        <v>1691</v>
      </c>
      <c r="J1438" s="23" t="str">
        <f>VLOOKUP(A1438,[1]FloodArchive!$A$2:$P$6000,13,FALSE)</f>
        <v>Heavy rain</v>
      </c>
      <c r="K1438" s="26">
        <f>VLOOKUP(A1438,[1]FloodArchive!$A$2:$P$6003,14,FALSE)</f>
        <v>1</v>
      </c>
      <c r="L1438" s="23">
        <f>VLOOKUP(A1438,[1]FloodArchive!$A$2:$P$6000,7,FALSE)</f>
        <v>45838.45</v>
      </c>
      <c r="M1438" s="27">
        <f t="shared" si="73"/>
        <v>5.6154724332366159</v>
      </c>
      <c r="N1438" s="23">
        <f>VLOOKUP(A1438,[1]FloodArchive!$A$2:$P$6000,5,FALSE)</f>
        <v>19.583400000000001</v>
      </c>
      <c r="O1438" s="23">
        <f>VLOOKUP(A1438,[1]FloodArchive!$A$2:$P$6000,6,FALSE)</f>
        <v>47.717100000000002</v>
      </c>
      <c r="P1438" s="33" t="s">
        <v>2747</v>
      </c>
    </row>
    <row r="1439" spans="1:16" ht="39.950000000000003" customHeight="1" x14ac:dyDescent="0.2">
      <c r="A1439" s="138">
        <f t="shared" si="72"/>
        <v>2777</v>
      </c>
      <c r="B1439" s="21" t="str">
        <f>VLOOKUP(A1439,[1]FloodArchive!$A$2:$N$6000,3,FALSE)</f>
        <v>Indonesia</v>
      </c>
      <c r="C1439" s="22" t="s">
        <v>2748</v>
      </c>
      <c r="D1439" s="24">
        <f>VLOOKUP(A1439,[1]FloodArchive!$A$2:$P$6000,8,FALSE)</f>
        <v>38718</v>
      </c>
      <c r="E1439" s="24">
        <f>VLOOKUP(A1439,[1]FloodArchive!$A$2:$P$6000,9,FALSE)</f>
        <v>38721</v>
      </c>
      <c r="F1439" s="25">
        <f t="shared" si="74"/>
        <v>4</v>
      </c>
      <c r="G1439" s="23">
        <f>VLOOKUP(A1439,[1]FloodArchive!$A$2:$P$6000,11,FALSE)</f>
        <v>125</v>
      </c>
      <c r="H1439" s="23">
        <f>VLOOKUP(A1439,[1]FloodArchive!$A$2:$P$6000,12,FALSE)</f>
        <v>7781</v>
      </c>
      <c r="I1439" s="36"/>
      <c r="J1439" s="23" t="str">
        <f>VLOOKUP(A1439,[1]FloodArchive!$A$2:$P$6000,13,FALSE)</f>
        <v>Monsoonal rain</v>
      </c>
      <c r="K1439" s="26">
        <f>VLOOKUP(A1439,[1]FloodArchive!$A$2:$P$6003,14,FALSE)</f>
        <v>1</v>
      </c>
      <c r="L1439" s="23">
        <f>VLOOKUP(A1439,[1]FloodArchive!$A$2:$P$6000,7,FALSE)</f>
        <v>2550.79</v>
      </c>
      <c r="M1439" s="27">
        <f t="shared" si="73"/>
        <v>4.0087346970583706</v>
      </c>
      <c r="N1439" s="23">
        <f>VLOOKUP(A1439,[1]FloodArchive!$A$2:$P$6000,5,FALSE)</f>
        <v>113.342</v>
      </c>
      <c r="O1439" s="23">
        <f>VLOOKUP(A1439,[1]FloodArchive!$A$2:$P$6000,6,FALSE)</f>
        <v>-8.0227199999999996</v>
      </c>
      <c r="P1439" s="33" t="s">
        <v>2749</v>
      </c>
    </row>
    <row r="1440" spans="1:16" ht="39.950000000000003" customHeight="1" x14ac:dyDescent="0.2">
      <c r="A1440" s="138">
        <f t="shared" si="72"/>
        <v>2776</v>
      </c>
      <c r="B1440" s="21" t="str">
        <f>VLOOKUP(A1440,[1]FloodArchive!$A$2:$N$6000,3,FALSE)</f>
        <v>USA</v>
      </c>
      <c r="C1440" s="22" t="s">
        <v>2750</v>
      </c>
      <c r="D1440" s="24">
        <f>VLOOKUP(A1440,[1]FloodArchive!$A$2:$P$6000,8,FALSE)</f>
        <v>38717</v>
      </c>
      <c r="E1440" s="24">
        <f>VLOOKUP(A1440,[1]FloodArchive!$A$2:$P$6000,9,FALSE)</f>
        <v>38735</v>
      </c>
      <c r="F1440" s="25">
        <f t="shared" si="74"/>
        <v>19</v>
      </c>
      <c r="G1440" s="23">
        <f>VLOOKUP(A1440,[1]FloodArchive!$A$2:$P$6000,11,FALSE)</f>
        <v>0</v>
      </c>
      <c r="H1440" s="23">
        <f>VLOOKUP(A1440,[1]FloodArchive!$A$2:$P$6000,12,FALSE)</f>
        <v>4000</v>
      </c>
      <c r="I1440" s="36">
        <v>0</v>
      </c>
      <c r="J1440" s="23" t="str">
        <f>VLOOKUP(A1440,[1]FloodArchive!$A$2:$P$6000,13,FALSE)</f>
        <v>Heavy rain</v>
      </c>
      <c r="K1440" s="26">
        <f>VLOOKUP(A1440,[1]FloodArchive!$A$2:$P$6003,14,FALSE)</f>
        <v>1</v>
      </c>
      <c r="L1440" s="23">
        <f>VLOOKUP(A1440,[1]FloodArchive!$A$2:$P$6000,7,FALSE)</f>
        <v>140515.03</v>
      </c>
      <c r="M1440" s="27">
        <f t="shared" si="73"/>
        <v>6.4264763813999837</v>
      </c>
      <c r="N1440" s="23">
        <f>VLOOKUP(A1440,[1]FloodArchive!$A$2:$P$6000,5,FALSE)</f>
        <v>-121.099</v>
      </c>
      <c r="O1440" s="23">
        <f>VLOOKUP(A1440,[1]FloodArchive!$A$2:$P$6000,6,FALSE)</f>
        <v>39.494</v>
      </c>
      <c r="P1440" s="33" t="s">
        <v>2751</v>
      </c>
    </row>
    <row r="1441" spans="1:16" ht="39.950000000000003" customHeight="1" x14ac:dyDescent="0.2">
      <c r="A1441" s="138">
        <f t="shared" si="72"/>
        <v>2775</v>
      </c>
      <c r="B1441" s="21" t="str">
        <f>VLOOKUP(A1441,[1]FloodArchive!$A$2:$N$6000,3,FALSE)</f>
        <v>Congo Republic</v>
      </c>
      <c r="C1441" s="22" t="s">
        <v>2752</v>
      </c>
      <c r="D1441" s="24">
        <f>VLOOKUP(A1441,[1]FloodArchive!$A$2:$P$6000,8,FALSE)</f>
        <v>38710</v>
      </c>
      <c r="E1441" s="24">
        <f>VLOOKUP(A1441,[1]FloodArchive!$A$2:$P$6000,9,FALSE)</f>
        <v>38714</v>
      </c>
      <c r="F1441" s="25">
        <f t="shared" si="74"/>
        <v>5</v>
      </c>
      <c r="G1441" s="23">
        <f>VLOOKUP(A1441,[1]FloodArchive!$A$2:$P$6000,11,FALSE)</f>
        <v>1</v>
      </c>
      <c r="H1441" s="23">
        <f>VLOOKUP(A1441,[1]FloodArchive!$A$2:$P$6000,12,FALSE)</f>
        <v>0</v>
      </c>
      <c r="I1441" s="36"/>
      <c r="J1441" s="23" t="str">
        <f>VLOOKUP(A1441,[1]FloodArchive!$A$2:$P$6000,13,FALSE)</f>
        <v>Heavy rain</v>
      </c>
      <c r="K1441" s="26">
        <f>VLOOKUP(A1441,[1]FloodArchive!$A$2:$P$6003,14,FALSE)</f>
        <v>1</v>
      </c>
      <c r="L1441" s="23">
        <f>VLOOKUP(A1441,[1]FloodArchive!$A$2:$P$6000,7,FALSE)</f>
        <v>1102.97</v>
      </c>
      <c r="M1441" s="27">
        <f t="shared" si="73"/>
        <v>3.7415337044356445</v>
      </c>
      <c r="N1441" s="23">
        <f>VLOOKUP(A1441,[1]FloodArchive!$A$2:$P$6000,5,FALSE)</f>
        <v>15.213100000000001</v>
      </c>
      <c r="O1441" s="23">
        <f>VLOOKUP(A1441,[1]FloodArchive!$A$2:$P$6000,6,FALSE)</f>
        <v>-4.1327600000000002</v>
      </c>
      <c r="P1441" s="33" t="s">
        <v>2753</v>
      </c>
    </row>
    <row r="1442" spans="1:16" ht="39.950000000000003" customHeight="1" x14ac:dyDescent="0.2">
      <c r="A1442" s="138">
        <f t="shared" si="72"/>
        <v>2774</v>
      </c>
      <c r="B1442" s="21" t="str">
        <f>VLOOKUP(A1442,[1]FloodArchive!$A$2:$N$6000,3,FALSE)</f>
        <v>Western Sahara</v>
      </c>
      <c r="C1442" s="22" t="s">
        <v>2754</v>
      </c>
      <c r="D1442" s="24">
        <f>VLOOKUP(A1442,[1]FloodArchive!$A$2:$P$6000,8,FALSE)</f>
        <v>38708</v>
      </c>
      <c r="E1442" s="24">
        <f>VLOOKUP(A1442,[1]FloodArchive!$A$2:$P$6000,9,FALSE)</f>
        <v>38712</v>
      </c>
      <c r="F1442" s="25">
        <f t="shared" si="74"/>
        <v>5</v>
      </c>
      <c r="G1442" s="23">
        <f>VLOOKUP(A1442,[1]FloodArchive!$A$2:$P$6000,11,FALSE)</f>
        <v>0</v>
      </c>
      <c r="H1442" s="23">
        <f>VLOOKUP(A1442,[1]FloodArchive!$A$2:$P$6000,12,FALSE)</f>
        <v>3000</v>
      </c>
      <c r="I1442" s="36">
        <v>0</v>
      </c>
      <c r="J1442" s="23" t="str">
        <f>VLOOKUP(A1442,[1]FloodArchive!$A$2:$P$6000,13,FALSE)</f>
        <v>Heavy rain</v>
      </c>
      <c r="K1442" s="26">
        <f>VLOOKUP(A1442,[1]FloodArchive!$A$2:$P$6003,14,FALSE)</f>
        <v>2</v>
      </c>
      <c r="L1442" s="23">
        <f>VLOOKUP(A1442,[1]FloodArchive!$A$2:$P$6000,7,FALSE)</f>
        <v>114098.67</v>
      </c>
      <c r="M1442" s="27">
        <f t="shared" si="73"/>
        <v>6.0572805820603932</v>
      </c>
      <c r="N1442" s="23">
        <f>VLOOKUP(A1442,[1]FloodArchive!$A$2:$P$6000,5,FALSE)</f>
        <v>-10.8789</v>
      </c>
      <c r="O1442" s="23">
        <f>VLOOKUP(A1442,[1]FloodArchive!$A$2:$P$6000,6,FALSE)</f>
        <v>27.1188</v>
      </c>
      <c r="P1442" s="33" t="s">
        <v>2755</v>
      </c>
    </row>
    <row r="1443" spans="1:16" ht="39.950000000000003" customHeight="1" x14ac:dyDescent="0.2">
      <c r="A1443" s="138">
        <f t="shared" si="72"/>
        <v>2773</v>
      </c>
      <c r="B1443" s="21" t="str">
        <f>VLOOKUP(A1443,[1]FloodArchive!$A$2:$N$6000,3,FALSE)</f>
        <v>Malawi</v>
      </c>
      <c r="C1443" s="22" t="s">
        <v>2756</v>
      </c>
      <c r="D1443" s="24">
        <f>VLOOKUP(A1443,[1]FloodArchive!$A$2:$P$6000,8,FALSE)</f>
        <v>38708</v>
      </c>
      <c r="E1443" s="24">
        <f>VLOOKUP(A1443,[1]FloodArchive!$A$2:$P$6000,9,FALSE)</f>
        <v>38755</v>
      </c>
      <c r="F1443" s="25">
        <f t="shared" si="74"/>
        <v>48</v>
      </c>
      <c r="G1443" s="23">
        <f>VLOOKUP(A1443,[1]FloodArchive!$A$2:$P$6000,11,FALSE)</f>
        <v>23</v>
      </c>
      <c r="H1443" s="23">
        <f>VLOOKUP(A1443,[1]FloodArchive!$A$2:$P$6000,12,FALSE)</f>
        <v>50000</v>
      </c>
      <c r="I1443" s="36"/>
      <c r="J1443" s="23" t="str">
        <f>VLOOKUP(A1443,[1]FloodArchive!$A$2:$P$6000,13,FALSE)</f>
        <v>Heavy rain</v>
      </c>
      <c r="K1443" s="26">
        <f>VLOOKUP(A1443,[1]FloodArchive!$A$2:$P$6003,14,FALSE)</f>
        <v>2</v>
      </c>
      <c r="L1443" s="23">
        <f>VLOOKUP(A1443,[1]FloodArchive!$A$2:$P$6000,7,FALSE)</f>
        <v>224148.16</v>
      </c>
      <c r="M1443" s="27">
        <f t="shared" si="73"/>
        <v>7.3328064111950866</v>
      </c>
      <c r="N1443" s="23">
        <f>VLOOKUP(A1443,[1]FloodArchive!$A$2:$P$6000,5,FALSE)</f>
        <v>37.168900000000001</v>
      </c>
      <c r="O1443" s="23">
        <f>VLOOKUP(A1443,[1]FloodArchive!$A$2:$P$6000,6,FALSE)</f>
        <v>-17.236499999999999</v>
      </c>
      <c r="P1443" s="33" t="s">
        <v>2757</v>
      </c>
    </row>
    <row r="1444" spans="1:16" ht="39.950000000000003" customHeight="1" x14ac:dyDescent="0.2">
      <c r="A1444" s="138">
        <f t="shared" si="72"/>
        <v>2772</v>
      </c>
      <c r="B1444" s="21" t="str">
        <f>VLOOKUP(A1444,[1]FloodArchive!$A$2:$N$6000,3,FALSE)</f>
        <v>Phillipines</v>
      </c>
      <c r="C1444" s="22" t="s">
        <v>2758</v>
      </c>
      <c r="D1444" s="24">
        <f>VLOOKUP(A1444,[1]FloodArchive!$A$2:$P$6000,8,FALSE)</f>
        <v>38691</v>
      </c>
      <c r="E1444" s="24">
        <f>VLOOKUP(A1444,[1]FloodArchive!$A$2:$P$6000,9,FALSE)</f>
        <v>38715</v>
      </c>
      <c r="F1444" s="25">
        <f t="shared" si="74"/>
        <v>25</v>
      </c>
      <c r="G1444" s="23">
        <f>VLOOKUP(A1444,[1]FloodArchive!$A$2:$P$6000,11,FALSE)</f>
        <v>9</v>
      </c>
      <c r="H1444" s="23">
        <f>VLOOKUP(A1444,[1]FloodArchive!$A$2:$P$6000,12,FALSE)</f>
        <v>60000</v>
      </c>
      <c r="I1444" s="36">
        <v>350000</v>
      </c>
      <c r="J1444" s="23" t="str">
        <f>VLOOKUP(A1444,[1]FloodArchive!$A$2:$P$6000,13,FALSE)</f>
        <v>Monsoonal rain</v>
      </c>
      <c r="K1444" s="26">
        <f>VLOOKUP(A1444,[1]FloodArchive!$A$2:$P$6003,14,FALSE)</f>
        <v>1</v>
      </c>
      <c r="L1444" s="23">
        <f>VLOOKUP(A1444,[1]FloodArchive!$A$2:$P$6000,7,FALSE)</f>
        <v>4629.7</v>
      </c>
      <c r="M1444" s="27">
        <f t="shared" si="73"/>
        <v>5.063492858747062</v>
      </c>
      <c r="N1444" s="23">
        <f>VLOOKUP(A1444,[1]FloodArchive!$A$2:$P$6000,5,FALSE)</f>
        <v>119.17100000000001</v>
      </c>
      <c r="O1444" s="23">
        <f>VLOOKUP(A1444,[1]FloodArchive!$A$2:$P$6000,6,FALSE)</f>
        <v>10.091699999999999</v>
      </c>
      <c r="P1444" s="33" t="s">
        <v>2759</v>
      </c>
    </row>
    <row r="1445" spans="1:16" ht="39.950000000000003" customHeight="1" x14ac:dyDescent="0.2">
      <c r="A1445" s="138">
        <f t="shared" si="72"/>
        <v>2771</v>
      </c>
      <c r="B1445" s="21" t="str">
        <f>VLOOKUP(A1445,[1]FloodArchive!$A$2:$N$6000,3,FALSE)</f>
        <v>Canada</v>
      </c>
      <c r="C1445" s="22" t="s">
        <v>2760</v>
      </c>
      <c r="D1445" s="24">
        <f>VLOOKUP(A1445,[1]FloodArchive!$A$2:$P$6000,8,FALSE)</f>
        <v>38691</v>
      </c>
      <c r="E1445" s="24">
        <f>VLOOKUP(A1445,[1]FloodArchive!$A$2:$P$6000,9,FALSE)</f>
        <v>38702</v>
      </c>
      <c r="F1445" s="25">
        <f t="shared" si="74"/>
        <v>12</v>
      </c>
      <c r="G1445" s="23">
        <f>VLOOKUP(A1445,[1]FloodArchive!$A$2:$P$6000,11,FALSE)</f>
        <v>0</v>
      </c>
      <c r="H1445" s="23">
        <f>VLOOKUP(A1445,[1]FloodArchive!$A$2:$P$6000,12,FALSE)</f>
        <v>56</v>
      </c>
      <c r="I1445" s="36"/>
      <c r="J1445" s="23" t="str">
        <f>VLOOKUP(A1445,[1]FloodArchive!$A$2:$P$6000,13,FALSE)</f>
        <v>Ice jam/break-up</v>
      </c>
      <c r="K1445" s="26">
        <f>VLOOKUP(A1445,[1]FloodArchive!$A$2:$P$6003,14,FALSE)</f>
        <v>2</v>
      </c>
      <c r="L1445" s="23">
        <f>VLOOKUP(A1445,[1]FloodArchive!$A$2:$P$6000,7,FALSE)</f>
        <v>1834.71</v>
      </c>
      <c r="M1445" s="27">
        <f t="shared" si="73"/>
        <v>4.6437786697804286</v>
      </c>
      <c r="N1445" s="23">
        <f>VLOOKUP(A1445,[1]FloodArchive!$A$2:$P$6000,5,FALSE)</f>
        <v>-98.248999999999995</v>
      </c>
      <c r="O1445" s="23">
        <f>VLOOKUP(A1445,[1]FloodArchive!$A$2:$P$6000,6,FALSE)</f>
        <v>51.845500000000001</v>
      </c>
      <c r="P1445" s="33" t="s">
        <v>2761</v>
      </c>
    </row>
    <row r="1446" spans="1:16" ht="39.950000000000003" customHeight="1" x14ac:dyDescent="0.2">
      <c r="A1446" s="138">
        <f t="shared" si="72"/>
        <v>2770</v>
      </c>
      <c r="B1446" s="21" t="str">
        <f>VLOOKUP(A1446,[1]FloodArchive!$A$2:$N$6000,3,FALSE)</f>
        <v>Vietnam</v>
      </c>
      <c r="C1446" s="22" t="s">
        <v>2762</v>
      </c>
      <c r="D1446" s="24">
        <f>VLOOKUP(A1446,[1]FloodArchive!$A$2:$P$6000,8,FALSE)</f>
        <v>38690</v>
      </c>
      <c r="E1446" s="24">
        <f>VLOOKUP(A1446,[1]FloodArchive!$A$2:$P$6000,9,FALSE)</f>
        <v>38710</v>
      </c>
      <c r="F1446" s="25">
        <f t="shared" si="74"/>
        <v>21</v>
      </c>
      <c r="G1446" s="23">
        <f>VLOOKUP(A1446,[1]FloodArchive!$A$2:$P$6000,11,FALSE)</f>
        <v>62</v>
      </c>
      <c r="H1446" s="23">
        <f>VLOOKUP(A1446,[1]FloodArchive!$A$2:$P$6000,12,FALSE)</f>
        <v>20000</v>
      </c>
      <c r="I1446" s="36">
        <v>19000000</v>
      </c>
      <c r="J1446" s="23" t="str">
        <f>VLOOKUP(A1446,[1]FloodArchive!$A$2:$P$6000,13,FALSE)</f>
        <v>Heavy rain</v>
      </c>
      <c r="K1446" s="26">
        <f>VLOOKUP(A1446,[1]FloodArchive!$A$2:$P$6003,14,FALSE)</f>
        <v>1</v>
      </c>
      <c r="L1446" s="23">
        <f>VLOOKUP(A1446,[1]FloodArchive!$A$2:$P$6000,7,FALSE)</f>
        <v>63089.06</v>
      </c>
      <c r="M1446" s="27">
        <f t="shared" si="73"/>
        <v>6.1221733513861505</v>
      </c>
      <c r="N1446" s="23">
        <f>VLOOKUP(A1446,[1]FloodArchive!$A$2:$P$6000,5,FALSE)</f>
        <v>108.583</v>
      </c>
      <c r="O1446" s="23">
        <f>VLOOKUP(A1446,[1]FloodArchive!$A$2:$P$6000,6,FALSE)</f>
        <v>13.606999999999999</v>
      </c>
      <c r="P1446" s="33" t="s">
        <v>2763</v>
      </c>
    </row>
    <row r="1447" spans="1:16" ht="39.950000000000003" customHeight="1" x14ac:dyDescent="0.2">
      <c r="A1447" s="138">
        <f t="shared" si="72"/>
        <v>2769</v>
      </c>
      <c r="B1447" s="21" t="str">
        <f>VLOOKUP(A1447,[1]FloodArchive!$A$2:$N$6000,3,FALSE)</f>
        <v>Albania</v>
      </c>
      <c r="C1447" s="22" t="s">
        <v>2764</v>
      </c>
      <c r="D1447" s="24">
        <f>VLOOKUP(A1447,[1]FloodArchive!$A$2:$P$6000,8,FALSE)</f>
        <v>38686</v>
      </c>
      <c r="E1447" s="24">
        <f>VLOOKUP(A1447,[1]FloodArchive!$A$2:$P$6000,9,FALSE)</f>
        <v>38689</v>
      </c>
      <c r="F1447" s="25">
        <f t="shared" si="74"/>
        <v>4</v>
      </c>
      <c r="G1447" s="23">
        <f>VLOOKUP(A1447,[1]FloodArchive!$A$2:$P$6000,11,FALSE)</f>
        <v>3</v>
      </c>
      <c r="H1447" s="23">
        <f>VLOOKUP(A1447,[1]FloodArchive!$A$2:$P$6000,12,FALSE)</f>
        <v>0</v>
      </c>
      <c r="I1447" s="36"/>
      <c r="J1447" s="23" t="str">
        <f>VLOOKUP(A1447,[1]FloodArchive!$A$2:$P$6000,13,FALSE)</f>
        <v>Heavy rain</v>
      </c>
      <c r="K1447" s="26">
        <f>VLOOKUP(A1447,[1]FloodArchive!$A$2:$P$6003,14,FALSE)</f>
        <v>1</v>
      </c>
      <c r="L1447" s="23">
        <f>VLOOKUP(A1447,[1]FloodArchive!$A$2:$P$6000,7,FALSE)</f>
        <v>10408.030000000001</v>
      </c>
      <c r="M1447" s="27">
        <f t="shared" si="73"/>
        <v>4.619428526689302</v>
      </c>
      <c r="N1447" s="23">
        <f>VLOOKUP(A1447,[1]FloodArchive!$A$2:$P$6000,5,FALSE)</f>
        <v>20.206399999999999</v>
      </c>
      <c r="O1447" s="23">
        <f>VLOOKUP(A1447,[1]FloodArchive!$A$2:$P$6000,6,FALSE)</f>
        <v>40.474499999999999</v>
      </c>
      <c r="P1447" s="33" t="s">
        <v>2765</v>
      </c>
    </row>
    <row r="1448" spans="1:16" ht="39.950000000000003" customHeight="1" x14ac:dyDescent="0.2">
      <c r="A1448" s="138">
        <f t="shared" si="72"/>
        <v>2768</v>
      </c>
      <c r="B1448" s="21" t="str">
        <f>VLOOKUP(A1448,[1]FloodArchive!$A$2:$N$6000,3,FALSE)</f>
        <v>Thailand</v>
      </c>
      <c r="C1448" s="22" t="s">
        <v>2766</v>
      </c>
      <c r="D1448" s="24">
        <f>VLOOKUP(A1448,[1]FloodArchive!$A$2:$P$6000,8,FALSE)</f>
        <v>38679</v>
      </c>
      <c r="E1448" s="24">
        <f>VLOOKUP(A1448,[1]FloodArchive!$A$2:$P$6000,9,FALSE)</f>
        <v>38729</v>
      </c>
      <c r="F1448" s="25">
        <f t="shared" si="74"/>
        <v>51</v>
      </c>
      <c r="G1448" s="23">
        <f>VLOOKUP(A1448,[1]FloodArchive!$A$2:$P$6000,11,FALSE)</f>
        <v>69</v>
      </c>
      <c r="H1448" s="23">
        <f>VLOOKUP(A1448,[1]FloodArchive!$A$2:$P$6000,12,FALSE)</f>
        <v>700000</v>
      </c>
      <c r="I1448" s="36">
        <v>14900000</v>
      </c>
      <c r="J1448" s="23" t="str">
        <f>VLOOKUP(A1448,[1]FloodArchive!$A$2:$P$6000,13,FALSE)</f>
        <v>Monsoonal rain</v>
      </c>
      <c r="K1448" s="26">
        <f>VLOOKUP(A1448,[1]FloodArchive!$A$2:$P$6003,14,FALSE)</f>
        <v>2</v>
      </c>
      <c r="L1448" s="23">
        <f>VLOOKUP(A1448,[1]FloodArchive!$A$2:$P$6000,7,FALSE)</f>
        <v>70520.88</v>
      </c>
      <c r="M1448" s="27">
        <f t="shared" si="73"/>
        <v>6.856917894798725</v>
      </c>
      <c r="N1448" s="23">
        <f>VLOOKUP(A1448,[1]FloodArchive!$A$2:$P$6000,5,FALSE)</f>
        <v>100.124</v>
      </c>
      <c r="O1448" s="23">
        <f>VLOOKUP(A1448,[1]FloodArchive!$A$2:$P$6000,6,FALSE)</f>
        <v>7.2046700000000001</v>
      </c>
      <c r="P1448" s="33" t="s">
        <v>2767</v>
      </c>
    </row>
    <row r="1449" spans="1:16" ht="39.950000000000003" customHeight="1" x14ac:dyDescent="0.2">
      <c r="A1449" s="138">
        <f t="shared" si="72"/>
        <v>2767</v>
      </c>
      <c r="B1449" s="21" t="str">
        <f>VLOOKUP(A1449,[1]FloodArchive!$A$2:$N$6000,3,FALSE)</f>
        <v>Sri Lanka</v>
      </c>
      <c r="C1449" s="22" t="s">
        <v>2768</v>
      </c>
      <c r="D1449" s="24">
        <f>VLOOKUP(A1449,[1]FloodArchive!$A$2:$P$6000,8,FALSE)</f>
        <v>38677</v>
      </c>
      <c r="E1449" s="24">
        <f>VLOOKUP(A1449,[1]FloodArchive!$A$2:$P$6000,9,FALSE)</f>
        <v>38679</v>
      </c>
      <c r="F1449" s="25">
        <f t="shared" si="74"/>
        <v>3</v>
      </c>
      <c r="G1449" s="23">
        <f>VLOOKUP(A1449,[1]FloodArchive!$A$2:$P$6000,11,FALSE)</f>
        <v>6</v>
      </c>
      <c r="H1449" s="23">
        <f>VLOOKUP(A1449,[1]FloodArchive!$A$2:$P$6000,12,FALSE)</f>
        <v>8000</v>
      </c>
      <c r="I1449" s="36"/>
      <c r="J1449" s="23" t="str">
        <f>VLOOKUP(A1449,[1]FloodArchive!$A$2:$P$6000,13,FALSE)</f>
        <v>Heavy rain</v>
      </c>
      <c r="K1449" s="26">
        <f>VLOOKUP(A1449,[1]FloodArchive!$A$2:$P$6003,14,FALSE)</f>
        <v>1</v>
      </c>
      <c r="L1449" s="23">
        <f>VLOOKUP(A1449,[1]FloodArchive!$A$2:$P$6000,7,FALSE)</f>
        <v>30135.72</v>
      </c>
      <c r="M1449" s="27">
        <f t="shared" si="73"/>
        <v>4.9562028267735192</v>
      </c>
      <c r="N1449" s="23">
        <f>VLOOKUP(A1449,[1]FloodArchive!$A$2:$P$6000,5,FALSE)</f>
        <v>79.947299999999998</v>
      </c>
      <c r="O1449" s="23">
        <f>VLOOKUP(A1449,[1]FloodArchive!$A$2:$P$6000,6,FALSE)</f>
        <v>7.9095899999999997</v>
      </c>
      <c r="P1449" s="33" t="s">
        <v>2769</v>
      </c>
    </row>
    <row r="1450" spans="1:16" ht="39.950000000000003" customHeight="1" x14ac:dyDescent="0.2">
      <c r="A1450" s="138">
        <f t="shared" si="72"/>
        <v>2766</v>
      </c>
      <c r="B1450" s="21" t="str">
        <f>VLOOKUP(A1450,[1]FloodArchive!$A$2:$N$6000,3,FALSE)</f>
        <v>Vietnam</v>
      </c>
      <c r="C1450" s="22" t="s">
        <v>2770</v>
      </c>
      <c r="D1450" s="24">
        <f>VLOOKUP(A1450,[1]FloodArchive!$A$2:$P$6000,8,FALSE)</f>
        <v>38674</v>
      </c>
      <c r="E1450" s="24">
        <f>VLOOKUP(A1450,[1]FloodArchive!$A$2:$P$6000,9,FALSE)</f>
        <v>38677</v>
      </c>
      <c r="F1450" s="25">
        <f t="shared" si="74"/>
        <v>4</v>
      </c>
      <c r="G1450" s="23">
        <f>VLOOKUP(A1450,[1]FloodArchive!$A$2:$P$6000,11,FALSE)</f>
        <v>5</v>
      </c>
      <c r="H1450" s="23">
        <f>VLOOKUP(A1450,[1]FloodArchive!$A$2:$P$6000,12,FALSE)</f>
        <v>3000</v>
      </c>
      <c r="I1450" s="36"/>
      <c r="J1450" s="23" t="str">
        <f>VLOOKUP(A1450,[1]FloodArchive!$A$2:$P$6000,13,FALSE)</f>
        <v>Heavy rain</v>
      </c>
      <c r="K1450" s="26">
        <f>VLOOKUP(A1450,[1]FloodArchive!$A$2:$P$6003,14,FALSE)</f>
        <v>1</v>
      </c>
      <c r="L1450" s="23">
        <f>VLOOKUP(A1450,[1]FloodArchive!$A$2:$P$6000,7,FALSE)</f>
        <v>16015.58</v>
      </c>
      <c r="M1450" s="27">
        <f t="shared" si="73"/>
        <v>4.8066026624725655</v>
      </c>
      <c r="N1450" s="23">
        <f>VLOOKUP(A1450,[1]FloodArchive!$A$2:$P$6000,5,FALSE)</f>
        <v>108.104</v>
      </c>
      <c r="O1450" s="23">
        <f>VLOOKUP(A1450,[1]FloodArchive!$A$2:$P$6000,6,FALSE)</f>
        <v>15.5251</v>
      </c>
      <c r="P1450" s="33" t="s">
        <v>2771</v>
      </c>
    </row>
    <row r="1451" spans="1:16" ht="39.950000000000003" customHeight="1" x14ac:dyDescent="0.2">
      <c r="A1451" s="138">
        <f t="shared" si="72"/>
        <v>2765</v>
      </c>
      <c r="B1451" s="21" t="str">
        <f>VLOOKUP(A1451,[1]FloodArchive!$A$2:$N$6000,3,FALSE)</f>
        <v>Jamaica</v>
      </c>
      <c r="C1451" s="22" t="s">
        <v>2772</v>
      </c>
      <c r="D1451" s="24">
        <f>VLOOKUP(A1451,[1]FloodArchive!$A$2:$P$6000,8,FALSE)</f>
        <v>38671</v>
      </c>
      <c r="E1451" s="24">
        <f>VLOOKUP(A1451,[1]FloodArchive!$A$2:$P$6000,9,FALSE)</f>
        <v>38673</v>
      </c>
      <c r="F1451" s="25">
        <f t="shared" si="74"/>
        <v>3</v>
      </c>
      <c r="G1451" s="23">
        <f>VLOOKUP(A1451,[1]FloodArchive!$A$2:$P$6000,11,FALSE)</f>
        <v>3</v>
      </c>
      <c r="H1451" s="23">
        <f>VLOOKUP(A1451,[1]FloodArchive!$A$2:$P$6000,12,FALSE)</f>
        <v>0</v>
      </c>
      <c r="I1451" s="36"/>
      <c r="J1451" s="23" t="str">
        <f>VLOOKUP(A1451,[1]FloodArchive!$A$2:$P$6000,13,FALSE)</f>
        <v>Heavy rain</v>
      </c>
      <c r="K1451" s="26">
        <f>VLOOKUP(A1451,[1]FloodArchive!$A$2:$P$6003,14,FALSE)</f>
        <v>1</v>
      </c>
      <c r="L1451" s="23">
        <f>VLOOKUP(A1451,[1]FloodArchive!$A$2:$P$6000,7,FALSE)</f>
        <v>761.61199999999997</v>
      </c>
      <c r="M1451" s="27">
        <f t="shared" si="73"/>
        <v>3.3588550329174116</v>
      </c>
      <c r="N1451" s="23">
        <f>VLOOKUP(A1451,[1]FloodArchive!$A$2:$P$6000,5,FALSE)</f>
        <v>-76.936999999999998</v>
      </c>
      <c r="O1451" s="23">
        <f>VLOOKUP(A1451,[1]FloodArchive!$A$2:$P$6000,6,FALSE)</f>
        <v>18.1724</v>
      </c>
      <c r="P1451" s="33" t="s">
        <v>2773</v>
      </c>
    </row>
    <row r="1452" spans="1:16" ht="39.950000000000003" customHeight="1" x14ac:dyDescent="0.2">
      <c r="A1452" s="138">
        <f t="shared" si="72"/>
        <v>2764</v>
      </c>
      <c r="B1452" s="21" t="str">
        <f>VLOOKUP(A1452,[1]FloodArchive!$A$2:$N$6000,3,FALSE)</f>
        <v>UK</v>
      </c>
      <c r="C1452" s="22" t="s">
        <v>2774</v>
      </c>
      <c r="D1452" s="24">
        <f>VLOOKUP(A1452,[1]FloodArchive!$A$2:$P$6000,8,FALSE)</f>
        <v>38667</v>
      </c>
      <c r="E1452" s="24">
        <f>VLOOKUP(A1452,[1]FloodArchive!$A$2:$P$6000,9,FALSE)</f>
        <v>38667</v>
      </c>
      <c r="F1452" s="25">
        <f t="shared" si="74"/>
        <v>1</v>
      </c>
      <c r="G1452" s="23">
        <f>VLOOKUP(A1452,[1]FloodArchive!$A$2:$P$6000,11,FALSE)</f>
        <v>0</v>
      </c>
      <c r="H1452" s="23">
        <f>VLOOKUP(A1452,[1]FloodArchive!$A$2:$P$6000,12,FALSE)</f>
        <v>0</v>
      </c>
      <c r="I1452" s="36"/>
      <c r="J1452" s="23" t="str">
        <f>VLOOKUP(A1452,[1]FloodArchive!$A$2:$P$6000,13,FALSE)</f>
        <v>Heavy rain</v>
      </c>
      <c r="K1452" s="26">
        <f>VLOOKUP(A1452,[1]FloodArchive!$A$2:$P$6003,14,FALSE)</f>
        <v>2</v>
      </c>
      <c r="L1452" s="23">
        <f>VLOOKUP(A1452,[1]FloodArchive!$A$2:$P$6000,7,FALSE)</f>
        <v>213.26900000000001</v>
      </c>
      <c r="M1452" s="27">
        <f t="shared" si="73"/>
        <v>2.6299577282471787</v>
      </c>
      <c r="N1452" s="23">
        <f>VLOOKUP(A1452,[1]FloodArchive!$A$2:$P$6000,5,FALSE)</f>
        <v>-4.3009700000000004</v>
      </c>
      <c r="O1452" s="23">
        <f>VLOOKUP(A1452,[1]FloodArchive!$A$2:$P$6000,6,FALSE)</f>
        <v>51.915100000000002</v>
      </c>
      <c r="P1452" s="33" t="s">
        <v>2775</v>
      </c>
    </row>
    <row r="1453" spans="1:16" ht="39.950000000000003" customHeight="1" x14ac:dyDescent="0.2">
      <c r="A1453" s="138">
        <f t="shared" si="72"/>
        <v>2763</v>
      </c>
      <c r="B1453" s="21" t="str">
        <f>VLOOKUP(A1453,[1]FloodArchive!$A$2:$N$6000,3,FALSE)</f>
        <v>France</v>
      </c>
      <c r="C1453" s="22" t="s">
        <v>2776</v>
      </c>
      <c r="D1453" s="24">
        <f>VLOOKUP(A1453,[1]FloodArchive!$A$2:$P$6000,8,FALSE)</f>
        <v>38671</v>
      </c>
      <c r="E1453" s="24">
        <f>VLOOKUP(A1453,[1]FloodArchive!$A$2:$P$6000,9,FALSE)</f>
        <v>38673</v>
      </c>
      <c r="F1453" s="25">
        <f t="shared" si="74"/>
        <v>3</v>
      </c>
      <c r="G1453" s="23">
        <f>VLOOKUP(A1453,[1]FloodArchive!$A$2:$P$6000,11,FALSE)</f>
        <v>2</v>
      </c>
      <c r="H1453" s="23">
        <f>VLOOKUP(A1453,[1]FloodArchive!$A$2:$P$6000,12,FALSE)</f>
        <v>1000</v>
      </c>
      <c r="I1453" s="36"/>
      <c r="J1453" s="23" t="str">
        <f>VLOOKUP(A1453,[1]FloodArchive!$A$2:$P$6000,13,FALSE)</f>
        <v>Heavy rain</v>
      </c>
      <c r="K1453" s="26">
        <f>VLOOKUP(A1453,[1]FloodArchive!$A$2:$P$6003,14,FALSE)</f>
        <v>1</v>
      </c>
      <c r="L1453" s="23">
        <f>VLOOKUP(A1453,[1]FloodArchive!$A$2:$P$6000,7,FALSE)</f>
        <v>1981.92</v>
      </c>
      <c r="M1453" s="27">
        <f t="shared" si="73"/>
        <v>3.7742073749699516</v>
      </c>
      <c r="N1453" s="23">
        <f>VLOOKUP(A1453,[1]FloodArchive!$A$2:$P$6000,5,FALSE)</f>
        <v>3.0063599999999999</v>
      </c>
      <c r="O1453" s="23">
        <f>VLOOKUP(A1453,[1]FloodArchive!$A$2:$P$6000,6,FALSE)</f>
        <v>42.947800000000001</v>
      </c>
      <c r="P1453" s="33" t="s">
        <v>2777</v>
      </c>
    </row>
    <row r="1454" spans="1:16" ht="39.950000000000003" customHeight="1" x14ac:dyDescent="0.2">
      <c r="A1454" s="138">
        <f t="shared" si="72"/>
        <v>2762</v>
      </c>
      <c r="B1454" s="21" t="str">
        <f>VLOOKUP(A1454,[1]FloodArchive!$A$2:$N$6000,3,FALSE)</f>
        <v>Australia</v>
      </c>
      <c r="C1454" s="22" t="s">
        <v>2778</v>
      </c>
      <c r="D1454" s="24">
        <f>VLOOKUP(A1454,[1]FloodArchive!$A$2:$P$6000,8,FALSE)</f>
        <v>38664</v>
      </c>
      <c r="E1454" s="24">
        <f>VLOOKUP(A1454,[1]FloodArchive!$A$2:$P$6000,9,FALSE)</f>
        <v>38669</v>
      </c>
      <c r="F1454" s="25">
        <f t="shared" si="74"/>
        <v>6</v>
      </c>
      <c r="G1454" s="23">
        <f>VLOOKUP(A1454,[1]FloodArchive!$A$2:$P$6000,11,FALSE)</f>
        <v>1</v>
      </c>
      <c r="H1454" s="23">
        <f>VLOOKUP(A1454,[1]FloodArchive!$A$2:$P$6000,12,FALSE)</f>
        <v>1000</v>
      </c>
      <c r="I1454" s="36">
        <v>76000000</v>
      </c>
      <c r="J1454" s="23" t="str">
        <f>VLOOKUP(A1454,[1]FloodArchive!$A$2:$P$6000,13,FALSE)</f>
        <v>Heavy rain</v>
      </c>
      <c r="K1454" s="26">
        <f>VLOOKUP(A1454,[1]FloodArchive!$A$2:$P$6003,14,FALSE)</f>
        <v>1</v>
      </c>
      <c r="L1454" s="23">
        <f>VLOOKUP(A1454,[1]FloodArchive!$A$2:$P$6000,7,FALSE)</f>
        <v>204295.58</v>
      </c>
      <c r="M1454" s="27">
        <f t="shared" si="73"/>
        <v>6.0884102210181705</v>
      </c>
      <c r="N1454" s="23">
        <f>VLOOKUP(A1454,[1]FloodArchive!$A$2:$P$6000,5,FALSE)</f>
        <v>143.11699999999999</v>
      </c>
      <c r="O1454" s="23">
        <f>VLOOKUP(A1454,[1]FloodArchive!$A$2:$P$6000,6,FALSE)</f>
        <v>-33.579500000000003</v>
      </c>
      <c r="P1454" s="33" t="s">
        <v>2779</v>
      </c>
    </row>
    <row r="1455" spans="1:16" ht="39.950000000000003" customHeight="1" x14ac:dyDescent="0.2">
      <c r="A1455" s="138">
        <f t="shared" si="72"/>
        <v>2761</v>
      </c>
      <c r="B1455" s="21" t="str">
        <f>VLOOKUP(A1455,[1]FloodArchive!$A$2:$N$6000,3,FALSE)</f>
        <v>Colombia</v>
      </c>
      <c r="C1455" s="22" t="s">
        <v>2780</v>
      </c>
      <c r="D1455" s="24">
        <f>VLOOKUP(A1455,[1]FloodArchive!$A$2:$P$6000,8,FALSE)</f>
        <v>38610</v>
      </c>
      <c r="E1455" s="24">
        <f>VLOOKUP(A1455,[1]FloodArchive!$A$2:$P$6000,9,FALSE)</f>
        <v>38702</v>
      </c>
      <c r="F1455" s="25">
        <f t="shared" si="74"/>
        <v>93</v>
      </c>
      <c r="G1455" s="23">
        <f>VLOOKUP(A1455,[1]FloodArchive!$A$2:$P$6000,11,FALSE)</f>
        <v>95</v>
      </c>
      <c r="H1455" s="23">
        <f>VLOOKUP(A1455,[1]FloodArchive!$A$2:$P$6000,12,FALSE)</f>
        <v>100000</v>
      </c>
      <c r="I1455" s="36"/>
      <c r="J1455" s="23" t="str">
        <f>VLOOKUP(A1455,[1]FloodArchive!$A$2:$P$6000,13,FALSE)</f>
        <v>Heavy rain</v>
      </c>
      <c r="K1455" s="26">
        <f>VLOOKUP(A1455,[1]FloodArchive!$A$2:$P$6003,14,FALSE)</f>
        <v>1</v>
      </c>
      <c r="L1455" s="23">
        <f>VLOOKUP(A1455,[1]FloodArchive!$A$2:$P$6000,7,FALSE)</f>
        <v>115246.52</v>
      </c>
      <c r="M1455" s="27">
        <f t="shared" si="73"/>
        <v>7.0301107687968338</v>
      </c>
      <c r="N1455" s="23">
        <f>VLOOKUP(A1455,[1]FloodArchive!$A$2:$P$6000,5,FALSE)</f>
        <v>-75.311000000000007</v>
      </c>
      <c r="O1455" s="23">
        <f>VLOOKUP(A1455,[1]FloodArchive!$A$2:$P$6000,6,FALSE)</f>
        <v>8.5211600000000001</v>
      </c>
      <c r="P1455" s="33" t="s">
        <v>2781</v>
      </c>
    </row>
    <row r="1456" spans="1:16" ht="39.950000000000003" customHeight="1" x14ac:dyDescent="0.2">
      <c r="A1456" s="138">
        <f t="shared" si="72"/>
        <v>2760</v>
      </c>
      <c r="B1456" s="21" t="str">
        <f>VLOOKUP(A1456,[1]FloodArchive!$A$2:$N$6000,3,FALSE)</f>
        <v>Vietnam</v>
      </c>
      <c r="C1456" s="22" t="s">
        <v>2782</v>
      </c>
      <c r="D1456" s="24">
        <f>VLOOKUP(A1456,[1]FloodArchive!$A$2:$P$6000,8,FALSE)</f>
        <v>38658</v>
      </c>
      <c r="E1456" s="24">
        <f>VLOOKUP(A1456,[1]FloodArchive!$A$2:$P$6000,9,FALSE)</f>
        <v>38660</v>
      </c>
      <c r="F1456" s="25">
        <f t="shared" si="74"/>
        <v>3</v>
      </c>
      <c r="G1456" s="23">
        <f>VLOOKUP(A1456,[1]FloodArchive!$A$2:$P$6000,11,FALSE)</f>
        <v>20</v>
      </c>
      <c r="H1456" s="23">
        <f>VLOOKUP(A1456,[1]FloodArchive!$A$2:$P$6000,12,FALSE)</f>
        <v>15000</v>
      </c>
      <c r="I1456" s="36">
        <v>11000000</v>
      </c>
      <c r="J1456" s="23" t="str">
        <f>VLOOKUP(A1456,[1]FloodArchive!$A$2:$P$6000,13,FALSE)</f>
        <v>Tropical cyclone</v>
      </c>
      <c r="K1456" s="26">
        <f>VLOOKUP(A1456,[1]FloodArchive!$A$2:$P$6003,14,FALSE)</f>
        <v>1</v>
      </c>
      <c r="L1456" s="23">
        <f>VLOOKUP(A1456,[1]FloodArchive!$A$2:$P$6000,7,FALSE)</f>
        <v>16656.849999999999</v>
      </c>
      <c r="M1456" s="27">
        <f t="shared" si="73"/>
        <v>4.6987141295236459</v>
      </c>
      <c r="N1456" s="23">
        <f>VLOOKUP(A1456,[1]FloodArchive!$A$2:$P$6000,5,FALSE)</f>
        <v>108.217</v>
      </c>
      <c r="O1456" s="23">
        <f>VLOOKUP(A1456,[1]FloodArchive!$A$2:$P$6000,6,FALSE)</f>
        <v>15.648400000000001</v>
      </c>
      <c r="P1456" s="33" t="s">
        <v>2783</v>
      </c>
    </row>
    <row r="1457" spans="1:16" ht="39.950000000000003" customHeight="1" x14ac:dyDescent="0.2">
      <c r="A1457" s="138">
        <f t="shared" si="72"/>
        <v>2759</v>
      </c>
      <c r="B1457" s="21" t="str">
        <f>VLOOKUP(A1457,[1]FloodArchive!$A$2:$N$6000,3,FALSE)</f>
        <v>Nicaragua</v>
      </c>
      <c r="C1457" s="22" t="s">
        <v>2784</v>
      </c>
      <c r="D1457" s="24">
        <f>VLOOKUP(A1457,[1]FloodArchive!$A$2:$P$6000,8,FALSE)</f>
        <v>38655</v>
      </c>
      <c r="E1457" s="24">
        <f>VLOOKUP(A1457,[1]FloodArchive!$A$2:$P$6000,9,FALSE)</f>
        <v>38671</v>
      </c>
      <c r="F1457" s="25">
        <f t="shared" si="74"/>
        <v>17</v>
      </c>
      <c r="G1457" s="23">
        <f>VLOOKUP(A1457,[1]FloodArchive!$A$2:$P$6000,11,FALSE)</f>
        <v>2000</v>
      </c>
      <c r="H1457" s="23">
        <f>VLOOKUP(A1457,[1]FloodArchive!$A$2:$P$6000,12,FALSE)</f>
        <v>20000</v>
      </c>
      <c r="I1457" s="36"/>
      <c r="J1457" s="23" t="str">
        <f>VLOOKUP(A1457,[1]FloodArchive!$A$2:$P$6000,13,FALSE)</f>
        <v>Tropical cyclone</v>
      </c>
      <c r="K1457" s="26">
        <f>VLOOKUP(A1457,[1]FloodArchive!$A$2:$P$6003,14,FALSE)</f>
        <v>1</v>
      </c>
      <c r="L1457" s="23">
        <f>VLOOKUP(A1457,[1]FloodArchive!$A$2:$P$6000,7,FALSE)</f>
        <v>57711.98</v>
      </c>
      <c r="M1457" s="27">
        <f t="shared" si="73"/>
        <v>5.9917148958484878</v>
      </c>
      <c r="N1457" s="23">
        <f>VLOOKUP(A1457,[1]FloodArchive!$A$2:$P$6000,5,FALSE)</f>
        <v>-83.633600000000001</v>
      </c>
      <c r="O1457" s="23">
        <f>VLOOKUP(A1457,[1]FloodArchive!$A$2:$P$6000,6,FALSE)</f>
        <v>14.1106</v>
      </c>
      <c r="P1457" s="33" t="s">
        <v>2785</v>
      </c>
    </row>
    <row r="1458" spans="1:16" ht="39.950000000000003" customHeight="1" x14ac:dyDescent="0.2">
      <c r="A1458" s="138">
        <f t="shared" si="72"/>
        <v>2758</v>
      </c>
      <c r="B1458" s="21" t="str">
        <f>VLOOKUP(A1458,[1]FloodArchive!$A$2:$N$6000,3,FALSE)</f>
        <v>India</v>
      </c>
      <c r="C1458" s="22" t="s">
        <v>2786</v>
      </c>
      <c r="D1458" s="24">
        <f>VLOOKUP(A1458,[1]FloodArchive!$A$2:$P$6000,8,FALSE)</f>
        <v>38648</v>
      </c>
      <c r="E1458" s="24">
        <f>VLOOKUP(A1458,[1]FloodArchive!$A$2:$P$6000,9,FALSE)</f>
        <v>38695</v>
      </c>
      <c r="F1458" s="25">
        <f t="shared" si="74"/>
        <v>48</v>
      </c>
      <c r="G1458" s="23">
        <f>VLOOKUP(A1458,[1]FloodArchive!$A$2:$P$6000,11,FALSE)</f>
        <v>279</v>
      </c>
      <c r="H1458" s="23">
        <f>VLOOKUP(A1458,[1]FloodArchive!$A$2:$P$6000,12,FALSE)</f>
        <v>300000</v>
      </c>
      <c r="I1458" s="36"/>
      <c r="J1458" s="23" t="str">
        <f>VLOOKUP(A1458,[1]FloodArchive!$A$2:$P$6000,13,FALSE)</f>
        <v>Monsoonal rain</v>
      </c>
      <c r="K1458" s="26">
        <f>VLOOKUP(A1458,[1]FloodArchive!$A$2:$P$6003,14,FALSE)</f>
        <v>1</v>
      </c>
      <c r="L1458" s="23">
        <f>VLOOKUP(A1458,[1]FloodArchive!$A$2:$P$6000,7,FALSE)</f>
        <v>131307.99</v>
      </c>
      <c r="M1458" s="27">
        <f t="shared" si="73"/>
        <v>6.7995323907867293</v>
      </c>
      <c r="N1458" s="23">
        <f>VLOOKUP(A1458,[1]FloodArchive!$A$2:$P$6000,5,FALSE)</f>
        <v>78.731700000000004</v>
      </c>
      <c r="O1458" s="23">
        <f>VLOOKUP(A1458,[1]FloodArchive!$A$2:$P$6000,6,FALSE)</f>
        <v>11.7804</v>
      </c>
      <c r="P1458" s="33" t="s">
        <v>2787</v>
      </c>
    </row>
    <row r="1459" spans="1:16" ht="39.950000000000003" customHeight="1" x14ac:dyDescent="0.2">
      <c r="A1459" s="138">
        <f t="shared" si="72"/>
        <v>2757</v>
      </c>
      <c r="B1459" s="21" t="str">
        <f>VLOOKUP(A1459,[1]FloodArchive!$A$2:$N$6000,3,FALSE)</f>
        <v>Vietnam</v>
      </c>
      <c r="C1459" s="22" t="s">
        <v>2788</v>
      </c>
      <c r="D1459" s="24">
        <f>VLOOKUP(A1459,[1]FloodArchive!$A$2:$P$6000,8,FALSE)</f>
        <v>38645</v>
      </c>
      <c r="E1459" s="24">
        <f>VLOOKUP(A1459,[1]FloodArchive!$A$2:$P$6000,9,FALSE)</f>
        <v>38653</v>
      </c>
      <c r="F1459" s="25">
        <f t="shared" si="74"/>
        <v>9</v>
      </c>
      <c r="G1459" s="23">
        <f>VLOOKUP(A1459,[1]FloodArchive!$A$2:$P$6000,11,FALSE)</f>
        <v>67</v>
      </c>
      <c r="H1459" s="23">
        <f>VLOOKUP(A1459,[1]FloodArchive!$A$2:$P$6000,12,FALSE)</f>
        <v>1500</v>
      </c>
      <c r="I1459" s="36"/>
      <c r="J1459" s="23" t="str">
        <f>VLOOKUP(A1459,[1]FloodArchive!$A$2:$P$6000,13,FALSE)</f>
        <v>Heavy rain</v>
      </c>
      <c r="K1459" s="26">
        <f>VLOOKUP(A1459,[1]FloodArchive!$A$2:$P$6003,14,FALSE)</f>
        <v>1</v>
      </c>
      <c r="L1459" s="23">
        <f>VLOOKUP(A1459,[1]FloodArchive!$A$2:$P$6000,7,FALSE)</f>
        <v>28847.57</v>
      </c>
      <c r="M1459" s="27">
        <f t="shared" si="73"/>
        <v>5.41435174530063</v>
      </c>
      <c r="N1459" s="23">
        <f>VLOOKUP(A1459,[1]FloodArchive!$A$2:$P$6000,5,FALSE)</f>
        <v>109.071</v>
      </c>
      <c r="O1459" s="23">
        <f>VLOOKUP(A1459,[1]FloodArchive!$A$2:$P$6000,6,FALSE)</f>
        <v>12.7525</v>
      </c>
      <c r="P1459" s="33" t="s">
        <v>2789</v>
      </c>
    </row>
    <row r="1460" spans="1:16" ht="39.950000000000003" customHeight="1" x14ac:dyDescent="0.2">
      <c r="A1460" s="138">
        <f t="shared" si="72"/>
        <v>2756</v>
      </c>
      <c r="B1460" s="21" t="str">
        <f>VLOOKUP(A1460,[1]FloodArchive!$A$2:$N$6000,3,FALSE)</f>
        <v>Haiti</v>
      </c>
      <c r="C1460" s="22" t="s">
        <v>2790</v>
      </c>
      <c r="D1460" s="24">
        <f>VLOOKUP(A1460,[1]FloodArchive!$A$2:$P$6000,8,FALSE)</f>
        <v>38648</v>
      </c>
      <c r="E1460" s="24">
        <f>VLOOKUP(A1460,[1]FloodArchive!$A$2:$P$6000,9,FALSE)</f>
        <v>38651</v>
      </c>
      <c r="F1460" s="25">
        <f t="shared" si="74"/>
        <v>4</v>
      </c>
      <c r="G1460" s="23">
        <f>VLOOKUP(A1460,[1]FloodArchive!$A$2:$P$6000,11,FALSE)</f>
        <v>26</v>
      </c>
      <c r="H1460" s="23">
        <f>VLOOKUP(A1460,[1]FloodArchive!$A$2:$P$6000,12,FALSE)</f>
        <v>1500</v>
      </c>
      <c r="I1460" s="36"/>
      <c r="J1460" s="23" t="str">
        <f>VLOOKUP(A1460,[1]FloodArchive!$A$2:$P$6000,13,FALSE)</f>
        <v>Tropical cyclone</v>
      </c>
      <c r="K1460" s="26">
        <f>VLOOKUP(A1460,[1]FloodArchive!$A$2:$P$6003,14,FALSE)</f>
        <v>1</v>
      </c>
      <c r="L1460" s="23">
        <f>VLOOKUP(A1460,[1]FloodArchive!$A$2:$P$6000,7,FALSE)</f>
        <v>12264.27</v>
      </c>
      <c r="M1460" s="27">
        <f t="shared" si="73"/>
        <v>4.6907016943467665</v>
      </c>
      <c r="N1460" s="23">
        <f>VLOOKUP(A1460,[1]FloodArchive!$A$2:$P$6000,5,FALSE)</f>
        <v>-72.4696</v>
      </c>
      <c r="O1460" s="23">
        <f>VLOOKUP(A1460,[1]FloodArchive!$A$2:$P$6000,6,FALSE)</f>
        <v>18.965800000000002</v>
      </c>
      <c r="P1460" s="33" t="s">
        <v>2791</v>
      </c>
    </row>
    <row r="1461" spans="1:16" ht="39.950000000000003" customHeight="1" x14ac:dyDescent="0.2">
      <c r="A1461" s="138">
        <f t="shared" si="72"/>
        <v>2755</v>
      </c>
      <c r="B1461" s="21" t="str">
        <f>VLOOKUP(A1461,[1]FloodArchive!$A$2:$N$6000,3,FALSE)</f>
        <v>Italy</v>
      </c>
      <c r="C1461" s="22" t="s">
        <v>2792</v>
      </c>
      <c r="D1461" s="24">
        <f>VLOOKUP(A1461,[1]FloodArchive!$A$2:$P$6000,8,FALSE)</f>
        <v>38648</v>
      </c>
      <c r="E1461" s="24">
        <f>VLOOKUP(A1461,[1]FloodArchive!$A$2:$P$6000,9,FALSE)</f>
        <v>38649</v>
      </c>
      <c r="F1461" s="25">
        <f t="shared" si="74"/>
        <v>2</v>
      </c>
      <c r="G1461" s="23">
        <f>VLOOKUP(A1461,[1]FloodArchive!$A$2:$P$6000,11,FALSE)</f>
        <v>6</v>
      </c>
      <c r="H1461" s="23">
        <f>VLOOKUP(A1461,[1]FloodArchive!$A$2:$P$6000,12,FALSE)</f>
        <v>0</v>
      </c>
      <c r="I1461" s="36"/>
      <c r="J1461" s="23" t="str">
        <f>VLOOKUP(A1461,[1]FloodArchive!$A$2:$P$6000,13,FALSE)</f>
        <v>Heavy rain</v>
      </c>
      <c r="K1461" s="26">
        <f>VLOOKUP(A1461,[1]FloodArchive!$A$2:$P$6003,14,FALSE)</f>
        <v>1</v>
      </c>
      <c r="L1461" s="23">
        <f>VLOOKUP(A1461,[1]FloodArchive!$A$2:$P$6000,7,FALSE)</f>
        <v>1199.3</v>
      </c>
      <c r="M1461" s="27">
        <f t="shared" si="73"/>
        <v>3.3799578293447006</v>
      </c>
      <c r="N1461" s="23">
        <f>VLOOKUP(A1461,[1]FloodArchive!$A$2:$P$6000,5,FALSE)</f>
        <v>16.843499999999999</v>
      </c>
      <c r="O1461" s="23">
        <f>VLOOKUP(A1461,[1]FloodArchive!$A$2:$P$6000,6,FALSE)</f>
        <v>41.053199999999997</v>
      </c>
      <c r="P1461" s="33" t="s">
        <v>2793</v>
      </c>
    </row>
    <row r="1462" spans="1:16" ht="39.950000000000003" customHeight="1" x14ac:dyDescent="0.2">
      <c r="A1462" s="138">
        <f t="shared" si="72"/>
        <v>2754</v>
      </c>
      <c r="B1462" s="21" t="str">
        <f>VLOOKUP(A1462,[1]FloodArchive!$A$2:$N$6000,3,FALSE)</f>
        <v>India</v>
      </c>
      <c r="C1462" s="22" t="s">
        <v>2794</v>
      </c>
      <c r="D1462" s="24">
        <f>VLOOKUP(A1462,[1]FloodArchive!$A$2:$P$6000,8,FALSE)</f>
        <v>38646</v>
      </c>
      <c r="E1462" s="24">
        <f>VLOOKUP(A1462,[1]FloodArchive!$A$2:$P$6000,9,FALSE)</f>
        <v>38653</v>
      </c>
      <c r="F1462" s="25">
        <f t="shared" si="74"/>
        <v>8</v>
      </c>
      <c r="G1462" s="23">
        <f>VLOOKUP(A1462,[1]FloodArchive!$A$2:$P$6000,11,FALSE)</f>
        <v>13</v>
      </c>
      <c r="H1462" s="23">
        <f>VLOOKUP(A1462,[1]FloodArchive!$A$2:$P$6000,12,FALSE)</f>
        <v>3000000</v>
      </c>
      <c r="I1462" s="36"/>
      <c r="J1462" s="23" t="str">
        <f>VLOOKUP(A1462,[1]FloodArchive!$A$2:$P$6000,13,FALSE)</f>
        <v>Heavy rain</v>
      </c>
      <c r="K1462" s="26">
        <f>VLOOKUP(A1462,[1]FloodArchive!$A$2:$P$6003,14,FALSE)</f>
        <v>1</v>
      </c>
      <c r="L1462" s="23">
        <f>VLOOKUP(A1462,[1]FloodArchive!$A$2:$P$6000,7,FALSE)</f>
        <v>29111.38</v>
      </c>
      <c r="M1462" s="27">
        <f t="shared" si="73"/>
        <v>5.3671527802761521</v>
      </c>
      <c r="N1462" s="23">
        <f>VLOOKUP(A1462,[1]FloodArchive!$A$2:$P$6000,5,FALSE)</f>
        <v>87.934700000000007</v>
      </c>
      <c r="O1462" s="23">
        <f>VLOOKUP(A1462,[1]FloodArchive!$A$2:$P$6000,6,FALSE)</f>
        <v>21.940899999999999</v>
      </c>
      <c r="P1462" s="33" t="s">
        <v>2795</v>
      </c>
    </row>
    <row r="1463" spans="1:16" ht="39.950000000000003" customHeight="1" x14ac:dyDescent="0.2">
      <c r="A1463" s="138">
        <f t="shared" si="72"/>
        <v>2753</v>
      </c>
      <c r="B1463" s="21" t="str">
        <f>VLOOKUP(A1463,[1]FloodArchive!$A$2:$N$6000,3,FALSE)</f>
        <v>Jamaica</v>
      </c>
      <c r="C1463" s="22" t="s">
        <v>2796</v>
      </c>
      <c r="D1463" s="24">
        <f>VLOOKUP(A1463,[1]FloodArchive!$A$2:$P$6000,8,FALSE)</f>
        <v>38644</v>
      </c>
      <c r="E1463" s="24">
        <f>VLOOKUP(A1463,[1]FloodArchive!$A$2:$P$6000,9,FALSE)</f>
        <v>38650</v>
      </c>
      <c r="F1463" s="25">
        <f t="shared" si="74"/>
        <v>7</v>
      </c>
      <c r="G1463" s="23">
        <f>VLOOKUP(A1463,[1]FloodArchive!$A$2:$P$6000,11,FALSE)</f>
        <v>24</v>
      </c>
      <c r="H1463" s="23">
        <f>VLOOKUP(A1463,[1]FloodArchive!$A$2:$P$6000,12,FALSE)</f>
        <v>100000</v>
      </c>
      <c r="I1463" s="36"/>
      <c r="J1463" s="23" t="str">
        <f>VLOOKUP(A1463,[1]FloodArchive!$A$2:$P$6000,13,FALSE)</f>
        <v>Tropical cyclone</v>
      </c>
      <c r="K1463" s="26">
        <f>VLOOKUP(A1463,[1]FloodArchive!$A$2:$P$6003,14,FALSE)</f>
        <v>1</v>
      </c>
      <c r="L1463" s="23">
        <f>VLOOKUP(A1463,[1]FloodArchive!$A$2:$P$6000,7,FALSE)</f>
        <v>47853.29</v>
      </c>
      <c r="M1463" s="27">
        <f t="shared" si="73"/>
        <v>5.5250098416825439</v>
      </c>
      <c r="N1463" s="23">
        <f>VLOOKUP(A1463,[1]FloodArchive!$A$2:$P$6000,5,FALSE)</f>
        <v>-83.328400000000002</v>
      </c>
      <c r="O1463" s="23">
        <f>VLOOKUP(A1463,[1]FloodArchive!$A$2:$P$6000,6,FALSE)</f>
        <v>22.4834</v>
      </c>
      <c r="P1463" s="33" t="s">
        <v>2797</v>
      </c>
    </row>
    <row r="1464" spans="1:16" ht="39.950000000000003" customHeight="1" x14ac:dyDescent="0.2">
      <c r="A1464" s="138">
        <f t="shared" si="72"/>
        <v>2752</v>
      </c>
      <c r="B1464" s="21" t="str">
        <f>VLOOKUP(A1464,[1]FloodArchive!$A$2:$N$6000,3,FALSE)</f>
        <v>Indonesia</v>
      </c>
      <c r="C1464" s="22" t="s">
        <v>2798</v>
      </c>
      <c r="D1464" s="24">
        <f>VLOOKUP(A1464,[1]FloodArchive!$A$2:$P$6000,8,FALSE)</f>
        <v>38643</v>
      </c>
      <c r="E1464" s="24">
        <f>VLOOKUP(A1464,[1]FloodArchive!$A$2:$P$6000,9,FALSE)</f>
        <v>38644</v>
      </c>
      <c r="F1464" s="25">
        <f t="shared" si="74"/>
        <v>2</v>
      </c>
      <c r="G1464" s="23">
        <f>VLOOKUP(A1464,[1]FloodArchive!$A$2:$P$6000,11,FALSE)</f>
        <v>28</v>
      </c>
      <c r="H1464" s="23">
        <f>VLOOKUP(A1464,[1]FloodArchive!$A$2:$P$6000,12,FALSE)</f>
        <v>12000</v>
      </c>
      <c r="I1464" s="36"/>
      <c r="J1464" s="23" t="str">
        <f>VLOOKUP(A1464,[1]FloodArchive!$A$2:$P$6000,13,FALSE)</f>
        <v>Heavy rain</v>
      </c>
      <c r="K1464" s="26">
        <f>VLOOKUP(A1464,[1]FloodArchive!$A$2:$P$6003,14,FALSE)</f>
        <v>1</v>
      </c>
      <c r="L1464" s="23">
        <f>VLOOKUP(A1464,[1]FloodArchive!$A$2:$P$6000,7,FALSE)</f>
        <v>2463.6</v>
      </c>
      <c r="M1464" s="27">
        <f t="shared" si="73"/>
        <v>3.6926001910821977</v>
      </c>
      <c r="N1464" s="23">
        <f>VLOOKUP(A1464,[1]FloodArchive!$A$2:$P$6000,5,FALSE)</f>
        <v>97.753799999999998</v>
      </c>
      <c r="O1464" s="23">
        <f>VLOOKUP(A1464,[1]FloodArchive!$A$2:$P$6000,6,FALSE)</f>
        <v>3.5051700000000001</v>
      </c>
      <c r="P1464" s="33" t="s">
        <v>2799</v>
      </c>
    </row>
    <row r="1465" spans="1:16" ht="39.950000000000003" customHeight="1" x14ac:dyDescent="0.2">
      <c r="A1465" s="138">
        <f t="shared" si="72"/>
        <v>2751</v>
      </c>
      <c r="B1465" s="21" t="str">
        <f>VLOOKUP(A1465,[1]FloodArchive!$A$2:$N$6000,3,FALSE)</f>
        <v>Spain</v>
      </c>
      <c r="C1465" s="22" t="s">
        <v>2800</v>
      </c>
      <c r="D1465" s="24">
        <f>VLOOKUP(A1465,[1]FloodArchive!$A$2:$P$6000,8,FALSE)</f>
        <v>38638</v>
      </c>
      <c r="E1465" s="24">
        <f>VLOOKUP(A1465,[1]FloodArchive!$A$2:$P$6000,9,FALSE)</f>
        <v>38640</v>
      </c>
      <c r="F1465" s="25">
        <f t="shared" si="74"/>
        <v>3</v>
      </c>
      <c r="G1465" s="23">
        <f>VLOOKUP(A1465,[1]FloodArchive!$A$2:$P$6000,11,FALSE)</f>
        <v>4</v>
      </c>
      <c r="H1465" s="23">
        <f>VLOOKUP(A1465,[1]FloodArchive!$A$2:$P$6000,12,FALSE)</f>
        <v>0</v>
      </c>
      <c r="I1465" s="36"/>
      <c r="J1465" s="23" t="str">
        <f>VLOOKUP(A1465,[1]FloodArchive!$A$2:$P$6000,13,FALSE)</f>
        <v>Heavy rain</v>
      </c>
      <c r="K1465" s="26">
        <f>VLOOKUP(A1465,[1]FloodArchive!$A$2:$P$6003,14,FALSE)</f>
        <v>1</v>
      </c>
      <c r="L1465" s="23">
        <f>VLOOKUP(A1465,[1]FloodArchive!$A$2:$P$6000,7,FALSE)</f>
        <v>4080.57</v>
      </c>
      <c r="M1465" s="27">
        <f t="shared" si="73"/>
        <v>4.0878420870655106</v>
      </c>
      <c r="N1465" s="23">
        <f>VLOOKUP(A1465,[1]FloodArchive!$A$2:$P$6000,5,FALSE)</f>
        <v>2.6969799999999999</v>
      </c>
      <c r="O1465" s="23">
        <f>VLOOKUP(A1465,[1]FloodArchive!$A$2:$P$6000,6,FALSE)</f>
        <v>41.897799999999997</v>
      </c>
      <c r="P1465" s="33" t="s">
        <v>2801</v>
      </c>
    </row>
    <row r="1466" spans="1:16" ht="39.950000000000003" customHeight="1" x14ac:dyDescent="0.2">
      <c r="A1466" s="138">
        <f t="shared" si="72"/>
        <v>2750</v>
      </c>
      <c r="B1466" s="21" t="str">
        <f>VLOOKUP(A1466,[1]FloodArchive!$A$2:$N$6000,3,FALSE)</f>
        <v>UK</v>
      </c>
      <c r="C1466" s="22" t="s">
        <v>2802</v>
      </c>
      <c r="D1466" s="24">
        <f>VLOOKUP(A1466,[1]FloodArchive!$A$2:$P$6000,8,FALSE)</f>
        <v>38637</v>
      </c>
      <c r="E1466" s="24">
        <f>VLOOKUP(A1466,[1]FloodArchive!$A$2:$P$6000,9,FALSE)</f>
        <v>38639</v>
      </c>
      <c r="F1466" s="25">
        <f t="shared" si="74"/>
        <v>3</v>
      </c>
      <c r="G1466" s="23">
        <f>VLOOKUP(A1466,[1]FloodArchive!$A$2:$P$6000,11,FALSE)</f>
        <v>2</v>
      </c>
      <c r="H1466" s="23">
        <f>VLOOKUP(A1466,[1]FloodArchive!$A$2:$P$6000,12,FALSE)</f>
        <v>0</v>
      </c>
      <c r="I1466" s="36"/>
      <c r="J1466" s="23" t="str">
        <f>VLOOKUP(A1466,[1]FloodArchive!$A$2:$P$6000,13,FALSE)</f>
        <v>Heavy rain</v>
      </c>
      <c r="K1466" s="26">
        <f>VLOOKUP(A1466,[1]FloodArchive!$A$2:$P$6003,14,FALSE)</f>
        <v>1</v>
      </c>
      <c r="L1466" s="23">
        <f>VLOOKUP(A1466,[1]FloodArchive!$A$2:$P$6000,7,FALSE)</f>
        <v>8925.77</v>
      </c>
      <c r="M1466" s="27">
        <f t="shared" si="73"/>
        <v>4.427766946431233</v>
      </c>
      <c r="N1466" s="23">
        <f>VLOOKUP(A1466,[1]FloodArchive!$A$2:$P$6000,5,FALSE)</f>
        <v>-2.8979400000000002</v>
      </c>
      <c r="O1466" s="23">
        <f>VLOOKUP(A1466,[1]FloodArchive!$A$2:$P$6000,6,FALSE)</f>
        <v>55.511400000000002</v>
      </c>
      <c r="P1466" s="33" t="s">
        <v>2803</v>
      </c>
    </row>
    <row r="1467" spans="1:16" ht="39.950000000000003" customHeight="1" x14ac:dyDescent="0.2">
      <c r="A1467" s="138">
        <f t="shared" si="72"/>
        <v>2749</v>
      </c>
      <c r="B1467" s="21" t="str">
        <f>VLOOKUP(A1467,[1]FloodArchive!$A$2:$N$6000,3,FALSE)</f>
        <v>USA</v>
      </c>
      <c r="C1467" s="22" t="s">
        <v>2804</v>
      </c>
      <c r="D1467" s="24">
        <f>VLOOKUP(A1467,[1]FloodArchive!$A$2:$P$6000,8,FALSE)</f>
        <v>38633</v>
      </c>
      <c r="E1467" s="24">
        <f>VLOOKUP(A1467,[1]FloodArchive!$A$2:$P$6000,9,FALSE)</f>
        <v>38642</v>
      </c>
      <c r="F1467" s="25">
        <f t="shared" si="74"/>
        <v>10</v>
      </c>
      <c r="G1467" s="23">
        <f>VLOOKUP(A1467,[1]FloodArchive!$A$2:$P$6000,11,FALSE)</f>
        <v>11</v>
      </c>
      <c r="H1467" s="23">
        <f>VLOOKUP(A1467,[1]FloodArchive!$A$2:$P$6000,12,FALSE)</f>
        <v>3000</v>
      </c>
      <c r="I1467" s="36"/>
      <c r="J1467" s="23" t="str">
        <f>VLOOKUP(A1467,[1]FloodArchive!$A$2:$P$6000,13,FALSE)</f>
        <v>Heavy rain</v>
      </c>
      <c r="K1467" s="26">
        <f>VLOOKUP(A1467,[1]FloodArchive!$A$2:$P$6003,14,FALSE)</f>
        <v>2</v>
      </c>
      <c r="L1467" s="23">
        <f>VLOOKUP(A1467,[1]FloodArchive!$A$2:$P$6000,7,FALSE)</f>
        <v>38291.769999999997</v>
      </c>
      <c r="M1467" s="27">
        <f t="shared" si="73"/>
        <v>5.8841354373176618</v>
      </c>
      <c r="N1467" s="23">
        <f>VLOOKUP(A1467,[1]FloodArchive!$A$2:$P$6000,5,FALSE)</f>
        <v>-72.313999999999993</v>
      </c>
      <c r="O1467" s="23">
        <f>VLOOKUP(A1467,[1]FloodArchive!$A$2:$P$6000,6,FALSE)</f>
        <v>43.079799999999999</v>
      </c>
      <c r="P1467" s="33" t="s">
        <v>2805</v>
      </c>
    </row>
    <row r="1468" spans="1:16" ht="39.950000000000003" customHeight="1" x14ac:dyDescent="0.2">
      <c r="A1468" s="138">
        <f t="shared" si="72"/>
        <v>2748</v>
      </c>
      <c r="B1468" s="21" t="str">
        <f>VLOOKUP(A1468,[1]FloodArchive!$A$2:$N$6000,3,FALSE)</f>
        <v>Vietnam</v>
      </c>
      <c r="C1468" s="22" t="s">
        <v>2806</v>
      </c>
      <c r="D1468" s="24">
        <f>VLOOKUP(A1468,[1]FloodArchive!$A$2:$P$6000,8,FALSE)</f>
        <v>38632</v>
      </c>
      <c r="E1468" s="24">
        <f>VLOOKUP(A1468,[1]FloodArchive!$A$2:$P$6000,9,FALSE)</f>
        <v>38636</v>
      </c>
      <c r="F1468" s="25">
        <f t="shared" si="74"/>
        <v>5</v>
      </c>
      <c r="G1468" s="23">
        <f>VLOOKUP(A1468,[1]FloodArchive!$A$2:$P$6000,11,FALSE)</f>
        <v>17</v>
      </c>
      <c r="H1468" s="23">
        <f>VLOOKUP(A1468,[1]FloodArchive!$A$2:$P$6000,12,FALSE)</f>
        <v>10000</v>
      </c>
      <c r="I1468" s="36"/>
      <c r="J1468" s="23" t="str">
        <f>VLOOKUP(A1468,[1]FloodArchive!$A$2:$P$6000,13,FALSE)</f>
        <v>Heavy rain</v>
      </c>
      <c r="K1468" s="26">
        <f>VLOOKUP(A1468,[1]FloodArchive!$A$2:$P$6003,14,FALSE)</f>
        <v>1</v>
      </c>
      <c r="L1468" s="23">
        <f>VLOOKUP(A1468,[1]FloodArchive!$A$2:$P$6000,7,FALSE)</f>
        <v>8374.0300000000007</v>
      </c>
      <c r="M1468" s="27">
        <f t="shared" si="73"/>
        <v>4.6219045167559454</v>
      </c>
      <c r="N1468" s="23">
        <f>VLOOKUP(A1468,[1]FloodArchive!$A$2:$P$6000,5,FALSE)</f>
        <v>106.82</v>
      </c>
      <c r="O1468" s="23">
        <f>VLOOKUP(A1468,[1]FloodArchive!$A$2:$P$6000,6,FALSE)</f>
        <v>17.125699999999998</v>
      </c>
      <c r="P1468" s="33" t="s">
        <v>2807</v>
      </c>
    </row>
    <row r="1469" spans="1:16" ht="39.950000000000003" customHeight="1" x14ac:dyDescent="0.2">
      <c r="A1469" s="138">
        <f t="shared" si="72"/>
        <v>2747</v>
      </c>
      <c r="B1469" s="21" t="str">
        <f>VLOOKUP(A1469,[1]FloodArchive!$A$2:$N$6000,3,FALSE)</f>
        <v>Bangladesh</v>
      </c>
      <c r="C1469" s="22" t="s">
        <v>2808</v>
      </c>
      <c r="D1469" s="24">
        <f>VLOOKUP(A1469,[1]FloodArchive!$A$2:$P$6000,8,FALSE)</f>
        <v>38628</v>
      </c>
      <c r="E1469" s="24">
        <f>VLOOKUP(A1469,[1]FloodArchive!$A$2:$P$6000,9,FALSE)</f>
        <v>38647</v>
      </c>
      <c r="F1469" s="25">
        <f t="shared" si="74"/>
        <v>20</v>
      </c>
      <c r="G1469" s="23">
        <f>VLOOKUP(A1469,[1]FloodArchive!$A$2:$P$6000,11,FALSE)</f>
        <v>19</v>
      </c>
      <c r="H1469" s="23">
        <f>VLOOKUP(A1469,[1]FloodArchive!$A$2:$P$6000,12,FALSE)</f>
        <v>100000</v>
      </c>
      <c r="I1469" s="36"/>
      <c r="J1469" s="23" t="str">
        <f>VLOOKUP(A1469,[1]FloodArchive!$A$2:$P$6000,13,FALSE)</f>
        <v>Heavy rain</v>
      </c>
      <c r="K1469" s="26">
        <f>VLOOKUP(A1469,[1]FloodArchive!$A$2:$P$6003,14,FALSE)</f>
        <v>1</v>
      </c>
      <c r="L1469" s="23">
        <f>VLOOKUP(A1469,[1]FloodArchive!$A$2:$P$6000,7,FALSE)</f>
        <v>22573.98</v>
      </c>
      <c r="M1469" s="27">
        <f t="shared" si="73"/>
        <v>5.6546381315983894</v>
      </c>
      <c r="N1469" s="23">
        <f>VLOOKUP(A1469,[1]FloodArchive!$A$2:$P$6000,5,FALSE)</f>
        <v>88.977000000000004</v>
      </c>
      <c r="O1469" s="23">
        <f>VLOOKUP(A1469,[1]FloodArchive!$A$2:$P$6000,6,FALSE)</f>
        <v>25.640599999999999</v>
      </c>
      <c r="P1469" s="33" t="s">
        <v>2809</v>
      </c>
    </row>
    <row r="1470" spans="1:16" ht="39.950000000000003" customHeight="1" x14ac:dyDescent="0.2">
      <c r="A1470" s="138">
        <f t="shared" si="72"/>
        <v>2746</v>
      </c>
      <c r="B1470" s="21" t="str">
        <f>VLOOKUP(A1470,[1]FloodArchive!$A$2:$N$6000,3,FALSE)</f>
        <v>China</v>
      </c>
      <c r="C1470" s="22" t="s">
        <v>2810</v>
      </c>
      <c r="D1470" s="24">
        <f>VLOOKUP(A1470,[1]FloodArchive!$A$2:$P$6000,8,FALSE)</f>
        <v>38628</v>
      </c>
      <c r="E1470" s="24">
        <f>VLOOKUP(A1470,[1]FloodArchive!$A$2:$P$6000,9,FALSE)</f>
        <v>38631</v>
      </c>
      <c r="F1470" s="25">
        <f t="shared" si="74"/>
        <v>4</v>
      </c>
      <c r="G1470" s="23">
        <f>VLOOKUP(A1470,[1]FloodArchive!$A$2:$P$6000,11,FALSE)</f>
        <v>16</v>
      </c>
      <c r="H1470" s="23">
        <f>VLOOKUP(A1470,[1]FloodArchive!$A$2:$P$6000,12,FALSE)</f>
        <v>359000</v>
      </c>
      <c r="I1470" s="36">
        <v>60490000</v>
      </c>
      <c r="J1470" s="23" t="str">
        <f>VLOOKUP(A1470,[1]FloodArchive!$A$2:$P$6000,13,FALSE)</f>
        <v>Heavy rain</v>
      </c>
      <c r="K1470" s="26">
        <f>VLOOKUP(A1470,[1]FloodArchive!$A$2:$P$6003,14,FALSE)</f>
        <v>1</v>
      </c>
      <c r="L1470" s="23">
        <f>VLOOKUP(A1470,[1]FloodArchive!$A$2:$P$6000,7,FALSE)</f>
        <v>12375.93</v>
      </c>
      <c r="M1470" s="27">
        <f t="shared" si="73"/>
        <v>4.6946378355955733</v>
      </c>
      <c r="N1470" s="23">
        <f>VLOOKUP(A1470,[1]FloodArchive!$A$2:$P$6000,5,FALSE)</f>
        <v>109.084</v>
      </c>
      <c r="O1470" s="23">
        <f>VLOOKUP(A1470,[1]FloodArchive!$A$2:$P$6000,6,FALSE)</f>
        <v>34.507300000000001</v>
      </c>
      <c r="P1470" s="33" t="s">
        <v>2811</v>
      </c>
    </row>
    <row r="1471" spans="1:16" ht="39.950000000000003" customHeight="1" x14ac:dyDescent="0.2">
      <c r="A1471" s="138">
        <f t="shared" si="72"/>
        <v>2745</v>
      </c>
      <c r="B1471" s="21" t="str">
        <f>VLOOKUP(A1471,[1]FloodArchive!$A$2:$N$6000,3,FALSE)</f>
        <v>China</v>
      </c>
      <c r="C1471" s="22" t="s">
        <v>2812</v>
      </c>
      <c r="D1471" s="24">
        <f>VLOOKUP(A1471,[1]FloodArchive!$A$2:$P$6000,8,FALSE)</f>
        <v>38627</v>
      </c>
      <c r="E1471" s="24">
        <f>VLOOKUP(A1471,[1]FloodArchive!$A$2:$P$6000,9,FALSE)</f>
        <v>38631</v>
      </c>
      <c r="F1471" s="25">
        <f t="shared" si="74"/>
        <v>5</v>
      </c>
      <c r="G1471" s="23">
        <f>VLOOKUP(A1471,[1]FloodArchive!$A$2:$P$6000,11,FALSE)</f>
        <v>95</v>
      </c>
      <c r="H1471" s="23">
        <f>VLOOKUP(A1471,[1]FloodArchive!$A$2:$P$6000,12,FALSE)</f>
        <v>0</v>
      </c>
      <c r="I1471" s="36">
        <v>148000000</v>
      </c>
      <c r="J1471" s="23" t="str">
        <f>VLOOKUP(A1471,[1]FloodArchive!$A$2:$P$6000,13,FALSE)</f>
        <v>Tropical cyclone</v>
      </c>
      <c r="K1471" s="26">
        <f>VLOOKUP(A1471,[1]FloodArchive!$A$2:$P$6003,14,FALSE)</f>
        <v>1</v>
      </c>
      <c r="L1471" s="23">
        <f>VLOOKUP(A1471,[1]FloodArchive!$A$2:$P$6000,7,FALSE)</f>
        <v>13902.97</v>
      </c>
      <c r="M1471" s="27">
        <f t="shared" si="73"/>
        <v>4.8420775899735577</v>
      </c>
      <c r="N1471" s="23">
        <f>VLOOKUP(A1471,[1]FloodArchive!$A$2:$P$6000,5,FALSE)</f>
        <v>119.21</v>
      </c>
      <c r="O1471" s="23">
        <f>VLOOKUP(A1471,[1]FloodArchive!$A$2:$P$6000,6,FALSE)</f>
        <v>25.956099999999999</v>
      </c>
      <c r="P1471" s="33" t="s">
        <v>2813</v>
      </c>
    </row>
    <row r="1472" spans="1:16" ht="39.950000000000003" customHeight="1" x14ac:dyDescent="0.2">
      <c r="A1472" s="138">
        <f t="shared" si="72"/>
        <v>2744</v>
      </c>
      <c r="B1472" s="21" t="str">
        <f>VLOOKUP(A1472,[1]FloodArchive!$A$2:$N$6000,3,FALSE)</f>
        <v>El Salvador</v>
      </c>
      <c r="C1472" s="22" t="s">
        <v>2814</v>
      </c>
      <c r="D1472" s="24">
        <f>VLOOKUP(A1472,[1]FloodArchive!$A$2:$P$6000,8,FALSE)</f>
        <v>38626</v>
      </c>
      <c r="E1472" s="24">
        <f>VLOOKUP(A1472,[1]FloodArchive!$A$2:$P$6000,9,FALSE)</f>
        <v>38641</v>
      </c>
      <c r="F1472" s="25">
        <f t="shared" si="74"/>
        <v>16</v>
      </c>
      <c r="G1472" s="23">
        <f>VLOOKUP(A1472,[1]FloodArchive!$A$2:$P$6000,11,FALSE)</f>
        <v>2000</v>
      </c>
      <c r="H1472" s="23">
        <f>VLOOKUP(A1472,[1]FloodArchive!$A$2:$P$6000,12,FALSE)</f>
        <v>250000</v>
      </c>
      <c r="I1472" s="36"/>
      <c r="J1472" s="23" t="str">
        <f>VLOOKUP(A1472,[1]FloodArchive!$A$2:$P$6000,13,FALSE)</f>
        <v>Tropical cyclone</v>
      </c>
      <c r="K1472" s="26">
        <f>VLOOKUP(A1472,[1]FloodArchive!$A$2:$P$6003,14,FALSE)</f>
        <v>2</v>
      </c>
      <c r="L1472" s="23">
        <f>VLOOKUP(A1472,[1]FloodArchive!$A$2:$P$6000,7,FALSE)</f>
        <v>211256.78</v>
      </c>
      <c r="M1472" s="27">
        <f t="shared" si="73"/>
        <v>6.8299606342580228</v>
      </c>
      <c r="N1472" s="23">
        <f>VLOOKUP(A1472,[1]FloodArchive!$A$2:$P$6000,5,FALSE)</f>
        <v>-89.595100000000002</v>
      </c>
      <c r="O1472" s="23">
        <f>VLOOKUP(A1472,[1]FloodArchive!$A$2:$P$6000,6,FALSE)</f>
        <v>13.979699999999999</v>
      </c>
      <c r="P1472" s="33" t="s">
        <v>2815</v>
      </c>
    </row>
    <row r="1473" spans="1:16" ht="39.950000000000003" customHeight="1" x14ac:dyDescent="0.2">
      <c r="A1473" s="138">
        <f t="shared" si="72"/>
        <v>2743</v>
      </c>
      <c r="B1473" s="21" t="str">
        <f>VLOOKUP(A1473,[1]FloodArchive!$A$2:$N$6000,3,FALSE)</f>
        <v>China</v>
      </c>
      <c r="C1473" s="22" t="s">
        <v>2816</v>
      </c>
      <c r="D1473" s="24">
        <f>VLOOKUP(A1473,[1]FloodArchive!$A$2:$P$6000,8,FALSE)</f>
        <v>38624</v>
      </c>
      <c r="E1473" s="24">
        <f>VLOOKUP(A1473,[1]FloodArchive!$A$2:$P$6000,9,FALSE)</f>
        <v>38631</v>
      </c>
      <c r="F1473" s="25">
        <f t="shared" si="74"/>
        <v>8</v>
      </c>
      <c r="G1473" s="23">
        <f>VLOOKUP(A1473,[1]FloodArchive!$A$2:$P$6000,11,FALSE)</f>
        <v>2</v>
      </c>
      <c r="H1473" s="23">
        <f>VLOOKUP(A1473,[1]FloodArchive!$A$2:$P$6000,12,FALSE)</f>
        <v>24000</v>
      </c>
      <c r="I1473" s="36"/>
      <c r="J1473" s="23" t="str">
        <f>VLOOKUP(A1473,[1]FloodArchive!$A$2:$P$6000,13,FALSE)</f>
        <v>Heavy rain</v>
      </c>
      <c r="K1473" s="26">
        <f>VLOOKUP(A1473,[1]FloodArchive!$A$2:$P$6003,14,FALSE)</f>
        <v>1</v>
      </c>
      <c r="L1473" s="23">
        <f>VLOOKUP(A1473,[1]FloodArchive!$A$2:$P$6000,7,FALSE)</f>
        <v>29516.959999999999</v>
      </c>
      <c r="M1473" s="27">
        <f t="shared" si="73"/>
        <v>5.3731616137469356</v>
      </c>
      <c r="N1473" s="23">
        <f>VLOOKUP(A1473,[1]FloodArchive!$A$2:$P$6000,5,FALSE)</f>
        <v>109.423</v>
      </c>
      <c r="O1473" s="23">
        <f>VLOOKUP(A1473,[1]FloodArchive!$A$2:$P$6000,6,FALSE)</f>
        <v>32.868600000000001</v>
      </c>
      <c r="P1473" s="33" t="s">
        <v>2817</v>
      </c>
    </row>
    <row r="1474" spans="1:16" ht="39.950000000000003" customHeight="1" x14ac:dyDescent="0.2">
      <c r="A1474" s="138">
        <f t="shared" si="72"/>
        <v>2742</v>
      </c>
      <c r="B1474" s="21" t="str">
        <f>VLOOKUP(A1474,[1]FloodArchive!$A$2:$N$6000,3,FALSE)</f>
        <v>Mauritania</v>
      </c>
      <c r="C1474" s="22" t="s">
        <v>2818</v>
      </c>
      <c r="D1474" s="24">
        <f>VLOOKUP(A1474,[1]FloodArchive!$A$2:$P$6000,8,FALSE)</f>
        <v>38622</v>
      </c>
      <c r="E1474" s="24">
        <f>VLOOKUP(A1474,[1]FloodArchive!$A$2:$P$6000,9,FALSE)</f>
        <v>38632</v>
      </c>
      <c r="F1474" s="25">
        <f t="shared" si="74"/>
        <v>11</v>
      </c>
      <c r="G1474" s="23">
        <f>VLOOKUP(A1474,[1]FloodArchive!$A$2:$P$6000,11,FALSE)</f>
        <v>0</v>
      </c>
      <c r="H1474" s="23">
        <f>VLOOKUP(A1474,[1]FloodArchive!$A$2:$P$6000,12,FALSE)</f>
        <v>3000</v>
      </c>
      <c r="I1474" s="36"/>
      <c r="J1474" s="23" t="str">
        <f>VLOOKUP(A1474,[1]FloodArchive!$A$2:$P$6000,13,FALSE)</f>
        <v>Heavy rain</v>
      </c>
      <c r="K1474" s="26">
        <f>VLOOKUP(A1474,[1]FloodArchive!$A$2:$P$6003,14,FALSE)</f>
        <v>2</v>
      </c>
      <c r="L1474" s="23">
        <f>VLOOKUP(A1474,[1]FloodArchive!$A$2:$P$6000,7,FALSE)</f>
        <v>147088.34</v>
      </c>
      <c r="M1474" s="27">
        <f t="shared" si="73"/>
        <v>6.5100009274833486</v>
      </c>
      <c r="N1474" s="23">
        <f>VLOOKUP(A1474,[1]FloodArchive!$A$2:$P$6000,5,FALSE)</f>
        <v>-11.9832</v>
      </c>
      <c r="O1474" s="23">
        <f>VLOOKUP(A1474,[1]FloodArchive!$A$2:$P$6000,6,FALSE)</f>
        <v>17.046399999999998</v>
      </c>
      <c r="P1474" s="33" t="s">
        <v>2819</v>
      </c>
    </row>
    <row r="1475" spans="1:16" ht="39.950000000000003" customHeight="1" x14ac:dyDescent="0.2">
      <c r="A1475" s="138">
        <f t="shared" si="72"/>
        <v>2741</v>
      </c>
      <c r="B1475" s="21" t="str">
        <f>VLOOKUP(A1475,[1]FloodArchive!$A$2:$N$6000,3,FALSE)</f>
        <v>Canada</v>
      </c>
      <c r="C1475" s="22" t="s">
        <v>2820</v>
      </c>
      <c r="D1475" s="24">
        <f>VLOOKUP(A1475,[1]FloodArchive!$A$2:$P$6000,8,FALSE)</f>
        <v>38622</v>
      </c>
      <c r="E1475" s="24">
        <f>VLOOKUP(A1475,[1]FloodArchive!$A$2:$P$6000,9,FALSE)</f>
        <v>38624</v>
      </c>
      <c r="F1475" s="25">
        <f t="shared" si="74"/>
        <v>3</v>
      </c>
      <c r="G1475" s="23">
        <f>VLOOKUP(A1475,[1]FloodArchive!$A$2:$P$6000,11,FALSE)</f>
        <v>0</v>
      </c>
      <c r="H1475" s="23">
        <f>VLOOKUP(A1475,[1]FloodArchive!$A$2:$P$6000,12,FALSE)</f>
        <v>200</v>
      </c>
      <c r="I1475" s="36"/>
      <c r="J1475" s="23" t="str">
        <f>VLOOKUP(A1475,[1]FloodArchive!$A$2:$P$6000,13,FALSE)</f>
        <v>Heavy rain</v>
      </c>
      <c r="K1475" s="26">
        <f>VLOOKUP(A1475,[1]FloodArchive!$A$2:$P$6003,14,FALSE)</f>
        <v>1</v>
      </c>
      <c r="L1475" s="23">
        <f>VLOOKUP(A1475,[1]FloodArchive!$A$2:$P$6000,7,FALSE)</f>
        <v>332.483</v>
      </c>
      <c r="M1475" s="27">
        <f t="shared" si="73"/>
        <v>2.9988906992612301</v>
      </c>
      <c r="N1475" s="23">
        <f>VLOOKUP(A1475,[1]FloodArchive!$A$2:$P$6000,5,FALSE)</f>
        <v>-58.465299999999999</v>
      </c>
      <c r="O1475" s="23">
        <f>VLOOKUP(A1475,[1]FloodArchive!$A$2:$P$6000,6,FALSE)</f>
        <v>48.571300000000001</v>
      </c>
      <c r="P1475" s="33" t="s">
        <v>2821</v>
      </c>
    </row>
    <row r="1476" spans="1:16" ht="39.950000000000003" customHeight="1" x14ac:dyDescent="0.2">
      <c r="A1476" s="138">
        <f t="shared" si="72"/>
        <v>2740</v>
      </c>
      <c r="B1476" s="21" t="str">
        <f>VLOOKUP(A1476,[1]FloodArchive!$A$2:$N$6000,3,FALSE)</f>
        <v>Mexico</v>
      </c>
      <c r="C1476" s="22" t="s">
        <v>2822</v>
      </c>
      <c r="D1476" s="24">
        <f>VLOOKUP(A1476,[1]FloodArchive!$A$2:$P$6000,8,FALSE)</f>
        <v>38621</v>
      </c>
      <c r="E1476" s="24">
        <f>VLOOKUP(A1476,[1]FloodArchive!$A$2:$P$6000,9,FALSE)</f>
        <v>38624</v>
      </c>
      <c r="F1476" s="25">
        <f t="shared" si="74"/>
        <v>4</v>
      </c>
      <c r="G1476" s="23">
        <f>VLOOKUP(A1476,[1]FloodArchive!$A$2:$P$6000,11,FALSE)</f>
        <v>3</v>
      </c>
      <c r="H1476" s="23">
        <f>VLOOKUP(A1476,[1]FloodArchive!$A$2:$P$6000,12,FALSE)</f>
        <v>3000</v>
      </c>
      <c r="I1476" s="36"/>
      <c r="J1476" s="23" t="str">
        <f>VLOOKUP(A1476,[1]FloodArchive!$A$2:$P$6000,13,FALSE)</f>
        <v>Heavy rain</v>
      </c>
      <c r="K1476" s="26">
        <f>VLOOKUP(A1476,[1]FloodArchive!$A$2:$P$6003,14,FALSE)</f>
        <v>1</v>
      </c>
      <c r="L1476" s="23">
        <f>VLOOKUP(A1476,[1]FloodArchive!$A$2:$P$6000,7,FALSE)</f>
        <v>62548.04</v>
      </c>
      <c r="M1476" s="27">
        <f t="shared" si="73"/>
        <v>5.3982736965561022</v>
      </c>
      <c r="N1476" s="23">
        <f>VLOOKUP(A1476,[1]FloodArchive!$A$2:$P$6000,5,FALSE)</f>
        <v>-93.268299999999996</v>
      </c>
      <c r="O1476" s="23">
        <f>VLOOKUP(A1476,[1]FloodArchive!$A$2:$P$6000,6,FALSE)</f>
        <v>15.978300000000001</v>
      </c>
      <c r="P1476" s="33" t="s">
        <v>2823</v>
      </c>
    </row>
    <row r="1477" spans="1:16" ht="39.950000000000003" customHeight="1" x14ac:dyDescent="0.2">
      <c r="A1477" s="138">
        <f t="shared" si="72"/>
        <v>2739</v>
      </c>
      <c r="B1477" s="21" t="str">
        <f>VLOOKUP(A1477,[1]FloodArchive!$A$2:$N$6000,3,FALSE)</f>
        <v>Nigeria</v>
      </c>
      <c r="C1477" s="22" t="s">
        <v>2824</v>
      </c>
      <c r="D1477" s="24">
        <f>VLOOKUP(A1477,[1]FloodArchive!$A$2:$P$6000,8,FALSE)</f>
        <v>38621</v>
      </c>
      <c r="E1477" s="24">
        <f>VLOOKUP(A1477,[1]FloodArchive!$A$2:$P$6000,9,FALSE)</f>
        <v>38624</v>
      </c>
      <c r="F1477" s="25">
        <f t="shared" si="74"/>
        <v>4</v>
      </c>
      <c r="G1477" s="23">
        <f>VLOOKUP(A1477,[1]FloodArchive!$A$2:$P$6000,11,FALSE)</f>
        <v>0</v>
      </c>
      <c r="H1477" s="23">
        <f>VLOOKUP(A1477,[1]FloodArchive!$A$2:$P$6000,12,FALSE)</f>
        <v>1500</v>
      </c>
      <c r="I1477" s="36"/>
      <c r="J1477" s="23" t="str">
        <f>VLOOKUP(A1477,[1]FloodArchive!$A$2:$P$6000,13,FALSE)</f>
        <v>Heavy rain</v>
      </c>
      <c r="K1477" s="26">
        <f>VLOOKUP(A1477,[1]FloodArchive!$A$2:$P$6003,14,FALSE)</f>
        <v>1</v>
      </c>
      <c r="L1477" s="23">
        <f>VLOOKUP(A1477,[1]FloodArchive!$A$2:$P$6000,7,FALSE)</f>
        <v>11553.11</v>
      </c>
      <c r="M1477" s="27">
        <f t="shared" si="73"/>
        <v>4.6647588997145508</v>
      </c>
      <c r="N1477" s="23">
        <f>VLOOKUP(A1477,[1]FloodArchive!$A$2:$P$6000,5,FALSE)</f>
        <v>10.4374</v>
      </c>
      <c r="O1477" s="23">
        <f>VLOOKUP(A1477,[1]FloodArchive!$A$2:$P$6000,6,FALSE)</f>
        <v>12.570600000000001</v>
      </c>
      <c r="P1477" s="33" t="s">
        <v>2825</v>
      </c>
    </row>
    <row r="1478" spans="1:16" ht="39.950000000000003" customHeight="1" x14ac:dyDescent="0.2">
      <c r="A1478" s="138">
        <f t="shared" si="72"/>
        <v>2738</v>
      </c>
      <c r="B1478" s="21" t="str">
        <f>VLOOKUP(A1478,[1]FloodArchive!$A$2:$N$6000,3,FALSE)</f>
        <v>Sudan</v>
      </c>
      <c r="C1478" s="22" t="s">
        <v>2826</v>
      </c>
      <c r="D1478" s="24">
        <f>VLOOKUP(A1478,[1]FloodArchive!$A$2:$P$6000,8,FALSE)</f>
        <v>38593</v>
      </c>
      <c r="E1478" s="24">
        <f>VLOOKUP(A1478,[1]FloodArchive!$A$2:$P$6000,9,FALSE)</f>
        <v>38601</v>
      </c>
      <c r="F1478" s="25">
        <f t="shared" si="74"/>
        <v>9</v>
      </c>
      <c r="G1478" s="23">
        <f>VLOOKUP(A1478,[1]FloodArchive!$A$2:$P$6000,11,FALSE)</f>
        <v>5</v>
      </c>
      <c r="H1478" s="23">
        <f>VLOOKUP(A1478,[1]FloodArchive!$A$2:$P$6000,12,FALSE)</f>
        <v>9000</v>
      </c>
      <c r="I1478" s="36"/>
      <c r="J1478" s="23" t="str">
        <f>VLOOKUP(A1478,[1]FloodArchive!$A$2:$P$6000,13,FALSE)</f>
        <v>Heavy rain</v>
      </c>
      <c r="K1478" s="26">
        <f>VLOOKUP(A1478,[1]FloodArchive!$A$2:$P$6003,14,FALSE)</f>
        <v>1</v>
      </c>
      <c r="L1478" s="23">
        <f>VLOOKUP(A1478,[1]FloodArchive!$A$2:$P$6000,7,FALSE)</f>
        <v>40658.76</v>
      </c>
      <c r="M1478" s="27">
        <f t="shared" si="73"/>
        <v>5.5633966389462302</v>
      </c>
      <c r="N1478" s="23">
        <f>VLOOKUP(A1478,[1]FloodArchive!$A$2:$P$6000,5,FALSE)</f>
        <v>37.372999999999998</v>
      </c>
      <c r="O1478" s="23">
        <f>VLOOKUP(A1478,[1]FloodArchive!$A$2:$P$6000,6,FALSE)</f>
        <v>18.964300000000001</v>
      </c>
      <c r="P1478" s="33" t="s">
        <v>2827</v>
      </c>
    </row>
    <row r="1479" spans="1:16" ht="39.950000000000003" customHeight="1" x14ac:dyDescent="0.2">
      <c r="A1479" s="138">
        <f t="shared" si="72"/>
        <v>2737</v>
      </c>
      <c r="B1479" s="21" t="str">
        <f>VLOOKUP(A1479,[1]FloodArchive!$A$2:$N$6000,3,FALSE)</f>
        <v>Nepal</v>
      </c>
      <c r="C1479" s="22" t="s">
        <v>2828</v>
      </c>
      <c r="D1479" s="24">
        <f>VLOOKUP(A1479,[1]FloodArchive!$A$2:$P$6000,8,FALSE)</f>
        <v>38620</v>
      </c>
      <c r="E1479" s="24">
        <f>VLOOKUP(A1479,[1]FloodArchive!$A$2:$P$6000,9,FALSE)</f>
        <v>38627</v>
      </c>
      <c r="F1479" s="25">
        <f t="shared" si="74"/>
        <v>8</v>
      </c>
      <c r="G1479" s="23">
        <f>VLOOKUP(A1479,[1]FloodArchive!$A$2:$P$6000,11,FALSE)</f>
        <v>51</v>
      </c>
      <c r="H1479" s="23">
        <f>VLOOKUP(A1479,[1]FloodArchive!$A$2:$P$6000,12,FALSE)</f>
        <v>1600</v>
      </c>
      <c r="I1479" s="36"/>
      <c r="J1479" s="23" t="str">
        <f>VLOOKUP(A1479,[1]FloodArchive!$A$2:$P$6000,13,FALSE)</f>
        <v>Monsoonal rain</v>
      </c>
      <c r="K1479" s="26">
        <f>VLOOKUP(A1479,[1]FloodArchive!$A$2:$P$6003,14,FALSE)</f>
        <v>1</v>
      </c>
      <c r="L1479" s="23">
        <f>VLOOKUP(A1479,[1]FloodArchive!$A$2:$P$6000,7,FALSE)</f>
        <v>8032.65</v>
      </c>
      <c r="M1479" s="27">
        <f t="shared" si="73"/>
        <v>4.8079488312141345</v>
      </c>
      <c r="N1479" s="23">
        <f>VLOOKUP(A1479,[1]FloodArchive!$A$2:$P$6000,5,FALSE)</f>
        <v>80.547600000000003</v>
      </c>
      <c r="O1479" s="23">
        <f>VLOOKUP(A1479,[1]FloodArchive!$A$2:$P$6000,6,FALSE)</f>
        <v>29.293800000000001</v>
      </c>
      <c r="P1479" s="33" t="s">
        <v>2829</v>
      </c>
    </row>
    <row r="1480" spans="1:16" ht="39.950000000000003" customHeight="1" x14ac:dyDescent="0.2">
      <c r="A1480" s="138">
        <f t="shared" si="72"/>
        <v>2736</v>
      </c>
      <c r="B1480" s="21" t="str">
        <f>VLOOKUP(A1480,[1]FloodArchive!$A$2:$N$6000,3,FALSE)</f>
        <v>China</v>
      </c>
      <c r="C1480" s="22" t="s">
        <v>2830</v>
      </c>
      <c r="D1480" s="24">
        <f>VLOOKUP(A1480,[1]FloodArchive!$A$2:$P$6000,8,FALSE)</f>
        <v>38621</v>
      </c>
      <c r="E1480" s="24">
        <f>VLOOKUP(A1480,[1]FloodArchive!$A$2:$P$6000,9,FALSE)</f>
        <v>38631</v>
      </c>
      <c r="F1480" s="25">
        <f t="shared" si="74"/>
        <v>11</v>
      </c>
      <c r="G1480" s="23">
        <f>VLOOKUP(A1480,[1]FloodArchive!$A$2:$P$6000,11,FALSE)</f>
        <v>104</v>
      </c>
      <c r="H1480" s="23">
        <f>VLOOKUP(A1480,[1]FloodArchive!$A$2:$P$6000,12,FALSE)</f>
        <v>470000</v>
      </c>
      <c r="I1480" s="36">
        <v>1500000000</v>
      </c>
      <c r="J1480" s="23" t="str">
        <f>VLOOKUP(A1480,[1]FloodArchive!$A$2:$P$6000,13,FALSE)</f>
        <v>Tropical cyclone</v>
      </c>
      <c r="K1480" s="26">
        <f>VLOOKUP(A1480,[1]FloodArchive!$A$2:$P$6003,14,FALSE)</f>
        <v>2</v>
      </c>
      <c r="L1480" s="23">
        <f>VLOOKUP(A1480,[1]FloodArchive!$A$2:$P$6000,7,FALSE)</f>
        <v>491950.15</v>
      </c>
      <c r="M1480" s="27">
        <f t="shared" si="73"/>
        <v>7.0343437781489628</v>
      </c>
      <c r="N1480" s="23">
        <f>VLOOKUP(A1480,[1]FloodArchive!$A$2:$P$6000,5,FALSE)</f>
        <v>110.083</v>
      </c>
      <c r="O1480" s="23">
        <f>VLOOKUP(A1480,[1]FloodArchive!$A$2:$P$6000,6,FALSE)</f>
        <v>19.240200000000002</v>
      </c>
      <c r="P1480" s="33" t="s">
        <v>2831</v>
      </c>
    </row>
    <row r="1481" spans="1:16" ht="39.950000000000003" customHeight="1" x14ac:dyDescent="0.2">
      <c r="A1481" s="138">
        <f t="shared" si="72"/>
        <v>2735</v>
      </c>
      <c r="B1481" s="21" t="str">
        <f>VLOOKUP(A1481,[1]FloodArchive!$A$2:$N$6000,3,FALSE)</f>
        <v>USA</v>
      </c>
      <c r="C1481" s="22" t="s">
        <v>2832</v>
      </c>
      <c r="D1481" s="24">
        <f>VLOOKUP(A1481,[1]FloodArchive!$A$2:$P$6000,8,FALSE)</f>
        <v>38618</v>
      </c>
      <c r="E1481" s="24">
        <f>VLOOKUP(A1481,[1]FloodArchive!$A$2:$P$6000,9,FALSE)</f>
        <v>38626</v>
      </c>
      <c r="F1481" s="25">
        <f t="shared" si="74"/>
        <v>9</v>
      </c>
      <c r="G1481" s="23">
        <f>VLOOKUP(A1481,[1]FloodArchive!$A$2:$P$6000,11,FALSE)</f>
        <v>0</v>
      </c>
      <c r="H1481" s="23">
        <f>VLOOKUP(A1481,[1]FloodArchive!$A$2:$P$6000,12,FALSE)</f>
        <v>0</v>
      </c>
      <c r="I1481" s="36">
        <v>6000000000</v>
      </c>
      <c r="J1481" s="23" t="str">
        <f>VLOOKUP(A1481,[1]FloodArchive!$A$2:$P$6000,13,FALSE)</f>
        <v>Tropical cyclone</v>
      </c>
      <c r="K1481" s="26">
        <f>VLOOKUP(A1481,[1]FloodArchive!$A$2:$P$6003,14,FALSE)</f>
        <v>1</v>
      </c>
      <c r="L1481" s="23">
        <f>VLOOKUP(A1481,[1]FloodArchive!$A$2:$P$6000,7,FALSE)</f>
        <v>33402.879999999997</v>
      </c>
      <c r="M1481" s="27">
        <f t="shared" si="73"/>
        <v>5.4780264227833939</v>
      </c>
      <c r="N1481" s="23">
        <f>VLOOKUP(A1481,[1]FloodArchive!$A$2:$P$6000,5,FALSE)</f>
        <v>-92.997900000000001</v>
      </c>
      <c r="O1481" s="23">
        <f>VLOOKUP(A1481,[1]FloodArchive!$A$2:$P$6000,6,FALSE)</f>
        <v>29.9816</v>
      </c>
      <c r="P1481" s="33" t="s">
        <v>2833</v>
      </c>
    </row>
    <row r="1482" spans="1:16" ht="39.950000000000003" customHeight="1" x14ac:dyDescent="0.2">
      <c r="A1482" s="138">
        <f t="shared" si="72"/>
        <v>2734</v>
      </c>
      <c r="B1482" s="21" t="str">
        <f>VLOOKUP(A1482,[1]FloodArchive!$A$2:$N$6000,3,FALSE)</f>
        <v>India</v>
      </c>
      <c r="C1482" s="22" t="s">
        <v>2834</v>
      </c>
      <c r="D1482" s="24">
        <f>VLOOKUP(A1482,[1]FloodArchive!$A$2:$P$6000,8,FALSE)</f>
        <v>38617</v>
      </c>
      <c r="E1482" s="24">
        <f>VLOOKUP(A1482,[1]FloodArchive!$A$2:$P$6000,9,FALSE)</f>
        <v>38636</v>
      </c>
      <c r="F1482" s="25">
        <f t="shared" si="74"/>
        <v>20</v>
      </c>
      <c r="G1482" s="23">
        <f>VLOOKUP(A1482,[1]FloodArchive!$A$2:$P$6000,11,FALSE)</f>
        <v>15</v>
      </c>
      <c r="H1482" s="23">
        <f>VLOOKUP(A1482,[1]FloodArchive!$A$2:$P$6000,12,FALSE)</f>
        <v>0</v>
      </c>
      <c r="I1482" s="36"/>
      <c r="J1482" s="23" t="str">
        <f>VLOOKUP(A1482,[1]FloodArchive!$A$2:$P$6000,13,FALSE)</f>
        <v>Heavy rain</v>
      </c>
      <c r="K1482" s="26">
        <f>VLOOKUP(A1482,[1]FloodArchive!$A$2:$P$6003,14,FALSE)</f>
        <v>1</v>
      </c>
      <c r="L1482" s="23">
        <f>VLOOKUP(A1482,[1]FloodArchive!$A$2:$P$6000,7,FALSE)</f>
        <v>53194.83</v>
      </c>
      <c r="M1482" s="27">
        <f t="shared" si="73"/>
        <v>6.026899420974476</v>
      </c>
      <c r="N1482" s="23">
        <f>VLOOKUP(A1482,[1]FloodArchive!$A$2:$P$6000,5,FALSE)</f>
        <v>73.473299999999995</v>
      </c>
      <c r="O1482" s="23">
        <f>VLOOKUP(A1482,[1]FloodArchive!$A$2:$P$6000,6,FALSE)</f>
        <v>21.713899999999999</v>
      </c>
      <c r="P1482" s="33" t="s">
        <v>2835</v>
      </c>
    </row>
    <row r="1483" spans="1:16" ht="39.950000000000003" customHeight="1" x14ac:dyDescent="0.2">
      <c r="A1483" s="138">
        <f t="shared" ref="A1483:A1546" si="75">A1484+1</f>
        <v>2733</v>
      </c>
      <c r="B1483" s="21" t="str">
        <f>VLOOKUP(A1483,[1]FloodArchive!$A$2:$N$6000,3,FALSE)</f>
        <v>Romania</v>
      </c>
      <c r="C1483" s="22" t="s">
        <v>2836</v>
      </c>
      <c r="D1483" s="24">
        <f>VLOOKUP(A1483,[1]FloodArchive!$A$2:$P$6000,8,FALSE)</f>
        <v>38616</v>
      </c>
      <c r="E1483" s="24">
        <f>VLOOKUP(A1483,[1]FloodArchive!$A$2:$P$6000,9,FALSE)</f>
        <v>38634</v>
      </c>
      <c r="F1483" s="25">
        <f t="shared" si="74"/>
        <v>19</v>
      </c>
      <c r="G1483" s="23">
        <f>VLOOKUP(A1483,[1]FloodArchive!$A$2:$P$6000,11,FALSE)</f>
        <v>10</v>
      </c>
      <c r="H1483" s="23">
        <f>VLOOKUP(A1483,[1]FloodArchive!$A$2:$P$6000,12,FALSE)</f>
        <v>0</v>
      </c>
      <c r="I1483" s="36"/>
      <c r="J1483" s="23" t="str">
        <f>VLOOKUP(A1483,[1]FloodArchive!$A$2:$P$6000,13,FALSE)</f>
        <v>Heavy rain</v>
      </c>
      <c r="K1483" s="26">
        <f>VLOOKUP(A1483,[1]FloodArchive!$A$2:$P$6003,14,FALSE)</f>
        <v>1</v>
      </c>
      <c r="L1483" s="23">
        <f>VLOOKUP(A1483,[1]FloodArchive!$A$2:$P$6000,7,FALSE)</f>
        <v>29372.7</v>
      </c>
      <c r="M1483" s="27">
        <f t="shared" ref="M1483:M1546" si="76">LOG(F1483*K1483*L1483)</f>
        <v>5.7466974705674163</v>
      </c>
      <c r="N1483" s="23">
        <f>VLOOKUP(A1483,[1]FloodArchive!$A$2:$P$6000,5,FALSE)</f>
        <v>27.383299999999998</v>
      </c>
      <c r="O1483" s="23">
        <f>VLOOKUP(A1483,[1]FloodArchive!$A$2:$P$6000,6,FALSE)</f>
        <v>44.584800000000001</v>
      </c>
      <c r="P1483" s="33" t="s">
        <v>2837</v>
      </c>
    </row>
    <row r="1484" spans="1:16" ht="39.950000000000003" customHeight="1" x14ac:dyDescent="0.2">
      <c r="A1484" s="138">
        <f t="shared" si="75"/>
        <v>2732</v>
      </c>
      <c r="B1484" s="21" t="str">
        <f>VLOOKUP(A1484,[1]FloodArchive!$A$2:$N$6000,3,FALSE)</f>
        <v>Vietnam</v>
      </c>
      <c r="C1484" s="22" t="s">
        <v>2838</v>
      </c>
      <c r="D1484" s="24">
        <f>VLOOKUP(A1484,[1]FloodArchive!$A$2:$P$6000,8,FALSE)</f>
        <v>38613</v>
      </c>
      <c r="E1484" s="24">
        <f>VLOOKUP(A1484,[1]FloodArchive!$A$2:$P$6000,9,FALSE)</f>
        <v>38619</v>
      </c>
      <c r="F1484" s="25">
        <f t="shared" si="74"/>
        <v>7</v>
      </c>
      <c r="G1484" s="23">
        <f>VLOOKUP(A1484,[1]FloodArchive!$A$2:$P$6000,11,FALSE)</f>
        <v>8</v>
      </c>
      <c r="H1484" s="23">
        <f>VLOOKUP(A1484,[1]FloodArchive!$A$2:$P$6000,12,FALSE)</f>
        <v>8500</v>
      </c>
      <c r="I1484" s="36"/>
      <c r="J1484" s="23" t="str">
        <f>VLOOKUP(A1484,[1]FloodArchive!$A$2:$P$6000,13,FALSE)</f>
        <v>Tropical cyclone</v>
      </c>
      <c r="K1484" s="26">
        <f>VLOOKUP(A1484,[1]FloodArchive!$A$2:$P$6003,14,FALSE)</f>
        <v>1</v>
      </c>
      <c r="L1484" s="23">
        <f>VLOOKUP(A1484,[1]FloodArchive!$A$2:$P$6000,7,FALSE)</f>
        <v>10778.8</v>
      </c>
      <c r="M1484" s="27">
        <f t="shared" si="76"/>
        <v>4.8776684537047617</v>
      </c>
      <c r="N1484" s="23">
        <f>VLOOKUP(A1484,[1]FloodArchive!$A$2:$P$6000,5,FALSE)</f>
        <v>105.55</v>
      </c>
      <c r="O1484" s="23">
        <f>VLOOKUP(A1484,[1]FloodArchive!$A$2:$P$6000,6,FALSE)</f>
        <v>18.760100000000001</v>
      </c>
      <c r="P1484" s="33" t="s">
        <v>2839</v>
      </c>
    </row>
    <row r="1485" spans="1:16" ht="39.950000000000003" customHeight="1" x14ac:dyDescent="0.2">
      <c r="A1485" s="138">
        <f t="shared" si="75"/>
        <v>2731</v>
      </c>
      <c r="B1485" s="21" t="str">
        <f>VLOOKUP(A1485,[1]FloodArchive!$A$2:$N$6000,3,FALSE)</f>
        <v>India</v>
      </c>
      <c r="C1485" s="22" t="s">
        <v>2840</v>
      </c>
      <c r="D1485" s="24">
        <f>VLOOKUP(A1485,[1]FloodArchive!$A$2:$P$6000,8,FALSE)</f>
        <v>38611</v>
      </c>
      <c r="E1485" s="24">
        <f>VLOOKUP(A1485,[1]FloodArchive!$A$2:$P$6000,9,FALSE)</f>
        <v>38630</v>
      </c>
      <c r="F1485" s="25">
        <f t="shared" ref="F1485:F1548" si="77">E1485-D1485+1</f>
        <v>20</v>
      </c>
      <c r="G1485" s="23">
        <f>VLOOKUP(A1485,[1]FloodArchive!$A$2:$P$6000,11,FALSE)</f>
        <v>23</v>
      </c>
      <c r="H1485" s="23">
        <f>VLOOKUP(A1485,[1]FloodArchive!$A$2:$P$6000,12,FALSE)</f>
        <v>0</v>
      </c>
      <c r="I1485" s="36"/>
      <c r="J1485" s="23" t="str">
        <f>VLOOKUP(A1485,[1]FloodArchive!$A$2:$P$6000,13,FALSE)</f>
        <v>Monsoonal rain</v>
      </c>
      <c r="K1485" s="26">
        <f>VLOOKUP(A1485,[1]FloodArchive!$A$2:$P$6003,14,FALSE)</f>
        <v>1</v>
      </c>
      <c r="L1485" s="23">
        <f>VLOOKUP(A1485,[1]FloodArchive!$A$2:$P$6000,7,FALSE)</f>
        <v>308728.71999999997</v>
      </c>
      <c r="M1485" s="27">
        <f t="shared" si="76"/>
        <v>6.7906070279881385</v>
      </c>
      <c r="N1485" s="23">
        <f>VLOOKUP(A1485,[1]FloodArchive!$A$2:$P$6000,5,FALSE)</f>
        <v>79.373400000000004</v>
      </c>
      <c r="O1485" s="23">
        <f>VLOOKUP(A1485,[1]FloodArchive!$A$2:$P$6000,6,FALSE)</f>
        <v>28.197299999999998</v>
      </c>
      <c r="P1485" s="33" t="s">
        <v>2841</v>
      </c>
    </row>
    <row r="1486" spans="1:16" ht="39.950000000000003" customHeight="1" x14ac:dyDescent="0.2">
      <c r="A1486" s="138">
        <f t="shared" si="75"/>
        <v>2730</v>
      </c>
      <c r="B1486" s="21" t="str">
        <f>VLOOKUP(A1486,[1]FloodArchive!$A$2:$N$6000,3,FALSE)</f>
        <v>Philippines</v>
      </c>
      <c r="C1486" s="22" t="s">
        <v>2842</v>
      </c>
      <c r="D1486" s="24">
        <f>VLOOKUP(A1486,[1]FloodArchive!$A$2:$P$6000,8,FALSE)</f>
        <v>38610</v>
      </c>
      <c r="E1486" s="24">
        <f>VLOOKUP(A1486,[1]FloodArchive!$A$2:$P$6000,9,FALSE)</f>
        <v>38622</v>
      </c>
      <c r="F1486" s="25">
        <f t="shared" si="77"/>
        <v>13</v>
      </c>
      <c r="G1486" s="23">
        <f>VLOOKUP(A1486,[1]FloodArchive!$A$2:$P$6000,11,FALSE)</f>
        <v>16</v>
      </c>
      <c r="H1486" s="23">
        <f>VLOOKUP(A1486,[1]FloodArchive!$A$2:$P$6000,12,FALSE)</f>
        <v>8000</v>
      </c>
      <c r="I1486" s="36"/>
      <c r="J1486" s="23" t="str">
        <f>VLOOKUP(A1486,[1]FloodArchive!$A$2:$P$6000,13,FALSE)</f>
        <v>Monsoonal rain</v>
      </c>
      <c r="K1486" s="26">
        <f>VLOOKUP(A1486,[1]FloodArchive!$A$2:$P$6003,14,FALSE)</f>
        <v>1</v>
      </c>
      <c r="L1486" s="23">
        <f>VLOOKUP(A1486,[1]FloodArchive!$A$2:$P$6000,7,FALSE)</f>
        <v>12975.73</v>
      </c>
      <c r="M1486" s="27">
        <f t="shared" si="76"/>
        <v>5.2270751524345469</v>
      </c>
      <c r="N1486" s="23">
        <f>VLOOKUP(A1486,[1]FloodArchive!$A$2:$P$6000,5,FALSE)</f>
        <v>120.983</v>
      </c>
      <c r="O1486" s="23">
        <f>VLOOKUP(A1486,[1]FloodArchive!$A$2:$P$6000,6,FALSE)</f>
        <v>15.301</v>
      </c>
      <c r="P1486" s="33" t="s">
        <v>2843</v>
      </c>
    </row>
    <row r="1487" spans="1:16" ht="39.950000000000003" customHeight="1" x14ac:dyDescent="0.2">
      <c r="A1487" s="138">
        <f t="shared" si="75"/>
        <v>2729</v>
      </c>
      <c r="B1487" s="21" t="str">
        <f>VLOOKUP(A1487,[1]FloodArchive!$A$2:$N$6000,3,FALSE)</f>
        <v>Senegal</v>
      </c>
      <c r="C1487" s="22" t="s">
        <v>2844</v>
      </c>
      <c r="D1487" s="24">
        <f>VLOOKUP(A1487,[1]FloodArchive!$A$2:$P$6000,8,FALSE)</f>
        <v>38584</v>
      </c>
      <c r="E1487" s="24">
        <f>VLOOKUP(A1487,[1]FloodArchive!$A$2:$P$6000,9,FALSE)</f>
        <v>38605</v>
      </c>
      <c r="F1487" s="25">
        <f t="shared" si="77"/>
        <v>22</v>
      </c>
      <c r="G1487" s="23">
        <f>VLOOKUP(A1487,[1]FloodArchive!$A$2:$P$6000,11,FALSE)</f>
        <v>0</v>
      </c>
      <c r="H1487" s="23">
        <f>VLOOKUP(A1487,[1]FloodArchive!$A$2:$P$6000,12,FALSE)</f>
        <v>5600</v>
      </c>
      <c r="I1487" s="36" t="s">
        <v>1691</v>
      </c>
      <c r="J1487" s="23" t="str">
        <f>VLOOKUP(A1487,[1]FloodArchive!$A$2:$P$6000,13,FALSE)</f>
        <v>Heavy rain</v>
      </c>
      <c r="K1487" s="26">
        <f>VLOOKUP(A1487,[1]FloodArchive!$A$2:$P$6003,14,FALSE)</f>
        <v>1</v>
      </c>
      <c r="L1487" s="23">
        <f>VLOOKUP(A1487,[1]FloodArchive!$A$2:$P$6000,7,FALSE)</f>
        <v>333.20699999999999</v>
      </c>
      <c r="M1487" s="27">
        <f t="shared" si="76"/>
        <v>3.8651367972947726</v>
      </c>
      <c r="N1487" s="23">
        <f>VLOOKUP(A1487,[1]FloodArchive!$A$2:$P$6000,5,FALSE)</f>
        <v>-17.373699999999999</v>
      </c>
      <c r="O1487" s="23">
        <f>VLOOKUP(A1487,[1]FloodArchive!$A$2:$P$6000,6,FALSE)</f>
        <v>14.755800000000001</v>
      </c>
      <c r="P1487" s="33" t="s">
        <v>2845</v>
      </c>
    </row>
    <row r="1488" spans="1:16" ht="39.950000000000003" customHeight="1" x14ac:dyDescent="0.2">
      <c r="A1488" s="138">
        <f t="shared" si="75"/>
        <v>2728</v>
      </c>
      <c r="B1488" s="21" t="str">
        <f>VLOOKUP(A1488,[1]FloodArchive!$A$2:$N$6000,3,FALSE)</f>
        <v>India</v>
      </c>
      <c r="C1488" s="22" t="s">
        <v>2846</v>
      </c>
      <c r="D1488" s="24">
        <f>VLOOKUP(A1488,[1]FloodArchive!$A$2:$P$6000,8,FALSE)</f>
        <v>38609</v>
      </c>
      <c r="E1488" s="24">
        <f>VLOOKUP(A1488,[1]FloodArchive!$A$2:$P$6000,9,FALSE)</f>
        <v>38625</v>
      </c>
      <c r="F1488" s="25">
        <f t="shared" si="77"/>
        <v>17</v>
      </c>
      <c r="G1488" s="23">
        <f>VLOOKUP(A1488,[1]FloodArchive!$A$2:$P$6000,11,FALSE)</f>
        <v>89</v>
      </c>
      <c r="H1488" s="23">
        <f>VLOOKUP(A1488,[1]FloodArchive!$A$2:$P$6000,12,FALSE)</f>
        <v>550000</v>
      </c>
      <c r="I1488" s="36"/>
      <c r="J1488" s="23" t="str">
        <f>VLOOKUP(A1488,[1]FloodArchive!$A$2:$P$6000,13,FALSE)</f>
        <v>Heavy rain</v>
      </c>
      <c r="K1488" s="26">
        <f>VLOOKUP(A1488,[1]FloodArchive!$A$2:$P$6003,14,FALSE)</f>
        <v>1</v>
      </c>
      <c r="L1488" s="23">
        <f>VLOOKUP(A1488,[1]FloodArchive!$A$2:$P$6000,7,FALSE)</f>
        <v>374448.85</v>
      </c>
      <c r="M1488" s="27">
        <f t="shared" si="76"/>
        <v>6.8038414225061059</v>
      </c>
      <c r="N1488" s="23">
        <f>VLOOKUP(A1488,[1]FloodArchive!$A$2:$P$6000,5,FALSE)</f>
        <v>82.538899999999998</v>
      </c>
      <c r="O1488" s="23">
        <f>VLOOKUP(A1488,[1]FloodArchive!$A$2:$P$6000,6,FALSE)</f>
        <v>21.113900000000001</v>
      </c>
      <c r="P1488" s="33" t="s">
        <v>2847</v>
      </c>
    </row>
    <row r="1489" spans="1:16" ht="39.950000000000003" customHeight="1" x14ac:dyDescent="0.2">
      <c r="A1489" s="138">
        <f t="shared" si="75"/>
        <v>2727</v>
      </c>
      <c r="B1489" s="21" t="str">
        <f>VLOOKUP(A1489,[1]FloodArchive!$A$2:$N$6000,3,FALSE)</f>
        <v>Afghanistan</v>
      </c>
      <c r="C1489" s="22" t="s">
        <v>2848</v>
      </c>
      <c r="D1489" s="24">
        <f>VLOOKUP(A1489,[1]FloodArchive!$A$2:$P$6000,8,FALSE)</f>
        <v>38606</v>
      </c>
      <c r="E1489" s="24">
        <f>VLOOKUP(A1489,[1]FloodArchive!$A$2:$P$6000,9,FALSE)</f>
        <v>38607</v>
      </c>
      <c r="F1489" s="25">
        <f t="shared" si="77"/>
        <v>2</v>
      </c>
      <c r="G1489" s="23">
        <f>VLOOKUP(A1489,[1]FloodArchive!$A$2:$P$6000,11,FALSE)</f>
        <v>12</v>
      </c>
      <c r="H1489" s="23">
        <f>VLOOKUP(A1489,[1]FloodArchive!$A$2:$P$6000,12,FALSE)</f>
        <v>0</v>
      </c>
      <c r="I1489" s="36"/>
      <c r="J1489" s="23" t="str">
        <f>VLOOKUP(A1489,[1]FloodArchive!$A$2:$P$6000,13,FALSE)</f>
        <v>Heavy rain</v>
      </c>
      <c r="K1489" s="26">
        <f>VLOOKUP(A1489,[1]FloodArchive!$A$2:$P$6003,14,FALSE)</f>
        <v>1</v>
      </c>
      <c r="L1489" s="23">
        <f>VLOOKUP(A1489,[1]FloodArchive!$A$2:$P$6000,7,FALSE)</f>
        <v>3208.66</v>
      </c>
      <c r="M1489" s="27">
        <f t="shared" si="76"/>
        <v>3.807353695948378</v>
      </c>
      <c r="N1489" s="23">
        <f>VLOOKUP(A1489,[1]FloodArchive!$A$2:$P$6000,5,FALSE)</f>
        <v>71.084900000000005</v>
      </c>
      <c r="O1489" s="23">
        <f>VLOOKUP(A1489,[1]FloodArchive!$A$2:$P$6000,6,FALSE)</f>
        <v>34.930500000000002</v>
      </c>
      <c r="P1489" s="33" t="s">
        <v>2849</v>
      </c>
    </row>
    <row r="1490" spans="1:16" ht="39.950000000000003" customHeight="1" x14ac:dyDescent="0.2">
      <c r="A1490" s="138">
        <f t="shared" si="75"/>
        <v>2726</v>
      </c>
      <c r="B1490" s="21" t="str">
        <f>VLOOKUP(A1490,[1]FloodArchive!$A$2:$N$6000,3,FALSE)</f>
        <v>China</v>
      </c>
      <c r="C1490" s="22" t="s">
        <v>2850</v>
      </c>
      <c r="D1490" s="24">
        <f>VLOOKUP(A1490,[1]FloodArchive!$A$2:$P$6000,8,FALSE)</f>
        <v>38606</v>
      </c>
      <c r="E1490" s="24">
        <f>VLOOKUP(A1490,[1]FloodArchive!$A$2:$P$6000,9,FALSE)</f>
        <v>38608</v>
      </c>
      <c r="F1490" s="25">
        <f t="shared" si="77"/>
        <v>3</v>
      </c>
      <c r="G1490" s="23">
        <f>VLOOKUP(A1490,[1]FloodArchive!$A$2:$P$6000,11,FALSE)</f>
        <v>16</v>
      </c>
      <c r="H1490" s="23">
        <f>VLOOKUP(A1490,[1]FloodArchive!$A$2:$P$6000,12,FALSE)</f>
        <v>1350000</v>
      </c>
      <c r="I1490" s="36">
        <v>849000000</v>
      </c>
      <c r="J1490" s="23" t="str">
        <f>VLOOKUP(A1490,[1]FloodArchive!$A$2:$P$6000,13,FALSE)</f>
        <v>Tropical cyclone</v>
      </c>
      <c r="K1490" s="26">
        <f>VLOOKUP(A1490,[1]FloodArchive!$A$2:$P$6003,14,FALSE)</f>
        <v>1</v>
      </c>
      <c r="L1490" s="23">
        <f>VLOOKUP(A1490,[1]FloodArchive!$A$2:$P$6000,7,FALSE)</f>
        <v>84372.28</v>
      </c>
      <c r="M1490" s="27">
        <f t="shared" si="76"/>
        <v>5.4033210399657756</v>
      </c>
      <c r="N1490" s="23">
        <f>VLOOKUP(A1490,[1]FloodArchive!$A$2:$P$6000,5,FALSE)</f>
        <v>120.242</v>
      </c>
      <c r="O1490" s="23">
        <f>VLOOKUP(A1490,[1]FloodArchive!$A$2:$P$6000,6,FALSE)</f>
        <v>30.368099999999998</v>
      </c>
      <c r="P1490" s="33" t="s">
        <v>2851</v>
      </c>
    </row>
    <row r="1491" spans="1:16" ht="39.950000000000003" customHeight="1" x14ac:dyDescent="0.2">
      <c r="A1491" s="138">
        <f t="shared" si="75"/>
        <v>2725</v>
      </c>
      <c r="B1491" s="21" t="str">
        <f>VLOOKUP(A1491,[1]FloodArchive!$A$2:$N$6000,3,FALSE)</f>
        <v>Vietnam</v>
      </c>
      <c r="C1491" s="22" t="s">
        <v>2852</v>
      </c>
      <c r="D1491" s="24">
        <f>VLOOKUP(A1491,[1]FloodArchive!$A$2:$P$6000,8,FALSE)</f>
        <v>38603</v>
      </c>
      <c r="E1491" s="24">
        <f>VLOOKUP(A1491,[1]FloodArchive!$A$2:$P$6000,9,FALSE)</f>
        <v>38657</v>
      </c>
      <c r="F1491" s="25">
        <f t="shared" si="77"/>
        <v>55</v>
      </c>
      <c r="G1491" s="23">
        <f>VLOOKUP(A1491,[1]FloodArchive!$A$2:$P$6000,11,FALSE)</f>
        <v>69</v>
      </c>
      <c r="H1491" s="23">
        <f>VLOOKUP(A1491,[1]FloodArchive!$A$2:$P$6000,12,FALSE)</f>
        <v>30000</v>
      </c>
      <c r="I1491" s="36">
        <v>15500000</v>
      </c>
      <c r="J1491" s="23" t="str">
        <f>VLOOKUP(A1491,[1]FloodArchive!$A$2:$P$6000,13,FALSE)</f>
        <v>Monsoonal rain</v>
      </c>
      <c r="K1491" s="26">
        <f>VLOOKUP(A1491,[1]FloodArchive!$A$2:$P$6003,14,FALSE)</f>
        <v>1</v>
      </c>
      <c r="L1491" s="23">
        <f>VLOOKUP(A1491,[1]FloodArchive!$A$2:$P$6000,7,FALSE)</f>
        <v>154793.76999999999</v>
      </c>
      <c r="M1491" s="27">
        <f t="shared" si="76"/>
        <v>6.9301161671003628</v>
      </c>
      <c r="N1491" s="23">
        <f>VLOOKUP(A1491,[1]FloodArchive!$A$2:$P$6000,5,FALSE)</f>
        <v>105.735</v>
      </c>
      <c r="O1491" s="23">
        <f>VLOOKUP(A1491,[1]FloodArchive!$A$2:$P$6000,6,FALSE)</f>
        <v>10.707100000000001</v>
      </c>
      <c r="P1491" s="33" t="s">
        <v>2853</v>
      </c>
    </row>
    <row r="1492" spans="1:16" ht="39.950000000000003" customHeight="1" x14ac:dyDescent="0.2">
      <c r="A1492" s="138">
        <f t="shared" si="75"/>
        <v>2724</v>
      </c>
      <c r="B1492" s="21" t="str">
        <f>VLOOKUP(A1492,[1]FloodArchive!$A$2:$N$6000,3,FALSE)</f>
        <v>France</v>
      </c>
      <c r="C1492" s="22" t="s">
        <v>2854</v>
      </c>
      <c r="D1492" s="24">
        <f>VLOOKUP(A1492,[1]FloodArchive!$A$2:$P$6000,8,FALSE)</f>
        <v>38602</v>
      </c>
      <c r="E1492" s="24">
        <f>VLOOKUP(A1492,[1]FloodArchive!$A$2:$P$6000,9,FALSE)</f>
        <v>38604</v>
      </c>
      <c r="F1492" s="25">
        <f t="shared" si="77"/>
        <v>3</v>
      </c>
      <c r="G1492" s="23">
        <f>VLOOKUP(A1492,[1]FloodArchive!$A$2:$P$6000,11,FALSE)</f>
        <v>0</v>
      </c>
      <c r="H1492" s="23">
        <f>VLOOKUP(A1492,[1]FloodArchive!$A$2:$P$6000,12,FALSE)</f>
        <v>3000</v>
      </c>
      <c r="I1492" s="36"/>
      <c r="J1492" s="23" t="str">
        <f>VLOOKUP(A1492,[1]FloodArchive!$A$2:$P$6000,13,FALSE)</f>
        <v>Heavy rain</v>
      </c>
      <c r="K1492" s="26">
        <f>VLOOKUP(A1492,[1]FloodArchive!$A$2:$P$6003,14,FALSE)</f>
        <v>1</v>
      </c>
      <c r="L1492" s="23">
        <f>VLOOKUP(A1492,[1]FloodArchive!$A$2:$P$6000,7,FALSE)</f>
        <v>9814.17</v>
      </c>
      <c r="M1492" s="27">
        <f t="shared" si="76"/>
        <v>4.4689748312321447</v>
      </c>
      <c r="N1492" s="23">
        <f>VLOOKUP(A1492,[1]FloodArchive!$A$2:$P$6000,5,FALSE)</f>
        <v>4.1861899999999999</v>
      </c>
      <c r="O1492" s="23">
        <f>VLOOKUP(A1492,[1]FloodArchive!$A$2:$P$6000,6,FALSE)</f>
        <v>44.057099999999998</v>
      </c>
      <c r="P1492" s="33" t="s">
        <v>2855</v>
      </c>
    </row>
    <row r="1493" spans="1:16" ht="39.950000000000003" customHeight="1" x14ac:dyDescent="0.2">
      <c r="A1493" s="138">
        <f t="shared" si="75"/>
        <v>2723</v>
      </c>
      <c r="B1493" s="21" t="str">
        <f>VLOOKUP(A1493,[1]FloodArchive!$A$2:$N$6000,3,FALSE)</f>
        <v>Japan</v>
      </c>
      <c r="C1493" s="22" t="s">
        <v>2856</v>
      </c>
      <c r="D1493" s="24">
        <f>VLOOKUP(A1493,[1]FloodArchive!$A$2:$P$6000,8,FALSE)</f>
        <v>38599</v>
      </c>
      <c r="E1493" s="24">
        <f>VLOOKUP(A1493,[1]FloodArchive!$A$2:$P$6000,9,FALSE)</f>
        <v>38604</v>
      </c>
      <c r="F1493" s="25">
        <f t="shared" si="77"/>
        <v>6</v>
      </c>
      <c r="G1493" s="23">
        <f>VLOOKUP(A1493,[1]FloodArchive!$A$2:$P$6000,11,FALSE)</f>
        <v>22</v>
      </c>
      <c r="H1493" s="23">
        <f>VLOOKUP(A1493,[1]FloodArchive!$A$2:$P$6000,12,FALSE)</f>
        <v>301000</v>
      </c>
      <c r="I1493" s="36"/>
      <c r="J1493" s="23" t="str">
        <f>VLOOKUP(A1493,[1]FloodArchive!$A$2:$P$6000,13,FALSE)</f>
        <v>Tropical cyclone</v>
      </c>
      <c r="K1493" s="26">
        <f>VLOOKUP(A1493,[1]FloodArchive!$A$2:$P$6003,14,FALSE)</f>
        <v>1</v>
      </c>
      <c r="L1493" s="23">
        <f>VLOOKUP(A1493,[1]FloodArchive!$A$2:$P$6000,7,FALSE)</f>
        <v>36825.480000000003</v>
      </c>
      <c r="M1493" s="27">
        <f t="shared" si="76"/>
        <v>5.3442996667263563</v>
      </c>
      <c r="N1493" s="23">
        <f>VLOOKUP(A1493,[1]FloodArchive!$A$2:$P$6000,5,FALSE)</f>
        <v>131.316</v>
      </c>
      <c r="O1493" s="23">
        <f>VLOOKUP(A1493,[1]FloodArchive!$A$2:$P$6000,6,FALSE)</f>
        <v>32.351900000000001</v>
      </c>
      <c r="P1493" s="33" t="s">
        <v>2857</v>
      </c>
    </row>
    <row r="1494" spans="1:16" ht="39.950000000000003" customHeight="1" x14ac:dyDescent="0.2">
      <c r="A1494" s="138">
        <f t="shared" si="75"/>
        <v>2722</v>
      </c>
      <c r="B1494" s="21" t="str">
        <f>VLOOKUP(A1494,[1]FloodArchive!$A$2:$N$6000,3,FALSE)</f>
        <v>Taiwan</v>
      </c>
      <c r="C1494" s="22" t="s">
        <v>2858</v>
      </c>
      <c r="D1494" s="24">
        <f>VLOOKUP(A1494,[1]FloodArchive!$A$2:$P$6000,8,FALSE)</f>
        <v>38596</v>
      </c>
      <c r="E1494" s="24">
        <f>VLOOKUP(A1494,[1]FloodArchive!$A$2:$P$6000,9,FALSE)</f>
        <v>38599</v>
      </c>
      <c r="F1494" s="25">
        <f t="shared" si="77"/>
        <v>4</v>
      </c>
      <c r="G1494" s="23">
        <f>VLOOKUP(A1494,[1]FloodArchive!$A$2:$P$6000,11,FALSE)</f>
        <v>129</v>
      </c>
      <c r="H1494" s="23">
        <f>VLOOKUP(A1494,[1]FloodArchive!$A$2:$P$6000,12,FALSE)</f>
        <v>1840000</v>
      </c>
      <c r="I1494" s="36">
        <v>960000000</v>
      </c>
      <c r="J1494" s="23" t="str">
        <f>VLOOKUP(A1494,[1]FloodArchive!$A$2:$P$6000,13,FALSE)</f>
        <v>Tropical cyclone</v>
      </c>
      <c r="K1494" s="26">
        <f>VLOOKUP(A1494,[1]FloodArchive!$A$2:$P$6003,14,FALSE)</f>
        <v>1</v>
      </c>
      <c r="L1494" s="23">
        <f>VLOOKUP(A1494,[1]FloodArchive!$A$2:$P$6000,7,FALSE)</f>
        <v>188694.05</v>
      </c>
      <c r="M1494" s="27">
        <f t="shared" si="76"/>
        <v>5.8778181973068433</v>
      </c>
      <c r="N1494" s="23">
        <f>VLOOKUP(A1494,[1]FloodArchive!$A$2:$P$6000,5,FALSE)</f>
        <v>118.554</v>
      </c>
      <c r="O1494" s="23">
        <f>VLOOKUP(A1494,[1]FloodArchive!$A$2:$P$6000,6,FALSE)</f>
        <v>28.5839</v>
      </c>
      <c r="P1494" s="33" t="s">
        <v>2859</v>
      </c>
    </row>
    <row r="1495" spans="1:16" ht="39.950000000000003" customHeight="1" x14ac:dyDescent="0.2">
      <c r="A1495" s="138">
        <f t="shared" si="75"/>
        <v>2721</v>
      </c>
      <c r="B1495" s="21" t="str">
        <f>VLOOKUP(A1495,[1]FloodArchive!$A$2:$N$6000,3,FALSE)</f>
        <v>Nigeria</v>
      </c>
      <c r="C1495" s="22" t="s">
        <v>2860</v>
      </c>
      <c r="D1495" s="24">
        <f>VLOOKUP(A1495,[1]FloodArchive!$A$2:$P$6000,8,FALSE)</f>
        <v>38571</v>
      </c>
      <c r="E1495" s="24">
        <f>VLOOKUP(A1495,[1]FloodArchive!$A$2:$P$6000,9,FALSE)</f>
        <v>38611</v>
      </c>
      <c r="F1495" s="25">
        <f t="shared" si="77"/>
        <v>41</v>
      </c>
      <c r="G1495" s="23">
        <f>VLOOKUP(A1495,[1]FloodArchive!$A$2:$P$6000,11,FALSE)</f>
        <v>3</v>
      </c>
      <c r="H1495" s="23">
        <f>VLOOKUP(A1495,[1]FloodArchive!$A$2:$P$6000,12,FALSE)</f>
        <v>7</v>
      </c>
      <c r="I1495" s="36"/>
      <c r="J1495" s="23" t="str">
        <f>VLOOKUP(A1495,[1]FloodArchive!$A$2:$P$6000,13,FALSE)</f>
        <v>Heavy rain</v>
      </c>
      <c r="K1495" s="26">
        <f>VLOOKUP(A1495,[1]FloodArchive!$A$2:$P$6003,14,FALSE)</f>
        <v>1</v>
      </c>
      <c r="L1495" s="23">
        <f>VLOOKUP(A1495,[1]FloodArchive!$A$2:$P$6000,7,FALSE)</f>
        <v>159497.37</v>
      </c>
      <c r="M1495" s="27">
        <f t="shared" si="76"/>
        <v>6.8155373829599304</v>
      </c>
      <c r="N1495" s="23">
        <f>VLOOKUP(A1495,[1]FloodArchive!$A$2:$P$6000,5,FALSE)</f>
        <v>10.9053</v>
      </c>
      <c r="O1495" s="23">
        <f>VLOOKUP(A1495,[1]FloodArchive!$A$2:$P$6000,6,FALSE)</f>
        <v>10.6656</v>
      </c>
      <c r="P1495" s="33" t="s">
        <v>2861</v>
      </c>
    </row>
    <row r="1496" spans="1:16" ht="39.950000000000003" customHeight="1" x14ac:dyDescent="0.2">
      <c r="A1496" s="138">
        <f t="shared" si="75"/>
        <v>2720</v>
      </c>
      <c r="B1496" s="21" t="str">
        <f>VLOOKUP(A1496,[1]FloodArchive!$A$2:$N$6000,3,FALSE)</f>
        <v>Australia</v>
      </c>
      <c r="C1496" s="22" t="s">
        <v>2862</v>
      </c>
      <c r="D1496" s="24">
        <f>VLOOKUP(A1496,[1]FloodArchive!$A$2:$P$6000,8,FALSE)</f>
        <v>38594</v>
      </c>
      <c r="E1496" s="24">
        <f>VLOOKUP(A1496,[1]FloodArchive!$A$2:$P$6000,9,FALSE)</f>
        <v>38598</v>
      </c>
      <c r="F1496" s="25">
        <f t="shared" si="77"/>
        <v>5</v>
      </c>
      <c r="G1496" s="23">
        <f>VLOOKUP(A1496,[1]FloodArchive!$A$2:$P$6000,11,FALSE)</f>
        <v>0</v>
      </c>
      <c r="H1496" s="23">
        <f>VLOOKUP(A1496,[1]FloodArchive!$A$2:$P$6000,12,FALSE)</f>
        <v>0</v>
      </c>
      <c r="I1496" s="36"/>
      <c r="J1496" s="23" t="str">
        <f>VLOOKUP(A1496,[1]FloodArchive!$A$2:$P$6000,13,FALSE)</f>
        <v>Heavy rain</v>
      </c>
      <c r="K1496" s="26">
        <f>VLOOKUP(A1496,[1]FloodArchive!$A$2:$P$6003,14,FALSE)</f>
        <v>1</v>
      </c>
      <c r="L1496" s="23">
        <f>VLOOKUP(A1496,[1]FloodArchive!$A$2:$P$6000,7,FALSE)</f>
        <v>8209.31</v>
      </c>
      <c r="M1496" s="27">
        <f t="shared" si="76"/>
        <v>4.6132766601417394</v>
      </c>
      <c r="N1496" s="23">
        <f>VLOOKUP(A1496,[1]FloodArchive!$A$2:$P$6000,5,FALSE)</f>
        <v>147.095</v>
      </c>
      <c r="O1496" s="23">
        <f>VLOOKUP(A1496,[1]FloodArchive!$A$2:$P$6000,6,FALSE)</f>
        <v>-41.553600000000003</v>
      </c>
      <c r="P1496" s="33" t="s">
        <v>2863</v>
      </c>
    </row>
    <row r="1497" spans="1:16" ht="39.950000000000003" customHeight="1" x14ac:dyDescent="0.2">
      <c r="A1497" s="138">
        <f t="shared" si="75"/>
        <v>2719</v>
      </c>
      <c r="B1497" s="21" t="str">
        <f>VLOOKUP(A1497,[1]FloodArchive!$A$2:$N$6000,3,FALSE)</f>
        <v>USA</v>
      </c>
      <c r="C1497" s="22" t="s">
        <v>2864</v>
      </c>
      <c r="D1497" s="24">
        <f>VLOOKUP(A1497,[1]FloodArchive!$A$2:$P$6000,8,FALSE)</f>
        <v>38593</v>
      </c>
      <c r="E1497" s="24">
        <f>VLOOKUP(A1497,[1]FloodArchive!$A$2:$P$6000,9,FALSE)</f>
        <v>38614</v>
      </c>
      <c r="F1497" s="25">
        <f t="shared" si="77"/>
        <v>22</v>
      </c>
      <c r="G1497" s="23">
        <f>VLOOKUP(A1497,[1]FloodArchive!$A$2:$P$6000,11,FALSE)</f>
        <v>1053</v>
      </c>
      <c r="H1497" s="23">
        <f>VLOOKUP(A1497,[1]FloodArchive!$A$2:$P$6000,12,FALSE)</f>
        <v>500000</v>
      </c>
      <c r="I1497" s="36">
        <v>60000000000</v>
      </c>
      <c r="J1497" s="23" t="str">
        <f>VLOOKUP(A1497,[1]FloodArchive!$A$2:$P$6000,13,FALSE)</f>
        <v>Tropical cyclone</v>
      </c>
      <c r="K1497" s="26">
        <f>VLOOKUP(A1497,[1]FloodArchive!$A$2:$P$6003,14,FALSE)</f>
        <v>2</v>
      </c>
      <c r="L1497" s="23">
        <f>VLOOKUP(A1497,[1]FloodArchive!$A$2:$P$6000,7,FALSE)</f>
        <v>50377.42</v>
      </c>
      <c r="M1497" s="27">
        <f t="shared" si="76"/>
        <v>6.3456885985118259</v>
      </c>
      <c r="N1497" s="23">
        <f>VLOOKUP(A1497,[1]FloodArchive!$A$2:$P$6000,5,FALSE)</f>
        <v>-90.320099999999996</v>
      </c>
      <c r="O1497" s="23">
        <f>VLOOKUP(A1497,[1]FloodArchive!$A$2:$P$6000,6,FALSE)</f>
        <v>30.190999999999999</v>
      </c>
      <c r="P1497" s="33" t="s">
        <v>2865</v>
      </c>
    </row>
    <row r="1498" spans="1:16" ht="39.950000000000003" customHeight="1" x14ac:dyDescent="0.2">
      <c r="A1498" s="138">
        <f t="shared" si="75"/>
        <v>2718</v>
      </c>
      <c r="B1498" s="21" t="str">
        <f>VLOOKUP(A1498,[1]FloodArchive!$A$2:$N$6000,3,FALSE)</f>
        <v>India</v>
      </c>
      <c r="C1498" s="22" t="s">
        <v>2866</v>
      </c>
      <c r="D1498" s="24">
        <f>VLOOKUP(A1498,[1]FloodArchive!$A$2:$P$6000,8,FALSE)</f>
        <v>38590</v>
      </c>
      <c r="E1498" s="24">
        <f>VLOOKUP(A1498,[1]FloodArchive!$A$2:$P$6000,9,FALSE)</f>
        <v>38594</v>
      </c>
      <c r="F1498" s="25">
        <f t="shared" si="77"/>
        <v>5</v>
      </c>
      <c r="G1498" s="23">
        <f>VLOOKUP(A1498,[1]FloodArchive!$A$2:$P$6000,11,FALSE)</f>
        <v>21</v>
      </c>
      <c r="H1498" s="23">
        <f>VLOOKUP(A1498,[1]FloodArchive!$A$2:$P$6000,12,FALSE)</f>
        <v>0</v>
      </c>
      <c r="I1498" s="36"/>
      <c r="J1498" s="23" t="str">
        <f>VLOOKUP(A1498,[1]FloodArchive!$A$2:$P$6000,13,FALSE)</f>
        <v>Heavy rain</v>
      </c>
      <c r="K1498" s="26">
        <f>VLOOKUP(A1498,[1]FloodArchive!$A$2:$P$6003,14,FALSE)</f>
        <v>1</v>
      </c>
      <c r="L1498" s="23">
        <f>VLOOKUP(A1498,[1]FloodArchive!$A$2:$P$6000,7,FALSE)</f>
        <v>12677.59</v>
      </c>
      <c r="M1498" s="27">
        <f t="shared" si="76"/>
        <v>4.8020067066846721</v>
      </c>
      <c r="N1498" s="23">
        <f>VLOOKUP(A1498,[1]FloodArchive!$A$2:$P$6000,5,FALSE)</f>
        <v>83.211500000000001</v>
      </c>
      <c r="O1498" s="23">
        <f>VLOOKUP(A1498,[1]FloodArchive!$A$2:$P$6000,6,FALSE)</f>
        <v>25.885999999999999</v>
      </c>
      <c r="P1498" s="33" t="s">
        <v>2867</v>
      </c>
    </row>
    <row r="1499" spans="1:16" ht="39.950000000000003" customHeight="1" x14ac:dyDescent="0.2">
      <c r="A1499" s="138">
        <f t="shared" si="75"/>
        <v>2717</v>
      </c>
      <c r="B1499" s="21" t="str">
        <f>VLOOKUP(A1499,[1]FloodArchive!$A$2:$N$6000,3,FALSE)</f>
        <v>Mexico</v>
      </c>
      <c r="C1499" s="22" t="s">
        <v>2868</v>
      </c>
      <c r="D1499" s="24">
        <f>VLOOKUP(A1499,[1]FloodArchive!$A$2:$P$6000,8,FALSE)</f>
        <v>38585</v>
      </c>
      <c r="E1499" s="24">
        <f>VLOOKUP(A1499,[1]FloodArchive!$A$2:$P$6000,9,FALSE)</f>
        <v>38594</v>
      </c>
      <c r="F1499" s="25">
        <f t="shared" si="77"/>
        <v>10</v>
      </c>
      <c r="G1499" s="23">
        <f>VLOOKUP(A1499,[1]FloodArchive!$A$2:$P$6000,11,FALSE)</f>
        <v>30</v>
      </c>
      <c r="H1499" s="23">
        <f>VLOOKUP(A1499,[1]FloodArchive!$A$2:$P$6000,12,FALSE)</f>
        <v>10000</v>
      </c>
      <c r="I1499" s="36"/>
      <c r="J1499" s="23" t="str">
        <f>VLOOKUP(A1499,[1]FloodArchive!$A$2:$P$6000,13,FALSE)</f>
        <v>Heavy rain</v>
      </c>
      <c r="K1499" s="26">
        <f>VLOOKUP(A1499,[1]FloodArchive!$A$2:$P$6003,14,FALSE)</f>
        <v>1</v>
      </c>
      <c r="L1499" s="23">
        <f>VLOOKUP(A1499,[1]FloodArchive!$A$2:$P$6000,7,FALSE)</f>
        <v>242699.51</v>
      </c>
      <c r="M1499" s="27">
        <f t="shared" si="76"/>
        <v>6.3850688995107117</v>
      </c>
      <c r="N1499" s="23">
        <f>VLOOKUP(A1499,[1]FloodArchive!$A$2:$P$6000,5,FALSE)</f>
        <v>-98.657799999999995</v>
      </c>
      <c r="O1499" s="23">
        <f>VLOOKUP(A1499,[1]FloodArchive!$A$2:$P$6000,6,FALSE)</f>
        <v>18.811599999999999</v>
      </c>
      <c r="P1499" s="33" t="s">
        <v>2869</v>
      </c>
    </row>
    <row r="1500" spans="1:16" ht="39.950000000000003" customHeight="1" x14ac:dyDescent="0.2">
      <c r="A1500" s="138">
        <f t="shared" si="75"/>
        <v>2716</v>
      </c>
      <c r="B1500" s="21" t="str">
        <f>VLOOKUP(A1500,[1]FloodArchive!$A$2:$N$6000,3,FALSE)</f>
        <v>Switzerland</v>
      </c>
      <c r="C1500" s="22" t="s">
        <v>2870</v>
      </c>
      <c r="D1500" s="24">
        <f>VLOOKUP(A1500,[1]FloodArchive!$A$2:$P$6000,8,FALSE)</f>
        <v>38585</v>
      </c>
      <c r="E1500" s="24">
        <f>VLOOKUP(A1500,[1]FloodArchive!$A$2:$P$6000,9,FALSE)</f>
        <v>38590</v>
      </c>
      <c r="F1500" s="25">
        <f t="shared" si="77"/>
        <v>6</v>
      </c>
      <c r="G1500" s="23">
        <f>VLOOKUP(A1500,[1]FloodArchive!$A$2:$P$6000,11,FALSE)</f>
        <v>12</v>
      </c>
      <c r="H1500" s="23">
        <f>VLOOKUP(A1500,[1]FloodArchive!$A$2:$P$6000,12,FALSE)</f>
        <v>2500</v>
      </c>
      <c r="I1500" s="36">
        <v>790000000</v>
      </c>
      <c r="J1500" s="23" t="str">
        <f>VLOOKUP(A1500,[1]FloodArchive!$A$2:$P$6000,13,FALSE)</f>
        <v>Heavy rain</v>
      </c>
      <c r="K1500" s="26">
        <f>VLOOKUP(A1500,[1]FloodArchive!$A$2:$P$6003,14,FALSE)</f>
        <v>2</v>
      </c>
      <c r="L1500" s="23">
        <f>VLOOKUP(A1500,[1]FloodArchive!$A$2:$P$6000,7,FALSE)</f>
        <v>44952.69</v>
      </c>
      <c r="M1500" s="27">
        <f t="shared" si="76"/>
        <v>5.7319369313760742</v>
      </c>
      <c r="N1500" s="23">
        <f>VLOOKUP(A1500,[1]FloodArchive!$A$2:$P$6000,5,FALSE)</f>
        <v>9.5780600000000007</v>
      </c>
      <c r="O1500" s="23">
        <f>VLOOKUP(A1500,[1]FloodArchive!$A$2:$P$6000,6,FALSE)</f>
        <v>47.486499999999999</v>
      </c>
      <c r="P1500" s="33" t="s">
        <v>2871</v>
      </c>
    </row>
    <row r="1501" spans="1:16" ht="39.950000000000003" customHeight="1" x14ac:dyDescent="0.2">
      <c r="A1501" s="138">
        <f t="shared" si="75"/>
        <v>2715</v>
      </c>
      <c r="B1501" s="21" t="str">
        <f>VLOOKUP(A1501,[1]FloodArchive!$A$2:$N$6000,3,FALSE)</f>
        <v>Ethiopia</v>
      </c>
      <c r="C1501" s="22" t="s">
        <v>2872</v>
      </c>
      <c r="D1501" s="24">
        <f>VLOOKUP(A1501,[1]FloodArchive!$A$2:$P$6000,8,FALSE)</f>
        <v>38584</v>
      </c>
      <c r="E1501" s="24">
        <f>VLOOKUP(A1501,[1]FloodArchive!$A$2:$P$6000,9,FALSE)</f>
        <v>38602</v>
      </c>
      <c r="F1501" s="25">
        <f t="shared" si="77"/>
        <v>19</v>
      </c>
      <c r="G1501" s="23">
        <f>VLOOKUP(A1501,[1]FloodArchive!$A$2:$P$6000,11,FALSE)</f>
        <v>3</v>
      </c>
      <c r="H1501" s="23">
        <f>VLOOKUP(A1501,[1]FloodArchive!$A$2:$P$6000,12,FALSE)</f>
        <v>7000</v>
      </c>
      <c r="I1501" s="36"/>
      <c r="J1501" s="23" t="str">
        <f>VLOOKUP(A1501,[1]FloodArchive!$A$2:$P$6000,13,FALSE)</f>
        <v>Heavy rain</v>
      </c>
      <c r="K1501" s="26">
        <f>VLOOKUP(A1501,[1]FloodArchive!$A$2:$P$6003,14,FALSE)</f>
        <v>1</v>
      </c>
      <c r="L1501" s="23">
        <f>VLOOKUP(A1501,[1]FloodArchive!$A$2:$P$6000,7,FALSE)</f>
        <v>52560.03</v>
      </c>
      <c r="M1501" s="27">
        <f t="shared" si="76"/>
        <v>5.999409205389461</v>
      </c>
      <c r="N1501" s="23">
        <f>VLOOKUP(A1501,[1]FloodArchive!$A$2:$P$6000,5,FALSE)</f>
        <v>38.728999999999999</v>
      </c>
      <c r="O1501" s="23">
        <f>VLOOKUP(A1501,[1]FloodArchive!$A$2:$P$6000,6,FALSE)</f>
        <v>7.3522400000000001</v>
      </c>
      <c r="P1501" s="33" t="s">
        <v>2873</v>
      </c>
    </row>
    <row r="1502" spans="1:16" ht="39.950000000000003" customHeight="1" x14ac:dyDescent="0.2">
      <c r="A1502" s="138">
        <f t="shared" si="75"/>
        <v>2714</v>
      </c>
      <c r="B1502" s="21" t="str">
        <f>VLOOKUP(A1502,[1]FloodArchive!$A$2:$N$6000,3,FALSE)</f>
        <v>Romania</v>
      </c>
      <c r="C1502" s="22" t="s">
        <v>2874</v>
      </c>
      <c r="D1502" s="24">
        <f>VLOOKUP(A1502,[1]FloodArchive!$A$2:$P$6000,8,FALSE)</f>
        <v>38578</v>
      </c>
      <c r="E1502" s="24">
        <f>VLOOKUP(A1502,[1]FloodArchive!$A$2:$P$6000,9,FALSE)</f>
        <v>38597</v>
      </c>
      <c r="F1502" s="25">
        <f t="shared" si="77"/>
        <v>20</v>
      </c>
      <c r="G1502" s="23">
        <f>VLOOKUP(A1502,[1]FloodArchive!$A$2:$P$6000,11,FALSE)</f>
        <v>34</v>
      </c>
      <c r="H1502" s="23">
        <f>VLOOKUP(A1502,[1]FloodArchive!$A$2:$P$6000,12,FALSE)</f>
        <v>2000</v>
      </c>
      <c r="I1502" s="36">
        <v>625000000</v>
      </c>
      <c r="J1502" s="23" t="str">
        <f>VLOOKUP(A1502,[1]FloodArchive!$A$2:$P$6000,13,FALSE)</f>
        <v>Heavy rain</v>
      </c>
      <c r="K1502" s="26">
        <f>VLOOKUP(A1502,[1]FloodArchive!$A$2:$P$6003,14,FALSE)</f>
        <v>1</v>
      </c>
      <c r="L1502" s="23">
        <f>VLOOKUP(A1502,[1]FloodArchive!$A$2:$P$6000,7,FALSE)</f>
        <v>68754.86</v>
      </c>
      <c r="M1502" s="27">
        <f t="shared" si="76"/>
        <v>6.138333397752942</v>
      </c>
      <c r="N1502" s="23">
        <f>VLOOKUP(A1502,[1]FloodArchive!$A$2:$P$6000,5,FALSE)</f>
        <v>25.042200000000001</v>
      </c>
      <c r="O1502" s="23">
        <f>VLOOKUP(A1502,[1]FloodArchive!$A$2:$P$6000,6,FALSE)</f>
        <v>46.898000000000003</v>
      </c>
      <c r="P1502" s="33" t="s">
        <v>2875</v>
      </c>
    </row>
    <row r="1503" spans="1:16" ht="39.950000000000003" customHeight="1" x14ac:dyDescent="0.2">
      <c r="A1503" s="138">
        <f t="shared" si="75"/>
        <v>2713</v>
      </c>
      <c r="B1503" s="21" t="str">
        <f>VLOOKUP(A1503,[1]FloodArchive!$A$2:$N$6000,3,FALSE)</f>
        <v>Sierra Leone</v>
      </c>
      <c r="C1503" s="22" t="s">
        <v>2876</v>
      </c>
      <c r="D1503" s="24">
        <f>VLOOKUP(A1503,[1]FloodArchive!$A$2:$P$6000,8,FALSE)</f>
        <v>38578</v>
      </c>
      <c r="E1503" s="24">
        <f>VLOOKUP(A1503,[1]FloodArchive!$A$2:$P$6000,9,FALSE)</f>
        <v>38580</v>
      </c>
      <c r="F1503" s="25">
        <f t="shared" si="77"/>
        <v>3</v>
      </c>
      <c r="G1503" s="23">
        <f>VLOOKUP(A1503,[1]FloodArchive!$A$2:$P$6000,11,FALSE)</f>
        <v>20</v>
      </c>
      <c r="H1503" s="23">
        <f>VLOOKUP(A1503,[1]FloodArchive!$A$2:$P$6000,12,FALSE)</f>
        <v>15000</v>
      </c>
      <c r="I1503" s="36"/>
      <c r="J1503" s="23" t="str">
        <f>VLOOKUP(A1503,[1]FloodArchive!$A$2:$P$6000,13,FALSE)</f>
        <v>Heavy rain</v>
      </c>
      <c r="K1503" s="26">
        <f>VLOOKUP(A1503,[1]FloodArchive!$A$2:$P$6003,14,FALSE)</f>
        <v>2</v>
      </c>
      <c r="L1503" s="23">
        <f>VLOOKUP(A1503,[1]FloodArchive!$A$2:$P$6000,7,FALSE)</f>
        <v>7725.62</v>
      </c>
      <c r="M1503" s="27">
        <f t="shared" si="76"/>
        <v>4.6660845930790922</v>
      </c>
      <c r="N1503" s="23">
        <f>VLOOKUP(A1503,[1]FloodArchive!$A$2:$P$6000,5,FALSE)</f>
        <v>-11.6876</v>
      </c>
      <c r="O1503" s="23">
        <f>VLOOKUP(A1503,[1]FloodArchive!$A$2:$P$6000,6,FALSE)</f>
        <v>7.4185600000000003</v>
      </c>
      <c r="P1503" s="33" t="s">
        <v>2877</v>
      </c>
    </row>
    <row r="1504" spans="1:16" ht="39.950000000000003" customHeight="1" x14ac:dyDescent="0.2">
      <c r="A1504" s="138">
        <f t="shared" si="75"/>
        <v>2712</v>
      </c>
      <c r="B1504" s="21" t="str">
        <f>VLOOKUP(A1504,[1]FloodArchive!$A$2:$N$6000,3,FALSE)</f>
        <v>China</v>
      </c>
      <c r="C1504" s="22" t="s">
        <v>2878</v>
      </c>
      <c r="D1504" s="24">
        <f>VLOOKUP(A1504,[1]FloodArchive!$A$2:$P$6000,8,FALSE)</f>
        <v>38578</v>
      </c>
      <c r="E1504" s="24">
        <f>VLOOKUP(A1504,[1]FloodArchive!$A$2:$P$6000,9,FALSE)</f>
        <v>38600</v>
      </c>
      <c r="F1504" s="25">
        <f t="shared" si="77"/>
        <v>23</v>
      </c>
      <c r="G1504" s="23">
        <f>VLOOKUP(A1504,[1]FloodArchive!$A$2:$P$6000,11,FALSE)</f>
        <v>28</v>
      </c>
      <c r="H1504" s="23">
        <f>VLOOKUP(A1504,[1]FloodArchive!$A$2:$P$6000,12,FALSE)</f>
        <v>14500</v>
      </c>
      <c r="I1504" s="36"/>
      <c r="J1504" s="23" t="str">
        <f>VLOOKUP(A1504,[1]FloodArchive!$A$2:$P$6000,13,FALSE)</f>
        <v>Heavy rain</v>
      </c>
      <c r="K1504" s="26">
        <f>VLOOKUP(A1504,[1]FloodArchive!$A$2:$P$6003,14,FALSE)</f>
        <v>1</v>
      </c>
      <c r="L1504" s="23">
        <f>VLOOKUP(A1504,[1]FloodArchive!$A$2:$P$6000,7,FALSE)</f>
        <v>43676.36</v>
      </c>
      <c r="M1504" s="27">
        <f t="shared" si="76"/>
        <v>6.0019742729993979</v>
      </c>
      <c r="N1504" s="23">
        <f>VLOOKUP(A1504,[1]FloodArchive!$A$2:$P$6000,5,FALSE)</f>
        <v>112.26300000000001</v>
      </c>
      <c r="O1504" s="23">
        <f>VLOOKUP(A1504,[1]FloodArchive!$A$2:$P$6000,6,FALSE)</f>
        <v>32.058500000000002</v>
      </c>
      <c r="P1504" s="33" t="s">
        <v>2879</v>
      </c>
    </row>
    <row r="1505" spans="1:16" ht="39.950000000000003" customHeight="1" x14ac:dyDescent="0.2">
      <c r="A1505" s="138">
        <f t="shared" si="75"/>
        <v>2711</v>
      </c>
      <c r="B1505" s="21" t="str">
        <f>VLOOKUP(A1505,[1]FloodArchive!$A$2:$N$6000,3,FALSE)</f>
        <v>China</v>
      </c>
      <c r="C1505" s="22" t="s">
        <v>2880</v>
      </c>
      <c r="D1505" s="24">
        <f>VLOOKUP(A1505,[1]FloodArchive!$A$2:$P$6000,8,FALSE)</f>
        <v>38577</v>
      </c>
      <c r="E1505" s="24">
        <f>VLOOKUP(A1505,[1]FloodArchive!$A$2:$P$6000,9,FALSE)</f>
        <v>38584</v>
      </c>
      <c r="F1505" s="25">
        <f t="shared" si="77"/>
        <v>8</v>
      </c>
      <c r="G1505" s="23">
        <f>VLOOKUP(A1505,[1]FloodArchive!$A$2:$P$6000,11,FALSE)</f>
        <v>15</v>
      </c>
      <c r="H1505" s="23">
        <f>VLOOKUP(A1505,[1]FloodArchive!$A$2:$P$6000,12,FALSE)</f>
        <v>206000</v>
      </c>
      <c r="I1505" s="36">
        <v>913000000</v>
      </c>
      <c r="J1505" s="23" t="str">
        <f>VLOOKUP(A1505,[1]FloodArchive!$A$2:$P$6000,13,FALSE)</f>
        <v>Heavy rain</v>
      </c>
      <c r="K1505" s="26">
        <f>VLOOKUP(A1505,[1]FloodArchive!$A$2:$P$6003,14,FALSE)</f>
        <v>1</v>
      </c>
      <c r="L1505" s="23">
        <f>VLOOKUP(A1505,[1]FloodArchive!$A$2:$P$6000,7,FALSE)</f>
        <v>85856.94</v>
      </c>
      <c r="M1505" s="27">
        <f t="shared" si="76"/>
        <v>5.8368653928591403</v>
      </c>
      <c r="N1505" s="23">
        <f>VLOOKUP(A1505,[1]FloodArchive!$A$2:$P$6000,5,FALSE)</f>
        <v>123.07</v>
      </c>
      <c r="O1505" s="23">
        <f>VLOOKUP(A1505,[1]FloodArchive!$A$2:$P$6000,6,FALSE)</f>
        <v>41.8583</v>
      </c>
      <c r="P1505" s="33" t="s">
        <v>2881</v>
      </c>
    </row>
    <row r="1506" spans="1:16" ht="39.950000000000003" customHeight="1" x14ac:dyDescent="0.2">
      <c r="A1506" s="138">
        <f t="shared" si="75"/>
        <v>2710</v>
      </c>
      <c r="B1506" s="21" t="str">
        <f>VLOOKUP(A1506,[1]FloodArchive!$A$2:$N$6000,3,FALSE)</f>
        <v>Vietnam</v>
      </c>
      <c r="C1506" s="22" t="s">
        <v>2882</v>
      </c>
      <c r="D1506" s="24">
        <f>VLOOKUP(A1506,[1]FloodArchive!$A$2:$P$6000,8,FALSE)</f>
        <v>38577</v>
      </c>
      <c r="E1506" s="24">
        <f>VLOOKUP(A1506,[1]FloodArchive!$A$2:$P$6000,9,FALSE)</f>
        <v>38580</v>
      </c>
      <c r="F1506" s="25">
        <f t="shared" si="77"/>
        <v>4</v>
      </c>
      <c r="G1506" s="23">
        <f>VLOOKUP(A1506,[1]FloodArchive!$A$2:$P$6000,11,FALSE)</f>
        <v>13</v>
      </c>
      <c r="H1506" s="23">
        <f>VLOOKUP(A1506,[1]FloodArchive!$A$2:$P$6000,12,FALSE)</f>
        <v>0</v>
      </c>
      <c r="I1506" s="36"/>
      <c r="J1506" s="23" t="str">
        <f>VLOOKUP(A1506,[1]FloodArchive!$A$2:$P$6000,13,FALSE)</f>
        <v>Heavy rain</v>
      </c>
      <c r="K1506" s="26">
        <f>VLOOKUP(A1506,[1]FloodArchive!$A$2:$P$6003,14,FALSE)</f>
        <v>1</v>
      </c>
      <c r="L1506" s="23">
        <f>VLOOKUP(A1506,[1]FloodArchive!$A$2:$P$6000,7,FALSE)</f>
        <v>14785.95</v>
      </c>
      <c r="M1506" s="27">
        <f t="shared" si="76"/>
        <v>4.7719092245866737</v>
      </c>
      <c r="N1506" s="23">
        <f>VLOOKUP(A1506,[1]FloodArchive!$A$2:$P$6000,5,FALSE)</f>
        <v>104.857</v>
      </c>
      <c r="O1506" s="23">
        <f>VLOOKUP(A1506,[1]FloodArchive!$A$2:$P$6000,6,FALSE)</f>
        <v>19.169899999999998</v>
      </c>
      <c r="P1506" s="33" t="s">
        <v>2883</v>
      </c>
    </row>
    <row r="1507" spans="1:16" ht="39.950000000000003" customHeight="1" x14ac:dyDescent="0.2">
      <c r="A1507" s="138">
        <f t="shared" si="75"/>
        <v>2709</v>
      </c>
      <c r="B1507" s="21" t="str">
        <f>VLOOKUP(A1507,[1]FloodArchive!$A$2:$N$6000,3,FALSE)</f>
        <v>Thailand</v>
      </c>
      <c r="C1507" s="22" t="s">
        <v>2884</v>
      </c>
      <c r="D1507" s="24">
        <f>VLOOKUP(A1507,[1]FloodArchive!$A$2:$P$6000,8,FALSE)</f>
        <v>38577</v>
      </c>
      <c r="E1507" s="24">
        <f>VLOOKUP(A1507,[1]FloodArchive!$A$2:$P$6000,9,FALSE)</f>
        <v>38621</v>
      </c>
      <c r="F1507" s="25">
        <f t="shared" si="77"/>
        <v>45</v>
      </c>
      <c r="G1507" s="23">
        <f>VLOOKUP(A1507,[1]FloodArchive!$A$2:$P$6000,11,FALSE)</f>
        <v>11</v>
      </c>
      <c r="H1507" s="23">
        <f>VLOOKUP(A1507,[1]FloodArchive!$A$2:$P$6000,12,FALSE)</f>
        <v>119270</v>
      </c>
      <c r="I1507" s="36" t="s">
        <v>1691</v>
      </c>
      <c r="J1507" s="23" t="str">
        <f>VLOOKUP(A1507,[1]FloodArchive!$A$2:$P$6000,13,FALSE)</f>
        <v>Monsoonal rain</v>
      </c>
      <c r="K1507" s="26">
        <f>VLOOKUP(A1507,[1]FloodArchive!$A$2:$P$6003,14,FALSE)</f>
        <v>2</v>
      </c>
      <c r="L1507" s="23">
        <f>VLOOKUP(A1507,[1]FloodArchive!$A$2:$P$6000,7,FALSE)</f>
        <v>134287.4</v>
      </c>
      <c r="M1507" s="27">
        <f t="shared" si="76"/>
        <v>7.0822777747723427</v>
      </c>
      <c r="N1507" s="23">
        <f>VLOOKUP(A1507,[1]FloodArchive!$A$2:$P$6000,5,FALSE)</f>
        <v>99.369100000000003</v>
      </c>
      <c r="O1507" s="23">
        <f>VLOOKUP(A1507,[1]FloodArchive!$A$2:$P$6000,6,FALSE)</f>
        <v>19.0685</v>
      </c>
      <c r="P1507" s="33" t="s">
        <v>2885</v>
      </c>
    </row>
    <row r="1508" spans="1:16" ht="39.950000000000003" customHeight="1" x14ac:dyDescent="0.2">
      <c r="A1508" s="138">
        <f t="shared" si="75"/>
        <v>2708</v>
      </c>
      <c r="B1508" s="21" t="str">
        <f>VLOOKUP(A1508,[1]FloodArchive!$A$2:$N$6000,3,FALSE)</f>
        <v>Iran</v>
      </c>
      <c r="C1508" s="22" t="s">
        <v>2886</v>
      </c>
      <c r="D1508" s="24">
        <f>VLOOKUP(A1508,[1]FloodArchive!$A$2:$P$6000,8,FALSE)</f>
        <v>38573</v>
      </c>
      <c r="E1508" s="24">
        <f>VLOOKUP(A1508,[1]FloodArchive!$A$2:$P$6000,9,FALSE)</f>
        <v>38575</v>
      </c>
      <c r="F1508" s="25">
        <f t="shared" si="77"/>
        <v>3</v>
      </c>
      <c r="G1508" s="23">
        <f>VLOOKUP(A1508,[1]FloodArchive!$A$2:$P$6000,11,FALSE)</f>
        <v>43</v>
      </c>
      <c r="H1508" s="23">
        <f>VLOOKUP(A1508,[1]FloodArchive!$A$2:$P$6000,12,FALSE)</f>
        <v>0</v>
      </c>
      <c r="I1508" s="36"/>
      <c r="J1508" s="23" t="str">
        <f>VLOOKUP(A1508,[1]FloodArchive!$A$2:$P$6000,13,FALSE)</f>
        <v>Heavy rain</v>
      </c>
      <c r="K1508" s="26">
        <f>VLOOKUP(A1508,[1]FloodArchive!$A$2:$P$6003,14,FALSE)</f>
        <v>1</v>
      </c>
      <c r="L1508" s="23">
        <f>VLOOKUP(A1508,[1]FloodArchive!$A$2:$P$6000,7,FALSE)</f>
        <v>4899.6499999999996</v>
      </c>
      <c r="M1508" s="27">
        <f t="shared" si="76"/>
        <v>4.1672863126058077</v>
      </c>
      <c r="N1508" s="23">
        <f>VLOOKUP(A1508,[1]FloodArchive!$A$2:$P$6000,5,FALSE)</f>
        <v>55.816699999999997</v>
      </c>
      <c r="O1508" s="23">
        <f>VLOOKUP(A1508,[1]FloodArchive!$A$2:$P$6000,6,FALSE)</f>
        <v>37.6813</v>
      </c>
      <c r="P1508" s="33" t="s">
        <v>2887</v>
      </c>
    </row>
    <row r="1509" spans="1:16" ht="39.950000000000003" customHeight="1" x14ac:dyDescent="0.2">
      <c r="A1509" s="138">
        <f t="shared" si="75"/>
        <v>2707</v>
      </c>
      <c r="B1509" s="21" t="str">
        <f>VLOOKUP(A1509,[1]FloodArchive!$A$2:$N$6000,3,FALSE)</f>
        <v>Central African Republic</v>
      </c>
      <c r="C1509" s="22" t="s">
        <v>2888</v>
      </c>
      <c r="D1509" s="24">
        <f>VLOOKUP(A1509,[1]FloodArchive!$A$2:$P$6000,8,FALSE)</f>
        <v>38572</v>
      </c>
      <c r="E1509" s="24">
        <f>VLOOKUP(A1509,[1]FloodArchive!$A$2:$P$6000,9,FALSE)</f>
        <v>38589</v>
      </c>
      <c r="F1509" s="25">
        <f t="shared" si="77"/>
        <v>18</v>
      </c>
      <c r="G1509" s="23">
        <f>VLOOKUP(A1509,[1]FloodArchive!$A$2:$P$6000,11,FALSE)</f>
        <v>1</v>
      </c>
      <c r="H1509" s="23">
        <f>VLOOKUP(A1509,[1]FloodArchive!$A$2:$P$6000,12,FALSE)</f>
        <v>22500</v>
      </c>
      <c r="I1509" s="36"/>
      <c r="J1509" s="23" t="str">
        <f>VLOOKUP(A1509,[1]FloodArchive!$A$2:$P$6000,13,FALSE)</f>
        <v>Heavy rain</v>
      </c>
      <c r="K1509" s="26">
        <f>VLOOKUP(A1509,[1]FloodArchive!$A$2:$P$6003,14,FALSE)</f>
        <v>1</v>
      </c>
      <c r="L1509" s="23">
        <f>VLOOKUP(A1509,[1]FloodArchive!$A$2:$P$6000,7,FALSE)</f>
        <v>65654.14</v>
      </c>
      <c r="M1509" s="27">
        <f t="shared" si="76"/>
        <v>6.0725346220096217</v>
      </c>
      <c r="N1509" s="23">
        <f>VLOOKUP(A1509,[1]FloodArchive!$A$2:$P$6000,5,FALSE)</f>
        <v>18.489799999999999</v>
      </c>
      <c r="O1509" s="23">
        <f>VLOOKUP(A1509,[1]FloodArchive!$A$2:$P$6000,6,FALSE)</f>
        <v>4.4050700000000003</v>
      </c>
      <c r="P1509" s="33" t="s">
        <v>2889</v>
      </c>
    </row>
    <row r="1510" spans="1:16" ht="39.950000000000003" customHeight="1" x14ac:dyDescent="0.2">
      <c r="A1510" s="138">
        <f t="shared" si="75"/>
        <v>2706</v>
      </c>
      <c r="B1510" s="21" t="str">
        <f>VLOOKUP(A1510,[1]FloodArchive!$A$2:$N$6000,3,FALSE)</f>
        <v>China</v>
      </c>
      <c r="C1510" s="22" t="s">
        <v>2890</v>
      </c>
      <c r="D1510" s="24">
        <f>VLOOKUP(A1510,[1]FloodArchive!$A$2:$P$6000,8,FALSE)</f>
        <v>38569</v>
      </c>
      <c r="E1510" s="24">
        <f>VLOOKUP(A1510,[1]FloodArchive!$A$2:$P$6000,9,FALSE)</f>
        <v>38578</v>
      </c>
      <c r="F1510" s="25">
        <f t="shared" si="77"/>
        <v>10</v>
      </c>
      <c r="G1510" s="23">
        <f>VLOOKUP(A1510,[1]FloodArchive!$A$2:$P$6000,11,FALSE)</f>
        <v>7</v>
      </c>
      <c r="H1510" s="23">
        <f>VLOOKUP(A1510,[1]FloodArchive!$A$2:$P$6000,12,FALSE)</f>
        <v>230000</v>
      </c>
      <c r="I1510" s="36"/>
      <c r="J1510" s="23" t="str">
        <f>VLOOKUP(A1510,[1]FloodArchive!$A$2:$P$6000,13,FALSE)</f>
        <v>Heavy rain</v>
      </c>
      <c r="K1510" s="26">
        <f>VLOOKUP(A1510,[1]FloodArchive!$A$2:$P$6003,14,FALSE)</f>
        <v>1</v>
      </c>
      <c r="L1510" s="23">
        <f>VLOOKUP(A1510,[1]FloodArchive!$A$2:$P$6000,7,FALSE)</f>
        <v>855819.77</v>
      </c>
      <c r="M1510" s="27">
        <f t="shared" si="76"/>
        <v>6.9323823147521848</v>
      </c>
      <c r="N1510" s="23">
        <f>VLOOKUP(A1510,[1]FloodArchive!$A$2:$P$6000,5,FALSE)</f>
        <v>81.864500000000007</v>
      </c>
      <c r="O1510" s="23">
        <f>VLOOKUP(A1510,[1]FloodArchive!$A$2:$P$6000,6,FALSE)</f>
        <v>39.885800000000003</v>
      </c>
      <c r="P1510" s="33" t="s">
        <v>2891</v>
      </c>
    </row>
    <row r="1511" spans="1:16" ht="39.950000000000003" customHeight="1" x14ac:dyDescent="0.2">
      <c r="A1511" s="138">
        <f t="shared" si="75"/>
        <v>2705</v>
      </c>
      <c r="B1511" s="21" t="str">
        <f>VLOOKUP(A1511,[1]FloodArchive!$A$2:$N$6000,3,FALSE)</f>
        <v>Bulgaria</v>
      </c>
      <c r="C1511" s="22" t="s">
        <v>2892</v>
      </c>
      <c r="D1511" s="24">
        <f>VLOOKUP(A1511,[1]FloodArchive!$A$2:$P$6000,8,FALSE)</f>
        <v>38568</v>
      </c>
      <c r="E1511" s="24">
        <f>VLOOKUP(A1511,[1]FloodArchive!$A$2:$P$6000,9,FALSE)</f>
        <v>38575</v>
      </c>
      <c r="F1511" s="25">
        <f t="shared" si="77"/>
        <v>8</v>
      </c>
      <c r="G1511" s="23">
        <f>VLOOKUP(A1511,[1]FloodArchive!$A$2:$P$6000,11,FALSE)</f>
        <v>7</v>
      </c>
      <c r="H1511" s="23">
        <f>VLOOKUP(A1511,[1]FloodArchive!$A$2:$P$6000,12,FALSE)</f>
        <v>12000</v>
      </c>
      <c r="I1511" s="36"/>
      <c r="J1511" s="23" t="str">
        <f>VLOOKUP(A1511,[1]FloodArchive!$A$2:$P$6000,13,FALSE)</f>
        <v>Heavy rain</v>
      </c>
      <c r="K1511" s="26">
        <f>VLOOKUP(A1511,[1]FloodArchive!$A$2:$P$6003,14,FALSE)</f>
        <v>1</v>
      </c>
      <c r="L1511" s="23">
        <f>VLOOKUP(A1511,[1]FloodArchive!$A$2:$P$6000,7,FALSE)</f>
        <v>44209.120000000003</v>
      </c>
      <c r="M1511" s="27">
        <f t="shared" si="76"/>
        <v>5.5486018571806097</v>
      </c>
      <c r="N1511" s="23">
        <f>VLOOKUP(A1511,[1]FloodArchive!$A$2:$P$6000,5,FALSE)</f>
        <v>24.464400000000001</v>
      </c>
      <c r="O1511" s="23">
        <f>VLOOKUP(A1511,[1]FloodArchive!$A$2:$P$6000,6,FALSE)</f>
        <v>42.267099999999999</v>
      </c>
      <c r="P1511" s="33" t="s">
        <v>2893</v>
      </c>
    </row>
    <row r="1512" spans="1:16" ht="39.950000000000003" customHeight="1" x14ac:dyDescent="0.2">
      <c r="A1512" s="138">
        <f t="shared" si="75"/>
        <v>2704</v>
      </c>
      <c r="B1512" s="21" t="str">
        <f>VLOOKUP(A1512,[1]FloodArchive!$A$2:$N$6000,3,FALSE)</f>
        <v>Sudan</v>
      </c>
      <c r="C1512" s="22" t="s">
        <v>2894</v>
      </c>
      <c r="D1512" s="24">
        <f>VLOOKUP(A1512,[1]FloodArchive!$A$2:$P$6000,8,FALSE)</f>
        <v>38567</v>
      </c>
      <c r="E1512" s="24">
        <f>VLOOKUP(A1512,[1]FloodArchive!$A$2:$P$6000,9,FALSE)</f>
        <v>38583</v>
      </c>
      <c r="F1512" s="25">
        <f t="shared" si="77"/>
        <v>17</v>
      </c>
      <c r="G1512" s="23">
        <f>VLOOKUP(A1512,[1]FloodArchive!$A$2:$P$6000,11,FALSE)</f>
        <v>8</v>
      </c>
      <c r="H1512" s="23">
        <f>VLOOKUP(A1512,[1]FloodArchive!$A$2:$P$6000,12,FALSE)</f>
        <v>8000</v>
      </c>
      <c r="I1512" s="36"/>
      <c r="J1512" s="23" t="str">
        <f>VLOOKUP(A1512,[1]FloodArchive!$A$2:$P$6000,13,FALSE)</f>
        <v>Heavy rain</v>
      </c>
      <c r="K1512" s="26">
        <f>VLOOKUP(A1512,[1]FloodArchive!$A$2:$P$6003,14,FALSE)</f>
        <v>1</v>
      </c>
      <c r="L1512" s="23">
        <f>VLOOKUP(A1512,[1]FloodArchive!$A$2:$P$6000,7,FALSE)</f>
        <v>163360.92000000001</v>
      </c>
      <c r="M1512" s="27">
        <f t="shared" si="76"/>
        <v>6.4435970919450458</v>
      </c>
      <c r="N1512" s="23">
        <f>VLOOKUP(A1512,[1]FloodArchive!$A$2:$P$6000,5,FALSE)</f>
        <v>24.736699999999999</v>
      </c>
      <c r="O1512" s="23">
        <f>VLOOKUP(A1512,[1]FloodArchive!$A$2:$P$6000,6,FALSE)</f>
        <v>13.0351</v>
      </c>
      <c r="P1512" s="33" t="s">
        <v>2895</v>
      </c>
    </row>
    <row r="1513" spans="1:16" ht="39.950000000000003" customHeight="1" x14ac:dyDescent="0.2">
      <c r="A1513" s="138">
        <f t="shared" si="75"/>
        <v>2703</v>
      </c>
      <c r="B1513" s="21" t="str">
        <f>VLOOKUP(A1513,[1]FloodArchive!$A$2:$N$6000,3,FALSE)</f>
        <v>South Korea</v>
      </c>
      <c r="C1513" s="22" t="s">
        <v>2896</v>
      </c>
      <c r="D1513" s="24">
        <f>VLOOKUP(A1513,[1]FloodArchive!$A$2:$P$6000,8,FALSE)</f>
        <v>38566</v>
      </c>
      <c r="E1513" s="24">
        <f>VLOOKUP(A1513,[1]FloodArchive!$A$2:$P$6000,9,FALSE)</f>
        <v>38568</v>
      </c>
      <c r="F1513" s="25">
        <f t="shared" si="77"/>
        <v>3</v>
      </c>
      <c r="G1513" s="23">
        <f>VLOOKUP(A1513,[1]FloodArchive!$A$2:$P$6000,11,FALSE)</f>
        <v>11</v>
      </c>
      <c r="H1513" s="23">
        <f>VLOOKUP(A1513,[1]FloodArchive!$A$2:$P$6000,12,FALSE)</f>
        <v>1500</v>
      </c>
      <c r="I1513" s="36"/>
      <c r="J1513" s="23" t="str">
        <f>VLOOKUP(A1513,[1]FloodArchive!$A$2:$P$6000,13,FALSE)</f>
        <v>Monsoonal rain</v>
      </c>
      <c r="K1513" s="26">
        <f>VLOOKUP(A1513,[1]FloodArchive!$A$2:$P$6003,14,FALSE)</f>
        <v>1</v>
      </c>
      <c r="L1513" s="23">
        <f>VLOOKUP(A1513,[1]FloodArchive!$A$2:$P$6000,7,FALSE)</f>
        <v>9965.14</v>
      </c>
      <c r="M1513" s="27">
        <f t="shared" si="76"/>
        <v>4.4756046591912284</v>
      </c>
      <c r="N1513" s="23">
        <f>VLOOKUP(A1513,[1]FloodArchive!$A$2:$P$6000,5,FALSE)</f>
        <v>127.456</v>
      </c>
      <c r="O1513" s="23">
        <f>VLOOKUP(A1513,[1]FloodArchive!$A$2:$P$6000,6,FALSE)</f>
        <v>35.6995</v>
      </c>
      <c r="P1513" s="33" t="s">
        <v>2897</v>
      </c>
    </row>
    <row r="1514" spans="1:16" ht="39.950000000000003" customHeight="1" x14ac:dyDescent="0.2">
      <c r="A1514" s="138">
        <f t="shared" si="75"/>
        <v>2702</v>
      </c>
      <c r="B1514" s="21" t="str">
        <f>VLOOKUP(A1514,[1]FloodArchive!$A$2:$N$6000,3,FALSE)</f>
        <v>Turkey</v>
      </c>
      <c r="C1514" s="22" t="s">
        <v>2898</v>
      </c>
      <c r="D1514" s="24">
        <f>VLOOKUP(A1514,[1]FloodArchive!$A$2:$P$6000,8,FALSE)</f>
        <v>38566</v>
      </c>
      <c r="E1514" s="24">
        <f>VLOOKUP(A1514,[1]FloodArchive!$A$2:$P$6000,9,FALSE)</f>
        <v>38567</v>
      </c>
      <c r="F1514" s="25">
        <f t="shared" si="77"/>
        <v>2</v>
      </c>
      <c r="G1514" s="23">
        <f>VLOOKUP(A1514,[1]FloodArchive!$A$2:$P$6000,11,FALSE)</f>
        <v>7</v>
      </c>
      <c r="H1514" s="23">
        <f>VLOOKUP(A1514,[1]FloodArchive!$A$2:$P$6000,12,FALSE)</f>
        <v>0</v>
      </c>
      <c r="I1514" s="36"/>
      <c r="J1514" s="23" t="str">
        <f>VLOOKUP(A1514,[1]FloodArchive!$A$2:$P$6000,13,FALSE)</f>
        <v>Heavy rain</v>
      </c>
      <c r="K1514" s="26">
        <f>VLOOKUP(A1514,[1]FloodArchive!$A$2:$P$6003,14,FALSE)</f>
        <v>1</v>
      </c>
      <c r="L1514" s="23">
        <f>VLOOKUP(A1514,[1]FloodArchive!$A$2:$P$6000,7,FALSE)</f>
        <v>1667.49</v>
      </c>
      <c r="M1514" s="27">
        <f t="shared" si="76"/>
        <v>3.5230932337800991</v>
      </c>
      <c r="N1514" s="23">
        <f>VLOOKUP(A1514,[1]FloodArchive!$A$2:$P$6000,5,FALSE)</f>
        <v>40.386200000000002</v>
      </c>
      <c r="O1514" s="23">
        <f>VLOOKUP(A1514,[1]FloodArchive!$A$2:$P$6000,6,FALSE)</f>
        <v>40.827500000000001</v>
      </c>
      <c r="P1514" s="33" t="s">
        <v>2899</v>
      </c>
    </row>
    <row r="1515" spans="1:16" ht="39.950000000000003" customHeight="1" x14ac:dyDescent="0.2">
      <c r="A1515" s="138">
        <f t="shared" si="75"/>
        <v>2701</v>
      </c>
      <c r="B1515" s="21" t="str">
        <f>VLOOKUP(A1515,[1]FloodArchive!$A$2:$N$6000,3,FALSE)</f>
        <v>Iran</v>
      </c>
      <c r="C1515" s="22" t="s">
        <v>2900</v>
      </c>
      <c r="D1515" s="24">
        <f>VLOOKUP(A1515,[1]FloodArchive!$A$2:$P$6000,8,FALSE)</f>
        <v>38564</v>
      </c>
      <c r="E1515" s="24">
        <f>VLOOKUP(A1515,[1]FloodArchive!$A$2:$P$6000,9,FALSE)</f>
        <v>38565</v>
      </c>
      <c r="F1515" s="25">
        <f t="shared" si="77"/>
        <v>2</v>
      </c>
      <c r="G1515" s="23">
        <f>VLOOKUP(A1515,[1]FloodArchive!$A$2:$P$6000,11,FALSE)</f>
        <v>27</v>
      </c>
      <c r="H1515" s="23">
        <f>VLOOKUP(A1515,[1]FloodArchive!$A$2:$P$6000,12,FALSE)</f>
        <v>0</v>
      </c>
      <c r="I1515" s="36"/>
      <c r="J1515" s="23" t="str">
        <f>VLOOKUP(A1515,[1]FloodArchive!$A$2:$P$6000,13,FALSE)</f>
        <v>Heavy rain</v>
      </c>
      <c r="K1515" s="26">
        <f>VLOOKUP(A1515,[1]FloodArchive!$A$2:$P$6003,14,FALSE)</f>
        <v>1</v>
      </c>
      <c r="L1515" s="23">
        <f>VLOOKUP(A1515,[1]FloodArchive!$A$2:$P$6000,7,FALSE)</f>
        <v>4580.5</v>
      </c>
      <c r="M1515" s="27">
        <f t="shared" si="76"/>
        <v>3.9619428831413872</v>
      </c>
      <c r="N1515" s="23">
        <f>VLOOKUP(A1515,[1]FloodArchive!$A$2:$P$6000,5,FALSE)</f>
        <v>55.793100000000003</v>
      </c>
      <c r="O1515" s="23">
        <f>VLOOKUP(A1515,[1]FloodArchive!$A$2:$P$6000,6,FALSE)</f>
        <v>37.680500000000002</v>
      </c>
      <c r="P1515" s="33" t="s">
        <v>2901</v>
      </c>
    </row>
    <row r="1516" spans="1:16" ht="39.950000000000003" customHeight="1" x14ac:dyDescent="0.2">
      <c r="A1516" s="138">
        <f t="shared" si="75"/>
        <v>2700</v>
      </c>
      <c r="B1516" s="21" t="str">
        <f>VLOOKUP(A1516,[1]FloodArchive!$A$2:$N$6000,3,FALSE)</f>
        <v>India</v>
      </c>
      <c r="C1516" s="22" t="s">
        <v>2902</v>
      </c>
      <c r="D1516" s="24">
        <f>VLOOKUP(A1516,[1]FloodArchive!$A$2:$P$6000,8,FALSE)</f>
        <v>38563</v>
      </c>
      <c r="E1516" s="24">
        <f>VLOOKUP(A1516,[1]FloodArchive!$A$2:$P$6000,9,FALSE)</f>
        <v>38567</v>
      </c>
      <c r="F1516" s="25">
        <f t="shared" si="77"/>
        <v>5</v>
      </c>
      <c r="G1516" s="23">
        <f>VLOOKUP(A1516,[1]FloodArchive!$A$2:$P$6000,11,FALSE)</f>
        <v>8</v>
      </c>
      <c r="H1516" s="23">
        <f>VLOOKUP(A1516,[1]FloodArchive!$A$2:$P$6000,12,FALSE)</f>
        <v>344857</v>
      </c>
      <c r="I1516" s="36"/>
      <c r="J1516" s="23" t="str">
        <f>VLOOKUP(A1516,[1]FloodArchive!$A$2:$P$6000,13,FALSE)</f>
        <v>Monsoonal rain</v>
      </c>
      <c r="K1516" s="26">
        <f>VLOOKUP(A1516,[1]FloodArchive!$A$2:$P$6003,14,FALSE)</f>
        <v>1</v>
      </c>
      <c r="L1516" s="23">
        <f>VLOOKUP(A1516,[1]FloodArchive!$A$2:$P$6000,7,FALSE)</f>
        <v>11721.28</v>
      </c>
      <c r="M1516" s="27">
        <f t="shared" si="76"/>
        <v>4.7679450449074166</v>
      </c>
      <c r="N1516" s="23">
        <f>VLOOKUP(A1516,[1]FloodArchive!$A$2:$P$6000,5,FALSE)</f>
        <v>86.275899999999993</v>
      </c>
      <c r="O1516" s="23">
        <f>VLOOKUP(A1516,[1]FloodArchive!$A$2:$P$6000,6,FALSE)</f>
        <v>20.991499999999998</v>
      </c>
      <c r="P1516" s="33" t="s">
        <v>2903</v>
      </c>
    </row>
    <row r="1517" spans="1:16" ht="39.950000000000003" customHeight="1" x14ac:dyDescent="0.2">
      <c r="A1517" s="138">
        <f t="shared" si="75"/>
        <v>2699</v>
      </c>
      <c r="B1517" s="21" t="str">
        <f>VLOOKUP(A1517,[1]FloodArchive!$A$2:$N$6000,3,FALSE)</f>
        <v>Philippines</v>
      </c>
      <c r="C1517" s="22" t="s">
        <v>2904</v>
      </c>
      <c r="D1517" s="24">
        <f>VLOOKUP(A1517,[1]FloodArchive!$A$2:$P$6000,8,FALSE)</f>
        <v>38560</v>
      </c>
      <c r="E1517" s="24">
        <f>VLOOKUP(A1517,[1]FloodArchive!$A$2:$P$6000,9,FALSE)</f>
        <v>38563</v>
      </c>
      <c r="F1517" s="25">
        <f t="shared" si="77"/>
        <v>4</v>
      </c>
      <c r="G1517" s="23">
        <f>VLOOKUP(A1517,[1]FloodArchive!$A$2:$P$6000,11,FALSE)</f>
        <v>3</v>
      </c>
      <c r="H1517" s="23">
        <f>VLOOKUP(A1517,[1]FloodArchive!$A$2:$P$6000,12,FALSE)</f>
        <v>32782</v>
      </c>
      <c r="I1517" s="36" t="s">
        <v>1691</v>
      </c>
      <c r="J1517" s="23" t="str">
        <f>VLOOKUP(A1517,[1]FloodArchive!$A$2:$P$6000,13,FALSE)</f>
        <v>Monsoonal rain</v>
      </c>
      <c r="K1517" s="26">
        <f>VLOOKUP(A1517,[1]FloodArchive!$A$2:$P$6003,14,FALSE)</f>
        <v>1</v>
      </c>
      <c r="L1517" s="23">
        <f>VLOOKUP(A1517,[1]FloodArchive!$A$2:$P$6000,7,FALSE)</f>
        <v>1058.18</v>
      </c>
      <c r="M1517" s="27">
        <f t="shared" si="76"/>
        <v>3.6266195402725159</v>
      </c>
      <c r="N1517" s="23">
        <f>VLOOKUP(A1517,[1]FloodArchive!$A$2:$P$6000,5,FALSE)</f>
        <v>122.905</v>
      </c>
      <c r="O1517" s="23">
        <f>VLOOKUP(A1517,[1]FloodArchive!$A$2:$P$6000,6,FALSE)</f>
        <v>10.409700000000001</v>
      </c>
      <c r="P1517" s="33" t="s">
        <v>2905</v>
      </c>
    </row>
    <row r="1518" spans="1:16" ht="39.950000000000003" customHeight="1" x14ac:dyDescent="0.2">
      <c r="A1518" s="138">
        <f t="shared" si="75"/>
        <v>2698</v>
      </c>
      <c r="B1518" s="21" t="str">
        <f>VLOOKUP(A1518,[1]FloodArchive!$A$2:$N$6000,3,FALSE)</f>
        <v>India</v>
      </c>
      <c r="C1518" s="22" t="s">
        <v>2906</v>
      </c>
      <c r="D1518" s="24">
        <f>VLOOKUP(A1518,[1]FloodArchive!$A$2:$P$6000,8,FALSE)</f>
        <v>38556</v>
      </c>
      <c r="E1518" s="24">
        <f>VLOOKUP(A1518,[1]FloodArchive!$A$2:$P$6000,9,FALSE)</f>
        <v>38580</v>
      </c>
      <c r="F1518" s="25">
        <f t="shared" si="77"/>
        <v>25</v>
      </c>
      <c r="G1518" s="23">
        <f>VLOOKUP(A1518,[1]FloodArchive!$A$2:$P$6000,11,FALSE)</f>
        <v>126</v>
      </c>
      <c r="H1518" s="23">
        <f>VLOOKUP(A1518,[1]FloodArchive!$A$2:$P$6000,12,FALSE)</f>
        <v>100000</v>
      </c>
      <c r="I1518" s="36"/>
      <c r="J1518" s="23" t="str">
        <f>VLOOKUP(A1518,[1]FloodArchive!$A$2:$P$6000,13,FALSE)</f>
        <v>Monsoonal rain</v>
      </c>
      <c r="K1518" s="26">
        <f>VLOOKUP(A1518,[1]FloodArchive!$A$2:$P$6003,14,FALSE)</f>
        <v>1</v>
      </c>
      <c r="L1518" s="23">
        <f>VLOOKUP(A1518,[1]FloodArchive!$A$2:$P$6000,7,FALSE)</f>
        <v>619197.81999999995</v>
      </c>
      <c r="M1518" s="27">
        <f t="shared" si="76"/>
        <v>7.1897694273358317</v>
      </c>
      <c r="N1518" s="23">
        <f>VLOOKUP(A1518,[1]FloodArchive!$A$2:$P$6000,5,FALSE)</f>
        <v>79.965400000000002</v>
      </c>
      <c r="O1518" s="23">
        <f>VLOOKUP(A1518,[1]FloodArchive!$A$2:$P$6000,6,FALSE)</f>
        <v>16.9772</v>
      </c>
      <c r="P1518" s="33" t="s">
        <v>2907</v>
      </c>
    </row>
    <row r="1519" spans="1:16" ht="39.950000000000003" customHeight="1" x14ac:dyDescent="0.2">
      <c r="A1519" s="138">
        <f t="shared" si="75"/>
        <v>2697</v>
      </c>
      <c r="B1519" s="21" t="str">
        <f>VLOOKUP(A1519,[1]FloodArchive!$A$2:$N$6000,3,FALSE)</f>
        <v>India</v>
      </c>
      <c r="C1519" s="22" t="s">
        <v>2908</v>
      </c>
      <c r="D1519" s="24">
        <f>VLOOKUP(A1519,[1]FloodArchive!$A$2:$P$6000,8,FALSE)</f>
        <v>38557</v>
      </c>
      <c r="E1519" s="24">
        <f>VLOOKUP(A1519,[1]FloodArchive!$A$2:$P$6000,9,FALSE)</f>
        <v>38569</v>
      </c>
      <c r="F1519" s="25">
        <f t="shared" si="77"/>
        <v>13</v>
      </c>
      <c r="G1519" s="23">
        <f>VLOOKUP(A1519,[1]FloodArchive!$A$2:$P$6000,11,FALSE)</f>
        <v>987</v>
      </c>
      <c r="H1519" s="23">
        <f>VLOOKUP(A1519,[1]FloodArchive!$A$2:$P$6000,12,FALSE)</f>
        <v>160000</v>
      </c>
      <c r="I1519" s="36">
        <v>3500000000</v>
      </c>
      <c r="J1519" s="23" t="str">
        <f>VLOOKUP(A1519,[1]FloodArchive!$A$2:$P$6000,13,FALSE)</f>
        <v>Monsoonal rain</v>
      </c>
      <c r="K1519" s="26">
        <f>VLOOKUP(A1519,[1]FloodArchive!$A$2:$P$6003,14,FALSE)</f>
        <v>1</v>
      </c>
      <c r="L1519" s="23">
        <f>VLOOKUP(A1519,[1]FloodArchive!$A$2:$P$6000,7,FALSE)</f>
        <v>35551.57</v>
      </c>
      <c r="M1519" s="27">
        <f t="shared" si="76"/>
        <v>5.6648021367616765</v>
      </c>
      <c r="N1519" s="23">
        <f>VLOOKUP(A1519,[1]FloodArchive!$A$2:$P$6000,5,FALSE)</f>
        <v>73.435000000000002</v>
      </c>
      <c r="O1519" s="23">
        <f>VLOOKUP(A1519,[1]FloodArchive!$A$2:$P$6000,6,FALSE)</f>
        <v>17.983599999999999</v>
      </c>
      <c r="P1519" s="33" t="s">
        <v>2909</v>
      </c>
    </row>
    <row r="1520" spans="1:16" ht="39.950000000000003" customHeight="1" x14ac:dyDescent="0.2">
      <c r="A1520" s="138">
        <f t="shared" si="75"/>
        <v>2696</v>
      </c>
      <c r="B1520" s="21" t="str">
        <f>VLOOKUP(A1520,[1]FloodArchive!$A$2:$N$6000,3,FALSE)</f>
        <v>China</v>
      </c>
      <c r="C1520" s="22" t="s">
        <v>2910</v>
      </c>
      <c r="D1520" s="24">
        <f>VLOOKUP(A1520,[1]FloodArchive!$A$2:$P$6000,8,FALSE)</f>
        <v>38554</v>
      </c>
      <c r="E1520" s="24">
        <f>VLOOKUP(A1520,[1]FloodArchive!$A$2:$P$6000,9,FALSE)</f>
        <v>38555</v>
      </c>
      <c r="F1520" s="25">
        <f t="shared" si="77"/>
        <v>2</v>
      </c>
      <c r="G1520" s="23">
        <f>VLOOKUP(A1520,[1]FloodArchive!$A$2:$P$6000,11,FALSE)</f>
        <v>16</v>
      </c>
      <c r="H1520" s="23">
        <f>VLOOKUP(A1520,[1]FloodArchive!$A$2:$P$6000,12,FALSE)</f>
        <v>0</v>
      </c>
      <c r="I1520" s="36">
        <v>560000</v>
      </c>
      <c r="J1520" s="23" t="str">
        <f>VLOOKUP(A1520,[1]FloodArchive!$A$2:$P$6000,13,FALSE)</f>
        <v>Dam/Levy, break or release</v>
      </c>
      <c r="K1520" s="26">
        <f>VLOOKUP(A1520,[1]FloodArchive!$A$2:$P$6003,14,FALSE)</f>
        <v>1</v>
      </c>
      <c r="L1520" s="23">
        <f>VLOOKUP(A1520,[1]FloodArchive!$A$2:$P$6000,7,FALSE)</f>
        <v>395.80700000000002</v>
      </c>
      <c r="M1520" s="27">
        <f t="shared" si="76"/>
        <v>2.8985134662682919</v>
      </c>
      <c r="N1520" s="23">
        <f>VLOOKUP(A1520,[1]FloodArchive!$A$2:$P$6000,5,FALSE)</f>
        <v>104.262</v>
      </c>
      <c r="O1520" s="23">
        <f>VLOOKUP(A1520,[1]FloodArchive!$A$2:$P$6000,6,FALSE)</f>
        <v>27.702300000000001</v>
      </c>
      <c r="P1520" s="33" t="s">
        <v>2911</v>
      </c>
    </row>
    <row r="1521" spans="1:16" ht="39.950000000000003" customHeight="1" x14ac:dyDescent="0.2">
      <c r="A1521" s="138">
        <f t="shared" si="75"/>
        <v>2695</v>
      </c>
      <c r="B1521" s="21" t="str">
        <f>VLOOKUP(A1521,[1]FloodArchive!$A$2:$N$6000,3,FALSE)</f>
        <v>Malaysia</v>
      </c>
      <c r="C1521" s="22" t="s">
        <v>2912</v>
      </c>
      <c r="D1521" s="24">
        <f>VLOOKUP(A1521,[1]FloodArchive!$A$2:$P$6000,8,FALSE)</f>
        <v>38550</v>
      </c>
      <c r="E1521" s="24">
        <f>VLOOKUP(A1521,[1]FloodArchive!$A$2:$P$6000,9,FALSE)</f>
        <v>38552</v>
      </c>
      <c r="F1521" s="25">
        <f t="shared" si="77"/>
        <v>3</v>
      </c>
      <c r="G1521" s="23">
        <f>VLOOKUP(A1521,[1]FloodArchive!$A$2:$P$6000,11,FALSE)</f>
        <v>4</v>
      </c>
      <c r="H1521" s="23">
        <f>VLOOKUP(A1521,[1]FloodArchive!$A$2:$P$6000,12,FALSE)</f>
        <v>600</v>
      </c>
      <c r="I1521" s="36"/>
      <c r="J1521" s="23" t="str">
        <f>VLOOKUP(A1521,[1]FloodArchive!$A$2:$P$6000,13,FALSE)</f>
        <v>Brief torrential rain</v>
      </c>
      <c r="K1521" s="26">
        <f>VLOOKUP(A1521,[1]FloodArchive!$A$2:$P$6003,14,FALSE)</f>
        <v>2</v>
      </c>
      <c r="L1521" s="23">
        <f>VLOOKUP(A1521,[1]FloodArchive!$A$2:$P$6000,7,FALSE)</f>
        <v>1468.81</v>
      </c>
      <c r="M1521" s="27">
        <f t="shared" si="76"/>
        <v>3.9451168710286888</v>
      </c>
      <c r="N1521" s="23">
        <f>VLOOKUP(A1521,[1]FloodArchive!$A$2:$P$6000,5,FALSE)</f>
        <v>116.224</v>
      </c>
      <c r="O1521" s="23">
        <f>VLOOKUP(A1521,[1]FloodArchive!$A$2:$P$6000,6,FALSE)</f>
        <v>6.0547700000000004</v>
      </c>
      <c r="P1521" s="33" t="s">
        <v>2913</v>
      </c>
    </row>
    <row r="1522" spans="1:16" ht="39.950000000000003" customHeight="1" x14ac:dyDescent="0.2">
      <c r="A1522" s="138">
        <f t="shared" si="75"/>
        <v>2694</v>
      </c>
      <c r="B1522" s="21" t="str">
        <f>VLOOKUP(A1522,[1]FloodArchive!$A$2:$N$6000,3,FALSE)</f>
        <v>Taiwan</v>
      </c>
      <c r="C1522" s="22" t="s">
        <v>2914</v>
      </c>
      <c r="D1522" s="24">
        <f>VLOOKUP(A1522,[1]FloodArchive!$A$2:$P$6000,8,FALSE)</f>
        <v>38549</v>
      </c>
      <c r="E1522" s="24">
        <f>VLOOKUP(A1522,[1]FloodArchive!$A$2:$P$6000,9,FALSE)</f>
        <v>38553</v>
      </c>
      <c r="F1522" s="25">
        <f t="shared" si="77"/>
        <v>5</v>
      </c>
      <c r="G1522" s="23">
        <f>VLOOKUP(A1522,[1]FloodArchive!$A$2:$P$6000,11,FALSE)</f>
        <v>17</v>
      </c>
      <c r="H1522" s="23">
        <f>VLOOKUP(A1522,[1]FloodArchive!$A$2:$P$6000,12,FALSE)</f>
        <v>0</v>
      </c>
      <c r="I1522" s="36">
        <v>300000000</v>
      </c>
      <c r="J1522" s="23" t="str">
        <f>VLOOKUP(A1522,[1]FloodArchive!$A$2:$P$6000,13,FALSE)</f>
        <v>Tropical cyclone</v>
      </c>
      <c r="K1522" s="26">
        <f>VLOOKUP(A1522,[1]FloodArchive!$A$2:$P$6003,14,FALSE)</f>
        <v>1</v>
      </c>
      <c r="L1522" s="23">
        <f>VLOOKUP(A1522,[1]FloodArchive!$A$2:$P$6000,7,FALSE)</f>
        <v>12148.26</v>
      </c>
      <c r="M1522" s="27">
        <f t="shared" si="76"/>
        <v>4.7834840825573002</v>
      </c>
      <c r="N1522" s="23">
        <f>VLOOKUP(A1522,[1]FloodArchive!$A$2:$P$6000,5,FALSE)</f>
        <v>120.85599999999999</v>
      </c>
      <c r="O1522" s="23">
        <f>VLOOKUP(A1522,[1]FloodArchive!$A$2:$P$6000,6,FALSE)</f>
        <v>28.1203</v>
      </c>
      <c r="P1522" s="33" t="s">
        <v>2915</v>
      </c>
    </row>
    <row r="1523" spans="1:16" ht="39.950000000000003" customHeight="1" x14ac:dyDescent="0.2">
      <c r="A1523" s="138">
        <f t="shared" si="75"/>
        <v>2693</v>
      </c>
      <c r="B1523" s="21" t="str">
        <f>VLOOKUP(A1523,[1]FloodArchive!$A$2:$N$6000,3,FALSE)</f>
        <v>China</v>
      </c>
      <c r="C1523" s="22" t="s">
        <v>2916</v>
      </c>
      <c r="D1523" s="24">
        <f>VLOOKUP(A1523,[1]FloodArchive!$A$2:$P$6000,8,FALSE)</f>
        <v>38543</v>
      </c>
      <c r="E1523" s="24">
        <f>VLOOKUP(A1523,[1]FloodArchive!$A$2:$P$6000,9,FALSE)</f>
        <v>38551</v>
      </c>
      <c r="F1523" s="25">
        <f t="shared" si="77"/>
        <v>9</v>
      </c>
      <c r="G1523" s="23">
        <f>VLOOKUP(A1523,[1]FloodArchive!$A$2:$P$6000,11,FALSE)</f>
        <v>0</v>
      </c>
      <c r="H1523" s="23">
        <f>VLOOKUP(A1523,[1]FloodArchive!$A$2:$P$6000,12,FALSE)</f>
        <v>0</v>
      </c>
      <c r="I1523" s="36">
        <v>48000000</v>
      </c>
      <c r="J1523" s="23" t="str">
        <f>VLOOKUP(A1523,[1]FloodArchive!$A$2:$P$6000,13,FALSE)</f>
        <v>Heavy rain</v>
      </c>
      <c r="K1523" s="26">
        <f>VLOOKUP(A1523,[1]FloodArchive!$A$2:$P$6003,14,FALSE)</f>
        <v>1</v>
      </c>
      <c r="L1523" s="23">
        <f>VLOOKUP(A1523,[1]FloodArchive!$A$2:$P$6000,7,FALSE)</f>
        <v>101854.32</v>
      </c>
      <c r="M1523" s="27">
        <f t="shared" si="76"/>
        <v>5.9622219631228237</v>
      </c>
      <c r="N1523" s="23">
        <f>VLOOKUP(A1523,[1]FloodArchive!$A$2:$P$6000,5,FALSE)</f>
        <v>115.76</v>
      </c>
      <c r="O1523" s="23">
        <f>VLOOKUP(A1523,[1]FloodArchive!$A$2:$P$6000,6,FALSE)</f>
        <v>32.605499999999999</v>
      </c>
      <c r="P1523" s="33" t="s">
        <v>2917</v>
      </c>
    </row>
    <row r="1524" spans="1:16" ht="39.950000000000003" customHeight="1" x14ac:dyDescent="0.2">
      <c r="A1524" s="138">
        <f t="shared" si="75"/>
        <v>2692</v>
      </c>
      <c r="B1524" s="21" t="str">
        <f>VLOOKUP(A1524,[1]FloodArchive!$A$2:$N$6000,3,FALSE)</f>
        <v>Romania</v>
      </c>
      <c r="C1524" s="22" t="s">
        <v>2918</v>
      </c>
      <c r="D1524" s="24">
        <f>VLOOKUP(A1524,[1]FloodArchive!$A$2:$P$6000,8,FALSE)</f>
        <v>38545</v>
      </c>
      <c r="E1524" s="24">
        <f>VLOOKUP(A1524,[1]FloodArchive!$A$2:$P$6000,9,FALSE)</f>
        <v>38561</v>
      </c>
      <c r="F1524" s="25">
        <f t="shared" si="77"/>
        <v>17</v>
      </c>
      <c r="G1524" s="23">
        <f>VLOOKUP(A1524,[1]FloodArchive!$A$2:$P$6000,11,FALSE)</f>
        <v>23</v>
      </c>
      <c r="H1524" s="23">
        <f>VLOOKUP(A1524,[1]FloodArchive!$A$2:$P$6000,12,FALSE)</f>
        <v>13000</v>
      </c>
      <c r="I1524" s="36">
        <v>800000000</v>
      </c>
      <c r="J1524" s="23" t="str">
        <f>VLOOKUP(A1524,[1]FloodArchive!$A$2:$P$6000,13,FALSE)</f>
        <v>Heavy rain</v>
      </c>
      <c r="K1524" s="26">
        <f>VLOOKUP(A1524,[1]FloodArchive!$A$2:$P$6003,14,FALSE)</f>
        <v>2</v>
      </c>
      <c r="L1524" s="23">
        <f>VLOOKUP(A1524,[1]FloodArchive!$A$2:$P$6000,7,FALSE)</f>
        <v>40036.82</v>
      </c>
      <c r="M1524" s="27">
        <f t="shared" si="76"/>
        <v>6.1339384925603877</v>
      </c>
      <c r="N1524" s="23">
        <f>VLOOKUP(A1524,[1]FloodArchive!$A$2:$P$6000,5,FALSE)</f>
        <v>27.8629</v>
      </c>
      <c r="O1524" s="23">
        <f>VLOOKUP(A1524,[1]FloodArchive!$A$2:$P$6000,6,FALSE)</f>
        <v>45.764800000000001</v>
      </c>
      <c r="P1524" s="33" t="s">
        <v>2919</v>
      </c>
    </row>
    <row r="1525" spans="1:16" ht="39.950000000000003" customHeight="1" x14ac:dyDescent="0.2">
      <c r="A1525" s="138">
        <f t="shared" si="75"/>
        <v>2691</v>
      </c>
      <c r="B1525" s="21" t="str">
        <f>VLOOKUP(A1525,[1]FloodArchive!$A$2:$N$6000,3,FALSE)</f>
        <v>Japan</v>
      </c>
      <c r="C1525" s="22" t="s">
        <v>2920</v>
      </c>
      <c r="D1525" s="24">
        <f>VLOOKUP(A1525,[1]FloodArchive!$A$2:$P$6000,8,FALSE)</f>
        <v>38543</v>
      </c>
      <c r="E1525" s="24">
        <f>VLOOKUP(A1525,[1]FloodArchive!$A$2:$P$6000,9,FALSE)</f>
        <v>38544</v>
      </c>
      <c r="F1525" s="25">
        <f t="shared" si="77"/>
        <v>2</v>
      </c>
      <c r="G1525" s="23">
        <f>VLOOKUP(A1525,[1]FloodArchive!$A$2:$P$6000,11,FALSE)</f>
        <v>4</v>
      </c>
      <c r="H1525" s="23">
        <f>VLOOKUP(A1525,[1]FloodArchive!$A$2:$P$6000,12,FALSE)</f>
        <v>600</v>
      </c>
      <c r="I1525" s="36"/>
      <c r="J1525" s="23" t="str">
        <f>VLOOKUP(A1525,[1]FloodArchive!$A$2:$P$6000,13,FALSE)</f>
        <v>Heavy rain</v>
      </c>
      <c r="K1525" s="26">
        <f>VLOOKUP(A1525,[1]FloodArchive!$A$2:$P$6003,14,FALSE)</f>
        <v>1</v>
      </c>
      <c r="L1525" s="23">
        <f>VLOOKUP(A1525,[1]FloodArchive!$A$2:$P$6000,7,FALSE)</f>
        <v>23384.41</v>
      </c>
      <c r="M1525" s="27">
        <f t="shared" si="76"/>
        <v>4.6699564125864281</v>
      </c>
      <c r="N1525" s="23">
        <f>VLOOKUP(A1525,[1]FloodArchive!$A$2:$P$6000,5,FALSE)</f>
        <v>130.95500000000001</v>
      </c>
      <c r="O1525" s="23">
        <f>VLOOKUP(A1525,[1]FloodArchive!$A$2:$P$6000,6,FALSE)</f>
        <v>32.955399999999997</v>
      </c>
      <c r="P1525" s="33" t="s">
        <v>2921</v>
      </c>
    </row>
    <row r="1526" spans="1:16" ht="39.950000000000003" customHeight="1" x14ac:dyDescent="0.2">
      <c r="A1526" s="138">
        <f t="shared" si="75"/>
        <v>2690</v>
      </c>
      <c r="B1526" s="21" t="str">
        <f>VLOOKUP(A1526,[1]FloodArchive!$A$2:$N$6000,3,FALSE)</f>
        <v>India</v>
      </c>
      <c r="C1526" s="22" t="s">
        <v>2922</v>
      </c>
      <c r="D1526" s="24">
        <f>VLOOKUP(A1526,[1]FloodArchive!$A$2:$P$6000,8,FALSE)</f>
        <v>38540</v>
      </c>
      <c r="E1526" s="24">
        <f>VLOOKUP(A1526,[1]FloodArchive!$A$2:$P$6000,9,FALSE)</f>
        <v>38560</v>
      </c>
      <c r="F1526" s="25">
        <f t="shared" si="77"/>
        <v>21</v>
      </c>
      <c r="G1526" s="23">
        <f>VLOOKUP(A1526,[1]FloodArchive!$A$2:$P$6000,11,FALSE)</f>
        <v>40</v>
      </c>
      <c r="H1526" s="23">
        <f>VLOOKUP(A1526,[1]FloodArchive!$A$2:$P$6000,12,FALSE)</f>
        <v>3000000</v>
      </c>
      <c r="I1526" s="36"/>
      <c r="J1526" s="23" t="str">
        <f>VLOOKUP(A1526,[1]FloodArchive!$A$2:$P$6000,13,FALSE)</f>
        <v>Monsoonal rain</v>
      </c>
      <c r="K1526" s="26">
        <f>VLOOKUP(A1526,[1]FloodArchive!$A$2:$P$6003,14,FALSE)</f>
        <v>1</v>
      </c>
      <c r="L1526" s="23">
        <f>VLOOKUP(A1526,[1]FloodArchive!$A$2:$P$6000,7,FALSE)</f>
        <v>823461.88</v>
      </c>
      <c r="M1526" s="27">
        <f t="shared" si="76"/>
        <v>7.2378627941852463</v>
      </c>
      <c r="N1526" s="23">
        <f>VLOOKUP(A1526,[1]FloodArchive!$A$2:$P$6000,5,FALSE)</f>
        <v>87.012600000000006</v>
      </c>
      <c r="O1526" s="23">
        <f>VLOOKUP(A1526,[1]FloodArchive!$A$2:$P$6000,6,FALSE)</f>
        <v>27.436299999999999</v>
      </c>
      <c r="P1526" s="33" t="s">
        <v>2923</v>
      </c>
    </row>
    <row r="1527" spans="1:16" ht="39.950000000000003" customHeight="1" x14ac:dyDescent="0.2">
      <c r="A1527" s="138">
        <f t="shared" si="75"/>
        <v>2689</v>
      </c>
      <c r="B1527" s="21" t="str">
        <f>VLOOKUP(A1527,[1]FloodArchive!$A$2:$N$6000,3,FALSE)</f>
        <v>Pakistan</v>
      </c>
      <c r="C1527" s="22" t="s">
        <v>2924</v>
      </c>
      <c r="D1527" s="24">
        <f>VLOOKUP(A1527,[1]FloodArchive!$A$2:$P$6000,8,FALSE)</f>
        <v>38538</v>
      </c>
      <c r="E1527" s="24">
        <f>VLOOKUP(A1527,[1]FloodArchive!$A$2:$P$6000,9,FALSE)</f>
        <v>38578</v>
      </c>
      <c r="F1527" s="25">
        <f t="shared" si="77"/>
        <v>41</v>
      </c>
      <c r="G1527" s="23">
        <f>VLOOKUP(A1527,[1]FloodArchive!$A$2:$P$6000,11,FALSE)</f>
        <v>40</v>
      </c>
      <c r="H1527" s="23">
        <f>VLOOKUP(A1527,[1]FloodArchive!$A$2:$P$6000,12,FALSE)</f>
        <v>452000</v>
      </c>
      <c r="I1527" s="36"/>
      <c r="J1527" s="23" t="str">
        <f>VLOOKUP(A1527,[1]FloodArchive!$A$2:$P$6000,13,FALSE)</f>
        <v>Monsoonal rain</v>
      </c>
      <c r="K1527" s="26">
        <f>VLOOKUP(A1527,[1]FloodArchive!$A$2:$P$6003,14,FALSE)</f>
        <v>1</v>
      </c>
      <c r="L1527" s="23">
        <f>VLOOKUP(A1527,[1]FloodArchive!$A$2:$P$6000,7,FALSE)</f>
        <v>433454.63</v>
      </c>
      <c r="M1527" s="27">
        <f t="shared" si="76"/>
        <v>7.2497275030029664</v>
      </c>
      <c r="N1527" s="23">
        <f>VLOOKUP(A1527,[1]FloodArchive!$A$2:$P$6000,5,FALSE)</f>
        <v>73.563699999999997</v>
      </c>
      <c r="O1527" s="23">
        <f>VLOOKUP(A1527,[1]FloodArchive!$A$2:$P$6000,6,FALSE)</f>
        <v>30.922999999999998</v>
      </c>
      <c r="P1527" s="33" t="s">
        <v>2925</v>
      </c>
    </row>
    <row r="1528" spans="1:16" ht="39.950000000000003" customHeight="1" x14ac:dyDescent="0.2">
      <c r="A1528" s="138">
        <f t="shared" si="75"/>
        <v>2688</v>
      </c>
      <c r="B1528" s="21" t="str">
        <f>VLOOKUP(A1528,[1]FloodArchive!$A$2:$N$6000,3,FALSE)</f>
        <v>China</v>
      </c>
      <c r="C1528" s="22" t="s">
        <v>2926</v>
      </c>
      <c r="D1528" s="24">
        <f>VLOOKUP(A1528,[1]FloodArchive!$A$2:$P$6000,8,FALSE)</f>
        <v>38534</v>
      </c>
      <c r="E1528" s="24">
        <f>VLOOKUP(A1528,[1]FloodArchive!$A$2:$P$6000,9,FALSE)</f>
        <v>38576</v>
      </c>
      <c r="F1528" s="25">
        <f t="shared" si="77"/>
        <v>43</v>
      </c>
      <c r="G1528" s="23">
        <f>VLOOKUP(A1528,[1]FloodArchive!$A$2:$P$6000,11,FALSE)</f>
        <v>5</v>
      </c>
      <c r="H1528" s="23">
        <f>VLOOKUP(A1528,[1]FloodArchive!$A$2:$P$6000,12,FALSE)</f>
        <v>1500</v>
      </c>
      <c r="I1528" s="36">
        <v>271000000</v>
      </c>
      <c r="J1528" s="23" t="str">
        <f>VLOOKUP(A1528,[1]FloodArchive!$A$2:$P$6000,13,FALSE)</f>
        <v>Heavy rain</v>
      </c>
      <c r="K1528" s="26">
        <f>VLOOKUP(A1528,[1]FloodArchive!$A$2:$P$6003,14,FALSE)</f>
        <v>1</v>
      </c>
      <c r="L1528" s="23">
        <f>VLOOKUP(A1528,[1]FloodArchive!$A$2:$P$6000,7,FALSE)</f>
        <v>275029.31</v>
      </c>
      <c r="M1528" s="27">
        <f t="shared" si="76"/>
        <v>7.072847434838808</v>
      </c>
      <c r="N1528" s="23">
        <f>VLOOKUP(A1528,[1]FloodArchive!$A$2:$P$6000,5,FALSE)</f>
        <v>125.501</v>
      </c>
      <c r="O1528" s="23">
        <f>VLOOKUP(A1528,[1]FloodArchive!$A$2:$P$6000,6,FALSE)</f>
        <v>44.5627</v>
      </c>
      <c r="P1528" s="33" t="s">
        <v>2927</v>
      </c>
    </row>
    <row r="1529" spans="1:16" ht="39.950000000000003" customHeight="1" x14ac:dyDescent="0.2">
      <c r="A1529" s="138">
        <f t="shared" si="75"/>
        <v>2687</v>
      </c>
      <c r="B1529" s="21" t="str">
        <f>VLOOKUP(A1529,[1]FloodArchive!$A$2:$N$6000,3,FALSE)</f>
        <v>Romania</v>
      </c>
      <c r="C1529" s="22" t="s">
        <v>2928</v>
      </c>
      <c r="D1529" s="24">
        <f>VLOOKUP(A1529,[1]FloodArchive!$A$2:$P$6000,8,FALSE)</f>
        <v>38535</v>
      </c>
      <c r="E1529" s="24">
        <f>VLOOKUP(A1529,[1]FloodArchive!$A$2:$P$6000,9,FALSE)</f>
        <v>38549</v>
      </c>
      <c r="F1529" s="25">
        <f t="shared" si="77"/>
        <v>15</v>
      </c>
      <c r="G1529" s="23">
        <f>VLOOKUP(A1529,[1]FloodArchive!$A$2:$P$6000,11,FALSE)</f>
        <v>23</v>
      </c>
      <c r="H1529" s="23">
        <f>VLOOKUP(A1529,[1]FloodArchive!$A$2:$P$6000,12,FALSE)</f>
        <v>7000</v>
      </c>
      <c r="I1529" s="36" t="s">
        <v>1691</v>
      </c>
      <c r="J1529" s="23" t="str">
        <f>VLOOKUP(A1529,[1]FloodArchive!$A$2:$P$6000,13,FALSE)</f>
        <v>Heavy rain</v>
      </c>
      <c r="K1529" s="26">
        <f>VLOOKUP(A1529,[1]FloodArchive!$A$2:$P$6003,14,FALSE)</f>
        <v>1</v>
      </c>
      <c r="L1529" s="23">
        <f>VLOOKUP(A1529,[1]FloodArchive!$A$2:$P$6000,7,FALSE)</f>
        <v>72209.36</v>
      </c>
      <c r="M1529" s="27">
        <f t="shared" si="76"/>
        <v>6.0346847548646627</v>
      </c>
      <c r="N1529" s="23">
        <f>VLOOKUP(A1529,[1]FloodArchive!$A$2:$P$6000,5,FALSE)</f>
        <v>26.329000000000001</v>
      </c>
      <c r="O1529" s="23">
        <f>VLOOKUP(A1529,[1]FloodArchive!$A$2:$P$6000,6,FALSE)</f>
        <v>43.853499999999997</v>
      </c>
      <c r="P1529" s="33" t="s">
        <v>2929</v>
      </c>
    </row>
    <row r="1530" spans="1:16" ht="39.950000000000003" customHeight="1" x14ac:dyDescent="0.2">
      <c r="A1530" s="138">
        <f t="shared" si="75"/>
        <v>2686</v>
      </c>
      <c r="B1530" s="21" t="str">
        <f>VLOOKUP(A1530,[1]FloodArchive!$A$2:$N$6000,3,FALSE)</f>
        <v>India</v>
      </c>
      <c r="C1530" s="22" t="s">
        <v>2930</v>
      </c>
      <c r="D1530" s="24">
        <f>VLOOKUP(A1530,[1]FloodArchive!$A$2:$P$6000,8,FALSE)</f>
        <v>38535</v>
      </c>
      <c r="E1530" s="24">
        <f>VLOOKUP(A1530,[1]FloodArchive!$A$2:$P$6000,9,FALSE)</f>
        <v>38548</v>
      </c>
      <c r="F1530" s="25">
        <f t="shared" si="77"/>
        <v>14</v>
      </c>
      <c r="G1530" s="23">
        <f>VLOOKUP(A1530,[1]FloodArchive!$A$2:$P$6000,11,FALSE)</f>
        <v>62</v>
      </c>
      <c r="H1530" s="23">
        <f>VLOOKUP(A1530,[1]FloodArchive!$A$2:$P$6000,12,FALSE)</f>
        <v>49000</v>
      </c>
      <c r="I1530" s="36"/>
      <c r="J1530" s="23" t="str">
        <f>VLOOKUP(A1530,[1]FloodArchive!$A$2:$P$6000,13,FALSE)</f>
        <v>Monsoonal rain</v>
      </c>
      <c r="K1530" s="26">
        <f>VLOOKUP(A1530,[1]FloodArchive!$A$2:$P$6003,14,FALSE)</f>
        <v>1</v>
      </c>
      <c r="L1530" s="23">
        <f>VLOOKUP(A1530,[1]FloodArchive!$A$2:$P$6000,7,FALSE)</f>
        <v>55740.23</v>
      </c>
      <c r="M1530" s="27">
        <f t="shared" si="76"/>
        <v>5.8922967920814431</v>
      </c>
      <c r="N1530" s="23">
        <f>VLOOKUP(A1530,[1]FloodArchive!$A$2:$P$6000,5,FALSE)</f>
        <v>80.1999</v>
      </c>
      <c r="O1530" s="23">
        <f>VLOOKUP(A1530,[1]FloodArchive!$A$2:$P$6000,6,FALSE)</f>
        <v>24.128799999999998</v>
      </c>
      <c r="P1530" s="33" t="s">
        <v>2931</v>
      </c>
    </row>
    <row r="1531" spans="1:16" ht="39.950000000000003" customHeight="1" x14ac:dyDescent="0.2">
      <c r="A1531" s="138">
        <f t="shared" si="75"/>
        <v>2685</v>
      </c>
      <c r="B1531" s="21" t="str">
        <f>VLOOKUP(A1531,[1]FloodArchive!$A$2:$N$6000,3,FALSE)</f>
        <v>North Korea</v>
      </c>
      <c r="C1531" s="22" t="s">
        <v>2932</v>
      </c>
      <c r="D1531" s="24">
        <f>VLOOKUP(A1531,[1]FloodArchive!$A$2:$P$6000,8,FALSE)</f>
        <v>38533</v>
      </c>
      <c r="E1531" s="24">
        <f>VLOOKUP(A1531,[1]FloodArchive!$A$2:$P$6000,9,FALSE)</f>
        <v>38535</v>
      </c>
      <c r="F1531" s="25">
        <f t="shared" si="77"/>
        <v>3</v>
      </c>
      <c r="G1531" s="23">
        <f>VLOOKUP(A1531,[1]FloodArchive!$A$2:$P$6000,11,FALSE)</f>
        <v>88</v>
      </c>
      <c r="H1531" s="23">
        <f>VLOOKUP(A1531,[1]FloodArchive!$A$2:$P$6000,12,FALSE)</f>
        <v>16000</v>
      </c>
      <c r="I1531" s="36"/>
      <c r="J1531" s="23" t="str">
        <f>VLOOKUP(A1531,[1]FloodArchive!$A$2:$P$6000,13,FALSE)</f>
        <v>Monsoonal rain</v>
      </c>
      <c r="K1531" s="26">
        <f>VLOOKUP(A1531,[1]FloodArchive!$A$2:$P$6003,14,FALSE)</f>
        <v>1</v>
      </c>
      <c r="L1531" s="23">
        <f>VLOOKUP(A1531,[1]FloodArchive!$A$2:$P$6000,7,FALSE)</f>
        <v>2586.86</v>
      </c>
      <c r="M1531" s="27">
        <f t="shared" si="76"/>
        <v>3.8898941801997515</v>
      </c>
      <c r="N1531" s="23">
        <f>VLOOKUP(A1531,[1]FloodArchive!$A$2:$P$6000,5,FALSE)</f>
        <v>126.499</v>
      </c>
      <c r="O1531" s="23">
        <f>VLOOKUP(A1531,[1]FloodArchive!$A$2:$P$6000,6,FALSE)</f>
        <v>39.728200000000001</v>
      </c>
      <c r="P1531" s="33" t="s">
        <v>2933</v>
      </c>
    </row>
    <row r="1532" spans="1:16" ht="39.950000000000003" customHeight="1" x14ac:dyDescent="0.2">
      <c r="A1532" s="138">
        <f t="shared" si="75"/>
        <v>2684</v>
      </c>
      <c r="B1532" s="21" t="str">
        <f>VLOOKUP(A1532,[1]FloodArchive!$A$2:$N$6000,3,FALSE)</f>
        <v>China</v>
      </c>
      <c r="C1532" s="22" t="s">
        <v>2934</v>
      </c>
      <c r="D1532" s="24">
        <f>VLOOKUP(A1532,[1]FloodArchive!$A$2:$P$6000,8,FALSE)</f>
        <v>38531</v>
      </c>
      <c r="E1532" s="24">
        <f>VLOOKUP(A1532,[1]FloodArchive!$A$2:$P$6000,9,FALSE)</f>
        <v>38552</v>
      </c>
      <c r="F1532" s="25">
        <f t="shared" si="77"/>
        <v>22</v>
      </c>
      <c r="G1532" s="23">
        <f>VLOOKUP(A1532,[1]FloodArchive!$A$2:$P$6000,11,FALSE)</f>
        <v>65</v>
      </c>
      <c r="H1532" s="23">
        <f>VLOOKUP(A1532,[1]FloodArchive!$A$2:$P$6000,12,FALSE)</f>
        <v>428000</v>
      </c>
      <c r="I1532" s="36">
        <v>2700000</v>
      </c>
      <c r="J1532" s="23" t="str">
        <f>VLOOKUP(A1532,[1]FloodArchive!$A$2:$P$6000,13,FALSE)</f>
        <v>Heavy rain</v>
      </c>
      <c r="K1532" s="26">
        <f>VLOOKUP(A1532,[1]FloodArchive!$A$2:$P$6003,14,FALSE)</f>
        <v>1</v>
      </c>
      <c r="L1532" s="23">
        <f>VLOOKUP(A1532,[1]FloodArchive!$A$2:$P$6000,7,FALSE)</f>
        <v>69402.58</v>
      </c>
      <c r="M1532" s="27">
        <f t="shared" si="76"/>
        <v>6.1837982962185087</v>
      </c>
      <c r="N1532" s="23">
        <f>VLOOKUP(A1532,[1]FloodArchive!$A$2:$P$6000,5,FALSE)</f>
        <v>103.51900000000001</v>
      </c>
      <c r="O1532" s="23">
        <f>VLOOKUP(A1532,[1]FloodArchive!$A$2:$P$6000,6,FALSE)</f>
        <v>30.676600000000001</v>
      </c>
      <c r="P1532" s="33" t="s">
        <v>2935</v>
      </c>
    </row>
    <row r="1533" spans="1:16" ht="39.950000000000003" customHeight="1" x14ac:dyDescent="0.2">
      <c r="A1533" s="138">
        <f t="shared" si="75"/>
        <v>2683</v>
      </c>
      <c r="B1533" s="21" t="str">
        <f>VLOOKUP(A1533,[1]FloodArchive!$A$2:$N$6000,3,FALSE)</f>
        <v>Australia</v>
      </c>
      <c r="C1533" s="22" t="s">
        <v>2936</v>
      </c>
      <c r="D1533" s="24">
        <f>VLOOKUP(A1533,[1]FloodArchive!$A$2:$P$6000,8,FALSE)</f>
        <v>38533</v>
      </c>
      <c r="E1533" s="24">
        <f>VLOOKUP(A1533,[1]FloodArchive!$A$2:$P$6000,9,FALSE)</f>
        <v>38536</v>
      </c>
      <c r="F1533" s="25">
        <f t="shared" si="77"/>
        <v>4</v>
      </c>
      <c r="G1533" s="23">
        <f>VLOOKUP(A1533,[1]FloodArchive!$A$2:$P$6000,11,FALSE)</f>
        <v>3</v>
      </c>
      <c r="H1533" s="23">
        <f>VLOOKUP(A1533,[1]FloodArchive!$A$2:$P$6000,12,FALSE)</f>
        <v>3000</v>
      </c>
      <c r="I1533" s="36">
        <v>7000000</v>
      </c>
      <c r="J1533" s="23" t="str">
        <f>VLOOKUP(A1533,[1]FloodArchive!$A$2:$P$6000,13,FALSE)</f>
        <v>Heavy rain</v>
      </c>
      <c r="K1533" s="26">
        <f>VLOOKUP(A1533,[1]FloodArchive!$A$2:$P$6003,14,FALSE)</f>
        <v>1</v>
      </c>
      <c r="L1533" s="23">
        <f>VLOOKUP(A1533,[1]FloodArchive!$A$2:$P$6000,7,FALSE)</f>
        <v>7891.31</v>
      </c>
      <c r="M1533" s="27">
        <f t="shared" si="76"/>
        <v>4.4992090957473074</v>
      </c>
      <c r="N1533" s="23">
        <f>VLOOKUP(A1533,[1]FloodArchive!$A$2:$P$6000,5,FALSE)</f>
        <v>153.28899999999999</v>
      </c>
      <c r="O1533" s="23">
        <f>VLOOKUP(A1533,[1]FloodArchive!$A$2:$P$6000,6,FALSE)</f>
        <v>-28.519500000000001</v>
      </c>
      <c r="P1533" s="33" t="s">
        <v>2937</v>
      </c>
    </row>
    <row r="1534" spans="1:16" ht="39.950000000000003" customHeight="1" x14ac:dyDescent="0.2">
      <c r="A1534" s="138">
        <f t="shared" si="75"/>
        <v>2682</v>
      </c>
      <c r="B1534" s="21" t="str">
        <f>VLOOKUP(A1534,[1]FloodArchive!$A$2:$N$6000,3,FALSE)</f>
        <v>India</v>
      </c>
      <c r="C1534" s="22" t="s">
        <v>2938</v>
      </c>
      <c r="D1534" s="24">
        <f>VLOOKUP(A1534,[1]FloodArchive!$A$2:$P$6000,8,FALSE)</f>
        <v>38532</v>
      </c>
      <c r="E1534" s="24">
        <f>VLOOKUP(A1534,[1]FloodArchive!$A$2:$P$6000,9,FALSE)</f>
        <v>38536</v>
      </c>
      <c r="F1534" s="25">
        <f t="shared" si="77"/>
        <v>5</v>
      </c>
      <c r="G1534" s="23">
        <f>VLOOKUP(A1534,[1]FloodArchive!$A$2:$P$6000,11,FALSE)</f>
        <v>1</v>
      </c>
      <c r="H1534" s="23">
        <f>VLOOKUP(A1534,[1]FloodArchive!$A$2:$P$6000,12,FALSE)</f>
        <v>140000</v>
      </c>
      <c r="I1534" s="36"/>
      <c r="J1534" s="23" t="str">
        <f>VLOOKUP(A1534,[1]FloodArchive!$A$2:$P$6000,13,FALSE)</f>
        <v>Monsoonal rain</v>
      </c>
      <c r="K1534" s="26">
        <f>VLOOKUP(A1534,[1]FloodArchive!$A$2:$P$6003,14,FALSE)</f>
        <v>1</v>
      </c>
      <c r="L1534" s="23">
        <f>VLOOKUP(A1534,[1]FloodArchive!$A$2:$P$6000,7,FALSE)</f>
        <v>6802.76</v>
      </c>
      <c r="M1534" s="27">
        <f t="shared" si="76"/>
        <v>4.5316551537451746</v>
      </c>
      <c r="N1534" s="23">
        <f>VLOOKUP(A1534,[1]FloodArchive!$A$2:$P$6000,5,FALSE)</f>
        <v>86.430499999999995</v>
      </c>
      <c r="O1534" s="23">
        <f>VLOOKUP(A1534,[1]FloodArchive!$A$2:$P$6000,6,FALSE)</f>
        <v>20.976500000000001</v>
      </c>
      <c r="P1534" s="33" t="s">
        <v>2939</v>
      </c>
    </row>
    <row r="1535" spans="1:16" ht="39.950000000000003" customHeight="1" x14ac:dyDescent="0.2">
      <c r="A1535" s="138">
        <f t="shared" si="75"/>
        <v>2681</v>
      </c>
      <c r="B1535" s="21" t="str">
        <f>VLOOKUP(A1535,[1]FloodArchive!$A$2:$N$6000,3,FALSE)</f>
        <v>Mexico</v>
      </c>
      <c r="C1535" s="22" t="s">
        <v>2940</v>
      </c>
      <c r="D1535" s="24">
        <f>VLOOKUP(A1535,[1]FloodArchive!$A$2:$P$6000,8,FALSE)</f>
        <v>38532</v>
      </c>
      <c r="E1535" s="24">
        <f>VLOOKUP(A1535,[1]FloodArchive!$A$2:$P$6000,9,FALSE)</f>
        <v>38533</v>
      </c>
      <c r="F1535" s="25">
        <f t="shared" si="77"/>
        <v>2</v>
      </c>
      <c r="G1535" s="23">
        <f>VLOOKUP(A1535,[1]FloodArchive!$A$2:$P$6000,11,FALSE)</f>
        <v>2</v>
      </c>
      <c r="H1535" s="23">
        <f>VLOOKUP(A1535,[1]FloodArchive!$A$2:$P$6000,12,FALSE)</f>
        <v>0</v>
      </c>
      <c r="I1535" s="36"/>
      <c r="J1535" s="23" t="str">
        <f>VLOOKUP(A1535,[1]FloodArchive!$A$2:$P$6000,13,FALSE)</f>
        <v>Heavy rain</v>
      </c>
      <c r="K1535" s="26">
        <f>VLOOKUP(A1535,[1]FloodArchive!$A$2:$P$6003,14,FALSE)</f>
        <v>1</v>
      </c>
      <c r="L1535" s="23">
        <f>VLOOKUP(A1535,[1]FloodArchive!$A$2:$P$6000,7,FALSE)</f>
        <v>968.76</v>
      </c>
      <c r="M1535" s="27">
        <f t="shared" si="76"/>
        <v>3.2872461941950228</v>
      </c>
      <c r="N1535" s="23">
        <f>VLOOKUP(A1535,[1]FloodArchive!$A$2:$P$6000,5,FALSE)</f>
        <v>-97.65</v>
      </c>
      <c r="O1535" s="23">
        <f>VLOOKUP(A1535,[1]FloodArchive!$A$2:$P$6000,6,FALSE)</f>
        <v>21.353400000000001</v>
      </c>
      <c r="P1535" s="33" t="s">
        <v>2941</v>
      </c>
    </row>
    <row r="1536" spans="1:16" ht="39.950000000000003" customHeight="1" x14ac:dyDescent="0.2">
      <c r="A1536" s="138">
        <f t="shared" si="75"/>
        <v>2680</v>
      </c>
      <c r="B1536" s="21" t="str">
        <f>VLOOKUP(A1536,[1]FloodArchive!$A$2:$N$6000,3,FALSE)</f>
        <v>India</v>
      </c>
      <c r="C1536" s="22" t="s">
        <v>2942</v>
      </c>
      <c r="D1536" s="24">
        <f>VLOOKUP(A1536,[1]FloodArchive!$A$2:$P$6000,8,FALSE)</f>
        <v>38531</v>
      </c>
      <c r="E1536" s="24">
        <f>VLOOKUP(A1536,[1]FloodArchive!$A$2:$P$6000,9,FALSE)</f>
        <v>38548</v>
      </c>
      <c r="F1536" s="25">
        <f t="shared" si="77"/>
        <v>18</v>
      </c>
      <c r="G1536" s="23">
        <f>VLOOKUP(A1536,[1]FloodArchive!$A$2:$P$6000,11,FALSE)</f>
        <v>202</v>
      </c>
      <c r="H1536" s="23">
        <f>VLOOKUP(A1536,[1]FloodArchive!$A$2:$P$6000,12,FALSE)</f>
        <v>500000</v>
      </c>
      <c r="I1536" s="36">
        <v>2300000000</v>
      </c>
      <c r="J1536" s="23" t="str">
        <f>VLOOKUP(A1536,[1]FloodArchive!$A$2:$P$6000,13,FALSE)</f>
        <v>Monsoonal rain</v>
      </c>
      <c r="K1536" s="26">
        <f>VLOOKUP(A1536,[1]FloodArchive!$A$2:$P$6003,14,FALSE)</f>
        <v>2</v>
      </c>
      <c r="L1536" s="23">
        <f>VLOOKUP(A1536,[1]FloodArchive!$A$2:$P$6000,7,FALSE)</f>
        <v>73780.97</v>
      </c>
      <c r="M1536" s="27">
        <f t="shared" si="76"/>
        <v>6.4242468613745025</v>
      </c>
      <c r="N1536" s="23">
        <f>VLOOKUP(A1536,[1]FloodArchive!$A$2:$P$6000,5,FALSE)</f>
        <v>73.073899999999995</v>
      </c>
      <c r="O1536" s="23">
        <f>VLOOKUP(A1536,[1]FloodArchive!$A$2:$P$6000,6,FALSE)</f>
        <v>21.433</v>
      </c>
      <c r="P1536" s="33" t="s">
        <v>2943</v>
      </c>
    </row>
    <row r="1537" spans="1:16" ht="39.950000000000003" customHeight="1" x14ac:dyDescent="0.2">
      <c r="A1537" s="138">
        <f t="shared" si="75"/>
        <v>2679</v>
      </c>
      <c r="B1537" s="21" t="str">
        <f>VLOOKUP(A1537,[1]FloodArchive!$A$2:$N$6000,3,FALSE)</f>
        <v>Chile</v>
      </c>
      <c r="C1537" s="22" t="s">
        <v>2944</v>
      </c>
      <c r="D1537" s="24">
        <f>VLOOKUP(A1537,[1]FloodArchive!$A$2:$P$6000,8,FALSE)</f>
        <v>38529</v>
      </c>
      <c r="E1537" s="24">
        <f>VLOOKUP(A1537,[1]FloodArchive!$A$2:$P$6000,9,FALSE)</f>
        <v>38531</v>
      </c>
      <c r="F1537" s="25">
        <f t="shared" si="77"/>
        <v>3</v>
      </c>
      <c r="G1537" s="23">
        <f>VLOOKUP(A1537,[1]FloodArchive!$A$2:$P$6000,11,FALSE)</f>
        <v>5</v>
      </c>
      <c r="H1537" s="23">
        <f>VLOOKUP(A1537,[1]FloodArchive!$A$2:$P$6000,12,FALSE)</f>
        <v>800</v>
      </c>
      <c r="I1537" s="36"/>
      <c r="J1537" s="23" t="str">
        <f>VLOOKUP(A1537,[1]FloodArchive!$A$2:$P$6000,13,FALSE)</f>
        <v>Heavy rain</v>
      </c>
      <c r="K1537" s="26">
        <f>VLOOKUP(A1537,[1]FloodArchive!$A$2:$P$6003,14,FALSE)</f>
        <v>1</v>
      </c>
      <c r="L1537" s="23">
        <f>VLOOKUP(A1537,[1]FloodArchive!$A$2:$P$6000,7,FALSE)</f>
        <v>12209.92</v>
      </c>
      <c r="M1537" s="27">
        <f t="shared" si="76"/>
        <v>4.5638340731549318</v>
      </c>
      <c r="N1537" s="23">
        <f>VLOOKUP(A1537,[1]FloodArchive!$A$2:$P$6000,5,FALSE)</f>
        <v>-72.760000000000005</v>
      </c>
      <c r="O1537" s="23">
        <f>VLOOKUP(A1537,[1]FloodArchive!$A$2:$P$6000,6,FALSE)</f>
        <v>-36.957500000000003</v>
      </c>
      <c r="P1537" s="33" t="s">
        <v>2945</v>
      </c>
    </row>
    <row r="1538" spans="1:16" ht="39.950000000000003" customHeight="1" x14ac:dyDescent="0.2">
      <c r="A1538" s="138">
        <f t="shared" si="75"/>
        <v>2678</v>
      </c>
      <c r="B1538" s="21" t="str">
        <f>VLOOKUP(A1538,[1]FloodArchive!$A$2:$N$6000,3,FALSE)</f>
        <v>India</v>
      </c>
      <c r="C1538" s="22" t="s">
        <v>2946</v>
      </c>
      <c r="D1538" s="24">
        <f>VLOOKUP(A1538,[1]FloodArchive!$A$2:$P$6000,8,FALSE)</f>
        <v>38529</v>
      </c>
      <c r="E1538" s="24">
        <f>VLOOKUP(A1538,[1]FloodArchive!$A$2:$P$6000,9,FALSE)</f>
        <v>38532</v>
      </c>
      <c r="F1538" s="25">
        <f t="shared" si="77"/>
        <v>4</v>
      </c>
      <c r="G1538" s="23">
        <f>VLOOKUP(A1538,[1]FloodArchive!$A$2:$P$6000,11,FALSE)</f>
        <v>6</v>
      </c>
      <c r="H1538" s="23">
        <f>VLOOKUP(A1538,[1]FloodArchive!$A$2:$P$6000,12,FALSE)</f>
        <v>5000</v>
      </c>
      <c r="I1538" s="36">
        <v>23000000</v>
      </c>
      <c r="J1538" s="23" t="str">
        <f>VLOOKUP(A1538,[1]FloodArchive!$A$2:$P$6000,13,FALSE)</f>
        <v>Heavy rain</v>
      </c>
      <c r="K1538" s="26">
        <f>VLOOKUP(A1538,[1]FloodArchive!$A$2:$P$6003,14,FALSE)</f>
        <v>1</v>
      </c>
      <c r="L1538" s="23">
        <f>VLOOKUP(A1538,[1]FloodArchive!$A$2:$P$6000,7,FALSE)</f>
        <v>6530.74</v>
      </c>
      <c r="M1538" s="27">
        <f t="shared" si="76"/>
        <v>4.4170223854220581</v>
      </c>
      <c r="N1538" s="23">
        <f>VLOOKUP(A1538,[1]FloodArchive!$A$2:$P$6000,5,FALSE)</f>
        <v>78.442300000000003</v>
      </c>
      <c r="O1538" s="23">
        <f>VLOOKUP(A1538,[1]FloodArchive!$A$2:$P$6000,6,FALSE)</f>
        <v>31.671800000000001</v>
      </c>
      <c r="P1538" s="33" t="s">
        <v>2947</v>
      </c>
    </row>
    <row r="1539" spans="1:16" ht="39.950000000000003" customHeight="1" x14ac:dyDescent="0.2">
      <c r="A1539" s="138">
        <f t="shared" si="75"/>
        <v>2677</v>
      </c>
      <c r="B1539" s="21" t="str">
        <f>VLOOKUP(A1539,[1]FloodArchive!$A$2:$N$6000,3,FALSE)</f>
        <v>El Salvador</v>
      </c>
      <c r="C1539" s="22" t="s">
        <v>2948</v>
      </c>
      <c r="D1539" s="24">
        <f>VLOOKUP(A1539,[1]FloodArchive!$A$2:$P$6000,8,FALSE)</f>
        <v>38527</v>
      </c>
      <c r="E1539" s="24">
        <f>VLOOKUP(A1539,[1]FloodArchive!$A$2:$P$6000,9,FALSE)</f>
        <v>38530</v>
      </c>
      <c r="F1539" s="25">
        <f t="shared" si="77"/>
        <v>4</v>
      </c>
      <c r="G1539" s="23">
        <f>VLOOKUP(A1539,[1]FloodArchive!$A$2:$P$6000,11,FALSE)</f>
        <v>41</v>
      </c>
      <c r="H1539" s="23">
        <f>VLOOKUP(A1539,[1]FloodArchive!$A$2:$P$6000,12,FALSE)</f>
        <v>1500</v>
      </c>
      <c r="I1539" s="36"/>
      <c r="J1539" s="23" t="str">
        <f>VLOOKUP(A1539,[1]FloodArchive!$A$2:$P$6000,13,FALSE)</f>
        <v>Heavy rain</v>
      </c>
      <c r="K1539" s="26">
        <f>VLOOKUP(A1539,[1]FloodArchive!$A$2:$P$6003,14,FALSE)</f>
        <v>1</v>
      </c>
      <c r="L1539" s="23">
        <f>VLOOKUP(A1539,[1]FloodArchive!$A$2:$P$6000,7,FALSE)</f>
        <v>35359.18</v>
      </c>
      <c r="M1539" s="27">
        <f t="shared" si="76"/>
        <v>5.1505621762435325</v>
      </c>
      <c r="N1539" s="23">
        <f>VLOOKUP(A1539,[1]FloodArchive!$A$2:$P$6000,5,FALSE)</f>
        <v>-88.1982</v>
      </c>
      <c r="O1539" s="23">
        <f>VLOOKUP(A1539,[1]FloodArchive!$A$2:$P$6000,6,FALSE)</f>
        <v>13.9466</v>
      </c>
      <c r="P1539" s="33" t="s">
        <v>2949</v>
      </c>
    </row>
    <row r="1540" spans="1:16" ht="39.950000000000003" customHeight="1" x14ac:dyDescent="0.2">
      <c r="A1540" s="138">
        <f t="shared" si="75"/>
        <v>2676</v>
      </c>
      <c r="B1540" s="21" t="str">
        <f>VLOOKUP(A1540,[1]FloodArchive!$A$2:$N$6000,3,FALSE)</f>
        <v>Bangladesh</v>
      </c>
      <c r="C1540" s="22" t="s">
        <v>2950</v>
      </c>
      <c r="D1540" s="24">
        <f>VLOOKUP(A1540,[1]FloodArchive!$A$2:$P$6000,8,FALSE)</f>
        <v>38526</v>
      </c>
      <c r="E1540" s="24">
        <f>VLOOKUP(A1540,[1]FloodArchive!$A$2:$P$6000,9,FALSE)</f>
        <v>38533</v>
      </c>
      <c r="F1540" s="25">
        <f t="shared" si="77"/>
        <v>8</v>
      </c>
      <c r="G1540" s="23">
        <f>VLOOKUP(A1540,[1]FloodArchive!$A$2:$P$6000,11,FALSE)</f>
        <v>5</v>
      </c>
      <c r="H1540" s="23">
        <f>VLOOKUP(A1540,[1]FloodArchive!$A$2:$P$6000,12,FALSE)</f>
        <v>70000</v>
      </c>
      <c r="I1540" s="36"/>
      <c r="J1540" s="23" t="str">
        <f>VLOOKUP(A1540,[1]FloodArchive!$A$2:$P$6000,13,FALSE)</f>
        <v>Monsoonal rain</v>
      </c>
      <c r="K1540" s="26">
        <f>VLOOKUP(A1540,[1]FloodArchive!$A$2:$P$6003,14,FALSE)</f>
        <v>1</v>
      </c>
      <c r="L1540" s="23">
        <f>VLOOKUP(A1540,[1]FloodArchive!$A$2:$P$6000,7,FALSE)</f>
        <v>15321.96</v>
      </c>
      <c r="M1540" s="27">
        <f t="shared" si="76"/>
        <v>5.0884043112139823</v>
      </c>
      <c r="N1540" s="23">
        <f>VLOOKUP(A1540,[1]FloodArchive!$A$2:$P$6000,5,FALSE)</f>
        <v>89.114500000000007</v>
      </c>
      <c r="O1540" s="23">
        <f>VLOOKUP(A1540,[1]FloodArchive!$A$2:$P$6000,6,FALSE)</f>
        <v>25.961400000000001</v>
      </c>
      <c r="P1540" s="33" t="s">
        <v>2951</v>
      </c>
    </row>
    <row r="1541" spans="1:16" ht="39.950000000000003" customHeight="1" x14ac:dyDescent="0.2">
      <c r="A1541" s="138">
        <f t="shared" si="75"/>
        <v>2675</v>
      </c>
      <c r="B1541" s="21" t="str">
        <f>VLOOKUP(A1541,[1]FloodArchive!$A$2:$N$6000,3,FALSE)</f>
        <v>Pakistan</v>
      </c>
      <c r="C1541" s="22" t="s">
        <v>2952</v>
      </c>
      <c r="D1541" s="24">
        <f>VLOOKUP(A1541,[1]FloodArchive!$A$2:$P$6000,8,FALSE)</f>
        <v>38524</v>
      </c>
      <c r="E1541" s="24">
        <f>VLOOKUP(A1541,[1]FloodArchive!$A$2:$P$6000,9,FALSE)</f>
        <v>38569</v>
      </c>
      <c r="F1541" s="25">
        <f t="shared" si="77"/>
        <v>46</v>
      </c>
      <c r="G1541" s="23">
        <f>VLOOKUP(A1541,[1]FloodArchive!$A$2:$P$6000,11,FALSE)</f>
        <v>5</v>
      </c>
      <c r="H1541" s="23">
        <f>VLOOKUP(A1541,[1]FloodArchive!$A$2:$P$6000,12,FALSE)</f>
        <v>50000</v>
      </c>
      <c r="I1541" s="36"/>
      <c r="J1541" s="23" t="str">
        <f>VLOOKUP(A1541,[1]FloodArchive!$A$2:$P$6000,13,FALSE)</f>
        <v>Snowmelt</v>
      </c>
      <c r="K1541" s="26">
        <f>VLOOKUP(A1541,[1]FloodArchive!$A$2:$P$6003,14,FALSE)</f>
        <v>2</v>
      </c>
      <c r="L1541" s="23">
        <f>VLOOKUP(A1541,[1]FloodArchive!$A$2:$P$6000,7,FALSE)</f>
        <v>28630.77</v>
      </c>
      <c r="M1541" s="27">
        <f t="shared" si="76"/>
        <v>6.4206208555017765</v>
      </c>
      <c r="N1541" s="23">
        <f>VLOOKUP(A1541,[1]FloodArchive!$A$2:$P$6000,5,FALSE)</f>
        <v>71.507599999999996</v>
      </c>
      <c r="O1541" s="23">
        <f>VLOOKUP(A1541,[1]FloodArchive!$A$2:$P$6000,6,FALSE)</f>
        <v>34.271999999999998</v>
      </c>
      <c r="P1541" s="33" t="s">
        <v>2953</v>
      </c>
    </row>
    <row r="1542" spans="1:16" ht="39.950000000000003" customHeight="1" x14ac:dyDescent="0.2">
      <c r="A1542" s="138">
        <f t="shared" si="75"/>
        <v>2674</v>
      </c>
      <c r="B1542" s="21" t="str">
        <f>VLOOKUP(A1542,[1]FloodArchive!$A$2:$N$6000,3,FALSE)</f>
        <v>China</v>
      </c>
      <c r="C1542" s="22" t="s">
        <v>2954</v>
      </c>
      <c r="D1542" s="24">
        <f>VLOOKUP(A1542,[1]FloodArchive!$A$2:$P$6000,8,FALSE)</f>
        <v>38522</v>
      </c>
      <c r="E1542" s="24">
        <f>VLOOKUP(A1542,[1]FloodArchive!$A$2:$P$6000,9,FALSE)</f>
        <v>38533</v>
      </c>
      <c r="F1542" s="25">
        <f t="shared" si="77"/>
        <v>12</v>
      </c>
      <c r="G1542" s="23">
        <f>VLOOKUP(A1542,[1]FloodArchive!$A$2:$P$6000,11,FALSE)</f>
        <v>200</v>
      </c>
      <c r="H1542" s="23">
        <f>VLOOKUP(A1542,[1]FloodArchive!$A$2:$P$6000,12,FALSE)</f>
        <v>1500000</v>
      </c>
      <c r="I1542" s="36">
        <v>852000000</v>
      </c>
      <c r="J1542" s="23" t="str">
        <f>VLOOKUP(A1542,[1]FloodArchive!$A$2:$P$6000,13,FALSE)</f>
        <v>Heavy rain</v>
      </c>
      <c r="K1542" s="26">
        <f>VLOOKUP(A1542,[1]FloodArchive!$A$2:$P$6003,14,FALSE)</f>
        <v>2</v>
      </c>
      <c r="L1542" s="23">
        <f>VLOOKUP(A1542,[1]FloodArchive!$A$2:$P$6000,7,FALSE)</f>
        <v>226558.27</v>
      </c>
      <c r="M1542" s="27">
        <f t="shared" si="76"/>
        <v>6.7353911614592654</v>
      </c>
      <c r="N1542" s="23">
        <f>VLOOKUP(A1542,[1]FloodArchive!$A$2:$P$6000,5,FALSE)</f>
        <v>111.322</v>
      </c>
      <c r="O1542" s="23">
        <f>VLOOKUP(A1542,[1]FloodArchive!$A$2:$P$6000,6,FALSE)</f>
        <v>23.544899999999998</v>
      </c>
      <c r="P1542" s="33" t="s">
        <v>2955</v>
      </c>
    </row>
    <row r="1543" spans="1:16" ht="39.950000000000003" customHeight="1" x14ac:dyDescent="0.2">
      <c r="A1543" s="138">
        <f t="shared" si="75"/>
        <v>2673</v>
      </c>
      <c r="B1543" s="21" t="str">
        <f>VLOOKUP(A1543,[1]FloodArchive!$A$2:$N$6000,3,FALSE)</f>
        <v>UK</v>
      </c>
      <c r="C1543" s="22" t="s">
        <v>2956</v>
      </c>
      <c r="D1543" s="24">
        <f>VLOOKUP(A1543,[1]FloodArchive!$A$2:$P$6000,8,FALSE)</f>
        <v>38522</v>
      </c>
      <c r="E1543" s="24">
        <f>VLOOKUP(A1543,[1]FloodArchive!$A$2:$P$6000,9,FALSE)</f>
        <v>38523</v>
      </c>
      <c r="F1543" s="25">
        <f t="shared" si="77"/>
        <v>2</v>
      </c>
      <c r="G1543" s="23">
        <f>VLOOKUP(A1543,[1]FloodArchive!$A$2:$P$6000,11,FALSE)</f>
        <v>0</v>
      </c>
      <c r="H1543" s="23">
        <f>VLOOKUP(A1543,[1]FloodArchive!$A$2:$P$6000,12,FALSE)</f>
        <v>0</v>
      </c>
      <c r="I1543" s="36" t="s">
        <v>1691</v>
      </c>
      <c r="J1543" s="23" t="str">
        <f>VLOOKUP(A1543,[1]FloodArchive!$A$2:$P$6000,13,FALSE)</f>
        <v>Brief torrential rain</v>
      </c>
      <c r="K1543" s="26">
        <f>VLOOKUP(A1543,[1]FloodArchive!$A$2:$P$6003,14,FALSE)</f>
        <v>2</v>
      </c>
      <c r="L1543" s="23">
        <f>VLOOKUP(A1543,[1]FloodArchive!$A$2:$P$6000,7,FALSE)</f>
        <v>1055.4100000000001</v>
      </c>
      <c r="M1543" s="27">
        <f t="shared" si="76"/>
        <v>3.6254811961247659</v>
      </c>
      <c r="N1543" s="23">
        <f>VLOOKUP(A1543,[1]FloodArchive!$A$2:$P$6000,5,FALSE)</f>
        <v>-1.0233399999999999</v>
      </c>
      <c r="O1543" s="23">
        <f>VLOOKUP(A1543,[1]FloodArchive!$A$2:$P$6000,6,FALSE)</f>
        <v>54.258800000000001</v>
      </c>
      <c r="P1543" s="33" t="s">
        <v>2957</v>
      </c>
    </row>
    <row r="1544" spans="1:16" ht="39.950000000000003" customHeight="1" x14ac:dyDescent="0.2">
      <c r="A1544" s="138">
        <f t="shared" si="75"/>
        <v>2672</v>
      </c>
      <c r="B1544" s="21" t="str">
        <f>VLOOKUP(A1544,[1]FloodArchive!$A$2:$N$6000,3,FALSE)</f>
        <v>Kenya</v>
      </c>
      <c r="C1544" s="22" t="s">
        <v>2958</v>
      </c>
      <c r="D1544" s="24">
        <f>VLOOKUP(A1544,[1]FloodArchive!$A$2:$P$6000,8,FALSE)</f>
        <v>38520</v>
      </c>
      <c r="E1544" s="24">
        <f>VLOOKUP(A1544,[1]FloodArchive!$A$2:$P$6000,9,FALSE)</f>
        <v>38523</v>
      </c>
      <c r="F1544" s="25">
        <f t="shared" si="77"/>
        <v>4</v>
      </c>
      <c r="G1544" s="23">
        <f>VLOOKUP(A1544,[1]FloodArchive!$A$2:$P$6000,11,FALSE)</f>
        <v>20</v>
      </c>
      <c r="H1544" s="23">
        <f>VLOOKUP(A1544,[1]FloodArchive!$A$2:$P$6000,12,FALSE)</f>
        <v>1200</v>
      </c>
      <c r="I1544" s="36"/>
      <c r="J1544" s="23" t="str">
        <f>VLOOKUP(A1544,[1]FloodArchive!$A$2:$P$6000,13,FALSE)</f>
        <v>Heavy rain</v>
      </c>
      <c r="K1544" s="26">
        <f>VLOOKUP(A1544,[1]FloodArchive!$A$2:$P$6003,14,FALSE)</f>
        <v>1</v>
      </c>
      <c r="L1544" s="23">
        <f>VLOOKUP(A1544,[1]FloodArchive!$A$2:$P$6000,7,FALSE)</f>
        <v>3517.31</v>
      </c>
      <c r="M1544" s="27">
        <f t="shared" si="76"/>
        <v>4.1482706381084578</v>
      </c>
      <c r="N1544" s="23">
        <f>VLOOKUP(A1544,[1]FloodArchive!$A$2:$P$6000,5,FALSE)</f>
        <v>34.2361</v>
      </c>
      <c r="O1544" s="23">
        <f>VLOOKUP(A1544,[1]FloodArchive!$A$2:$P$6000,6,FALSE)</f>
        <v>0.54204200000000002</v>
      </c>
      <c r="P1544" s="33" t="s">
        <v>2959</v>
      </c>
    </row>
    <row r="1545" spans="1:16" ht="39.950000000000003" customHeight="1" x14ac:dyDescent="0.2">
      <c r="A1545" s="138">
        <f t="shared" si="75"/>
        <v>2671</v>
      </c>
      <c r="B1545" s="21" t="str">
        <f>VLOOKUP(A1545,[1]FloodArchive!$A$2:$N$6000,3,FALSE)</f>
        <v>China</v>
      </c>
      <c r="C1545" s="22" t="s">
        <v>2960</v>
      </c>
      <c r="D1545" s="24">
        <f>VLOOKUP(A1545,[1]FloodArchive!$A$2:$P$6000,8,FALSE)</f>
        <v>38520</v>
      </c>
      <c r="E1545" s="24">
        <f>VLOOKUP(A1545,[1]FloodArchive!$A$2:$P$6000,9,FALSE)</f>
        <v>38528</v>
      </c>
      <c r="F1545" s="25">
        <f t="shared" si="77"/>
        <v>9</v>
      </c>
      <c r="G1545" s="23">
        <f>VLOOKUP(A1545,[1]FloodArchive!$A$2:$P$6000,11,FALSE)</f>
        <v>19</v>
      </c>
      <c r="H1545" s="23">
        <f>VLOOKUP(A1545,[1]FloodArchive!$A$2:$P$6000,12,FALSE)</f>
        <v>210000</v>
      </c>
      <c r="I1545" s="36">
        <v>180700000</v>
      </c>
      <c r="J1545" s="23" t="str">
        <f>VLOOKUP(A1545,[1]FloodArchive!$A$2:$P$6000,13,FALSE)</f>
        <v>Heavy rain</v>
      </c>
      <c r="K1545" s="26">
        <f>VLOOKUP(A1545,[1]FloodArchive!$A$2:$P$6003,14,FALSE)</f>
        <v>2</v>
      </c>
      <c r="L1545" s="23">
        <f>VLOOKUP(A1545,[1]FloodArchive!$A$2:$P$6000,7,FALSE)</f>
        <v>93628.71</v>
      </c>
      <c r="M1545" s="27">
        <f t="shared" si="76"/>
        <v>6.2266815448960653</v>
      </c>
      <c r="N1545" s="23">
        <f>VLOOKUP(A1545,[1]FloodArchive!$A$2:$P$6000,5,FALSE)</f>
        <v>117.773</v>
      </c>
      <c r="O1545" s="23">
        <f>VLOOKUP(A1545,[1]FloodArchive!$A$2:$P$6000,6,FALSE)</f>
        <v>26.691400000000002</v>
      </c>
      <c r="P1545" s="33" t="s">
        <v>2961</v>
      </c>
    </row>
    <row r="1546" spans="1:16" ht="39.950000000000003" customHeight="1" x14ac:dyDescent="0.2">
      <c r="A1546" s="138">
        <f t="shared" si="75"/>
        <v>2670</v>
      </c>
      <c r="B1546" s="21" t="str">
        <f>VLOOKUP(A1546,[1]FloodArchive!$A$2:$N$6000,3,FALSE)</f>
        <v>Tajikistan</v>
      </c>
      <c r="C1546" s="22" t="s">
        <v>2962</v>
      </c>
      <c r="D1546" s="24">
        <f>VLOOKUP(A1546,[1]FloodArchive!$A$2:$P$6000,8,FALSE)</f>
        <v>38518</v>
      </c>
      <c r="E1546" s="24">
        <f>VLOOKUP(A1546,[1]FloodArchive!$A$2:$P$6000,9,FALSE)</f>
        <v>38554</v>
      </c>
      <c r="F1546" s="25">
        <f t="shared" si="77"/>
        <v>37</v>
      </c>
      <c r="G1546" s="23">
        <f>VLOOKUP(A1546,[1]FloodArchive!$A$2:$P$6000,11,FALSE)</f>
        <v>39</v>
      </c>
      <c r="H1546" s="23">
        <f>VLOOKUP(A1546,[1]FloodArchive!$A$2:$P$6000,12,FALSE)</f>
        <v>11000</v>
      </c>
      <c r="I1546" s="36">
        <v>50000000</v>
      </c>
      <c r="J1546" s="23" t="str">
        <f>VLOOKUP(A1546,[1]FloodArchive!$A$2:$P$6000,13,FALSE)</f>
        <v>Heavy rain</v>
      </c>
      <c r="K1546" s="26">
        <f>VLOOKUP(A1546,[1]FloodArchive!$A$2:$P$6003,14,FALSE)</f>
        <v>1</v>
      </c>
      <c r="L1546" s="23">
        <f>VLOOKUP(A1546,[1]FloodArchive!$A$2:$P$6000,7,FALSE)</f>
        <v>102998.37</v>
      </c>
      <c r="M1546" s="27">
        <f t="shared" si="76"/>
        <v>6.581032075902197</v>
      </c>
      <c r="N1546" s="23">
        <f>VLOOKUP(A1546,[1]FloodArchive!$A$2:$P$6000,5,FALSE)</f>
        <v>70.799099999999996</v>
      </c>
      <c r="O1546" s="23">
        <f>VLOOKUP(A1546,[1]FloodArchive!$A$2:$P$6000,6,FALSE)</f>
        <v>37.18</v>
      </c>
      <c r="P1546" s="33" t="s">
        <v>2963</v>
      </c>
    </row>
    <row r="1547" spans="1:16" ht="39.950000000000003" customHeight="1" x14ac:dyDescent="0.2">
      <c r="A1547" s="138">
        <f t="shared" ref="A1547:A1610" si="78">A1548+1</f>
        <v>2669</v>
      </c>
      <c r="B1547" s="21" t="str">
        <f>VLOOKUP(A1547,[1]FloodArchive!$A$2:$N$6000,3,FALSE)</f>
        <v>Taiwan</v>
      </c>
      <c r="C1547" s="22" t="s">
        <v>2964</v>
      </c>
      <c r="D1547" s="24">
        <f>VLOOKUP(A1547,[1]FloodArchive!$A$2:$P$6000,8,FALSE)</f>
        <v>38514</v>
      </c>
      <c r="E1547" s="24">
        <f>VLOOKUP(A1547,[1]FloodArchive!$A$2:$P$6000,9,FALSE)</f>
        <v>38520</v>
      </c>
      <c r="F1547" s="25">
        <f t="shared" si="77"/>
        <v>7</v>
      </c>
      <c r="G1547" s="23">
        <f>VLOOKUP(A1547,[1]FloodArchive!$A$2:$P$6000,11,FALSE)</f>
        <v>16</v>
      </c>
      <c r="H1547" s="23">
        <f>VLOOKUP(A1547,[1]FloodArchive!$A$2:$P$6000,12,FALSE)</f>
        <v>2700</v>
      </c>
      <c r="I1547" s="36">
        <v>62000000</v>
      </c>
      <c r="J1547" s="23" t="str">
        <f>VLOOKUP(A1547,[1]FloodArchive!$A$2:$P$6000,13,FALSE)</f>
        <v>Heavy rain</v>
      </c>
      <c r="K1547" s="26">
        <f>VLOOKUP(A1547,[1]FloodArchive!$A$2:$P$6003,14,FALSE)</f>
        <v>2</v>
      </c>
      <c r="L1547" s="23">
        <f>VLOOKUP(A1547,[1]FloodArchive!$A$2:$P$6000,7,FALSE)</f>
        <v>3446.4</v>
      </c>
      <c r="M1547" s="27">
        <f t="shared" ref="M1547:M1610" si="79">LOG(F1547*K1547*L1547)</f>
        <v>4.683493717296126</v>
      </c>
      <c r="N1547" s="23">
        <f>VLOOKUP(A1547,[1]FloodArchive!$A$2:$P$6000,5,FALSE)</f>
        <v>120.345</v>
      </c>
      <c r="O1547" s="23">
        <f>VLOOKUP(A1547,[1]FloodArchive!$A$2:$P$6000,6,FALSE)</f>
        <v>22.802700000000002</v>
      </c>
      <c r="P1547" s="33" t="s">
        <v>2965</v>
      </c>
    </row>
    <row r="1548" spans="1:16" ht="39.950000000000003" customHeight="1" x14ac:dyDescent="0.2">
      <c r="A1548" s="138">
        <f t="shared" si="78"/>
        <v>2668</v>
      </c>
      <c r="B1548" s="21" t="str">
        <f>VLOOKUP(A1548,[1]FloodArchive!$A$2:$N$6000,3,FALSE)</f>
        <v>China</v>
      </c>
      <c r="C1548" s="22" t="s">
        <v>2966</v>
      </c>
      <c r="D1548" s="24">
        <f>VLOOKUP(A1548,[1]FloodArchive!$A$2:$P$6000,8,FALSE)</f>
        <v>38513</v>
      </c>
      <c r="E1548" s="24">
        <f>VLOOKUP(A1548,[1]FloodArchive!$A$2:$P$6000,9,FALSE)</f>
        <v>38515</v>
      </c>
      <c r="F1548" s="25">
        <f t="shared" si="77"/>
        <v>3</v>
      </c>
      <c r="G1548" s="23">
        <f>VLOOKUP(A1548,[1]FloodArchive!$A$2:$P$6000,11,FALSE)</f>
        <v>117</v>
      </c>
      <c r="H1548" s="23">
        <f>VLOOKUP(A1548,[1]FloodArchive!$A$2:$P$6000,12,FALSE)</f>
        <v>400</v>
      </c>
      <c r="I1548" s="36"/>
      <c r="J1548" s="23" t="str">
        <f>VLOOKUP(A1548,[1]FloodArchive!$A$2:$P$6000,13,FALSE)</f>
        <v>Brief torrential rain</v>
      </c>
      <c r="K1548" s="26">
        <f>VLOOKUP(A1548,[1]FloodArchive!$A$2:$P$6003,14,FALSE)</f>
        <v>2</v>
      </c>
      <c r="L1548" s="23">
        <f>VLOOKUP(A1548,[1]FloodArchive!$A$2:$P$6000,7,FALSE)</f>
        <v>2332.12</v>
      </c>
      <c r="M1548" s="27">
        <f t="shared" si="79"/>
        <v>4.1459021438106713</v>
      </c>
      <c r="N1548" s="23">
        <f>VLOOKUP(A1548,[1]FloodArchive!$A$2:$P$6000,5,FALSE)</f>
        <v>129.26599999999999</v>
      </c>
      <c r="O1548" s="23">
        <f>VLOOKUP(A1548,[1]FloodArchive!$A$2:$P$6000,6,FALSE)</f>
        <v>44.319600000000001</v>
      </c>
      <c r="P1548" s="33" t="s">
        <v>2967</v>
      </c>
    </row>
    <row r="1549" spans="1:16" ht="39.950000000000003" customHeight="1" x14ac:dyDescent="0.2">
      <c r="A1549" s="138">
        <f t="shared" si="78"/>
        <v>2667</v>
      </c>
      <c r="B1549" s="21" t="str">
        <f>VLOOKUP(A1549,[1]FloodArchive!$A$2:$N$6000,3,FALSE)</f>
        <v>Tajikistan</v>
      </c>
      <c r="C1549" s="22" t="s">
        <v>2968</v>
      </c>
      <c r="D1549" s="24">
        <f>VLOOKUP(A1549,[1]FloodArchive!$A$2:$P$6000,8,FALSE)</f>
        <v>38511</v>
      </c>
      <c r="E1549" s="24">
        <f>VLOOKUP(A1549,[1]FloodArchive!$A$2:$P$6000,9,FALSE)</f>
        <v>38513</v>
      </c>
      <c r="F1549" s="25">
        <f t="shared" ref="F1549:F1612" si="80">E1549-D1549+1</f>
        <v>3</v>
      </c>
      <c r="G1549" s="23">
        <f>VLOOKUP(A1549,[1]FloodArchive!$A$2:$P$6000,11,FALSE)</f>
        <v>6</v>
      </c>
      <c r="H1549" s="23">
        <f>VLOOKUP(A1549,[1]FloodArchive!$A$2:$P$6000,12,FALSE)</f>
        <v>2000</v>
      </c>
      <c r="I1549" s="36"/>
      <c r="J1549" s="23" t="str">
        <f>VLOOKUP(A1549,[1]FloodArchive!$A$2:$P$6000,13,FALSE)</f>
        <v>Heavy rain</v>
      </c>
      <c r="K1549" s="26">
        <f>VLOOKUP(A1549,[1]FloodArchive!$A$2:$P$6003,14,FALSE)</f>
        <v>1</v>
      </c>
      <c r="L1549" s="23">
        <f>VLOOKUP(A1549,[1]FloodArchive!$A$2:$P$6000,7,FALSE)</f>
        <v>5936.26</v>
      </c>
      <c r="M1549" s="27">
        <f t="shared" si="79"/>
        <v>4.2506341689064797</v>
      </c>
      <c r="N1549" s="23">
        <f>VLOOKUP(A1549,[1]FloodArchive!$A$2:$P$6000,5,FALSE)</f>
        <v>68.1036</v>
      </c>
      <c r="O1549" s="23">
        <f>VLOOKUP(A1549,[1]FloodArchive!$A$2:$P$6000,6,FALSE)</f>
        <v>39.472299999999997</v>
      </c>
      <c r="P1549" s="33" t="s">
        <v>2969</v>
      </c>
    </row>
    <row r="1550" spans="1:16" ht="39.950000000000003" customHeight="1" x14ac:dyDescent="0.2">
      <c r="A1550" s="138">
        <f t="shared" si="78"/>
        <v>2666</v>
      </c>
      <c r="B1550" s="21" t="str">
        <f>VLOOKUP(A1550,[1]FloodArchive!$A$2:$N$6000,3,FALSE)</f>
        <v>Canada</v>
      </c>
      <c r="C1550" s="22" t="s">
        <v>2970</v>
      </c>
      <c r="D1550" s="24">
        <f>VLOOKUP(A1550,[1]FloodArchive!$A$2:$P$6000,8,FALSE)</f>
        <v>38510</v>
      </c>
      <c r="E1550" s="24">
        <f>VLOOKUP(A1550,[1]FloodArchive!$A$2:$P$6000,9,FALSE)</f>
        <v>38534</v>
      </c>
      <c r="F1550" s="25">
        <f t="shared" si="80"/>
        <v>25</v>
      </c>
      <c r="G1550" s="23">
        <f>VLOOKUP(A1550,[1]FloodArchive!$A$2:$P$6000,11,FALSE)</f>
        <v>4</v>
      </c>
      <c r="H1550" s="23">
        <f>VLOOKUP(A1550,[1]FloodArchive!$A$2:$P$6000,12,FALSE)</f>
        <v>5000</v>
      </c>
      <c r="I1550" s="36">
        <v>400000000</v>
      </c>
      <c r="J1550" s="23" t="str">
        <f>VLOOKUP(A1550,[1]FloodArchive!$A$2:$P$6000,13,FALSE)</f>
        <v>Heavy rain</v>
      </c>
      <c r="K1550" s="26">
        <f>VLOOKUP(A1550,[1]FloodArchive!$A$2:$P$6003,14,FALSE)</f>
        <v>2</v>
      </c>
      <c r="L1550" s="23">
        <f>VLOOKUP(A1550,[1]FloodArchive!$A$2:$P$6000,7,FALSE)</f>
        <v>86681.01</v>
      </c>
      <c r="M1550" s="27">
        <f t="shared" si="79"/>
        <v>6.6368939673768681</v>
      </c>
      <c r="N1550" s="23">
        <f>VLOOKUP(A1550,[1]FloodArchive!$A$2:$P$6000,5,FALSE)</f>
        <v>-114.42400000000001</v>
      </c>
      <c r="O1550" s="23">
        <f>VLOOKUP(A1550,[1]FloodArchive!$A$2:$P$6000,6,FALSE)</f>
        <v>50.843699999999998</v>
      </c>
      <c r="P1550" s="33" t="s">
        <v>2971</v>
      </c>
    </row>
    <row r="1551" spans="1:16" ht="39.950000000000003" customHeight="1" x14ac:dyDescent="0.2">
      <c r="A1551" s="138">
        <f t="shared" si="78"/>
        <v>2665</v>
      </c>
      <c r="B1551" s="21" t="str">
        <f>VLOOKUP(A1551,[1]FloodArchive!$A$2:$N$6000,3,FALSE)</f>
        <v>Georgia</v>
      </c>
      <c r="C1551" s="22" t="s">
        <v>2972</v>
      </c>
      <c r="D1551" s="24">
        <f>VLOOKUP(A1551,[1]FloodArchive!$A$2:$P$6000,8,FALSE)</f>
        <v>38508</v>
      </c>
      <c r="E1551" s="24">
        <f>VLOOKUP(A1551,[1]FloodArchive!$A$2:$P$6000,9,FALSE)</f>
        <v>38520</v>
      </c>
      <c r="F1551" s="25">
        <f t="shared" si="80"/>
        <v>13</v>
      </c>
      <c r="G1551" s="23">
        <f>VLOOKUP(A1551,[1]FloodArchive!$A$2:$P$6000,11,FALSE)</f>
        <v>1</v>
      </c>
      <c r="H1551" s="23">
        <f>VLOOKUP(A1551,[1]FloodArchive!$A$2:$P$6000,12,FALSE)</f>
        <v>50</v>
      </c>
      <c r="I1551" s="36">
        <v>2000000</v>
      </c>
      <c r="J1551" s="23" t="str">
        <f>VLOOKUP(A1551,[1]FloodArchive!$A$2:$P$6000,13,FALSE)</f>
        <v>Heavy rain</v>
      </c>
      <c r="K1551" s="26">
        <f>VLOOKUP(A1551,[1]FloodArchive!$A$2:$P$6003,14,FALSE)</f>
        <v>1</v>
      </c>
      <c r="L1551" s="23">
        <f>VLOOKUP(A1551,[1]FloodArchive!$A$2:$P$6000,7,FALSE)</f>
        <v>14901.1</v>
      </c>
      <c r="M1551" s="27">
        <f t="shared" si="79"/>
        <v>5.2871616815444034</v>
      </c>
      <c r="N1551" s="23">
        <f>VLOOKUP(A1551,[1]FloodArchive!$A$2:$P$6000,5,FALSE)</f>
        <v>45.324300000000001</v>
      </c>
      <c r="O1551" s="23">
        <f>VLOOKUP(A1551,[1]FloodArchive!$A$2:$P$6000,6,FALSE)</f>
        <v>42.048900000000003</v>
      </c>
      <c r="P1551" s="33" t="s">
        <v>2973</v>
      </c>
    </row>
    <row r="1552" spans="1:16" ht="39.950000000000003" customHeight="1" x14ac:dyDescent="0.2">
      <c r="A1552" s="138">
        <f t="shared" si="78"/>
        <v>2664</v>
      </c>
      <c r="B1552" s="21" t="str">
        <f>VLOOKUP(A1552,[1]FloodArchive!$A$2:$N$6000,3,FALSE)</f>
        <v>Brazil</v>
      </c>
      <c r="C1552" s="22" t="s">
        <v>2974</v>
      </c>
      <c r="D1552" s="24">
        <f>VLOOKUP(A1552,[1]FloodArchive!$A$2:$P$6000,8,FALSE)</f>
        <v>38504</v>
      </c>
      <c r="E1552" s="24">
        <f>VLOOKUP(A1552,[1]FloodArchive!$A$2:$P$6000,9,FALSE)</f>
        <v>38507</v>
      </c>
      <c r="F1552" s="25">
        <f t="shared" si="80"/>
        <v>4</v>
      </c>
      <c r="G1552" s="23">
        <f>VLOOKUP(A1552,[1]FloodArchive!$A$2:$P$6000,11,FALSE)</f>
        <v>28</v>
      </c>
      <c r="H1552" s="23">
        <f>VLOOKUP(A1552,[1]FloodArchive!$A$2:$P$6000,12,FALSE)</f>
        <v>31000</v>
      </c>
      <c r="I1552" s="36"/>
      <c r="J1552" s="23" t="str">
        <f>VLOOKUP(A1552,[1]FloodArchive!$A$2:$P$6000,13,FALSE)</f>
        <v>Heavy rain</v>
      </c>
      <c r="K1552" s="26">
        <f>VLOOKUP(A1552,[1]FloodArchive!$A$2:$P$6003,14,FALSE)</f>
        <v>1</v>
      </c>
      <c r="L1552" s="23">
        <f>VLOOKUP(A1552,[1]FloodArchive!$A$2:$P$6000,7,FALSE)</f>
        <v>6052.27</v>
      </c>
      <c r="M1552" s="27">
        <f t="shared" si="79"/>
        <v>4.3839782855790652</v>
      </c>
      <c r="N1552" s="23">
        <f>VLOOKUP(A1552,[1]FloodArchive!$A$2:$P$6000,5,FALSE)</f>
        <v>-35.371099999999998</v>
      </c>
      <c r="O1552" s="23">
        <f>VLOOKUP(A1552,[1]FloodArchive!$A$2:$P$6000,6,FALSE)</f>
        <v>-8.0243199999999995</v>
      </c>
      <c r="P1552" s="33" t="s">
        <v>2975</v>
      </c>
    </row>
    <row r="1553" spans="1:16" ht="39.950000000000003" customHeight="1" x14ac:dyDescent="0.2">
      <c r="A1553" s="138">
        <f t="shared" si="78"/>
        <v>2663</v>
      </c>
      <c r="B1553" s="21" t="str">
        <f>VLOOKUP(A1553,[1]FloodArchive!$A$2:$N$6000,3,FALSE)</f>
        <v>China</v>
      </c>
      <c r="C1553" s="22" t="s">
        <v>2976</v>
      </c>
      <c r="D1553" s="24">
        <f>VLOOKUP(A1553,[1]FloodArchive!$A$2:$P$6000,8,FALSE)</f>
        <v>38502</v>
      </c>
      <c r="E1553" s="24">
        <f>VLOOKUP(A1553,[1]FloodArchive!$A$2:$P$6000,9,FALSE)</f>
        <v>38513</v>
      </c>
      <c r="F1553" s="25">
        <f t="shared" si="80"/>
        <v>12</v>
      </c>
      <c r="G1553" s="23">
        <f>VLOOKUP(A1553,[1]FloodArchive!$A$2:$P$6000,11,FALSE)</f>
        <v>160</v>
      </c>
      <c r="H1553" s="23">
        <f>VLOOKUP(A1553,[1]FloodArchive!$A$2:$P$6000,12,FALSE)</f>
        <v>300000</v>
      </c>
      <c r="I1553" s="36">
        <v>383000000</v>
      </c>
      <c r="J1553" s="23" t="str">
        <f>VLOOKUP(A1553,[1]FloodArchive!$A$2:$P$6000,13,FALSE)</f>
        <v>Heavy rain</v>
      </c>
      <c r="K1553" s="26">
        <f>VLOOKUP(A1553,[1]FloodArchive!$A$2:$P$6003,14,FALSE)</f>
        <v>1</v>
      </c>
      <c r="L1553" s="23">
        <f>VLOOKUP(A1553,[1]FloodArchive!$A$2:$P$6000,7,FALSE)</f>
        <v>679663.6</v>
      </c>
      <c r="M1553" s="27">
        <f t="shared" si="79"/>
        <v>6.9114752575581635</v>
      </c>
      <c r="N1553" s="23">
        <f>VLOOKUP(A1553,[1]FloodArchive!$A$2:$P$6000,5,FALSE)</f>
        <v>108.10299999999999</v>
      </c>
      <c r="O1553" s="23">
        <f>VLOOKUP(A1553,[1]FloodArchive!$A$2:$P$6000,6,FALSE)</f>
        <v>28.7151</v>
      </c>
      <c r="P1553" s="33" t="s">
        <v>2977</v>
      </c>
    </row>
    <row r="1554" spans="1:16" ht="39.950000000000003" customHeight="1" x14ac:dyDescent="0.2">
      <c r="A1554" s="138">
        <f t="shared" si="78"/>
        <v>2662</v>
      </c>
      <c r="B1554" s="21" t="str">
        <f>VLOOKUP(A1554,[1]FloodArchive!$A$2:$N$6000,3,FALSE)</f>
        <v>Ukraine</v>
      </c>
      <c r="C1554" s="22" t="s">
        <v>2978</v>
      </c>
      <c r="D1554" s="24">
        <f>VLOOKUP(A1554,[1]FloodArchive!$A$2:$P$6000,8,FALSE)</f>
        <v>38500</v>
      </c>
      <c r="E1554" s="24">
        <f>VLOOKUP(A1554,[1]FloodArchive!$A$2:$P$6000,9,FALSE)</f>
        <v>38502</v>
      </c>
      <c r="F1554" s="25">
        <f t="shared" si="80"/>
        <v>3</v>
      </c>
      <c r="G1554" s="23">
        <f>VLOOKUP(A1554,[1]FloodArchive!$A$2:$P$6000,11,FALSE)</f>
        <v>0</v>
      </c>
      <c r="H1554" s="23">
        <f>VLOOKUP(A1554,[1]FloodArchive!$A$2:$P$6000,12,FALSE)</f>
        <v>50</v>
      </c>
      <c r="I1554" s="36"/>
      <c r="J1554" s="23" t="str">
        <f>VLOOKUP(A1554,[1]FloodArchive!$A$2:$P$6000,13,FALSE)</f>
        <v>Heavy rain</v>
      </c>
      <c r="K1554" s="26">
        <f>VLOOKUP(A1554,[1]FloodArchive!$A$2:$P$6003,14,FALSE)</f>
        <v>1</v>
      </c>
      <c r="L1554" s="23">
        <f>VLOOKUP(A1554,[1]FloodArchive!$A$2:$P$6000,7,FALSE)</f>
        <v>8129.39</v>
      </c>
      <c r="M1554" s="27">
        <f t="shared" si="79"/>
        <v>4.3871792136503824</v>
      </c>
      <c r="N1554" s="23">
        <f>VLOOKUP(A1554,[1]FloodArchive!$A$2:$P$6000,5,FALSE)</f>
        <v>35.8842</v>
      </c>
      <c r="O1554" s="23">
        <f>VLOOKUP(A1554,[1]FloodArchive!$A$2:$P$6000,6,FALSE)</f>
        <v>47.051499999999997</v>
      </c>
      <c r="P1554" s="33" t="s">
        <v>2979</v>
      </c>
    </row>
    <row r="1555" spans="1:16" ht="39.950000000000003" customHeight="1" x14ac:dyDescent="0.2">
      <c r="A1555" s="138">
        <f t="shared" si="78"/>
        <v>2661</v>
      </c>
      <c r="B1555" s="21" t="str">
        <f>VLOOKUP(A1555,[1]FloodArchive!$A$2:$N$6000,3,FALSE)</f>
        <v>China</v>
      </c>
      <c r="C1555" s="22" t="s">
        <v>2980</v>
      </c>
      <c r="D1555" s="24">
        <f>VLOOKUP(A1555,[1]FloodArchive!$A$2:$P$6000,8,FALSE)</f>
        <v>38500</v>
      </c>
      <c r="E1555" s="24">
        <f>VLOOKUP(A1555,[1]FloodArchive!$A$2:$P$6000,9,FALSE)</f>
        <v>38501</v>
      </c>
      <c r="F1555" s="25">
        <f t="shared" si="80"/>
        <v>2</v>
      </c>
      <c r="G1555" s="23">
        <f>VLOOKUP(A1555,[1]FloodArchive!$A$2:$P$6000,11,FALSE)</f>
        <v>8</v>
      </c>
      <c r="H1555" s="23">
        <f>VLOOKUP(A1555,[1]FloodArchive!$A$2:$P$6000,12,FALSE)</f>
        <v>0</v>
      </c>
      <c r="I1555" s="36">
        <v>4600000</v>
      </c>
      <c r="J1555" s="23" t="str">
        <f>VLOOKUP(A1555,[1]FloodArchive!$A$2:$P$6000,13,FALSE)</f>
        <v>Brief torrential rain</v>
      </c>
      <c r="K1555" s="26">
        <f>VLOOKUP(A1555,[1]FloodArchive!$A$2:$P$6003,14,FALSE)</f>
        <v>1</v>
      </c>
      <c r="L1555" s="23">
        <f>VLOOKUP(A1555,[1]FloodArchive!$A$2:$P$6000,7,FALSE)</f>
        <v>2020.76</v>
      </c>
      <c r="M1555" s="27">
        <f t="shared" si="79"/>
        <v>3.6065447323039739</v>
      </c>
      <c r="N1555" s="23">
        <f>VLOOKUP(A1555,[1]FloodArchive!$A$2:$P$6000,5,FALSE)</f>
        <v>104.121</v>
      </c>
      <c r="O1555" s="23">
        <f>VLOOKUP(A1555,[1]FloodArchive!$A$2:$P$6000,6,FALSE)</f>
        <v>34.413600000000002</v>
      </c>
      <c r="P1555" s="33" t="s">
        <v>2981</v>
      </c>
    </row>
    <row r="1556" spans="1:16" ht="39.950000000000003" customHeight="1" x14ac:dyDescent="0.2">
      <c r="A1556" s="138">
        <f t="shared" si="78"/>
        <v>2660</v>
      </c>
      <c r="B1556" s="21" t="str">
        <f>VLOOKUP(A1556,[1]FloodArchive!$A$2:$N$6000,3,FALSE)</f>
        <v>Bulgaria</v>
      </c>
      <c r="C1556" s="22" t="s">
        <v>2982</v>
      </c>
      <c r="D1556" s="24">
        <f>VLOOKUP(A1556,[1]FloodArchive!$A$2:$P$6000,8,FALSE)</f>
        <v>38498</v>
      </c>
      <c r="E1556" s="24">
        <f>VLOOKUP(A1556,[1]FloodArchive!$A$2:$P$6000,9,FALSE)</f>
        <v>38516</v>
      </c>
      <c r="F1556" s="25">
        <f t="shared" si="80"/>
        <v>19</v>
      </c>
      <c r="G1556" s="23">
        <f>VLOOKUP(A1556,[1]FloodArchive!$A$2:$P$6000,11,FALSE)</f>
        <v>6</v>
      </c>
      <c r="H1556" s="23">
        <f>VLOOKUP(A1556,[1]FloodArchive!$A$2:$P$6000,12,FALSE)</f>
        <v>0</v>
      </c>
      <c r="I1556" s="36">
        <v>10000000</v>
      </c>
      <c r="J1556" s="23" t="str">
        <f>VLOOKUP(A1556,[1]FloodArchive!$A$2:$P$6000,13,FALSE)</f>
        <v>Heavy rain</v>
      </c>
      <c r="K1556" s="26">
        <f>VLOOKUP(A1556,[1]FloodArchive!$A$2:$P$6003,14,FALSE)</f>
        <v>1</v>
      </c>
      <c r="L1556" s="23">
        <f>VLOOKUP(A1556,[1]FloodArchive!$A$2:$P$6000,7,FALSE)</f>
        <v>71253.3</v>
      </c>
      <c r="M1556" s="27">
        <f t="shared" si="79"/>
        <v>6.1315585838593707</v>
      </c>
      <c r="N1556" s="23">
        <f>VLOOKUP(A1556,[1]FloodArchive!$A$2:$P$6000,5,FALSE)</f>
        <v>25.269100000000002</v>
      </c>
      <c r="O1556" s="23">
        <f>VLOOKUP(A1556,[1]FloodArchive!$A$2:$P$6000,6,FALSE)</f>
        <v>43.130699999999997</v>
      </c>
      <c r="P1556" s="33" t="s">
        <v>2983</v>
      </c>
    </row>
    <row r="1557" spans="1:16" ht="39.950000000000003" customHeight="1" x14ac:dyDescent="0.2">
      <c r="A1557" s="138">
        <f t="shared" si="78"/>
        <v>2659</v>
      </c>
      <c r="B1557" s="21" t="str">
        <f>VLOOKUP(A1557,[1]FloodArchive!$A$2:$N$6000,3,FALSE)</f>
        <v>Russia</v>
      </c>
      <c r="C1557" s="22" t="s">
        <v>2984</v>
      </c>
      <c r="D1557" s="24">
        <f>VLOOKUP(A1557,[1]FloodArchive!$A$2:$P$6000,8,FALSE)</f>
        <v>38483</v>
      </c>
      <c r="E1557" s="24">
        <f>VLOOKUP(A1557,[1]FloodArchive!$A$2:$P$6000,9,FALSE)</f>
        <v>38510</v>
      </c>
      <c r="F1557" s="25">
        <f t="shared" si="80"/>
        <v>28</v>
      </c>
      <c r="G1557" s="23">
        <f>VLOOKUP(A1557,[1]FloodArchive!$A$2:$P$6000,11,FALSE)</f>
        <v>1</v>
      </c>
      <c r="H1557" s="23">
        <f>VLOOKUP(A1557,[1]FloodArchive!$A$2:$P$6000,12,FALSE)</f>
        <v>50</v>
      </c>
      <c r="I1557" s="36"/>
      <c r="J1557" s="23" t="str">
        <f>VLOOKUP(A1557,[1]FloodArchive!$A$2:$P$6000,13,FALSE)</f>
        <v>Heavy rain</v>
      </c>
      <c r="K1557" s="26">
        <f>VLOOKUP(A1557,[1]FloodArchive!$A$2:$P$6003,14,FALSE)</f>
        <v>2</v>
      </c>
      <c r="L1557" s="23">
        <f>VLOOKUP(A1557,[1]FloodArchive!$A$2:$P$6000,7,FALSE)</f>
        <v>379339.74</v>
      </c>
      <c r="M1557" s="27">
        <f t="shared" si="79"/>
        <v>7.3272163692045131</v>
      </c>
      <c r="N1557" s="23">
        <f>VLOOKUP(A1557,[1]FloodArchive!$A$2:$P$6000,5,FALSE)</f>
        <v>135.15700000000001</v>
      </c>
      <c r="O1557" s="23">
        <f>VLOOKUP(A1557,[1]FloodArchive!$A$2:$P$6000,6,FALSE)</f>
        <v>47.935299999999998</v>
      </c>
      <c r="P1557" s="33" t="s">
        <v>2985</v>
      </c>
    </row>
    <row r="1558" spans="1:16" ht="39.950000000000003" customHeight="1" x14ac:dyDescent="0.2">
      <c r="A1558" s="138">
        <f t="shared" si="78"/>
        <v>2658</v>
      </c>
      <c r="B1558" s="21" t="str">
        <f>VLOOKUP(A1558,[1]FloodArchive!$A$2:$N$6000,3,FALSE)</f>
        <v>Finland</v>
      </c>
      <c r="C1558" s="22" t="s">
        <v>2986</v>
      </c>
      <c r="D1558" s="24">
        <f>VLOOKUP(A1558,[1]FloodArchive!$A$2:$P$6000,8,FALSE)</f>
        <v>38497</v>
      </c>
      <c r="E1558" s="24">
        <f>VLOOKUP(A1558,[1]FloodArchive!$A$2:$P$6000,9,FALSE)</f>
        <v>38503</v>
      </c>
      <c r="F1558" s="25">
        <f t="shared" si="80"/>
        <v>7</v>
      </c>
      <c r="G1558" s="23">
        <f>VLOOKUP(A1558,[1]FloodArchive!$A$2:$P$6000,11,FALSE)</f>
        <v>0</v>
      </c>
      <c r="H1558" s="23">
        <f>VLOOKUP(A1558,[1]FloodArchive!$A$2:$P$6000,12,FALSE)</f>
        <v>400</v>
      </c>
      <c r="I1558" s="36"/>
      <c r="J1558" s="23" t="str">
        <f>VLOOKUP(A1558,[1]FloodArchive!$A$2:$P$6000,13,FALSE)</f>
        <v>Snowmelt</v>
      </c>
      <c r="K1558" s="26">
        <f>VLOOKUP(A1558,[1]FloodArchive!$A$2:$P$6003,14,FALSE)</f>
        <v>1</v>
      </c>
      <c r="L1558" s="23">
        <f>VLOOKUP(A1558,[1]FloodArchive!$A$2:$P$6000,7,FALSE)</f>
        <v>24898.89</v>
      </c>
      <c r="M1558" s="27">
        <f t="shared" si="79"/>
        <v>5.241278026563001</v>
      </c>
      <c r="N1558" s="23">
        <f>VLOOKUP(A1558,[1]FloodArchive!$A$2:$P$6000,5,FALSE)</f>
        <v>26.366199999999999</v>
      </c>
      <c r="O1558" s="23">
        <f>VLOOKUP(A1558,[1]FloodArchive!$A$2:$P$6000,6,FALSE)</f>
        <v>67.474299999999999</v>
      </c>
      <c r="P1558" s="33" t="s">
        <v>2987</v>
      </c>
    </row>
    <row r="1559" spans="1:16" ht="39.950000000000003" customHeight="1" x14ac:dyDescent="0.2">
      <c r="A1559" s="138">
        <f t="shared" si="78"/>
        <v>2657</v>
      </c>
      <c r="B1559" s="21" t="str">
        <f>VLOOKUP(A1559,[1]FloodArchive!$A$2:$N$6000,3,FALSE)</f>
        <v>Bangladesh</v>
      </c>
      <c r="C1559" s="22" t="s">
        <v>2988</v>
      </c>
      <c r="D1559" s="24">
        <f>VLOOKUP(A1559,[1]FloodArchive!$A$2:$P$6000,8,FALSE)</f>
        <v>38497</v>
      </c>
      <c r="E1559" s="24">
        <f>VLOOKUP(A1559,[1]FloodArchive!$A$2:$P$6000,9,FALSE)</f>
        <v>38500</v>
      </c>
      <c r="F1559" s="25">
        <f t="shared" si="80"/>
        <v>4</v>
      </c>
      <c r="G1559" s="23">
        <f>VLOOKUP(A1559,[1]FloodArchive!$A$2:$P$6000,11,FALSE)</f>
        <v>13</v>
      </c>
      <c r="H1559" s="23">
        <f>VLOOKUP(A1559,[1]FloodArchive!$A$2:$P$6000,12,FALSE)</f>
        <v>50000</v>
      </c>
      <c r="I1559" s="36"/>
      <c r="J1559" s="23" t="str">
        <f>VLOOKUP(A1559,[1]FloodArchive!$A$2:$P$6000,13,FALSE)</f>
        <v>Heavy rain</v>
      </c>
      <c r="K1559" s="26">
        <f>VLOOKUP(A1559,[1]FloodArchive!$A$2:$P$6003,14,FALSE)</f>
        <v>1</v>
      </c>
      <c r="L1559" s="23">
        <f>VLOOKUP(A1559,[1]FloodArchive!$A$2:$P$6000,7,FALSE)</f>
        <v>12730.18</v>
      </c>
      <c r="M1559" s="27">
        <f t="shared" si="79"/>
        <v>4.7068945357871224</v>
      </c>
      <c r="N1559" s="23">
        <f>VLOOKUP(A1559,[1]FloodArchive!$A$2:$P$6000,5,FALSE)</f>
        <v>91.642399999999995</v>
      </c>
      <c r="O1559" s="23">
        <f>VLOOKUP(A1559,[1]FloodArchive!$A$2:$P$6000,6,FALSE)</f>
        <v>24.597999999999999</v>
      </c>
      <c r="P1559" s="33" t="s">
        <v>2989</v>
      </c>
    </row>
    <row r="1560" spans="1:16" ht="39.950000000000003" customHeight="1" x14ac:dyDescent="0.2">
      <c r="A1560" s="138">
        <f t="shared" si="78"/>
        <v>2656</v>
      </c>
      <c r="B1560" s="21" t="str">
        <f>VLOOKUP(A1560,[1]FloodArchive!$A$2:$N$6000,3,FALSE)</f>
        <v>Brazil</v>
      </c>
      <c r="C1560" s="22" t="s">
        <v>2990</v>
      </c>
      <c r="D1560" s="24">
        <f>VLOOKUP(A1560,[1]FloodArchive!$A$2:$P$6000,8,FALSE)</f>
        <v>38496</v>
      </c>
      <c r="E1560" s="24">
        <f>VLOOKUP(A1560,[1]FloodArchive!$A$2:$P$6000,9,FALSE)</f>
        <v>38499</v>
      </c>
      <c r="F1560" s="25">
        <f t="shared" si="80"/>
        <v>4</v>
      </c>
      <c r="G1560" s="23">
        <f>VLOOKUP(A1560,[1]FloodArchive!$A$2:$P$6000,11,FALSE)</f>
        <v>5</v>
      </c>
      <c r="H1560" s="23">
        <f>VLOOKUP(A1560,[1]FloodArchive!$A$2:$P$6000,12,FALSE)</f>
        <v>0</v>
      </c>
      <c r="I1560" s="36"/>
      <c r="J1560" s="23" t="str">
        <f>VLOOKUP(A1560,[1]FloodArchive!$A$2:$P$6000,13,FALSE)</f>
        <v>Brief torrential rain</v>
      </c>
      <c r="K1560" s="26">
        <f>VLOOKUP(A1560,[1]FloodArchive!$A$2:$P$6003,14,FALSE)</f>
        <v>1</v>
      </c>
      <c r="L1560" s="23">
        <f>VLOOKUP(A1560,[1]FloodArchive!$A$2:$P$6000,7,FALSE)</f>
        <v>928.54399999999998</v>
      </c>
      <c r="M1560" s="27">
        <f t="shared" si="79"/>
        <v>3.5698624793762419</v>
      </c>
      <c r="N1560" s="23">
        <f>VLOOKUP(A1560,[1]FloodArchive!$A$2:$P$6000,5,FALSE)</f>
        <v>-46.614899999999999</v>
      </c>
      <c r="O1560" s="23">
        <f>VLOOKUP(A1560,[1]FloodArchive!$A$2:$P$6000,6,FALSE)</f>
        <v>-23.526900000000001</v>
      </c>
      <c r="P1560" s="33" t="s">
        <v>2991</v>
      </c>
    </row>
    <row r="1561" spans="1:16" ht="39.950000000000003" customHeight="1" x14ac:dyDescent="0.2">
      <c r="A1561" s="138">
        <f t="shared" si="78"/>
        <v>2655</v>
      </c>
      <c r="B1561" s="21" t="str">
        <f>VLOOKUP(A1561,[1]FloodArchive!$A$2:$N$6000,3,FALSE)</f>
        <v>New Zealand</v>
      </c>
      <c r="C1561" s="22" t="s">
        <v>2992</v>
      </c>
      <c r="D1561" s="24">
        <f>VLOOKUP(A1561,[1]FloodArchive!$A$2:$P$6000,8,FALSE)</f>
        <v>38490</v>
      </c>
      <c r="E1561" s="24">
        <f>VLOOKUP(A1561,[1]FloodArchive!$A$2:$P$6000,9,FALSE)</f>
        <v>38493</v>
      </c>
      <c r="F1561" s="25">
        <f t="shared" si="80"/>
        <v>4</v>
      </c>
      <c r="G1561" s="23">
        <f>VLOOKUP(A1561,[1]FloodArchive!$A$2:$P$6000,11,FALSE)</f>
        <v>0</v>
      </c>
      <c r="H1561" s="23">
        <f>VLOOKUP(A1561,[1]FloodArchive!$A$2:$P$6000,12,FALSE)</f>
        <v>290</v>
      </c>
      <c r="I1561" s="36"/>
      <c r="J1561" s="23" t="str">
        <f>VLOOKUP(A1561,[1]FloodArchive!$A$2:$P$6000,13,FALSE)</f>
        <v>Heavy rain</v>
      </c>
      <c r="K1561" s="26">
        <f>VLOOKUP(A1561,[1]FloodArchive!$A$2:$P$6003,14,FALSE)</f>
        <v>2</v>
      </c>
      <c r="L1561" s="23">
        <f>VLOOKUP(A1561,[1]FloodArchive!$A$2:$P$6000,7,FALSE)</f>
        <v>628.48299999999995</v>
      </c>
      <c r="M1561" s="27">
        <f t="shared" si="79"/>
        <v>3.7013835218284883</v>
      </c>
      <c r="N1561" s="23">
        <f>VLOOKUP(A1561,[1]FloodArchive!$A$2:$P$6000,5,FALSE)</f>
        <v>176.11799999999999</v>
      </c>
      <c r="O1561" s="23">
        <f>VLOOKUP(A1561,[1]FloodArchive!$A$2:$P$6000,6,FALSE)</f>
        <v>-37.664900000000003</v>
      </c>
      <c r="P1561" s="33" t="s">
        <v>2993</v>
      </c>
    </row>
    <row r="1562" spans="1:16" ht="39.950000000000003" customHeight="1" x14ac:dyDescent="0.2">
      <c r="A1562" s="138">
        <f t="shared" si="78"/>
        <v>2654</v>
      </c>
      <c r="B1562" s="21" t="str">
        <f>VLOOKUP(A1562,[1]FloodArchive!$A$2:$N$6000,3,FALSE)</f>
        <v>Tajikistan</v>
      </c>
      <c r="C1562" s="22" t="s">
        <v>2994</v>
      </c>
      <c r="D1562" s="24">
        <f>VLOOKUP(A1562,[1]FloodArchive!$A$2:$P$6000,8,FALSE)</f>
        <v>38479</v>
      </c>
      <c r="E1562" s="24">
        <f>VLOOKUP(A1562,[1]FloodArchive!$A$2:$P$6000,9,FALSE)</f>
        <v>38490</v>
      </c>
      <c r="F1562" s="25">
        <f t="shared" si="80"/>
        <v>12</v>
      </c>
      <c r="G1562" s="23">
        <f>VLOOKUP(A1562,[1]FloodArchive!$A$2:$P$6000,11,FALSE)</f>
        <v>1</v>
      </c>
      <c r="H1562" s="23">
        <f>VLOOKUP(A1562,[1]FloodArchive!$A$2:$P$6000,12,FALSE)</f>
        <v>0</v>
      </c>
      <c r="I1562" s="36"/>
      <c r="J1562" s="23" t="str">
        <f>VLOOKUP(A1562,[1]FloodArchive!$A$2:$P$6000,13,FALSE)</f>
        <v>Heavy rain</v>
      </c>
      <c r="K1562" s="26">
        <f>VLOOKUP(A1562,[1]FloodArchive!$A$2:$P$6003,14,FALSE)</f>
        <v>1</v>
      </c>
      <c r="L1562" s="23">
        <f>VLOOKUP(A1562,[1]FloodArchive!$A$2:$P$6000,7,FALSE)</f>
        <v>26479.81</v>
      </c>
      <c r="M1562" s="27">
        <f t="shared" si="79"/>
        <v>5.5020961106427952</v>
      </c>
      <c r="N1562" s="23">
        <f>VLOOKUP(A1562,[1]FloodArchive!$A$2:$P$6000,5,FALSE)</f>
        <v>69.250600000000006</v>
      </c>
      <c r="O1562" s="23">
        <f>VLOOKUP(A1562,[1]FloodArchive!$A$2:$P$6000,6,FALSE)</f>
        <v>37.968899999999998</v>
      </c>
      <c r="P1562" s="33" t="s">
        <v>2995</v>
      </c>
    </row>
    <row r="1563" spans="1:16" ht="39.950000000000003" customHeight="1" x14ac:dyDescent="0.2">
      <c r="A1563" s="138">
        <f t="shared" si="78"/>
        <v>2653</v>
      </c>
      <c r="B1563" s="21" t="str">
        <f>VLOOKUP(A1563,[1]FloodArchive!$A$2:$N$6000,3,FALSE)</f>
        <v>Afghanistan</v>
      </c>
      <c r="C1563" s="22" t="s">
        <v>2996</v>
      </c>
      <c r="D1563" s="24">
        <f>VLOOKUP(A1563,[1]FloodArchive!$A$2:$P$6000,8,FALSE)</f>
        <v>38476</v>
      </c>
      <c r="E1563" s="24">
        <f>VLOOKUP(A1563,[1]FloodArchive!$A$2:$P$6000,9,FALSE)</f>
        <v>38480</v>
      </c>
      <c r="F1563" s="25">
        <f t="shared" si="80"/>
        <v>5</v>
      </c>
      <c r="G1563" s="23">
        <f>VLOOKUP(A1563,[1]FloodArchive!$A$2:$P$6000,11,FALSE)</f>
        <v>14</v>
      </c>
      <c r="H1563" s="23">
        <f>VLOOKUP(A1563,[1]FloodArchive!$A$2:$P$6000,12,FALSE)</f>
        <v>0</v>
      </c>
      <c r="I1563" s="36"/>
      <c r="J1563" s="23" t="str">
        <f>VLOOKUP(A1563,[1]FloodArchive!$A$2:$P$6000,13,FALSE)</f>
        <v>Snowmelt</v>
      </c>
      <c r="K1563" s="26">
        <f>VLOOKUP(A1563,[1]FloodArchive!$A$2:$P$6003,14,FALSE)</f>
        <v>1</v>
      </c>
      <c r="L1563" s="23">
        <f>VLOOKUP(A1563,[1]FloodArchive!$A$2:$P$6000,7,FALSE)</f>
        <v>82363.91</v>
      </c>
      <c r="M1563" s="27">
        <f t="shared" si="79"/>
        <v>5.6147069597069459</v>
      </c>
      <c r="N1563" s="23">
        <f>VLOOKUP(A1563,[1]FloodArchive!$A$2:$P$6000,5,FALSE)</f>
        <v>64.767099999999999</v>
      </c>
      <c r="O1563" s="23">
        <f>VLOOKUP(A1563,[1]FloodArchive!$A$2:$P$6000,6,FALSE)</f>
        <v>33.708199999999998</v>
      </c>
      <c r="P1563" s="33" t="s">
        <v>2997</v>
      </c>
    </row>
    <row r="1564" spans="1:16" ht="39.950000000000003" customHeight="1" x14ac:dyDescent="0.2">
      <c r="A1564" s="138">
        <f t="shared" si="78"/>
        <v>2652</v>
      </c>
      <c r="B1564" s="21" t="str">
        <f>VLOOKUP(A1564,[1]FloodArchive!$A$2:$N$6000,3,FALSE)</f>
        <v>Kenya</v>
      </c>
      <c r="C1564" s="22" t="s">
        <v>2998</v>
      </c>
      <c r="D1564" s="24">
        <f>VLOOKUP(A1564,[1]FloodArchive!$A$2:$P$6000,8,FALSE)</f>
        <v>38475</v>
      </c>
      <c r="E1564" s="24">
        <f>VLOOKUP(A1564,[1]FloodArchive!$A$2:$P$6000,9,FALSE)</f>
        <v>38506</v>
      </c>
      <c r="F1564" s="25">
        <f t="shared" si="80"/>
        <v>32</v>
      </c>
      <c r="G1564" s="23">
        <f>VLOOKUP(A1564,[1]FloodArchive!$A$2:$P$6000,11,FALSE)</f>
        <v>4</v>
      </c>
      <c r="H1564" s="23">
        <f>VLOOKUP(A1564,[1]FloodArchive!$A$2:$P$6000,12,FALSE)</f>
        <v>40000</v>
      </c>
      <c r="I1564" s="36"/>
      <c r="J1564" s="23" t="str">
        <f>VLOOKUP(A1564,[1]FloodArchive!$A$2:$P$6000,13,FALSE)</f>
        <v>Heavy rain</v>
      </c>
      <c r="K1564" s="26">
        <f>VLOOKUP(A1564,[1]FloodArchive!$A$2:$P$6003,14,FALSE)</f>
        <v>2</v>
      </c>
      <c r="L1564" s="23">
        <f>VLOOKUP(A1564,[1]FloodArchive!$A$2:$P$6000,7,FALSE)</f>
        <v>443212.08</v>
      </c>
      <c r="M1564" s="27">
        <f t="shared" si="79"/>
        <v>7.4527915628113126</v>
      </c>
      <c r="N1564" s="23">
        <f>VLOOKUP(A1564,[1]FloodArchive!$A$2:$P$6000,5,FALSE)</f>
        <v>37.238399999999999</v>
      </c>
      <c r="O1564" s="23">
        <f>VLOOKUP(A1564,[1]FloodArchive!$A$2:$P$6000,6,FALSE)</f>
        <v>0.79588300000000001</v>
      </c>
      <c r="P1564" s="33" t="s">
        <v>2999</v>
      </c>
    </row>
    <row r="1565" spans="1:16" ht="39.950000000000003" customHeight="1" x14ac:dyDescent="0.2">
      <c r="A1565" s="138">
        <f t="shared" si="78"/>
        <v>2651</v>
      </c>
      <c r="B1565" s="21" t="str">
        <f>VLOOKUP(A1565,[1]FloodArchive!$A$2:$N$6000,3,FALSE)</f>
        <v>Indonesia</v>
      </c>
      <c r="C1565" s="22" t="s">
        <v>3000</v>
      </c>
      <c r="D1565" s="24">
        <f>VLOOKUP(A1565,[1]FloodArchive!$A$2:$P$6000,8,FALSE)</f>
        <v>38468</v>
      </c>
      <c r="E1565" s="24">
        <f>VLOOKUP(A1565,[1]FloodArchive!$A$2:$P$6000,9,FALSE)</f>
        <v>38469</v>
      </c>
      <c r="F1565" s="25">
        <f t="shared" si="80"/>
        <v>2</v>
      </c>
      <c r="G1565" s="23">
        <f>VLOOKUP(A1565,[1]FloodArchive!$A$2:$P$6000,11,FALSE)</f>
        <v>20</v>
      </c>
      <c r="H1565" s="23">
        <f>VLOOKUP(A1565,[1]FloodArchive!$A$2:$P$6000,12,FALSE)</f>
        <v>750</v>
      </c>
      <c r="I1565" s="36"/>
      <c r="J1565" s="23" t="str">
        <f>VLOOKUP(A1565,[1]FloodArchive!$A$2:$P$6000,13,FALSE)</f>
        <v>Heavy rain</v>
      </c>
      <c r="K1565" s="26">
        <f>VLOOKUP(A1565,[1]FloodArchive!$A$2:$P$6003,14,FALSE)</f>
        <v>1</v>
      </c>
      <c r="L1565" s="23">
        <f>VLOOKUP(A1565,[1]FloodArchive!$A$2:$P$6000,7,FALSE)</f>
        <v>1727.34</v>
      </c>
      <c r="M1565" s="27">
        <f t="shared" si="79"/>
        <v>3.5384078257563933</v>
      </c>
      <c r="N1565" s="23">
        <f>VLOOKUP(A1565,[1]FloodArchive!$A$2:$P$6000,5,FALSE)</f>
        <v>97.662199999999999</v>
      </c>
      <c r="O1565" s="23">
        <f>VLOOKUP(A1565,[1]FloodArchive!$A$2:$P$6000,6,FALSE)</f>
        <v>3.69543</v>
      </c>
      <c r="P1565" s="33" t="s">
        <v>3001</v>
      </c>
    </row>
    <row r="1566" spans="1:16" ht="39.950000000000003" customHeight="1" x14ac:dyDescent="0.2">
      <c r="A1566" s="138">
        <f t="shared" si="78"/>
        <v>2650</v>
      </c>
      <c r="B1566" s="21" t="str">
        <f>VLOOKUP(A1566,[1]FloodArchive!$A$2:$N$6000,3,FALSE)</f>
        <v>Georgia</v>
      </c>
      <c r="C1566" s="22" t="s">
        <v>3002</v>
      </c>
      <c r="D1566" s="24">
        <f>VLOOKUP(A1566,[1]FloodArchive!$A$2:$P$6000,8,FALSE)</f>
        <v>38467</v>
      </c>
      <c r="E1566" s="24">
        <f>VLOOKUP(A1566,[1]FloodArchive!$A$2:$P$6000,9,FALSE)</f>
        <v>38502</v>
      </c>
      <c r="F1566" s="25">
        <f t="shared" si="80"/>
        <v>36</v>
      </c>
      <c r="G1566" s="23">
        <f>VLOOKUP(A1566,[1]FloodArchive!$A$2:$P$6000,11,FALSE)</f>
        <v>0</v>
      </c>
      <c r="H1566" s="23">
        <f>VLOOKUP(A1566,[1]FloodArchive!$A$2:$P$6000,12,FALSE)</f>
        <v>6000</v>
      </c>
      <c r="I1566" s="36"/>
      <c r="J1566" s="23" t="str">
        <f>VLOOKUP(A1566,[1]FloodArchive!$A$2:$P$6000,13,FALSE)</f>
        <v>Heavy rain</v>
      </c>
      <c r="K1566" s="26">
        <f>VLOOKUP(A1566,[1]FloodArchive!$A$2:$P$6003,14,FALSE)</f>
        <v>1</v>
      </c>
      <c r="L1566" s="23">
        <f>VLOOKUP(A1566,[1]FloodArchive!$A$2:$P$6000,7,FALSE)</f>
        <v>1515482.22</v>
      </c>
      <c r="M1566" s="27">
        <f t="shared" si="79"/>
        <v>7.7368533462540459</v>
      </c>
      <c r="N1566" s="23">
        <f>VLOOKUP(A1566,[1]FloodArchive!$A$2:$P$6000,5,FALSE)</f>
        <v>41.552199999999999</v>
      </c>
      <c r="O1566" s="23">
        <f>VLOOKUP(A1566,[1]FloodArchive!$A$2:$P$6000,6,FALSE)</f>
        <v>42.648699999999998</v>
      </c>
      <c r="P1566" s="33" t="s">
        <v>3003</v>
      </c>
    </row>
    <row r="1567" spans="1:16" ht="39.950000000000003" customHeight="1" x14ac:dyDescent="0.2">
      <c r="A1567" s="138">
        <f t="shared" si="78"/>
        <v>2649</v>
      </c>
      <c r="B1567" s="21" t="str">
        <f>VLOOKUP(A1567,[1]FloodArchive!$A$2:$N$6000,3,FALSE)</f>
        <v>Ethiopia</v>
      </c>
      <c r="C1567" s="22" t="s">
        <v>3004</v>
      </c>
      <c r="D1567" s="24">
        <f>VLOOKUP(A1567,[1]FloodArchive!$A$2:$P$6000,8,FALSE)</f>
        <v>38465</v>
      </c>
      <c r="E1567" s="24">
        <f>VLOOKUP(A1567,[1]FloodArchive!$A$2:$P$6000,9,FALSE)</f>
        <v>38517</v>
      </c>
      <c r="F1567" s="25">
        <f t="shared" si="80"/>
        <v>53</v>
      </c>
      <c r="G1567" s="23">
        <f>VLOOKUP(A1567,[1]FloodArchive!$A$2:$P$6000,11,FALSE)</f>
        <v>177</v>
      </c>
      <c r="H1567" s="23">
        <f>VLOOKUP(A1567,[1]FloodArchive!$A$2:$P$6000,12,FALSE)</f>
        <v>260000</v>
      </c>
      <c r="I1567" s="36"/>
      <c r="J1567" s="23" t="str">
        <f>VLOOKUP(A1567,[1]FloodArchive!$A$2:$P$6000,13,FALSE)</f>
        <v>Heavy rain</v>
      </c>
      <c r="K1567" s="26">
        <f>VLOOKUP(A1567,[1]FloodArchive!$A$2:$P$6003,14,FALSE)</f>
        <v>2</v>
      </c>
      <c r="L1567" s="23">
        <f>VLOOKUP(A1567,[1]FloodArchive!$A$2:$P$6000,7,FALSE)</f>
        <v>336115.19</v>
      </c>
      <c r="M1567" s="27">
        <f t="shared" si="79"/>
        <v>7.55179400517879</v>
      </c>
      <c r="N1567" s="23">
        <f>VLOOKUP(A1567,[1]FloodArchive!$A$2:$P$6000,5,FALSE)</f>
        <v>43.286099999999998</v>
      </c>
      <c r="O1567" s="23">
        <f>VLOOKUP(A1567,[1]FloodArchive!$A$2:$P$6000,6,FALSE)</f>
        <v>6.2723000000000004</v>
      </c>
      <c r="P1567" s="33" t="s">
        <v>3005</v>
      </c>
    </row>
    <row r="1568" spans="1:16" ht="39.950000000000003" customHeight="1" x14ac:dyDescent="0.2">
      <c r="A1568" s="138">
        <f t="shared" si="78"/>
        <v>2648</v>
      </c>
      <c r="B1568" s="21" t="str">
        <f>VLOOKUP(A1568,[1]FloodArchive!$A$2:$N$6000,3,FALSE)</f>
        <v>Romania</v>
      </c>
      <c r="C1568" s="22" t="s">
        <v>3006</v>
      </c>
      <c r="D1568" s="24">
        <f>VLOOKUP(A1568,[1]FloodArchive!$A$2:$P$6000,8,FALSE)</f>
        <v>38460</v>
      </c>
      <c r="E1568" s="24">
        <f>VLOOKUP(A1568,[1]FloodArchive!$A$2:$P$6000,9,FALSE)</f>
        <v>38507</v>
      </c>
      <c r="F1568" s="25">
        <f t="shared" si="80"/>
        <v>48</v>
      </c>
      <c r="G1568" s="23">
        <f>VLOOKUP(A1568,[1]FloodArchive!$A$2:$P$6000,11,FALSE)</f>
        <v>4</v>
      </c>
      <c r="H1568" s="23">
        <f>VLOOKUP(A1568,[1]FloodArchive!$A$2:$P$6000,12,FALSE)</f>
        <v>7000</v>
      </c>
      <c r="I1568" s="36" t="s">
        <v>1691</v>
      </c>
      <c r="J1568" s="23" t="str">
        <f>VLOOKUP(A1568,[1]FloodArchive!$A$2:$P$6000,13,FALSE)</f>
        <v>Heavy rain</v>
      </c>
      <c r="K1568" s="26">
        <f>VLOOKUP(A1568,[1]FloodArchive!$A$2:$P$6003,14,FALSE)</f>
        <v>2</v>
      </c>
      <c r="L1568" s="23">
        <f>VLOOKUP(A1568,[1]FloodArchive!$A$2:$P$6000,7,FALSE)</f>
        <v>58909.96</v>
      </c>
      <c r="M1568" s="27">
        <f t="shared" si="79"/>
        <v>6.7524599608886975</v>
      </c>
      <c r="N1568" s="23">
        <f>VLOOKUP(A1568,[1]FloodArchive!$A$2:$P$6000,5,FALSE)</f>
        <v>21.212900000000001</v>
      </c>
      <c r="O1568" s="23">
        <f>VLOOKUP(A1568,[1]FloodArchive!$A$2:$P$6000,6,FALSE)</f>
        <v>45.6965</v>
      </c>
      <c r="P1568" s="33" t="s">
        <v>3007</v>
      </c>
    </row>
    <row r="1569" spans="1:16" ht="39.950000000000003" customHeight="1" x14ac:dyDescent="0.2">
      <c r="A1569" s="138">
        <f t="shared" si="78"/>
        <v>2647</v>
      </c>
      <c r="B1569" s="21" t="str">
        <f>VLOOKUP(A1569,[1]FloodArchive!$A$2:$N$6000,3,FALSE)</f>
        <v>Tanzania</v>
      </c>
      <c r="C1569" s="22" t="s">
        <v>3008</v>
      </c>
      <c r="D1569" s="24">
        <f>VLOOKUP(A1569,[1]FloodArchive!$A$2:$P$6000,8,FALSE)</f>
        <v>38458</v>
      </c>
      <c r="E1569" s="24">
        <f>VLOOKUP(A1569,[1]FloodArchive!$A$2:$P$6000,9,FALSE)</f>
        <v>38460</v>
      </c>
      <c r="F1569" s="25">
        <f t="shared" si="80"/>
        <v>3</v>
      </c>
      <c r="G1569" s="23">
        <f>VLOOKUP(A1569,[1]FloodArchive!$A$2:$P$6000,11,FALSE)</f>
        <v>1</v>
      </c>
      <c r="H1569" s="23">
        <f>VLOOKUP(A1569,[1]FloodArchive!$A$2:$P$6000,12,FALSE)</f>
        <v>300</v>
      </c>
      <c r="I1569" s="36"/>
      <c r="J1569" s="23" t="str">
        <f>VLOOKUP(A1569,[1]FloodArchive!$A$2:$P$6000,13,FALSE)</f>
        <v>Heavy rain</v>
      </c>
      <c r="K1569" s="26">
        <f>VLOOKUP(A1569,[1]FloodArchive!$A$2:$P$6003,14,FALSE)</f>
        <v>1</v>
      </c>
      <c r="L1569" s="23">
        <f>VLOOKUP(A1569,[1]FloodArchive!$A$2:$P$6000,7,FALSE)</f>
        <v>507.01100000000002</v>
      </c>
      <c r="M1569" s="27">
        <f t="shared" si="79"/>
        <v>3.1821386365135065</v>
      </c>
      <c r="N1569" s="23">
        <f>VLOOKUP(A1569,[1]FloodArchive!$A$2:$P$6000,5,FALSE)</f>
        <v>39.295499999999997</v>
      </c>
      <c r="O1569" s="23">
        <f>VLOOKUP(A1569,[1]FloodArchive!$A$2:$P$6000,6,FALSE)</f>
        <v>-6.12967</v>
      </c>
      <c r="P1569" s="33" t="s">
        <v>3009</v>
      </c>
    </row>
    <row r="1570" spans="1:16" ht="39.950000000000003" customHeight="1" x14ac:dyDescent="0.2">
      <c r="A1570" s="138">
        <f t="shared" si="78"/>
        <v>2646</v>
      </c>
      <c r="B1570" s="21" t="str">
        <f>VLOOKUP(A1570,[1]FloodArchive!$A$2:$N$6000,3,FALSE)</f>
        <v>Colombia</v>
      </c>
      <c r="C1570" s="22" t="s">
        <v>3010</v>
      </c>
      <c r="D1570" s="24">
        <f>VLOOKUP(A1570,[1]FloodArchive!$A$2:$P$6000,8,FALSE)</f>
        <v>38453</v>
      </c>
      <c r="E1570" s="24">
        <f>VLOOKUP(A1570,[1]FloodArchive!$A$2:$P$6000,9,FALSE)</f>
        <v>38456</v>
      </c>
      <c r="F1570" s="25">
        <f t="shared" si="80"/>
        <v>4</v>
      </c>
      <c r="G1570" s="23">
        <f>VLOOKUP(A1570,[1]FloodArchive!$A$2:$P$6000,11,FALSE)</f>
        <v>11</v>
      </c>
      <c r="H1570" s="23">
        <f>VLOOKUP(A1570,[1]FloodArchive!$A$2:$P$6000,12,FALSE)</f>
        <v>0</v>
      </c>
      <c r="I1570" s="36"/>
      <c r="J1570" s="23" t="str">
        <f>VLOOKUP(A1570,[1]FloodArchive!$A$2:$P$6000,13,FALSE)</f>
        <v>Heavy rain</v>
      </c>
      <c r="K1570" s="26">
        <f>VLOOKUP(A1570,[1]FloodArchive!$A$2:$P$6003,14,FALSE)</f>
        <v>1</v>
      </c>
      <c r="L1570" s="23">
        <f>VLOOKUP(A1570,[1]FloodArchive!$A$2:$P$6000,7,FALSE)</f>
        <v>34532.06</v>
      </c>
      <c r="M1570" s="27">
        <f t="shared" si="79"/>
        <v>5.1402824781612635</v>
      </c>
      <c r="N1570" s="23">
        <f>VLOOKUP(A1570,[1]FloodArchive!$A$2:$P$6000,5,FALSE)</f>
        <v>-74.322299999999998</v>
      </c>
      <c r="O1570" s="23">
        <f>VLOOKUP(A1570,[1]FloodArchive!$A$2:$P$6000,6,FALSE)</f>
        <v>6.3532299999999999</v>
      </c>
      <c r="P1570" s="33" t="s">
        <v>3011</v>
      </c>
    </row>
    <row r="1571" spans="1:16" ht="39.950000000000003" customHeight="1" x14ac:dyDescent="0.2">
      <c r="A1571" s="138">
        <f t="shared" si="78"/>
        <v>2645</v>
      </c>
      <c r="B1571" s="21" t="str">
        <f>VLOOKUP(A1571,[1]FloodArchive!$A$2:$N$6000,3,FALSE)</f>
        <v>USA</v>
      </c>
      <c r="C1571" s="22" t="s">
        <v>3012</v>
      </c>
      <c r="D1571" s="24">
        <f>VLOOKUP(A1571,[1]FloodArchive!$A$2:$P$6000,8,FALSE)</f>
        <v>38443</v>
      </c>
      <c r="E1571" s="24">
        <f>VLOOKUP(A1571,[1]FloodArchive!$A$2:$P$6000,9,FALSE)</f>
        <v>38448</v>
      </c>
      <c r="F1571" s="25">
        <f t="shared" si="80"/>
        <v>6</v>
      </c>
      <c r="G1571" s="23">
        <f>VLOOKUP(A1571,[1]FloodArchive!$A$2:$P$6000,11,FALSE)</f>
        <v>2</v>
      </c>
      <c r="H1571" s="23">
        <f>VLOOKUP(A1571,[1]FloodArchive!$A$2:$P$6000,12,FALSE)</f>
        <v>11000</v>
      </c>
      <c r="I1571" s="36">
        <v>30000000</v>
      </c>
      <c r="J1571" s="23" t="str">
        <f>VLOOKUP(A1571,[1]FloodArchive!$A$2:$P$6000,13,FALSE)</f>
        <v>Heavy rain</v>
      </c>
      <c r="K1571" s="26">
        <f>VLOOKUP(A1571,[1]FloodArchive!$A$2:$P$6003,14,FALSE)</f>
        <v>2</v>
      </c>
      <c r="L1571" s="23">
        <f>VLOOKUP(A1571,[1]FloodArchive!$A$2:$P$6000,7,FALSE)</f>
        <v>130491.54</v>
      </c>
      <c r="M1571" s="27">
        <f t="shared" si="79"/>
        <v>6.1947636025463337</v>
      </c>
      <c r="N1571" s="23">
        <f>VLOOKUP(A1571,[1]FloodArchive!$A$2:$P$6000,5,FALSE)</f>
        <v>-74.734800000000007</v>
      </c>
      <c r="O1571" s="23">
        <f>VLOOKUP(A1571,[1]FloodArchive!$A$2:$P$6000,6,FALSE)</f>
        <v>42.219000000000001</v>
      </c>
      <c r="P1571" s="33" t="s">
        <v>3013</v>
      </c>
    </row>
    <row r="1572" spans="1:16" ht="39.950000000000003" customHeight="1" x14ac:dyDescent="0.2">
      <c r="A1572" s="138">
        <f t="shared" si="78"/>
        <v>2644</v>
      </c>
      <c r="B1572" s="21" t="str">
        <f>VLOOKUP(A1572,[1]FloodArchive!$A$2:$N$6000,3,FALSE)</f>
        <v>Afghanistan</v>
      </c>
      <c r="C1572" s="22" t="s">
        <v>3014</v>
      </c>
      <c r="D1572" s="24">
        <f>VLOOKUP(A1572,[1]FloodArchive!$A$2:$P$6000,8,FALSE)</f>
        <v>38440</v>
      </c>
      <c r="E1572" s="24">
        <f>VLOOKUP(A1572,[1]FloodArchive!$A$2:$P$6000,9,FALSE)</f>
        <v>38441</v>
      </c>
      <c r="F1572" s="25">
        <f t="shared" si="80"/>
        <v>2</v>
      </c>
      <c r="G1572" s="23">
        <f>VLOOKUP(A1572,[1]FloodArchive!$A$2:$P$6000,11,FALSE)</f>
        <v>6</v>
      </c>
      <c r="H1572" s="23">
        <f>VLOOKUP(A1572,[1]FloodArchive!$A$2:$P$6000,12,FALSE)</f>
        <v>0</v>
      </c>
      <c r="I1572" s="36"/>
      <c r="J1572" s="23" t="str">
        <f>VLOOKUP(A1572,[1]FloodArchive!$A$2:$P$6000,13,FALSE)</f>
        <v>Heavy rain</v>
      </c>
      <c r="K1572" s="26">
        <f>VLOOKUP(A1572,[1]FloodArchive!$A$2:$P$6003,14,FALSE)</f>
        <v>1</v>
      </c>
      <c r="L1572" s="23">
        <f>VLOOKUP(A1572,[1]FloodArchive!$A$2:$P$6000,7,FALSE)</f>
        <v>1437.55</v>
      </c>
      <c r="M1572" s="27">
        <f t="shared" si="79"/>
        <v>3.4586529546579667</v>
      </c>
      <c r="N1572" s="23">
        <f>VLOOKUP(A1572,[1]FloodArchive!$A$2:$P$6000,5,FALSE)</f>
        <v>68.450900000000004</v>
      </c>
      <c r="O1572" s="23">
        <f>VLOOKUP(A1572,[1]FloodArchive!$A$2:$P$6000,6,FALSE)</f>
        <v>33.5306</v>
      </c>
      <c r="P1572" s="33" t="s">
        <v>3015</v>
      </c>
    </row>
    <row r="1573" spans="1:16" ht="39.950000000000003" customHeight="1" x14ac:dyDescent="0.2">
      <c r="A1573" s="138">
        <f t="shared" si="78"/>
        <v>2643</v>
      </c>
      <c r="B1573" s="21" t="str">
        <f>VLOOKUP(A1573,[1]FloodArchive!$A$2:$N$6000,3,FALSE)</f>
        <v>New Zealand</v>
      </c>
      <c r="C1573" s="22" t="s">
        <v>3016</v>
      </c>
      <c r="D1573" s="24">
        <f>VLOOKUP(A1573,[1]FloodArchive!$A$2:$P$6000,8,FALSE)</f>
        <v>38436</v>
      </c>
      <c r="E1573" s="24">
        <f>VLOOKUP(A1573,[1]FloodArchive!$A$2:$P$6000,9,FALSE)</f>
        <v>38437</v>
      </c>
      <c r="F1573" s="25">
        <f t="shared" si="80"/>
        <v>2</v>
      </c>
      <c r="G1573" s="23">
        <f>VLOOKUP(A1573,[1]FloodArchive!$A$2:$P$6000,11,FALSE)</f>
        <v>0</v>
      </c>
      <c r="H1573" s="23">
        <f>VLOOKUP(A1573,[1]FloodArchive!$A$2:$P$6000,12,FALSE)</f>
        <v>0</v>
      </c>
      <c r="I1573" s="36">
        <v>50000</v>
      </c>
      <c r="J1573" s="23" t="str">
        <f>VLOOKUP(A1573,[1]FloodArchive!$A$2:$P$6000,13,FALSE)</f>
        <v>Heavy rain</v>
      </c>
      <c r="K1573" s="26">
        <f>VLOOKUP(A1573,[1]FloodArchive!$A$2:$P$6003,14,FALSE)</f>
        <v>1</v>
      </c>
      <c r="L1573" s="23">
        <f>VLOOKUP(A1573,[1]FloodArchive!$A$2:$P$6000,7,FALSE)</f>
        <v>2455.69</v>
      </c>
      <c r="M1573" s="27">
        <f t="shared" si="79"/>
        <v>3.6912035373730192</v>
      </c>
      <c r="N1573" s="23">
        <f>VLOOKUP(A1573,[1]FloodArchive!$A$2:$P$6000,5,FALSE)</f>
        <v>173</v>
      </c>
      <c r="O1573" s="23">
        <f>VLOOKUP(A1573,[1]FloodArchive!$A$2:$P$6000,6,FALSE)</f>
        <v>-41.373100000000001</v>
      </c>
      <c r="P1573" s="33" t="s">
        <v>3017</v>
      </c>
    </row>
    <row r="1574" spans="1:16" ht="39.950000000000003" customHeight="1" x14ac:dyDescent="0.2">
      <c r="A1574" s="138">
        <f t="shared" si="78"/>
        <v>2642</v>
      </c>
      <c r="B1574" s="21" t="str">
        <f>VLOOKUP(A1574,[1]FloodArchive!$A$2:$N$6000,3,FALSE)</f>
        <v>Madagascar</v>
      </c>
      <c r="C1574" s="22" t="s">
        <v>3018</v>
      </c>
      <c r="D1574" s="24">
        <f>VLOOKUP(A1574,[1]FloodArchive!$A$2:$P$6000,8,FALSE)</f>
        <v>38435</v>
      </c>
      <c r="E1574" s="24">
        <f>VLOOKUP(A1574,[1]FloodArchive!$A$2:$P$6000,9,FALSE)</f>
        <v>38437</v>
      </c>
      <c r="F1574" s="25">
        <f t="shared" si="80"/>
        <v>3</v>
      </c>
      <c r="G1574" s="23">
        <f>VLOOKUP(A1574,[1]FloodArchive!$A$2:$P$6000,11,FALSE)</f>
        <v>0</v>
      </c>
      <c r="H1574" s="23">
        <f>VLOOKUP(A1574,[1]FloodArchive!$A$2:$P$6000,12,FALSE)</f>
        <v>900</v>
      </c>
      <c r="I1574" s="36"/>
      <c r="J1574" s="23" t="str">
        <f>VLOOKUP(A1574,[1]FloodArchive!$A$2:$P$6000,13,FALSE)</f>
        <v>Heavy rain</v>
      </c>
      <c r="K1574" s="26">
        <f>VLOOKUP(A1574,[1]FloodArchive!$A$2:$P$6003,14,FALSE)</f>
        <v>1</v>
      </c>
      <c r="L1574" s="23">
        <f>VLOOKUP(A1574,[1]FloodArchive!$A$2:$P$6000,7,FALSE)</f>
        <v>150.55099999999999</v>
      </c>
      <c r="M1574" s="27">
        <f t="shared" si="79"/>
        <v>2.6548048992781021</v>
      </c>
      <c r="N1574" s="23">
        <f>VLOOKUP(A1574,[1]FloodArchive!$A$2:$P$6000,5,FALSE)</f>
        <v>46.976900000000001</v>
      </c>
      <c r="O1574" s="23">
        <f>VLOOKUP(A1574,[1]FloodArchive!$A$2:$P$6000,6,FALSE)</f>
        <v>-25.005700000000001</v>
      </c>
      <c r="P1574" s="33" t="s">
        <v>3019</v>
      </c>
    </row>
    <row r="1575" spans="1:16" ht="39.950000000000003" customHeight="1" x14ac:dyDescent="0.2">
      <c r="A1575" s="138">
        <f t="shared" si="78"/>
        <v>2641</v>
      </c>
      <c r="B1575" s="21" t="str">
        <f>VLOOKUP(A1575,[1]FloodArchive!$A$2:$N$6000,3,FALSE)</f>
        <v>Pakistan</v>
      </c>
      <c r="C1575" s="22" t="s">
        <v>3020</v>
      </c>
      <c r="D1575" s="24">
        <f>VLOOKUP(A1575,[1]FloodArchive!$A$2:$P$6000,8,FALSE)</f>
        <v>38431</v>
      </c>
      <c r="E1575" s="24">
        <f>VLOOKUP(A1575,[1]FloodArchive!$A$2:$P$6000,9,FALSE)</f>
        <v>38435</v>
      </c>
      <c r="F1575" s="25">
        <f t="shared" si="80"/>
        <v>5</v>
      </c>
      <c r="G1575" s="23">
        <f>VLOOKUP(A1575,[1]FloodArchive!$A$2:$P$6000,11,FALSE)</f>
        <v>20</v>
      </c>
      <c r="H1575" s="23">
        <f>VLOOKUP(A1575,[1]FloodArchive!$A$2:$P$6000,12,FALSE)</f>
        <v>3500</v>
      </c>
      <c r="I1575" s="36"/>
      <c r="J1575" s="23" t="str">
        <f>VLOOKUP(A1575,[1]FloodArchive!$A$2:$P$6000,13,FALSE)</f>
        <v>Heavy rain</v>
      </c>
      <c r="K1575" s="26">
        <f>VLOOKUP(A1575,[1]FloodArchive!$A$2:$P$6003,14,FALSE)</f>
        <v>1</v>
      </c>
      <c r="L1575" s="23">
        <f>VLOOKUP(A1575,[1]FloodArchive!$A$2:$P$6000,7,FALSE)</f>
        <v>75648.02</v>
      </c>
      <c r="M1575" s="27">
        <f t="shared" si="79"/>
        <v>5.577767569684946</v>
      </c>
      <c r="N1575" s="23">
        <f>VLOOKUP(A1575,[1]FloodArchive!$A$2:$P$6000,5,FALSE)</f>
        <v>68.372399999999999</v>
      </c>
      <c r="O1575" s="23">
        <f>VLOOKUP(A1575,[1]FloodArchive!$A$2:$P$6000,6,FALSE)</f>
        <v>29.5182</v>
      </c>
      <c r="P1575" s="33" t="s">
        <v>3021</v>
      </c>
    </row>
    <row r="1576" spans="1:16" ht="39.950000000000003" customHeight="1" x14ac:dyDescent="0.2">
      <c r="A1576" s="138">
        <f t="shared" si="78"/>
        <v>2640</v>
      </c>
      <c r="B1576" s="21" t="str">
        <f>VLOOKUP(A1576,[1]FloodArchive!$A$2:$N$6000,3,FALSE)</f>
        <v>Poland</v>
      </c>
      <c r="C1576" s="22" t="s">
        <v>3022</v>
      </c>
      <c r="D1576" s="24">
        <f>VLOOKUP(A1576,[1]FloodArchive!$A$2:$P$6000,8,FALSE)</f>
        <v>38428</v>
      </c>
      <c r="E1576" s="24">
        <f>VLOOKUP(A1576,[1]FloodArchive!$A$2:$P$6000,9,FALSE)</f>
        <v>38450</v>
      </c>
      <c r="F1576" s="25">
        <f t="shared" si="80"/>
        <v>23</v>
      </c>
      <c r="G1576" s="23">
        <f>VLOOKUP(A1576,[1]FloodArchive!$A$2:$P$6000,11,FALSE)</f>
        <v>4</v>
      </c>
      <c r="H1576" s="23">
        <f>VLOOKUP(A1576,[1]FloodArchive!$A$2:$P$6000,12,FALSE)</f>
        <v>1000</v>
      </c>
      <c r="I1576" s="36"/>
      <c r="J1576" s="23" t="str">
        <f>VLOOKUP(A1576,[1]FloodArchive!$A$2:$P$6000,13,FALSE)</f>
        <v>Snowmelt</v>
      </c>
      <c r="K1576" s="26">
        <f>VLOOKUP(A1576,[1]FloodArchive!$A$2:$P$6003,14,FALSE)</f>
        <v>1</v>
      </c>
      <c r="L1576" s="23">
        <f>VLOOKUP(A1576,[1]FloodArchive!$A$2:$P$6000,7,FALSE)</f>
        <v>673469.24</v>
      </c>
      <c r="M1576" s="27">
        <f t="shared" si="79"/>
        <v>7.1900456005853792</v>
      </c>
      <c r="N1576" s="23">
        <f>VLOOKUP(A1576,[1]FloodArchive!$A$2:$P$6000,5,FALSE)</f>
        <v>21.6586</v>
      </c>
      <c r="O1576" s="23">
        <f>VLOOKUP(A1576,[1]FloodArchive!$A$2:$P$6000,6,FALSE)</f>
        <v>50.511099999999999</v>
      </c>
      <c r="P1576" s="33" t="s">
        <v>3023</v>
      </c>
    </row>
    <row r="1577" spans="1:16" ht="39.950000000000003" customHeight="1" x14ac:dyDescent="0.2">
      <c r="A1577" s="138">
        <f t="shared" si="78"/>
        <v>2639</v>
      </c>
      <c r="B1577" s="21" t="str">
        <f>VLOOKUP(A1577,[1]FloodArchive!$A$2:$N$6000,3,FALSE)</f>
        <v>Afghanistan</v>
      </c>
      <c r="C1577" s="22" t="s">
        <v>3024</v>
      </c>
      <c r="D1577" s="24">
        <f>VLOOKUP(A1577,[1]FloodArchive!$A$2:$P$6000,8,FALSE)</f>
        <v>38426</v>
      </c>
      <c r="E1577" s="24">
        <f>VLOOKUP(A1577,[1]FloodArchive!$A$2:$P$6000,9,FALSE)</f>
        <v>38429</v>
      </c>
      <c r="F1577" s="25">
        <f t="shared" si="80"/>
        <v>4</v>
      </c>
      <c r="G1577" s="23">
        <f>VLOOKUP(A1577,[1]FloodArchive!$A$2:$P$6000,11,FALSE)</f>
        <v>2</v>
      </c>
      <c r="H1577" s="23">
        <f>VLOOKUP(A1577,[1]FloodArchive!$A$2:$P$6000,12,FALSE)</f>
        <v>0</v>
      </c>
      <c r="I1577" s="36"/>
      <c r="J1577" s="23" t="str">
        <f>VLOOKUP(A1577,[1]FloodArchive!$A$2:$P$6000,13,FALSE)</f>
        <v>Heavy rain</v>
      </c>
      <c r="K1577" s="26">
        <f>VLOOKUP(A1577,[1]FloodArchive!$A$2:$P$6003,14,FALSE)</f>
        <v>1</v>
      </c>
      <c r="L1577" s="23">
        <f>VLOOKUP(A1577,[1]FloodArchive!$A$2:$P$6000,7,FALSE)</f>
        <v>89539.22</v>
      </c>
      <c r="M1577" s="27">
        <f t="shared" si="79"/>
        <v>5.5540732981369327</v>
      </c>
      <c r="N1577" s="23">
        <f>VLOOKUP(A1577,[1]FloodArchive!$A$2:$P$6000,5,FALSE)</f>
        <v>66.114900000000006</v>
      </c>
      <c r="O1577" s="23">
        <f>VLOOKUP(A1577,[1]FloodArchive!$A$2:$P$6000,6,FALSE)</f>
        <v>36.483499999999999</v>
      </c>
      <c r="P1577" s="33" t="s">
        <v>3025</v>
      </c>
    </row>
    <row r="1578" spans="1:16" ht="39.950000000000003" customHeight="1" x14ac:dyDescent="0.2">
      <c r="A1578" s="138">
        <f t="shared" si="78"/>
        <v>2638</v>
      </c>
      <c r="B1578" s="21" t="str">
        <f>VLOOKUP(A1578,[1]FloodArchive!$A$2:$N$6000,3,FALSE)</f>
        <v>Zambia</v>
      </c>
      <c r="C1578" s="22" t="s">
        <v>3026</v>
      </c>
      <c r="D1578" s="24">
        <f>VLOOKUP(A1578,[1]FloodArchive!$A$2:$P$6000,8,FALSE)</f>
        <v>38412</v>
      </c>
      <c r="E1578" s="24">
        <f>VLOOKUP(A1578,[1]FloodArchive!$A$2:$P$6000,9,FALSE)</f>
        <v>38443</v>
      </c>
      <c r="F1578" s="25">
        <f t="shared" si="80"/>
        <v>32</v>
      </c>
      <c r="G1578" s="23">
        <f>VLOOKUP(A1578,[1]FloodArchive!$A$2:$P$6000,11,FALSE)</f>
        <v>0</v>
      </c>
      <c r="H1578" s="23">
        <f>VLOOKUP(A1578,[1]FloodArchive!$A$2:$P$6000,12,FALSE)</f>
        <v>300</v>
      </c>
      <c r="I1578" s="36"/>
      <c r="J1578" s="23" t="str">
        <f>VLOOKUP(A1578,[1]FloodArchive!$A$2:$P$6000,13,FALSE)</f>
        <v>Heavy rain</v>
      </c>
      <c r="K1578" s="26">
        <f>VLOOKUP(A1578,[1]FloodArchive!$A$2:$P$6003,14,FALSE)</f>
        <v>1</v>
      </c>
      <c r="L1578" s="23">
        <f>VLOOKUP(A1578,[1]FloodArchive!$A$2:$P$6000,7,FALSE)</f>
        <v>122632.43</v>
      </c>
      <c r="M1578" s="27">
        <f t="shared" si="79"/>
        <v>6.5937553123490638</v>
      </c>
      <c r="N1578" s="23">
        <f>VLOOKUP(A1578,[1]FloodArchive!$A$2:$P$6000,5,FALSE)</f>
        <v>31.114599999999999</v>
      </c>
      <c r="O1578" s="23">
        <f>VLOOKUP(A1578,[1]FloodArchive!$A$2:$P$6000,6,FALSE)</f>
        <v>-10.5871</v>
      </c>
      <c r="P1578" s="33" t="s">
        <v>3027</v>
      </c>
    </row>
    <row r="1579" spans="1:16" ht="39.950000000000003" customHeight="1" x14ac:dyDescent="0.2">
      <c r="A1579" s="138">
        <f t="shared" si="78"/>
        <v>2637</v>
      </c>
      <c r="B1579" s="21" t="str">
        <f>VLOOKUP(A1579,[1]FloodArchive!$A$2:$N$6000,3,FALSE)</f>
        <v>Iraq</v>
      </c>
      <c r="C1579" s="22" t="s">
        <v>3028</v>
      </c>
      <c r="D1579" s="24">
        <f>VLOOKUP(A1579,[1]FloodArchive!$A$2:$P$6000,8,FALSE)</f>
        <v>38424</v>
      </c>
      <c r="E1579" s="24">
        <f>VLOOKUP(A1579,[1]FloodArchive!$A$2:$P$6000,9,FALSE)</f>
        <v>38436</v>
      </c>
      <c r="F1579" s="25">
        <f t="shared" si="80"/>
        <v>13</v>
      </c>
      <c r="G1579" s="23">
        <f>VLOOKUP(A1579,[1]FloodArchive!$A$2:$P$6000,11,FALSE)</f>
        <v>0</v>
      </c>
      <c r="H1579" s="23">
        <f>VLOOKUP(A1579,[1]FloodArchive!$A$2:$P$6000,12,FALSE)</f>
        <v>0</v>
      </c>
      <c r="I1579" s="36"/>
      <c r="J1579" s="23" t="str">
        <f>VLOOKUP(A1579,[1]FloodArchive!$A$2:$P$6000,13,FALSE)</f>
        <v>Heavy rain</v>
      </c>
      <c r="K1579" s="26">
        <f>VLOOKUP(A1579,[1]FloodArchive!$A$2:$P$6003,14,FALSE)</f>
        <v>1</v>
      </c>
      <c r="L1579" s="23">
        <f>VLOOKUP(A1579,[1]FloodArchive!$A$2:$P$6000,7,FALSE)</f>
        <v>260716.36</v>
      </c>
      <c r="M1579" s="27">
        <f t="shared" si="79"/>
        <v>6.5301116363896172</v>
      </c>
      <c r="N1579" s="23">
        <f>VLOOKUP(A1579,[1]FloodArchive!$A$2:$P$6000,5,FALSE)</f>
        <v>46.293999999999997</v>
      </c>
      <c r="O1579" s="23">
        <f>VLOOKUP(A1579,[1]FloodArchive!$A$2:$P$6000,6,FALSE)</f>
        <v>32.9589</v>
      </c>
      <c r="P1579" s="33" t="s">
        <v>3029</v>
      </c>
    </row>
    <row r="1580" spans="1:16" ht="39.950000000000003" customHeight="1" x14ac:dyDescent="0.2">
      <c r="A1580" s="138">
        <f t="shared" si="78"/>
        <v>2636</v>
      </c>
      <c r="B1580" s="21" t="str">
        <f>VLOOKUP(A1580,[1]FloodArchive!$A$2:$N$6000,3,FALSE)</f>
        <v>China</v>
      </c>
      <c r="C1580" s="22" t="s">
        <v>3030</v>
      </c>
      <c r="D1580" s="24">
        <f>VLOOKUP(A1580,[1]FloodArchive!$A$2:$P$6000,8,FALSE)</f>
        <v>38422</v>
      </c>
      <c r="E1580" s="24">
        <f>VLOOKUP(A1580,[1]FloodArchive!$A$2:$P$6000,9,FALSE)</f>
        <v>38433</v>
      </c>
      <c r="F1580" s="25">
        <f t="shared" si="80"/>
        <v>12</v>
      </c>
      <c r="G1580" s="23">
        <f>VLOOKUP(A1580,[1]FloodArchive!$A$2:$P$6000,11,FALSE)</f>
        <v>1</v>
      </c>
      <c r="H1580" s="23">
        <f>VLOOKUP(A1580,[1]FloodArchive!$A$2:$P$6000,12,FALSE)</f>
        <v>3000</v>
      </c>
      <c r="I1580" s="36"/>
      <c r="J1580" s="23" t="str">
        <f>VLOOKUP(A1580,[1]FloodArchive!$A$2:$P$6000,13,FALSE)</f>
        <v>Heavy rain</v>
      </c>
      <c r="K1580" s="26">
        <f>VLOOKUP(A1580,[1]FloodArchive!$A$2:$P$6003,14,FALSE)</f>
        <v>1</v>
      </c>
      <c r="L1580" s="23">
        <f>VLOOKUP(A1580,[1]FloodArchive!$A$2:$P$6000,7,FALSE)</f>
        <v>220943.44</v>
      </c>
      <c r="M1580" s="27">
        <f t="shared" si="79"/>
        <v>6.4234623575621619</v>
      </c>
      <c r="N1580" s="23">
        <f>VLOOKUP(A1580,[1]FloodArchive!$A$2:$P$6000,5,FALSE)</f>
        <v>78.833200000000005</v>
      </c>
      <c r="O1580" s="23">
        <f>VLOOKUP(A1580,[1]FloodArchive!$A$2:$P$6000,6,FALSE)</f>
        <v>44.831899999999997</v>
      </c>
      <c r="P1580" s="33" t="s">
        <v>3031</v>
      </c>
    </row>
    <row r="1581" spans="1:16" ht="39.950000000000003" customHeight="1" x14ac:dyDescent="0.2">
      <c r="A1581" s="138">
        <f t="shared" si="78"/>
        <v>2635</v>
      </c>
      <c r="B1581" s="21" t="str">
        <f>VLOOKUP(A1581,[1]FloodArchive!$A$2:$N$6000,3,FALSE)</f>
        <v>Iran</v>
      </c>
      <c r="C1581" s="22" t="s">
        <v>3032</v>
      </c>
      <c r="D1581" s="24">
        <f>VLOOKUP(A1581,[1]FloodArchive!$A$2:$P$6000,8,FALSE)</f>
        <v>38422</v>
      </c>
      <c r="E1581" s="24">
        <f>VLOOKUP(A1581,[1]FloodArchive!$A$2:$P$6000,9,FALSE)</f>
        <v>38423</v>
      </c>
      <c r="F1581" s="25">
        <f t="shared" si="80"/>
        <v>2</v>
      </c>
      <c r="G1581" s="23">
        <f>VLOOKUP(A1581,[1]FloodArchive!$A$2:$P$6000,11,FALSE)</f>
        <v>3</v>
      </c>
      <c r="H1581" s="23">
        <f>VLOOKUP(A1581,[1]FloodArchive!$A$2:$P$6000,12,FALSE)</f>
        <v>3000</v>
      </c>
      <c r="I1581" s="36"/>
      <c r="J1581" s="23" t="str">
        <f>VLOOKUP(A1581,[1]FloodArchive!$A$2:$P$6000,13,FALSE)</f>
        <v>Heavy rain</v>
      </c>
      <c r="K1581" s="26">
        <f>VLOOKUP(A1581,[1]FloodArchive!$A$2:$P$6003,14,FALSE)</f>
        <v>1</v>
      </c>
      <c r="L1581" s="23">
        <f>VLOOKUP(A1581,[1]FloodArchive!$A$2:$P$6000,7,FALSE)</f>
        <v>23040.13</v>
      </c>
      <c r="M1581" s="27">
        <f t="shared" si="79"/>
        <v>4.6635149208545377</v>
      </c>
      <c r="N1581" s="23">
        <f>VLOOKUP(A1581,[1]FloodArchive!$A$2:$P$6000,5,FALSE)</f>
        <v>48.8491</v>
      </c>
      <c r="O1581" s="23">
        <f>VLOOKUP(A1581,[1]FloodArchive!$A$2:$P$6000,6,FALSE)</f>
        <v>33.765599999999999</v>
      </c>
      <c r="P1581" s="33" t="s">
        <v>3033</v>
      </c>
    </row>
    <row r="1582" spans="1:16" ht="39.950000000000003" customHeight="1" x14ac:dyDescent="0.2">
      <c r="A1582" s="138">
        <f t="shared" si="78"/>
        <v>2634</v>
      </c>
      <c r="B1582" s="21" t="str">
        <f>VLOOKUP(A1582,[1]FloodArchive!$A$2:$N$6000,3,FALSE)</f>
        <v>Algeria</v>
      </c>
      <c r="C1582" s="22" t="s">
        <v>3034</v>
      </c>
      <c r="D1582" s="24">
        <f>VLOOKUP(A1582,[1]FloodArchive!$A$2:$P$6000,8,FALSE)</f>
        <v>38417</v>
      </c>
      <c r="E1582" s="24">
        <f>VLOOKUP(A1582,[1]FloodArchive!$A$2:$P$6000,9,FALSE)</f>
        <v>38420</v>
      </c>
      <c r="F1582" s="25">
        <f t="shared" si="80"/>
        <v>4</v>
      </c>
      <c r="G1582" s="23">
        <f>VLOOKUP(A1582,[1]FloodArchive!$A$2:$P$6000,11,FALSE)</f>
        <v>3</v>
      </c>
      <c r="H1582" s="23">
        <f>VLOOKUP(A1582,[1]FloodArchive!$A$2:$P$6000,12,FALSE)</f>
        <v>0</v>
      </c>
      <c r="I1582" s="36"/>
      <c r="J1582" s="23" t="str">
        <f>VLOOKUP(A1582,[1]FloodArchive!$A$2:$P$6000,13,FALSE)</f>
        <v>Heavy rain</v>
      </c>
      <c r="K1582" s="26">
        <f>VLOOKUP(A1582,[1]FloodArchive!$A$2:$P$6003,14,FALSE)</f>
        <v>1</v>
      </c>
      <c r="L1582" s="23">
        <f>VLOOKUP(A1582,[1]FloodArchive!$A$2:$P$6000,7,FALSE)</f>
        <v>436815.44</v>
      </c>
      <c r="M1582" s="27">
        <f t="shared" si="79"/>
        <v>6.2423579721883113</v>
      </c>
      <c r="N1582" s="23">
        <f>VLOOKUP(A1582,[1]FloodArchive!$A$2:$P$6000,5,FALSE)</f>
        <v>3.9534400000000001</v>
      </c>
      <c r="O1582" s="23">
        <f>VLOOKUP(A1582,[1]FloodArchive!$A$2:$P$6000,6,FALSE)</f>
        <v>24.212</v>
      </c>
      <c r="P1582" s="33" t="s">
        <v>3035</v>
      </c>
    </row>
    <row r="1583" spans="1:16" ht="39.950000000000003" customHeight="1" x14ac:dyDescent="0.2">
      <c r="A1583" s="138">
        <f t="shared" si="78"/>
        <v>2633</v>
      </c>
      <c r="B1583" s="21" t="str">
        <f>VLOOKUP(A1583,[1]FloodArchive!$A$2:$N$6000,3,FALSE)</f>
        <v>Madagascar</v>
      </c>
      <c r="C1583" s="22" t="s">
        <v>3036</v>
      </c>
      <c r="D1583" s="24">
        <f>VLOOKUP(A1583,[1]FloodArchive!$A$2:$P$6000,8,FALSE)</f>
        <v>38413</v>
      </c>
      <c r="E1583" s="24">
        <f>VLOOKUP(A1583,[1]FloodArchive!$A$2:$P$6000,9,FALSE)</f>
        <v>38426</v>
      </c>
      <c r="F1583" s="25">
        <f t="shared" si="80"/>
        <v>14</v>
      </c>
      <c r="G1583" s="23">
        <f>VLOOKUP(A1583,[1]FloodArchive!$A$2:$P$6000,11,FALSE)</f>
        <v>25</v>
      </c>
      <c r="H1583" s="23">
        <f>VLOOKUP(A1583,[1]FloodArchive!$A$2:$P$6000,12,FALSE)</f>
        <v>8300</v>
      </c>
      <c r="I1583" s="36"/>
      <c r="J1583" s="23" t="str">
        <f>VLOOKUP(A1583,[1]FloodArchive!$A$2:$P$6000,13,FALSE)</f>
        <v>Heavy rain</v>
      </c>
      <c r="K1583" s="26">
        <f>VLOOKUP(A1583,[1]FloodArchive!$A$2:$P$6003,14,FALSE)</f>
        <v>1</v>
      </c>
      <c r="L1583" s="23">
        <f>VLOOKUP(A1583,[1]FloodArchive!$A$2:$P$6000,7,FALSE)</f>
        <v>16367.39</v>
      </c>
      <c r="M1583" s="27">
        <f t="shared" si="79"/>
        <v>5.3601074665275927</v>
      </c>
      <c r="N1583" s="23">
        <f>VLOOKUP(A1583,[1]FloodArchive!$A$2:$P$6000,5,FALSE)</f>
        <v>48.2834</v>
      </c>
      <c r="O1583" s="23">
        <f>VLOOKUP(A1583,[1]FloodArchive!$A$2:$P$6000,6,FALSE)</f>
        <v>-17.759799999999998</v>
      </c>
      <c r="P1583" s="33" t="s">
        <v>3037</v>
      </c>
    </row>
    <row r="1584" spans="1:16" ht="39.950000000000003" customHeight="1" x14ac:dyDescent="0.2">
      <c r="A1584" s="138">
        <f t="shared" si="78"/>
        <v>2632</v>
      </c>
      <c r="B1584" s="21" t="str">
        <f>VLOOKUP(A1584,[1]FloodArchive!$A$2:$N$6000,3,FALSE)</f>
        <v>Afghanistan</v>
      </c>
      <c r="C1584" s="22" t="s">
        <v>3038</v>
      </c>
      <c r="D1584" s="24">
        <f>VLOOKUP(A1584,[1]FloodArchive!$A$2:$P$6000,8,FALSE)</f>
        <v>38416</v>
      </c>
      <c r="E1584" s="24">
        <f>VLOOKUP(A1584,[1]FloodArchive!$A$2:$P$6000,9,FALSE)</f>
        <v>38447</v>
      </c>
      <c r="F1584" s="25">
        <f t="shared" si="80"/>
        <v>32</v>
      </c>
      <c r="G1584" s="23">
        <f>VLOOKUP(A1584,[1]FloodArchive!$A$2:$P$6000,11,FALSE)</f>
        <v>26</v>
      </c>
      <c r="H1584" s="23">
        <f>VLOOKUP(A1584,[1]FloodArchive!$A$2:$P$6000,12,FALSE)</f>
        <v>5000</v>
      </c>
      <c r="I1584" s="36"/>
      <c r="J1584" s="23" t="str">
        <f>VLOOKUP(A1584,[1]FloodArchive!$A$2:$P$6000,13,FALSE)</f>
        <v>Heavy rain</v>
      </c>
      <c r="K1584" s="26">
        <f>VLOOKUP(A1584,[1]FloodArchive!$A$2:$P$6003,14,FALSE)</f>
        <v>1</v>
      </c>
      <c r="L1584" s="23">
        <f>VLOOKUP(A1584,[1]FloodArchive!$A$2:$P$6000,7,FALSE)</f>
        <v>275339.78000000003</v>
      </c>
      <c r="M1584" s="27">
        <f t="shared" si="79"/>
        <v>6.9450189393915114</v>
      </c>
      <c r="N1584" s="23">
        <f>VLOOKUP(A1584,[1]FloodArchive!$A$2:$P$6000,5,FALSE)</f>
        <v>61.854599999999998</v>
      </c>
      <c r="O1584" s="23">
        <f>VLOOKUP(A1584,[1]FloodArchive!$A$2:$P$6000,6,FALSE)</f>
        <v>30.738399999999999</v>
      </c>
      <c r="P1584" s="33" t="s">
        <v>3039</v>
      </c>
    </row>
    <row r="1585" spans="1:16" ht="39.950000000000003" customHeight="1" x14ac:dyDescent="0.2">
      <c r="A1585" s="138">
        <f t="shared" si="78"/>
        <v>2631</v>
      </c>
      <c r="B1585" s="21" t="str">
        <f>VLOOKUP(A1585,[1]FloodArchive!$A$2:$N$6000,3,FALSE)</f>
        <v>Pakistan</v>
      </c>
      <c r="C1585" s="22" t="s">
        <v>3040</v>
      </c>
      <c r="D1585" s="24">
        <f>VLOOKUP(A1585,[1]FloodArchive!$A$2:$P$6000,8,FALSE)</f>
        <v>38413</v>
      </c>
      <c r="E1585" s="24">
        <f>VLOOKUP(A1585,[1]FloodArchive!$A$2:$P$6000,9,FALSE)</f>
        <v>38419</v>
      </c>
      <c r="F1585" s="25">
        <f t="shared" si="80"/>
        <v>7</v>
      </c>
      <c r="G1585" s="23">
        <f>VLOOKUP(A1585,[1]FloodArchive!$A$2:$P$6000,11,FALSE)</f>
        <v>15</v>
      </c>
      <c r="H1585" s="23">
        <f>VLOOKUP(A1585,[1]FloodArchive!$A$2:$P$6000,12,FALSE)</f>
        <v>5000</v>
      </c>
      <c r="I1585" s="36"/>
      <c r="J1585" s="23" t="str">
        <f>VLOOKUP(A1585,[1]FloodArchive!$A$2:$P$6000,13,FALSE)</f>
        <v>Heavy rain</v>
      </c>
      <c r="K1585" s="26">
        <f>VLOOKUP(A1585,[1]FloodArchive!$A$2:$P$6003,14,FALSE)</f>
        <v>1</v>
      </c>
      <c r="L1585" s="23">
        <f>VLOOKUP(A1585,[1]FloodArchive!$A$2:$P$6000,7,FALSE)</f>
        <v>104031.03</v>
      </c>
      <c r="M1585" s="27">
        <f t="shared" si="79"/>
        <v>5.8622609384261501</v>
      </c>
      <c r="N1585" s="23">
        <f>VLOOKUP(A1585,[1]FloodArchive!$A$2:$P$6000,5,FALSE)</f>
        <v>66.930300000000003</v>
      </c>
      <c r="O1585" s="23">
        <f>VLOOKUP(A1585,[1]FloodArchive!$A$2:$P$6000,6,FALSE)</f>
        <v>30.718399999999999</v>
      </c>
      <c r="P1585" s="33" t="s">
        <v>3041</v>
      </c>
    </row>
    <row r="1586" spans="1:16" ht="39.950000000000003" customHeight="1" x14ac:dyDescent="0.2">
      <c r="A1586" s="138">
        <f t="shared" si="78"/>
        <v>2630</v>
      </c>
      <c r="B1586" s="21" t="str">
        <f>VLOOKUP(A1586,[1]FloodArchive!$A$2:$N$6000,3,FALSE)</f>
        <v>Saudi Arabia</v>
      </c>
      <c r="C1586" s="22" t="s">
        <v>3042</v>
      </c>
      <c r="D1586" s="24">
        <f>VLOOKUP(A1586,[1]FloodArchive!$A$2:$P$6000,8,FALSE)</f>
        <v>38412</v>
      </c>
      <c r="E1586" s="24">
        <f>VLOOKUP(A1586,[1]FloodArchive!$A$2:$P$6000,9,FALSE)</f>
        <v>38434</v>
      </c>
      <c r="F1586" s="25">
        <f t="shared" si="80"/>
        <v>23</v>
      </c>
      <c r="G1586" s="23">
        <f>VLOOKUP(A1586,[1]FloodArchive!$A$2:$P$6000,11,FALSE)</f>
        <v>7</v>
      </c>
      <c r="H1586" s="23">
        <f>VLOOKUP(A1586,[1]FloodArchive!$A$2:$P$6000,12,FALSE)</f>
        <v>700</v>
      </c>
      <c r="I1586" s="36"/>
      <c r="J1586" s="23" t="str">
        <f>VLOOKUP(A1586,[1]FloodArchive!$A$2:$P$6000,13,FALSE)</f>
        <v>Heavy rain</v>
      </c>
      <c r="K1586" s="26">
        <f>VLOOKUP(A1586,[1]FloodArchive!$A$2:$P$6003,14,FALSE)</f>
        <v>1</v>
      </c>
      <c r="L1586" s="23">
        <f>VLOOKUP(A1586,[1]FloodArchive!$A$2:$P$6000,7,FALSE)</f>
        <v>488992.8</v>
      </c>
      <c r="M1586" s="27">
        <f t="shared" si="79"/>
        <v>7.0510303005741575</v>
      </c>
      <c r="N1586" s="23">
        <f>VLOOKUP(A1586,[1]FloodArchive!$A$2:$P$6000,5,FALSE)</f>
        <v>48.567999999999998</v>
      </c>
      <c r="O1586" s="23">
        <f>VLOOKUP(A1586,[1]FloodArchive!$A$2:$P$6000,6,FALSE)</f>
        <v>24.392800000000001</v>
      </c>
      <c r="P1586" s="33" t="s">
        <v>3043</v>
      </c>
    </row>
    <row r="1587" spans="1:16" ht="39.950000000000003" customHeight="1" x14ac:dyDescent="0.2">
      <c r="A1587" s="138">
        <f t="shared" si="78"/>
        <v>2629</v>
      </c>
      <c r="B1587" s="21" t="str">
        <f>VLOOKUP(A1587,[1]FloodArchive!$A$2:$N$6000,3,FALSE)</f>
        <v>Kazakhstan</v>
      </c>
      <c r="C1587" s="22" t="s">
        <v>3044</v>
      </c>
      <c r="D1587" s="24">
        <f>VLOOKUP(A1587,[1]FloodArchive!$A$2:$P$6000,8,FALSE)</f>
        <v>38407</v>
      </c>
      <c r="E1587" s="24">
        <f>VLOOKUP(A1587,[1]FloodArchive!$A$2:$P$6000,9,FALSE)</f>
        <v>38434</v>
      </c>
      <c r="F1587" s="25">
        <f t="shared" si="80"/>
        <v>28</v>
      </c>
      <c r="G1587" s="23">
        <f>VLOOKUP(A1587,[1]FloodArchive!$A$2:$P$6000,11,FALSE)</f>
        <v>0</v>
      </c>
      <c r="H1587" s="23">
        <f>VLOOKUP(A1587,[1]FloodArchive!$A$2:$P$6000,12,FALSE)</f>
        <v>30000</v>
      </c>
      <c r="I1587" s="36">
        <v>4600000</v>
      </c>
      <c r="J1587" s="23" t="str">
        <f>VLOOKUP(A1587,[1]FloodArchive!$A$2:$P$6000,13,FALSE)</f>
        <v>Dam/Levy, break or release</v>
      </c>
      <c r="K1587" s="26">
        <f>VLOOKUP(A1587,[1]FloodArchive!$A$2:$P$6003,14,FALSE)</f>
        <v>1</v>
      </c>
      <c r="L1587" s="23">
        <f>VLOOKUP(A1587,[1]FloodArchive!$A$2:$P$6000,7,FALSE)</f>
        <v>135417.73000000001</v>
      </c>
      <c r="M1587" s="27">
        <f t="shared" si="79"/>
        <v>6.5788335608099997</v>
      </c>
      <c r="N1587" s="23">
        <f>VLOOKUP(A1587,[1]FloodArchive!$A$2:$P$6000,5,FALSE)</f>
        <v>66.981800000000007</v>
      </c>
      <c r="O1587" s="23">
        <f>VLOOKUP(A1587,[1]FloodArchive!$A$2:$P$6000,6,FALSE)</f>
        <v>43.595399999999998</v>
      </c>
      <c r="P1587" s="33" t="s">
        <v>3045</v>
      </c>
    </row>
    <row r="1588" spans="1:16" ht="39.950000000000003" customHeight="1" x14ac:dyDescent="0.2">
      <c r="A1588" s="138">
        <f t="shared" si="78"/>
        <v>2628</v>
      </c>
      <c r="B1588" s="21" t="str">
        <f>VLOOKUP(A1588,[1]FloodArchive!$A$2:$N$6000,3,FALSE)</f>
        <v>Bolivia</v>
      </c>
      <c r="C1588" s="22" t="s">
        <v>3046</v>
      </c>
      <c r="D1588" s="24">
        <f>VLOOKUP(A1588,[1]FloodArchive!$A$2:$P$6000,8,FALSE)</f>
        <v>38402</v>
      </c>
      <c r="E1588" s="24">
        <f>VLOOKUP(A1588,[1]FloodArchive!$A$2:$P$6000,9,FALSE)</f>
        <v>38405</v>
      </c>
      <c r="F1588" s="25">
        <f t="shared" si="80"/>
        <v>4</v>
      </c>
      <c r="G1588" s="23">
        <f>VLOOKUP(A1588,[1]FloodArchive!$A$2:$P$6000,11,FALSE)</f>
        <v>0</v>
      </c>
      <c r="H1588" s="23">
        <f>VLOOKUP(A1588,[1]FloodArchive!$A$2:$P$6000,12,FALSE)</f>
        <v>0</v>
      </c>
      <c r="I1588" s="36" t="s">
        <v>1691</v>
      </c>
      <c r="J1588" s="23" t="str">
        <f>VLOOKUP(A1588,[1]FloodArchive!$A$2:$P$6000,13,FALSE)</f>
        <v>Heavy rain</v>
      </c>
      <c r="K1588" s="26">
        <f>VLOOKUP(A1588,[1]FloodArchive!$A$2:$P$6003,14,FALSE)</f>
        <v>1</v>
      </c>
      <c r="L1588" s="23">
        <f>VLOOKUP(A1588,[1]FloodArchive!$A$2:$P$6000,7,FALSE)</f>
        <v>10544.88</v>
      </c>
      <c r="M1588" s="27">
        <f t="shared" si="79"/>
        <v>4.6251016331906314</v>
      </c>
      <c r="N1588" s="23">
        <f>VLOOKUP(A1588,[1]FloodArchive!$A$2:$P$6000,5,FALSE)</f>
        <v>-62.869700000000002</v>
      </c>
      <c r="O1588" s="23">
        <f>VLOOKUP(A1588,[1]FloodArchive!$A$2:$P$6000,6,FALSE)</f>
        <v>-17.634</v>
      </c>
      <c r="P1588" s="33" t="s">
        <v>3047</v>
      </c>
    </row>
    <row r="1589" spans="1:16" ht="39.950000000000003" customHeight="1" x14ac:dyDescent="0.2">
      <c r="A1589" s="138">
        <f t="shared" si="78"/>
        <v>2627</v>
      </c>
      <c r="B1589" s="21" t="str">
        <f>VLOOKUP(A1589,[1]FloodArchive!$A$2:$N$6000,3,FALSE)</f>
        <v>Indonesia</v>
      </c>
      <c r="C1589" s="22" t="s">
        <v>3048</v>
      </c>
      <c r="D1589" s="24">
        <f>VLOOKUP(A1589,[1]FloodArchive!$A$2:$P$6000,8,FALSE)</f>
        <v>38402</v>
      </c>
      <c r="E1589" s="24">
        <f>VLOOKUP(A1589,[1]FloodArchive!$A$2:$P$6000,9,FALSE)</f>
        <v>38408</v>
      </c>
      <c r="F1589" s="25">
        <f t="shared" si="80"/>
        <v>7</v>
      </c>
      <c r="G1589" s="23">
        <f>VLOOKUP(A1589,[1]FloodArchive!$A$2:$P$6000,11,FALSE)</f>
        <v>0</v>
      </c>
      <c r="H1589" s="23">
        <f>VLOOKUP(A1589,[1]FloodArchive!$A$2:$P$6000,12,FALSE)</f>
        <v>50000</v>
      </c>
      <c r="I1589" s="36"/>
      <c r="J1589" s="23" t="str">
        <f>VLOOKUP(A1589,[1]FloodArchive!$A$2:$P$6000,13,FALSE)</f>
        <v>Heavy rain</v>
      </c>
      <c r="K1589" s="26">
        <f>VLOOKUP(A1589,[1]FloodArchive!$A$2:$P$6003,14,FALSE)</f>
        <v>1</v>
      </c>
      <c r="L1589" s="23">
        <f>VLOOKUP(A1589,[1]FloodArchive!$A$2:$P$6000,7,FALSE)</f>
        <v>892.05</v>
      </c>
      <c r="M1589" s="27">
        <f t="shared" si="79"/>
        <v>3.7954872375692155</v>
      </c>
      <c r="N1589" s="23">
        <f>VLOOKUP(A1589,[1]FloodArchive!$A$2:$P$6000,5,FALSE)</f>
        <v>107.60299999999999</v>
      </c>
      <c r="O1589" s="23">
        <f>VLOOKUP(A1589,[1]FloodArchive!$A$2:$P$6000,6,FALSE)</f>
        <v>-6.9589600000000003</v>
      </c>
      <c r="P1589" s="33" t="s">
        <v>3049</v>
      </c>
    </row>
    <row r="1590" spans="1:16" ht="39.950000000000003" customHeight="1" x14ac:dyDescent="0.2">
      <c r="A1590" s="138">
        <f t="shared" si="78"/>
        <v>2626</v>
      </c>
      <c r="B1590" s="21" t="str">
        <f>VLOOKUP(A1590,[1]FloodArchive!$A$2:$N$6000,3,FALSE)</f>
        <v>Greece</v>
      </c>
      <c r="C1590" s="22" t="s">
        <v>3050</v>
      </c>
      <c r="D1590" s="24">
        <f>VLOOKUP(A1590,[1]FloodArchive!$A$2:$P$6000,8,FALSE)</f>
        <v>38400</v>
      </c>
      <c r="E1590" s="24">
        <f>VLOOKUP(A1590,[1]FloodArchive!$A$2:$P$6000,9,FALSE)</f>
        <v>38435</v>
      </c>
      <c r="F1590" s="25">
        <f t="shared" si="80"/>
        <v>36</v>
      </c>
      <c r="G1590" s="23">
        <f>VLOOKUP(A1590,[1]FloodArchive!$A$2:$P$6000,11,FALSE)</f>
        <v>0</v>
      </c>
      <c r="H1590" s="23">
        <f>VLOOKUP(A1590,[1]FloodArchive!$A$2:$P$6000,12,FALSE)</f>
        <v>300</v>
      </c>
      <c r="I1590" s="36"/>
      <c r="J1590" s="23" t="str">
        <f>VLOOKUP(A1590,[1]FloodArchive!$A$2:$P$6000,13,FALSE)</f>
        <v>Heavy rain</v>
      </c>
      <c r="K1590" s="26">
        <f>VLOOKUP(A1590,[1]FloodArchive!$A$2:$P$6003,14,FALSE)</f>
        <v>2</v>
      </c>
      <c r="L1590" s="23">
        <f>VLOOKUP(A1590,[1]FloodArchive!$A$2:$P$6000,7,FALSE)</f>
        <v>7609.48</v>
      </c>
      <c r="M1590" s="27">
        <f t="shared" si="79"/>
        <v>5.7386874763494546</v>
      </c>
      <c r="N1590" s="23">
        <f>VLOOKUP(A1590,[1]FloodArchive!$A$2:$P$6000,5,FALSE)</f>
        <v>26.418700000000001</v>
      </c>
      <c r="O1590" s="23">
        <f>VLOOKUP(A1590,[1]FloodArchive!$A$2:$P$6000,6,FALSE)</f>
        <v>41.428199999999997</v>
      </c>
      <c r="P1590" s="33" t="s">
        <v>3051</v>
      </c>
    </row>
    <row r="1591" spans="1:16" ht="39.950000000000003" customHeight="1" x14ac:dyDescent="0.2">
      <c r="A1591" s="138">
        <f t="shared" si="78"/>
        <v>2625</v>
      </c>
      <c r="B1591" s="21" t="str">
        <f>VLOOKUP(A1591,[1]FloodArchive!$A$2:$N$6000,3,FALSE)</f>
        <v>Colombia</v>
      </c>
      <c r="C1591" s="22" t="s">
        <v>3052</v>
      </c>
      <c r="D1591" s="24">
        <f>VLOOKUP(A1591,[1]FloodArchive!$A$2:$P$6000,8,FALSE)</f>
        <v>38394</v>
      </c>
      <c r="E1591" s="24">
        <f>VLOOKUP(A1591,[1]FloodArchive!$A$2:$P$6000,9,FALSE)</f>
        <v>38409</v>
      </c>
      <c r="F1591" s="25">
        <f t="shared" si="80"/>
        <v>16</v>
      </c>
      <c r="G1591" s="23">
        <f>VLOOKUP(A1591,[1]FloodArchive!$A$2:$P$6000,11,FALSE)</f>
        <v>95</v>
      </c>
      <c r="H1591" s="23">
        <f>VLOOKUP(A1591,[1]FloodArchive!$A$2:$P$6000,12,FALSE)</f>
        <v>70000</v>
      </c>
      <c r="I1591" s="36"/>
      <c r="J1591" s="23" t="str">
        <f>VLOOKUP(A1591,[1]FloodArchive!$A$2:$P$6000,13,FALSE)</f>
        <v>Heavy rain</v>
      </c>
      <c r="K1591" s="26">
        <f>VLOOKUP(A1591,[1]FloodArchive!$A$2:$P$6003,14,FALSE)</f>
        <v>1</v>
      </c>
      <c r="L1591" s="23">
        <f>VLOOKUP(A1591,[1]FloodArchive!$A$2:$P$6000,7,FALSE)</f>
        <v>43716.57</v>
      </c>
      <c r="M1591" s="27">
        <f t="shared" si="79"/>
        <v>5.8447660625459061</v>
      </c>
      <c r="N1591" s="23">
        <f>VLOOKUP(A1591,[1]FloodArchive!$A$2:$P$6000,5,FALSE)</f>
        <v>-72.964600000000004</v>
      </c>
      <c r="O1591" s="23">
        <f>VLOOKUP(A1591,[1]FloodArchive!$A$2:$P$6000,6,FALSE)</f>
        <v>7.5883399999999996</v>
      </c>
      <c r="P1591" s="33" t="s">
        <v>3053</v>
      </c>
    </row>
    <row r="1592" spans="1:16" ht="39.950000000000003" customHeight="1" x14ac:dyDescent="0.2">
      <c r="A1592" s="138">
        <f t="shared" si="78"/>
        <v>2624</v>
      </c>
      <c r="B1592" s="21" t="str">
        <f>VLOOKUP(A1592,[1]FloodArchive!$A$2:$N$6000,3,FALSE)</f>
        <v>Pakistan</v>
      </c>
      <c r="C1592" s="22" t="s">
        <v>3054</v>
      </c>
      <c r="D1592" s="24">
        <f>VLOOKUP(A1592,[1]FloodArchive!$A$2:$P$6000,8,FALSE)</f>
        <v>38392</v>
      </c>
      <c r="E1592" s="24">
        <f>VLOOKUP(A1592,[1]FloodArchive!$A$2:$P$6000,9,FALSE)</f>
        <v>38399</v>
      </c>
      <c r="F1592" s="25">
        <f t="shared" si="80"/>
        <v>8</v>
      </c>
      <c r="G1592" s="23">
        <f>VLOOKUP(A1592,[1]FloodArchive!$A$2:$P$6000,11,FALSE)</f>
        <v>300</v>
      </c>
      <c r="H1592" s="23">
        <f>VLOOKUP(A1592,[1]FloodArchive!$A$2:$P$6000,12,FALSE)</f>
        <v>40000</v>
      </c>
      <c r="I1592" s="36"/>
      <c r="J1592" s="23" t="str">
        <f>VLOOKUP(A1592,[1]FloodArchive!$A$2:$P$6000,13,FALSE)</f>
        <v>Heavy rain</v>
      </c>
      <c r="K1592" s="26">
        <f>VLOOKUP(A1592,[1]FloodArchive!$A$2:$P$6003,14,FALSE)</f>
        <v>1</v>
      </c>
      <c r="L1592" s="23">
        <f>VLOOKUP(A1592,[1]FloodArchive!$A$2:$P$6000,7,FALSE)</f>
        <v>123212.59</v>
      </c>
      <c r="M1592" s="27">
        <f t="shared" si="79"/>
        <v>5.9937450737827396</v>
      </c>
      <c r="N1592" s="23">
        <f>VLOOKUP(A1592,[1]FloodArchive!$A$2:$P$6000,5,FALSE)</f>
        <v>64.380600000000001</v>
      </c>
      <c r="O1592" s="23">
        <f>VLOOKUP(A1592,[1]FloodArchive!$A$2:$P$6000,6,FALSE)</f>
        <v>26.154699999999998</v>
      </c>
      <c r="P1592" s="33" t="s">
        <v>3055</v>
      </c>
    </row>
    <row r="1593" spans="1:16" ht="39.950000000000003" customHeight="1" x14ac:dyDescent="0.2">
      <c r="A1593" s="138">
        <f t="shared" si="78"/>
        <v>2623</v>
      </c>
      <c r="B1593" s="21" t="str">
        <f>VLOOKUP(A1593,[1]FloodArchive!$A$2:$N$6000,3,FALSE)</f>
        <v>Venezuela</v>
      </c>
      <c r="C1593" s="22" t="s">
        <v>3056</v>
      </c>
      <c r="D1593" s="24">
        <f>VLOOKUP(A1593,[1]FloodArchive!$A$2:$P$6000,8,FALSE)</f>
        <v>38390</v>
      </c>
      <c r="E1593" s="24">
        <f>VLOOKUP(A1593,[1]FloodArchive!$A$2:$P$6000,9,FALSE)</f>
        <v>38397</v>
      </c>
      <c r="F1593" s="25">
        <f t="shared" si="80"/>
        <v>8</v>
      </c>
      <c r="G1593" s="23">
        <f>VLOOKUP(A1593,[1]FloodArchive!$A$2:$P$6000,11,FALSE)</f>
        <v>19</v>
      </c>
      <c r="H1593" s="23">
        <f>VLOOKUP(A1593,[1]FloodArchive!$A$2:$P$6000,12,FALSE)</f>
        <v>26000</v>
      </c>
      <c r="I1593" s="36">
        <v>52000000</v>
      </c>
      <c r="J1593" s="23" t="str">
        <f>VLOOKUP(A1593,[1]FloodArchive!$A$2:$P$6000,13,FALSE)</f>
        <v>Heavy rain</v>
      </c>
      <c r="K1593" s="26">
        <f>VLOOKUP(A1593,[1]FloodArchive!$A$2:$P$6003,14,FALSE)</f>
        <v>1</v>
      </c>
      <c r="L1593" s="23">
        <f>VLOOKUP(A1593,[1]FloodArchive!$A$2:$P$6000,7,FALSE)</f>
        <v>11963.02</v>
      </c>
      <c r="M1593" s="27">
        <f t="shared" si="79"/>
        <v>4.9809308157891605</v>
      </c>
      <c r="N1593" s="23">
        <f>VLOOKUP(A1593,[1]FloodArchive!$A$2:$P$6000,5,FALSE)</f>
        <v>-68.407399999999996</v>
      </c>
      <c r="O1593" s="23">
        <f>VLOOKUP(A1593,[1]FloodArchive!$A$2:$P$6000,6,FALSE)</f>
        <v>10.773099999999999</v>
      </c>
      <c r="P1593" s="33" t="s">
        <v>3057</v>
      </c>
    </row>
    <row r="1594" spans="1:16" ht="39.950000000000003" customHeight="1" x14ac:dyDescent="0.2">
      <c r="A1594" s="138">
        <f t="shared" si="78"/>
        <v>2622</v>
      </c>
      <c r="B1594" s="21" t="str">
        <f>VLOOKUP(A1594,[1]FloodArchive!$A$2:$N$6000,3,FALSE)</f>
        <v>Australia</v>
      </c>
      <c r="C1594" s="22" t="s">
        <v>3058</v>
      </c>
      <c r="D1594" s="24">
        <f>VLOOKUP(A1594,[1]FloodArchive!$A$2:$P$6000,8,FALSE)</f>
        <v>38386</v>
      </c>
      <c r="E1594" s="24">
        <f>VLOOKUP(A1594,[1]FloodArchive!$A$2:$P$6000,9,FALSE)</f>
        <v>38390</v>
      </c>
      <c r="F1594" s="25">
        <f t="shared" si="80"/>
        <v>5</v>
      </c>
      <c r="G1594" s="23">
        <f>VLOOKUP(A1594,[1]FloodArchive!$A$2:$P$6000,11,FALSE)</f>
        <v>0</v>
      </c>
      <c r="H1594" s="23">
        <f>VLOOKUP(A1594,[1]FloodArchive!$A$2:$P$6000,12,FALSE)</f>
        <v>0</v>
      </c>
      <c r="I1594" s="36">
        <v>200000000</v>
      </c>
      <c r="J1594" s="23" t="str">
        <f>VLOOKUP(A1594,[1]FloodArchive!$A$2:$P$6000,13,FALSE)</f>
        <v>Heavy rain</v>
      </c>
      <c r="K1594" s="26">
        <f>VLOOKUP(A1594,[1]FloodArchive!$A$2:$P$6003,14,FALSE)</f>
        <v>1</v>
      </c>
      <c r="L1594" s="23">
        <f>VLOOKUP(A1594,[1]FloodArchive!$A$2:$P$6000,7,FALSE)</f>
        <v>35239.65</v>
      </c>
      <c r="M1594" s="27">
        <f t="shared" si="79"/>
        <v>5.2460015906871664</v>
      </c>
      <c r="N1594" s="23">
        <f>VLOOKUP(A1594,[1]FloodArchive!$A$2:$P$6000,5,FALSE)</f>
        <v>145.578</v>
      </c>
      <c r="O1594" s="23">
        <f>VLOOKUP(A1594,[1]FloodArchive!$A$2:$P$6000,6,FALSE)</f>
        <v>-38.197600000000001</v>
      </c>
      <c r="P1594" s="33" t="s">
        <v>3059</v>
      </c>
    </row>
    <row r="1595" spans="1:16" ht="39.950000000000003" customHeight="1" x14ac:dyDescent="0.2">
      <c r="A1595" s="138">
        <f t="shared" si="78"/>
        <v>2621</v>
      </c>
      <c r="B1595" s="21" t="str">
        <f>VLOOKUP(A1595,[1]FloodArchive!$A$2:$N$6000,3,FALSE)</f>
        <v>Brazil</v>
      </c>
      <c r="C1595" s="22" t="s">
        <v>3060</v>
      </c>
      <c r="D1595" s="24">
        <f>VLOOKUP(A1595,[1]FloodArchive!$A$2:$P$6000,8,FALSE)</f>
        <v>38384</v>
      </c>
      <c r="E1595" s="24">
        <f>VLOOKUP(A1595,[1]FloodArchive!$A$2:$P$6000,9,FALSE)</f>
        <v>38394</v>
      </c>
      <c r="F1595" s="25">
        <f t="shared" si="80"/>
        <v>11</v>
      </c>
      <c r="G1595" s="23">
        <f>VLOOKUP(A1595,[1]FloodArchive!$A$2:$P$6000,11,FALSE)</f>
        <v>9</v>
      </c>
      <c r="H1595" s="23">
        <f>VLOOKUP(A1595,[1]FloodArchive!$A$2:$P$6000,12,FALSE)</f>
        <v>9000</v>
      </c>
      <c r="I1595" s="36"/>
      <c r="J1595" s="23" t="str">
        <f>VLOOKUP(A1595,[1]FloodArchive!$A$2:$P$6000,13,FALSE)</f>
        <v>Heavy rain</v>
      </c>
      <c r="K1595" s="26">
        <f>VLOOKUP(A1595,[1]FloodArchive!$A$2:$P$6003,14,FALSE)</f>
        <v>1</v>
      </c>
      <c r="L1595" s="23">
        <f>VLOOKUP(A1595,[1]FloodArchive!$A$2:$P$6000,7,FALSE)</f>
        <v>56393.19</v>
      </c>
      <c r="M1595" s="27">
        <f t="shared" si="79"/>
        <v>5.7926193472268501</v>
      </c>
      <c r="N1595" s="23">
        <f>VLOOKUP(A1595,[1]FloodArchive!$A$2:$P$6000,5,FALSE)</f>
        <v>-45.999000000000002</v>
      </c>
      <c r="O1595" s="23">
        <f>VLOOKUP(A1595,[1]FloodArchive!$A$2:$P$6000,6,FALSE)</f>
        <v>-16.3459</v>
      </c>
      <c r="P1595" s="33" t="s">
        <v>3061</v>
      </c>
    </row>
    <row r="1596" spans="1:16" ht="39.950000000000003" customHeight="1" x14ac:dyDescent="0.2">
      <c r="A1596" s="138">
        <f t="shared" si="78"/>
        <v>2620</v>
      </c>
      <c r="B1596" s="21" t="str">
        <f>VLOOKUP(A1596,[1]FloodArchive!$A$2:$N$6000,3,FALSE)</f>
        <v>Angola</v>
      </c>
      <c r="C1596" s="22" t="s">
        <v>3062</v>
      </c>
      <c r="D1596" s="24">
        <f>VLOOKUP(A1596,[1]FloodArchive!$A$2:$P$6000,8,FALSE)</f>
        <v>38379</v>
      </c>
      <c r="E1596" s="24">
        <f>VLOOKUP(A1596,[1]FloodArchive!$A$2:$P$6000,9,FALSE)</f>
        <v>38439</v>
      </c>
      <c r="F1596" s="25">
        <f t="shared" si="80"/>
        <v>61</v>
      </c>
      <c r="G1596" s="23">
        <f>VLOOKUP(A1596,[1]FloodArchive!$A$2:$P$6000,11,FALSE)</f>
        <v>0</v>
      </c>
      <c r="H1596" s="23">
        <f>VLOOKUP(A1596,[1]FloodArchive!$A$2:$P$6000,12,FALSE)</f>
        <v>10000</v>
      </c>
      <c r="I1596" s="36"/>
      <c r="J1596" s="23" t="str">
        <f>VLOOKUP(A1596,[1]FloodArchive!$A$2:$P$6000,13,FALSE)</f>
        <v>Heavy rain</v>
      </c>
      <c r="K1596" s="26">
        <f>VLOOKUP(A1596,[1]FloodArchive!$A$2:$P$6003,14,FALSE)</f>
        <v>1</v>
      </c>
      <c r="L1596" s="23">
        <f>VLOOKUP(A1596,[1]FloodArchive!$A$2:$P$6000,7,FALSE)</f>
        <v>118198.38</v>
      </c>
      <c r="M1596" s="27">
        <f t="shared" si="79"/>
        <v>6.8579413592558174</v>
      </c>
      <c r="N1596" s="23">
        <f>VLOOKUP(A1596,[1]FloodArchive!$A$2:$P$6000,5,FALSE)</f>
        <v>17.166699999999999</v>
      </c>
      <c r="O1596" s="23">
        <f>VLOOKUP(A1596,[1]FloodArchive!$A$2:$P$6000,6,FALSE)</f>
        <v>-10.734</v>
      </c>
      <c r="P1596" s="33" t="s">
        <v>3063</v>
      </c>
    </row>
    <row r="1597" spans="1:16" ht="39.950000000000003" customHeight="1" x14ac:dyDescent="0.2">
      <c r="A1597" s="138">
        <f t="shared" si="78"/>
        <v>2619</v>
      </c>
      <c r="B1597" s="21" t="str">
        <f>VLOOKUP(A1597,[1]FloodArchive!$A$2:$N$6000,3,FALSE)</f>
        <v>Madagascar</v>
      </c>
      <c r="C1597" s="22" t="s">
        <v>3064</v>
      </c>
      <c r="D1597" s="24">
        <f>VLOOKUP(A1597,[1]FloodArchive!$A$2:$P$6000,8,FALSE)</f>
        <v>38375</v>
      </c>
      <c r="E1597" s="24">
        <f>VLOOKUP(A1597,[1]FloodArchive!$A$2:$P$6000,9,FALSE)</f>
        <v>38385</v>
      </c>
      <c r="F1597" s="25">
        <f t="shared" si="80"/>
        <v>11</v>
      </c>
      <c r="G1597" s="23">
        <f>VLOOKUP(A1597,[1]FloodArchive!$A$2:$P$6000,11,FALSE)</f>
        <v>17</v>
      </c>
      <c r="H1597" s="23">
        <f>VLOOKUP(A1597,[1]FloodArchive!$A$2:$P$6000,12,FALSE)</f>
        <v>8000</v>
      </c>
      <c r="I1597" s="36"/>
      <c r="J1597" s="23" t="str">
        <f>VLOOKUP(A1597,[1]FloodArchive!$A$2:$P$6000,13,FALSE)</f>
        <v>Tropical cyclone</v>
      </c>
      <c r="K1597" s="26">
        <f>VLOOKUP(A1597,[1]FloodArchive!$A$2:$P$6003,14,FALSE)</f>
        <v>1</v>
      </c>
      <c r="L1597" s="23">
        <f>VLOOKUP(A1597,[1]FloodArchive!$A$2:$P$6000,7,FALSE)</f>
        <v>6747.27</v>
      </c>
      <c r="M1597" s="27">
        <f t="shared" si="79"/>
        <v>4.8705207744692842</v>
      </c>
      <c r="N1597" s="23">
        <f>VLOOKUP(A1597,[1]FloodArchive!$A$2:$P$6000,5,FALSE)</f>
        <v>44.566899999999997</v>
      </c>
      <c r="O1597" s="23">
        <f>VLOOKUP(A1597,[1]FloodArchive!$A$2:$P$6000,6,FALSE)</f>
        <v>-25.048300000000001</v>
      </c>
      <c r="P1597" s="33" t="s">
        <v>3065</v>
      </c>
    </row>
    <row r="1598" spans="1:16" ht="39.950000000000003" customHeight="1" x14ac:dyDescent="0.2">
      <c r="A1598" s="138">
        <f t="shared" si="78"/>
        <v>2618</v>
      </c>
      <c r="B1598" s="21" t="str">
        <f>VLOOKUP(A1598,[1]FloodArchive!$A$2:$N$6000,3,FALSE)</f>
        <v>Brazil</v>
      </c>
      <c r="C1598" s="22" t="s">
        <v>3066</v>
      </c>
      <c r="D1598" s="24">
        <f>VLOOKUP(A1598,[1]FloodArchive!$A$2:$P$6000,8,FALSE)</f>
        <v>38381</v>
      </c>
      <c r="E1598" s="24">
        <f>VLOOKUP(A1598,[1]FloodArchive!$A$2:$P$6000,9,FALSE)</f>
        <v>38383</v>
      </c>
      <c r="F1598" s="25">
        <f t="shared" si="80"/>
        <v>3</v>
      </c>
      <c r="G1598" s="23">
        <f>VLOOKUP(A1598,[1]FloodArchive!$A$2:$P$6000,11,FALSE)</f>
        <v>10</v>
      </c>
      <c r="H1598" s="23">
        <f>VLOOKUP(A1598,[1]FloodArchive!$A$2:$P$6000,12,FALSE)</f>
        <v>0</v>
      </c>
      <c r="I1598" s="36"/>
      <c r="J1598" s="23" t="str">
        <f>VLOOKUP(A1598,[1]FloodArchive!$A$2:$P$6000,13,FALSE)</f>
        <v>Heavy rain</v>
      </c>
      <c r="K1598" s="26">
        <f>VLOOKUP(A1598,[1]FloodArchive!$A$2:$P$6003,14,FALSE)</f>
        <v>1</v>
      </c>
      <c r="L1598" s="23">
        <f>VLOOKUP(A1598,[1]FloodArchive!$A$2:$P$6000,7,FALSE)</f>
        <v>127862.24</v>
      </c>
      <c r="M1598" s="27">
        <f t="shared" si="79"/>
        <v>5.5838635632260649</v>
      </c>
      <c r="N1598" s="23">
        <f>VLOOKUP(A1598,[1]FloodArchive!$A$2:$P$6000,5,FALSE)</f>
        <v>-49.347099999999998</v>
      </c>
      <c r="O1598" s="23">
        <f>VLOOKUP(A1598,[1]FloodArchive!$A$2:$P$6000,6,FALSE)</f>
        <v>-22.132899999999999</v>
      </c>
      <c r="P1598" s="33" t="s">
        <v>3067</v>
      </c>
    </row>
    <row r="1599" spans="1:16" ht="39.950000000000003" customHeight="1" x14ac:dyDescent="0.2">
      <c r="A1599" s="138">
        <f t="shared" si="78"/>
        <v>2617</v>
      </c>
      <c r="B1599" s="21" t="str">
        <f>VLOOKUP(A1599,[1]FloodArchive!$A$2:$N$6000,3,FALSE)</f>
        <v>Mozambique</v>
      </c>
      <c r="C1599" s="22" t="s">
        <v>3068</v>
      </c>
      <c r="D1599" s="24">
        <f>VLOOKUP(A1599,[1]FloodArchive!$A$2:$P$6000,8,FALSE)</f>
        <v>38377</v>
      </c>
      <c r="E1599" s="24">
        <f>VLOOKUP(A1599,[1]FloodArchive!$A$2:$P$6000,9,FALSE)</f>
        <v>38392</v>
      </c>
      <c r="F1599" s="25">
        <f t="shared" si="80"/>
        <v>16</v>
      </c>
      <c r="G1599" s="23">
        <f>VLOOKUP(A1599,[1]FloodArchive!$A$2:$P$6000,11,FALSE)</f>
        <v>0</v>
      </c>
      <c r="H1599" s="23">
        <f>VLOOKUP(A1599,[1]FloodArchive!$A$2:$P$6000,12,FALSE)</f>
        <v>0</v>
      </c>
      <c r="I1599" s="36"/>
      <c r="J1599" s="23" t="str">
        <f>VLOOKUP(A1599,[1]FloodArchive!$A$2:$P$6000,13,FALSE)</f>
        <v>Heavy rain</v>
      </c>
      <c r="K1599" s="26">
        <f>VLOOKUP(A1599,[1]FloodArchive!$A$2:$P$6003,14,FALSE)</f>
        <v>1</v>
      </c>
      <c r="L1599" s="23">
        <f>VLOOKUP(A1599,[1]FloodArchive!$A$2:$P$6000,7,FALSE)</f>
        <v>24295.58</v>
      </c>
      <c r="M1599" s="27">
        <f t="shared" si="79"/>
        <v>5.5896472539410507</v>
      </c>
      <c r="N1599" s="23">
        <f>VLOOKUP(A1599,[1]FloodArchive!$A$2:$P$6000,5,FALSE)</f>
        <v>35.7074</v>
      </c>
      <c r="O1599" s="23">
        <f>VLOOKUP(A1599,[1]FloodArchive!$A$2:$P$6000,6,FALSE)</f>
        <v>-18.154</v>
      </c>
      <c r="P1599" s="33" t="s">
        <v>3069</v>
      </c>
    </row>
    <row r="1600" spans="1:16" ht="39.950000000000003" customHeight="1" x14ac:dyDescent="0.2">
      <c r="A1600" s="138">
        <f t="shared" si="78"/>
        <v>2616</v>
      </c>
      <c r="B1600" s="21" t="str">
        <f>VLOOKUP(A1600,[1]FloodArchive!$A$2:$N$6000,3,FALSE)</f>
        <v>Australia</v>
      </c>
      <c r="C1600" s="22" t="s">
        <v>3070</v>
      </c>
      <c r="D1600" s="24">
        <f>VLOOKUP(A1600,[1]FloodArchive!$A$2:$P$6000,8,FALSE)</f>
        <v>38378</v>
      </c>
      <c r="E1600" s="24">
        <f>VLOOKUP(A1600,[1]FloodArchive!$A$2:$P$6000,9,FALSE)</f>
        <v>38380</v>
      </c>
      <c r="F1600" s="25">
        <f t="shared" si="80"/>
        <v>3</v>
      </c>
      <c r="G1600" s="23">
        <f>VLOOKUP(A1600,[1]FloodArchive!$A$2:$P$6000,11,FALSE)</f>
        <v>0</v>
      </c>
      <c r="H1600" s="23">
        <f>VLOOKUP(A1600,[1]FloodArchive!$A$2:$P$6000,12,FALSE)</f>
        <v>0</v>
      </c>
      <c r="I1600" s="36"/>
      <c r="J1600" s="23" t="str">
        <f>VLOOKUP(A1600,[1]FloodArchive!$A$2:$P$6000,13,FALSE)</f>
        <v>Heavy rain</v>
      </c>
      <c r="K1600" s="26">
        <f>VLOOKUP(A1600,[1]FloodArchive!$A$2:$P$6003,14,FALSE)</f>
        <v>2</v>
      </c>
      <c r="L1600" s="23">
        <f>VLOOKUP(A1600,[1]FloodArchive!$A$2:$P$6000,7,FALSE)</f>
        <v>1121.74</v>
      </c>
      <c r="M1600" s="27">
        <f t="shared" si="79"/>
        <v>3.8280434569915394</v>
      </c>
      <c r="N1600" s="23">
        <f>VLOOKUP(A1600,[1]FloodArchive!$A$2:$P$6000,5,FALSE)</f>
        <v>144.20099999999999</v>
      </c>
      <c r="O1600" s="23">
        <f>VLOOKUP(A1600,[1]FloodArchive!$A$2:$P$6000,6,FALSE)</f>
        <v>-38.082299999999996</v>
      </c>
      <c r="P1600" s="33" t="s">
        <v>3071</v>
      </c>
    </row>
    <row r="1601" spans="1:16" ht="39.950000000000003" customHeight="1" x14ac:dyDescent="0.2">
      <c r="A1601" s="138">
        <f t="shared" si="78"/>
        <v>2615</v>
      </c>
      <c r="B1601" s="21" t="str">
        <f>VLOOKUP(A1601,[1]FloodArchive!$A$2:$N$6000,3,FALSE)</f>
        <v>Australia</v>
      </c>
      <c r="C1601" s="22" t="s">
        <v>3072</v>
      </c>
      <c r="D1601" s="24">
        <f>VLOOKUP(A1601,[1]FloodArchive!$A$2:$P$6000,8,FALSE)</f>
        <v>38375</v>
      </c>
      <c r="E1601" s="24">
        <f>VLOOKUP(A1601,[1]FloodArchive!$A$2:$P$6000,9,FALSE)</f>
        <v>38380</v>
      </c>
      <c r="F1601" s="25">
        <f t="shared" si="80"/>
        <v>6</v>
      </c>
      <c r="G1601" s="23">
        <f>VLOOKUP(A1601,[1]FloodArchive!$A$2:$P$6000,11,FALSE)</f>
        <v>2</v>
      </c>
      <c r="H1601" s="23">
        <f>VLOOKUP(A1601,[1]FloodArchive!$A$2:$P$6000,12,FALSE)</f>
        <v>0</v>
      </c>
      <c r="I1601" s="36"/>
      <c r="J1601" s="23" t="str">
        <f>VLOOKUP(A1601,[1]FloodArchive!$A$2:$P$6000,13,FALSE)</f>
        <v>Monsoonal rain</v>
      </c>
      <c r="K1601" s="26">
        <f>VLOOKUP(A1601,[1]FloodArchive!$A$2:$P$6003,14,FALSE)</f>
        <v>1</v>
      </c>
      <c r="L1601" s="23">
        <f>VLOOKUP(A1601,[1]FloodArchive!$A$2:$P$6000,7,FALSE)</f>
        <v>618243.18999999994</v>
      </c>
      <c r="M1601" s="27">
        <f t="shared" si="79"/>
        <v>6.569310591653597</v>
      </c>
      <c r="N1601" s="23">
        <f>VLOOKUP(A1601,[1]FloodArchive!$A$2:$P$6000,5,FALSE)</f>
        <v>143.4</v>
      </c>
      <c r="O1601" s="23">
        <f>VLOOKUP(A1601,[1]FloodArchive!$A$2:$P$6000,6,FALSE)</f>
        <v>-21.4038</v>
      </c>
      <c r="P1601" s="33" t="s">
        <v>3073</v>
      </c>
    </row>
    <row r="1602" spans="1:16" ht="39.950000000000003" customHeight="1" x14ac:dyDescent="0.2">
      <c r="A1602" s="138">
        <f t="shared" si="78"/>
        <v>2614</v>
      </c>
      <c r="B1602" s="21" t="str">
        <f>VLOOKUP(A1602,[1]FloodArchive!$A$2:$N$6000,3,FALSE)</f>
        <v>Saudi Arabia</v>
      </c>
      <c r="C1602" s="22" t="s">
        <v>3074</v>
      </c>
      <c r="D1602" s="24">
        <f>VLOOKUP(A1602,[1]FloodArchive!$A$2:$P$6000,8,FALSE)</f>
        <v>38374</v>
      </c>
      <c r="E1602" s="24">
        <f>VLOOKUP(A1602,[1]FloodArchive!$A$2:$P$6000,9,FALSE)</f>
        <v>38379</v>
      </c>
      <c r="F1602" s="25">
        <f t="shared" si="80"/>
        <v>6</v>
      </c>
      <c r="G1602" s="23">
        <f>VLOOKUP(A1602,[1]FloodArchive!$A$2:$P$6000,11,FALSE)</f>
        <v>29</v>
      </c>
      <c r="H1602" s="23">
        <f>VLOOKUP(A1602,[1]FloodArchive!$A$2:$P$6000,12,FALSE)</f>
        <v>50</v>
      </c>
      <c r="I1602" s="36"/>
      <c r="J1602" s="23" t="str">
        <f>VLOOKUP(A1602,[1]FloodArchive!$A$2:$P$6000,13,FALSE)</f>
        <v>Heavy rain</v>
      </c>
      <c r="K1602" s="26">
        <f>VLOOKUP(A1602,[1]FloodArchive!$A$2:$P$6003,14,FALSE)</f>
        <v>1</v>
      </c>
      <c r="L1602" s="23">
        <f>VLOOKUP(A1602,[1]FloodArchive!$A$2:$P$6000,7,FALSE)</f>
        <v>22757.65</v>
      </c>
      <c r="M1602" s="27">
        <f t="shared" si="79"/>
        <v>5.1352786643138462</v>
      </c>
      <c r="N1602" s="23">
        <f>VLOOKUP(A1602,[1]FloodArchive!$A$2:$P$6000,5,FALSE)</f>
        <v>40.620199999999997</v>
      </c>
      <c r="O1602" s="23">
        <f>VLOOKUP(A1602,[1]FloodArchive!$A$2:$P$6000,6,FALSE)</f>
        <v>24.787600000000001</v>
      </c>
      <c r="P1602" s="33" t="s">
        <v>3075</v>
      </c>
    </row>
    <row r="1603" spans="1:16" ht="39.950000000000003" customHeight="1" x14ac:dyDescent="0.2">
      <c r="A1603" s="138">
        <f t="shared" si="78"/>
        <v>2613</v>
      </c>
      <c r="B1603" s="21" t="str">
        <f>VLOOKUP(A1603,[1]FloodArchive!$A$2:$N$6000,3,FALSE)</f>
        <v>Guyana</v>
      </c>
      <c r="C1603" s="22" t="s">
        <v>3076</v>
      </c>
      <c r="D1603" s="24">
        <f>VLOOKUP(A1603,[1]FloodArchive!$A$2:$P$6000,8,FALSE)</f>
        <v>38367</v>
      </c>
      <c r="E1603" s="24">
        <f>VLOOKUP(A1603,[1]FloodArchive!$A$2:$P$6000,9,FALSE)</f>
        <v>38408</v>
      </c>
      <c r="F1603" s="25">
        <f t="shared" si="80"/>
        <v>42</v>
      </c>
      <c r="G1603" s="23">
        <f>VLOOKUP(A1603,[1]FloodArchive!$A$2:$P$6000,11,FALSE)</f>
        <v>31</v>
      </c>
      <c r="H1603" s="23">
        <f>VLOOKUP(A1603,[1]FloodArchive!$A$2:$P$6000,12,FALSE)</f>
        <v>375000</v>
      </c>
      <c r="I1603" s="36">
        <v>500000000</v>
      </c>
      <c r="J1603" s="23" t="str">
        <f>VLOOKUP(A1603,[1]FloodArchive!$A$2:$P$6000,13,FALSE)</f>
        <v>Heavy rain</v>
      </c>
      <c r="K1603" s="26">
        <f>VLOOKUP(A1603,[1]FloodArchive!$A$2:$P$6003,14,FALSE)</f>
        <v>2</v>
      </c>
      <c r="L1603" s="23">
        <f>VLOOKUP(A1603,[1]FloodArchive!$A$2:$P$6000,7,FALSE)</f>
        <v>2339.48</v>
      </c>
      <c r="M1603" s="27">
        <f t="shared" si="79"/>
        <v>5.2933986228622478</v>
      </c>
      <c r="N1603" s="23">
        <f>VLOOKUP(A1603,[1]FloodArchive!$A$2:$P$6000,5,FALSE)</f>
        <v>-58.0383</v>
      </c>
      <c r="O1603" s="23">
        <f>VLOOKUP(A1603,[1]FloodArchive!$A$2:$P$6000,6,FALSE)</f>
        <v>6.6078400000000004</v>
      </c>
      <c r="P1603" s="33" t="s">
        <v>3077</v>
      </c>
    </row>
    <row r="1604" spans="1:16" ht="39.950000000000003" customHeight="1" x14ac:dyDescent="0.2">
      <c r="A1604" s="138">
        <f t="shared" si="78"/>
        <v>2612</v>
      </c>
      <c r="B1604" s="21" t="str">
        <f>VLOOKUP(A1604,[1]FloodArchive!$A$2:$N$6000,3,FALSE)</f>
        <v>Indonesia</v>
      </c>
      <c r="C1604" s="22" t="s">
        <v>3078</v>
      </c>
      <c r="D1604" s="24">
        <f>VLOOKUP(A1604,[1]FloodArchive!$A$2:$P$6000,8,FALSE)</f>
        <v>38363</v>
      </c>
      <c r="E1604" s="24">
        <f>VLOOKUP(A1604,[1]FloodArchive!$A$2:$P$6000,9,FALSE)</f>
        <v>38393</v>
      </c>
      <c r="F1604" s="25">
        <f t="shared" si="80"/>
        <v>31</v>
      </c>
      <c r="G1604" s="23">
        <f>VLOOKUP(A1604,[1]FloodArchive!$A$2:$P$6000,11,FALSE)</f>
        <v>9</v>
      </c>
      <c r="H1604" s="23">
        <f>VLOOKUP(A1604,[1]FloodArchive!$A$2:$P$6000,12,FALSE)</f>
        <v>0</v>
      </c>
      <c r="I1604" s="36">
        <v>14200000</v>
      </c>
      <c r="J1604" s="23" t="str">
        <f>VLOOKUP(A1604,[1]FloodArchive!$A$2:$P$6000,13,FALSE)</f>
        <v>Heavy rain</v>
      </c>
      <c r="K1604" s="26">
        <f>VLOOKUP(A1604,[1]FloodArchive!$A$2:$P$6003,14,FALSE)</f>
        <v>1</v>
      </c>
      <c r="L1604" s="23">
        <f>VLOOKUP(A1604,[1]FloodArchive!$A$2:$P$6000,7,FALSE)</f>
        <v>78150.97</v>
      </c>
      <c r="M1604" s="27">
        <f t="shared" si="79"/>
        <v>6.3842960666313608</v>
      </c>
      <c r="N1604" s="23">
        <f>VLOOKUP(A1604,[1]FloodArchive!$A$2:$P$6000,5,FALSE)</f>
        <v>104.432</v>
      </c>
      <c r="O1604" s="23">
        <f>VLOOKUP(A1604,[1]FloodArchive!$A$2:$P$6000,6,FALSE)</f>
        <v>-3.90354</v>
      </c>
      <c r="P1604" s="33" t="s">
        <v>3079</v>
      </c>
    </row>
    <row r="1605" spans="1:16" ht="39.950000000000003" customHeight="1" x14ac:dyDescent="0.2">
      <c r="A1605" s="138">
        <f t="shared" si="78"/>
        <v>2611</v>
      </c>
      <c r="B1605" s="21" t="str">
        <f>VLOOKUP(A1605,[1]FloodArchive!$A$2:$N$6000,3,FALSE)</f>
        <v>Costa Rica</v>
      </c>
      <c r="C1605" s="22" t="s">
        <v>3080</v>
      </c>
      <c r="D1605" s="24">
        <f>VLOOKUP(A1605,[1]FloodArchive!$A$2:$P$6000,8,FALSE)</f>
        <v>38363</v>
      </c>
      <c r="E1605" s="24">
        <f>VLOOKUP(A1605,[1]FloodArchive!$A$2:$P$6000,9,FALSE)</f>
        <v>38370</v>
      </c>
      <c r="F1605" s="25">
        <f t="shared" si="80"/>
        <v>8</v>
      </c>
      <c r="G1605" s="23">
        <f>VLOOKUP(A1605,[1]FloodArchive!$A$2:$P$6000,11,FALSE)</f>
        <v>4</v>
      </c>
      <c r="H1605" s="23">
        <f>VLOOKUP(A1605,[1]FloodArchive!$A$2:$P$6000,12,FALSE)</f>
        <v>15000</v>
      </c>
      <c r="I1605" s="36">
        <v>25000000</v>
      </c>
      <c r="J1605" s="23" t="str">
        <f>VLOOKUP(A1605,[1]FloodArchive!$A$2:$P$6000,13,FALSE)</f>
        <v>Heavy rain</v>
      </c>
      <c r="K1605" s="26">
        <f>VLOOKUP(A1605,[1]FloodArchive!$A$2:$P$6003,14,FALSE)</f>
        <v>1</v>
      </c>
      <c r="L1605" s="23">
        <f>VLOOKUP(A1605,[1]FloodArchive!$A$2:$P$6000,7,FALSE)</f>
        <v>7580.22</v>
      </c>
      <c r="M1605" s="27">
        <f t="shared" si="79"/>
        <v>4.7827717972941173</v>
      </c>
      <c r="N1605" s="23">
        <f>VLOOKUP(A1605,[1]FloodArchive!$A$2:$P$6000,5,FALSE)</f>
        <v>-83.129000000000005</v>
      </c>
      <c r="O1605" s="23">
        <f>VLOOKUP(A1605,[1]FloodArchive!$A$2:$P$6000,6,FALSE)</f>
        <v>9.8763000000000005</v>
      </c>
      <c r="P1605" s="33" t="s">
        <v>3081</v>
      </c>
    </row>
    <row r="1606" spans="1:16" ht="39.950000000000003" customHeight="1" x14ac:dyDescent="0.2">
      <c r="A1606" s="138">
        <f t="shared" si="78"/>
        <v>2610</v>
      </c>
      <c r="B1606" s="21" t="str">
        <f>VLOOKUP(A1606,[1]FloodArchive!$A$2:$N$6000,3,FALSE)</f>
        <v>USA</v>
      </c>
      <c r="C1606" s="22" t="s">
        <v>3082</v>
      </c>
      <c r="D1606" s="24">
        <f>VLOOKUP(A1606,[1]FloodArchive!$A$2:$P$6000,8,FALSE)</f>
        <v>38362</v>
      </c>
      <c r="E1606" s="24">
        <f>VLOOKUP(A1606,[1]FloodArchive!$A$2:$P$6000,9,FALSE)</f>
        <v>38365</v>
      </c>
      <c r="F1606" s="25">
        <f t="shared" si="80"/>
        <v>4</v>
      </c>
      <c r="G1606" s="23">
        <f>VLOOKUP(A1606,[1]FloodArchive!$A$2:$P$6000,11,FALSE)</f>
        <v>1</v>
      </c>
      <c r="H1606" s="23">
        <f>VLOOKUP(A1606,[1]FloodArchive!$A$2:$P$6000,12,FALSE)</f>
        <v>850</v>
      </c>
      <c r="I1606" s="36" t="s">
        <v>1691</v>
      </c>
      <c r="J1606" s="23" t="str">
        <f>VLOOKUP(A1606,[1]FloodArchive!$A$2:$P$6000,13,FALSE)</f>
        <v>Heavy rain</v>
      </c>
      <c r="K1606" s="26">
        <f>VLOOKUP(A1606,[1]FloodArchive!$A$2:$P$6003,14,FALSE)</f>
        <v>2</v>
      </c>
      <c r="L1606" s="23">
        <f>VLOOKUP(A1606,[1]FloodArchive!$A$2:$P$6000,7,FALSE)</f>
        <v>71018.19</v>
      </c>
      <c r="M1606" s="27">
        <f t="shared" si="79"/>
        <v>5.7544595864834589</v>
      </c>
      <c r="N1606" s="23">
        <f>VLOOKUP(A1606,[1]FloodArchive!$A$2:$P$6000,5,FALSE)</f>
        <v>-113.736</v>
      </c>
      <c r="O1606" s="23">
        <f>VLOOKUP(A1606,[1]FloodArchive!$A$2:$P$6000,6,FALSE)</f>
        <v>37.2699</v>
      </c>
      <c r="P1606" s="33" t="s">
        <v>3083</v>
      </c>
    </row>
    <row r="1607" spans="1:16" ht="39.950000000000003" customHeight="1" x14ac:dyDescent="0.2">
      <c r="A1607" s="138">
        <f t="shared" si="78"/>
        <v>2609</v>
      </c>
      <c r="B1607" s="21" t="str">
        <f>VLOOKUP(A1607,[1]FloodArchive!$A$2:$N$6000,3,FALSE)</f>
        <v>UK</v>
      </c>
      <c r="C1607" s="22" t="s">
        <v>3084</v>
      </c>
      <c r="D1607" s="24">
        <f>VLOOKUP(A1607,[1]FloodArchive!$A$2:$P$6000,8,FALSE)</f>
        <v>38360</v>
      </c>
      <c r="E1607" s="24">
        <f>VLOOKUP(A1607,[1]FloodArchive!$A$2:$P$6000,9,FALSE)</f>
        <v>38362</v>
      </c>
      <c r="F1607" s="25">
        <f t="shared" si="80"/>
        <v>3</v>
      </c>
      <c r="G1607" s="23">
        <f>VLOOKUP(A1607,[1]FloodArchive!$A$2:$P$6000,11,FALSE)</f>
        <v>3</v>
      </c>
      <c r="H1607" s="23">
        <f>VLOOKUP(A1607,[1]FloodArchive!$A$2:$P$6000,12,FALSE)</f>
        <v>3000</v>
      </c>
      <c r="I1607" s="36"/>
      <c r="J1607" s="23" t="str">
        <f>VLOOKUP(A1607,[1]FloodArchive!$A$2:$P$6000,13,FALSE)</f>
        <v>Heavy rain</v>
      </c>
      <c r="K1607" s="26">
        <f>VLOOKUP(A1607,[1]FloodArchive!$A$2:$P$6003,14,FALSE)</f>
        <v>2</v>
      </c>
      <c r="L1607" s="23">
        <f>VLOOKUP(A1607,[1]FloodArchive!$A$2:$P$6000,7,FALSE)</f>
        <v>4747.18</v>
      </c>
      <c r="M1607" s="27">
        <f t="shared" si="79"/>
        <v>4.4545869496656589</v>
      </c>
      <c r="N1607" s="23">
        <f>VLOOKUP(A1607,[1]FloodArchive!$A$2:$P$6000,5,FALSE)</f>
        <v>-2.7264300000000001</v>
      </c>
      <c r="O1607" s="23">
        <f>VLOOKUP(A1607,[1]FloodArchive!$A$2:$P$6000,6,FALSE)</f>
        <v>55.183100000000003</v>
      </c>
      <c r="P1607" s="33" t="s">
        <v>3085</v>
      </c>
    </row>
    <row r="1608" spans="1:16" ht="39.950000000000003" customHeight="1" x14ac:dyDescent="0.2">
      <c r="A1608" s="138">
        <f t="shared" si="78"/>
        <v>2608</v>
      </c>
      <c r="B1608" s="21" t="str">
        <f>VLOOKUP(A1608,[1]FloodArchive!$A$2:$N$6000,3,FALSE)</f>
        <v>USA</v>
      </c>
      <c r="C1608" s="22" t="s">
        <v>3086</v>
      </c>
      <c r="D1608" s="24">
        <f>VLOOKUP(A1608,[1]FloodArchive!$A$2:$P$6000,8,FALSE)</f>
        <v>38360</v>
      </c>
      <c r="E1608" s="24">
        <f>VLOOKUP(A1608,[1]FloodArchive!$A$2:$P$6000,9,FALSE)</f>
        <v>38363</v>
      </c>
      <c r="F1608" s="25">
        <f t="shared" si="80"/>
        <v>4</v>
      </c>
      <c r="G1608" s="23">
        <f>VLOOKUP(A1608,[1]FloodArchive!$A$2:$P$6000,11,FALSE)</f>
        <v>4</v>
      </c>
      <c r="H1608" s="23">
        <f>VLOOKUP(A1608,[1]FloodArchive!$A$2:$P$6000,12,FALSE)</f>
        <v>500</v>
      </c>
      <c r="I1608" s="36"/>
      <c r="J1608" s="23" t="str">
        <f>VLOOKUP(A1608,[1]FloodArchive!$A$2:$P$6000,13,FALSE)</f>
        <v>Heavy rain</v>
      </c>
      <c r="K1608" s="26">
        <f>VLOOKUP(A1608,[1]FloodArchive!$A$2:$P$6003,14,FALSE)</f>
        <v>1</v>
      </c>
      <c r="L1608" s="23">
        <f>VLOOKUP(A1608,[1]FloodArchive!$A$2:$P$6000,7,FALSE)</f>
        <v>11751.45</v>
      </c>
      <c r="M1608" s="27">
        <f t="shared" si="79"/>
        <v>4.6721514484162672</v>
      </c>
      <c r="N1608" s="23">
        <f>VLOOKUP(A1608,[1]FloodArchive!$A$2:$P$6000,5,FALSE)</f>
        <v>-118.09399999999999</v>
      </c>
      <c r="O1608" s="23">
        <f>VLOOKUP(A1608,[1]FloodArchive!$A$2:$P$6000,6,FALSE)</f>
        <v>34.0959</v>
      </c>
      <c r="P1608" s="33" t="s">
        <v>3087</v>
      </c>
    </row>
    <row r="1609" spans="1:16" ht="39.950000000000003" customHeight="1" x14ac:dyDescent="0.2">
      <c r="A1609" s="138">
        <f t="shared" si="78"/>
        <v>2607</v>
      </c>
      <c r="B1609" s="21" t="str">
        <f>VLOOKUP(A1609,[1]FloodArchive!$A$2:$N$6000,3,FALSE)</f>
        <v>New Zealand</v>
      </c>
      <c r="C1609" s="22" t="s">
        <v>3088</v>
      </c>
      <c r="D1609" s="24">
        <f>VLOOKUP(A1609,[1]FloodArchive!$A$2:$P$6000,8,FALSE)</f>
        <v>38359</v>
      </c>
      <c r="E1609" s="24">
        <f>VLOOKUP(A1609,[1]FloodArchive!$A$2:$P$6000,9,FALSE)</f>
        <v>38362</v>
      </c>
      <c r="F1609" s="25">
        <f t="shared" si="80"/>
        <v>4</v>
      </c>
      <c r="G1609" s="23">
        <f>VLOOKUP(A1609,[1]FloodArchive!$A$2:$P$6000,11,FALSE)</f>
        <v>0</v>
      </c>
      <c r="H1609" s="23">
        <f>VLOOKUP(A1609,[1]FloodArchive!$A$2:$P$6000,12,FALSE)</f>
        <v>0</v>
      </c>
      <c r="I1609" s="36" t="s">
        <v>1691</v>
      </c>
      <c r="J1609" s="23" t="str">
        <f>VLOOKUP(A1609,[1]FloodArchive!$A$2:$P$6000,13,FALSE)</f>
        <v>Heavy rain</v>
      </c>
      <c r="K1609" s="26">
        <f>VLOOKUP(A1609,[1]FloodArchive!$A$2:$P$6003,14,FALSE)</f>
        <v>1</v>
      </c>
      <c r="L1609" s="23">
        <f>VLOOKUP(A1609,[1]FloodArchive!$A$2:$P$6000,7,FALSE)</f>
        <v>1559.24</v>
      </c>
      <c r="M1609" s="27">
        <f t="shared" si="79"/>
        <v>3.7949729587641374</v>
      </c>
      <c r="N1609" s="23">
        <f>VLOOKUP(A1609,[1]FloodArchive!$A$2:$P$6000,5,FALSE)</f>
        <v>174.97499999999999</v>
      </c>
      <c r="O1609" s="23">
        <f>VLOOKUP(A1609,[1]FloodArchive!$A$2:$P$6000,6,FALSE)</f>
        <v>-40.956099999999999</v>
      </c>
      <c r="P1609" s="33" t="s">
        <v>3089</v>
      </c>
    </row>
    <row r="1610" spans="1:16" ht="39.950000000000003" customHeight="1" x14ac:dyDescent="0.2">
      <c r="A1610" s="138">
        <f t="shared" si="78"/>
        <v>2606</v>
      </c>
      <c r="B1610" s="21" t="str">
        <f>VLOOKUP(A1610,[1]FloodArchive!$A$2:$N$6000,3,FALSE)</f>
        <v>USA</v>
      </c>
      <c r="C1610" s="22" t="s">
        <v>3090</v>
      </c>
      <c r="D1610" s="24">
        <f>VLOOKUP(A1610,[1]FloodArchive!$A$2:$P$6000,8,FALSE)</f>
        <v>38357</v>
      </c>
      <c r="E1610" s="24">
        <f>VLOOKUP(A1610,[1]FloodArchive!$A$2:$P$6000,9,FALSE)</f>
        <v>38384</v>
      </c>
      <c r="F1610" s="25">
        <f t="shared" si="80"/>
        <v>28</v>
      </c>
      <c r="G1610" s="23">
        <f>VLOOKUP(A1610,[1]FloodArchive!$A$2:$P$6000,11,FALSE)</f>
        <v>3</v>
      </c>
      <c r="H1610" s="23">
        <f>VLOOKUP(A1610,[1]FloodArchive!$A$2:$P$6000,12,FALSE)</f>
        <v>4000</v>
      </c>
      <c r="I1610" s="36"/>
      <c r="J1610" s="23" t="str">
        <f>VLOOKUP(A1610,[1]FloodArchive!$A$2:$P$6000,13,FALSE)</f>
        <v>Heavy rain</v>
      </c>
      <c r="K1610" s="26">
        <f>VLOOKUP(A1610,[1]FloodArchive!$A$2:$P$6003,14,FALSE)</f>
        <v>2</v>
      </c>
      <c r="L1610" s="23">
        <f>VLOOKUP(A1610,[1]FloodArchive!$A$2:$P$6000,7,FALSE)</f>
        <v>285908.88</v>
      </c>
      <c r="M1610" s="27">
        <f t="shared" si="79"/>
        <v>7.2044156712592891</v>
      </c>
      <c r="N1610" s="23">
        <f>VLOOKUP(A1610,[1]FloodArchive!$A$2:$P$6000,5,FALSE)</f>
        <v>-85.352400000000003</v>
      </c>
      <c r="O1610" s="23">
        <f>VLOOKUP(A1610,[1]FloodArchive!$A$2:$P$6000,6,FALSE)</f>
        <v>38.210599999999999</v>
      </c>
      <c r="P1610" s="33" t="s">
        <v>3091</v>
      </c>
    </row>
    <row r="1611" spans="1:16" ht="39.950000000000003" customHeight="1" x14ac:dyDescent="0.2">
      <c r="A1611" s="138">
        <f t="shared" ref="A1611:A1674" si="81">A1612+1</f>
        <v>2605</v>
      </c>
      <c r="B1611" s="21" t="str">
        <f>VLOOKUP(A1611,[1]FloodArchive!$A$2:$N$6000,3,FALSE)</f>
        <v>Italy</v>
      </c>
      <c r="C1611" s="22" t="s">
        <v>3092</v>
      </c>
      <c r="D1611" s="24">
        <f>VLOOKUP(A1611,[1]FloodArchive!$A$2:$P$6000,8,FALSE)</f>
        <v>38346</v>
      </c>
      <c r="E1611" s="24">
        <f>VLOOKUP(A1611,[1]FloodArchive!$A$2:$P$6000,9,FALSE)</f>
        <v>38349</v>
      </c>
      <c r="F1611" s="25">
        <f t="shared" si="80"/>
        <v>4</v>
      </c>
      <c r="G1611" s="23">
        <f>VLOOKUP(A1611,[1]FloodArchive!$A$2:$P$6000,11,FALSE)</f>
        <v>0</v>
      </c>
      <c r="H1611" s="23">
        <f>VLOOKUP(A1611,[1]FloodArchive!$A$2:$P$6000,12,FALSE)</f>
        <v>0</v>
      </c>
      <c r="I1611" s="36">
        <v>5200000</v>
      </c>
      <c r="J1611" s="23" t="str">
        <f>VLOOKUP(A1611,[1]FloodArchive!$A$2:$P$6000,13,FALSE)</f>
        <v>Heavy rain</v>
      </c>
      <c r="K1611" s="26">
        <f>VLOOKUP(A1611,[1]FloodArchive!$A$2:$P$6003,14,FALSE)</f>
        <v>1</v>
      </c>
      <c r="L1611" s="23">
        <f>VLOOKUP(A1611,[1]FloodArchive!$A$2:$P$6000,7,FALSE)</f>
        <v>215.291</v>
      </c>
      <c r="M1611" s="27">
        <f t="shared" ref="M1611:M1674" si="82">LOG(F1611*K1611*L1611)</f>
        <v>2.935085866334755</v>
      </c>
      <c r="N1611" s="23">
        <f>VLOOKUP(A1611,[1]FloodArchive!$A$2:$P$6000,5,FALSE)</f>
        <v>14.617900000000001</v>
      </c>
      <c r="O1611" s="23">
        <f>VLOOKUP(A1611,[1]FloodArchive!$A$2:$P$6000,6,FALSE)</f>
        <v>40.776000000000003</v>
      </c>
      <c r="P1611" s="33" t="s">
        <v>3093</v>
      </c>
    </row>
    <row r="1612" spans="1:16" ht="39.950000000000003" customHeight="1" x14ac:dyDescent="0.2">
      <c r="A1612" s="138">
        <f t="shared" si="81"/>
        <v>2604</v>
      </c>
      <c r="B1612" s="21" t="str">
        <f>VLOOKUP(A1612,[1]FloodArchive!$A$2:$N$6000,3,FALSE)</f>
        <v>Thailand</v>
      </c>
      <c r="C1612" s="22" t="s">
        <v>3094</v>
      </c>
      <c r="D1612" s="24">
        <f>VLOOKUP(A1612,[1]FloodArchive!$A$2:$P$6000,8,FALSE)</f>
        <v>38347</v>
      </c>
      <c r="E1612" s="24">
        <f>VLOOKUP(A1612,[1]FloodArchive!$A$2:$P$6000,9,FALSE)</f>
        <v>38350</v>
      </c>
      <c r="F1612" s="25">
        <f t="shared" si="80"/>
        <v>4</v>
      </c>
      <c r="G1612" s="23">
        <f>VLOOKUP(A1612,[1]FloodArchive!$A$2:$P$6000,11,FALSE)</f>
        <v>160000</v>
      </c>
      <c r="H1612" s="23">
        <f>VLOOKUP(A1612,[1]FloodArchive!$A$2:$P$6000,12,FALSE)</f>
        <v>5000000</v>
      </c>
      <c r="I1612" s="36">
        <v>2000000000</v>
      </c>
      <c r="J1612" s="23" t="str">
        <f>VLOOKUP(A1612,[1]FloodArchive!$A$2:$P$6000,13,FALSE)</f>
        <v>Tidal surge</v>
      </c>
      <c r="K1612" s="26">
        <f>VLOOKUP(A1612,[1]FloodArchive!$A$2:$P$6003,14,FALSE)</f>
        <v>2</v>
      </c>
      <c r="L1612" s="23">
        <f>VLOOKUP(A1612,[1]FloodArchive!$A$2:$P$6000,7,FALSE)</f>
        <v>55444.5</v>
      </c>
      <c r="M1612" s="27">
        <f t="shared" si="82"/>
        <v>5.646948458340602</v>
      </c>
      <c r="N1612" s="23">
        <f>VLOOKUP(A1612,[1]FloodArchive!$A$2:$P$6000,5,FALSE)</f>
        <v>98.883799999999994</v>
      </c>
      <c r="O1612" s="23">
        <f>VLOOKUP(A1612,[1]FloodArchive!$A$2:$P$6000,6,FALSE)</f>
        <v>8.1835100000000001</v>
      </c>
      <c r="P1612" s="33" t="s">
        <v>3095</v>
      </c>
    </row>
    <row r="1613" spans="1:16" ht="39.950000000000003" customHeight="1" x14ac:dyDescent="0.2">
      <c r="A1613" s="138">
        <f t="shared" si="81"/>
        <v>2603</v>
      </c>
      <c r="B1613" s="21" t="str">
        <f>VLOOKUP(A1613,[1]FloodArchive!$A$2:$N$6000,3,FALSE)</f>
        <v>South Africa</v>
      </c>
      <c r="C1613" s="22" t="s">
        <v>3096</v>
      </c>
      <c r="D1613" s="24">
        <f>VLOOKUP(A1613,[1]FloodArchive!$A$2:$P$6000,8,FALSE)</f>
        <v>38343</v>
      </c>
      <c r="E1613" s="24">
        <f>VLOOKUP(A1613,[1]FloodArchive!$A$2:$P$6000,9,FALSE)</f>
        <v>38345</v>
      </c>
      <c r="F1613" s="25">
        <f t="shared" ref="F1613:F1676" si="83">E1613-D1613+1</f>
        <v>3</v>
      </c>
      <c r="G1613" s="23">
        <f>VLOOKUP(A1613,[1]FloodArchive!$A$2:$P$6000,11,FALSE)</f>
        <v>0</v>
      </c>
      <c r="H1613" s="23">
        <f>VLOOKUP(A1613,[1]FloodArchive!$A$2:$P$6000,12,FALSE)</f>
        <v>0</v>
      </c>
      <c r="I1613" s="36" t="s">
        <v>1691</v>
      </c>
      <c r="J1613" s="23" t="str">
        <f>VLOOKUP(A1613,[1]FloodArchive!$A$2:$P$6000,13,FALSE)</f>
        <v>Heavy rain</v>
      </c>
      <c r="K1613" s="26">
        <f>VLOOKUP(A1613,[1]FloodArchive!$A$2:$P$6003,14,FALSE)</f>
        <v>1</v>
      </c>
      <c r="L1613" s="23">
        <f>VLOOKUP(A1613,[1]FloodArchive!$A$2:$P$6000,7,FALSE)</f>
        <v>44767.86</v>
      </c>
      <c r="M1613" s="27">
        <f t="shared" si="82"/>
        <v>5.1280875893889162</v>
      </c>
      <c r="N1613" s="23">
        <f>VLOOKUP(A1613,[1]FloodArchive!$A$2:$P$6000,5,FALSE)</f>
        <v>21.974</v>
      </c>
      <c r="O1613" s="23">
        <f>VLOOKUP(A1613,[1]FloodArchive!$A$2:$P$6000,6,FALSE)</f>
        <v>-33.619999999999997</v>
      </c>
      <c r="P1613" s="33" t="s">
        <v>3097</v>
      </c>
    </row>
    <row r="1614" spans="1:16" ht="39.950000000000003" customHeight="1" x14ac:dyDescent="0.2">
      <c r="A1614" s="138">
        <f t="shared" si="81"/>
        <v>2602</v>
      </c>
      <c r="B1614" s="21" t="str">
        <f>VLOOKUP(A1614,[1]FloodArchive!$A$2:$N$6000,3,FALSE)</f>
        <v>Angola</v>
      </c>
      <c r="C1614" s="22" t="s">
        <v>3098</v>
      </c>
      <c r="D1614" s="24">
        <f>VLOOKUP(A1614,[1]FloodArchive!$A$2:$P$6000,8,FALSE)</f>
        <v>38339</v>
      </c>
      <c r="E1614" s="24">
        <f>VLOOKUP(A1614,[1]FloodArchive!$A$2:$P$6000,9,FALSE)</f>
        <v>38340</v>
      </c>
      <c r="F1614" s="25">
        <f t="shared" si="83"/>
        <v>2</v>
      </c>
      <c r="G1614" s="23">
        <f>VLOOKUP(A1614,[1]FloodArchive!$A$2:$P$6000,11,FALSE)</f>
        <v>1</v>
      </c>
      <c r="H1614" s="23">
        <f>VLOOKUP(A1614,[1]FloodArchive!$A$2:$P$6000,12,FALSE)</f>
        <v>2000</v>
      </c>
      <c r="I1614" s="36"/>
      <c r="J1614" s="23" t="str">
        <f>VLOOKUP(A1614,[1]FloodArchive!$A$2:$P$6000,13,FALSE)</f>
        <v>Heavy rain</v>
      </c>
      <c r="K1614" s="26">
        <f>VLOOKUP(A1614,[1]FloodArchive!$A$2:$P$6003,14,FALSE)</f>
        <v>1</v>
      </c>
      <c r="L1614" s="23">
        <f>VLOOKUP(A1614,[1]FloodArchive!$A$2:$P$6000,7,FALSE)</f>
        <v>2662.82</v>
      </c>
      <c r="M1614" s="27">
        <f t="shared" si="82"/>
        <v>3.7263718058697894</v>
      </c>
      <c r="N1614" s="23">
        <f>VLOOKUP(A1614,[1]FloodArchive!$A$2:$P$6000,5,FALSE)</f>
        <v>14.648999999999999</v>
      </c>
      <c r="O1614" s="23">
        <f>VLOOKUP(A1614,[1]FloodArchive!$A$2:$P$6000,6,FALSE)</f>
        <v>-9.6854899999999997</v>
      </c>
      <c r="P1614" s="33" t="s">
        <v>3099</v>
      </c>
    </row>
    <row r="1615" spans="1:16" ht="39.950000000000003" customHeight="1" x14ac:dyDescent="0.2">
      <c r="A1615" s="138">
        <f t="shared" si="81"/>
        <v>2601</v>
      </c>
      <c r="B1615" s="21" t="str">
        <f>VLOOKUP(A1615,[1]FloodArchive!$A$2:$N$6000,3,FALSE)</f>
        <v>Sri Lanka</v>
      </c>
      <c r="C1615" s="22" t="s">
        <v>3100</v>
      </c>
      <c r="D1615" s="24">
        <f>VLOOKUP(A1615,[1]FloodArchive!$A$2:$P$6000,8,FALSE)</f>
        <v>38332</v>
      </c>
      <c r="E1615" s="24">
        <f>VLOOKUP(A1615,[1]FloodArchive!$A$2:$P$6000,9,FALSE)</f>
        <v>38344</v>
      </c>
      <c r="F1615" s="25">
        <f t="shared" si="83"/>
        <v>13</v>
      </c>
      <c r="G1615" s="23">
        <f>VLOOKUP(A1615,[1]FloodArchive!$A$2:$P$6000,11,FALSE)</f>
        <v>6</v>
      </c>
      <c r="H1615" s="23">
        <f>VLOOKUP(A1615,[1]FloodArchive!$A$2:$P$6000,12,FALSE)</f>
        <v>200000</v>
      </c>
      <c r="I1615" s="36"/>
      <c r="J1615" s="23" t="str">
        <f>VLOOKUP(A1615,[1]FloodArchive!$A$2:$P$6000,13,FALSE)</f>
        <v>Monsoonal rain</v>
      </c>
      <c r="K1615" s="26">
        <f>VLOOKUP(A1615,[1]FloodArchive!$A$2:$P$6003,14,FALSE)</f>
        <v>1</v>
      </c>
      <c r="L1615" s="23">
        <f>VLOOKUP(A1615,[1]FloodArchive!$A$2:$P$6000,7,FALSE)</f>
        <v>23455.77</v>
      </c>
      <c r="M1615" s="27">
        <f t="shared" si="82"/>
        <v>5.484193046731864</v>
      </c>
      <c r="N1615" s="23">
        <f>VLOOKUP(A1615,[1]FloodArchive!$A$2:$P$6000,5,FALSE)</f>
        <v>81.314700000000002</v>
      </c>
      <c r="O1615" s="23">
        <f>VLOOKUP(A1615,[1]FloodArchive!$A$2:$P$6000,6,FALSE)</f>
        <v>7.93818</v>
      </c>
      <c r="P1615" s="33" t="s">
        <v>3101</v>
      </c>
    </row>
    <row r="1616" spans="1:16" ht="39.950000000000003" customHeight="1" x14ac:dyDescent="0.2">
      <c r="A1616" s="138">
        <f t="shared" si="81"/>
        <v>2600</v>
      </c>
      <c r="B1616" s="21" t="str">
        <f>VLOOKUP(A1616,[1]FloodArchive!$A$2:$N$6000,3,FALSE)</f>
        <v>Malaysia</v>
      </c>
      <c r="C1616" s="22" t="s">
        <v>3102</v>
      </c>
      <c r="D1616" s="24">
        <f>VLOOKUP(A1616,[1]FloodArchive!$A$2:$P$6000,8,FALSE)</f>
        <v>38331</v>
      </c>
      <c r="E1616" s="24">
        <f>VLOOKUP(A1616,[1]FloodArchive!$A$2:$P$6000,9,FALSE)</f>
        <v>38339</v>
      </c>
      <c r="F1616" s="25">
        <f t="shared" si="83"/>
        <v>9</v>
      </c>
      <c r="G1616" s="23">
        <f>VLOOKUP(A1616,[1]FloodArchive!$A$2:$P$6000,11,FALSE)</f>
        <v>15</v>
      </c>
      <c r="H1616" s="23">
        <f>VLOOKUP(A1616,[1]FloodArchive!$A$2:$P$6000,12,FALSE)</f>
        <v>20000</v>
      </c>
      <c r="I1616" s="36"/>
      <c r="J1616" s="23" t="str">
        <f>VLOOKUP(A1616,[1]FloodArchive!$A$2:$P$6000,13,FALSE)</f>
        <v>Monsoonal rain</v>
      </c>
      <c r="K1616" s="26">
        <f>VLOOKUP(A1616,[1]FloodArchive!$A$2:$P$6003,14,FALSE)</f>
        <v>2</v>
      </c>
      <c r="L1616" s="23">
        <f>VLOOKUP(A1616,[1]FloodArchive!$A$2:$P$6000,7,FALSE)</f>
        <v>43430.02</v>
      </c>
      <c r="M1616" s="27">
        <f t="shared" si="82"/>
        <v>5.8930625344629481</v>
      </c>
      <c r="N1616" s="23">
        <f>VLOOKUP(A1616,[1]FloodArchive!$A$2:$P$6000,5,FALSE)</f>
        <v>101.592</v>
      </c>
      <c r="O1616" s="23">
        <f>VLOOKUP(A1616,[1]FloodArchive!$A$2:$P$6000,6,FALSE)</f>
        <v>6.27156</v>
      </c>
      <c r="P1616" s="33" t="s">
        <v>3103</v>
      </c>
    </row>
    <row r="1617" spans="1:16" ht="39.950000000000003" customHeight="1" x14ac:dyDescent="0.2">
      <c r="A1617" s="138">
        <f t="shared" si="81"/>
        <v>2599</v>
      </c>
      <c r="B1617" s="21" t="str">
        <f>VLOOKUP(A1617,[1]FloodArchive!$A$2:$N$6000,3,FALSE)</f>
        <v>Iran</v>
      </c>
      <c r="C1617" s="22" t="s">
        <v>3104</v>
      </c>
      <c r="D1617" s="24">
        <f>VLOOKUP(A1617,[1]FloodArchive!$A$2:$P$6000,8,FALSE)</f>
        <v>38330</v>
      </c>
      <c r="E1617" s="24">
        <f>VLOOKUP(A1617,[1]FloodArchive!$A$2:$P$6000,9,FALSE)</f>
        <v>38353</v>
      </c>
      <c r="F1617" s="25">
        <f t="shared" si="83"/>
        <v>24</v>
      </c>
      <c r="G1617" s="23">
        <f>VLOOKUP(A1617,[1]FloodArchive!$A$2:$P$6000,11,FALSE)</f>
        <v>54</v>
      </c>
      <c r="H1617" s="23">
        <f>VLOOKUP(A1617,[1]FloodArchive!$A$2:$P$6000,12,FALSE)</f>
        <v>4000</v>
      </c>
      <c r="I1617" s="36"/>
      <c r="J1617" s="23" t="str">
        <f>VLOOKUP(A1617,[1]FloodArchive!$A$2:$P$6000,13,FALSE)</f>
        <v>Heavy rain</v>
      </c>
      <c r="K1617" s="26">
        <f>VLOOKUP(A1617,[1]FloodArchive!$A$2:$P$6003,14,FALSE)</f>
        <v>1</v>
      </c>
      <c r="L1617" s="23">
        <f>VLOOKUP(A1617,[1]FloodArchive!$A$2:$P$6000,7,FALSE)</f>
        <v>436702.62</v>
      </c>
      <c r="M1617" s="27">
        <f t="shared" si="82"/>
        <v>7.0203970391931234</v>
      </c>
      <c r="N1617" s="23">
        <f>VLOOKUP(A1617,[1]FloodArchive!$A$2:$P$6000,5,FALSE)</f>
        <v>51.701099999999997</v>
      </c>
      <c r="O1617" s="23">
        <f>VLOOKUP(A1617,[1]FloodArchive!$A$2:$P$6000,6,FALSE)</f>
        <v>28.426100000000002</v>
      </c>
      <c r="P1617" s="33" t="s">
        <v>3105</v>
      </c>
    </row>
    <row r="1618" spans="1:16" ht="39.950000000000003" customHeight="1" x14ac:dyDescent="0.2">
      <c r="A1618" s="138">
        <f t="shared" si="81"/>
        <v>2598</v>
      </c>
      <c r="B1618" s="21" t="str">
        <f>VLOOKUP(A1618,[1]FloodArchive!$A$2:$N$6000,3,FALSE)</f>
        <v>Australia</v>
      </c>
      <c r="C1618" s="22" t="s">
        <v>3106</v>
      </c>
      <c r="D1618" s="24">
        <f>VLOOKUP(A1618,[1]FloodArchive!$A$2:$P$6000,8,FALSE)</f>
        <v>38329</v>
      </c>
      <c r="E1618" s="24">
        <f>VLOOKUP(A1618,[1]FloodArchive!$A$2:$P$6000,9,FALSE)</f>
        <v>38343</v>
      </c>
      <c r="F1618" s="25">
        <f t="shared" si="83"/>
        <v>15</v>
      </c>
      <c r="G1618" s="23">
        <f>VLOOKUP(A1618,[1]FloodArchive!$A$2:$P$6000,11,FALSE)</f>
        <v>3</v>
      </c>
      <c r="H1618" s="23">
        <f>VLOOKUP(A1618,[1]FloodArchive!$A$2:$P$6000,12,FALSE)</f>
        <v>150</v>
      </c>
      <c r="I1618" s="36"/>
      <c r="J1618" s="23" t="str">
        <f>VLOOKUP(A1618,[1]FloodArchive!$A$2:$P$6000,13,FALSE)</f>
        <v>Heavy rain</v>
      </c>
      <c r="K1618" s="26">
        <f>VLOOKUP(A1618,[1]FloodArchive!$A$2:$P$6003,14,FALSE)</f>
        <v>1</v>
      </c>
      <c r="L1618" s="23">
        <f>VLOOKUP(A1618,[1]FloodArchive!$A$2:$P$6000,7,FALSE)</f>
        <v>80551.759999999995</v>
      </c>
      <c r="M1618" s="27">
        <f t="shared" si="82"/>
        <v>6.0821662929473268</v>
      </c>
      <c r="N1618" s="23">
        <f>VLOOKUP(A1618,[1]FloodArchive!$A$2:$P$6000,5,FALSE)</f>
        <v>150.13</v>
      </c>
      <c r="O1618" s="23">
        <f>VLOOKUP(A1618,[1]FloodArchive!$A$2:$P$6000,6,FALSE)</f>
        <v>-29.136800000000001</v>
      </c>
      <c r="P1618" s="33" t="s">
        <v>3107</v>
      </c>
    </row>
    <row r="1619" spans="1:16" ht="39.950000000000003" customHeight="1" x14ac:dyDescent="0.2">
      <c r="A1619" s="138">
        <f t="shared" si="81"/>
        <v>2597</v>
      </c>
      <c r="B1619" s="21" t="str">
        <f>VLOOKUP(A1619,[1]FloodArchive!$A$2:$N$6000,3,FALSE)</f>
        <v>USA</v>
      </c>
      <c r="C1619" s="22" t="s">
        <v>3108</v>
      </c>
      <c r="D1619" s="24">
        <f>VLOOKUP(A1619,[1]FloodArchive!$A$2:$P$6000,8,FALSE)</f>
        <v>38328</v>
      </c>
      <c r="E1619" s="24">
        <f>VLOOKUP(A1619,[1]FloodArchive!$A$2:$P$6000,9,FALSE)</f>
        <v>38341</v>
      </c>
      <c r="F1619" s="25">
        <f t="shared" si="83"/>
        <v>14</v>
      </c>
      <c r="G1619" s="23">
        <f>VLOOKUP(A1619,[1]FloodArchive!$A$2:$P$6000,11,FALSE)</f>
        <v>0</v>
      </c>
      <c r="H1619" s="23">
        <f>VLOOKUP(A1619,[1]FloodArchive!$A$2:$P$6000,12,FALSE)</f>
        <v>0</v>
      </c>
      <c r="I1619" s="36"/>
      <c r="J1619" s="23" t="str">
        <f>VLOOKUP(A1619,[1]FloodArchive!$A$2:$P$6000,13,FALSE)</f>
        <v>Heavy rain</v>
      </c>
      <c r="K1619" s="26">
        <f>VLOOKUP(A1619,[1]FloodArchive!$A$2:$P$6003,14,FALSE)</f>
        <v>1</v>
      </c>
      <c r="L1619" s="23">
        <f>VLOOKUP(A1619,[1]FloodArchive!$A$2:$P$6000,7,FALSE)</f>
        <v>263934.24</v>
      </c>
      <c r="M1619" s="27">
        <f t="shared" si="82"/>
        <v>6.5676237702653424</v>
      </c>
      <c r="N1619" s="23">
        <f>VLOOKUP(A1619,[1]FloodArchive!$A$2:$P$6000,5,FALSE)</f>
        <v>-89.570300000000003</v>
      </c>
      <c r="O1619" s="23">
        <f>VLOOKUP(A1619,[1]FloodArchive!$A$2:$P$6000,6,FALSE)</f>
        <v>33.963000000000001</v>
      </c>
      <c r="P1619" s="33" t="s">
        <v>3109</v>
      </c>
    </row>
    <row r="1620" spans="1:16" ht="39.950000000000003" customHeight="1" x14ac:dyDescent="0.2">
      <c r="A1620" s="138">
        <f t="shared" si="81"/>
        <v>2596</v>
      </c>
      <c r="B1620" s="21" t="str">
        <f>VLOOKUP(A1620,[1]FloodArchive!$A$2:$N$6000,3,FALSE)</f>
        <v>Argentina</v>
      </c>
      <c r="C1620" s="22" t="s">
        <v>3110</v>
      </c>
      <c r="D1620" s="24">
        <f>VLOOKUP(A1620,[1]FloodArchive!$A$2:$P$6000,8,FALSE)</f>
        <v>38327</v>
      </c>
      <c r="E1620" s="24">
        <f>VLOOKUP(A1620,[1]FloodArchive!$A$2:$P$6000,9,FALSE)</f>
        <v>38331</v>
      </c>
      <c r="F1620" s="25">
        <f t="shared" si="83"/>
        <v>5</v>
      </c>
      <c r="G1620" s="23">
        <f>VLOOKUP(A1620,[1]FloodArchive!$A$2:$P$6000,11,FALSE)</f>
        <v>0</v>
      </c>
      <c r="H1620" s="23">
        <f>VLOOKUP(A1620,[1]FloodArchive!$A$2:$P$6000,12,FALSE)</f>
        <v>5000</v>
      </c>
      <c r="I1620" s="36"/>
      <c r="J1620" s="23" t="str">
        <f>VLOOKUP(A1620,[1]FloodArchive!$A$2:$P$6000,13,FALSE)</f>
        <v>Heavy rain</v>
      </c>
      <c r="K1620" s="26">
        <f>VLOOKUP(A1620,[1]FloodArchive!$A$2:$P$6003,14,FALSE)</f>
        <v>1</v>
      </c>
      <c r="L1620" s="23">
        <f>VLOOKUP(A1620,[1]FloodArchive!$A$2:$P$6000,7,FALSE)</f>
        <v>3232.17</v>
      </c>
      <c r="M1620" s="27">
        <f t="shared" si="82"/>
        <v>4.2084641992975707</v>
      </c>
      <c r="N1620" s="23">
        <f>VLOOKUP(A1620,[1]FloodArchive!$A$2:$P$6000,5,FALSE)</f>
        <v>-60.665999999999997</v>
      </c>
      <c r="O1620" s="23">
        <f>VLOOKUP(A1620,[1]FloodArchive!$A$2:$P$6000,6,FALSE)</f>
        <v>-27.180800000000001</v>
      </c>
      <c r="P1620" s="33" t="s">
        <v>3111</v>
      </c>
    </row>
    <row r="1621" spans="1:16" ht="39.950000000000003" customHeight="1" x14ac:dyDescent="0.2">
      <c r="A1621" s="138">
        <f t="shared" si="81"/>
        <v>2595</v>
      </c>
      <c r="B1621" s="21" t="str">
        <f>VLOOKUP(A1621,[1]FloodArchive!$A$2:$N$6000,3,FALSE)</f>
        <v>Russia</v>
      </c>
      <c r="C1621" s="22" t="s">
        <v>3112</v>
      </c>
      <c r="D1621" s="24">
        <f>VLOOKUP(A1621,[1]FloodArchive!$A$2:$P$6000,8,FALSE)</f>
        <v>38324</v>
      </c>
      <c r="E1621" s="24">
        <f>VLOOKUP(A1621,[1]FloodArchive!$A$2:$P$6000,9,FALSE)</f>
        <v>38328</v>
      </c>
      <c r="F1621" s="25">
        <f t="shared" si="83"/>
        <v>5</v>
      </c>
      <c r="G1621" s="23">
        <f>VLOOKUP(A1621,[1]FloodArchive!$A$2:$P$6000,11,FALSE)</f>
        <v>0</v>
      </c>
      <c r="H1621" s="23">
        <f>VLOOKUP(A1621,[1]FloodArchive!$A$2:$P$6000,12,FALSE)</f>
        <v>150</v>
      </c>
      <c r="I1621" s="36"/>
      <c r="J1621" s="23" t="str">
        <f>VLOOKUP(A1621,[1]FloodArchive!$A$2:$P$6000,13,FALSE)</f>
        <v>Snowmelt</v>
      </c>
      <c r="K1621" s="26">
        <f>VLOOKUP(A1621,[1]FloodArchive!$A$2:$P$6003,14,FALSE)</f>
        <v>1</v>
      </c>
      <c r="L1621" s="23">
        <f>VLOOKUP(A1621,[1]FloodArchive!$A$2:$P$6000,7,FALSE)</f>
        <v>4281.58</v>
      </c>
      <c r="M1621" s="27">
        <f t="shared" si="82"/>
        <v>4.3305740674279001</v>
      </c>
      <c r="N1621" s="23">
        <f>VLOOKUP(A1621,[1]FloodArchive!$A$2:$P$6000,5,FALSE)</f>
        <v>40.895600000000002</v>
      </c>
      <c r="O1621" s="23">
        <f>VLOOKUP(A1621,[1]FloodArchive!$A$2:$P$6000,6,FALSE)</f>
        <v>44.520600000000002</v>
      </c>
      <c r="P1621" s="33" t="s">
        <v>3113</v>
      </c>
    </row>
    <row r="1622" spans="1:16" ht="39.950000000000003" customHeight="1" x14ac:dyDescent="0.2">
      <c r="A1622" s="138">
        <f t="shared" si="81"/>
        <v>2594</v>
      </c>
      <c r="B1622" s="21" t="str">
        <f>VLOOKUP(A1622,[1]FloodArchive!$A$2:$N$6000,3,FALSE)</f>
        <v>Albania</v>
      </c>
      <c r="C1622" s="22" t="s">
        <v>3114</v>
      </c>
      <c r="D1622" s="24">
        <f>VLOOKUP(A1622,[1]FloodArchive!$A$2:$P$6000,8,FALSE)</f>
        <v>38325</v>
      </c>
      <c r="E1622" s="24">
        <f>VLOOKUP(A1622,[1]FloodArchive!$A$2:$P$6000,9,FALSE)</f>
        <v>38329</v>
      </c>
      <c r="F1622" s="25">
        <f t="shared" si="83"/>
        <v>5</v>
      </c>
      <c r="G1622" s="23">
        <f>VLOOKUP(A1622,[1]FloodArchive!$A$2:$P$6000,11,FALSE)</f>
        <v>0</v>
      </c>
      <c r="H1622" s="23">
        <f>VLOOKUP(A1622,[1]FloodArchive!$A$2:$P$6000,12,FALSE)</f>
        <v>0</v>
      </c>
      <c r="I1622" s="36">
        <v>173000</v>
      </c>
      <c r="J1622" s="23" t="str">
        <f>VLOOKUP(A1622,[1]FloodArchive!$A$2:$P$6000,13,FALSE)</f>
        <v>Heavy rain</v>
      </c>
      <c r="K1622" s="26">
        <f>VLOOKUP(A1622,[1]FloodArchive!$A$2:$P$6003,14,FALSE)</f>
        <v>1</v>
      </c>
      <c r="L1622" s="23">
        <f>VLOOKUP(A1622,[1]FloodArchive!$A$2:$P$6000,7,FALSE)</f>
        <v>426.44799999999998</v>
      </c>
      <c r="M1622" s="27">
        <f t="shared" si="82"/>
        <v>3.3288360862876747</v>
      </c>
      <c r="N1622" s="23">
        <f>VLOOKUP(A1622,[1]FloodArchive!$A$2:$P$6000,5,FALSE)</f>
        <v>19.548500000000001</v>
      </c>
      <c r="O1622" s="23">
        <f>VLOOKUP(A1622,[1]FloodArchive!$A$2:$P$6000,6,FALSE)</f>
        <v>42.04</v>
      </c>
      <c r="P1622" s="33" t="s">
        <v>3115</v>
      </c>
    </row>
    <row r="1623" spans="1:16" ht="39.950000000000003" customHeight="1" x14ac:dyDescent="0.2">
      <c r="A1623" s="138">
        <f t="shared" si="81"/>
        <v>2593</v>
      </c>
      <c r="B1623" s="21" t="str">
        <f>VLOOKUP(A1623,[1]FloodArchive!$A$2:$N$6000,3,FALSE)</f>
        <v>Indonesia</v>
      </c>
      <c r="C1623" s="22" t="s">
        <v>3116</v>
      </c>
      <c r="D1623" s="24">
        <f>VLOOKUP(A1623,[1]FloodArchive!$A$2:$P$6000,8,FALSE)</f>
        <v>38323</v>
      </c>
      <c r="E1623" s="24">
        <f>VLOOKUP(A1623,[1]FloodArchive!$A$2:$P$6000,9,FALSE)</f>
        <v>38327</v>
      </c>
      <c r="F1623" s="25">
        <f t="shared" si="83"/>
        <v>5</v>
      </c>
      <c r="G1623" s="23">
        <f>VLOOKUP(A1623,[1]FloodArchive!$A$2:$P$6000,11,FALSE)</f>
        <v>15</v>
      </c>
      <c r="H1623" s="23">
        <f>VLOOKUP(A1623,[1]FloodArchive!$A$2:$P$6000,12,FALSE)</f>
        <v>20000</v>
      </c>
      <c r="I1623" s="36">
        <v>2540000</v>
      </c>
      <c r="J1623" s="23" t="str">
        <f>VLOOKUP(A1623,[1]FloodArchive!$A$2:$P$6000,13,FALSE)</f>
        <v>Heavy rain</v>
      </c>
      <c r="K1623" s="26">
        <f>VLOOKUP(A1623,[1]FloodArchive!$A$2:$P$6003,14,FALSE)</f>
        <v>2</v>
      </c>
      <c r="L1623" s="23">
        <f>VLOOKUP(A1623,[1]FloodArchive!$A$2:$P$6000,7,FALSE)</f>
        <v>3782.68</v>
      </c>
      <c r="M1623" s="27">
        <f t="shared" si="82"/>
        <v>4.5777996032244426</v>
      </c>
      <c r="N1623" s="23">
        <f>VLOOKUP(A1623,[1]FloodArchive!$A$2:$P$6000,5,FALSE)</f>
        <v>112.175</v>
      </c>
      <c r="O1623" s="23">
        <f>VLOOKUP(A1623,[1]FloodArchive!$A$2:$P$6000,6,FALSE)</f>
        <v>-8.0444800000000001</v>
      </c>
      <c r="P1623" s="33" t="s">
        <v>3117</v>
      </c>
    </row>
    <row r="1624" spans="1:16" ht="39.950000000000003" customHeight="1" x14ac:dyDescent="0.2">
      <c r="A1624" s="138">
        <f t="shared" si="81"/>
        <v>2592</v>
      </c>
      <c r="B1624" s="21" t="str">
        <f>VLOOKUP(A1624,[1]FloodArchive!$A$2:$N$6000,3,FALSE)</f>
        <v>Philippines</v>
      </c>
      <c r="C1624" s="22" t="s">
        <v>3118</v>
      </c>
      <c r="D1624" s="24">
        <f>VLOOKUP(A1624,[1]FloodArchive!$A$2:$P$6000,8,FALSE)</f>
        <v>38320</v>
      </c>
      <c r="E1624" s="24">
        <f>VLOOKUP(A1624,[1]FloodArchive!$A$2:$P$6000,9,FALSE)</f>
        <v>38343</v>
      </c>
      <c r="F1624" s="25">
        <f t="shared" si="83"/>
        <v>24</v>
      </c>
      <c r="G1624" s="23">
        <f>VLOOKUP(A1624,[1]FloodArchive!$A$2:$P$6000,11,FALSE)</f>
        <v>939</v>
      </c>
      <c r="H1624" s="23">
        <f>VLOOKUP(A1624,[1]FloodArchive!$A$2:$P$6000,12,FALSE)</f>
        <v>432000</v>
      </c>
      <c r="I1624" s="36">
        <v>75000000</v>
      </c>
      <c r="J1624" s="23" t="str">
        <f>VLOOKUP(A1624,[1]FloodArchive!$A$2:$P$6000,13,FALSE)</f>
        <v>Heavy rain</v>
      </c>
      <c r="K1624" s="26">
        <f>VLOOKUP(A1624,[1]FloodArchive!$A$2:$P$6003,14,FALSE)</f>
        <v>1</v>
      </c>
      <c r="L1624" s="23">
        <f>VLOOKUP(A1624,[1]FloodArchive!$A$2:$P$6000,7,FALSE)</f>
        <v>39971.51</v>
      </c>
      <c r="M1624" s="27">
        <f t="shared" si="82"/>
        <v>5.9819617965836889</v>
      </c>
      <c r="N1624" s="23">
        <f>VLOOKUP(A1624,[1]FloodArchive!$A$2:$P$6000,5,FALSE)</f>
        <v>121.24299999999999</v>
      </c>
      <c r="O1624" s="23">
        <f>VLOOKUP(A1624,[1]FloodArchive!$A$2:$P$6000,6,FALSE)</f>
        <v>15.178800000000001</v>
      </c>
      <c r="P1624" s="33" t="s">
        <v>3119</v>
      </c>
    </row>
    <row r="1625" spans="1:16" ht="39.950000000000003" customHeight="1" x14ac:dyDescent="0.2">
      <c r="A1625" s="138">
        <f t="shared" si="81"/>
        <v>2591</v>
      </c>
      <c r="B1625" s="21" t="str">
        <f>VLOOKUP(A1625,[1]FloodArchive!$A$2:$N$6000,3,FALSE)</f>
        <v>Vietnam</v>
      </c>
      <c r="C1625" s="22" t="s">
        <v>3120</v>
      </c>
      <c r="D1625" s="24">
        <f>VLOOKUP(A1625,[1]FloodArchive!$A$2:$P$6000,8,FALSE)</f>
        <v>38317</v>
      </c>
      <c r="E1625" s="24">
        <f>VLOOKUP(A1625,[1]FloodArchive!$A$2:$P$6000,9,FALSE)</f>
        <v>38321</v>
      </c>
      <c r="F1625" s="25">
        <f t="shared" si="83"/>
        <v>5</v>
      </c>
      <c r="G1625" s="23">
        <f>VLOOKUP(A1625,[1]FloodArchive!$A$2:$P$6000,11,FALSE)</f>
        <v>56</v>
      </c>
      <c r="H1625" s="23">
        <f>VLOOKUP(A1625,[1]FloodArchive!$A$2:$P$6000,12,FALSE)</f>
        <v>500000</v>
      </c>
      <c r="I1625" s="36">
        <v>23000000</v>
      </c>
      <c r="J1625" s="23" t="str">
        <f>VLOOKUP(A1625,[1]FloodArchive!$A$2:$P$6000,13,FALSE)</f>
        <v>Heavy rain</v>
      </c>
      <c r="K1625" s="26">
        <f>VLOOKUP(A1625,[1]FloodArchive!$A$2:$P$6003,14,FALSE)</f>
        <v>1</v>
      </c>
      <c r="L1625" s="23">
        <f>VLOOKUP(A1625,[1]FloodArchive!$A$2:$P$6000,7,FALSE)</f>
        <v>23734.89</v>
      </c>
      <c r="M1625" s="27">
        <f t="shared" si="82"/>
        <v>5.0743572276453497</v>
      </c>
      <c r="N1625" s="23">
        <f>VLOOKUP(A1625,[1]FloodArchive!$A$2:$P$6000,5,FALSE)</f>
        <v>107.437</v>
      </c>
      <c r="O1625" s="23">
        <f>VLOOKUP(A1625,[1]FloodArchive!$A$2:$P$6000,6,FALSE)</f>
        <v>16.197299999999998</v>
      </c>
      <c r="P1625" s="33" t="s">
        <v>3121</v>
      </c>
    </row>
    <row r="1626" spans="1:16" ht="39.950000000000003" customHeight="1" x14ac:dyDescent="0.2">
      <c r="A1626" s="138">
        <f t="shared" si="81"/>
        <v>2590</v>
      </c>
      <c r="B1626" s="21" t="str">
        <f>VLOOKUP(A1626,[1]FloodArchive!$A$2:$N$6000,3,FALSE)</f>
        <v>Panama</v>
      </c>
      <c r="C1626" s="22" t="s">
        <v>3122</v>
      </c>
      <c r="D1626" s="24">
        <f>VLOOKUP(A1626,[1]FloodArchive!$A$2:$P$6000,8,FALSE)</f>
        <v>38314</v>
      </c>
      <c r="E1626" s="24">
        <f>VLOOKUP(A1626,[1]FloodArchive!$A$2:$P$6000,9,FALSE)</f>
        <v>38317</v>
      </c>
      <c r="F1626" s="25">
        <f t="shared" si="83"/>
        <v>4</v>
      </c>
      <c r="G1626" s="23">
        <f>VLOOKUP(A1626,[1]FloodArchive!$A$2:$P$6000,11,FALSE)</f>
        <v>0</v>
      </c>
      <c r="H1626" s="23">
        <f>VLOOKUP(A1626,[1]FloodArchive!$A$2:$P$6000,12,FALSE)</f>
        <v>6500</v>
      </c>
      <c r="I1626" s="36"/>
      <c r="J1626" s="23" t="str">
        <f>VLOOKUP(A1626,[1]FloodArchive!$A$2:$P$6000,13,FALSE)</f>
        <v>Heavy rain</v>
      </c>
      <c r="K1626" s="26">
        <f>VLOOKUP(A1626,[1]FloodArchive!$A$2:$P$6003,14,FALSE)</f>
        <v>2</v>
      </c>
      <c r="L1626" s="23">
        <f>VLOOKUP(A1626,[1]FloodArchive!$A$2:$P$6000,7,FALSE)</f>
        <v>5108.2</v>
      </c>
      <c r="M1626" s="27">
        <f t="shared" si="82"/>
        <v>4.6113578797328856</v>
      </c>
      <c r="N1626" s="23">
        <f>VLOOKUP(A1626,[1]FloodArchive!$A$2:$P$6000,5,FALSE)</f>
        <v>-77.857799999999997</v>
      </c>
      <c r="O1626" s="23">
        <f>VLOOKUP(A1626,[1]FloodArchive!$A$2:$P$6000,6,FALSE)</f>
        <v>8.4393700000000003</v>
      </c>
      <c r="P1626" s="33" t="s">
        <v>3123</v>
      </c>
    </row>
    <row r="1627" spans="1:16" ht="39.950000000000003" customHeight="1" x14ac:dyDescent="0.2">
      <c r="A1627" s="138">
        <f t="shared" si="81"/>
        <v>2589</v>
      </c>
      <c r="B1627" s="21" t="str">
        <f>VLOOKUP(A1627,[1]FloodArchive!$A$2:$N$6000,3,FALSE)</f>
        <v>Philippines</v>
      </c>
      <c r="C1627" s="22" t="s">
        <v>3124</v>
      </c>
      <c r="D1627" s="24">
        <f>VLOOKUP(A1627,[1]FloodArchive!$A$2:$P$6000,8,FALSE)</f>
        <v>38314</v>
      </c>
      <c r="E1627" s="24">
        <f>VLOOKUP(A1627,[1]FloodArchive!$A$2:$P$6000,9,FALSE)</f>
        <v>38319</v>
      </c>
      <c r="F1627" s="25">
        <f t="shared" si="83"/>
        <v>6</v>
      </c>
      <c r="G1627" s="23">
        <f>VLOOKUP(A1627,[1]FloodArchive!$A$2:$P$6000,11,FALSE)</f>
        <v>26</v>
      </c>
      <c r="H1627" s="23">
        <f>VLOOKUP(A1627,[1]FloodArchive!$A$2:$P$6000,12,FALSE)</f>
        <v>8000</v>
      </c>
      <c r="I1627" s="36"/>
      <c r="J1627" s="23" t="str">
        <f>VLOOKUP(A1627,[1]FloodArchive!$A$2:$P$6000,13,FALSE)</f>
        <v>Tropical cyclone</v>
      </c>
      <c r="K1627" s="26">
        <f>VLOOKUP(A1627,[1]FloodArchive!$A$2:$P$6003,14,FALSE)</f>
        <v>1</v>
      </c>
      <c r="L1627" s="23">
        <f>VLOOKUP(A1627,[1]FloodArchive!$A$2:$P$6000,7,FALSE)</f>
        <v>21572.62</v>
      </c>
      <c r="M1627" s="27">
        <f t="shared" si="82"/>
        <v>5.1120541438609504</v>
      </c>
      <c r="N1627" s="23">
        <f>VLOOKUP(A1627,[1]FloodArchive!$A$2:$P$6000,5,FALSE)</f>
        <v>121.706</v>
      </c>
      <c r="O1627" s="23">
        <f>VLOOKUP(A1627,[1]FloodArchive!$A$2:$P$6000,6,FALSE)</f>
        <v>16.3889</v>
      </c>
      <c r="P1627" s="33" t="s">
        <v>3125</v>
      </c>
    </row>
    <row r="1628" spans="1:16" ht="39.950000000000003" customHeight="1" x14ac:dyDescent="0.2">
      <c r="A1628" s="138">
        <f t="shared" si="81"/>
        <v>2588</v>
      </c>
      <c r="B1628" s="21" t="str">
        <f>VLOOKUP(A1628,[1]FloodArchive!$A$2:$N$6000,3,FALSE)</f>
        <v>Venezulea</v>
      </c>
      <c r="C1628" s="22" t="s">
        <v>3126</v>
      </c>
      <c r="D1628" s="24">
        <f>VLOOKUP(A1628,[1]FloodArchive!$A$2:$P$6000,8,FALSE)</f>
        <v>38311</v>
      </c>
      <c r="E1628" s="24">
        <f>VLOOKUP(A1628,[1]FloodArchive!$A$2:$P$6000,9,FALSE)</f>
        <v>38318</v>
      </c>
      <c r="F1628" s="25">
        <f t="shared" si="83"/>
        <v>8</v>
      </c>
      <c r="G1628" s="23">
        <f>VLOOKUP(A1628,[1]FloodArchive!$A$2:$P$6000,11,FALSE)</f>
        <v>0</v>
      </c>
      <c r="H1628" s="23">
        <f>VLOOKUP(A1628,[1]FloodArchive!$A$2:$P$6000,12,FALSE)</f>
        <v>0</v>
      </c>
      <c r="I1628" s="36"/>
      <c r="J1628" s="23" t="str">
        <f>VLOOKUP(A1628,[1]FloodArchive!$A$2:$P$6000,13,FALSE)</f>
        <v>Heavy rain</v>
      </c>
      <c r="K1628" s="26">
        <f>VLOOKUP(A1628,[1]FloodArchive!$A$2:$P$6003,14,FALSE)</f>
        <v>1</v>
      </c>
      <c r="L1628" s="23">
        <f>VLOOKUP(A1628,[1]FloodArchive!$A$2:$P$6000,7,FALSE)</f>
        <v>7328.19</v>
      </c>
      <c r="M1628" s="27">
        <f t="shared" si="82"/>
        <v>4.7680867078703297</v>
      </c>
      <c r="N1628" s="23">
        <f>VLOOKUP(A1628,[1]FloodArchive!$A$2:$P$6000,5,FALSE)</f>
        <v>-72.364900000000006</v>
      </c>
      <c r="O1628" s="23">
        <f>VLOOKUP(A1628,[1]FloodArchive!$A$2:$P$6000,6,FALSE)</f>
        <v>8.9144500000000004</v>
      </c>
      <c r="P1628" s="33" t="s">
        <v>3127</v>
      </c>
    </row>
    <row r="1629" spans="1:16" ht="39.950000000000003" customHeight="1" x14ac:dyDescent="0.2">
      <c r="A1629" s="138">
        <f t="shared" si="81"/>
        <v>2587</v>
      </c>
      <c r="B1629" s="21" t="str">
        <f>VLOOKUP(A1629,[1]FloodArchive!$A$2:$N$6000,3,FALSE)</f>
        <v>Philippines</v>
      </c>
      <c r="C1629" s="22" t="s">
        <v>3128</v>
      </c>
      <c r="D1629" s="24">
        <f>VLOOKUP(A1629,[1]FloodArchive!$A$2:$P$6000,8,FALSE)</f>
        <v>38310</v>
      </c>
      <c r="E1629" s="24">
        <f>VLOOKUP(A1629,[1]FloodArchive!$A$2:$P$6000,9,FALSE)</f>
        <v>38320</v>
      </c>
      <c r="F1629" s="25">
        <f t="shared" si="83"/>
        <v>11</v>
      </c>
      <c r="G1629" s="23">
        <f>VLOOKUP(A1629,[1]FloodArchive!$A$2:$P$6000,11,FALSE)</f>
        <v>61</v>
      </c>
      <c r="H1629" s="23">
        <f>VLOOKUP(A1629,[1]FloodArchive!$A$2:$P$6000,12,FALSE)</f>
        <v>35000</v>
      </c>
      <c r="I1629" s="36">
        <v>6000000</v>
      </c>
      <c r="J1629" s="23" t="str">
        <f>VLOOKUP(A1629,[1]FloodArchive!$A$2:$P$6000,13,FALSE)</f>
        <v>Tropical cyclone</v>
      </c>
      <c r="K1629" s="26">
        <f>VLOOKUP(A1629,[1]FloodArchive!$A$2:$P$6003,14,FALSE)</f>
        <v>1</v>
      </c>
      <c r="L1629" s="23">
        <f>VLOOKUP(A1629,[1]FloodArchive!$A$2:$P$6000,7,FALSE)</f>
        <v>14671.98</v>
      </c>
      <c r="M1629" s="27">
        <f t="shared" si="82"/>
        <v>5.2078814114792937</v>
      </c>
      <c r="N1629" s="23">
        <f>VLOOKUP(A1629,[1]FloodArchive!$A$2:$P$6000,5,FALSE)</f>
        <v>123.387</v>
      </c>
      <c r="O1629" s="23">
        <f>VLOOKUP(A1629,[1]FloodArchive!$A$2:$P$6000,6,FALSE)</f>
        <v>13.4313</v>
      </c>
      <c r="P1629" s="33" t="s">
        <v>3129</v>
      </c>
    </row>
    <row r="1630" spans="1:16" ht="39.950000000000003" customHeight="1" x14ac:dyDescent="0.2">
      <c r="A1630" s="138">
        <f t="shared" si="81"/>
        <v>2586</v>
      </c>
      <c r="B1630" s="21" t="str">
        <f>VLOOKUP(A1630,[1]FloodArchive!$A$2:$N$6000,3,FALSE)</f>
        <v>Paraguay</v>
      </c>
      <c r="C1630" s="22" t="s">
        <v>3130</v>
      </c>
      <c r="D1630" s="24">
        <f>VLOOKUP(A1630,[1]FloodArchive!$A$2:$P$6000,8,FALSE)</f>
        <v>38298</v>
      </c>
      <c r="E1630" s="24">
        <f>VLOOKUP(A1630,[1]FloodArchive!$A$2:$P$6000,9,FALSE)</f>
        <v>38336</v>
      </c>
      <c r="F1630" s="25">
        <f t="shared" si="83"/>
        <v>39</v>
      </c>
      <c r="G1630" s="23">
        <f>VLOOKUP(A1630,[1]FloodArchive!$A$2:$P$6000,11,FALSE)</f>
        <v>0</v>
      </c>
      <c r="H1630" s="23">
        <f>VLOOKUP(A1630,[1]FloodArchive!$A$2:$P$6000,12,FALSE)</f>
        <v>0</v>
      </c>
      <c r="I1630" s="36"/>
      <c r="J1630" s="23" t="str">
        <f>VLOOKUP(A1630,[1]FloodArchive!$A$2:$P$6000,13,FALSE)</f>
        <v>Heavy rain</v>
      </c>
      <c r="K1630" s="26">
        <f>VLOOKUP(A1630,[1]FloodArchive!$A$2:$P$6003,14,FALSE)</f>
        <v>1</v>
      </c>
      <c r="L1630" s="23">
        <f>VLOOKUP(A1630,[1]FloodArchive!$A$2:$P$6000,7,FALSE)</f>
        <v>127493.44</v>
      </c>
      <c r="M1630" s="27">
        <f t="shared" si="82"/>
        <v>6.6965524463447474</v>
      </c>
      <c r="N1630" s="23">
        <f>VLOOKUP(A1630,[1]FloodArchive!$A$2:$P$6000,5,FALSE)</f>
        <v>-57.505899999999997</v>
      </c>
      <c r="O1630" s="23">
        <f>VLOOKUP(A1630,[1]FloodArchive!$A$2:$P$6000,6,FALSE)</f>
        <v>-26.543500000000002</v>
      </c>
      <c r="P1630" s="33" t="s">
        <v>3131</v>
      </c>
    </row>
    <row r="1631" spans="1:16" ht="39.950000000000003" customHeight="1" x14ac:dyDescent="0.2">
      <c r="A1631" s="138">
        <f t="shared" si="81"/>
        <v>2585</v>
      </c>
      <c r="B1631" s="21" t="str">
        <f>VLOOKUP(A1631,[1]FloodArchive!$A$2:$N$6000,3,FALSE)</f>
        <v>Venezuela</v>
      </c>
      <c r="C1631" s="22" t="s">
        <v>3132</v>
      </c>
      <c r="D1631" s="24">
        <f>VLOOKUP(A1631,[1]FloodArchive!$A$2:$P$6000,8,FALSE)</f>
        <v>38308</v>
      </c>
      <c r="E1631" s="24">
        <f>VLOOKUP(A1631,[1]FloodArchive!$A$2:$P$6000,9,FALSE)</f>
        <v>38316</v>
      </c>
      <c r="F1631" s="25">
        <f t="shared" si="83"/>
        <v>9</v>
      </c>
      <c r="G1631" s="23">
        <f>VLOOKUP(A1631,[1]FloodArchive!$A$2:$P$6000,11,FALSE)</f>
        <v>11</v>
      </c>
      <c r="H1631" s="23">
        <f>VLOOKUP(A1631,[1]FloodArchive!$A$2:$P$6000,12,FALSE)</f>
        <v>0</v>
      </c>
      <c r="I1631" s="36"/>
      <c r="J1631" s="23" t="str">
        <f>VLOOKUP(A1631,[1]FloodArchive!$A$2:$P$6000,13,FALSE)</f>
        <v>Heavy rain</v>
      </c>
      <c r="K1631" s="26">
        <f>VLOOKUP(A1631,[1]FloodArchive!$A$2:$P$6003,14,FALSE)</f>
        <v>1</v>
      </c>
      <c r="L1631" s="23">
        <f>VLOOKUP(A1631,[1]FloodArchive!$A$2:$P$6000,7,FALSE)</f>
        <v>13177.33</v>
      </c>
      <c r="M1631" s="27">
        <f t="shared" si="82"/>
        <v>5.0740699315535513</v>
      </c>
      <c r="N1631" s="23">
        <f>VLOOKUP(A1631,[1]FloodArchive!$A$2:$P$6000,5,FALSE)</f>
        <v>-68.866</v>
      </c>
      <c r="O1631" s="23">
        <f>VLOOKUP(A1631,[1]FloodArchive!$A$2:$P$6000,6,FALSE)</f>
        <v>10.881</v>
      </c>
      <c r="P1631" s="33" t="s">
        <v>3133</v>
      </c>
    </row>
    <row r="1632" spans="1:16" ht="39.950000000000003" customHeight="1" x14ac:dyDescent="0.2">
      <c r="A1632" s="138">
        <f t="shared" si="81"/>
        <v>2584</v>
      </c>
      <c r="B1632" s="21" t="str">
        <f>VLOOKUP(A1632,[1]FloodArchive!$A$2:$N$6000,3,FALSE)</f>
        <v>USA</v>
      </c>
      <c r="C1632" s="22" t="s">
        <v>3134</v>
      </c>
      <c r="D1632" s="24">
        <f>VLOOKUP(A1632,[1]FloodArchive!$A$2:$P$6000,8,FALSE)</f>
        <v>38306</v>
      </c>
      <c r="E1632" s="24">
        <f>VLOOKUP(A1632,[1]FloodArchive!$A$2:$P$6000,9,FALSE)</f>
        <v>38320</v>
      </c>
      <c r="F1632" s="25">
        <f t="shared" si="83"/>
        <v>15</v>
      </c>
      <c r="G1632" s="23">
        <f>VLOOKUP(A1632,[1]FloodArchive!$A$2:$P$6000,11,FALSE)</f>
        <v>3</v>
      </c>
      <c r="H1632" s="23">
        <f>VLOOKUP(A1632,[1]FloodArchive!$A$2:$P$6000,12,FALSE)</f>
        <v>600</v>
      </c>
      <c r="I1632" s="36"/>
      <c r="J1632" s="23" t="str">
        <f>VLOOKUP(A1632,[1]FloodArchive!$A$2:$P$6000,13,FALSE)</f>
        <v>Heavy rain</v>
      </c>
      <c r="K1632" s="26">
        <f>VLOOKUP(A1632,[1]FloodArchive!$A$2:$P$6003,14,FALSE)</f>
        <v>1</v>
      </c>
      <c r="L1632" s="23">
        <f>VLOOKUP(A1632,[1]FloodArchive!$A$2:$P$6000,7,FALSE)</f>
        <v>107063.03999999999</v>
      </c>
      <c r="M1632" s="27">
        <f t="shared" si="82"/>
        <v>6.2057308298467966</v>
      </c>
      <c r="N1632" s="23">
        <f>VLOOKUP(A1632,[1]FloodArchive!$A$2:$P$6000,5,FALSE)</f>
        <v>-97.481800000000007</v>
      </c>
      <c r="O1632" s="23">
        <f>VLOOKUP(A1632,[1]FloodArchive!$A$2:$P$6000,6,FALSE)</f>
        <v>29.9969</v>
      </c>
      <c r="P1632" s="33" t="s">
        <v>3135</v>
      </c>
    </row>
    <row r="1633" spans="1:16" ht="39.950000000000003" customHeight="1" x14ac:dyDescent="0.2">
      <c r="A1633" s="138">
        <f t="shared" si="81"/>
        <v>2583</v>
      </c>
      <c r="B1633" s="21" t="str">
        <f>VLOOKUP(A1633,[1]FloodArchive!$A$2:$N$6000,3,FALSE)</f>
        <v>Uganda</v>
      </c>
      <c r="C1633" s="22" t="s">
        <v>3136</v>
      </c>
      <c r="D1633" s="24">
        <f>VLOOKUP(A1633,[1]FloodArchive!$A$2:$P$6000,8,FALSE)</f>
        <v>38299</v>
      </c>
      <c r="E1633" s="24">
        <f>VLOOKUP(A1633,[1]FloodArchive!$A$2:$P$6000,9,FALSE)</f>
        <v>38301</v>
      </c>
      <c r="F1633" s="25">
        <f t="shared" si="83"/>
        <v>3</v>
      </c>
      <c r="G1633" s="23">
        <f>VLOOKUP(A1633,[1]FloodArchive!$A$2:$P$6000,11,FALSE)</f>
        <v>0</v>
      </c>
      <c r="H1633" s="23">
        <f>VLOOKUP(A1633,[1]FloodArchive!$A$2:$P$6000,12,FALSE)</f>
        <v>10000</v>
      </c>
      <c r="I1633" s="36"/>
      <c r="J1633" s="23" t="str">
        <f>VLOOKUP(A1633,[1]FloodArchive!$A$2:$P$6000,13,FALSE)</f>
        <v>Heavy rain</v>
      </c>
      <c r="K1633" s="26">
        <f>VLOOKUP(A1633,[1]FloodArchive!$A$2:$P$6003,14,FALSE)</f>
        <v>1</v>
      </c>
      <c r="L1633" s="23">
        <f>VLOOKUP(A1633,[1]FloodArchive!$A$2:$P$6000,7,FALSE)</f>
        <v>299.29500000000002</v>
      </c>
      <c r="M1633" s="27">
        <f t="shared" si="82"/>
        <v>2.9532207163291568</v>
      </c>
      <c r="N1633" s="23">
        <f>VLOOKUP(A1633,[1]FloodArchive!$A$2:$P$6000,5,FALSE)</f>
        <v>31.499600000000001</v>
      </c>
      <c r="O1633" s="23">
        <f>VLOOKUP(A1633,[1]FloodArchive!$A$2:$P$6000,6,FALSE)</f>
        <v>2.4693800000000001</v>
      </c>
      <c r="P1633" s="33" t="s">
        <v>3137</v>
      </c>
    </row>
    <row r="1634" spans="1:16" ht="39.950000000000003" customHeight="1" x14ac:dyDescent="0.2">
      <c r="A1634" s="138">
        <f t="shared" si="81"/>
        <v>2582</v>
      </c>
      <c r="B1634" s="21" t="str">
        <f>VLOOKUP(A1634,[1]FloodArchive!$A$2:$N$6000,3,FALSE)</f>
        <v>Australia</v>
      </c>
      <c r="C1634" s="22" t="s">
        <v>3138</v>
      </c>
      <c r="D1634" s="24">
        <f>VLOOKUP(A1634,[1]FloodArchive!$A$2:$P$6000,8,FALSE)</f>
        <v>38297</v>
      </c>
      <c r="E1634" s="24">
        <f>VLOOKUP(A1634,[1]FloodArchive!$A$2:$P$6000,9,FALSE)</f>
        <v>38301</v>
      </c>
      <c r="F1634" s="25">
        <f t="shared" si="83"/>
        <v>5</v>
      </c>
      <c r="G1634" s="23">
        <f>VLOOKUP(A1634,[1]FloodArchive!$A$2:$P$6000,11,FALSE)</f>
        <v>2</v>
      </c>
      <c r="H1634" s="23">
        <f>VLOOKUP(A1634,[1]FloodArchive!$A$2:$P$6000,12,FALSE)</f>
        <v>0</v>
      </c>
      <c r="I1634" s="36">
        <v>1000000</v>
      </c>
      <c r="J1634" s="23" t="str">
        <f>VLOOKUP(A1634,[1]FloodArchive!$A$2:$P$6000,13,FALSE)</f>
        <v>Heavy rain</v>
      </c>
      <c r="K1634" s="26">
        <f>VLOOKUP(A1634,[1]FloodArchive!$A$2:$P$6003,14,FALSE)</f>
        <v>1</v>
      </c>
      <c r="L1634" s="23">
        <f>VLOOKUP(A1634,[1]FloodArchive!$A$2:$P$6000,7,FALSE)</f>
        <v>10515.15</v>
      </c>
      <c r="M1634" s="27">
        <f t="shared" si="82"/>
        <v>4.720785476670545</v>
      </c>
      <c r="N1634" s="23">
        <f>VLOOKUP(A1634,[1]FloodArchive!$A$2:$P$6000,5,FALSE)</f>
        <v>153.05500000000001</v>
      </c>
      <c r="O1634" s="23">
        <f>VLOOKUP(A1634,[1]FloodArchive!$A$2:$P$6000,6,FALSE)</f>
        <v>-27.292999999999999</v>
      </c>
      <c r="P1634" s="33" t="s">
        <v>3139</v>
      </c>
    </row>
    <row r="1635" spans="1:16" ht="39.950000000000003" customHeight="1" x14ac:dyDescent="0.2">
      <c r="A1635" s="138">
        <f t="shared" si="81"/>
        <v>2581</v>
      </c>
      <c r="B1635" s="21" t="str">
        <f>VLOOKUP(A1635,[1]FloodArchive!$A$2:$N$6000,3,FALSE)</f>
        <v>Guatemala</v>
      </c>
      <c r="C1635" s="22" t="s">
        <v>3140</v>
      </c>
      <c r="D1635" s="24">
        <f>VLOOKUP(A1635,[1]FloodArchive!$A$2:$P$6000,8,FALSE)</f>
        <v>38297</v>
      </c>
      <c r="E1635" s="24">
        <f>VLOOKUP(A1635,[1]FloodArchive!$A$2:$P$6000,9,FALSE)</f>
        <v>38302</v>
      </c>
      <c r="F1635" s="25">
        <f t="shared" si="83"/>
        <v>6</v>
      </c>
      <c r="G1635" s="23">
        <f>VLOOKUP(A1635,[1]FloodArchive!$A$2:$P$6000,11,FALSE)</f>
        <v>1</v>
      </c>
      <c r="H1635" s="23">
        <f>VLOOKUP(A1635,[1]FloodArchive!$A$2:$P$6000,12,FALSE)</f>
        <v>650</v>
      </c>
      <c r="I1635" s="36"/>
      <c r="J1635" s="23" t="str">
        <f>VLOOKUP(A1635,[1]FloodArchive!$A$2:$P$6000,13,FALSE)</f>
        <v>Heavy rain</v>
      </c>
      <c r="K1635" s="26">
        <f>VLOOKUP(A1635,[1]FloodArchive!$A$2:$P$6003,14,FALSE)</f>
        <v>1</v>
      </c>
      <c r="L1635" s="23">
        <f>VLOOKUP(A1635,[1]FloodArchive!$A$2:$P$6000,7,FALSE)</f>
        <v>13464.18</v>
      </c>
      <c r="M1635" s="27">
        <f t="shared" si="82"/>
        <v>4.907331159388562</v>
      </c>
      <c r="N1635" s="23">
        <f>VLOOKUP(A1635,[1]FloodArchive!$A$2:$P$6000,5,FALSE)</f>
        <v>-89.311400000000006</v>
      </c>
      <c r="O1635" s="23">
        <f>VLOOKUP(A1635,[1]FloodArchive!$A$2:$P$6000,6,FALSE)</f>
        <v>15.5327</v>
      </c>
      <c r="P1635" s="33" t="s">
        <v>3141</v>
      </c>
    </row>
    <row r="1636" spans="1:16" ht="39.950000000000003" customHeight="1" x14ac:dyDescent="0.2">
      <c r="A1636" s="138">
        <f t="shared" si="81"/>
        <v>2580</v>
      </c>
      <c r="B1636" s="21" t="str">
        <f>VLOOKUP(A1636,[1]FloodArchive!$A$2:$N$6000,3,FALSE)</f>
        <v>Indonesia</v>
      </c>
      <c r="C1636" s="22" t="s">
        <v>3142</v>
      </c>
      <c r="D1636" s="24">
        <f>VLOOKUP(A1636,[1]FloodArchive!$A$2:$P$6000,8,FALSE)</f>
        <v>38294</v>
      </c>
      <c r="E1636" s="24">
        <f>VLOOKUP(A1636,[1]FloodArchive!$A$2:$P$6000,9,FALSE)</f>
        <v>38295</v>
      </c>
      <c r="F1636" s="25">
        <f t="shared" si="83"/>
        <v>2</v>
      </c>
      <c r="G1636" s="23">
        <f>VLOOKUP(A1636,[1]FloodArchive!$A$2:$P$6000,11,FALSE)</f>
        <v>1</v>
      </c>
      <c r="H1636" s="23">
        <f>VLOOKUP(A1636,[1]FloodArchive!$A$2:$P$6000,12,FALSE)</f>
        <v>150</v>
      </c>
      <c r="I1636" s="36"/>
      <c r="J1636" s="23" t="str">
        <f>VLOOKUP(A1636,[1]FloodArchive!$A$2:$P$6000,13,FALSE)</f>
        <v>Heavy rain</v>
      </c>
      <c r="K1636" s="26">
        <f>VLOOKUP(A1636,[1]FloodArchive!$A$2:$P$6003,14,FALSE)</f>
        <v>1</v>
      </c>
      <c r="L1636" s="23">
        <f>VLOOKUP(A1636,[1]FloodArchive!$A$2:$P$6000,7,FALSE)</f>
        <v>230.99</v>
      </c>
      <c r="M1636" s="27">
        <f t="shared" si="82"/>
        <v>2.6646231745222515</v>
      </c>
      <c r="N1636" s="23">
        <f>VLOOKUP(A1636,[1]FloodArchive!$A$2:$P$6000,5,FALSE)</f>
        <v>101.398</v>
      </c>
      <c r="O1636" s="23">
        <f>VLOOKUP(A1636,[1]FloodArchive!$A$2:$P$6000,6,FALSE)</f>
        <v>-2.0430999999999999</v>
      </c>
      <c r="P1636" s="33" t="s">
        <v>3143</v>
      </c>
    </row>
    <row r="1637" spans="1:16" ht="39.950000000000003" customHeight="1" x14ac:dyDescent="0.2">
      <c r="A1637" s="138">
        <f t="shared" si="81"/>
        <v>2579</v>
      </c>
      <c r="B1637" s="21" t="str">
        <f>VLOOKUP(A1637,[1]FloodArchive!$A$2:$N$6000,3,FALSE)</f>
        <v>Ireland</v>
      </c>
      <c r="C1637" s="22" t="s">
        <v>3144</v>
      </c>
      <c r="D1637" s="24">
        <f>VLOOKUP(A1637,[1]FloodArchive!$A$2:$P$6000,8,FALSE)</f>
        <v>38287</v>
      </c>
      <c r="E1637" s="24">
        <f>VLOOKUP(A1637,[1]FloodArchive!$A$2:$P$6000,9,FALSE)</f>
        <v>38291</v>
      </c>
      <c r="F1637" s="25">
        <f t="shared" si="83"/>
        <v>5</v>
      </c>
      <c r="G1637" s="23">
        <f>VLOOKUP(A1637,[1]FloodArchive!$A$2:$P$6000,11,FALSE)</f>
        <v>0</v>
      </c>
      <c r="H1637" s="23">
        <f>VLOOKUP(A1637,[1]FloodArchive!$A$2:$P$6000,12,FALSE)</f>
        <v>200</v>
      </c>
      <c r="I1637" s="36"/>
      <c r="J1637" s="23" t="str">
        <f>VLOOKUP(A1637,[1]FloodArchive!$A$2:$P$6000,13,FALSE)</f>
        <v>Heavy rain</v>
      </c>
      <c r="K1637" s="26">
        <f>VLOOKUP(A1637,[1]FloodArchive!$A$2:$P$6003,14,FALSE)</f>
        <v>2</v>
      </c>
      <c r="L1637" s="23">
        <f>VLOOKUP(A1637,[1]FloodArchive!$A$2:$P$6000,7,FALSE)</f>
        <v>6532.21</v>
      </c>
      <c r="M1637" s="27">
        <f t="shared" si="82"/>
        <v>4.815060138155137</v>
      </c>
      <c r="N1637" s="23">
        <f>VLOOKUP(A1637,[1]FloodArchive!$A$2:$P$6000,5,FALSE)</f>
        <v>-7.82118</v>
      </c>
      <c r="O1637" s="23">
        <f>VLOOKUP(A1637,[1]FloodArchive!$A$2:$P$6000,6,FALSE)</f>
        <v>52.154800000000002</v>
      </c>
      <c r="P1637" s="33" t="s">
        <v>3145</v>
      </c>
    </row>
    <row r="1638" spans="1:16" ht="39.950000000000003" customHeight="1" x14ac:dyDescent="0.2">
      <c r="A1638" s="138">
        <f t="shared" si="81"/>
        <v>2578</v>
      </c>
      <c r="B1638" s="21" t="str">
        <f>VLOOKUP(A1638,[1]FloodArchive!$A$2:$N$6000,3,FALSE)</f>
        <v>Somalia</v>
      </c>
      <c r="C1638" s="22" t="s">
        <v>3146</v>
      </c>
      <c r="D1638" s="24">
        <f>VLOOKUP(A1638,[1]FloodArchive!$A$2:$P$6000,8,FALSE)</f>
        <v>38286</v>
      </c>
      <c r="E1638" s="24">
        <f>VLOOKUP(A1638,[1]FloodArchive!$A$2:$P$6000,9,FALSE)</f>
        <v>38318</v>
      </c>
      <c r="F1638" s="25">
        <f t="shared" si="83"/>
        <v>33</v>
      </c>
      <c r="G1638" s="23">
        <f>VLOOKUP(A1638,[1]FloodArchive!$A$2:$P$6000,11,FALSE)</f>
        <v>0</v>
      </c>
      <c r="H1638" s="23">
        <f>VLOOKUP(A1638,[1]FloodArchive!$A$2:$P$6000,12,FALSE)</f>
        <v>1000</v>
      </c>
      <c r="I1638" s="36"/>
      <c r="J1638" s="23" t="str">
        <f>VLOOKUP(A1638,[1]FloodArchive!$A$2:$P$6000,13,FALSE)</f>
        <v>Heavy rain</v>
      </c>
      <c r="K1638" s="26">
        <f>VLOOKUP(A1638,[1]FloodArchive!$A$2:$P$6003,14,FALSE)</f>
        <v>1</v>
      </c>
      <c r="L1638" s="23">
        <f>VLOOKUP(A1638,[1]FloodArchive!$A$2:$P$6000,7,FALSE)</f>
        <v>52232.639999999999</v>
      </c>
      <c r="M1638" s="27">
        <f t="shared" si="82"/>
        <v>6.2364559168628224</v>
      </c>
      <c r="N1638" s="23">
        <f>VLOOKUP(A1638,[1]FloodArchive!$A$2:$P$6000,5,FALSE)</f>
        <v>44.930100000000003</v>
      </c>
      <c r="O1638" s="23">
        <f>VLOOKUP(A1638,[1]FloodArchive!$A$2:$P$6000,6,FALSE)</f>
        <v>3.0369899999999999</v>
      </c>
      <c r="P1638" s="33" t="s">
        <v>3147</v>
      </c>
    </row>
    <row r="1639" spans="1:16" ht="39.950000000000003" customHeight="1" x14ac:dyDescent="0.2">
      <c r="A1639" s="138">
        <f t="shared" si="81"/>
        <v>2577</v>
      </c>
      <c r="B1639" s="21" t="str">
        <f>VLOOKUP(A1639,[1]FloodArchive!$A$2:$N$6000,3,FALSE)</f>
        <v>Central African Republic</v>
      </c>
      <c r="C1639" s="22" t="s">
        <v>3148</v>
      </c>
      <c r="D1639" s="24">
        <f>VLOOKUP(A1639,[1]FloodArchive!$A$2:$P$6000,8,FALSE)</f>
        <v>38284</v>
      </c>
      <c r="E1639" s="24">
        <f>VLOOKUP(A1639,[1]FloodArchive!$A$2:$P$6000,9,FALSE)</f>
        <v>38293</v>
      </c>
      <c r="F1639" s="25">
        <f t="shared" si="83"/>
        <v>10</v>
      </c>
      <c r="G1639" s="23">
        <f>VLOOKUP(A1639,[1]FloodArchive!$A$2:$P$6000,11,FALSE)</f>
        <v>1</v>
      </c>
      <c r="H1639" s="23">
        <f>VLOOKUP(A1639,[1]FloodArchive!$A$2:$P$6000,12,FALSE)</f>
        <v>1410</v>
      </c>
      <c r="I1639" s="36"/>
      <c r="J1639" s="23" t="str">
        <f>VLOOKUP(A1639,[1]FloodArchive!$A$2:$P$6000,13,FALSE)</f>
        <v>Heavy rain</v>
      </c>
      <c r="K1639" s="26">
        <f>VLOOKUP(A1639,[1]FloodArchive!$A$2:$P$6003,14,FALSE)</f>
        <v>1</v>
      </c>
      <c r="L1639" s="23">
        <f>VLOOKUP(A1639,[1]FloodArchive!$A$2:$P$6000,7,FALSE)</f>
        <v>1515.96</v>
      </c>
      <c r="M1639" s="27">
        <f t="shared" si="82"/>
        <v>4.1806877421875521</v>
      </c>
      <c r="N1639" s="23">
        <f>VLOOKUP(A1639,[1]FloodArchive!$A$2:$P$6000,5,FALSE)</f>
        <v>18.5304</v>
      </c>
      <c r="O1639" s="23">
        <f>VLOOKUP(A1639,[1]FloodArchive!$A$2:$P$6000,6,FALSE)</f>
        <v>4.4087100000000001</v>
      </c>
      <c r="P1639" s="33" t="s">
        <v>3149</v>
      </c>
    </row>
    <row r="1640" spans="1:16" ht="39.950000000000003" customHeight="1" x14ac:dyDescent="0.2">
      <c r="A1640" s="138">
        <f t="shared" si="81"/>
        <v>2576</v>
      </c>
      <c r="B1640" s="21" t="str">
        <f>VLOOKUP(A1640,[1]FloodArchive!$A$2:$N$6000,3,FALSE)</f>
        <v>Togo</v>
      </c>
      <c r="C1640" s="22" t="s">
        <v>3150</v>
      </c>
      <c r="D1640" s="24">
        <f>VLOOKUP(A1640,[1]FloodArchive!$A$2:$P$6000,8,FALSE)</f>
        <v>38267</v>
      </c>
      <c r="E1640" s="24">
        <f>VLOOKUP(A1640,[1]FloodArchive!$A$2:$P$6000,9,FALSE)</f>
        <v>38295</v>
      </c>
      <c r="F1640" s="25">
        <f t="shared" si="83"/>
        <v>29</v>
      </c>
      <c r="G1640" s="23">
        <f>VLOOKUP(A1640,[1]FloodArchive!$A$2:$P$6000,11,FALSE)</f>
        <v>0</v>
      </c>
      <c r="H1640" s="23">
        <f>VLOOKUP(A1640,[1]FloodArchive!$A$2:$P$6000,12,FALSE)</f>
        <v>300</v>
      </c>
      <c r="I1640" s="36"/>
      <c r="J1640" s="23" t="str">
        <f>VLOOKUP(A1640,[1]FloodArchive!$A$2:$P$6000,13,FALSE)</f>
        <v>Heavy rain</v>
      </c>
      <c r="K1640" s="26">
        <f>VLOOKUP(A1640,[1]FloodArchive!$A$2:$P$6003,14,FALSE)</f>
        <v>2</v>
      </c>
      <c r="L1640" s="23">
        <f>VLOOKUP(A1640,[1]FloodArchive!$A$2:$P$6000,7,FALSE)</f>
        <v>110.21</v>
      </c>
      <c r="M1640" s="27">
        <f t="shared" si="82"/>
        <v>3.8056489959533191</v>
      </c>
      <c r="N1640" s="23">
        <f>VLOOKUP(A1640,[1]FloodArchive!$A$2:$P$6000,5,FALSE)</f>
        <v>1.2237800000000001</v>
      </c>
      <c r="O1640" s="23">
        <f>VLOOKUP(A1640,[1]FloodArchive!$A$2:$P$6000,6,FALSE)</f>
        <v>6.1482000000000001</v>
      </c>
      <c r="P1640" s="33" t="s">
        <v>3151</v>
      </c>
    </row>
    <row r="1641" spans="1:16" ht="39.950000000000003" customHeight="1" x14ac:dyDescent="0.2">
      <c r="A1641" s="138">
        <f t="shared" si="81"/>
        <v>2575</v>
      </c>
      <c r="B1641" s="21" t="str">
        <f>VLOOKUP(A1641,[1]FloodArchive!$A$2:$N$6000,3,FALSE)</f>
        <v>Taiwan</v>
      </c>
      <c r="C1641" s="22" t="s">
        <v>3152</v>
      </c>
      <c r="D1641" s="24">
        <f>VLOOKUP(A1641,[1]FloodArchive!$A$2:$P$6000,8,FALSE)</f>
        <v>38285</v>
      </c>
      <c r="E1641" s="24">
        <f>VLOOKUP(A1641,[1]FloodArchive!$A$2:$P$6000,9,FALSE)</f>
        <v>38287</v>
      </c>
      <c r="F1641" s="25">
        <f t="shared" si="83"/>
        <v>3</v>
      </c>
      <c r="G1641" s="23">
        <f>VLOOKUP(A1641,[1]FloodArchive!$A$2:$P$6000,11,FALSE)</f>
        <v>7</v>
      </c>
      <c r="H1641" s="23">
        <f>VLOOKUP(A1641,[1]FloodArchive!$A$2:$P$6000,12,FALSE)</f>
        <v>0</v>
      </c>
      <c r="I1641" s="36"/>
      <c r="J1641" s="23" t="str">
        <f>VLOOKUP(A1641,[1]FloodArchive!$A$2:$P$6000,13,FALSE)</f>
        <v>Tropical cyclone</v>
      </c>
      <c r="K1641" s="26">
        <f>VLOOKUP(A1641,[1]FloodArchive!$A$2:$P$6003,14,FALSE)</f>
        <v>1</v>
      </c>
      <c r="L1641" s="23">
        <f>VLOOKUP(A1641,[1]FloodArchive!$A$2:$P$6000,7,FALSE)</f>
        <v>2490.36</v>
      </c>
      <c r="M1641" s="27">
        <f t="shared" si="82"/>
        <v>3.8733833868404801</v>
      </c>
      <c r="N1641" s="23">
        <f>VLOOKUP(A1641,[1]FloodArchive!$A$2:$P$6000,5,FALSE)</f>
        <v>121.607</v>
      </c>
      <c r="O1641" s="23">
        <f>VLOOKUP(A1641,[1]FloodArchive!$A$2:$P$6000,6,FALSE)</f>
        <v>24.9787</v>
      </c>
      <c r="P1641" s="33" t="s">
        <v>3153</v>
      </c>
    </row>
    <row r="1642" spans="1:16" ht="39.950000000000003" customHeight="1" x14ac:dyDescent="0.2">
      <c r="A1642" s="138">
        <f t="shared" si="81"/>
        <v>2574</v>
      </c>
      <c r="B1642" s="21" t="str">
        <f>VLOOKUP(A1642,[1]FloodArchive!$A$2:$N$6000,3,FALSE)</f>
        <v>Colombia</v>
      </c>
      <c r="C1642" s="22" t="s">
        <v>3154</v>
      </c>
      <c r="D1642" s="24">
        <f>VLOOKUP(A1642,[1]FloodArchive!$A$2:$P$6000,8,FALSE)</f>
        <v>38271</v>
      </c>
      <c r="E1642" s="24">
        <f>VLOOKUP(A1642,[1]FloodArchive!$A$2:$P$6000,9,FALSE)</f>
        <v>38321</v>
      </c>
      <c r="F1642" s="25">
        <f t="shared" si="83"/>
        <v>51</v>
      </c>
      <c r="G1642" s="23">
        <f>VLOOKUP(A1642,[1]FloodArchive!$A$2:$P$6000,11,FALSE)</f>
        <v>30</v>
      </c>
      <c r="H1642" s="23">
        <f>VLOOKUP(A1642,[1]FloodArchive!$A$2:$P$6000,12,FALSE)</f>
        <v>300000</v>
      </c>
      <c r="I1642" s="36"/>
      <c r="J1642" s="23" t="str">
        <f>VLOOKUP(A1642,[1]FloodArchive!$A$2:$P$6000,13,FALSE)</f>
        <v>Heavy rain</v>
      </c>
      <c r="K1642" s="26">
        <f>VLOOKUP(A1642,[1]FloodArchive!$A$2:$P$6003,14,FALSE)</f>
        <v>1</v>
      </c>
      <c r="L1642" s="23">
        <f>VLOOKUP(A1642,[1]FloodArchive!$A$2:$P$6000,7,FALSE)</f>
        <v>159581.94</v>
      </c>
      <c r="M1642" s="27">
        <f t="shared" si="82"/>
        <v>6.9105539164826624</v>
      </c>
      <c r="N1642" s="23">
        <f>VLOOKUP(A1642,[1]FloodArchive!$A$2:$P$6000,5,FALSE)</f>
        <v>-73.784999999999997</v>
      </c>
      <c r="O1642" s="23">
        <f>VLOOKUP(A1642,[1]FloodArchive!$A$2:$P$6000,6,FALSE)</f>
        <v>9.1502400000000002</v>
      </c>
      <c r="P1642" s="33" t="s">
        <v>3155</v>
      </c>
    </row>
    <row r="1643" spans="1:16" ht="39.950000000000003" customHeight="1" x14ac:dyDescent="0.2">
      <c r="A1643" s="138">
        <f t="shared" si="81"/>
        <v>2573</v>
      </c>
      <c r="B1643" s="21" t="str">
        <f>VLOOKUP(A1643,[1]FloodArchive!$A$2:$N$6000,3,FALSE)</f>
        <v>Uganda</v>
      </c>
      <c r="C1643" s="22" t="s">
        <v>3156</v>
      </c>
      <c r="D1643" s="24">
        <f>VLOOKUP(A1643,[1]FloodArchive!$A$2:$P$6000,8,FALSE)</f>
        <v>38278</v>
      </c>
      <c r="E1643" s="24">
        <f>VLOOKUP(A1643,[1]FloodArchive!$A$2:$P$6000,9,FALSE)</f>
        <v>38280</v>
      </c>
      <c r="F1643" s="25">
        <f t="shared" si="83"/>
        <v>3</v>
      </c>
      <c r="G1643" s="23">
        <f>VLOOKUP(A1643,[1]FloodArchive!$A$2:$P$6000,11,FALSE)</f>
        <v>0</v>
      </c>
      <c r="H1643" s="23">
        <f>VLOOKUP(A1643,[1]FloodArchive!$A$2:$P$6000,12,FALSE)</f>
        <v>1500</v>
      </c>
      <c r="I1643" s="36"/>
      <c r="J1643" s="23" t="str">
        <f>VLOOKUP(A1643,[1]FloodArchive!$A$2:$P$6000,13,FALSE)</f>
        <v>Heavy rain</v>
      </c>
      <c r="K1643" s="26">
        <f>VLOOKUP(A1643,[1]FloodArchive!$A$2:$P$6003,14,FALSE)</f>
        <v>1</v>
      </c>
      <c r="L1643" s="23">
        <f>VLOOKUP(A1643,[1]FloodArchive!$A$2:$P$6000,7,FALSE)</f>
        <v>1127.99</v>
      </c>
      <c r="M1643" s="27">
        <f t="shared" si="82"/>
        <v>3.5294265042215338</v>
      </c>
      <c r="N1643" s="23">
        <f>VLOOKUP(A1643,[1]FloodArchive!$A$2:$P$6000,5,FALSE)</f>
        <v>30.15</v>
      </c>
      <c r="O1643" s="23">
        <f>VLOOKUP(A1643,[1]FloodArchive!$A$2:$P$6000,6,FALSE)</f>
        <v>0.31295400000000001</v>
      </c>
      <c r="P1643" s="33" t="s">
        <v>3157</v>
      </c>
    </row>
    <row r="1644" spans="1:16" ht="39.950000000000003" customHeight="1" x14ac:dyDescent="0.2">
      <c r="A1644" s="138">
        <f t="shared" si="81"/>
        <v>2572</v>
      </c>
      <c r="B1644" s="21" t="str">
        <f>VLOOKUP(A1644,[1]FloodArchive!$A$2:$N$6000,3,FALSE)</f>
        <v>Japan</v>
      </c>
      <c r="C1644" s="22" t="s">
        <v>3158</v>
      </c>
      <c r="D1644" s="24">
        <f>VLOOKUP(A1644,[1]FloodArchive!$A$2:$P$6000,8,FALSE)</f>
        <v>38280</v>
      </c>
      <c r="E1644" s="24">
        <f>VLOOKUP(A1644,[1]FloodArchive!$A$2:$P$6000,9,FALSE)</f>
        <v>38284</v>
      </c>
      <c r="F1644" s="25">
        <f t="shared" si="83"/>
        <v>5</v>
      </c>
      <c r="G1644" s="23">
        <f>VLOOKUP(A1644,[1]FloodArchive!$A$2:$P$6000,11,FALSE)</f>
        <v>83</v>
      </c>
      <c r="H1644" s="23">
        <f>VLOOKUP(A1644,[1]FloodArchive!$A$2:$P$6000,12,FALSE)</f>
        <v>42000</v>
      </c>
      <c r="I1644" s="36"/>
      <c r="J1644" s="23" t="str">
        <f>VLOOKUP(A1644,[1]FloodArchive!$A$2:$P$6000,13,FALSE)</f>
        <v>Tropical cyclone</v>
      </c>
      <c r="K1644" s="26">
        <f>VLOOKUP(A1644,[1]FloodArchive!$A$2:$P$6003,14,FALSE)</f>
        <v>1</v>
      </c>
      <c r="L1644" s="23">
        <f>VLOOKUP(A1644,[1]FloodArchive!$A$2:$P$6000,7,FALSE)</f>
        <v>31214.58</v>
      </c>
      <c r="M1644" s="27">
        <f t="shared" si="82"/>
        <v>5.1933275001014998</v>
      </c>
      <c r="N1644" s="23">
        <f>VLOOKUP(A1644,[1]FloodArchive!$A$2:$P$6000,5,FALSE)</f>
        <v>135.51599999999999</v>
      </c>
      <c r="O1644" s="23">
        <f>VLOOKUP(A1644,[1]FloodArchive!$A$2:$P$6000,6,FALSE)</f>
        <v>35.0456</v>
      </c>
      <c r="P1644" s="33" t="s">
        <v>3159</v>
      </c>
    </row>
    <row r="1645" spans="1:16" ht="39.950000000000003" customHeight="1" x14ac:dyDescent="0.2">
      <c r="A1645" s="138">
        <f t="shared" si="81"/>
        <v>2571</v>
      </c>
      <c r="B1645" s="21" t="str">
        <f>VLOOKUP(A1645,[1]FloodArchive!$A$2:$N$6000,3,FALSE)</f>
        <v>Australia</v>
      </c>
      <c r="C1645" s="22" t="s">
        <v>3160</v>
      </c>
      <c r="D1645" s="24">
        <f>VLOOKUP(A1645,[1]FloodArchive!$A$2:$P$6000,8,FALSE)</f>
        <v>38279</v>
      </c>
      <c r="E1645" s="24">
        <f>VLOOKUP(A1645,[1]FloodArchive!$A$2:$P$6000,9,FALSE)</f>
        <v>38282</v>
      </c>
      <c r="F1645" s="25">
        <f t="shared" si="83"/>
        <v>4</v>
      </c>
      <c r="G1645" s="23">
        <f>VLOOKUP(A1645,[1]FloodArchive!$A$2:$P$6000,11,FALSE)</f>
        <v>0</v>
      </c>
      <c r="H1645" s="23">
        <f>VLOOKUP(A1645,[1]FloodArchive!$A$2:$P$6000,12,FALSE)</f>
        <v>100</v>
      </c>
      <c r="I1645" s="36">
        <v>5500000</v>
      </c>
      <c r="J1645" s="23" t="str">
        <f>VLOOKUP(A1645,[1]FloodArchive!$A$2:$P$6000,13,FALSE)</f>
        <v>Heavy rain</v>
      </c>
      <c r="K1645" s="26">
        <f>VLOOKUP(A1645,[1]FloodArchive!$A$2:$P$6003,14,FALSE)</f>
        <v>1</v>
      </c>
      <c r="L1645" s="23">
        <f>VLOOKUP(A1645,[1]FloodArchive!$A$2:$P$6000,7,FALSE)</f>
        <v>1824.12</v>
      </c>
      <c r="M1645" s="27">
        <f t="shared" si="82"/>
        <v>3.8631133963859208</v>
      </c>
      <c r="N1645" s="23">
        <f>VLOOKUP(A1645,[1]FloodArchive!$A$2:$P$6000,5,FALSE)</f>
        <v>152.89699999999999</v>
      </c>
      <c r="O1645" s="23">
        <f>VLOOKUP(A1645,[1]FloodArchive!$A$2:$P$6000,6,FALSE)</f>
        <v>-30.376000000000001</v>
      </c>
      <c r="P1645" s="33" t="s">
        <v>3161</v>
      </c>
    </row>
    <row r="1646" spans="1:16" ht="39.950000000000003" customHeight="1" x14ac:dyDescent="0.2">
      <c r="A1646" s="138">
        <f t="shared" si="81"/>
        <v>2570</v>
      </c>
      <c r="B1646" s="21" t="str">
        <f>VLOOKUP(A1646,[1]FloodArchive!$A$2:$N$6000,3,FALSE)</f>
        <v>India</v>
      </c>
      <c r="C1646" s="22" t="s">
        <v>3162</v>
      </c>
      <c r="D1646" s="24">
        <f>VLOOKUP(A1646,[1]FloodArchive!$A$2:$P$6000,8,FALSE)</f>
        <v>38267</v>
      </c>
      <c r="E1646" s="24">
        <f>VLOOKUP(A1646,[1]FloodArchive!$A$2:$P$6000,9,FALSE)</f>
        <v>38278</v>
      </c>
      <c r="F1646" s="25">
        <f t="shared" si="83"/>
        <v>12</v>
      </c>
      <c r="G1646" s="23">
        <f>VLOOKUP(A1646,[1]FloodArchive!$A$2:$P$6000,11,FALSE)</f>
        <v>210</v>
      </c>
      <c r="H1646" s="23">
        <f>VLOOKUP(A1646,[1]FloodArchive!$A$2:$P$6000,12,FALSE)</f>
        <v>100000</v>
      </c>
      <c r="I1646" s="36"/>
      <c r="J1646" s="23" t="str">
        <f>VLOOKUP(A1646,[1]FloodArchive!$A$2:$P$6000,13,FALSE)</f>
        <v>Heavy rain</v>
      </c>
      <c r="K1646" s="26">
        <f>VLOOKUP(A1646,[1]FloodArchive!$A$2:$P$6003,14,FALSE)</f>
        <v>1</v>
      </c>
      <c r="L1646" s="23">
        <f>VLOOKUP(A1646,[1]FloodArchive!$A$2:$P$6000,7,FALSE)</f>
        <v>161739.65</v>
      </c>
      <c r="M1646" s="27">
        <f t="shared" si="82"/>
        <v>6.2879977450223388</v>
      </c>
      <c r="N1646" s="23">
        <f>VLOOKUP(A1646,[1]FloodArchive!$A$2:$P$6000,5,FALSE)</f>
        <v>89.400199999999998</v>
      </c>
      <c r="O1646" s="23">
        <f>VLOOKUP(A1646,[1]FloodArchive!$A$2:$P$6000,6,FALSE)</f>
        <v>24.686199999999999</v>
      </c>
      <c r="P1646" s="33" t="s">
        <v>3163</v>
      </c>
    </row>
    <row r="1647" spans="1:16" ht="39.950000000000003" customHeight="1" x14ac:dyDescent="0.2">
      <c r="A1647" s="138">
        <f t="shared" si="81"/>
        <v>2569</v>
      </c>
      <c r="B1647" s="21" t="str">
        <f>VLOOKUP(A1647,[1]FloodArchive!$A$2:$N$6000,3,FALSE)</f>
        <v>Japan</v>
      </c>
      <c r="C1647" s="22" t="s">
        <v>3164</v>
      </c>
      <c r="D1647" s="24">
        <f>VLOOKUP(A1647,[1]FloodArchive!$A$2:$P$6000,8,FALSE)</f>
        <v>38256</v>
      </c>
      <c r="E1647" s="24">
        <f>VLOOKUP(A1647,[1]FloodArchive!$A$2:$P$6000,9,FALSE)</f>
        <v>38260</v>
      </c>
      <c r="F1647" s="25">
        <f t="shared" si="83"/>
        <v>5</v>
      </c>
      <c r="G1647" s="23">
        <f>VLOOKUP(A1647,[1]FloodArchive!$A$2:$P$6000,11,FALSE)</f>
        <v>19</v>
      </c>
      <c r="H1647" s="23">
        <f>VLOOKUP(A1647,[1]FloodArchive!$A$2:$P$6000,12,FALSE)</f>
        <v>10000</v>
      </c>
      <c r="I1647" s="36"/>
      <c r="J1647" s="23" t="str">
        <f>VLOOKUP(A1647,[1]FloodArchive!$A$2:$P$6000,13,FALSE)</f>
        <v>Tropical cyclone</v>
      </c>
      <c r="K1647" s="26">
        <f>VLOOKUP(A1647,[1]FloodArchive!$A$2:$P$6003,14,FALSE)</f>
        <v>1</v>
      </c>
      <c r="L1647" s="23">
        <f>VLOOKUP(A1647,[1]FloodArchive!$A$2:$P$6000,7,FALSE)</f>
        <v>3022.27</v>
      </c>
      <c r="M1647" s="27">
        <f t="shared" si="82"/>
        <v>4.1793032645614483</v>
      </c>
      <c r="N1647" s="23">
        <f>VLOOKUP(A1647,[1]FloodArchive!$A$2:$P$6000,5,FALSE)</f>
        <v>136.36799999999999</v>
      </c>
      <c r="O1647" s="23">
        <f>VLOOKUP(A1647,[1]FloodArchive!$A$2:$P$6000,6,FALSE)</f>
        <v>34.314599999999999</v>
      </c>
      <c r="P1647" s="33" t="s">
        <v>3165</v>
      </c>
    </row>
    <row r="1648" spans="1:16" ht="39.950000000000003" customHeight="1" x14ac:dyDescent="0.2">
      <c r="A1648" s="138">
        <f t="shared" si="81"/>
        <v>2568</v>
      </c>
      <c r="B1648" s="21" t="str">
        <f>VLOOKUP(A1648,[1]FloodArchive!$A$2:$N$6000,3,FALSE)</f>
        <v>Indonesia</v>
      </c>
      <c r="C1648" s="22" t="s">
        <v>3166</v>
      </c>
      <c r="D1648" s="24">
        <f>VLOOKUP(A1648,[1]FloodArchive!$A$2:$P$6000,8,FALSE)</f>
        <v>38256</v>
      </c>
      <c r="E1648" s="24">
        <f>VLOOKUP(A1648,[1]FloodArchive!$A$2:$P$6000,9,FALSE)</f>
        <v>38263</v>
      </c>
      <c r="F1648" s="25">
        <f t="shared" si="83"/>
        <v>8</v>
      </c>
      <c r="G1648" s="23">
        <f>VLOOKUP(A1648,[1]FloodArchive!$A$2:$P$6000,11,FALSE)</f>
        <v>0</v>
      </c>
      <c r="H1648" s="23">
        <f>VLOOKUP(A1648,[1]FloodArchive!$A$2:$P$6000,12,FALSE)</f>
        <v>3000</v>
      </c>
      <c r="I1648" s="36"/>
      <c r="J1648" s="23" t="str">
        <f>VLOOKUP(A1648,[1]FloodArchive!$A$2:$P$6000,13,FALSE)</f>
        <v>Heavy rain</v>
      </c>
      <c r="K1648" s="26">
        <f>VLOOKUP(A1648,[1]FloodArchive!$A$2:$P$6003,14,FALSE)</f>
        <v>1</v>
      </c>
      <c r="L1648" s="23">
        <f>VLOOKUP(A1648,[1]FloodArchive!$A$2:$P$6000,7,FALSE)</f>
        <v>5575.89</v>
      </c>
      <c r="M1648" s="27">
        <f t="shared" si="82"/>
        <v>4.6494041844950553</v>
      </c>
      <c r="N1648" s="23">
        <f>VLOOKUP(A1648,[1]FloodArchive!$A$2:$P$6000,5,FALSE)</f>
        <v>95.962100000000007</v>
      </c>
      <c r="O1648" s="23">
        <f>VLOOKUP(A1648,[1]FloodArchive!$A$2:$P$6000,6,FALSE)</f>
        <v>4.3634700000000004</v>
      </c>
      <c r="P1648" s="33" t="s">
        <v>3167</v>
      </c>
    </row>
    <row r="1649" spans="1:16" ht="39.950000000000003" customHeight="1" x14ac:dyDescent="0.2">
      <c r="A1649" s="138">
        <f t="shared" si="81"/>
        <v>2567</v>
      </c>
      <c r="B1649" s="21" t="str">
        <f>VLOOKUP(A1649,[1]FloodArchive!$A$2:$N$6000,3,FALSE)</f>
        <v>Panama</v>
      </c>
      <c r="C1649" s="22" t="s">
        <v>3168</v>
      </c>
      <c r="D1649" s="24">
        <f>VLOOKUP(A1649,[1]FloodArchive!$A$2:$P$6000,8,FALSE)</f>
        <v>38247</v>
      </c>
      <c r="E1649" s="24">
        <f>VLOOKUP(A1649,[1]FloodArchive!$A$2:$P$6000,9,FALSE)</f>
        <v>38249</v>
      </c>
      <c r="F1649" s="25">
        <f t="shared" si="83"/>
        <v>3</v>
      </c>
      <c r="G1649" s="23">
        <f>VLOOKUP(A1649,[1]FloodArchive!$A$2:$P$6000,11,FALSE)</f>
        <v>13</v>
      </c>
      <c r="H1649" s="23">
        <f>VLOOKUP(A1649,[1]FloodArchive!$A$2:$P$6000,12,FALSE)</f>
        <v>11700</v>
      </c>
      <c r="I1649" s="36"/>
      <c r="J1649" s="23" t="str">
        <f>VLOOKUP(A1649,[1]FloodArchive!$A$2:$P$6000,13,FALSE)</f>
        <v>Heavy rain</v>
      </c>
      <c r="K1649" s="26">
        <f>VLOOKUP(A1649,[1]FloodArchive!$A$2:$P$6003,14,FALSE)</f>
        <v>1</v>
      </c>
      <c r="L1649" s="23">
        <f>VLOOKUP(A1649,[1]FloodArchive!$A$2:$P$6000,7,FALSE)</f>
        <v>81.7624</v>
      </c>
      <c r="M1649" s="27">
        <f t="shared" si="82"/>
        <v>2.3896748856935046</v>
      </c>
      <c r="N1649" s="23">
        <f>VLOOKUP(A1649,[1]FloodArchive!$A$2:$P$6000,5,FALSE)</f>
        <v>-79.516099999999994</v>
      </c>
      <c r="O1649" s="23">
        <f>VLOOKUP(A1649,[1]FloodArchive!$A$2:$P$6000,6,FALSE)</f>
        <v>9.0110299999999999</v>
      </c>
      <c r="P1649" s="33" t="s">
        <v>3169</v>
      </c>
    </row>
    <row r="1650" spans="1:16" ht="39.950000000000003" customHeight="1" x14ac:dyDescent="0.2">
      <c r="A1650" s="138">
        <f t="shared" si="81"/>
        <v>2566</v>
      </c>
      <c r="B1650" s="21" t="str">
        <f>VLOOKUP(A1650,[1]FloodArchive!$A$2:$N$6000,3,FALSE)</f>
        <v>Haiti</v>
      </c>
      <c r="C1650" s="22" t="s">
        <v>3170</v>
      </c>
      <c r="D1650" s="24">
        <f>VLOOKUP(A1650,[1]FloodArchive!$A$2:$P$6000,8,FALSE)</f>
        <v>38245</v>
      </c>
      <c r="E1650" s="24">
        <f>VLOOKUP(A1650,[1]FloodArchive!$A$2:$P$6000,9,FALSE)</f>
        <v>38261</v>
      </c>
      <c r="F1650" s="25">
        <f t="shared" si="83"/>
        <v>17</v>
      </c>
      <c r="G1650" s="23">
        <f>VLOOKUP(A1650,[1]FloodArchive!$A$2:$P$6000,11,FALSE)</f>
        <v>3006</v>
      </c>
      <c r="H1650" s="23">
        <f>VLOOKUP(A1650,[1]FloodArchive!$A$2:$P$6000,12,FALSE)</f>
        <v>280000</v>
      </c>
      <c r="I1650" s="36"/>
      <c r="J1650" s="23" t="str">
        <f>VLOOKUP(A1650,[1]FloodArchive!$A$2:$P$6000,13,FALSE)</f>
        <v>Tropical cyclone</v>
      </c>
      <c r="K1650" s="26">
        <f>VLOOKUP(A1650,[1]FloodArchive!$A$2:$P$6003,14,FALSE)</f>
        <v>1</v>
      </c>
      <c r="L1650" s="23">
        <f>VLOOKUP(A1650,[1]FloodArchive!$A$2:$P$6000,7,FALSE)</f>
        <v>109541.01</v>
      </c>
      <c r="M1650" s="27">
        <f t="shared" si="82"/>
        <v>6.2700256623110491</v>
      </c>
      <c r="N1650" s="23">
        <f>VLOOKUP(A1650,[1]FloodArchive!$A$2:$P$6000,5,FALSE)</f>
        <v>-81.966399999999993</v>
      </c>
      <c r="O1650" s="23">
        <f>VLOOKUP(A1650,[1]FloodArchive!$A$2:$P$6000,6,FALSE)</f>
        <v>28.800599999999999</v>
      </c>
      <c r="P1650" s="33" t="s">
        <v>3171</v>
      </c>
    </row>
    <row r="1651" spans="1:16" ht="39.950000000000003" customHeight="1" x14ac:dyDescent="0.2">
      <c r="A1651" s="138">
        <f t="shared" si="81"/>
        <v>2565</v>
      </c>
      <c r="B1651" s="21" t="str">
        <f>VLOOKUP(A1651,[1]FloodArchive!$A$2:$N$6000,3,FALSE)</f>
        <v>USA</v>
      </c>
      <c r="C1651" s="22" t="s">
        <v>3172</v>
      </c>
      <c r="D1651" s="24">
        <f>VLOOKUP(A1651,[1]FloodArchive!$A$2:$P$6000,8,FALSE)</f>
        <v>38245</v>
      </c>
      <c r="E1651" s="24">
        <f>VLOOKUP(A1651,[1]FloodArchive!$A$2:$P$6000,9,FALSE)</f>
        <v>38249</v>
      </c>
      <c r="F1651" s="25">
        <f t="shared" si="83"/>
        <v>5</v>
      </c>
      <c r="G1651" s="23">
        <f>VLOOKUP(A1651,[1]FloodArchive!$A$2:$P$6000,11,FALSE)</f>
        <v>1</v>
      </c>
      <c r="H1651" s="23">
        <f>VLOOKUP(A1651,[1]FloodArchive!$A$2:$P$6000,12,FALSE)</f>
        <v>0</v>
      </c>
      <c r="I1651" s="36">
        <v>12000000</v>
      </c>
      <c r="J1651" s="23" t="str">
        <f>VLOOKUP(A1651,[1]FloodArchive!$A$2:$P$6000,13,FALSE)</f>
        <v>Heavy rain</v>
      </c>
      <c r="K1651" s="26">
        <f>VLOOKUP(A1651,[1]FloodArchive!$A$2:$P$6003,14,FALSE)</f>
        <v>1</v>
      </c>
      <c r="L1651" s="23">
        <f>VLOOKUP(A1651,[1]FloodArchive!$A$2:$P$6000,7,FALSE)</f>
        <v>15942.11</v>
      </c>
      <c r="M1651" s="27">
        <f t="shared" si="82"/>
        <v>4.9015158057569748</v>
      </c>
      <c r="N1651" s="23">
        <f>VLOOKUP(A1651,[1]FloodArchive!$A$2:$P$6000,5,FALSE)</f>
        <v>-92.899799999999999</v>
      </c>
      <c r="O1651" s="23">
        <f>VLOOKUP(A1651,[1]FloodArchive!$A$2:$P$6000,6,FALSE)</f>
        <v>43.372599999999998</v>
      </c>
      <c r="P1651" s="33" t="s">
        <v>3173</v>
      </c>
    </row>
    <row r="1652" spans="1:16" ht="39.950000000000003" customHeight="1" x14ac:dyDescent="0.2">
      <c r="A1652" s="138">
        <f t="shared" si="81"/>
        <v>2564</v>
      </c>
      <c r="B1652" s="21" t="str">
        <f>VLOOKUP(A1652,[1]FloodArchive!$A$2:$N$6000,3,FALSE)</f>
        <v>North Korea</v>
      </c>
      <c r="C1652" s="22" t="s">
        <v>3174</v>
      </c>
      <c r="D1652" s="24">
        <f>VLOOKUP(A1652,[1]FloodArchive!$A$2:$P$6000,8,FALSE)</f>
        <v>38241</v>
      </c>
      <c r="E1652" s="24">
        <f>VLOOKUP(A1652,[1]FloodArchive!$A$2:$P$6000,9,FALSE)</f>
        <v>38243</v>
      </c>
      <c r="F1652" s="25">
        <f t="shared" si="83"/>
        <v>3</v>
      </c>
      <c r="G1652" s="23">
        <f>VLOOKUP(A1652,[1]FloodArchive!$A$2:$P$6000,11,FALSE)</f>
        <v>0</v>
      </c>
      <c r="H1652" s="23">
        <f>VLOOKUP(A1652,[1]FloodArchive!$A$2:$P$6000,12,FALSE)</f>
        <v>0</v>
      </c>
      <c r="I1652" s="36"/>
      <c r="J1652" s="23" t="str">
        <f>VLOOKUP(A1652,[1]FloodArchive!$A$2:$P$6000,13,FALSE)</f>
        <v>Heavy rain</v>
      </c>
      <c r="K1652" s="26">
        <f>VLOOKUP(A1652,[1]FloodArchive!$A$2:$P$6003,14,FALSE)</f>
        <v>1</v>
      </c>
      <c r="L1652" s="23">
        <f>VLOOKUP(A1652,[1]FloodArchive!$A$2:$P$6000,7,FALSE)</f>
        <v>19689.71</v>
      </c>
      <c r="M1652" s="27">
        <f t="shared" si="82"/>
        <v>4.7713605743962653</v>
      </c>
      <c r="N1652" s="23">
        <f>VLOOKUP(A1652,[1]FloodArchive!$A$2:$P$6000,5,FALSE)</f>
        <v>125.899</v>
      </c>
      <c r="O1652" s="23">
        <f>VLOOKUP(A1652,[1]FloodArchive!$A$2:$P$6000,6,FALSE)</f>
        <v>38.489600000000003</v>
      </c>
      <c r="P1652" s="33" t="s">
        <v>3175</v>
      </c>
    </row>
    <row r="1653" spans="1:16" ht="39.950000000000003" customHeight="1" x14ac:dyDescent="0.2">
      <c r="A1653" s="138">
        <f t="shared" si="81"/>
        <v>2563</v>
      </c>
      <c r="B1653" s="21" t="str">
        <f>VLOOKUP(A1653,[1]FloodArchive!$A$2:$N$6000,3,FALSE)</f>
        <v>Taiwan</v>
      </c>
      <c r="C1653" s="22" t="s">
        <v>3176</v>
      </c>
      <c r="D1653" s="24">
        <f>VLOOKUP(A1653,[1]FloodArchive!$A$2:$P$6000,8,FALSE)</f>
        <v>38241</v>
      </c>
      <c r="E1653" s="24">
        <f>VLOOKUP(A1653,[1]FloodArchive!$A$2:$P$6000,9,FALSE)</f>
        <v>38244</v>
      </c>
      <c r="F1653" s="25">
        <f t="shared" si="83"/>
        <v>4</v>
      </c>
      <c r="G1653" s="23">
        <f>VLOOKUP(A1653,[1]FloodArchive!$A$2:$P$6000,11,FALSE)</f>
        <v>9</v>
      </c>
      <c r="H1653" s="23">
        <f>VLOOKUP(A1653,[1]FloodArchive!$A$2:$P$6000,12,FALSE)</f>
        <v>0</v>
      </c>
      <c r="I1653" s="36"/>
      <c r="J1653" s="23" t="str">
        <f>VLOOKUP(A1653,[1]FloodArchive!$A$2:$P$6000,13,FALSE)</f>
        <v>Tropical cyclone</v>
      </c>
      <c r="K1653" s="26">
        <f>VLOOKUP(A1653,[1]FloodArchive!$A$2:$P$6003,14,FALSE)</f>
        <v>1</v>
      </c>
      <c r="L1653" s="23">
        <f>VLOOKUP(A1653,[1]FloodArchive!$A$2:$P$6000,7,FALSE)</f>
        <v>10780.74</v>
      </c>
      <c r="M1653" s="27">
        <f t="shared" si="82"/>
        <v>4.6347085635781733</v>
      </c>
      <c r="N1653" s="23">
        <f>VLOOKUP(A1653,[1]FloodArchive!$A$2:$P$6000,5,FALSE)</f>
        <v>121.18600000000001</v>
      </c>
      <c r="O1653" s="23">
        <f>VLOOKUP(A1653,[1]FloodArchive!$A$2:$P$6000,6,FALSE)</f>
        <v>24.489599999999999</v>
      </c>
      <c r="P1653" s="33" t="s">
        <v>3177</v>
      </c>
    </row>
    <row r="1654" spans="1:16" ht="39.950000000000003" customHeight="1" x14ac:dyDescent="0.2">
      <c r="A1654" s="138">
        <f t="shared" si="81"/>
        <v>2562</v>
      </c>
      <c r="B1654" s="21" t="str">
        <f>VLOOKUP(A1654,[1]FloodArchive!$A$2:$N$6000,3,FALSE)</f>
        <v>Cuba</v>
      </c>
      <c r="C1654" s="22" t="s">
        <v>3178</v>
      </c>
      <c r="D1654" s="24">
        <f>VLOOKUP(A1654,[1]FloodArchive!$A$2:$P$6000,8,FALSE)</f>
        <v>38238</v>
      </c>
      <c r="E1654" s="24">
        <f>VLOOKUP(A1654,[1]FloodArchive!$A$2:$P$6000,9,FALSE)</f>
        <v>38251</v>
      </c>
      <c r="F1654" s="25">
        <f t="shared" si="83"/>
        <v>14</v>
      </c>
      <c r="G1654" s="23">
        <f>VLOOKUP(A1654,[1]FloodArchive!$A$2:$P$6000,11,FALSE)</f>
        <v>100</v>
      </c>
      <c r="H1654" s="23">
        <f>VLOOKUP(A1654,[1]FloodArchive!$A$2:$P$6000,12,FALSE)</f>
        <v>20000</v>
      </c>
      <c r="I1654" s="36"/>
      <c r="J1654" s="23" t="str">
        <f>VLOOKUP(A1654,[1]FloodArchive!$A$2:$P$6000,13,FALSE)</f>
        <v>Tropical cyclone</v>
      </c>
      <c r="K1654" s="26">
        <f>VLOOKUP(A1654,[1]FloodArchive!$A$2:$P$6003,14,FALSE)</f>
        <v>2</v>
      </c>
      <c r="L1654" s="23">
        <f>VLOOKUP(A1654,[1]FloodArchive!$A$2:$P$6000,7,FALSE)</f>
        <v>363510.71</v>
      </c>
      <c r="M1654" s="27">
        <f t="shared" si="82"/>
        <v>7.0076752422054485</v>
      </c>
      <c r="N1654" s="23">
        <f>VLOOKUP(A1654,[1]FloodArchive!$A$2:$P$6000,5,FALSE)</f>
        <v>-83.234700000000004</v>
      </c>
      <c r="O1654" s="23">
        <f>VLOOKUP(A1654,[1]FloodArchive!$A$2:$P$6000,6,FALSE)</f>
        <v>34.617199999999997</v>
      </c>
      <c r="P1654" s="33" t="s">
        <v>3179</v>
      </c>
    </row>
    <row r="1655" spans="1:16" ht="39.950000000000003" customHeight="1" x14ac:dyDescent="0.2">
      <c r="A1655" s="138">
        <f t="shared" si="81"/>
        <v>2561</v>
      </c>
      <c r="B1655" s="21" t="str">
        <f>VLOOKUP(A1655,[1]FloodArchive!$A$2:$N$6000,3,FALSE)</f>
        <v>Spain</v>
      </c>
      <c r="C1655" s="22" t="s">
        <v>3180</v>
      </c>
      <c r="D1655" s="24">
        <f>VLOOKUP(A1655,[1]FloodArchive!$A$2:$P$6000,8,FALSE)</f>
        <v>38237</v>
      </c>
      <c r="E1655" s="24">
        <f>VLOOKUP(A1655,[1]FloodArchive!$A$2:$P$6000,9,FALSE)</f>
        <v>38238</v>
      </c>
      <c r="F1655" s="25">
        <f t="shared" si="83"/>
        <v>2</v>
      </c>
      <c r="G1655" s="23">
        <f>VLOOKUP(A1655,[1]FloodArchive!$A$2:$P$6000,11,FALSE)</f>
        <v>3</v>
      </c>
      <c r="H1655" s="23">
        <f>VLOOKUP(A1655,[1]FloodArchive!$A$2:$P$6000,12,FALSE)</f>
        <v>0</v>
      </c>
      <c r="I1655" s="36"/>
      <c r="J1655" s="23" t="str">
        <f>VLOOKUP(A1655,[1]FloodArchive!$A$2:$P$6000,13,FALSE)</f>
        <v>Heavy rain</v>
      </c>
      <c r="K1655" s="26">
        <f>VLOOKUP(A1655,[1]FloodArchive!$A$2:$P$6003,14,FALSE)</f>
        <v>1</v>
      </c>
      <c r="L1655" s="23">
        <f>VLOOKUP(A1655,[1]FloodArchive!$A$2:$P$6000,7,FALSE)</f>
        <v>38945.07</v>
      </c>
      <c r="M1655" s="27">
        <f t="shared" si="82"/>
        <v>4.8914824844425864</v>
      </c>
      <c r="N1655" s="23">
        <f>VLOOKUP(A1655,[1]FloodArchive!$A$2:$P$6000,5,FALSE)</f>
        <v>-7.7419999999999998E-3</v>
      </c>
      <c r="O1655" s="23">
        <f>VLOOKUP(A1655,[1]FloodArchive!$A$2:$P$6000,6,FALSE)</f>
        <v>41.350200000000001</v>
      </c>
      <c r="P1655" s="33" t="s">
        <v>3181</v>
      </c>
    </row>
    <row r="1656" spans="1:16" ht="39.950000000000003" customHeight="1" x14ac:dyDescent="0.2">
      <c r="A1656" s="138">
        <f t="shared" si="81"/>
        <v>2560</v>
      </c>
      <c r="B1656" s="21" t="str">
        <f>VLOOKUP(A1656,[1]FloodArchive!$A$2:$N$6000,3,FALSE)</f>
        <v>USA</v>
      </c>
      <c r="C1656" s="22" t="s">
        <v>3182</v>
      </c>
      <c r="D1656" s="24">
        <f>VLOOKUP(A1656,[1]FloodArchive!$A$2:$P$6000,8,FALSE)</f>
        <v>38235</v>
      </c>
      <c r="E1656" s="24">
        <f>VLOOKUP(A1656,[1]FloodArchive!$A$2:$P$6000,9,FALSE)</f>
        <v>38244</v>
      </c>
      <c r="F1656" s="25">
        <f t="shared" si="83"/>
        <v>10</v>
      </c>
      <c r="G1656" s="23">
        <f>VLOOKUP(A1656,[1]FloodArchive!$A$2:$P$6000,11,FALSE)</f>
        <v>16</v>
      </c>
      <c r="H1656" s="23">
        <f>VLOOKUP(A1656,[1]FloodArchive!$A$2:$P$6000,12,FALSE)</f>
        <v>300</v>
      </c>
      <c r="I1656" s="36"/>
      <c r="J1656" s="23" t="str">
        <f>VLOOKUP(A1656,[1]FloodArchive!$A$2:$P$6000,13,FALSE)</f>
        <v>Tropical cyclone</v>
      </c>
      <c r="K1656" s="26">
        <f>VLOOKUP(A1656,[1]FloodArchive!$A$2:$P$6003,14,FALSE)</f>
        <v>1</v>
      </c>
      <c r="L1656" s="23">
        <f>VLOOKUP(A1656,[1]FloodArchive!$A$2:$P$6000,7,FALSE)</f>
        <v>308986.37</v>
      </c>
      <c r="M1656" s="27">
        <f t="shared" si="82"/>
        <v>6.4899393222586683</v>
      </c>
      <c r="N1656" s="23">
        <f>VLOOKUP(A1656,[1]FloodArchive!$A$2:$P$6000,5,FALSE)</f>
        <v>-81.439300000000003</v>
      </c>
      <c r="O1656" s="23">
        <f>VLOOKUP(A1656,[1]FloodArchive!$A$2:$P$6000,6,FALSE)</f>
        <v>27.6084</v>
      </c>
      <c r="P1656" s="33" t="s">
        <v>3183</v>
      </c>
    </row>
    <row r="1657" spans="1:16" ht="39.950000000000003" customHeight="1" x14ac:dyDescent="0.2">
      <c r="A1657" s="138">
        <f t="shared" si="81"/>
        <v>2559</v>
      </c>
      <c r="B1657" s="21" t="str">
        <f>VLOOKUP(A1657,[1]FloodArchive!$A$2:$N$6000,3,FALSE)</f>
        <v>China</v>
      </c>
      <c r="C1657" s="22" t="s">
        <v>3184</v>
      </c>
      <c r="D1657" s="24">
        <f>VLOOKUP(A1657,[1]FloodArchive!$A$2:$P$6000,8,FALSE)</f>
        <v>38233</v>
      </c>
      <c r="E1657" s="24">
        <f>VLOOKUP(A1657,[1]FloodArchive!$A$2:$P$6000,9,FALSE)</f>
        <v>38239</v>
      </c>
      <c r="F1657" s="25">
        <f t="shared" si="83"/>
        <v>7</v>
      </c>
      <c r="G1657" s="23">
        <f>VLOOKUP(A1657,[1]FloodArchive!$A$2:$P$6000,11,FALSE)</f>
        <v>196</v>
      </c>
      <c r="H1657" s="23">
        <f>VLOOKUP(A1657,[1]FloodArchive!$A$2:$P$6000,12,FALSE)</f>
        <v>500000</v>
      </c>
      <c r="I1657" s="36">
        <v>470000000</v>
      </c>
      <c r="J1657" s="23" t="str">
        <f>VLOOKUP(A1657,[1]FloodArchive!$A$2:$P$6000,13,FALSE)</f>
        <v>Heavy rain</v>
      </c>
      <c r="K1657" s="26">
        <f>VLOOKUP(A1657,[1]FloodArchive!$A$2:$P$6003,14,FALSE)</f>
        <v>2</v>
      </c>
      <c r="L1657" s="23">
        <f>VLOOKUP(A1657,[1]FloodArchive!$A$2:$P$6000,7,FALSE)</f>
        <v>72283.7</v>
      </c>
      <c r="M1657" s="27">
        <f t="shared" si="82"/>
        <v>6.005168410453356</v>
      </c>
      <c r="N1657" s="23">
        <f>VLOOKUP(A1657,[1]FloodArchive!$A$2:$P$6000,5,FALSE)</f>
        <v>108.196</v>
      </c>
      <c r="O1657" s="23">
        <f>VLOOKUP(A1657,[1]FloodArchive!$A$2:$P$6000,6,FALSE)</f>
        <v>30.573599999999999</v>
      </c>
      <c r="P1657" s="33" t="s">
        <v>3185</v>
      </c>
    </row>
    <row r="1658" spans="1:16" ht="39.950000000000003" customHeight="1" x14ac:dyDescent="0.2">
      <c r="A1658" s="138">
        <f t="shared" si="81"/>
        <v>2558</v>
      </c>
      <c r="B1658" s="21" t="str">
        <f>VLOOKUP(A1658,[1]FloodArchive!$A$2:$N$6000,3,FALSE)</f>
        <v>Russia</v>
      </c>
      <c r="C1658" s="22" t="s">
        <v>3186</v>
      </c>
      <c r="D1658" s="24">
        <f>VLOOKUP(A1658,[1]FloodArchive!$A$2:$P$6000,8,FALSE)</f>
        <v>38230</v>
      </c>
      <c r="E1658" s="24">
        <f>VLOOKUP(A1658,[1]FloodArchive!$A$2:$P$6000,9,FALSE)</f>
        <v>38231</v>
      </c>
      <c r="F1658" s="25">
        <f t="shared" si="83"/>
        <v>2</v>
      </c>
      <c r="G1658" s="23">
        <f>VLOOKUP(A1658,[1]FloodArchive!$A$2:$P$6000,11,FALSE)</f>
        <v>0</v>
      </c>
      <c r="H1658" s="23">
        <f>VLOOKUP(A1658,[1]FloodArchive!$A$2:$P$6000,12,FALSE)</f>
        <v>500</v>
      </c>
      <c r="I1658" s="36" t="s">
        <v>1691</v>
      </c>
      <c r="J1658" s="23" t="str">
        <f>VLOOKUP(A1658,[1]FloodArchive!$A$2:$P$6000,13,FALSE)</f>
        <v>Brief torrential rain</v>
      </c>
      <c r="K1658" s="26">
        <f>VLOOKUP(A1658,[1]FloodArchive!$A$2:$P$6003,14,FALSE)</f>
        <v>1</v>
      </c>
      <c r="L1658" s="23">
        <f>VLOOKUP(A1658,[1]FloodArchive!$A$2:$P$6000,7,FALSE)</f>
        <v>831.46799999999996</v>
      </c>
      <c r="M1658" s="27">
        <f t="shared" si="82"/>
        <v>3.2208755352197036</v>
      </c>
      <c r="N1658" s="23">
        <f>VLOOKUP(A1658,[1]FloodArchive!$A$2:$P$6000,5,FALSE)</f>
        <v>40.776899999999998</v>
      </c>
      <c r="O1658" s="23">
        <f>VLOOKUP(A1658,[1]FloodArchive!$A$2:$P$6000,6,FALSE)</f>
        <v>44.496200000000002</v>
      </c>
      <c r="P1658" s="33" t="s">
        <v>3187</v>
      </c>
    </row>
    <row r="1659" spans="1:16" ht="39.950000000000003" customHeight="1" x14ac:dyDescent="0.2">
      <c r="A1659" s="138">
        <f t="shared" si="81"/>
        <v>2557</v>
      </c>
      <c r="B1659" s="21" t="str">
        <f>VLOOKUP(A1659,[1]FloodArchive!$A$2:$N$6000,3,FALSE)</f>
        <v>USA</v>
      </c>
      <c r="C1659" s="22" t="s">
        <v>3188</v>
      </c>
      <c r="D1659" s="24">
        <f>VLOOKUP(A1659,[1]FloodArchive!$A$2:$P$6000,8,FALSE)</f>
        <v>38229</v>
      </c>
      <c r="E1659" s="24">
        <f>VLOOKUP(A1659,[1]FloodArchive!$A$2:$P$6000,9,FALSE)</f>
        <v>38231</v>
      </c>
      <c r="F1659" s="25">
        <f t="shared" si="83"/>
        <v>3</v>
      </c>
      <c r="G1659" s="23">
        <f>VLOOKUP(A1659,[1]FloodArchive!$A$2:$P$6000,11,FALSE)</f>
        <v>7</v>
      </c>
      <c r="H1659" s="23">
        <f>VLOOKUP(A1659,[1]FloodArchive!$A$2:$P$6000,12,FALSE)</f>
        <v>0</v>
      </c>
      <c r="I1659" s="36">
        <v>62000000</v>
      </c>
      <c r="J1659" s="23" t="str">
        <f>VLOOKUP(A1659,[1]FloodArchive!$A$2:$P$6000,13,FALSE)</f>
        <v>Tropical cyclone</v>
      </c>
      <c r="K1659" s="26">
        <f>VLOOKUP(A1659,[1]FloodArchive!$A$2:$P$6003,14,FALSE)</f>
        <v>1</v>
      </c>
      <c r="L1659" s="23">
        <f>VLOOKUP(A1659,[1]FloodArchive!$A$2:$P$6000,7,FALSE)</f>
        <v>10713.94</v>
      </c>
      <c r="M1659" s="27">
        <f t="shared" si="82"/>
        <v>4.5070704646357376</v>
      </c>
      <c r="N1659" s="23">
        <f>VLOOKUP(A1659,[1]FloodArchive!$A$2:$P$6000,5,FALSE)</f>
        <v>-77.628399999999999</v>
      </c>
      <c r="O1659" s="23">
        <f>VLOOKUP(A1659,[1]FloodArchive!$A$2:$P$6000,6,FALSE)</f>
        <v>37.368400000000001</v>
      </c>
      <c r="P1659" s="33" t="s">
        <v>3189</v>
      </c>
    </row>
    <row r="1660" spans="1:16" ht="39.950000000000003" customHeight="1" x14ac:dyDescent="0.2">
      <c r="A1660" s="138">
        <f t="shared" si="81"/>
        <v>2556</v>
      </c>
      <c r="B1660" s="21" t="str">
        <f>VLOOKUP(A1660,[1]FloodArchive!$A$2:$N$6000,3,FALSE)</f>
        <v>Japan</v>
      </c>
      <c r="C1660" s="22" t="s">
        <v>3190</v>
      </c>
      <c r="D1660" s="24">
        <f>VLOOKUP(A1660,[1]FloodArchive!$A$2:$P$6000,8,FALSE)</f>
        <v>38229</v>
      </c>
      <c r="E1660" s="24">
        <f>VLOOKUP(A1660,[1]FloodArchive!$A$2:$P$6000,9,FALSE)</f>
        <v>38230</v>
      </c>
      <c r="F1660" s="25">
        <f t="shared" si="83"/>
        <v>2</v>
      </c>
      <c r="G1660" s="23">
        <f>VLOOKUP(A1660,[1]FloodArchive!$A$2:$P$6000,11,FALSE)</f>
        <v>13</v>
      </c>
      <c r="H1660" s="23">
        <f>VLOOKUP(A1660,[1]FloodArchive!$A$2:$P$6000,12,FALSE)</f>
        <v>5900</v>
      </c>
      <c r="I1660" s="36">
        <v>124000000</v>
      </c>
      <c r="J1660" s="23" t="str">
        <f>VLOOKUP(A1660,[1]FloodArchive!$A$2:$P$6000,13,FALSE)</f>
        <v>Tropical cyclone</v>
      </c>
      <c r="K1660" s="26">
        <f>VLOOKUP(A1660,[1]FloodArchive!$A$2:$P$6003,14,FALSE)</f>
        <v>1</v>
      </c>
      <c r="L1660" s="23">
        <f>VLOOKUP(A1660,[1]FloodArchive!$A$2:$P$6000,7,FALSE)</f>
        <v>42655.12</v>
      </c>
      <c r="M1660" s="27">
        <f t="shared" si="82"/>
        <v>4.9310011637417466</v>
      </c>
      <c r="N1660" s="23">
        <f>VLOOKUP(A1660,[1]FloodArchive!$A$2:$P$6000,5,FALSE)</f>
        <v>132.60599999999999</v>
      </c>
      <c r="O1660" s="23">
        <f>VLOOKUP(A1660,[1]FloodArchive!$A$2:$P$6000,6,FALSE)</f>
        <v>34.712699999999998</v>
      </c>
      <c r="P1660" s="33" t="s">
        <v>3191</v>
      </c>
    </row>
    <row r="1661" spans="1:16" ht="39.950000000000003" customHeight="1" x14ac:dyDescent="0.2">
      <c r="A1661" s="138">
        <f t="shared" si="81"/>
        <v>2555</v>
      </c>
      <c r="B1661" s="21" t="str">
        <f>VLOOKUP(A1661,[1]FloodArchive!$A$2:$N$6000,3,FALSE)</f>
        <v>Vietnam</v>
      </c>
      <c r="C1661" s="22" t="s">
        <v>3192</v>
      </c>
      <c r="D1661" s="24">
        <f>VLOOKUP(A1661,[1]FloodArchive!$A$2:$P$6000,8,FALSE)</f>
        <v>38223</v>
      </c>
      <c r="E1661" s="24">
        <f>VLOOKUP(A1661,[1]FloodArchive!$A$2:$P$6000,9,FALSE)</f>
        <v>38281</v>
      </c>
      <c r="F1661" s="25">
        <f t="shared" si="83"/>
        <v>59</v>
      </c>
      <c r="G1661" s="23">
        <f>VLOOKUP(A1661,[1]FloodArchive!$A$2:$P$6000,11,FALSE)</f>
        <v>34</v>
      </c>
      <c r="H1661" s="23">
        <f>VLOOKUP(A1661,[1]FloodArchive!$A$2:$P$6000,12,FALSE)</f>
        <v>30000</v>
      </c>
      <c r="I1661" s="36"/>
      <c r="J1661" s="23" t="str">
        <f>VLOOKUP(A1661,[1]FloodArchive!$A$2:$P$6000,13,FALSE)</f>
        <v>Monsoonal rain</v>
      </c>
      <c r="K1661" s="26">
        <f>VLOOKUP(A1661,[1]FloodArchive!$A$2:$P$6003,14,FALSE)</f>
        <v>1</v>
      </c>
      <c r="L1661" s="23">
        <f>VLOOKUP(A1661,[1]FloodArchive!$A$2:$P$6000,7,FALSE)</f>
        <v>47461.89</v>
      </c>
      <c r="M1661" s="27">
        <f t="shared" si="82"/>
        <v>6.4471970400921021</v>
      </c>
      <c r="N1661" s="23">
        <f>VLOOKUP(A1661,[1]FloodArchive!$A$2:$P$6000,5,FALSE)</f>
        <v>105.824</v>
      </c>
      <c r="O1661" s="23">
        <f>VLOOKUP(A1661,[1]FloodArchive!$A$2:$P$6000,6,FALSE)</f>
        <v>10.3179</v>
      </c>
      <c r="P1661" s="33" t="s">
        <v>3193</v>
      </c>
    </row>
    <row r="1662" spans="1:16" ht="39.950000000000003" customHeight="1" x14ac:dyDescent="0.2">
      <c r="A1662" s="138">
        <f t="shared" si="81"/>
        <v>2554</v>
      </c>
      <c r="B1662" s="21" t="str">
        <f>VLOOKUP(A1662,[1]FloodArchive!$A$2:$N$6000,3,FALSE)</f>
        <v>Philippines</v>
      </c>
      <c r="C1662" s="22" t="s">
        <v>3194</v>
      </c>
      <c r="D1662" s="24">
        <f>VLOOKUP(A1662,[1]FloodArchive!$A$2:$P$6000,8,FALSE)</f>
        <v>38223</v>
      </c>
      <c r="E1662" s="24">
        <f>VLOOKUP(A1662,[1]FloodArchive!$A$2:$P$6000,9,FALSE)</f>
        <v>38242</v>
      </c>
      <c r="F1662" s="25">
        <f t="shared" si="83"/>
        <v>20</v>
      </c>
      <c r="G1662" s="23">
        <f>VLOOKUP(A1662,[1]FloodArchive!$A$2:$P$6000,11,FALSE)</f>
        <v>67</v>
      </c>
      <c r="H1662" s="23">
        <f>VLOOKUP(A1662,[1]FloodArchive!$A$2:$P$6000,12,FALSE)</f>
        <v>1058849</v>
      </c>
      <c r="I1662" s="36">
        <v>23500000</v>
      </c>
      <c r="J1662" s="23" t="str">
        <f>VLOOKUP(A1662,[1]FloodArchive!$A$2:$P$6000,13,FALSE)</f>
        <v>Tropical cyclone</v>
      </c>
      <c r="K1662" s="26">
        <f>VLOOKUP(A1662,[1]FloodArchive!$A$2:$P$6003,14,FALSE)</f>
        <v>2</v>
      </c>
      <c r="L1662" s="23">
        <f>VLOOKUP(A1662,[1]FloodArchive!$A$2:$P$6000,7,FALSE)</f>
        <v>38781.5</v>
      </c>
      <c r="M1662" s="27">
        <f t="shared" si="82"/>
        <v>6.1906845941398698</v>
      </c>
      <c r="N1662" s="23">
        <f>VLOOKUP(A1662,[1]FloodArchive!$A$2:$P$6000,5,FALSE)</f>
        <v>120.754</v>
      </c>
      <c r="O1662" s="23">
        <f>VLOOKUP(A1662,[1]FloodArchive!$A$2:$P$6000,6,FALSE)</f>
        <v>15.5474</v>
      </c>
      <c r="P1662" s="33" t="s">
        <v>3195</v>
      </c>
    </row>
    <row r="1663" spans="1:16" ht="39.950000000000003" customHeight="1" x14ac:dyDescent="0.2">
      <c r="A1663" s="138">
        <f t="shared" si="81"/>
        <v>2553</v>
      </c>
      <c r="B1663" s="21" t="str">
        <f>VLOOKUP(A1663,[1]FloodArchive!$A$2:$N$6000,3,FALSE)</f>
        <v>Nigeria</v>
      </c>
      <c r="C1663" s="22" t="s">
        <v>3196</v>
      </c>
      <c r="D1663" s="24">
        <f>VLOOKUP(A1663,[1]FloodArchive!$A$2:$P$6000,8,FALSE)</f>
        <v>38220</v>
      </c>
      <c r="E1663" s="24">
        <f>VLOOKUP(A1663,[1]FloodArchive!$A$2:$P$6000,9,FALSE)</f>
        <v>38222</v>
      </c>
      <c r="F1663" s="25">
        <f t="shared" si="83"/>
        <v>3</v>
      </c>
      <c r="G1663" s="23">
        <f>VLOOKUP(A1663,[1]FloodArchive!$A$2:$P$6000,11,FALSE)</f>
        <v>25</v>
      </c>
      <c r="H1663" s="23">
        <f>VLOOKUP(A1663,[1]FloodArchive!$A$2:$P$6000,12,FALSE)</f>
        <v>3000</v>
      </c>
      <c r="I1663" s="36"/>
      <c r="J1663" s="23" t="str">
        <f>VLOOKUP(A1663,[1]FloodArchive!$A$2:$P$6000,13,FALSE)</f>
        <v>Heavy rain</v>
      </c>
      <c r="K1663" s="26">
        <f>VLOOKUP(A1663,[1]FloodArchive!$A$2:$P$6003,14,FALSE)</f>
        <v>1</v>
      </c>
      <c r="L1663" s="23">
        <f>VLOOKUP(A1663,[1]FloodArchive!$A$2:$P$6000,7,FALSE)</f>
        <v>20780.32</v>
      </c>
      <c r="M1663" s="27">
        <f t="shared" si="82"/>
        <v>4.7947734857735522</v>
      </c>
      <c r="N1663" s="23">
        <f>VLOOKUP(A1663,[1]FloodArchive!$A$2:$P$6000,5,FALSE)</f>
        <v>11.1989</v>
      </c>
      <c r="O1663" s="23">
        <f>VLOOKUP(A1663,[1]FloodArchive!$A$2:$P$6000,6,FALSE)</f>
        <v>10.4041</v>
      </c>
      <c r="P1663" s="33" t="s">
        <v>3197</v>
      </c>
    </row>
    <row r="1664" spans="1:16" ht="39.950000000000003" customHeight="1" x14ac:dyDescent="0.2">
      <c r="A1664" s="138">
        <f t="shared" si="81"/>
        <v>2552</v>
      </c>
      <c r="B1664" s="21" t="str">
        <f>VLOOKUP(A1664,[1]FloodArchive!$A$2:$N$6000,3,FALSE)</f>
        <v>Turkey</v>
      </c>
      <c r="C1664" s="22" t="s">
        <v>3198</v>
      </c>
      <c r="D1664" s="24">
        <f>VLOOKUP(A1664,[1]FloodArchive!$A$2:$P$6000,8,FALSE)</f>
        <v>38215</v>
      </c>
      <c r="E1664" s="24">
        <f>VLOOKUP(A1664,[1]FloodArchive!$A$2:$P$6000,9,FALSE)</f>
        <v>38216</v>
      </c>
      <c r="F1664" s="25">
        <f t="shared" si="83"/>
        <v>2</v>
      </c>
      <c r="G1664" s="23">
        <f>VLOOKUP(A1664,[1]FloodArchive!$A$2:$P$6000,11,FALSE)</f>
        <v>2</v>
      </c>
      <c r="H1664" s="23">
        <f>VLOOKUP(A1664,[1]FloodArchive!$A$2:$P$6000,12,FALSE)</f>
        <v>100</v>
      </c>
      <c r="I1664" s="36"/>
      <c r="J1664" s="23" t="str">
        <f>VLOOKUP(A1664,[1]FloodArchive!$A$2:$P$6000,13,FALSE)</f>
        <v>Brief torrential rain</v>
      </c>
      <c r="K1664" s="26">
        <f>VLOOKUP(A1664,[1]FloodArchive!$A$2:$P$6003,14,FALSE)</f>
        <v>1</v>
      </c>
      <c r="L1664" s="23">
        <f>VLOOKUP(A1664,[1]FloodArchive!$A$2:$P$6000,7,FALSE)</f>
        <v>16748.57</v>
      </c>
      <c r="M1664" s="27">
        <f t="shared" si="82"/>
        <v>4.5250077283729206</v>
      </c>
      <c r="N1664" s="23">
        <f>VLOOKUP(A1664,[1]FloodArchive!$A$2:$P$6000,5,FALSE)</f>
        <v>32.0379</v>
      </c>
      <c r="O1664" s="23">
        <f>VLOOKUP(A1664,[1]FloodArchive!$A$2:$P$6000,6,FALSE)</f>
        <v>41.227200000000003</v>
      </c>
      <c r="P1664" s="33" t="s">
        <v>3199</v>
      </c>
    </row>
    <row r="1665" spans="1:16" ht="39.950000000000003" customHeight="1" x14ac:dyDescent="0.2">
      <c r="A1665" s="138">
        <f t="shared" si="81"/>
        <v>2551</v>
      </c>
      <c r="B1665" s="21" t="str">
        <f>VLOOKUP(A1665,[1]FloodArchive!$A$2:$N$6000,3,FALSE)</f>
        <v>Japan</v>
      </c>
      <c r="C1665" s="22" t="s">
        <v>3200</v>
      </c>
      <c r="D1665" s="24">
        <f>VLOOKUP(A1665,[1]FloodArchive!$A$2:$P$6000,8,FALSE)</f>
        <v>38215</v>
      </c>
      <c r="E1665" s="24">
        <f>VLOOKUP(A1665,[1]FloodArchive!$A$2:$P$6000,9,FALSE)</f>
        <v>38218</v>
      </c>
      <c r="F1665" s="25">
        <f t="shared" si="83"/>
        <v>4</v>
      </c>
      <c r="G1665" s="23">
        <f>VLOOKUP(A1665,[1]FloodArchive!$A$2:$P$6000,11,FALSE)</f>
        <v>15</v>
      </c>
      <c r="H1665" s="23">
        <f>VLOOKUP(A1665,[1]FloodArchive!$A$2:$P$6000,12,FALSE)</f>
        <v>2400</v>
      </c>
      <c r="I1665" s="36">
        <v>5000</v>
      </c>
      <c r="J1665" s="23" t="str">
        <f>VLOOKUP(A1665,[1]FloodArchive!$A$2:$P$6000,13,FALSE)</f>
        <v>Tropical cyclone</v>
      </c>
      <c r="K1665" s="26">
        <f>VLOOKUP(A1665,[1]FloodArchive!$A$2:$P$6003,14,FALSE)</f>
        <v>1</v>
      </c>
      <c r="L1665" s="23">
        <f>VLOOKUP(A1665,[1]FloodArchive!$A$2:$P$6000,7,FALSE)</f>
        <v>16535.64</v>
      </c>
      <c r="M1665" s="27">
        <f t="shared" si="82"/>
        <v>4.820480999957149</v>
      </c>
      <c r="N1665" s="23">
        <f>VLOOKUP(A1665,[1]FloodArchive!$A$2:$P$6000,5,FALSE)</f>
        <v>133.488</v>
      </c>
      <c r="O1665" s="23">
        <f>VLOOKUP(A1665,[1]FloodArchive!$A$2:$P$6000,6,FALSE)</f>
        <v>33.806800000000003</v>
      </c>
      <c r="P1665" s="33" t="s">
        <v>3201</v>
      </c>
    </row>
    <row r="1666" spans="1:16" ht="39.950000000000003" customHeight="1" x14ac:dyDescent="0.2">
      <c r="A1666" s="138">
        <f t="shared" si="81"/>
        <v>2550</v>
      </c>
      <c r="B1666" s="21" t="str">
        <f>VLOOKUP(A1666,[1]FloodArchive!$A$2:$N$6000,3,FALSE)</f>
        <v>USA</v>
      </c>
      <c r="C1666" s="22" t="s">
        <v>3202</v>
      </c>
      <c r="D1666" s="24">
        <f>VLOOKUP(A1666,[1]FloodArchive!$A$2:$P$6000,8,FALSE)</f>
        <v>38214</v>
      </c>
      <c r="E1666" s="24">
        <f>VLOOKUP(A1666,[1]FloodArchive!$A$2:$P$6000,9,FALSE)</f>
        <v>38215</v>
      </c>
      <c r="F1666" s="25">
        <f t="shared" si="83"/>
        <v>2</v>
      </c>
      <c r="G1666" s="23">
        <f>VLOOKUP(A1666,[1]FloodArchive!$A$2:$P$6000,11,FALSE)</f>
        <v>2</v>
      </c>
      <c r="H1666" s="23">
        <f>VLOOKUP(A1666,[1]FloodArchive!$A$2:$P$6000,12,FALSE)</f>
        <v>0</v>
      </c>
      <c r="I1666" s="36"/>
      <c r="J1666" s="23" t="str">
        <f>VLOOKUP(A1666,[1]FloodArchive!$A$2:$P$6000,13,FALSE)</f>
        <v>Brief torrential rain</v>
      </c>
      <c r="K1666" s="26">
        <f>VLOOKUP(A1666,[1]FloodArchive!$A$2:$P$6003,14,FALSE)</f>
        <v>1</v>
      </c>
      <c r="L1666" s="23">
        <f>VLOOKUP(A1666,[1]FloodArchive!$A$2:$P$6000,7,FALSE)</f>
        <v>582.04999999999995</v>
      </c>
      <c r="M1666" s="27">
        <f t="shared" si="82"/>
        <v>3.0659902892337763</v>
      </c>
      <c r="N1666" s="23">
        <f>VLOOKUP(A1666,[1]FloodArchive!$A$2:$P$6000,5,FALSE)</f>
        <v>-116.759</v>
      </c>
      <c r="O1666" s="23">
        <f>VLOOKUP(A1666,[1]FloodArchive!$A$2:$P$6000,6,FALSE)</f>
        <v>36.392800000000001</v>
      </c>
      <c r="P1666" s="33" t="s">
        <v>3203</v>
      </c>
    </row>
    <row r="1667" spans="1:16" ht="39.950000000000003" customHeight="1" x14ac:dyDescent="0.2">
      <c r="A1667" s="138">
        <f t="shared" si="81"/>
        <v>2549</v>
      </c>
      <c r="B1667" s="21" t="str">
        <f>VLOOKUP(A1667,[1]FloodArchive!$A$2:$N$6000,3,FALSE)</f>
        <v>UK</v>
      </c>
      <c r="C1667" s="22" t="s">
        <v>3204</v>
      </c>
      <c r="D1667" s="24">
        <f>VLOOKUP(A1667,[1]FloodArchive!$A$2:$P$6000,8,FALSE)</f>
        <v>38215</v>
      </c>
      <c r="E1667" s="24">
        <f>VLOOKUP(A1667,[1]FloodArchive!$A$2:$P$6000,9,FALSE)</f>
        <v>38216</v>
      </c>
      <c r="F1667" s="25">
        <f t="shared" si="83"/>
        <v>2</v>
      </c>
      <c r="G1667" s="23">
        <f>VLOOKUP(A1667,[1]FloodArchive!$A$2:$P$6000,11,FALSE)</f>
        <v>0</v>
      </c>
      <c r="H1667" s="23">
        <f>VLOOKUP(A1667,[1]FloodArchive!$A$2:$P$6000,12,FALSE)</f>
        <v>150</v>
      </c>
      <c r="I1667" s="36">
        <v>1000000000</v>
      </c>
      <c r="J1667" s="23" t="str">
        <f>VLOOKUP(A1667,[1]FloodArchive!$A$2:$P$6000,13,FALSE)</f>
        <v>Heavy rain</v>
      </c>
      <c r="K1667" s="26">
        <f>VLOOKUP(A1667,[1]FloodArchive!$A$2:$P$6003,14,FALSE)</f>
        <v>2</v>
      </c>
      <c r="L1667" s="23">
        <f>VLOOKUP(A1667,[1]FloodArchive!$A$2:$P$6000,7,FALSE)</f>
        <v>140.96199999999999</v>
      </c>
      <c r="M1667" s="27">
        <f t="shared" si="82"/>
        <v>2.7511620443057101</v>
      </c>
      <c r="N1667" s="23">
        <f>VLOOKUP(A1667,[1]FloodArchive!$A$2:$P$6000,5,FALSE)</f>
        <v>-4.6738299999999997</v>
      </c>
      <c r="O1667" s="23">
        <f>VLOOKUP(A1667,[1]FloodArchive!$A$2:$P$6000,6,FALSE)</f>
        <v>50.68</v>
      </c>
      <c r="P1667" s="33" t="s">
        <v>3205</v>
      </c>
    </row>
    <row r="1668" spans="1:16" ht="39.950000000000003" customHeight="1" x14ac:dyDescent="0.2">
      <c r="A1668" s="138">
        <f t="shared" si="81"/>
        <v>2548</v>
      </c>
      <c r="B1668" s="21" t="str">
        <f>VLOOKUP(A1668,[1]FloodArchive!$A$2:$N$6000,3,FALSE)</f>
        <v>Canada</v>
      </c>
      <c r="C1668" s="22" t="s">
        <v>3206</v>
      </c>
      <c r="D1668" s="24">
        <f>VLOOKUP(A1668,[1]FloodArchive!$A$2:$P$6000,8,FALSE)</f>
        <v>38212</v>
      </c>
      <c r="E1668" s="24">
        <f>VLOOKUP(A1668,[1]FloodArchive!$A$2:$P$6000,9,FALSE)</f>
        <v>38214</v>
      </c>
      <c r="F1668" s="25">
        <f t="shared" si="83"/>
        <v>3</v>
      </c>
      <c r="G1668" s="23">
        <f>VLOOKUP(A1668,[1]FloodArchive!$A$2:$P$6000,11,FALSE)</f>
        <v>1</v>
      </c>
      <c r="H1668" s="23">
        <f>VLOOKUP(A1668,[1]FloodArchive!$A$2:$P$6000,12,FALSE)</f>
        <v>0</v>
      </c>
      <c r="I1668" s="36"/>
      <c r="J1668" s="23" t="str">
        <f>VLOOKUP(A1668,[1]FloodArchive!$A$2:$P$6000,13,FALSE)</f>
        <v>Heavy rain</v>
      </c>
      <c r="K1668" s="26">
        <f>VLOOKUP(A1668,[1]FloodArchive!$A$2:$P$6003,14,FALSE)</f>
        <v>1</v>
      </c>
      <c r="L1668" s="23">
        <f>VLOOKUP(A1668,[1]FloodArchive!$A$2:$P$6000,7,FALSE)</f>
        <v>1448.63</v>
      </c>
      <c r="M1668" s="27">
        <f t="shared" si="82"/>
        <v>3.6380787295782486</v>
      </c>
      <c r="N1668" s="23">
        <f>VLOOKUP(A1668,[1]FloodArchive!$A$2:$P$6000,5,FALSE)</f>
        <v>-68.242199999999997</v>
      </c>
      <c r="O1668" s="23">
        <f>VLOOKUP(A1668,[1]FloodArchive!$A$2:$P$6000,6,FALSE)</f>
        <v>47.3018</v>
      </c>
      <c r="P1668" s="33" t="s">
        <v>3207</v>
      </c>
    </row>
    <row r="1669" spans="1:16" ht="39.950000000000003" customHeight="1" x14ac:dyDescent="0.2">
      <c r="A1669" s="138">
        <f t="shared" si="81"/>
        <v>2547</v>
      </c>
      <c r="B1669" s="21" t="str">
        <f>VLOOKUP(A1669,[1]FloodArchive!$A$2:$N$6000,3,FALSE)</f>
        <v>China</v>
      </c>
      <c r="C1669" s="22" t="s">
        <v>3208</v>
      </c>
      <c r="D1669" s="24">
        <f>VLOOKUP(A1669,[1]FloodArchive!$A$2:$P$6000,8,FALSE)</f>
        <v>38211</v>
      </c>
      <c r="E1669" s="24">
        <f>VLOOKUP(A1669,[1]FloodArchive!$A$2:$P$6000,9,FALSE)</f>
        <v>38214</v>
      </c>
      <c r="F1669" s="25">
        <f t="shared" si="83"/>
        <v>4</v>
      </c>
      <c r="G1669" s="23">
        <f>VLOOKUP(A1669,[1]FloodArchive!$A$2:$P$6000,11,FALSE)</f>
        <v>164</v>
      </c>
      <c r="H1669" s="23">
        <f>VLOOKUP(A1669,[1]FloodArchive!$A$2:$P$6000,12,FALSE)</f>
        <v>30000</v>
      </c>
      <c r="I1669" s="36">
        <v>2200000000</v>
      </c>
      <c r="J1669" s="23" t="str">
        <f>VLOOKUP(A1669,[1]FloodArchive!$A$2:$P$6000,13,FALSE)</f>
        <v>Tropical cyclone</v>
      </c>
      <c r="K1669" s="26">
        <f>VLOOKUP(A1669,[1]FloodArchive!$A$2:$P$6003,14,FALSE)</f>
        <v>1</v>
      </c>
      <c r="L1669" s="23">
        <f>VLOOKUP(A1669,[1]FloodArchive!$A$2:$P$6000,7,FALSE)</f>
        <v>16657.32</v>
      </c>
      <c r="M1669" s="27">
        <f t="shared" si="82"/>
        <v>4.8236651202812473</v>
      </c>
      <c r="N1669" s="23">
        <f>VLOOKUP(A1669,[1]FloodArchive!$A$2:$P$6000,5,FALSE)</f>
        <v>120.833</v>
      </c>
      <c r="O1669" s="23">
        <f>VLOOKUP(A1669,[1]FloodArchive!$A$2:$P$6000,6,FALSE)</f>
        <v>28.417999999999999</v>
      </c>
      <c r="P1669" s="33" t="s">
        <v>3209</v>
      </c>
    </row>
    <row r="1670" spans="1:16" ht="39.950000000000003" customHeight="1" x14ac:dyDescent="0.2">
      <c r="A1670" s="138">
        <f t="shared" si="81"/>
        <v>2546</v>
      </c>
      <c r="B1670" s="21" t="str">
        <f>VLOOKUP(A1670,[1]FloodArchive!$A$2:$N$6000,3,FALSE)</f>
        <v>Nigeria</v>
      </c>
      <c r="C1670" s="22" t="s">
        <v>3210</v>
      </c>
      <c r="D1670" s="24">
        <f>VLOOKUP(A1670,[1]FloodArchive!$A$2:$P$6000,8,FALSE)</f>
        <v>38207</v>
      </c>
      <c r="E1670" s="24">
        <f>VLOOKUP(A1670,[1]FloodArchive!$A$2:$P$6000,9,FALSE)</f>
        <v>38211</v>
      </c>
      <c r="F1670" s="25">
        <f t="shared" si="83"/>
        <v>5</v>
      </c>
      <c r="G1670" s="23">
        <f>VLOOKUP(A1670,[1]FloodArchive!$A$2:$P$6000,11,FALSE)</f>
        <v>65</v>
      </c>
      <c r="H1670" s="23">
        <f>VLOOKUP(A1670,[1]FloodArchive!$A$2:$P$6000,12,FALSE)</f>
        <v>2500</v>
      </c>
      <c r="I1670" s="36"/>
      <c r="J1670" s="23" t="str">
        <f>VLOOKUP(A1670,[1]FloodArchive!$A$2:$P$6000,13,FALSE)</f>
        <v>Heavy rain</v>
      </c>
      <c r="K1670" s="26">
        <f>VLOOKUP(A1670,[1]FloodArchive!$A$2:$P$6003,14,FALSE)</f>
        <v>1</v>
      </c>
      <c r="L1670" s="23">
        <f>VLOOKUP(A1670,[1]FloodArchive!$A$2:$P$6000,7,FALSE)</f>
        <v>5488.44</v>
      </c>
      <c r="M1670" s="27">
        <f t="shared" si="82"/>
        <v>4.4384189251673947</v>
      </c>
      <c r="N1670" s="23">
        <f>VLOOKUP(A1670,[1]FloodArchive!$A$2:$P$6000,5,FALSE)</f>
        <v>12.7303</v>
      </c>
      <c r="O1670" s="23">
        <f>VLOOKUP(A1670,[1]FloodArchive!$A$2:$P$6000,6,FALSE)</f>
        <v>10.055199999999999</v>
      </c>
      <c r="P1670" s="33" t="s">
        <v>3211</v>
      </c>
    </row>
    <row r="1671" spans="1:16" ht="39.950000000000003" customHeight="1" x14ac:dyDescent="0.2">
      <c r="A1671" s="138">
        <f t="shared" si="81"/>
        <v>2545</v>
      </c>
      <c r="B1671" s="21" t="str">
        <f>VLOOKUP(A1671,[1]FloodArchive!$A$2:$N$6000,3,FALSE)</f>
        <v>Nigeria</v>
      </c>
      <c r="C1671" s="22" t="s">
        <v>3212</v>
      </c>
      <c r="D1671" s="24">
        <f>VLOOKUP(A1671,[1]FloodArchive!$A$2:$P$6000,8,FALSE)</f>
        <v>38207</v>
      </c>
      <c r="E1671" s="24">
        <f>VLOOKUP(A1671,[1]FloodArchive!$A$2:$P$6000,9,FALSE)</f>
        <v>38209</v>
      </c>
      <c r="F1671" s="25">
        <f t="shared" si="83"/>
        <v>3</v>
      </c>
      <c r="G1671" s="23">
        <f>VLOOKUP(A1671,[1]FloodArchive!$A$2:$P$6000,11,FALSE)</f>
        <v>0</v>
      </c>
      <c r="H1671" s="23">
        <f>VLOOKUP(A1671,[1]FloodArchive!$A$2:$P$6000,12,FALSE)</f>
        <v>15000</v>
      </c>
      <c r="I1671" s="36"/>
      <c r="J1671" s="23" t="str">
        <f>VLOOKUP(A1671,[1]FloodArchive!$A$2:$P$6000,13,FALSE)</f>
        <v>Heavy rain</v>
      </c>
      <c r="K1671" s="26">
        <f>VLOOKUP(A1671,[1]FloodArchive!$A$2:$P$6003,14,FALSE)</f>
        <v>1</v>
      </c>
      <c r="L1671" s="23">
        <f>VLOOKUP(A1671,[1]FloodArchive!$A$2:$P$6000,7,FALSE)</f>
        <v>517.87099999999998</v>
      </c>
      <c r="M1671" s="27">
        <f t="shared" si="82"/>
        <v>3.1913428465782472</v>
      </c>
      <c r="N1671" s="23">
        <f>VLOOKUP(A1671,[1]FloodArchive!$A$2:$P$6000,5,FALSE)</f>
        <v>6.0063899999999997</v>
      </c>
      <c r="O1671" s="23">
        <f>VLOOKUP(A1671,[1]FloodArchive!$A$2:$P$6000,6,FALSE)</f>
        <v>5.5144000000000002</v>
      </c>
      <c r="P1671" s="33" t="s">
        <v>3213</v>
      </c>
    </row>
    <row r="1672" spans="1:16" ht="39.950000000000003" customHeight="1" x14ac:dyDescent="0.2">
      <c r="A1672" s="138">
        <f t="shared" si="81"/>
        <v>2544</v>
      </c>
      <c r="B1672" s="21" t="str">
        <f>VLOOKUP(A1672,[1]FloodArchive!$A$2:$N$6000,3,FALSE)</f>
        <v>South Africa</v>
      </c>
      <c r="C1672" s="22" t="s">
        <v>3214</v>
      </c>
      <c r="D1672" s="24">
        <f>VLOOKUP(A1672,[1]FloodArchive!$A$2:$P$6000,8,FALSE)</f>
        <v>38206</v>
      </c>
      <c r="E1672" s="24">
        <f>VLOOKUP(A1672,[1]FloodArchive!$A$2:$P$6000,9,FALSE)</f>
        <v>38208</v>
      </c>
      <c r="F1672" s="25">
        <f t="shared" si="83"/>
        <v>3</v>
      </c>
      <c r="G1672" s="23">
        <f>VLOOKUP(A1672,[1]FloodArchive!$A$2:$P$6000,11,FALSE)</f>
        <v>0</v>
      </c>
      <c r="H1672" s="23">
        <f>VLOOKUP(A1672,[1]FloodArchive!$A$2:$P$6000,12,FALSE)</f>
        <v>15000</v>
      </c>
      <c r="I1672" s="36"/>
      <c r="J1672" s="23" t="str">
        <f>VLOOKUP(A1672,[1]FloodArchive!$A$2:$P$6000,13,FALSE)</f>
        <v>Heavy rain</v>
      </c>
      <c r="K1672" s="26">
        <f>VLOOKUP(A1672,[1]FloodArchive!$A$2:$P$6003,14,FALSE)</f>
        <v>1</v>
      </c>
      <c r="L1672" s="23">
        <f>VLOOKUP(A1672,[1]FloodArchive!$A$2:$P$6000,7,FALSE)</f>
        <v>199.00399999999999</v>
      </c>
      <c r="M1672" s="27">
        <f t="shared" si="82"/>
        <v>2.775983060578961</v>
      </c>
      <c r="N1672" s="23">
        <f>VLOOKUP(A1672,[1]FloodArchive!$A$2:$P$6000,5,FALSE)</f>
        <v>18.573599999999999</v>
      </c>
      <c r="O1672" s="23">
        <f>VLOOKUP(A1672,[1]FloodArchive!$A$2:$P$6000,6,FALSE)</f>
        <v>-34.0107</v>
      </c>
      <c r="P1672" s="33" t="s">
        <v>3215</v>
      </c>
    </row>
    <row r="1673" spans="1:16" ht="39.950000000000003" customHeight="1" x14ac:dyDescent="0.2">
      <c r="A1673" s="138">
        <f t="shared" si="81"/>
        <v>2543</v>
      </c>
      <c r="B1673" s="21" t="str">
        <f>VLOOKUP(A1673,[1]FloodArchive!$A$2:$N$6000,3,FALSE)</f>
        <v>Thailand</v>
      </c>
      <c r="C1673" s="22" t="s">
        <v>3216</v>
      </c>
      <c r="D1673" s="24">
        <f>VLOOKUP(A1673,[1]FloodArchive!$A$2:$P$6000,8,FALSE)</f>
        <v>38205</v>
      </c>
      <c r="E1673" s="24">
        <f>VLOOKUP(A1673,[1]FloodArchive!$A$2:$P$6000,9,FALSE)</f>
        <v>38263</v>
      </c>
      <c r="F1673" s="25">
        <f t="shared" si="83"/>
        <v>59</v>
      </c>
      <c r="G1673" s="23">
        <f>VLOOKUP(A1673,[1]FloodArchive!$A$2:$P$6000,11,FALSE)</f>
        <v>11</v>
      </c>
      <c r="H1673" s="23">
        <f>VLOOKUP(A1673,[1]FloodArchive!$A$2:$P$6000,12,FALSE)</f>
        <v>60000</v>
      </c>
      <c r="I1673" s="36"/>
      <c r="J1673" s="23" t="str">
        <f>VLOOKUP(A1673,[1]FloodArchive!$A$2:$P$6000,13,FALSE)</f>
        <v>Monsoonal rain</v>
      </c>
      <c r="K1673" s="26">
        <f>VLOOKUP(A1673,[1]FloodArchive!$A$2:$P$6003,14,FALSE)</f>
        <v>2</v>
      </c>
      <c r="L1673" s="23">
        <f>VLOOKUP(A1673,[1]FloodArchive!$A$2:$P$6000,7,FALSE)</f>
        <v>378045.12</v>
      </c>
      <c r="M1673" s="27">
        <f t="shared" si="82"/>
        <v>7.6494256436449781</v>
      </c>
      <c r="N1673" s="23">
        <f>VLOOKUP(A1673,[1]FloodArchive!$A$2:$P$6000,5,FALSE)</f>
        <v>103.07299999999999</v>
      </c>
      <c r="O1673" s="23">
        <f>VLOOKUP(A1673,[1]FloodArchive!$A$2:$P$6000,6,FALSE)</f>
        <v>15.3973</v>
      </c>
      <c r="P1673" s="33" t="s">
        <v>3217</v>
      </c>
    </row>
    <row r="1674" spans="1:16" ht="39.950000000000003" customHeight="1" x14ac:dyDescent="0.2">
      <c r="A1674" s="138">
        <f t="shared" si="81"/>
        <v>2542</v>
      </c>
      <c r="B1674" s="21" t="str">
        <f>VLOOKUP(A1674,[1]FloodArchive!$A$2:$N$6000,3,FALSE)</f>
        <v>Saudi Arabia</v>
      </c>
      <c r="C1674" s="22" t="s">
        <v>3218</v>
      </c>
      <c r="D1674" s="24">
        <f>VLOOKUP(A1674,[1]FloodArchive!$A$2:$P$6000,8,FALSE)</f>
        <v>38202</v>
      </c>
      <c r="E1674" s="24">
        <f>VLOOKUP(A1674,[1]FloodArchive!$A$2:$P$6000,9,FALSE)</f>
        <v>38203</v>
      </c>
      <c r="F1674" s="25">
        <f t="shared" si="83"/>
        <v>2</v>
      </c>
      <c r="G1674" s="23">
        <f>VLOOKUP(A1674,[1]FloodArchive!$A$2:$P$6000,11,FALSE)</f>
        <v>8</v>
      </c>
      <c r="H1674" s="23">
        <f>VLOOKUP(A1674,[1]FloodArchive!$A$2:$P$6000,12,FALSE)</f>
        <v>0</v>
      </c>
      <c r="I1674" s="36"/>
      <c r="J1674" s="23" t="str">
        <f>VLOOKUP(A1674,[1]FloodArchive!$A$2:$P$6000,13,FALSE)</f>
        <v>Heavy rain</v>
      </c>
      <c r="K1674" s="26">
        <f>VLOOKUP(A1674,[1]FloodArchive!$A$2:$P$6003,14,FALSE)</f>
        <v>2</v>
      </c>
      <c r="L1674" s="23">
        <f>VLOOKUP(A1674,[1]FloodArchive!$A$2:$P$6000,7,FALSE)</f>
        <v>4070.77</v>
      </c>
      <c r="M1674" s="27">
        <f t="shared" si="82"/>
        <v>4.2117365566028102</v>
      </c>
      <c r="N1674" s="23">
        <f>VLOOKUP(A1674,[1]FloodArchive!$A$2:$P$6000,5,FALSE)</f>
        <v>42.489899999999999</v>
      </c>
      <c r="O1674" s="23">
        <f>VLOOKUP(A1674,[1]FloodArchive!$A$2:$P$6000,6,FALSE)</f>
        <v>17.386600000000001</v>
      </c>
      <c r="P1674" s="33" t="s">
        <v>3219</v>
      </c>
    </row>
    <row r="1675" spans="1:16" ht="39.950000000000003" customHeight="1" x14ac:dyDescent="0.2">
      <c r="A1675" s="138">
        <f t="shared" ref="A1675:A1738" si="84">A1676+1</f>
        <v>2541</v>
      </c>
      <c r="B1675" s="21" t="str">
        <f>VLOOKUP(A1675,[1]FloodArchive!$A$2:$N$6000,3,FALSE)</f>
        <v>India</v>
      </c>
      <c r="C1675" s="22" t="s">
        <v>3220</v>
      </c>
      <c r="D1675" s="24">
        <f>VLOOKUP(A1675,[1]FloodArchive!$A$2:$P$6000,8,FALSE)</f>
        <v>38200</v>
      </c>
      <c r="E1675" s="24">
        <f>VLOOKUP(A1675,[1]FloodArchive!$A$2:$P$6000,9,FALSE)</f>
        <v>38238</v>
      </c>
      <c r="F1675" s="25">
        <f t="shared" si="83"/>
        <v>39</v>
      </c>
      <c r="G1675" s="23">
        <f>VLOOKUP(A1675,[1]FloodArchive!$A$2:$P$6000,11,FALSE)</f>
        <v>210</v>
      </c>
      <c r="H1675" s="23">
        <f>VLOOKUP(A1675,[1]FloodArchive!$A$2:$P$6000,12,FALSE)</f>
        <v>100000</v>
      </c>
      <c r="I1675" s="36"/>
      <c r="J1675" s="23" t="str">
        <f>VLOOKUP(A1675,[1]FloodArchive!$A$2:$P$6000,13,FALSE)</f>
        <v>Monsoonal rain</v>
      </c>
      <c r="K1675" s="26">
        <f>VLOOKUP(A1675,[1]FloodArchive!$A$2:$P$6003,14,FALSE)</f>
        <v>1</v>
      </c>
      <c r="L1675" s="23">
        <f>VLOOKUP(A1675,[1]FloodArchive!$A$2:$P$6000,7,FALSE)</f>
        <v>638379.86</v>
      </c>
      <c r="M1675" s="27">
        <f t="shared" ref="M1675:M1738" si="85">LOG(F1675*K1675*L1675)</f>
        <v>7.3961437841961821</v>
      </c>
      <c r="N1675" s="23">
        <f>VLOOKUP(A1675,[1]FloodArchive!$A$2:$P$6000,5,FALSE)</f>
        <v>73.764099999999999</v>
      </c>
      <c r="O1675" s="23">
        <f>VLOOKUP(A1675,[1]FloodArchive!$A$2:$P$6000,6,FALSE)</f>
        <v>21.024699999999999</v>
      </c>
      <c r="P1675" s="33" t="s">
        <v>3221</v>
      </c>
    </row>
    <row r="1676" spans="1:16" ht="39.950000000000003" customHeight="1" x14ac:dyDescent="0.2">
      <c r="A1676" s="138">
        <f t="shared" si="84"/>
        <v>2540</v>
      </c>
      <c r="B1676" s="21" t="str">
        <f>VLOOKUP(A1676,[1]FloodArchive!$A$2:$N$6000,3,FALSE)</f>
        <v>China</v>
      </c>
      <c r="C1676" s="22" t="s">
        <v>3222</v>
      </c>
      <c r="D1676" s="24">
        <f>VLOOKUP(A1676,[1]FloodArchive!$A$2:$P$6000,8,FALSE)</f>
        <v>38201</v>
      </c>
      <c r="E1676" s="24">
        <f>VLOOKUP(A1676,[1]FloodArchive!$A$2:$P$6000,9,FALSE)</f>
        <v>38202</v>
      </c>
      <c r="F1676" s="25">
        <f t="shared" si="83"/>
        <v>2</v>
      </c>
      <c r="G1676" s="23">
        <f>VLOOKUP(A1676,[1]FloodArchive!$A$2:$P$6000,11,FALSE)</f>
        <v>8</v>
      </c>
      <c r="H1676" s="23">
        <f>VLOOKUP(A1676,[1]FloodArchive!$A$2:$P$6000,12,FALSE)</f>
        <v>0</v>
      </c>
      <c r="I1676" s="36"/>
      <c r="J1676" s="23" t="str">
        <f>VLOOKUP(A1676,[1]FloodArchive!$A$2:$P$6000,13,FALSE)</f>
        <v>Brief torrential rain</v>
      </c>
      <c r="K1676" s="26">
        <f>VLOOKUP(A1676,[1]FloodArchive!$A$2:$P$6003,14,FALSE)</f>
        <v>1</v>
      </c>
      <c r="L1676" s="23">
        <f>VLOOKUP(A1676,[1]FloodArchive!$A$2:$P$6000,7,FALSE)</f>
        <v>19410.64</v>
      </c>
      <c r="M1676" s="27">
        <f t="shared" si="85"/>
        <v>4.5890698506755365</v>
      </c>
      <c r="N1676" s="23">
        <f>VLOOKUP(A1676,[1]FloodArchive!$A$2:$P$6000,5,FALSE)</f>
        <v>107.649</v>
      </c>
      <c r="O1676" s="23">
        <f>VLOOKUP(A1676,[1]FloodArchive!$A$2:$P$6000,6,FALSE)</f>
        <v>41.176000000000002</v>
      </c>
      <c r="P1676" s="33" t="s">
        <v>3223</v>
      </c>
    </row>
    <row r="1677" spans="1:16" ht="39.950000000000003" customHeight="1" x14ac:dyDescent="0.2">
      <c r="A1677" s="138">
        <f t="shared" si="84"/>
        <v>2539</v>
      </c>
      <c r="B1677" s="21" t="str">
        <f>VLOOKUP(A1677,[1]FloodArchive!$A$2:$N$6000,3,FALSE)</f>
        <v>Philippines</v>
      </c>
      <c r="C1677" s="22" t="s">
        <v>3224</v>
      </c>
      <c r="D1677" s="24">
        <f>VLOOKUP(A1677,[1]FloodArchive!$A$2:$P$6000,8,FALSE)</f>
        <v>38199</v>
      </c>
      <c r="E1677" s="24">
        <f>VLOOKUP(A1677,[1]FloodArchive!$A$2:$P$6000,9,FALSE)</f>
        <v>38212</v>
      </c>
      <c r="F1677" s="25">
        <f t="shared" ref="F1677:F1740" si="86">E1677-D1677+1</f>
        <v>14</v>
      </c>
      <c r="G1677" s="23">
        <f>VLOOKUP(A1677,[1]FloodArchive!$A$2:$P$6000,11,FALSE)</f>
        <v>0</v>
      </c>
      <c r="H1677" s="23">
        <f>VLOOKUP(A1677,[1]FloodArchive!$A$2:$P$6000,12,FALSE)</f>
        <v>80000</v>
      </c>
      <c r="I1677" s="36"/>
      <c r="J1677" s="23" t="str">
        <f>VLOOKUP(A1677,[1]FloodArchive!$A$2:$P$6000,13,FALSE)</f>
        <v>Heavy rain</v>
      </c>
      <c r="K1677" s="26">
        <f>VLOOKUP(A1677,[1]FloodArchive!$A$2:$P$6003,14,FALSE)</f>
        <v>1</v>
      </c>
      <c r="L1677" s="23">
        <f>VLOOKUP(A1677,[1]FloodArchive!$A$2:$P$6000,7,FALSE)</f>
        <v>2439.38</v>
      </c>
      <c r="M1677" s="27">
        <f t="shared" si="85"/>
        <v>4.5334074944783751</v>
      </c>
      <c r="N1677" s="23">
        <f>VLOOKUP(A1677,[1]FloodArchive!$A$2:$P$6000,5,FALSE)</f>
        <v>124.577</v>
      </c>
      <c r="O1677" s="23">
        <f>VLOOKUP(A1677,[1]FloodArchive!$A$2:$P$6000,6,FALSE)</f>
        <v>7.0210699999999999</v>
      </c>
      <c r="P1677" s="33" t="s">
        <v>3225</v>
      </c>
    </row>
    <row r="1678" spans="1:16" ht="39.950000000000003" customHeight="1" x14ac:dyDescent="0.2">
      <c r="A1678" s="138">
        <f t="shared" si="84"/>
        <v>2538</v>
      </c>
      <c r="B1678" s="21" t="str">
        <f>VLOOKUP(A1678,[1]FloodArchive!$A$2:$N$6000,3,FALSE)</f>
        <v>Japan</v>
      </c>
      <c r="C1678" s="22" t="s">
        <v>3226</v>
      </c>
      <c r="D1678" s="24">
        <f>VLOOKUP(A1678,[1]FloodArchive!$A$2:$P$6000,8,FALSE)</f>
        <v>38200</v>
      </c>
      <c r="E1678" s="24">
        <f>VLOOKUP(A1678,[1]FloodArchive!$A$2:$P$6000,9,FALSE)</f>
        <v>38201</v>
      </c>
      <c r="F1678" s="25">
        <f t="shared" si="86"/>
        <v>2</v>
      </c>
      <c r="G1678" s="23">
        <f>VLOOKUP(A1678,[1]FloodArchive!$A$2:$P$6000,11,FALSE)</f>
        <v>1</v>
      </c>
      <c r="H1678" s="23">
        <f>VLOOKUP(A1678,[1]FloodArchive!$A$2:$P$6000,12,FALSE)</f>
        <v>0</v>
      </c>
      <c r="I1678" s="36"/>
      <c r="J1678" s="23" t="str">
        <f>VLOOKUP(A1678,[1]FloodArchive!$A$2:$P$6000,13,FALSE)</f>
        <v>Heavy rain</v>
      </c>
      <c r="K1678" s="26">
        <f>VLOOKUP(A1678,[1]FloodArchive!$A$2:$P$6003,14,FALSE)</f>
        <v>1</v>
      </c>
      <c r="L1678" s="23">
        <f>VLOOKUP(A1678,[1]FloodArchive!$A$2:$P$6000,7,FALSE)</f>
        <v>13375.18</v>
      </c>
      <c r="M1678" s="27">
        <f t="shared" si="85"/>
        <v>4.4273296310287034</v>
      </c>
      <c r="N1678" s="23">
        <f>VLOOKUP(A1678,[1]FloodArchive!$A$2:$P$6000,5,FALSE)</f>
        <v>133.5</v>
      </c>
      <c r="O1678" s="23">
        <f>VLOOKUP(A1678,[1]FloodArchive!$A$2:$P$6000,6,FALSE)</f>
        <v>33.634300000000003</v>
      </c>
      <c r="P1678" s="33" t="s">
        <v>3227</v>
      </c>
    </row>
    <row r="1679" spans="1:16" ht="39.950000000000003" customHeight="1" x14ac:dyDescent="0.2">
      <c r="A1679" s="138">
        <f t="shared" si="84"/>
        <v>2537</v>
      </c>
      <c r="B1679" s="21" t="str">
        <f>VLOOKUP(A1679,[1]FloodArchive!$A$2:$N$6000,3,FALSE)</f>
        <v>USA</v>
      </c>
      <c r="C1679" s="22" t="s">
        <v>3228</v>
      </c>
      <c r="D1679" s="24">
        <f>VLOOKUP(A1679,[1]FloodArchive!$A$2:$P$6000,8,FALSE)</f>
        <v>38197</v>
      </c>
      <c r="E1679" s="24">
        <f>VLOOKUP(A1679,[1]FloodArchive!$A$2:$P$6000,9,FALSE)</f>
        <v>38198</v>
      </c>
      <c r="F1679" s="25">
        <f t="shared" si="86"/>
        <v>2</v>
      </c>
      <c r="G1679" s="23">
        <f>VLOOKUP(A1679,[1]FloodArchive!$A$2:$P$6000,11,FALSE)</f>
        <v>0</v>
      </c>
      <c r="H1679" s="23">
        <f>VLOOKUP(A1679,[1]FloodArchive!$A$2:$P$6000,12,FALSE)</f>
        <v>60</v>
      </c>
      <c r="I1679" s="36">
        <v>5800000</v>
      </c>
      <c r="J1679" s="23" t="str">
        <f>VLOOKUP(A1679,[1]FloodArchive!$A$2:$P$6000,13,FALSE)</f>
        <v>Brief torrential rain</v>
      </c>
      <c r="K1679" s="26">
        <f>VLOOKUP(A1679,[1]FloodArchive!$A$2:$P$6003,14,FALSE)</f>
        <v>2</v>
      </c>
      <c r="L1679" s="23">
        <f>VLOOKUP(A1679,[1]FloodArchive!$A$2:$P$6000,7,FALSE)</f>
        <v>274.971</v>
      </c>
      <c r="M1679" s="27">
        <f t="shared" si="85"/>
        <v>3.0413468844160518</v>
      </c>
      <c r="N1679" s="23">
        <f>VLOOKUP(A1679,[1]FloodArchive!$A$2:$P$6000,5,FALSE)</f>
        <v>-82.347099999999998</v>
      </c>
      <c r="O1679" s="23">
        <f>VLOOKUP(A1679,[1]FloodArchive!$A$2:$P$6000,6,FALSE)</f>
        <v>34.7498</v>
      </c>
      <c r="P1679" s="33" t="s">
        <v>3229</v>
      </c>
    </row>
    <row r="1680" spans="1:16" ht="39.950000000000003" customHeight="1" x14ac:dyDescent="0.2">
      <c r="A1680" s="138">
        <f t="shared" si="84"/>
        <v>2536</v>
      </c>
      <c r="B1680" s="21" t="str">
        <f>VLOOKUP(A1680,[1]FloodArchive!$A$2:$N$6000,3,FALSE)</f>
        <v>Thailand</v>
      </c>
      <c r="C1680" s="22" t="s">
        <v>3230</v>
      </c>
      <c r="D1680" s="24">
        <f>VLOOKUP(A1680,[1]FloodArchive!$A$2:$P$6000,8,FALSE)</f>
        <v>38195</v>
      </c>
      <c r="E1680" s="24">
        <f>VLOOKUP(A1680,[1]FloodArchive!$A$2:$P$6000,9,FALSE)</f>
        <v>38201</v>
      </c>
      <c r="F1680" s="25">
        <f t="shared" si="86"/>
        <v>7</v>
      </c>
      <c r="G1680" s="23">
        <f>VLOOKUP(A1680,[1]FloodArchive!$A$2:$P$6000,11,FALSE)</f>
        <v>3</v>
      </c>
      <c r="H1680" s="23">
        <f>VLOOKUP(A1680,[1]FloodArchive!$A$2:$P$6000,12,FALSE)</f>
        <v>0</v>
      </c>
      <c r="I1680" s="36"/>
      <c r="J1680" s="23" t="str">
        <f>VLOOKUP(A1680,[1]FloodArchive!$A$2:$P$6000,13,FALSE)</f>
        <v>Heavy rain</v>
      </c>
      <c r="K1680" s="26">
        <f>VLOOKUP(A1680,[1]FloodArchive!$A$2:$P$6003,14,FALSE)</f>
        <v>1</v>
      </c>
      <c r="L1680" s="23">
        <f>VLOOKUP(A1680,[1]FloodArchive!$A$2:$P$6000,7,FALSE)</f>
        <v>17191.919999999998</v>
      </c>
      <c r="M1680" s="27">
        <f t="shared" si="85"/>
        <v>5.0804224215786471</v>
      </c>
      <c r="N1680" s="23">
        <f>VLOOKUP(A1680,[1]FloodArchive!$A$2:$P$6000,5,FALSE)</f>
        <v>103.937</v>
      </c>
      <c r="O1680" s="23">
        <f>VLOOKUP(A1680,[1]FloodArchive!$A$2:$P$6000,6,FALSE)</f>
        <v>15.848000000000001</v>
      </c>
      <c r="P1680" s="33" t="s">
        <v>3231</v>
      </c>
    </row>
    <row r="1681" spans="1:16" ht="39.950000000000003" customHeight="1" x14ac:dyDescent="0.2">
      <c r="A1681" s="138">
        <f t="shared" si="84"/>
        <v>2535</v>
      </c>
      <c r="B1681" s="21" t="str">
        <f>VLOOKUP(A1681,[1]FloodArchive!$A$2:$N$6000,3,FALSE)</f>
        <v>USA</v>
      </c>
      <c r="C1681" s="22" t="s">
        <v>3232</v>
      </c>
      <c r="D1681" s="24">
        <f>VLOOKUP(A1681,[1]FloodArchive!$A$2:$P$6000,8,FALSE)</f>
        <v>38196</v>
      </c>
      <c r="E1681" s="24">
        <f>VLOOKUP(A1681,[1]FloodArchive!$A$2:$P$6000,9,FALSE)</f>
        <v>38199</v>
      </c>
      <c r="F1681" s="25">
        <f t="shared" si="86"/>
        <v>4</v>
      </c>
      <c r="G1681" s="23">
        <f>VLOOKUP(A1681,[1]FloodArchive!$A$2:$P$6000,11,FALSE)</f>
        <v>3</v>
      </c>
      <c r="H1681" s="23">
        <f>VLOOKUP(A1681,[1]FloodArchive!$A$2:$P$6000,12,FALSE)</f>
        <v>0</v>
      </c>
      <c r="I1681" s="36">
        <v>17000000</v>
      </c>
      <c r="J1681" s="23" t="str">
        <f>VLOOKUP(A1681,[1]FloodArchive!$A$2:$P$6000,13,FALSE)</f>
        <v>Heavy rain</v>
      </c>
      <c r="K1681" s="26">
        <f>VLOOKUP(A1681,[1]FloodArchive!$A$2:$P$6003,14,FALSE)</f>
        <v>2</v>
      </c>
      <c r="L1681" s="23">
        <f>VLOOKUP(A1681,[1]FloodArchive!$A$2:$P$6000,7,FALSE)</f>
        <v>21194.51</v>
      </c>
      <c r="M1681" s="27">
        <f t="shared" si="85"/>
        <v>5.2293133674736287</v>
      </c>
      <c r="N1681" s="23">
        <f>VLOOKUP(A1681,[1]FloodArchive!$A$2:$P$6000,5,FALSE)</f>
        <v>-97.13</v>
      </c>
      <c r="O1681" s="23">
        <f>VLOOKUP(A1681,[1]FloodArchive!$A$2:$P$6000,6,FALSE)</f>
        <v>32.652799999999999</v>
      </c>
      <c r="P1681" s="33" t="s">
        <v>3233</v>
      </c>
    </row>
    <row r="1682" spans="1:16" ht="39.950000000000003" customHeight="1" x14ac:dyDescent="0.2">
      <c r="A1682" s="138">
        <f t="shared" si="84"/>
        <v>2534</v>
      </c>
      <c r="B1682" s="21" t="str">
        <f>VLOOKUP(A1682,[1]FloodArchive!$A$2:$N$6000,3,FALSE)</f>
        <v>Slovakia</v>
      </c>
      <c r="C1682" s="22" t="s">
        <v>3234</v>
      </c>
      <c r="D1682" s="24">
        <f>VLOOKUP(A1682,[1]FloodArchive!$A$2:$P$6000,8,FALSE)</f>
        <v>38195</v>
      </c>
      <c r="E1682" s="24">
        <f>VLOOKUP(A1682,[1]FloodArchive!$A$2:$P$6000,9,FALSE)</f>
        <v>38209</v>
      </c>
      <c r="F1682" s="25">
        <f t="shared" si="86"/>
        <v>15</v>
      </c>
      <c r="G1682" s="23">
        <f>VLOOKUP(A1682,[1]FloodArchive!$A$2:$P$6000,11,FALSE)</f>
        <v>2</v>
      </c>
      <c r="H1682" s="23">
        <f>VLOOKUP(A1682,[1]FloodArchive!$A$2:$P$6000,12,FALSE)</f>
        <v>1175</v>
      </c>
      <c r="I1682" s="36" t="s">
        <v>1691</v>
      </c>
      <c r="J1682" s="23" t="str">
        <f>VLOOKUP(A1682,[1]FloodArchive!$A$2:$P$6000,13,FALSE)</f>
        <v>Heavy rain</v>
      </c>
      <c r="K1682" s="26">
        <f>VLOOKUP(A1682,[1]FloodArchive!$A$2:$P$6003,14,FALSE)</f>
        <v>2</v>
      </c>
      <c r="L1682" s="23">
        <f>VLOOKUP(A1682,[1]FloodArchive!$A$2:$P$6000,7,FALSE)</f>
        <v>16222.47</v>
      </c>
      <c r="M1682" s="27">
        <f t="shared" si="85"/>
        <v>5.6872382344161343</v>
      </c>
      <c r="N1682" s="23">
        <f>VLOOKUP(A1682,[1]FloodArchive!$A$2:$P$6000,5,FALSE)</f>
        <v>21.158000000000001</v>
      </c>
      <c r="O1682" s="23">
        <f>VLOOKUP(A1682,[1]FloodArchive!$A$2:$P$6000,6,FALSE)</f>
        <v>48.9664</v>
      </c>
      <c r="P1682" s="33" t="s">
        <v>3235</v>
      </c>
    </row>
    <row r="1683" spans="1:16" ht="39.950000000000003" customHeight="1" x14ac:dyDescent="0.2">
      <c r="A1683" s="138">
        <f t="shared" si="84"/>
        <v>2533</v>
      </c>
      <c r="B1683" s="21" t="str">
        <f>VLOOKUP(A1683,[1]FloodArchive!$A$2:$N$6000,3,FALSE)</f>
        <v>China</v>
      </c>
      <c r="C1683" s="22" t="s">
        <v>3236</v>
      </c>
      <c r="D1683" s="24">
        <f>VLOOKUP(A1683,[1]FloodArchive!$A$2:$P$6000,8,FALSE)</f>
        <v>38180</v>
      </c>
      <c r="E1683" s="24">
        <f>VLOOKUP(A1683,[1]FloodArchive!$A$2:$P$6000,9,FALSE)</f>
        <v>38198</v>
      </c>
      <c r="F1683" s="25">
        <f t="shared" si="86"/>
        <v>19</v>
      </c>
      <c r="G1683" s="23">
        <f>VLOOKUP(A1683,[1]FloodArchive!$A$2:$P$6000,11,FALSE)</f>
        <v>11</v>
      </c>
      <c r="H1683" s="23">
        <f>VLOOKUP(A1683,[1]FloodArchive!$A$2:$P$6000,12,FALSE)</f>
        <v>0</v>
      </c>
      <c r="I1683" s="36"/>
      <c r="J1683" s="23" t="str">
        <f>VLOOKUP(A1683,[1]FloodArchive!$A$2:$P$6000,13,FALSE)</f>
        <v>Heavy rain</v>
      </c>
      <c r="K1683" s="26">
        <f>VLOOKUP(A1683,[1]FloodArchive!$A$2:$P$6003,14,FALSE)</f>
        <v>1</v>
      </c>
      <c r="L1683" s="23">
        <f>VLOOKUP(A1683,[1]FloodArchive!$A$2:$P$6000,7,FALSE)</f>
        <v>106552.73</v>
      </c>
      <c r="M1683" s="27">
        <f t="shared" si="85"/>
        <v>6.3063181822554846</v>
      </c>
      <c r="N1683" s="23">
        <f>VLOOKUP(A1683,[1]FloodArchive!$A$2:$P$6000,5,FALSE)</f>
        <v>123.994</v>
      </c>
      <c r="O1683" s="23">
        <f>VLOOKUP(A1683,[1]FloodArchive!$A$2:$P$6000,6,FALSE)</f>
        <v>42.970300000000002</v>
      </c>
      <c r="P1683" s="33" t="s">
        <v>3237</v>
      </c>
    </row>
    <row r="1684" spans="1:16" ht="39.950000000000003" customHeight="1" x14ac:dyDescent="0.2">
      <c r="A1684" s="138">
        <f t="shared" si="84"/>
        <v>2532</v>
      </c>
      <c r="B1684" s="21" t="str">
        <f>VLOOKUP(A1684,[1]FloodArchive!$A$2:$N$6000,3,FALSE)</f>
        <v>Romania</v>
      </c>
      <c r="C1684" s="22" t="s">
        <v>3238</v>
      </c>
      <c r="D1684" s="24">
        <f>VLOOKUP(A1684,[1]FloodArchive!$A$2:$P$6000,8,FALSE)</f>
        <v>38196</v>
      </c>
      <c r="E1684" s="24">
        <f>VLOOKUP(A1684,[1]FloodArchive!$A$2:$P$6000,9,FALSE)</f>
        <v>38201</v>
      </c>
      <c r="F1684" s="25">
        <f t="shared" si="86"/>
        <v>6</v>
      </c>
      <c r="G1684" s="23">
        <f>VLOOKUP(A1684,[1]FloodArchive!$A$2:$P$6000,11,FALSE)</f>
        <v>8</v>
      </c>
      <c r="H1684" s="23">
        <f>VLOOKUP(A1684,[1]FloodArchive!$A$2:$P$6000,12,FALSE)</f>
        <v>2000</v>
      </c>
      <c r="I1684" s="36">
        <v>40000000</v>
      </c>
      <c r="J1684" s="23" t="str">
        <f>VLOOKUP(A1684,[1]FloodArchive!$A$2:$P$6000,13,FALSE)</f>
        <v>Heavy rain</v>
      </c>
      <c r="K1684" s="26">
        <f>VLOOKUP(A1684,[1]FloodArchive!$A$2:$P$6003,14,FALSE)</f>
        <v>2</v>
      </c>
      <c r="L1684" s="23">
        <f>VLOOKUP(A1684,[1]FloodArchive!$A$2:$P$6000,7,FALSE)</f>
        <v>17939.349999999999</v>
      </c>
      <c r="M1684" s="27">
        <f t="shared" si="85"/>
        <v>5.3329879491633161</v>
      </c>
      <c r="N1684" s="23">
        <f>VLOOKUP(A1684,[1]FloodArchive!$A$2:$P$6000,5,FALSE)</f>
        <v>26.528600000000001</v>
      </c>
      <c r="O1684" s="23">
        <f>VLOOKUP(A1684,[1]FloodArchive!$A$2:$P$6000,6,FALSE)</f>
        <v>46.3703</v>
      </c>
      <c r="P1684" s="33" t="s">
        <v>3239</v>
      </c>
    </row>
    <row r="1685" spans="1:16" ht="39.950000000000003" customHeight="1" x14ac:dyDescent="0.2">
      <c r="A1685" s="138">
        <f t="shared" si="84"/>
        <v>2531</v>
      </c>
      <c r="B1685" s="21" t="str">
        <f>VLOOKUP(A1685,[1]FloodArchive!$A$2:$N$6000,3,FALSE)</f>
        <v>Azerbaijan</v>
      </c>
      <c r="C1685" s="22" t="s">
        <v>3240</v>
      </c>
      <c r="D1685" s="24">
        <f>VLOOKUP(A1685,[1]FloodArchive!$A$2:$P$6000,8,FALSE)</f>
        <v>38190</v>
      </c>
      <c r="E1685" s="24">
        <f>VLOOKUP(A1685,[1]FloodArchive!$A$2:$P$6000,9,FALSE)</f>
        <v>38198</v>
      </c>
      <c r="F1685" s="25">
        <f t="shared" si="86"/>
        <v>9</v>
      </c>
      <c r="G1685" s="23">
        <f>VLOOKUP(A1685,[1]FloodArchive!$A$2:$P$6000,11,FALSE)</f>
        <v>4</v>
      </c>
      <c r="H1685" s="23">
        <f>VLOOKUP(A1685,[1]FloodArchive!$A$2:$P$6000,12,FALSE)</f>
        <v>0</v>
      </c>
      <c r="I1685" s="36"/>
      <c r="J1685" s="23" t="str">
        <f>VLOOKUP(A1685,[1]FloodArchive!$A$2:$P$6000,13,FALSE)</f>
        <v>Heavy rain</v>
      </c>
      <c r="K1685" s="26">
        <f>VLOOKUP(A1685,[1]FloodArchive!$A$2:$P$6003,14,FALSE)</f>
        <v>1</v>
      </c>
      <c r="L1685" s="23">
        <f>VLOOKUP(A1685,[1]FloodArchive!$A$2:$P$6000,7,FALSE)</f>
        <v>17243.62</v>
      </c>
      <c r="M1685" s="27">
        <f t="shared" si="85"/>
        <v>5.1908709531200428</v>
      </c>
      <c r="N1685" s="23">
        <f>VLOOKUP(A1685,[1]FloodArchive!$A$2:$P$6000,5,FALSE)</f>
        <v>46.652999999999999</v>
      </c>
      <c r="O1685" s="23">
        <f>VLOOKUP(A1685,[1]FloodArchive!$A$2:$P$6000,6,FALSE)</f>
        <v>40.776400000000002</v>
      </c>
      <c r="P1685" s="33" t="s">
        <v>3241</v>
      </c>
    </row>
    <row r="1686" spans="1:16" ht="39.950000000000003" customHeight="1" x14ac:dyDescent="0.2">
      <c r="A1686" s="138">
        <f t="shared" si="84"/>
        <v>2530</v>
      </c>
      <c r="B1686" s="21" t="str">
        <f>VLOOKUP(A1686,[1]FloodArchive!$A$2:$N$6000,3,FALSE)</f>
        <v>Vietnam</v>
      </c>
      <c r="C1686" s="22" t="s">
        <v>3242</v>
      </c>
      <c r="D1686" s="24">
        <f>VLOOKUP(A1686,[1]FloodArchive!$A$2:$P$6000,8,FALSE)</f>
        <v>38186</v>
      </c>
      <c r="E1686" s="24">
        <f>VLOOKUP(A1686,[1]FloodArchive!$A$2:$P$6000,9,FALSE)</f>
        <v>38196</v>
      </c>
      <c r="F1686" s="25">
        <f t="shared" si="86"/>
        <v>11</v>
      </c>
      <c r="G1686" s="23">
        <f>VLOOKUP(A1686,[1]FloodArchive!$A$2:$P$6000,11,FALSE)</f>
        <v>36</v>
      </c>
      <c r="H1686" s="23">
        <f>VLOOKUP(A1686,[1]FloodArchive!$A$2:$P$6000,12,FALSE)</f>
        <v>0</v>
      </c>
      <c r="I1686" s="36">
        <v>8300000</v>
      </c>
      <c r="J1686" s="23" t="str">
        <f>VLOOKUP(A1686,[1]FloodArchive!$A$2:$P$6000,13,FALSE)</f>
        <v>Heavy rain</v>
      </c>
      <c r="K1686" s="26">
        <f>VLOOKUP(A1686,[1]FloodArchive!$A$2:$P$6003,14,FALSE)</f>
        <v>1</v>
      </c>
      <c r="L1686" s="23">
        <f>VLOOKUP(A1686,[1]FloodArchive!$A$2:$P$6000,7,FALSE)</f>
        <v>12017.51</v>
      </c>
      <c r="M1686" s="27">
        <f t="shared" si="85"/>
        <v>5.1212071773438073</v>
      </c>
      <c r="N1686" s="23">
        <f>VLOOKUP(A1686,[1]FloodArchive!$A$2:$P$6000,5,FALSE)</f>
        <v>105.869</v>
      </c>
      <c r="O1686" s="23">
        <f>VLOOKUP(A1686,[1]FloodArchive!$A$2:$P$6000,6,FALSE)</f>
        <v>22.5609</v>
      </c>
      <c r="P1686" s="33" t="s">
        <v>3243</v>
      </c>
    </row>
    <row r="1687" spans="1:16" ht="39.950000000000003" customHeight="1" x14ac:dyDescent="0.2">
      <c r="A1687" s="138">
        <f t="shared" si="84"/>
        <v>2529</v>
      </c>
      <c r="B1687" s="21" t="str">
        <f>VLOOKUP(A1687,[1]FloodArchive!$A$2:$N$6000,3,FALSE)</f>
        <v>Georgia</v>
      </c>
      <c r="C1687" s="22" t="s">
        <v>3244</v>
      </c>
      <c r="D1687" s="24">
        <f>VLOOKUP(A1687,[1]FloodArchive!$A$2:$P$6000,8,FALSE)</f>
        <v>38183</v>
      </c>
      <c r="E1687" s="24">
        <f>VLOOKUP(A1687,[1]FloodArchive!$A$2:$P$6000,9,FALSE)</f>
        <v>38188</v>
      </c>
      <c r="F1687" s="25">
        <f t="shared" si="86"/>
        <v>6</v>
      </c>
      <c r="G1687" s="23">
        <f>VLOOKUP(A1687,[1]FloodArchive!$A$2:$P$6000,11,FALSE)</f>
        <v>1</v>
      </c>
      <c r="H1687" s="23">
        <f>VLOOKUP(A1687,[1]FloodArchive!$A$2:$P$6000,12,FALSE)</f>
        <v>0</v>
      </c>
      <c r="I1687" s="36" t="s">
        <v>1691</v>
      </c>
      <c r="J1687" s="23" t="str">
        <f>VLOOKUP(A1687,[1]FloodArchive!$A$2:$P$6000,13,FALSE)</f>
        <v>Heavy rain</v>
      </c>
      <c r="K1687" s="26">
        <f>VLOOKUP(A1687,[1]FloodArchive!$A$2:$P$6003,14,FALSE)</f>
        <v>1</v>
      </c>
      <c r="L1687" s="23">
        <f>VLOOKUP(A1687,[1]FloodArchive!$A$2:$P$6000,7,FALSE)</f>
        <v>2163.87</v>
      </c>
      <c r="M1687" s="27">
        <f t="shared" si="85"/>
        <v>4.1133824162550745</v>
      </c>
      <c r="N1687" s="23">
        <f>VLOOKUP(A1687,[1]FloodArchive!$A$2:$P$6000,5,FALSE)</f>
        <v>42.640599999999999</v>
      </c>
      <c r="O1687" s="23">
        <f>VLOOKUP(A1687,[1]FloodArchive!$A$2:$P$6000,6,FALSE)</f>
        <v>42.947800000000001</v>
      </c>
      <c r="P1687" s="33" t="s">
        <v>3245</v>
      </c>
    </row>
    <row r="1688" spans="1:16" ht="39.950000000000003" customHeight="1" x14ac:dyDescent="0.2">
      <c r="A1688" s="138">
        <f t="shared" si="84"/>
        <v>2528</v>
      </c>
      <c r="B1688" s="21" t="str">
        <f>VLOOKUP(A1688,[1]FloodArchive!$A$2:$N$6000,3,FALSE)</f>
        <v>New Zealand</v>
      </c>
      <c r="C1688" s="22" t="s">
        <v>3246</v>
      </c>
      <c r="D1688" s="24">
        <f>VLOOKUP(A1688,[1]FloodArchive!$A$2:$P$6000,8,FALSE)</f>
        <v>38186</v>
      </c>
      <c r="E1688" s="24">
        <f>VLOOKUP(A1688,[1]FloodArchive!$A$2:$P$6000,9,FALSE)</f>
        <v>38197</v>
      </c>
      <c r="F1688" s="25">
        <f t="shared" si="86"/>
        <v>12</v>
      </c>
      <c r="G1688" s="23">
        <f>VLOOKUP(A1688,[1]FloodArchive!$A$2:$P$6000,11,FALSE)</f>
        <v>2</v>
      </c>
      <c r="H1688" s="23">
        <f>VLOOKUP(A1688,[1]FloodArchive!$A$2:$P$6000,12,FALSE)</f>
        <v>2850</v>
      </c>
      <c r="I1688" s="36">
        <v>45000000</v>
      </c>
      <c r="J1688" s="23" t="str">
        <f>VLOOKUP(A1688,[1]FloodArchive!$A$2:$P$6000,13,FALSE)</f>
        <v>Heavy rain</v>
      </c>
      <c r="K1688" s="26">
        <f>VLOOKUP(A1688,[1]FloodArchive!$A$2:$P$6003,14,FALSE)</f>
        <v>2</v>
      </c>
      <c r="L1688" s="23">
        <f>VLOOKUP(A1688,[1]FloodArchive!$A$2:$P$6000,7,FALSE)</f>
        <v>6966.13</v>
      </c>
      <c r="M1688" s="27">
        <f t="shared" si="85"/>
        <v>5.2232028165934903</v>
      </c>
      <c r="N1688" s="23">
        <f>VLOOKUP(A1688,[1]FloodArchive!$A$2:$P$6000,5,FALSE)</f>
        <v>176.898</v>
      </c>
      <c r="O1688" s="23">
        <f>VLOOKUP(A1688,[1]FloodArchive!$A$2:$P$6000,6,FALSE)</f>
        <v>-38.392600000000002</v>
      </c>
      <c r="P1688" s="33" t="s">
        <v>3247</v>
      </c>
    </row>
    <row r="1689" spans="1:16" ht="39.950000000000003" customHeight="1" x14ac:dyDescent="0.2">
      <c r="A1689" s="138">
        <f t="shared" si="84"/>
        <v>2527</v>
      </c>
      <c r="B1689" s="21" t="str">
        <f>VLOOKUP(A1689,[1]FloodArchive!$A$2:$N$6000,3,FALSE)</f>
        <v>China</v>
      </c>
      <c r="C1689" s="22" t="s">
        <v>3248</v>
      </c>
      <c r="D1689" s="24">
        <f>VLOOKUP(A1689,[1]FloodArchive!$A$2:$P$6000,8,FALSE)</f>
        <v>38185</v>
      </c>
      <c r="E1689" s="24">
        <f>VLOOKUP(A1689,[1]FloodArchive!$A$2:$P$6000,9,FALSE)</f>
        <v>38198</v>
      </c>
      <c r="F1689" s="25">
        <f t="shared" si="86"/>
        <v>14</v>
      </c>
      <c r="G1689" s="23">
        <f>VLOOKUP(A1689,[1]FloodArchive!$A$2:$P$6000,11,FALSE)</f>
        <v>2</v>
      </c>
      <c r="H1689" s="23">
        <f>VLOOKUP(A1689,[1]FloodArchive!$A$2:$P$6000,12,FALSE)</f>
        <v>135000</v>
      </c>
      <c r="I1689" s="36">
        <v>51200000</v>
      </c>
      <c r="J1689" s="23" t="str">
        <f>VLOOKUP(A1689,[1]FloodArchive!$A$2:$P$6000,13,FALSE)</f>
        <v>Heavy rain</v>
      </c>
      <c r="K1689" s="26">
        <f>VLOOKUP(A1689,[1]FloodArchive!$A$2:$P$6003,14,FALSE)</f>
        <v>2</v>
      </c>
      <c r="L1689" s="23">
        <f>VLOOKUP(A1689,[1]FloodArchive!$A$2:$P$6000,7,FALSE)</f>
        <v>86023.99</v>
      </c>
      <c r="M1689" s="27">
        <f t="shared" si="85"/>
        <v>6.3817776136523134</v>
      </c>
      <c r="N1689" s="23">
        <f>VLOOKUP(A1689,[1]FloodArchive!$A$2:$P$6000,5,FALSE)</f>
        <v>110.82899999999999</v>
      </c>
      <c r="O1689" s="23">
        <f>VLOOKUP(A1689,[1]FloodArchive!$A$2:$P$6000,6,FALSE)</f>
        <v>27.875800000000002</v>
      </c>
      <c r="P1689" s="33" t="s">
        <v>3249</v>
      </c>
    </row>
    <row r="1690" spans="1:16" ht="39.950000000000003" customHeight="1" x14ac:dyDescent="0.2">
      <c r="A1690" s="138">
        <f t="shared" si="84"/>
        <v>2526</v>
      </c>
      <c r="B1690" s="21" t="str">
        <f>VLOOKUP(A1690,[1]FloodArchive!$A$2:$N$6000,3,FALSE)</f>
        <v>Afghanistan</v>
      </c>
      <c r="C1690" s="22" t="s">
        <v>3250</v>
      </c>
      <c r="D1690" s="24">
        <f>VLOOKUP(A1690,[1]FloodArchive!$A$2:$P$6000,8,FALSE)</f>
        <v>38184</v>
      </c>
      <c r="E1690" s="24">
        <f>VLOOKUP(A1690,[1]FloodArchive!$A$2:$P$6000,9,FALSE)</f>
        <v>38187</v>
      </c>
      <c r="F1690" s="25">
        <f t="shared" si="86"/>
        <v>4</v>
      </c>
      <c r="G1690" s="23">
        <f>VLOOKUP(A1690,[1]FloodArchive!$A$2:$P$6000,11,FALSE)</f>
        <v>16</v>
      </c>
      <c r="H1690" s="23">
        <f>VLOOKUP(A1690,[1]FloodArchive!$A$2:$P$6000,12,FALSE)</f>
        <v>300</v>
      </c>
      <c r="I1690" s="36"/>
      <c r="J1690" s="23" t="str">
        <f>VLOOKUP(A1690,[1]FloodArchive!$A$2:$P$6000,13,FALSE)</f>
        <v>Monsoonal rain</v>
      </c>
      <c r="K1690" s="26">
        <f>VLOOKUP(A1690,[1]FloodArchive!$A$2:$P$6003,14,FALSE)</f>
        <v>1</v>
      </c>
      <c r="L1690" s="23">
        <f>VLOOKUP(A1690,[1]FloodArchive!$A$2:$P$6000,7,FALSE)</f>
        <v>78938.759999999995</v>
      </c>
      <c r="M1690" s="27">
        <f t="shared" si="85"/>
        <v>5.4993502913784997</v>
      </c>
      <c r="N1690" s="23">
        <f>VLOOKUP(A1690,[1]FloodArchive!$A$2:$P$6000,5,FALSE)</f>
        <v>69.284599999999998</v>
      </c>
      <c r="O1690" s="23">
        <f>VLOOKUP(A1690,[1]FloodArchive!$A$2:$P$6000,6,FALSE)</f>
        <v>36.486199999999997</v>
      </c>
      <c r="P1690" s="33" t="s">
        <v>3251</v>
      </c>
    </row>
    <row r="1691" spans="1:16" ht="39.950000000000003" customHeight="1" x14ac:dyDescent="0.2">
      <c r="A1691" s="138">
        <f t="shared" si="84"/>
        <v>2525</v>
      </c>
      <c r="B1691" s="21" t="str">
        <f>VLOOKUP(A1691,[1]FloodArchive!$A$2:$N$6000,3,FALSE)</f>
        <v>China</v>
      </c>
      <c r="C1691" s="22" t="s">
        <v>3252</v>
      </c>
      <c r="D1691" s="24">
        <f>VLOOKUP(A1691,[1]FloodArchive!$A$2:$P$6000,8,FALSE)</f>
        <v>38184</v>
      </c>
      <c r="E1691" s="24">
        <f>VLOOKUP(A1691,[1]FloodArchive!$A$2:$P$6000,9,FALSE)</f>
        <v>38198</v>
      </c>
      <c r="F1691" s="25">
        <f t="shared" si="86"/>
        <v>15</v>
      </c>
      <c r="G1691" s="23">
        <f>VLOOKUP(A1691,[1]FloodArchive!$A$2:$P$6000,11,FALSE)</f>
        <v>0</v>
      </c>
      <c r="H1691" s="23">
        <f>VLOOKUP(A1691,[1]FloodArchive!$A$2:$P$6000,12,FALSE)</f>
        <v>150000</v>
      </c>
      <c r="I1691" s="36"/>
      <c r="J1691" s="23" t="str">
        <f>VLOOKUP(A1691,[1]FloodArchive!$A$2:$P$6000,13,FALSE)</f>
        <v>Heavy rain</v>
      </c>
      <c r="K1691" s="26">
        <f>VLOOKUP(A1691,[1]FloodArchive!$A$2:$P$6003,14,FALSE)</f>
        <v>1</v>
      </c>
      <c r="L1691" s="23">
        <f>VLOOKUP(A1691,[1]FloodArchive!$A$2:$P$6000,7,FALSE)</f>
        <v>52796.91</v>
      </c>
      <c r="M1691" s="27">
        <f t="shared" si="85"/>
        <v>5.8986997647482342</v>
      </c>
      <c r="N1691" s="23">
        <f>VLOOKUP(A1691,[1]FloodArchive!$A$2:$P$6000,5,FALSE)</f>
        <v>114.77</v>
      </c>
      <c r="O1691" s="23">
        <f>VLOOKUP(A1691,[1]FloodArchive!$A$2:$P$6000,6,FALSE)</f>
        <v>33.421900000000001</v>
      </c>
      <c r="P1691" s="33" t="s">
        <v>3253</v>
      </c>
    </row>
    <row r="1692" spans="1:16" ht="39.950000000000003" customHeight="1" x14ac:dyDescent="0.2">
      <c r="A1692" s="138">
        <f t="shared" si="84"/>
        <v>2524</v>
      </c>
      <c r="B1692" s="21" t="str">
        <f>VLOOKUP(A1692,[1]FloodArchive!$A$2:$N$6000,3,FALSE)</f>
        <v>South Korea</v>
      </c>
      <c r="C1692" s="22" t="s">
        <v>3254</v>
      </c>
      <c r="D1692" s="24">
        <f>VLOOKUP(A1692,[1]FloodArchive!$A$2:$P$6000,8,FALSE)</f>
        <v>38183</v>
      </c>
      <c r="E1692" s="24">
        <f>VLOOKUP(A1692,[1]FloodArchive!$A$2:$P$6000,9,FALSE)</f>
        <v>38193</v>
      </c>
      <c r="F1692" s="25">
        <f t="shared" si="86"/>
        <v>11</v>
      </c>
      <c r="G1692" s="23">
        <f>VLOOKUP(A1692,[1]FloodArchive!$A$2:$P$6000,11,FALSE)</f>
        <v>34</v>
      </c>
      <c r="H1692" s="23">
        <f>VLOOKUP(A1692,[1]FloodArchive!$A$2:$P$6000,12,FALSE)</f>
        <v>160000</v>
      </c>
      <c r="I1692" s="36" t="s">
        <v>1691</v>
      </c>
      <c r="J1692" s="23" t="str">
        <f>VLOOKUP(A1692,[1]FloodArchive!$A$2:$P$6000,13,FALSE)</f>
        <v>Monsoonal rain</v>
      </c>
      <c r="K1692" s="26">
        <f>VLOOKUP(A1692,[1]FloodArchive!$A$2:$P$6003,14,FALSE)</f>
        <v>1</v>
      </c>
      <c r="L1692" s="23">
        <f>VLOOKUP(A1692,[1]FloodArchive!$A$2:$P$6000,7,FALSE)</f>
        <v>102889.49</v>
      </c>
      <c r="M1692" s="27">
        <f t="shared" si="85"/>
        <v>6.0537636996862378</v>
      </c>
      <c r="N1692" s="23">
        <f>VLOOKUP(A1692,[1]FloodArchive!$A$2:$P$6000,5,FALSE)</f>
        <v>127.262</v>
      </c>
      <c r="O1692" s="23">
        <f>VLOOKUP(A1692,[1]FloodArchive!$A$2:$P$6000,6,FALSE)</f>
        <v>36.715000000000003</v>
      </c>
      <c r="P1692" s="33" t="s">
        <v>3255</v>
      </c>
    </row>
    <row r="1693" spans="1:16" ht="39.950000000000003" customHeight="1" x14ac:dyDescent="0.2">
      <c r="A1693" s="138">
        <f t="shared" si="84"/>
        <v>2523</v>
      </c>
      <c r="B1693" s="21" t="str">
        <f>VLOOKUP(A1693,[1]FloodArchive!$A$2:$N$6000,3,FALSE)</f>
        <v>Canada</v>
      </c>
      <c r="C1693" s="22" t="s">
        <v>3256</v>
      </c>
      <c r="D1693" s="24">
        <f>VLOOKUP(A1693,[1]FloodArchive!$A$2:$P$6000,8,FALSE)</f>
        <v>38183</v>
      </c>
      <c r="E1693" s="24">
        <f>VLOOKUP(A1693,[1]FloodArchive!$A$2:$P$6000,9,FALSE)</f>
        <v>38185</v>
      </c>
      <c r="F1693" s="25">
        <f t="shared" si="86"/>
        <v>3</v>
      </c>
      <c r="G1693" s="23">
        <f>VLOOKUP(A1693,[1]FloodArchive!$A$2:$P$6000,11,FALSE)</f>
        <v>0</v>
      </c>
      <c r="H1693" s="23">
        <f>VLOOKUP(A1693,[1]FloodArchive!$A$2:$P$6000,12,FALSE)</f>
        <v>250</v>
      </c>
      <c r="I1693" s="36">
        <v>40000000</v>
      </c>
      <c r="J1693" s="23" t="str">
        <f>VLOOKUP(A1693,[1]FloodArchive!$A$2:$P$6000,13,FALSE)</f>
        <v>Brief torrential rain</v>
      </c>
      <c r="K1693" s="26">
        <f>VLOOKUP(A1693,[1]FloodArchive!$A$2:$P$6003,14,FALSE)</f>
        <v>2</v>
      </c>
      <c r="L1693" s="23">
        <f>VLOOKUP(A1693,[1]FloodArchive!$A$2:$P$6000,7,FALSE)</f>
        <v>509.14400000000001</v>
      </c>
      <c r="M1693" s="27">
        <f t="shared" si="85"/>
        <v>3.4849918805804516</v>
      </c>
      <c r="N1693" s="23">
        <f>VLOOKUP(A1693,[1]FloodArchive!$A$2:$P$6000,5,FALSE)</f>
        <v>-78.330500000000001</v>
      </c>
      <c r="O1693" s="23">
        <f>VLOOKUP(A1693,[1]FloodArchive!$A$2:$P$6000,6,FALSE)</f>
        <v>44.308500000000002</v>
      </c>
      <c r="P1693" s="33" t="s">
        <v>3257</v>
      </c>
    </row>
    <row r="1694" spans="1:16" ht="39.950000000000003" customHeight="1" x14ac:dyDescent="0.2">
      <c r="A1694" s="138">
        <f t="shared" si="84"/>
        <v>2522</v>
      </c>
      <c r="B1694" s="21" t="str">
        <f>VLOOKUP(A1694,[1]FloodArchive!$A$2:$N$6000,3,FALSE)</f>
        <v>China</v>
      </c>
      <c r="C1694" s="22" t="s">
        <v>3258</v>
      </c>
      <c r="D1694" s="24">
        <f>VLOOKUP(A1694,[1]FloodArchive!$A$2:$P$6000,8,FALSE)</f>
        <v>38182</v>
      </c>
      <c r="E1694" s="24">
        <f>VLOOKUP(A1694,[1]FloodArchive!$A$2:$P$6000,9,FALSE)</f>
        <v>38195</v>
      </c>
      <c r="F1694" s="25">
        <f t="shared" si="86"/>
        <v>14</v>
      </c>
      <c r="G1694" s="23">
        <f>VLOOKUP(A1694,[1]FloodArchive!$A$2:$P$6000,11,FALSE)</f>
        <v>24</v>
      </c>
      <c r="H1694" s="23">
        <f>VLOOKUP(A1694,[1]FloodArchive!$A$2:$P$6000,12,FALSE)</f>
        <v>82000</v>
      </c>
      <c r="I1694" s="36"/>
      <c r="J1694" s="23" t="str">
        <f>VLOOKUP(A1694,[1]FloodArchive!$A$2:$P$6000,13,FALSE)</f>
        <v>Heavy rain</v>
      </c>
      <c r="K1694" s="26">
        <f>VLOOKUP(A1694,[1]FloodArchive!$A$2:$P$6003,14,FALSE)</f>
        <v>1</v>
      </c>
      <c r="L1694" s="23">
        <f>VLOOKUP(A1694,[1]FloodArchive!$A$2:$P$6000,7,FALSE)</f>
        <v>156995.57999999999</v>
      </c>
      <c r="M1694" s="27">
        <f t="shared" si="85"/>
        <v>6.3420154612809023</v>
      </c>
      <c r="N1694" s="23">
        <f>VLOOKUP(A1694,[1]FloodArchive!$A$2:$P$6000,5,FALSE)</f>
        <v>110.43300000000001</v>
      </c>
      <c r="O1694" s="23">
        <f>VLOOKUP(A1694,[1]FloodArchive!$A$2:$P$6000,6,FALSE)</f>
        <v>24.0014</v>
      </c>
      <c r="P1694" s="33" t="s">
        <v>3259</v>
      </c>
    </row>
    <row r="1695" spans="1:16" ht="39.950000000000003" customHeight="1" x14ac:dyDescent="0.2">
      <c r="A1695" s="138">
        <f t="shared" si="84"/>
        <v>2521</v>
      </c>
      <c r="B1695" s="21" t="str">
        <f>VLOOKUP(A1695,[1]FloodArchive!$A$2:$N$6000,3,FALSE)</f>
        <v>Japan</v>
      </c>
      <c r="C1695" s="22" t="s">
        <v>3260</v>
      </c>
      <c r="D1695" s="24">
        <f>VLOOKUP(A1695,[1]FloodArchive!$A$2:$P$6000,8,FALSE)</f>
        <v>38181</v>
      </c>
      <c r="E1695" s="24">
        <f>VLOOKUP(A1695,[1]FloodArchive!$A$2:$P$6000,9,FALSE)</f>
        <v>38186</v>
      </c>
      <c r="F1695" s="25">
        <f t="shared" si="86"/>
        <v>6</v>
      </c>
      <c r="G1695" s="23">
        <f>VLOOKUP(A1695,[1]FloodArchive!$A$2:$P$6000,11,FALSE)</f>
        <v>18</v>
      </c>
      <c r="H1695" s="23">
        <f>VLOOKUP(A1695,[1]FloodArchive!$A$2:$P$6000,12,FALSE)</f>
        <v>5800</v>
      </c>
      <c r="I1695" s="36" t="s">
        <v>1691</v>
      </c>
      <c r="J1695" s="23" t="str">
        <f>VLOOKUP(A1695,[1]FloodArchive!$A$2:$P$6000,13,FALSE)</f>
        <v>Heavy rain</v>
      </c>
      <c r="K1695" s="26">
        <f>VLOOKUP(A1695,[1]FloodArchive!$A$2:$P$6003,14,FALSE)</f>
        <v>1</v>
      </c>
      <c r="L1695" s="23">
        <f>VLOOKUP(A1695,[1]FloodArchive!$A$2:$P$6000,7,FALSE)</f>
        <v>25357.78</v>
      </c>
      <c r="M1695" s="27">
        <f t="shared" si="85"/>
        <v>5.182262480036866</v>
      </c>
      <c r="N1695" s="23">
        <f>VLOOKUP(A1695,[1]FloodArchive!$A$2:$P$6000,5,FALSE)</f>
        <v>139.18799999999999</v>
      </c>
      <c r="O1695" s="23">
        <f>VLOOKUP(A1695,[1]FloodArchive!$A$2:$P$6000,6,FALSE)</f>
        <v>37.625799999999998</v>
      </c>
      <c r="P1695" s="33" t="s">
        <v>3261</v>
      </c>
    </row>
    <row r="1696" spans="1:16" ht="39.950000000000003" customHeight="1" x14ac:dyDescent="0.2">
      <c r="A1696" s="138">
        <f t="shared" si="84"/>
        <v>2520</v>
      </c>
      <c r="B1696" s="21" t="str">
        <f>VLOOKUP(A1696,[1]FloodArchive!$A$2:$N$6000,3,FALSE)</f>
        <v>USA</v>
      </c>
      <c r="C1696" s="22" t="s">
        <v>3262</v>
      </c>
      <c r="D1696" s="24">
        <f>VLOOKUP(A1696,[1]FloodArchive!$A$2:$P$6000,8,FALSE)</f>
        <v>38180</v>
      </c>
      <c r="E1696" s="24">
        <f>VLOOKUP(A1696,[1]FloodArchive!$A$2:$P$6000,9,FALSE)</f>
        <v>38183</v>
      </c>
      <c r="F1696" s="25">
        <f t="shared" si="86"/>
        <v>4</v>
      </c>
      <c r="G1696" s="23">
        <f>VLOOKUP(A1696,[1]FloodArchive!$A$2:$P$6000,11,FALSE)</f>
        <v>0</v>
      </c>
      <c r="H1696" s="23">
        <f>VLOOKUP(A1696,[1]FloodArchive!$A$2:$P$6000,12,FALSE)</f>
        <v>500</v>
      </c>
      <c r="I1696" s="36">
        <v>30000000</v>
      </c>
      <c r="J1696" s="23" t="str">
        <f>VLOOKUP(A1696,[1]FloodArchive!$A$2:$P$6000,13,FALSE)</f>
        <v>Heavy rain</v>
      </c>
      <c r="K1696" s="26">
        <f>VLOOKUP(A1696,[1]FloodArchive!$A$2:$P$6003,14,FALSE)</f>
        <v>2</v>
      </c>
      <c r="L1696" s="23">
        <f>VLOOKUP(A1696,[1]FloodArchive!$A$2:$P$6000,7,FALSE)</f>
        <v>2441.81</v>
      </c>
      <c r="M1696" s="27">
        <f t="shared" si="85"/>
        <v>4.2908018549702556</v>
      </c>
      <c r="N1696" s="23">
        <f>VLOOKUP(A1696,[1]FloodArchive!$A$2:$P$6000,5,FALSE)</f>
        <v>-74.621899999999997</v>
      </c>
      <c r="O1696" s="23">
        <f>VLOOKUP(A1696,[1]FloodArchive!$A$2:$P$6000,6,FALSE)</f>
        <v>39.796700000000001</v>
      </c>
      <c r="P1696" s="33" t="s">
        <v>3263</v>
      </c>
    </row>
    <row r="1697" spans="1:16" ht="39.950000000000003" customHeight="1" x14ac:dyDescent="0.2">
      <c r="A1697" s="138">
        <f t="shared" si="84"/>
        <v>2519</v>
      </c>
      <c r="B1697" s="21" t="str">
        <f>VLOOKUP(A1697,[1]FloodArchive!$A$2:$N$6000,3,FALSE)</f>
        <v>Nepal</v>
      </c>
      <c r="C1697" s="22" t="s">
        <v>3264</v>
      </c>
      <c r="D1697" s="24">
        <f>VLOOKUP(A1697,[1]FloodArchive!$A$2:$P$6000,8,FALSE)</f>
        <v>38173</v>
      </c>
      <c r="E1697" s="24">
        <f>VLOOKUP(A1697,[1]FloodArchive!$A$2:$P$6000,9,FALSE)</f>
        <v>38210</v>
      </c>
      <c r="F1697" s="25">
        <f t="shared" si="86"/>
        <v>38</v>
      </c>
      <c r="G1697" s="23">
        <f>VLOOKUP(A1697,[1]FloodArchive!$A$2:$P$6000,11,FALSE)</f>
        <v>185</v>
      </c>
      <c r="H1697" s="23">
        <f>VLOOKUP(A1697,[1]FloodArchive!$A$2:$P$6000,12,FALSE)</f>
        <v>100000</v>
      </c>
      <c r="I1697" s="36"/>
      <c r="J1697" s="23" t="str">
        <f>VLOOKUP(A1697,[1]FloodArchive!$A$2:$P$6000,13,FALSE)</f>
        <v>Monsoonal rain</v>
      </c>
      <c r="K1697" s="26">
        <f>VLOOKUP(A1697,[1]FloodArchive!$A$2:$P$6003,14,FALSE)</f>
        <v>1</v>
      </c>
      <c r="L1697" s="23">
        <f>VLOOKUP(A1697,[1]FloodArchive!$A$2:$P$6000,7,FALSE)</f>
        <v>65222.23</v>
      </c>
      <c r="M1697" s="27">
        <f t="shared" si="85"/>
        <v>6.3941792402148989</v>
      </c>
      <c r="N1697" s="23">
        <f>VLOOKUP(A1697,[1]FloodArchive!$A$2:$P$6000,5,FALSE)</f>
        <v>86.252499999999998</v>
      </c>
      <c r="O1697" s="23">
        <f>VLOOKUP(A1697,[1]FloodArchive!$A$2:$P$6000,6,FALSE)</f>
        <v>27.086400000000001</v>
      </c>
      <c r="P1697" s="33" t="s">
        <v>3265</v>
      </c>
    </row>
    <row r="1698" spans="1:16" ht="39.950000000000003" customHeight="1" x14ac:dyDescent="0.2">
      <c r="A1698" s="138">
        <f t="shared" si="84"/>
        <v>2518</v>
      </c>
      <c r="B1698" s="21" t="str">
        <f>VLOOKUP(A1698,[1]FloodArchive!$A$2:$N$6000,3,FALSE)</f>
        <v>China</v>
      </c>
      <c r="C1698" s="22" t="s">
        <v>3266</v>
      </c>
      <c r="D1698" s="24">
        <f>VLOOKUP(A1698,[1]FloodArchive!$A$2:$P$6000,8,FALSE)</f>
        <v>38172</v>
      </c>
      <c r="E1698" s="24">
        <f>VLOOKUP(A1698,[1]FloodArchive!$A$2:$P$6000,9,FALSE)</f>
        <v>38191</v>
      </c>
      <c r="F1698" s="25">
        <f t="shared" si="86"/>
        <v>20</v>
      </c>
      <c r="G1698" s="23">
        <f>VLOOKUP(A1698,[1]FloodArchive!$A$2:$P$6000,11,FALSE)</f>
        <v>35</v>
      </c>
      <c r="H1698" s="23">
        <f>VLOOKUP(A1698,[1]FloodArchive!$A$2:$P$6000,12,FALSE)</f>
        <v>26000</v>
      </c>
      <c r="I1698" s="36"/>
      <c r="J1698" s="23" t="str">
        <f>VLOOKUP(A1698,[1]FloodArchive!$A$2:$P$6000,13,FALSE)</f>
        <v>Heavy rain</v>
      </c>
      <c r="K1698" s="26">
        <f>VLOOKUP(A1698,[1]FloodArchive!$A$2:$P$6003,14,FALSE)</f>
        <v>1</v>
      </c>
      <c r="L1698" s="23">
        <f>VLOOKUP(A1698,[1]FloodArchive!$A$2:$P$6000,7,FALSE)</f>
        <v>44796.52</v>
      </c>
      <c r="M1698" s="27">
        <f t="shared" si="85"/>
        <v>5.9522742729768661</v>
      </c>
      <c r="N1698" s="23">
        <f>VLOOKUP(A1698,[1]FloodArchive!$A$2:$P$6000,5,FALSE)</f>
        <v>98.889899999999997</v>
      </c>
      <c r="O1698" s="23">
        <f>VLOOKUP(A1698,[1]FloodArchive!$A$2:$P$6000,6,FALSE)</f>
        <v>26.124500000000001</v>
      </c>
      <c r="P1698" s="33" t="s">
        <v>3267</v>
      </c>
    </row>
    <row r="1699" spans="1:16" ht="39.950000000000003" customHeight="1" x14ac:dyDescent="0.2">
      <c r="A1699" s="138">
        <f t="shared" si="84"/>
        <v>2517</v>
      </c>
      <c r="B1699" s="21" t="str">
        <f>VLOOKUP(A1699,[1]FloodArchive!$A$2:$N$6000,3,FALSE)</f>
        <v>Chile</v>
      </c>
      <c r="C1699" s="22" t="s">
        <v>3268</v>
      </c>
      <c r="D1699" s="24">
        <f>VLOOKUP(A1699,[1]FloodArchive!$A$2:$P$6000,8,FALSE)</f>
        <v>38168</v>
      </c>
      <c r="E1699" s="24">
        <f>VLOOKUP(A1699,[1]FloodArchive!$A$2:$P$6000,9,FALSE)</f>
        <v>38169</v>
      </c>
      <c r="F1699" s="25">
        <f t="shared" si="86"/>
        <v>2</v>
      </c>
      <c r="G1699" s="23">
        <f>VLOOKUP(A1699,[1]FloodArchive!$A$2:$P$6000,11,FALSE)</f>
        <v>3</v>
      </c>
      <c r="H1699" s="23">
        <f>VLOOKUP(A1699,[1]FloodArchive!$A$2:$P$6000,12,FALSE)</f>
        <v>9000</v>
      </c>
      <c r="I1699" s="36"/>
      <c r="J1699" s="23" t="str">
        <f>VLOOKUP(A1699,[1]FloodArchive!$A$2:$P$6000,13,FALSE)</f>
        <v>Heavy rain</v>
      </c>
      <c r="K1699" s="26">
        <f>VLOOKUP(A1699,[1]FloodArchive!$A$2:$P$6003,14,FALSE)</f>
        <v>1</v>
      </c>
      <c r="L1699" s="23">
        <f>VLOOKUP(A1699,[1]FloodArchive!$A$2:$P$6000,7,FALSE)</f>
        <v>4606.95</v>
      </c>
      <c r="M1699" s="27">
        <f t="shared" si="85"/>
        <v>3.9644434944714835</v>
      </c>
      <c r="N1699" s="23">
        <f>VLOOKUP(A1699,[1]FloodArchive!$A$2:$P$6000,5,FALSE)</f>
        <v>-72.713700000000003</v>
      </c>
      <c r="O1699" s="23">
        <f>VLOOKUP(A1699,[1]FloodArchive!$A$2:$P$6000,6,FALSE)</f>
        <v>-39.644500000000001</v>
      </c>
      <c r="P1699" s="33" t="s">
        <v>3269</v>
      </c>
    </row>
    <row r="1700" spans="1:16" ht="39.950000000000003" customHeight="1" x14ac:dyDescent="0.2">
      <c r="A1700" s="138">
        <f t="shared" si="84"/>
        <v>2516</v>
      </c>
      <c r="B1700" s="21" t="str">
        <f>VLOOKUP(A1700,[1]FloodArchive!$A$2:$N$6000,3,FALSE)</f>
        <v>Philippines</v>
      </c>
      <c r="C1700" s="22" t="s">
        <v>3270</v>
      </c>
      <c r="D1700" s="24">
        <f>VLOOKUP(A1700,[1]FloodArchive!$A$2:$P$6000,8,FALSE)</f>
        <v>38167</v>
      </c>
      <c r="E1700" s="24">
        <f>VLOOKUP(A1700,[1]FloodArchive!$A$2:$P$6000,9,FALSE)</f>
        <v>38181</v>
      </c>
      <c r="F1700" s="25">
        <f t="shared" si="86"/>
        <v>15</v>
      </c>
      <c r="G1700" s="23">
        <f>VLOOKUP(A1700,[1]FloodArchive!$A$2:$P$6000,11,FALSE)</f>
        <v>54</v>
      </c>
      <c r="H1700" s="23">
        <f>VLOOKUP(A1700,[1]FloodArchive!$A$2:$P$6000,12,FALSE)</f>
        <v>385000</v>
      </c>
      <c r="I1700" s="36">
        <v>60000000</v>
      </c>
      <c r="J1700" s="23" t="str">
        <f>VLOOKUP(A1700,[1]FloodArchive!$A$2:$P$6000,13,FALSE)</f>
        <v>Tropical cyclone</v>
      </c>
      <c r="K1700" s="26">
        <f>VLOOKUP(A1700,[1]FloodArchive!$A$2:$P$6003,14,FALSE)</f>
        <v>2</v>
      </c>
      <c r="L1700" s="23">
        <f>VLOOKUP(A1700,[1]FloodArchive!$A$2:$P$6000,7,FALSE)</f>
        <v>84821.82</v>
      </c>
      <c r="M1700" s="27">
        <f t="shared" si="85"/>
        <v>6.4056288414884506</v>
      </c>
      <c r="N1700" s="23">
        <f>VLOOKUP(A1700,[1]FloodArchive!$A$2:$P$6000,5,FALSE)</f>
        <v>121.41</v>
      </c>
      <c r="O1700" s="23">
        <f>VLOOKUP(A1700,[1]FloodArchive!$A$2:$P$6000,6,FALSE)</f>
        <v>17.503299999999999</v>
      </c>
      <c r="P1700" s="33" t="s">
        <v>3271</v>
      </c>
    </row>
    <row r="1701" spans="1:16" ht="39.950000000000003" customHeight="1" x14ac:dyDescent="0.2">
      <c r="A1701" s="138">
        <f t="shared" si="84"/>
        <v>2515</v>
      </c>
      <c r="B1701" s="21" t="str">
        <f>VLOOKUP(A1701,[1]FloodArchive!$A$2:$N$6000,3,FALSE)</f>
        <v>China</v>
      </c>
      <c r="C1701" s="22" t="s">
        <v>3272</v>
      </c>
      <c r="D1701" s="24">
        <f>VLOOKUP(A1701,[1]FloodArchive!$A$2:$P$6000,8,FALSE)</f>
        <v>38166</v>
      </c>
      <c r="E1701" s="24">
        <f>VLOOKUP(A1701,[1]FloodArchive!$A$2:$P$6000,9,FALSE)</f>
        <v>38168</v>
      </c>
      <c r="F1701" s="25">
        <f t="shared" si="86"/>
        <v>3</v>
      </c>
      <c r="G1701" s="23">
        <f>VLOOKUP(A1701,[1]FloodArchive!$A$2:$P$6000,11,FALSE)</f>
        <v>15</v>
      </c>
      <c r="H1701" s="23">
        <f>VLOOKUP(A1701,[1]FloodArchive!$A$2:$P$6000,12,FALSE)</f>
        <v>0</v>
      </c>
      <c r="I1701" s="36"/>
      <c r="J1701" s="23" t="str">
        <f>VLOOKUP(A1701,[1]FloodArchive!$A$2:$P$6000,13,FALSE)</f>
        <v>Heavy rain</v>
      </c>
      <c r="K1701" s="26">
        <f>VLOOKUP(A1701,[1]FloodArchive!$A$2:$P$6003,14,FALSE)</f>
        <v>1</v>
      </c>
      <c r="L1701" s="23">
        <f>VLOOKUP(A1701,[1]FloodArchive!$A$2:$P$6000,7,FALSE)</f>
        <v>14994.27</v>
      </c>
      <c r="M1701" s="27">
        <f t="shared" si="85"/>
        <v>4.6530465815881907</v>
      </c>
      <c r="N1701" s="23">
        <f>VLOOKUP(A1701,[1]FloodArchive!$A$2:$P$6000,5,FALSE)</f>
        <v>104.834</v>
      </c>
      <c r="O1701" s="23">
        <f>VLOOKUP(A1701,[1]FloodArchive!$A$2:$P$6000,6,FALSE)</f>
        <v>28.863700000000001</v>
      </c>
      <c r="P1701" s="33" t="s">
        <v>3273</v>
      </c>
    </row>
    <row r="1702" spans="1:16" ht="39.950000000000003" customHeight="1" x14ac:dyDescent="0.2">
      <c r="A1702" s="138">
        <f t="shared" si="84"/>
        <v>2514</v>
      </c>
      <c r="B1702" s="21" t="str">
        <f>VLOOKUP(A1702,[1]FloodArchive!$A$2:$N$6000,3,FALSE)</f>
        <v>Philippines</v>
      </c>
      <c r="C1702" s="22" t="s">
        <v>3274</v>
      </c>
      <c r="D1702" s="24">
        <f>VLOOKUP(A1702,[1]FloodArchive!$A$2:$P$6000,8,FALSE)</f>
        <v>38166</v>
      </c>
      <c r="E1702" s="24">
        <f>VLOOKUP(A1702,[1]FloodArchive!$A$2:$P$6000,9,FALSE)</f>
        <v>38168</v>
      </c>
      <c r="F1702" s="25">
        <f t="shared" si="86"/>
        <v>3</v>
      </c>
      <c r="G1702" s="23">
        <f>VLOOKUP(A1702,[1]FloodArchive!$A$2:$P$6000,11,FALSE)</f>
        <v>5</v>
      </c>
      <c r="H1702" s="23">
        <f>VLOOKUP(A1702,[1]FloodArchive!$A$2:$P$6000,12,FALSE)</f>
        <v>1200</v>
      </c>
      <c r="I1702" s="36" t="s">
        <v>1691</v>
      </c>
      <c r="J1702" s="23" t="str">
        <f>VLOOKUP(A1702,[1]FloodArchive!$A$2:$P$6000,13,FALSE)</f>
        <v>Heavy rain</v>
      </c>
      <c r="K1702" s="26">
        <f>VLOOKUP(A1702,[1]FloodArchive!$A$2:$P$6003,14,FALSE)</f>
        <v>1</v>
      </c>
      <c r="L1702" s="23">
        <f>VLOOKUP(A1702,[1]FloodArchive!$A$2:$P$6000,7,FALSE)</f>
        <v>2079.62</v>
      </c>
      <c r="M1702" s="27">
        <f t="shared" si="85"/>
        <v>3.7951052401728136</v>
      </c>
      <c r="N1702" s="23">
        <f>VLOOKUP(A1702,[1]FloodArchive!$A$2:$P$6000,5,FALSE)</f>
        <v>124.57599999999999</v>
      </c>
      <c r="O1702" s="23">
        <f>VLOOKUP(A1702,[1]FloodArchive!$A$2:$P$6000,6,FALSE)</f>
        <v>7.3771500000000003</v>
      </c>
      <c r="P1702" s="33" t="s">
        <v>3275</v>
      </c>
    </row>
    <row r="1703" spans="1:16" ht="39.950000000000003" customHeight="1" x14ac:dyDescent="0.2">
      <c r="A1703" s="138">
        <f t="shared" si="84"/>
        <v>2513</v>
      </c>
      <c r="B1703" s="21" t="str">
        <f>VLOOKUP(A1703,[1]FloodArchive!$A$2:$N$6000,3,FALSE)</f>
        <v>Guam</v>
      </c>
      <c r="C1703" s="22" t="s">
        <v>3276</v>
      </c>
      <c r="D1703" s="24">
        <f>VLOOKUP(A1703,[1]FloodArchive!$A$2:$P$6000,8,FALSE)</f>
        <v>38165</v>
      </c>
      <c r="E1703" s="24">
        <f>VLOOKUP(A1703,[1]FloodArchive!$A$2:$P$6000,9,FALSE)</f>
        <v>38166</v>
      </c>
      <c r="F1703" s="25">
        <f t="shared" si="86"/>
        <v>2</v>
      </c>
      <c r="G1703" s="23">
        <f>VLOOKUP(A1703,[1]FloodArchive!$A$2:$P$6000,11,FALSE)</f>
        <v>4</v>
      </c>
      <c r="H1703" s="23">
        <f>VLOOKUP(A1703,[1]FloodArchive!$A$2:$P$6000,12,FALSE)</f>
        <v>500</v>
      </c>
      <c r="I1703" s="36"/>
      <c r="J1703" s="23" t="str">
        <f>VLOOKUP(A1703,[1]FloodArchive!$A$2:$P$6000,13,FALSE)</f>
        <v>Tropical cyclone</v>
      </c>
      <c r="K1703" s="26">
        <f>VLOOKUP(A1703,[1]FloodArchive!$A$2:$P$6003,14,FALSE)</f>
        <v>1</v>
      </c>
      <c r="L1703" s="23">
        <f>VLOOKUP(A1703,[1]FloodArchive!$A$2:$P$6000,7,FALSE)</f>
        <v>646.88599999999997</v>
      </c>
      <c r="M1703" s="27">
        <f t="shared" si="85"/>
        <v>3.1118577478424356</v>
      </c>
      <c r="N1703" s="23">
        <f>VLOOKUP(A1703,[1]FloodArchive!$A$2:$P$6000,5,FALSE)</f>
        <v>144.72200000000001</v>
      </c>
      <c r="O1703" s="23">
        <f>VLOOKUP(A1703,[1]FloodArchive!$A$2:$P$6000,6,FALSE)</f>
        <v>13.4405</v>
      </c>
      <c r="P1703" s="33" t="s">
        <v>3277</v>
      </c>
    </row>
    <row r="1704" spans="1:16" ht="39.950000000000003" customHeight="1" x14ac:dyDescent="0.2">
      <c r="A1704" s="138">
        <f t="shared" si="84"/>
        <v>2512</v>
      </c>
      <c r="B1704" s="21" t="str">
        <f>VLOOKUP(A1704,[1]FloodArchive!$A$2:$N$6000,3,FALSE)</f>
        <v>Russia</v>
      </c>
      <c r="C1704" s="22" t="s">
        <v>3278</v>
      </c>
      <c r="D1704" s="24">
        <f>VLOOKUP(A1704,[1]FloodArchive!$A$2:$P$6000,8,FALSE)</f>
        <v>38164</v>
      </c>
      <c r="E1704" s="24">
        <f>VLOOKUP(A1704,[1]FloodArchive!$A$2:$P$6000,9,FALSE)</f>
        <v>38169</v>
      </c>
      <c r="F1704" s="25">
        <f t="shared" si="86"/>
        <v>6</v>
      </c>
      <c r="G1704" s="23">
        <f>VLOOKUP(A1704,[1]FloodArchive!$A$2:$P$6000,11,FALSE)</f>
        <v>0</v>
      </c>
      <c r="H1704" s="23">
        <f>VLOOKUP(A1704,[1]FloodArchive!$A$2:$P$6000,12,FALSE)</f>
        <v>500</v>
      </c>
      <c r="I1704" s="36">
        <v>6900000</v>
      </c>
      <c r="J1704" s="23" t="str">
        <f>VLOOKUP(A1704,[1]FloodArchive!$A$2:$P$6000,13,FALSE)</f>
        <v>Heavy rain</v>
      </c>
      <c r="K1704" s="26">
        <f>VLOOKUP(A1704,[1]FloodArchive!$A$2:$P$6003,14,FALSE)</f>
        <v>1</v>
      </c>
      <c r="L1704" s="23">
        <f>VLOOKUP(A1704,[1]FloodArchive!$A$2:$P$6000,7,FALSE)</f>
        <v>18008.27</v>
      </c>
      <c r="M1704" s="27">
        <f t="shared" si="85"/>
        <v>5.0336232438505109</v>
      </c>
      <c r="N1704" s="23">
        <f>VLOOKUP(A1704,[1]FloodArchive!$A$2:$P$6000,5,FALSE)</f>
        <v>41.045000000000002</v>
      </c>
      <c r="O1704" s="23">
        <f>VLOOKUP(A1704,[1]FloodArchive!$A$2:$P$6000,6,FALSE)</f>
        <v>44.571199999999997</v>
      </c>
      <c r="P1704" s="33" t="s">
        <v>3279</v>
      </c>
    </row>
    <row r="1705" spans="1:16" ht="39.950000000000003" customHeight="1" x14ac:dyDescent="0.2">
      <c r="A1705" s="138">
        <f t="shared" si="84"/>
        <v>2511</v>
      </c>
      <c r="B1705" s="21" t="str">
        <f>VLOOKUP(A1705,[1]FloodArchive!$A$2:$N$6000,3,FALSE)</f>
        <v>Russia</v>
      </c>
      <c r="C1705" s="22" t="s">
        <v>3280</v>
      </c>
      <c r="D1705" s="24">
        <f>VLOOKUP(A1705,[1]FloodArchive!$A$2:$P$6000,8,FALSE)</f>
        <v>38161</v>
      </c>
      <c r="E1705" s="24">
        <f>VLOOKUP(A1705,[1]FloodArchive!$A$2:$P$6000,9,FALSE)</f>
        <v>38189</v>
      </c>
      <c r="F1705" s="25">
        <f t="shared" si="86"/>
        <v>29</v>
      </c>
      <c r="G1705" s="23">
        <f>VLOOKUP(A1705,[1]FloodArchive!$A$2:$P$6000,11,FALSE)</f>
        <v>0</v>
      </c>
      <c r="H1705" s="23">
        <f>VLOOKUP(A1705,[1]FloodArchive!$A$2:$P$6000,12,FALSE)</f>
        <v>700</v>
      </c>
      <c r="I1705" s="36"/>
      <c r="J1705" s="23" t="str">
        <f>VLOOKUP(A1705,[1]FloodArchive!$A$2:$P$6000,13,FALSE)</f>
        <v>Heavy rain</v>
      </c>
      <c r="K1705" s="26">
        <f>VLOOKUP(A1705,[1]FloodArchive!$A$2:$P$6003,14,FALSE)</f>
        <v>1</v>
      </c>
      <c r="L1705" s="23">
        <f>VLOOKUP(A1705,[1]FloodArchive!$A$2:$P$6000,7,FALSE)</f>
        <v>157042.18</v>
      </c>
      <c r="M1705" s="27">
        <f t="shared" si="85"/>
        <v>6.6584143132440845</v>
      </c>
      <c r="N1705" s="23">
        <f>VLOOKUP(A1705,[1]FloodArchive!$A$2:$P$6000,5,FALSE)</f>
        <v>134.04900000000001</v>
      </c>
      <c r="O1705" s="23">
        <f>VLOOKUP(A1705,[1]FloodArchive!$A$2:$P$6000,6,FALSE)</f>
        <v>67.419899999999998</v>
      </c>
      <c r="P1705" s="33" t="s">
        <v>3281</v>
      </c>
    </row>
    <row r="1706" spans="1:16" ht="39.950000000000003" customHeight="1" x14ac:dyDescent="0.2">
      <c r="A1706" s="138">
        <f t="shared" si="84"/>
        <v>2510</v>
      </c>
      <c r="B1706" s="21" t="str">
        <f>VLOOKUP(A1706,[1]FloodArchive!$A$2:$N$6000,3,FALSE)</f>
        <v>Nicaragua</v>
      </c>
      <c r="C1706" s="22" t="s">
        <v>3282</v>
      </c>
      <c r="D1706" s="24">
        <f>VLOOKUP(A1706,[1]FloodArchive!$A$2:$P$6000,8,FALSE)</f>
        <v>38162</v>
      </c>
      <c r="E1706" s="24">
        <f>VLOOKUP(A1706,[1]FloodArchive!$A$2:$P$6000,9,FALSE)</f>
        <v>38188</v>
      </c>
      <c r="F1706" s="25">
        <f t="shared" si="86"/>
        <v>27</v>
      </c>
      <c r="G1706" s="23">
        <f>VLOOKUP(A1706,[1]FloodArchive!$A$2:$P$6000,11,FALSE)</f>
        <v>25</v>
      </c>
      <c r="H1706" s="23">
        <f>VLOOKUP(A1706,[1]FloodArchive!$A$2:$P$6000,12,FALSE)</f>
        <v>18000</v>
      </c>
      <c r="I1706" s="36">
        <v>11200000</v>
      </c>
      <c r="J1706" s="23" t="str">
        <f>VLOOKUP(A1706,[1]FloodArchive!$A$2:$P$6000,13,FALSE)</f>
        <v>Heavy rain</v>
      </c>
      <c r="K1706" s="26">
        <f>VLOOKUP(A1706,[1]FloodArchive!$A$2:$P$6003,14,FALSE)</f>
        <v>1</v>
      </c>
      <c r="L1706" s="23">
        <f>VLOOKUP(A1706,[1]FloodArchive!$A$2:$P$6000,7,FALSE)</f>
        <v>26962.05</v>
      </c>
      <c r="M1706" s="27">
        <f t="shared" si="85"/>
        <v>5.8621166739006414</v>
      </c>
      <c r="N1706" s="23">
        <f>VLOOKUP(A1706,[1]FloodArchive!$A$2:$P$6000,5,FALSE)</f>
        <v>-84.892700000000005</v>
      </c>
      <c r="O1706" s="23">
        <f>VLOOKUP(A1706,[1]FloodArchive!$A$2:$P$6000,6,FALSE)</f>
        <v>13.113300000000001</v>
      </c>
      <c r="P1706" s="33" t="s">
        <v>3283</v>
      </c>
    </row>
    <row r="1707" spans="1:16" ht="39.950000000000003" customHeight="1" x14ac:dyDescent="0.2">
      <c r="A1707" s="138">
        <f t="shared" si="84"/>
        <v>2509</v>
      </c>
      <c r="B1707" s="21" t="str">
        <f>VLOOKUP(A1707,[1]FloodArchive!$A$2:$N$6000,3,FALSE)</f>
        <v>Nigeria</v>
      </c>
      <c r="C1707" s="22" t="s">
        <v>3284</v>
      </c>
      <c r="D1707" s="24">
        <f>VLOOKUP(A1707,[1]FloodArchive!$A$2:$P$6000,8,FALSE)</f>
        <v>38160</v>
      </c>
      <c r="E1707" s="24">
        <f>VLOOKUP(A1707,[1]FloodArchive!$A$2:$P$6000,9,FALSE)</f>
        <v>38163</v>
      </c>
      <c r="F1707" s="25">
        <f t="shared" si="86"/>
        <v>4</v>
      </c>
      <c r="G1707" s="23">
        <f>VLOOKUP(A1707,[1]FloodArchive!$A$2:$P$6000,11,FALSE)</f>
        <v>0</v>
      </c>
      <c r="H1707" s="23">
        <f>VLOOKUP(A1707,[1]FloodArchive!$A$2:$P$6000,12,FALSE)</f>
        <v>300</v>
      </c>
      <c r="I1707" s="36"/>
      <c r="J1707" s="23" t="str">
        <f>VLOOKUP(A1707,[1]FloodArchive!$A$2:$P$6000,13,FALSE)</f>
        <v>Heavy rain</v>
      </c>
      <c r="K1707" s="26">
        <f>VLOOKUP(A1707,[1]FloodArchive!$A$2:$P$6003,14,FALSE)</f>
        <v>1</v>
      </c>
      <c r="L1707" s="23">
        <f>VLOOKUP(A1707,[1]FloodArchive!$A$2:$P$6000,7,FALSE)</f>
        <v>8716.0400000000009</v>
      </c>
      <c r="M1707" s="27">
        <f t="shared" si="85"/>
        <v>4.5423792059883912</v>
      </c>
      <c r="N1707" s="23">
        <f>VLOOKUP(A1707,[1]FloodArchive!$A$2:$P$6000,5,FALSE)</f>
        <v>9.7251700000000003</v>
      </c>
      <c r="O1707" s="23">
        <f>VLOOKUP(A1707,[1]FloodArchive!$A$2:$P$6000,6,FALSE)</f>
        <v>12.411799999999999</v>
      </c>
      <c r="P1707" s="33" t="s">
        <v>3285</v>
      </c>
    </row>
    <row r="1708" spans="1:16" ht="39.950000000000003" customHeight="1" x14ac:dyDescent="0.2">
      <c r="A1708" s="138">
        <f t="shared" si="84"/>
        <v>2508</v>
      </c>
      <c r="B1708" s="21" t="str">
        <f>VLOOKUP(A1708,[1]FloodArchive!$A$2:$N$6000,3,FALSE)</f>
        <v>China</v>
      </c>
      <c r="C1708" s="22" t="s">
        <v>3286</v>
      </c>
      <c r="D1708" s="24">
        <f>VLOOKUP(A1708,[1]FloodArchive!$A$2:$P$6000,8,FALSE)</f>
        <v>38158</v>
      </c>
      <c r="E1708" s="24">
        <f>VLOOKUP(A1708,[1]FloodArchive!$A$2:$P$6000,9,FALSE)</f>
        <v>38163</v>
      </c>
      <c r="F1708" s="25">
        <f t="shared" si="86"/>
        <v>6</v>
      </c>
      <c r="G1708" s="23">
        <f>VLOOKUP(A1708,[1]FloodArchive!$A$2:$P$6000,11,FALSE)</f>
        <v>27</v>
      </c>
      <c r="H1708" s="23">
        <f>VLOOKUP(A1708,[1]FloodArchive!$A$2:$P$6000,12,FALSE)</f>
        <v>168000</v>
      </c>
      <c r="I1708" s="36">
        <v>360000000</v>
      </c>
      <c r="J1708" s="23" t="str">
        <f>VLOOKUP(A1708,[1]FloodArchive!$A$2:$P$6000,13,FALSE)</f>
        <v>Heavy rain</v>
      </c>
      <c r="K1708" s="26">
        <f>VLOOKUP(A1708,[1]FloodArchive!$A$2:$P$6003,14,FALSE)</f>
        <v>1</v>
      </c>
      <c r="L1708" s="23">
        <f>VLOOKUP(A1708,[1]FloodArchive!$A$2:$P$6000,7,FALSE)</f>
        <v>92247.56</v>
      </c>
      <c r="M1708" s="27">
        <f t="shared" si="85"/>
        <v>5.7431061380326245</v>
      </c>
      <c r="N1708" s="23">
        <f>VLOOKUP(A1708,[1]FloodArchive!$A$2:$P$6000,5,FALSE)</f>
        <v>111.68300000000001</v>
      </c>
      <c r="O1708" s="23">
        <f>VLOOKUP(A1708,[1]FloodArchive!$A$2:$P$6000,6,FALSE)</f>
        <v>28.089400000000001</v>
      </c>
      <c r="P1708" s="33" t="s">
        <v>3287</v>
      </c>
    </row>
    <row r="1709" spans="1:16" ht="39.950000000000003" customHeight="1" x14ac:dyDescent="0.2">
      <c r="A1709" s="138">
        <f t="shared" si="84"/>
        <v>2507</v>
      </c>
      <c r="B1709" s="21" t="str">
        <f>VLOOKUP(A1709,[1]FloodArchive!$A$2:$N$6000,3,FALSE)</f>
        <v>India</v>
      </c>
      <c r="C1709" s="22" t="s">
        <v>3288</v>
      </c>
      <c r="D1709" s="24">
        <f>VLOOKUP(A1709,[1]FloodArchive!$A$2:$P$6000,8,FALSE)</f>
        <v>38158</v>
      </c>
      <c r="E1709" s="24">
        <f>VLOOKUP(A1709,[1]FloodArchive!$A$2:$P$6000,9,FALSE)</f>
        <v>38267</v>
      </c>
      <c r="F1709" s="25">
        <f t="shared" si="86"/>
        <v>110</v>
      </c>
      <c r="G1709" s="23">
        <f>VLOOKUP(A1709,[1]FloodArchive!$A$2:$P$6000,11,FALSE)</f>
        <v>3000</v>
      </c>
      <c r="H1709" s="23">
        <f>VLOOKUP(A1709,[1]FloodArchive!$A$2:$P$6000,12,FALSE)</f>
        <v>40000000</v>
      </c>
      <c r="I1709" s="36" t="s">
        <v>1691</v>
      </c>
      <c r="J1709" s="23" t="str">
        <f>VLOOKUP(A1709,[1]FloodArchive!$A$2:$P$6000,13,FALSE)</f>
        <v>Monsoonal rain</v>
      </c>
      <c r="K1709" s="26">
        <f>VLOOKUP(A1709,[1]FloodArchive!$A$2:$P$6003,14,FALSE)</f>
        <v>2</v>
      </c>
      <c r="L1709" s="23">
        <f>VLOOKUP(A1709,[1]FloodArchive!$A$2:$P$6000,7,FALSE)</f>
        <v>1162598.06</v>
      </c>
      <c r="M1709" s="27">
        <f t="shared" si="85"/>
        <v>8.4078522747462081</v>
      </c>
      <c r="N1709" s="23">
        <f>VLOOKUP(A1709,[1]FloodArchive!$A$2:$P$6000,5,FALSE)</f>
        <v>85.891800000000003</v>
      </c>
      <c r="O1709" s="23">
        <f>VLOOKUP(A1709,[1]FloodArchive!$A$2:$P$6000,6,FALSE)</f>
        <v>25.498899999999999</v>
      </c>
      <c r="P1709" s="33" t="s">
        <v>3289</v>
      </c>
    </row>
    <row r="1710" spans="1:16" ht="39.950000000000003" customHeight="1" x14ac:dyDescent="0.2">
      <c r="A1710" s="138">
        <f t="shared" si="84"/>
        <v>2506</v>
      </c>
      <c r="B1710" s="21" t="str">
        <f>VLOOKUP(A1710,[1]FloodArchive!$A$2:$N$6000,3,FALSE)</f>
        <v>Slovakia</v>
      </c>
      <c r="C1710" s="22" t="s">
        <v>3290</v>
      </c>
      <c r="D1710" s="24">
        <f>VLOOKUP(A1710,[1]FloodArchive!$A$2:$P$6000,8,FALSE)</f>
        <v>38157</v>
      </c>
      <c r="E1710" s="24">
        <f>VLOOKUP(A1710,[1]FloodArchive!$A$2:$P$6000,9,FALSE)</f>
        <v>38158</v>
      </c>
      <c r="F1710" s="25">
        <f t="shared" si="86"/>
        <v>2</v>
      </c>
      <c r="G1710" s="23">
        <f>VLOOKUP(A1710,[1]FloodArchive!$A$2:$P$6000,11,FALSE)</f>
        <v>0</v>
      </c>
      <c r="H1710" s="23">
        <f>VLOOKUP(A1710,[1]FloodArchive!$A$2:$P$6000,12,FALSE)</f>
        <v>0</v>
      </c>
      <c r="I1710" s="36"/>
      <c r="J1710" s="23" t="str">
        <f>VLOOKUP(A1710,[1]FloodArchive!$A$2:$P$6000,13,FALSE)</f>
        <v>Heavy rain</v>
      </c>
      <c r="K1710" s="26">
        <f>VLOOKUP(A1710,[1]FloodArchive!$A$2:$P$6003,14,FALSE)</f>
        <v>2</v>
      </c>
      <c r="L1710" s="23">
        <f>VLOOKUP(A1710,[1]FloodArchive!$A$2:$P$6000,7,FALSE)</f>
        <v>750.02300000000002</v>
      </c>
      <c r="M1710" s="27">
        <f t="shared" si="85"/>
        <v>3.4771345728795633</v>
      </c>
      <c r="N1710" s="23">
        <f>VLOOKUP(A1710,[1]FloodArchive!$A$2:$P$6000,5,FALSE)</f>
        <v>18.0672</v>
      </c>
      <c r="O1710" s="23">
        <f>VLOOKUP(A1710,[1]FloodArchive!$A$2:$P$6000,6,FALSE)</f>
        <v>48.905799999999999</v>
      </c>
      <c r="P1710" s="33" t="s">
        <v>3291</v>
      </c>
    </row>
    <row r="1711" spans="1:16" ht="39.950000000000003" customHeight="1" x14ac:dyDescent="0.2">
      <c r="A1711" s="138">
        <f t="shared" si="84"/>
        <v>2505</v>
      </c>
      <c r="B1711" s="21" t="str">
        <f>VLOOKUP(A1711,[1]FloodArchive!$A$2:$N$6000,3,FALSE)</f>
        <v>Thailand</v>
      </c>
      <c r="C1711" s="22" t="s">
        <v>3292</v>
      </c>
      <c r="D1711" s="24">
        <f>VLOOKUP(A1711,[1]FloodArchive!$A$2:$P$6000,8,FALSE)</f>
        <v>38142</v>
      </c>
      <c r="E1711" s="24">
        <f>VLOOKUP(A1711,[1]FloodArchive!$A$2:$P$6000,9,FALSE)</f>
        <v>38159</v>
      </c>
      <c r="F1711" s="25">
        <f t="shared" si="86"/>
        <v>18</v>
      </c>
      <c r="G1711" s="23">
        <f>VLOOKUP(A1711,[1]FloodArchive!$A$2:$P$6000,11,FALSE)</f>
        <v>1</v>
      </c>
      <c r="H1711" s="23">
        <f>VLOOKUP(A1711,[1]FloodArchive!$A$2:$P$6000,12,FALSE)</f>
        <v>4000</v>
      </c>
      <c r="I1711" s="36"/>
      <c r="J1711" s="23" t="str">
        <f>VLOOKUP(A1711,[1]FloodArchive!$A$2:$P$6000,13,FALSE)</f>
        <v>Monsoonal rain</v>
      </c>
      <c r="K1711" s="26">
        <f>VLOOKUP(A1711,[1]FloodArchive!$A$2:$P$6003,14,FALSE)</f>
        <v>1</v>
      </c>
      <c r="L1711" s="23">
        <f>VLOOKUP(A1711,[1]FloodArchive!$A$2:$P$6000,7,FALSE)</f>
        <v>62813.66</v>
      </c>
      <c r="M1711" s="27">
        <f t="shared" si="85"/>
        <v>6.0533266045333969</v>
      </c>
      <c r="N1711" s="23">
        <f>VLOOKUP(A1711,[1]FloodArchive!$A$2:$P$6000,5,FALSE)</f>
        <v>100.16800000000001</v>
      </c>
      <c r="O1711" s="23">
        <f>VLOOKUP(A1711,[1]FloodArchive!$A$2:$P$6000,6,FALSE)</f>
        <v>17.1066</v>
      </c>
      <c r="P1711" s="33" t="s">
        <v>3293</v>
      </c>
    </row>
    <row r="1712" spans="1:16" ht="39.950000000000003" customHeight="1" x14ac:dyDescent="0.2">
      <c r="A1712" s="138">
        <f t="shared" si="84"/>
        <v>2504</v>
      </c>
      <c r="B1712" s="21" t="str">
        <f>VLOOKUP(A1712,[1]FloodArchive!$A$2:$N$6000,3,FALSE)</f>
        <v>Brazil</v>
      </c>
      <c r="C1712" s="22" t="s">
        <v>3294</v>
      </c>
      <c r="D1712" s="24">
        <f>VLOOKUP(A1712,[1]FloodArchive!$A$2:$P$6000,8,FALSE)</f>
        <v>38155</v>
      </c>
      <c r="E1712" s="24">
        <f>VLOOKUP(A1712,[1]FloodArchive!$A$2:$P$6000,9,FALSE)</f>
        <v>38156</v>
      </c>
      <c r="F1712" s="25">
        <f t="shared" si="86"/>
        <v>2</v>
      </c>
      <c r="G1712" s="23">
        <f>VLOOKUP(A1712,[1]FloodArchive!$A$2:$P$6000,11,FALSE)</f>
        <v>7</v>
      </c>
      <c r="H1712" s="23">
        <f>VLOOKUP(A1712,[1]FloodArchive!$A$2:$P$6000,12,FALSE)</f>
        <v>3000</v>
      </c>
      <c r="I1712" s="36"/>
      <c r="J1712" s="23" t="str">
        <f>VLOOKUP(A1712,[1]FloodArchive!$A$2:$P$6000,13,FALSE)</f>
        <v>Dam/Levy, break or release</v>
      </c>
      <c r="K1712" s="26">
        <f>VLOOKUP(A1712,[1]FloodArchive!$A$2:$P$6003,14,FALSE)</f>
        <v>1</v>
      </c>
      <c r="L1712" s="23">
        <f>VLOOKUP(A1712,[1]FloodArchive!$A$2:$P$6000,7,FALSE)</f>
        <v>153.02099999999999</v>
      </c>
      <c r="M1712" s="27">
        <f t="shared" si="85"/>
        <v>2.4857810314376731</v>
      </c>
      <c r="N1712" s="23">
        <f>VLOOKUP(A1712,[1]FloodArchive!$A$2:$P$6000,5,FALSE)</f>
        <v>-35.589799999999997</v>
      </c>
      <c r="O1712" s="23">
        <f>VLOOKUP(A1712,[1]FloodArchive!$A$2:$P$6000,6,FALSE)</f>
        <v>-7.0464200000000003</v>
      </c>
      <c r="P1712" s="33" t="s">
        <v>3295</v>
      </c>
    </row>
    <row r="1713" spans="1:16" ht="39.950000000000003" customHeight="1" x14ac:dyDescent="0.2">
      <c r="A1713" s="138">
        <f t="shared" si="84"/>
        <v>2503</v>
      </c>
      <c r="B1713" s="21" t="str">
        <f>VLOOKUP(A1713,[1]FloodArchive!$A$2:$N$6000,3,FALSE)</f>
        <v>Nigeria</v>
      </c>
      <c r="C1713" s="22" t="s">
        <v>3296</v>
      </c>
      <c r="D1713" s="24">
        <f>VLOOKUP(A1713,[1]FloodArchive!$A$2:$P$6000,8,FALSE)</f>
        <v>38155</v>
      </c>
      <c r="E1713" s="24">
        <f>VLOOKUP(A1713,[1]FloodArchive!$A$2:$P$6000,9,FALSE)</f>
        <v>38156</v>
      </c>
      <c r="F1713" s="25">
        <f t="shared" si="86"/>
        <v>2</v>
      </c>
      <c r="G1713" s="23">
        <f>VLOOKUP(A1713,[1]FloodArchive!$A$2:$P$6000,11,FALSE)</f>
        <v>0</v>
      </c>
      <c r="H1713" s="23">
        <f>VLOOKUP(A1713,[1]FloodArchive!$A$2:$P$6000,12,FALSE)</f>
        <v>0</v>
      </c>
      <c r="I1713" s="36"/>
      <c r="J1713" s="23" t="str">
        <f>VLOOKUP(A1713,[1]FloodArchive!$A$2:$P$6000,13,FALSE)</f>
        <v>Heavy rain</v>
      </c>
      <c r="K1713" s="26">
        <f>VLOOKUP(A1713,[1]FloodArchive!$A$2:$P$6003,14,FALSE)</f>
        <v>1</v>
      </c>
      <c r="L1713" s="23">
        <f>VLOOKUP(A1713,[1]FloodArchive!$A$2:$P$6000,7,FALSE)</f>
        <v>337.173</v>
      </c>
      <c r="M1713" s="27">
        <f t="shared" si="85"/>
        <v>2.8288827857552037</v>
      </c>
      <c r="N1713" s="23">
        <f>VLOOKUP(A1713,[1]FloodArchive!$A$2:$P$6000,5,FALSE)</f>
        <v>3.4864099999999998</v>
      </c>
      <c r="O1713" s="23">
        <f>VLOOKUP(A1713,[1]FloodArchive!$A$2:$P$6000,6,FALSE)</f>
        <v>6.4901</v>
      </c>
      <c r="P1713" s="33" t="s">
        <v>3297</v>
      </c>
    </row>
    <row r="1714" spans="1:16" ht="39.950000000000003" customHeight="1" x14ac:dyDescent="0.2">
      <c r="A1714" s="138">
        <f t="shared" si="84"/>
        <v>2502</v>
      </c>
      <c r="B1714" s="21" t="str">
        <f>VLOOKUP(A1714,[1]FloodArchive!$A$2:$N$6000,3,FALSE)</f>
        <v>China</v>
      </c>
      <c r="C1714" s="22" t="s">
        <v>3298</v>
      </c>
      <c r="D1714" s="24">
        <f>VLOOKUP(A1714,[1]FloodArchive!$A$2:$P$6000,8,FALSE)</f>
        <v>38152</v>
      </c>
      <c r="E1714" s="24">
        <f>VLOOKUP(A1714,[1]FloodArchive!$A$2:$P$6000,9,FALSE)</f>
        <v>38154</v>
      </c>
      <c r="F1714" s="25">
        <f t="shared" si="86"/>
        <v>3</v>
      </c>
      <c r="G1714" s="23">
        <f>VLOOKUP(A1714,[1]FloodArchive!$A$2:$P$6000,11,FALSE)</f>
        <v>2</v>
      </c>
      <c r="H1714" s="23">
        <f>VLOOKUP(A1714,[1]FloodArchive!$A$2:$P$6000,12,FALSE)</f>
        <v>0</v>
      </c>
      <c r="I1714" s="36"/>
      <c r="J1714" s="23" t="str">
        <f>VLOOKUP(A1714,[1]FloodArchive!$A$2:$P$6000,13,FALSE)</f>
        <v>Heavy rain</v>
      </c>
      <c r="K1714" s="26">
        <f>VLOOKUP(A1714,[1]FloodArchive!$A$2:$P$6003,14,FALSE)</f>
        <v>1</v>
      </c>
      <c r="L1714" s="23">
        <f>VLOOKUP(A1714,[1]FloodArchive!$A$2:$P$6000,7,FALSE)</f>
        <v>47477.59</v>
      </c>
      <c r="M1714" s="27">
        <f t="shared" si="85"/>
        <v>5.1536099204304948</v>
      </c>
      <c r="N1714" s="23">
        <f>VLOOKUP(A1714,[1]FloodArchive!$A$2:$P$6000,5,FALSE)</f>
        <v>106.151</v>
      </c>
      <c r="O1714" s="23">
        <f>VLOOKUP(A1714,[1]FloodArchive!$A$2:$P$6000,6,FALSE)</f>
        <v>27.1983</v>
      </c>
      <c r="P1714" s="33" t="s">
        <v>3299</v>
      </c>
    </row>
    <row r="1715" spans="1:16" ht="39.950000000000003" customHeight="1" x14ac:dyDescent="0.2">
      <c r="A1715" s="138">
        <f t="shared" si="84"/>
        <v>2501</v>
      </c>
      <c r="B1715" s="21" t="str">
        <f>VLOOKUP(A1715,[1]FloodArchive!$A$2:$N$6000,3,FALSE)</f>
        <v>Romania</v>
      </c>
      <c r="C1715" s="22" t="s">
        <v>3300</v>
      </c>
      <c r="D1715" s="24">
        <f>VLOOKUP(A1715,[1]FloodArchive!$A$2:$P$6000,8,FALSE)</f>
        <v>38151</v>
      </c>
      <c r="E1715" s="24">
        <f>VLOOKUP(A1715,[1]FloodArchive!$A$2:$P$6000,9,FALSE)</f>
        <v>38153</v>
      </c>
      <c r="F1715" s="25">
        <f t="shared" si="86"/>
        <v>3</v>
      </c>
      <c r="G1715" s="23">
        <f>VLOOKUP(A1715,[1]FloodArchive!$A$2:$P$6000,11,FALSE)</f>
        <v>1</v>
      </c>
      <c r="H1715" s="23">
        <f>VLOOKUP(A1715,[1]FloodArchive!$A$2:$P$6000,12,FALSE)</f>
        <v>0</v>
      </c>
      <c r="I1715" s="36"/>
      <c r="J1715" s="23" t="str">
        <f>VLOOKUP(A1715,[1]FloodArchive!$A$2:$P$6000,13,FALSE)</f>
        <v>Heavy rain</v>
      </c>
      <c r="K1715" s="26">
        <f>VLOOKUP(A1715,[1]FloodArchive!$A$2:$P$6003,14,FALSE)</f>
        <v>1</v>
      </c>
      <c r="L1715" s="23">
        <f>VLOOKUP(A1715,[1]FloodArchive!$A$2:$P$6000,7,FALSE)</f>
        <v>26644.5</v>
      </c>
      <c r="M1715" s="27">
        <f t="shared" si="85"/>
        <v>4.902728829577006</v>
      </c>
      <c r="N1715" s="23">
        <f>VLOOKUP(A1715,[1]FloodArchive!$A$2:$P$6000,5,FALSE)</f>
        <v>27.036899999999999</v>
      </c>
      <c r="O1715" s="23">
        <f>VLOOKUP(A1715,[1]FloodArchive!$A$2:$P$6000,6,FALSE)</f>
        <v>46.740699999999997</v>
      </c>
      <c r="P1715" s="33" t="s">
        <v>3301</v>
      </c>
    </row>
    <row r="1716" spans="1:16" ht="39.950000000000003" customHeight="1" x14ac:dyDescent="0.2">
      <c r="A1716" s="138">
        <f t="shared" si="84"/>
        <v>2500</v>
      </c>
      <c r="B1716" s="21" t="str">
        <f>VLOOKUP(A1716,[1]FloodArchive!$A$2:$N$6000,3,FALSE)</f>
        <v>Russia</v>
      </c>
      <c r="C1716" s="22" t="s">
        <v>3302</v>
      </c>
      <c r="D1716" s="24">
        <f>VLOOKUP(A1716,[1]FloodArchive!$A$2:$P$6000,8,FALSE)</f>
        <v>38150</v>
      </c>
      <c r="E1716" s="24">
        <f>VLOOKUP(A1716,[1]FloodArchive!$A$2:$P$6000,9,FALSE)</f>
        <v>38161</v>
      </c>
      <c r="F1716" s="25">
        <f t="shared" si="86"/>
        <v>12</v>
      </c>
      <c r="G1716" s="23">
        <f>VLOOKUP(A1716,[1]FloodArchive!$A$2:$P$6000,11,FALSE)</f>
        <v>0</v>
      </c>
      <c r="H1716" s="23">
        <f>VLOOKUP(A1716,[1]FloodArchive!$A$2:$P$6000,12,FALSE)</f>
        <v>500</v>
      </c>
      <c r="I1716" s="36"/>
      <c r="J1716" s="23" t="str">
        <f>VLOOKUP(A1716,[1]FloodArchive!$A$2:$P$6000,13,FALSE)</f>
        <v>Rain and snowmelt</v>
      </c>
      <c r="K1716" s="26">
        <f>VLOOKUP(A1716,[1]FloodArchive!$A$2:$P$6003,14,FALSE)</f>
        <v>1</v>
      </c>
      <c r="L1716" s="23">
        <f>VLOOKUP(A1716,[1]FloodArchive!$A$2:$P$6000,7,FALSE)</f>
        <v>136392.44</v>
      </c>
      <c r="M1716" s="27">
        <f t="shared" si="85"/>
        <v>6.2139715448338153</v>
      </c>
      <c r="N1716" s="23">
        <f>VLOOKUP(A1716,[1]FloodArchive!$A$2:$P$6000,5,FALSE)</f>
        <v>112.63200000000001</v>
      </c>
      <c r="O1716" s="23">
        <f>VLOOKUP(A1716,[1]FloodArchive!$A$2:$P$6000,6,FALSE)</f>
        <v>59.1447</v>
      </c>
      <c r="P1716" s="33" t="s">
        <v>3303</v>
      </c>
    </row>
    <row r="1717" spans="1:16" ht="39.950000000000003" customHeight="1" x14ac:dyDescent="0.2">
      <c r="A1717" s="138">
        <f t="shared" si="84"/>
        <v>2499</v>
      </c>
      <c r="B1717" s="21" t="str">
        <f>VLOOKUP(A1717,[1]FloodArchive!$A$2:$N$6000,3,FALSE)</f>
        <v>Mexico</v>
      </c>
      <c r="C1717" s="22" t="s">
        <v>3304</v>
      </c>
      <c r="D1717" s="24">
        <f>VLOOKUP(A1717,[1]FloodArchive!$A$2:$P$6000,8,FALSE)</f>
        <v>38150</v>
      </c>
      <c r="E1717" s="24">
        <f>VLOOKUP(A1717,[1]FloodArchive!$A$2:$P$6000,9,FALSE)</f>
        <v>38153</v>
      </c>
      <c r="F1717" s="25">
        <f t="shared" si="86"/>
        <v>4</v>
      </c>
      <c r="G1717" s="23">
        <f>VLOOKUP(A1717,[1]FloodArchive!$A$2:$P$6000,11,FALSE)</f>
        <v>1</v>
      </c>
      <c r="H1717" s="23">
        <f>VLOOKUP(A1717,[1]FloodArchive!$A$2:$P$6000,12,FALSE)</f>
        <v>350</v>
      </c>
      <c r="I1717" s="36">
        <v>3600000</v>
      </c>
      <c r="J1717" s="23" t="str">
        <f>VLOOKUP(A1717,[1]FloodArchive!$A$2:$P$6000,13,FALSE)</f>
        <v>Heavy rain</v>
      </c>
      <c r="K1717" s="26">
        <f>VLOOKUP(A1717,[1]FloodArchive!$A$2:$P$6003,14,FALSE)</f>
        <v>1</v>
      </c>
      <c r="L1717" s="23">
        <f>VLOOKUP(A1717,[1]FloodArchive!$A$2:$P$6000,7,FALSE)</f>
        <v>420.29899999999998</v>
      </c>
      <c r="M1717" s="27">
        <f t="shared" si="85"/>
        <v>3.2256183480357583</v>
      </c>
      <c r="N1717" s="23">
        <f>VLOOKUP(A1717,[1]FloodArchive!$A$2:$P$6000,5,FALSE)</f>
        <v>-86.889700000000005</v>
      </c>
      <c r="O1717" s="23">
        <f>VLOOKUP(A1717,[1]FloodArchive!$A$2:$P$6000,6,FALSE)</f>
        <v>20.428599999999999</v>
      </c>
      <c r="P1717" s="33" t="s">
        <v>3305</v>
      </c>
    </row>
    <row r="1718" spans="1:16" ht="39.950000000000003" customHeight="1" x14ac:dyDescent="0.2">
      <c r="A1718" s="138">
        <f t="shared" si="84"/>
        <v>2498</v>
      </c>
      <c r="B1718" s="21" t="str">
        <f>VLOOKUP(A1718,[1]FloodArchive!$A$2:$N$6000,3,FALSE)</f>
        <v>USA</v>
      </c>
      <c r="C1718" s="22" t="s">
        <v>3306</v>
      </c>
      <c r="D1718" s="24">
        <f>VLOOKUP(A1718,[1]FloodArchive!$A$2:$P$6000,8,FALSE)</f>
        <v>38148</v>
      </c>
      <c r="E1718" s="24">
        <f>VLOOKUP(A1718,[1]FloodArchive!$A$2:$P$6000,9,FALSE)</f>
        <v>38159</v>
      </c>
      <c r="F1718" s="25">
        <f t="shared" si="86"/>
        <v>12</v>
      </c>
      <c r="G1718" s="23">
        <f>VLOOKUP(A1718,[1]FloodArchive!$A$2:$P$6000,11,FALSE)</f>
        <v>0</v>
      </c>
      <c r="H1718" s="23">
        <f>VLOOKUP(A1718,[1]FloodArchive!$A$2:$P$6000,12,FALSE)</f>
        <v>500</v>
      </c>
      <c r="I1718" s="36">
        <v>9000000</v>
      </c>
      <c r="J1718" s="23" t="str">
        <f>VLOOKUP(A1718,[1]FloodArchive!$A$2:$P$6000,13,FALSE)</f>
        <v>Heavy rain</v>
      </c>
      <c r="K1718" s="26">
        <f>VLOOKUP(A1718,[1]FloodArchive!$A$2:$P$6003,14,FALSE)</f>
        <v>2</v>
      </c>
      <c r="L1718" s="23">
        <f>VLOOKUP(A1718,[1]FloodArchive!$A$2:$P$6000,7,FALSE)</f>
        <v>28979.14</v>
      </c>
      <c r="M1718" s="27">
        <f t="shared" si="85"/>
        <v>5.8422967346895369</v>
      </c>
      <c r="N1718" s="23">
        <f>VLOOKUP(A1718,[1]FloodArchive!$A$2:$P$6000,5,FALSE)</f>
        <v>-88.719499999999996</v>
      </c>
      <c r="O1718" s="23">
        <f>VLOOKUP(A1718,[1]FloodArchive!$A$2:$P$6000,6,FALSE)</f>
        <v>43.475200000000001</v>
      </c>
      <c r="P1718" s="33" t="s">
        <v>3307</v>
      </c>
    </row>
    <row r="1719" spans="1:16" ht="39.950000000000003" customHeight="1" x14ac:dyDescent="0.2">
      <c r="A1719" s="138">
        <f t="shared" si="84"/>
        <v>2497</v>
      </c>
      <c r="B1719" s="21" t="str">
        <f>VLOOKUP(A1719,[1]FloodArchive!$A$2:$N$6000,3,FALSE)</f>
        <v>Georgia</v>
      </c>
      <c r="C1719" s="22" t="s">
        <v>3308</v>
      </c>
      <c r="D1719" s="24">
        <f>VLOOKUP(A1719,[1]FloodArchive!$A$2:$P$6000,8,FALSE)</f>
        <v>38147</v>
      </c>
      <c r="E1719" s="24">
        <f>VLOOKUP(A1719,[1]FloodArchive!$A$2:$P$6000,9,FALSE)</f>
        <v>38150</v>
      </c>
      <c r="F1719" s="25">
        <f t="shared" si="86"/>
        <v>4</v>
      </c>
      <c r="G1719" s="23">
        <f>VLOOKUP(A1719,[1]FloodArchive!$A$2:$P$6000,11,FALSE)</f>
        <v>0</v>
      </c>
      <c r="H1719" s="23">
        <f>VLOOKUP(A1719,[1]FloodArchive!$A$2:$P$6000,12,FALSE)</f>
        <v>0</v>
      </c>
      <c r="I1719" s="36">
        <v>3000000</v>
      </c>
      <c r="J1719" s="23" t="str">
        <f>VLOOKUP(A1719,[1]FloodArchive!$A$2:$P$6000,13,FALSE)</f>
        <v>Heavy rain</v>
      </c>
      <c r="K1719" s="26">
        <f>VLOOKUP(A1719,[1]FloodArchive!$A$2:$P$6003,14,FALSE)</f>
        <v>2</v>
      </c>
      <c r="L1719" s="23">
        <f>VLOOKUP(A1719,[1]FloodArchive!$A$2:$P$6000,7,FALSE)</f>
        <v>45909.97</v>
      </c>
      <c r="M1719" s="27">
        <f t="shared" si="85"/>
        <v>5.5649969959670971</v>
      </c>
      <c r="N1719" s="23">
        <f>VLOOKUP(A1719,[1]FloodArchive!$A$2:$P$6000,5,FALSE)</f>
        <v>42.410800000000002</v>
      </c>
      <c r="O1719" s="23">
        <f>VLOOKUP(A1719,[1]FloodArchive!$A$2:$P$6000,6,FALSE)</f>
        <v>42.349400000000003</v>
      </c>
      <c r="P1719" s="33" t="s">
        <v>3309</v>
      </c>
    </row>
    <row r="1720" spans="1:16" ht="39.950000000000003" customHeight="1" x14ac:dyDescent="0.2">
      <c r="A1720" s="138">
        <f t="shared" si="84"/>
        <v>2496</v>
      </c>
      <c r="B1720" s="21" t="str">
        <f>VLOOKUP(A1720,[1]FloodArchive!$A$2:$N$6000,3,FALSE)</f>
        <v>India</v>
      </c>
      <c r="C1720" s="22" t="s">
        <v>3310</v>
      </c>
      <c r="D1720" s="24">
        <f>VLOOKUP(A1720,[1]FloodArchive!$A$2:$P$6000,8,FALSE)</f>
        <v>38147</v>
      </c>
      <c r="E1720" s="24">
        <f>VLOOKUP(A1720,[1]FloodArchive!$A$2:$P$6000,9,FALSE)</f>
        <v>38149</v>
      </c>
      <c r="F1720" s="25">
        <f t="shared" si="86"/>
        <v>3</v>
      </c>
      <c r="G1720" s="23">
        <f>VLOOKUP(A1720,[1]FloodArchive!$A$2:$P$6000,11,FALSE)</f>
        <v>45</v>
      </c>
      <c r="H1720" s="23">
        <f>VLOOKUP(A1720,[1]FloodArchive!$A$2:$P$6000,12,FALSE)</f>
        <v>1000</v>
      </c>
      <c r="I1720" s="36"/>
      <c r="J1720" s="23" t="str">
        <f>VLOOKUP(A1720,[1]FloodArchive!$A$2:$P$6000,13,FALSE)</f>
        <v>Monsoonal rain</v>
      </c>
      <c r="K1720" s="26">
        <f>VLOOKUP(A1720,[1]FloodArchive!$A$2:$P$6003,14,FALSE)</f>
        <v>1</v>
      </c>
      <c r="L1720" s="23">
        <f>VLOOKUP(A1720,[1]FloodArchive!$A$2:$P$6000,7,FALSE)</f>
        <v>8999.41</v>
      </c>
      <c r="M1720" s="27">
        <f t="shared" si="85"/>
        <v>4.4313352928097141</v>
      </c>
      <c r="N1720" s="23">
        <f>VLOOKUP(A1720,[1]FloodArchive!$A$2:$P$6000,5,FALSE)</f>
        <v>75.474699999999999</v>
      </c>
      <c r="O1720" s="23">
        <f>VLOOKUP(A1720,[1]FloodArchive!$A$2:$P$6000,6,FALSE)</f>
        <v>12.1226</v>
      </c>
      <c r="P1720" s="33" t="s">
        <v>3311</v>
      </c>
    </row>
    <row r="1721" spans="1:16" ht="39.950000000000003" customHeight="1" x14ac:dyDescent="0.2">
      <c r="A1721" s="138">
        <f t="shared" si="84"/>
        <v>2495</v>
      </c>
      <c r="B1721" s="21" t="str">
        <f>VLOOKUP(A1721,[1]FloodArchive!$A$2:$N$6000,3,FALSE)</f>
        <v>Venezuela</v>
      </c>
      <c r="C1721" s="22" t="s">
        <v>3312</v>
      </c>
      <c r="D1721" s="24">
        <f>VLOOKUP(A1721,[1]FloodArchive!$A$2:$P$6000,8,FALSE)</f>
        <v>38146</v>
      </c>
      <c r="E1721" s="24">
        <f>VLOOKUP(A1721,[1]FloodArchive!$A$2:$P$6000,9,FALSE)</f>
        <v>38261</v>
      </c>
      <c r="F1721" s="25">
        <f t="shared" si="86"/>
        <v>116</v>
      </c>
      <c r="G1721" s="23">
        <f>VLOOKUP(A1721,[1]FloodArchive!$A$2:$P$6000,11,FALSE)</f>
        <v>0</v>
      </c>
      <c r="H1721" s="23">
        <f>VLOOKUP(A1721,[1]FloodArchive!$A$2:$P$6000,12,FALSE)</f>
        <v>2500</v>
      </c>
      <c r="I1721" s="36"/>
      <c r="J1721" s="23" t="str">
        <f>VLOOKUP(A1721,[1]FloodArchive!$A$2:$P$6000,13,FALSE)</f>
        <v>Heavy rain</v>
      </c>
      <c r="K1721" s="26">
        <f>VLOOKUP(A1721,[1]FloodArchive!$A$2:$P$6003,14,FALSE)</f>
        <v>1</v>
      </c>
      <c r="L1721" s="23">
        <f>VLOOKUP(A1721,[1]FloodArchive!$A$2:$P$6000,7,FALSE)</f>
        <v>90256.29</v>
      </c>
      <c r="M1721" s="27">
        <f t="shared" si="85"/>
        <v>7.0199354670301188</v>
      </c>
      <c r="N1721" s="23">
        <f>VLOOKUP(A1721,[1]FloodArchive!$A$2:$P$6000,5,FALSE)</f>
        <v>-67.795299999999997</v>
      </c>
      <c r="O1721" s="23">
        <f>VLOOKUP(A1721,[1]FloodArchive!$A$2:$P$6000,6,FALSE)</f>
        <v>7.22966</v>
      </c>
      <c r="P1721" s="33" t="s">
        <v>3313</v>
      </c>
    </row>
    <row r="1722" spans="1:16" ht="39.950000000000003" customHeight="1" x14ac:dyDescent="0.2">
      <c r="A1722" s="138">
        <f t="shared" si="84"/>
        <v>2494</v>
      </c>
      <c r="B1722" s="21" t="str">
        <f>VLOOKUP(A1722,[1]FloodArchive!$A$2:$N$6000,3,FALSE)</f>
        <v>USA</v>
      </c>
      <c r="C1722" s="22" t="s">
        <v>3314</v>
      </c>
      <c r="D1722" s="24">
        <f>VLOOKUP(A1722,[1]FloodArchive!$A$2:$P$6000,8,FALSE)</f>
        <v>38143</v>
      </c>
      <c r="E1722" s="24">
        <f>VLOOKUP(A1722,[1]FloodArchive!$A$2:$P$6000,9,FALSE)</f>
        <v>38148</v>
      </c>
      <c r="F1722" s="25">
        <f t="shared" si="86"/>
        <v>6</v>
      </c>
      <c r="G1722" s="23">
        <f>VLOOKUP(A1722,[1]FloodArchive!$A$2:$P$6000,11,FALSE)</f>
        <v>0</v>
      </c>
      <c r="H1722" s="23">
        <f>VLOOKUP(A1722,[1]FloodArchive!$A$2:$P$6000,12,FALSE)</f>
        <v>200</v>
      </c>
      <c r="I1722" s="36"/>
      <c r="J1722" s="23" t="str">
        <f>VLOOKUP(A1722,[1]FloodArchive!$A$2:$P$6000,13,FALSE)</f>
        <v>Heavy rain</v>
      </c>
      <c r="K1722" s="26">
        <f>VLOOKUP(A1722,[1]FloodArchive!$A$2:$P$6003,14,FALSE)</f>
        <v>1</v>
      </c>
      <c r="L1722" s="23">
        <f>VLOOKUP(A1722,[1]FloodArchive!$A$2:$P$6000,7,FALSE)</f>
        <v>114505.27</v>
      </c>
      <c r="M1722" s="27">
        <f t="shared" si="85"/>
        <v>5.8369767255246199</v>
      </c>
      <c r="N1722" s="23">
        <f>VLOOKUP(A1722,[1]FloodArchive!$A$2:$P$6000,5,FALSE)</f>
        <v>-97.290999999999997</v>
      </c>
      <c r="O1722" s="23">
        <f>VLOOKUP(A1722,[1]FloodArchive!$A$2:$P$6000,6,FALSE)</f>
        <v>31.040500000000002</v>
      </c>
      <c r="P1722" s="33" t="s">
        <v>3315</v>
      </c>
    </row>
    <row r="1723" spans="1:16" ht="39.950000000000003" customHeight="1" x14ac:dyDescent="0.2">
      <c r="A1723" s="138">
        <f t="shared" si="84"/>
        <v>2493</v>
      </c>
      <c r="B1723" s="21" t="str">
        <f>VLOOKUP(A1723,[1]FloodArchive!$A$2:$N$6000,3,FALSE)</f>
        <v>China</v>
      </c>
      <c r="C1723" s="22" t="s">
        <v>3316</v>
      </c>
      <c r="D1723" s="24">
        <f>VLOOKUP(A1723,[1]FloodArchive!$A$2:$P$6000,8,FALSE)</f>
        <v>38143</v>
      </c>
      <c r="E1723" s="24">
        <f>VLOOKUP(A1723,[1]FloodArchive!$A$2:$P$6000,9,FALSE)</f>
        <v>38144</v>
      </c>
      <c r="F1723" s="25">
        <f t="shared" si="86"/>
        <v>2</v>
      </c>
      <c r="G1723" s="23">
        <f>VLOOKUP(A1723,[1]FloodArchive!$A$2:$P$6000,11,FALSE)</f>
        <v>3</v>
      </c>
      <c r="H1723" s="23">
        <f>VLOOKUP(A1723,[1]FloodArchive!$A$2:$P$6000,12,FALSE)</f>
        <v>0</v>
      </c>
      <c r="I1723" s="36"/>
      <c r="J1723" s="23" t="str">
        <f>VLOOKUP(A1723,[1]FloodArchive!$A$2:$P$6000,13,FALSE)</f>
        <v>Brief torrential rain</v>
      </c>
      <c r="K1723" s="26">
        <f>VLOOKUP(A1723,[1]FloodArchive!$A$2:$P$6003,14,FALSE)</f>
        <v>1</v>
      </c>
      <c r="L1723" s="23">
        <f>VLOOKUP(A1723,[1]FloodArchive!$A$2:$P$6000,7,FALSE)</f>
        <v>9845.0300000000007</v>
      </c>
      <c r="M1723" s="27">
        <f t="shared" si="85"/>
        <v>4.2942470395321868</v>
      </c>
      <c r="N1723" s="23">
        <f>VLOOKUP(A1723,[1]FloodArchive!$A$2:$P$6000,5,FALSE)</f>
        <v>106.88800000000001</v>
      </c>
      <c r="O1723" s="23">
        <f>VLOOKUP(A1723,[1]FloodArchive!$A$2:$P$6000,6,FALSE)</f>
        <v>25.975100000000001</v>
      </c>
      <c r="P1723" s="33" t="s">
        <v>3317</v>
      </c>
    </row>
    <row r="1724" spans="1:16" ht="39.950000000000003" customHeight="1" x14ac:dyDescent="0.2">
      <c r="A1724" s="138">
        <f t="shared" si="84"/>
        <v>2492</v>
      </c>
      <c r="B1724" s="21" t="str">
        <f>VLOOKUP(A1724,[1]FloodArchive!$A$2:$N$6000,3,FALSE)</f>
        <v>Macedonia</v>
      </c>
      <c r="C1724" s="22" t="s">
        <v>3318</v>
      </c>
      <c r="D1724" s="24">
        <f>VLOOKUP(A1724,[1]FloodArchive!$A$2:$P$6000,8,FALSE)</f>
        <v>38142</v>
      </c>
      <c r="E1724" s="24">
        <f>VLOOKUP(A1724,[1]FloodArchive!$A$2:$P$6000,9,FALSE)</f>
        <v>38145</v>
      </c>
      <c r="F1724" s="25">
        <f t="shared" si="86"/>
        <v>4</v>
      </c>
      <c r="G1724" s="23">
        <f>VLOOKUP(A1724,[1]FloodArchive!$A$2:$P$6000,11,FALSE)</f>
        <v>0</v>
      </c>
      <c r="H1724" s="23">
        <f>VLOOKUP(A1724,[1]FloodArchive!$A$2:$P$6000,12,FALSE)</f>
        <v>2400</v>
      </c>
      <c r="I1724" s="36">
        <v>3600000</v>
      </c>
      <c r="J1724" s="23" t="str">
        <f>VLOOKUP(A1724,[1]FloodArchive!$A$2:$P$6000,13,FALSE)</f>
        <v>Heavy rain</v>
      </c>
      <c r="K1724" s="26">
        <f>VLOOKUP(A1724,[1]FloodArchive!$A$2:$P$6003,14,FALSE)</f>
        <v>1</v>
      </c>
      <c r="L1724" s="23">
        <f>VLOOKUP(A1724,[1]FloodArchive!$A$2:$P$6000,7,FALSE)</f>
        <v>14374.15</v>
      </c>
      <c r="M1724" s="27">
        <f t="shared" si="85"/>
        <v>4.7596421639088264</v>
      </c>
      <c r="N1724" s="23">
        <f>VLOOKUP(A1724,[1]FloodArchive!$A$2:$P$6000,5,FALSE)</f>
        <v>21.2685</v>
      </c>
      <c r="O1724" s="23">
        <f>VLOOKUP(A1724,[1]FloodArchive!$A$2:$P$6000,6,FALSE)</f>
        <v>42.011699999999998</v>
      </c>
      <c r="P1724" s="33" t="s">
        <v>3319</v>
      </c>
    </row>
    <row r="1725" spans="1:16" ht="39.950000000000003" customHeight="1" x14ac:dyDescent="0.2">
      <c r="A1725" s="138">
        <f t="shared" si="84"/>
        <v>2491</v>
      </c>
      <c r="B1725" s="21" t="str">
        <f>VLOOKUP(A1725,[1]FloodArchive!$A$2:$N$6000,3,FALSE)</f>
        <v>USA</v>
      </c>
      <c r="C1725" s="22" t="s">
        <v>3320</v>
      </c>
      <c r="D1725" s="24">
        <f>VLOOKUP(A1725,[1]FloodArchive!$A$2:$P$6000,8,FALSE)</f>
        <v>38141</v>
      </c>
      <c r="E1725" s="24">
        <f>VLOOKUP(A1725,[1]FloodArchive!$A$2:$P$6000,9,FALSE)</f>
        <v>38271</v>
      </c>
      <c r="F1725" s="25">
        <f t="shared" si="86"/>
        <v>131</v>
      </c>
      <c r="G1725" s="23">
        <f>VLOOKUP(A1725,[1]FloodArchive!$A$2:$P$6000,11,FALSE)</f>
        <v>0</v>
      </c>
      <c r="H1725" s="23">
        <f>VLOOKUP(A1725,[1]FloodArchive!$A$2:$P$6000,12,FALSE)</f>
        <v>300</v>
      </c>
      <c r="I1725" s="36">
        <v>20000000</v>
      </c>
      <c r="J1725" s="23" t="str">
        <f>VLOOKUP(A1725,[1]FloodArchive!$A$2:$P$6000,13,FALSE)</f>
        <v>Dam/Levy, break or release</v>
      </c>
      <c r="K1725" s="26">
        <f>VLOOKUP(A1725,[1]FloodArchive!$A$2:$P$6003,14,FALSE)</f>
        <v>1</v>
      </c>
      <c r="L1725" s="23">
        <f>VLOOKUP(A1725,[1]FloodArchive!$A$2:$P$6000,7,FALSE)</f>
        <v>607.755</v>
      </c>
      <c r="M1725" s="27">
        <f t="shared" si="85"/>
        <v>4.9009998361262621</v>
      </c>
      <c r="N1725" s="23">
        <f>VLOOKUP(A1725,[1]FloodArchive!$A$2:$P$6000,5,FALSE)</f>
        <v>-121.357</v>
      </c>
      <c r="O1725" s="23">
        <f>VLOOKUP(A1725,[1]FloodArchive!$A$2:$P$6000,6,FALSE)</f>
        <v>37.952599999999997</v>
      </c>
      <c r="P1725" s="33" t="s">
        <v>3321</v>
      </c>
    </row>
    <row r="1726" spans="1:16" ht="39.950000000000003" customHeight="1" x14ac:dyDescent="0.2">
      <c r="A1726" s="138">
        <f t="shared" si="84"/>
        <v>2490</v>
      </c>
      <c r="B1726" s="21" t="str">
        <f>VLOOKUP(A1726,[1]FloodArchive!$A$2:$N$6000,3,FALSE)</f>
        <v>Brazil</v>
      </c>
      <c r="C1726" s="22" t="s">
        <v>3322</v>
      </c>
      <c r="D1726" s="24">
        <f>VLOOKUP(A1726,[1]FloodArchive!$A$2:$P$6000,8,FALSE)</f>
        <v>38139</v>
      </c>
      <c r="E1726" s="24">
        <f>VLOOKUP(A1726,[1]FloodArchive!$A$2:$P$6000,9,FALSE)</f>
        <v>38140</v>
      </c>
      <c r="F1726" s="25">
        <f t="shared" si="86"/>
        <v>2</v>
      </c>
      <c r="G1726" s="23">
        <f>VLOOKUP(A1726,[1]FloodArchive!$A$2:$P$6000,11,FALSE)</f>
        <v>22</v>
      </c>
      <c r="H1726" s="23">
        <f>VLOOKUP(A1726,[1]FloodArchive!$A$2:$P$6000,12,FALSE)</f>
        <v>2250</v>
      </c>
      <c r="I1726" s="36"/>
      <c r="J1726" s="23" t="str">
        <f>VLOOKUP(A1726,[1]FloodArchive!$A$2:$P$6000,13,FALSE)</f>
        <v>Heavy rain</v>
      </c>
      <c r="K1726" s="26">
        <f>VLOOKUP(A1726,[1]FloodArchive!$A$2:$P$6003,14,FALSE)</f>
        <v>1</v>
      </c>
      <c r="L1726" s="23">
        <f>VLOOKUP(A1726,[1]FloodArchive!$A$2:$P$6000,7,FALSE)</f>
        <v>149.54</v>
      </c>
      <c r="M1726" s="27">
        <f t="shared" si="85"/>
        <v>2.4757873719746417</v>
      </c>
      <c r="N1726" s="23">
        <f>VLOOKUP(A1726,[1]FloodArchive!$A$2:$P$6000,5,FALSE)</f>
        <v>-35.769799999999996</v>
      </c>
      <c r="O1726" s="23">
        <f>VLOOKUP(A1726,[1]FloodArchive!$A$2:$P$6000,6,FALSE)</f>
        <v>-9.6817899999999995</v>
      </c>
      <c r="P1726" s="33" t="s">
        <v>3323</v>
      </c>
    </row>
    <row r="1727" spans="1:16" ht="39.950000000000003" customHeight="1" x14ac:dyDescent="0.2">
      <c r="A1727" s="138">
        <f t="shared" si="84"/>
        <v>2489</v>
      </c>
      <c r="B1727" s="21" t="str">
        <f>VLOOKUP(A1727,[1]FloodArchive!$A$2:$N$6000,3,FALSE)</f>
        <v>China</v>
      </c>
      <c r="C1727" s="22" t="s">
        <v>3324</v>
      </c>
      <c r="D1727" s="24">
        <f>VLOOKUP(A1727,[1]FloodArchive!$A$2:$P$6000,8,FALSE)</f>
        <v>38138</v>
      </c>
      <c r="E1727" s="24">
        <f>VLOOKUP(A1727,[1]FloodArchive!$A$2:$P$6000,9,FALSE)</f>
        <v>38139</v>
      </c>
      <c r="F1727" s="25">
        <f t="shared" si="86"/>
        <v>2</v>
      </c>
      <c r="G1727" s="23">
        <f>VLOOKUP(A1727,[1]FloodArchive!$A$2:$P$6000,11,FALSE)</f>
        <v>4</v>
      </c>
      <c r="H1727" s="23">
        <f>VLOOKUP(A1727,[1]FloodArchive!$A$2:$P$6000,12,FALSE)</f>
        <v>0</v>
      </c>
      <c r="I1727" s="36"/>
      <c r="J1727" s="23" t="str">
        <f>VLOOKUP(A1727,[1]FloodArchive!$A$2:$P$6000,13,FALSE)</f>
        <v>Brief torrential rain</v>
      </c>
      <c r="K1727" s="26">
        <f>VLOOKUP(A1727,[1]FloodArchive!$A$2:$P$6003,14,FALSE)</f>
        <v>1</v>
      </c>
      <c r="L1727" s="23">
        <f>VLOOKUP(A1727,[1]FloodArchive!$A$2:$P$6000,7,FALSE)</f>
        <v>2442.19</v>
      </c>
      <c r="M1727" s="27">
        <f t="shared" si="85"/>
        <v>3.6888094442743387</v>
      </c>
      <c r="N1727" s="23">
        <f>VLOOKUP(A1727,[1]FloodArchive!$A$2:$P$6000,5,FALSE)</f>
        <v>86.258899999999997</v>
      </c>
      <c r="O1727" s="23">
        <f>VLOOKUP(A1727,[1]FloodArchive!$A$2:$P$6000,6,FALSE)</f>
        <v>47.863700000000001</v>
      </c>
      <c r="P1727" s="33" t="s">
        <v>3325</v>
      </c>
    </row>
    <row r="1728" spans="1:16" ht="39.950000000000003" customHeight="1" x14ac:dyDescent="0.2">
      <c r="A1728" s="138">
        <f t="shared" si="84"/>
        <v>2488</v>
      </c>
      <c r="B1728" s="21" t="str">
        <f>VLOOKUP(A1728,[1]FloodArchive!$A$2:$N$6000,3,FALSE)</f>
        <v>USA</v>
      </c>
      <c r="C1728" s="22" t="s">
        <v>3326</v>
      </c>
      <c r="D1728" s="24">
        <f>VLOOKUP(A1728,[1]FloodArchive!$A$2:$P$6000,8,FALSE)</f>
        <v>38134</v>
      </c>
      <c r="E1728" s="24">
        <f>VLOOKUP(A1728,[1]FloodArchive!$A$2:$P$6000,9,FALSE)</f>
        <v>38139</v>
      </c>
      <c r="F1728" s="25">
        <f t="shared" si="86"/>
        <v>6</v>
      </c>
      <c r="G1728" s="23">
        <f>VLOOKUP(A1728,[1]FloodArchive!$A$2:$P$6000,11,FALSE)</f>
        <v>3</v>
      </c>
      <c r="H1728" s="23">
        <f>VLOOKUP(A1728,[1]FloodArchive!$A$2:$P$6000,12,FALSE)</f>
        <v>0</v>
      </c>
      <c r="I1728" s="36"/>
      <c r="J1728" s="23" t="str">
        <f>VLOOKUP(A1728,[1]FloodArchive!$A$2:$P$6000,13,FALSE)</f>
        <v>Heavy rain</v>
      </c>
      <c r="K1728" s="26">
        <f>VLOOKUP(A1728,[1]FloodArchive!$A$2:$P$6003,14,FALSE)</f>
        <v>1</v>
      </c>
      <c r="L1728" s="23">
        <f>VLOOKUP(A1728,[1]FloodArchive!$A$2:$P$6000,7,FALSE)</f>
        <v>59887.68</v>
      </c>
      <c r="M1728" s="27">
        <f t="shared" si="85"/>
        <v>5.5554887395788253</v>
      </c>
      <c r="N1728" s="23">
        <f>VLOOKUP(A1728,[1]FloodArchive!$A$2:$P$6000,5,FALSE)</f>
        <v>-83.840699999999998</v>
      </c>
      <c r="O1728" s="23">
        <f>VLOOKUP(A1728,[1]FloodArchive!$A$2:$P$6000,6,FALSE)</f>
        <v>37.880099999999999</v>
      </c>
      <c r="P1728" s="33" t="s">
        <v>3327</v>
      </c>
    </row>
    <row r="1729" spans="1:16" ht="39.950000000000003" customHeight="1" x14ac:dyDescent="0.2">
      <c r="A1729" s="138">
        <f t="shared" si="84"/>
        <v>2487</v>
      </c>
      <c r="B1729" s="21" t="str">
        <f>VLOOKUP(A1729,[1]FloodArchive!$A$2:$N$6000,3,FALSE)</f>
        <v>China</v>
      </c>
      <c r="C1729" s="22" t="s">
        <v>3328</v>
      </c>
      <c r="D1729" s="24">
        <f>VLOOKUP(A1729,[1]FloodArchive!$A$2:$P$6000,8,FALSE)</f>
        <v>38134</v>
      </c>
      <c r="E1729" s="24">
        <f>VLOOKUP(A1729,[1]FloodArchive!$A$2:$P$6000,9,FALSE)</f>
        <v>38135</v>
      </c>
      <c r="F1729" s="25">
        <f t="shared" si="86"/>
        <v>2</v>
      </c>
      <c r="G1729" s="23">
        <f>VLOOKUP(A1729,[1]FloodArchive!$A$2:$P$6000,11,FALSE)</f>
        <v>18</v>
      </c>
      <c r="H1729" s="23">
        <f>VLOOKUP(A1729,[1]FloodArchive!$A$2:$P$6000,12,FALSE)</f>
        <v>0</v>
      </c>
      <c r="I1729" s="36"/>
      <c r="J1729" s="23" t="str">
        <f>VLOOKUP(A1729,[1]FloodArchive!$A$2:$P$6000,13,FALSE)</f>
        <v>Dam/Levy, break or release</v>
      </c>
      <c r="K1729" s="26">
        <f>VLOOKUP(A1729,[1]FloodArchive!$A$2:$P$6003,14,FALSE)</f>
        <v>1</v>
      </c>
      <c r="L1729" s="23">
        <f>VLOOKUP(A1729,[1]FloodArchive!$A$2:$P$6000,7,FALSE)</f>
        <v>114.07299999999999</v>
      </c>
      <c r="M1729" s="27">
        <f t="shared" si="85"/>
        <v>2.3582128588498317</v>
      </c>
      <c r="N1729" s="23">
        <f>VLOOKUP(A1729,[1]FloodArchive!$A$2:$P$6000,5,FALSE)</f>
        <v>109.474</v>
      </c>
      <c r="O1729" s="23">
        <f>VLOOKUP(A1729,[1]FloodArchive!$A$2:$P$6000,6,FALSE)</f>
        <v>30.2851</v>
      </c>
      <c r="P1729" s="33" t="s">
        <v>3329</v>
      </c>
    </row>
    <row r="1730" spans="1:16" ht="39.950000000000003" customHeight="1" x14ac:dyDescent="0.2">
      <c r="A1730" s="138">
        <f t="shared" si="84"/>
        <v>2486</v>
      </c>
      <c r="B1730" s="21" t="str">
        <f>VLOOKUP(A1730,[1]FloodArchive!$A$2:$N$6000,3,FALSE)</f>
        <v>Dominican Republic</v>
      </c>
      <c r="C1730" s="22" t="s">
        <v>3330</v>
      </c>
      <c r="D1730" s="24">
        <f>VLOOKUP(A1730,[1]FloodArchive!$A$2:$P$6000,8,FALSE)</f>
        <v>38130</v>
      </c>
      <c r="E1730" s="24">
        <f>VLOOKUP(A1730,[1]FloodArchive!$A$2:$P$6000,9,FALSE)</f>
        <v>38139</v>
      </c>
      <c r="F1730" s="25">
        <f t="shared" si="86"/>
        <v>10</v>
      </c>
      <c r="G1730" s="23">
        <f>VLOOKUP(A1730,[1]FloodArchive!$A$2:$P$6000,11,FALSE)</f>
        <v>3300</v>
      </c>
      <c r="H1730" s="23">
        <f>VLOOKUP(A1730,[1]FloodArchive!$A$2:$P$6000,12,FALSE)</f>
        <v>13000</v>
      </c>
      <c r="I1730" s="36"/>
      <c r="J1730" s="23" t="str">
        <f>VLOOKUP(A1730,[1]FloodArchive!$A$2:$P$6000,13,FALSE)</f>
        <v>Heavy rain</v>
      </c>
      <c r="K1730" s="26">
        <f>VLOOKUP(A1730,[1]FloodArchive!$A$2:$P$6003,14,FALSE)</f>
        <v>1</v>
      </c>
      <c r="L1730" s="23">
        <f>VLOOKUP(A1730,[1]FloodArchive!$A$2:$P$6000,7,FALSE)</f>
        <v>8904.89</v>
      </c>
      <c r="M1730" s="27">
        <f t="shared" si="85"/>
        <v>4.9496285590953804</v>
      </c>
      <c r="N1730" s="23">
        <f>VLOOKUP(A1730,[1]FloodArchive!$A$2:$P$6000,5,FALSE)</f>
        <v>-71.903400000000005</v>
      </c>
      <c r="O1730" s="23">
        <f>VLOOKUP(A1730,[1]FloodArchive!$A$2:$P$6000,6,FALSE)</f>
        <v>18.525500000000001</v>
      </c>
      <c r="P1730" s="33" t="s">
        <v>3331</v>
      </c>
    </row>
    <row r="1731" spans="1:16" ht="39.950000000000003" customHeight="1" x14ac:dyDescent="0.2">
      <c r="A1731" s="138">
        <f t="shared" si="84"/>
        <v>2485</v>
      </c>
      <c r="B1731" s="21" t="str">
        <f>VLOOKUP(A1731,[1]FloodArchive!$A$2:$N$6000,3,FALSE)</f>
        <v>USA</v>
      </c>
      <c r="C1731" s="22" t="s">
        <v>3332</v>
      </c>
      <c r="D1731" s="24">
        <f>VLOOKUP(A1731,[1]FloodArchive!$A$2:$P$6000,8,FALSE)</f>
        <v>38129</v>
      </c>
      <c r="E1731" s="24">
        <f>VLOOKUP(A1731,[1]FloodArchive!$A$2:$P$6000,9,FALSE)</f>
        <v>38133</v>
      </c>
      <c r="F1731" s="25">
        <f t="shared" si="86"/>
        <v>5</v>
      </c>
      <c r="G1731" s="23">
        <f>VLOOKUP(A1731,[1]FloodArchive!$A$2:$P$6000,11,FALSE)</f>
        <v>1</v>
      </c>
      <c r="H1731" s="23">
        <f>VLOOKUP(A1731,[1]FloodArchive!$A$2:$P$6000,12,FALSE)</f>
        <v>150</v>
      </c>
      <c r="I1731" s="36">
        <v>32000000</v>
      </c>
      <c r="J1731" s="23" t="str">
        <f>VLOOKUP(A1731,[1]FloodArchive!$A$2:$P$6000,13,FALSE)</f>
        <v>Heavy rain</v>
      </c>
      <c r="K1731" s="26">
        <f>VLOOKUP(A1731,[1]FloodArchive!$A$2:$P$6003,14,FALSE)</f>
        <v>1</v>
      </c>
      <c r="L1731" s="23">
        <f>VLOOKUP(A1731,[1]FloodArchive!$A$2:$P$6000,7,FALSE)</f>
        <v>117312.56</v>
      </c>
      <c r="M1731" s="27">
        <f t="shared" si="85"/>
        <v>5.7683145164232279</v>
      </c>
      <c r="N1731" s="23">
        <f>VLOOKUP(A1731,[1]FloodArchive!$A$2:$P$6000,5,FALSE)</f>
        <v>-90.012600000000006</v>
      </c>
      <c r="O1731" s="23">
        <f>VLOOKUP(A1731,[1]FloodArchive!$A$2:$P$6000,6,FALSE)</f>
        <v>41.951799999999999</v>
      </c>
      <c r="P1731" s="33" t="s">
        <v>3333</v>
      </c>
    </row>
    <row r="1732" spans="1:16" ht="39.950000000000003" customHeight="1" x14ac:dyDescent="0.2">
      <c r="A1732" s="138">
        <f t="shared" si="84"/>
        <v>2484</v>
      </c>
      <c r="B1732" s="21" t="str">
        <f>VLOOKUP(A1732,[1]FloodArchive!$A$2:$N$6000,3,FALSE)</f>
        <v>Thailand</v>
      </c>
      <c r="C1732" s="22" t="s">
        <v>3334</v>
      </c>
      <c r="D1732" s="24">
        <f>VLOOKUP(A1732,[1]FloodArchive!$A$2:$P$6000,8,FALSE)</f>
        <v>38127</v>
      </c>
      <c r="E1732" s="24">
        <f>VLOOKUP(A1732,[1]FloodArchive!$A$2:$P$6000,9,FALSE)</f>
        <v>38130</v>
      </c>
      <c r="F1732" s="25">
        <f t="shared" si="86"/>
        <v>4</v>
      </c>
      <c r="G1732" s="23">
        <f>VLOOKUP(A1732,[1]FloodArchive!$A$2:$P$6000,11,FALSE)</f>
        <v>8</v>
      </c>
      <c r="H1732" s="23">
        <f>VLOOKUP(A1732,[1]FloodArchive!$A$2:$P$6000,12,FALSE)</f>
        <v>0</v>
      </c>
      <c r="I1732" s="36"/>
      <c r="J1732" s="23" t="str">
        <f>VLOOKUP(A1732,[1]FloodArchive!$A$2:$P$6000,13,FALSE)</f>
        <v>Brief torrential rain</v>
      </c>
      <c r="K1732" s="26">
        <f>VLOOKUP(A1732,[1]FloodArchive!$A$2:$P$6003,14,FALSE)</f>
        <v>1</v>
      </c>
      <c r="L1732" s="23">
        <f>VLOOKUP(A1732,[1]FloodArchive!$A$2:$P$6000,7,FALSE)</f>
        <v>531.38900000000001</v>
      </c>
      <c r="M1732" s="27">
        <f t="shared" si="85"/>
        <v>3.3274725513970536</v>
      </c>
      <c r="N1732" s="23">
        <f>VLOOKUP(A1732,[1]FloodArchive!$A$2:$P$6000,5,FALSE)</f>
        <v>98.600700000000003</v>
      </c>
      <c r="O1732" s="23">
        <f>VLOOKUP(A1732,[1]FloodArchive!$A$2:$P$6000,6,FALSE)</f>
        <v>17.027100000000001</v>
      </c>
      <c r="P1732" s="33" t="s">
        <v>3335</v>
      </c>
    </row>
    <row r="1733" spans="1:16" ht="39.950000000000003" customHeight="1" x14ac:dyDescent="0.2">
      <c r="A1733" s="138">
        <f t="shared" si="84"/>
        <v>2483</v>
      </c>
      <c r="B1733" s="21" t="str">
        <f>VLOOKUP(A1733,[1]FloodArchive!$A$2:$N$6000,3,FALSE)</f>
        <v>China</v>
      </c>
      <c r="C1733" s="22" t="s">
        <v>3336</v>
      </c>
      <c r="D1733" s="24">
        <f>VLOOKUP(A1733,[1]FloodArchive!$A$2:$P$6000,8,FALSE)</f>
        <v>38120</v>
      </c>
      <c r="E1733" s="24">
        <f>VLOOKUP(A1733,[1]FloodArchive!$A$2:$P$6000,9,FALSE)</f>
        <v>38124</v>
      </c>
      <c r="F1733" s="25">
        <f t="shared" si="86"/>
        <v>5</v>
      </c>
      <c r="G1733" s="23">
        <f>VLOOKUP(A1733,[1]FloodArchive!$A$2:$P$6000,11,FALSE)</f>
        <v>7</v>
      </c>
      <c r="H1733" s="23">
        <f>VLOOKUP(A1733,[1]FloodArchive!$A$2:$P$6000,12,FALSE)</f>
        <v>0</v>
      </c>
      <c r="I1733" s="36">
        <v>53500000</v>
      </c>
      <c r="J1733" s="23" t="str">
        <f>VLOOKUP(A1733,[1]FloodArchive!$A$2:$P$6000,13,FALSE)</f>
        <v>Heavy rain</v>
      </c>
      <c r="K1733" s="26">
        <f>VLOOKUP(A1733,[1]FloodArchive!$A$2:$P$6003,14,FALSE)</f>
        <v>1</v>
      </c>
      <c r="L1733" s="23">
        <f>VLOOKUP(A1733,[1]FloodArchive!$A$2:$P$6000,7,FALSE)</f>
        <v>10939.99</v>
      </c>
      <c r="M1733" s="27">
        <f t="shared" si="85"/>
        <v>4.7379869293547463</v>
      </c>
      <c r="N1733" s="23">
        <f>VLOOKUP(A1733,[1]FloodArchive!$A$2:$P$6000,5,FALSE)</f>
        <v>117.428</v>
      </c>
      <c r="O1733" s="23">
        <f>VLOOKUP(A1733,[1]FloodArchive!$A$2:$P$6000,6,FALSE)</f>
        <v>29.162199999999999</v>
      </c>
      <c r="P1733" s="33" t="s">
        <v>3337</v>
      </c>
    </row>
    <row r="1734" spans="1:16" ht="39.950000000000003" customHeight="1" x14ac:dyDescent="0.2">
      <c r="A1734" s="138">
        <f t="shared" si="84"/>
        <v>2482</v>
      </c>
      <c r="B1734" s="21" t="str">
        <f>VLOOKUP(A1734,[1]FloodArchive!$A$2:$N$6000,3,FALSE)</f>
        <v>USA</v>
      </c>
      <c r="C1734" s="22" t="s">
        <v>3338</v>
      </c>
      <c r="D1734" s="24">
        <f>VLOOKUP(A1734,[1]FloodArchive!$A$2:$P$6000,8,FALSE)</f>
        <v>38120</v>
      </c>
      <c r="E1734" s="24">
        <f>VLOOKUP(A1734,[1]FloodArchive!$A$2:$P$6000,9,FALSE)</f>
        <v>38122</v>
      </c>
      <c r="F1734" s="25">
        <f t="shared" si="86"/>
        <v>3</v>
      </c>
      <c r="G1734" s="23">
        <f>VLOOKUP(A1734,[1]FloodArchive!$A$2:$P$6000,11,FALSE)</f>
        <v>0</v>
      </c>
      <c r="H1734" s="23">
        <f>VLOOKUP(A1734,[1]FloodArchive!$A$2:$P$6000,12,FALSE)</f>
        <v>250</v>
      </c>
      <c r="I1734" s="36"/>
      <c r="J1734" s="23" t="str">
        <f>VLOOKUP(A1734,[1]FloodArchive!$A$2:$P$6000,13,FALSE)</f>
        <v>Heavy rain</v>
      </c>
      <c r="K1734" s="26">
        <f>VLOOKUP(A1734,[1]FloodArchive!$A$2:$P$6003,14,FALSE)</f>
        <v>1</v>
      </c>
      <c r="L1734" s="23">
        <f>VLOOKUP(A1734,[1]FloodArchive!$A$2:$P$6000,7,FALSE)</f>
        <v>7786.59</v>
      </c>
      <c r="M1734" s="27">
        <f t="shared" si="85"/>
        <v>4.3684685624034358</v>
      </c>
      <c r="N1734" s="23">
        <f>VLOOKUP(A1734,[1]FloodArchive!$A$2:$P$6000,5,FALSE)</f>
        <v>-96.516599999999997</v>
      </c>
      <c r="O1734" s="23">
        <f>VLOOKUP(A1734,[1]FloodArchive!$A$2:$P$6000,6,FALSE)</f>
        <v>30.845300000000002</v>
      </c>
      <c r="P1734" s="33" t="s">
        <v>3339</v>
      </c>
    </row>
    <row r="1735" spans="1:16" ht="39.950000000000003" customHeight="1" x14ac:dyDescent="0.2">
      <c r="A1735" s="138">
        <f t="shared" si="84"/>
        <v>2481</v>
      </c>
      <c r="B1735" s="21" t="str">
        <f>VLOOKUP(A1735,[1]FloodArchive!$A$2:$N$6000,3,FALSE)</f>
        <v>Costa Rica</v>
      </c>
      <c r="C1735" s="22" t="s">
        <v>3340</v>
      </c>
      <c r="D1735" s="24">
        <f>VLOOKUP(A1735,[1]FloodArchive!$A$2:$P$6000,8,FALSE)</f>
        <v>38117</v>
      </c>
      <c r="E1735" s="24">
        <f>VLOOKUP(A1735,[1]FloodArchive!$A$2:$P$6000,9,FALSE)</f>
        <v>38118</v>
      </c>
      <c r="F1735" s="25">
        <f t="shared" si="86"/>
        <v>2</v>
      </c>
      <c r="G1735" s="23">
        <f>VLOOKUP(A1735,[1]FloodArchive!$A$2:$P$6000,11,FALSE)</f>
        <v>1</v>
      </c>
      <c r="H1735" s="23">
        <f>VLOOKUP(A1735,[1]FloodArchive!$A$2:$P$6000,12,FALSE)</f>
        <v>1800</v>
      </c>
      <c r="I1735" s="36"/>
      <c r="J1735" s="23" t="str">
        <f>VLOOKUP(A1735,[1]FloodArchive!$A$2:$P$6000,13,FALSE)</f>
        <v>Heavy rain</v>
      </c>
      <c r="K1735" s="26">
        <f>VLOOKUP(A1735,[1]FloodArchive!$A$2:$P$6003,14,FALSE)</f>
        <v>1</v>
      </c>
      <c r="L1735" s="23">
        <f>VLOOKUP(A1735,[1]FloodArchive!$A$2:$P$6000,7,FALSE)</f>
        <v>7985.92</v>
      </c>
      <c r="M1735" s="27">
        <f t="shared" si="85"/>
        <v>4.203354950942213</v>
      </c>
      <c r="N1735" s="23">
        <f>VLOOKUP(A1735,[1]FloodArchive!$A$2:$P$6000,5,FALSE)</f>
        <v>-83.380799999999994</v>
      </c>
      <c r="O1735" s="23">
        <f>VLOOKUP(A1735,[1]FloodArchive!$A$2:$P$6000,6,FALSE)</f>
        <v>10.0137</v>
      </c>
      <c r="P1735" s="33" t="s">
        <v>3341</v>
      </c>
    </row>
    <row r="1736" spans="1:16" ht="39.950000000000003" customHeight="1" x14ac:dyDescent="0.2">
      <c r="A1736" s="138">
        <f t="shared" si="84"/>
        <v>2480</v>
      </c>
      <c r="B1736" s="21" t="str">
        <f>VLOOKUP(A1736,[1]FloodArchive!$A$2:$N$6000,3,FALSE)</f>
        <v>Indonesia</v>
      </c>
      <c r="C1736" s="22" t="s">
        <v>3342</v>
      </c>
      <c r="D1736" s="24">
        <f>VLOOKUP(A1736,[1]FloodArchive!$A$2:$P$6000,8,FALSE)</f>
        <v>38114</v>
      </c>
      <c r="E1736" s="24">
        <f>VLOOKUP(A1736,[1]FloodArchive!$A$2:$P$6000,9,FALSE)</f>
        <v>38118</v>
      </c>
      <c r="F1736" s="25">
        <f t="shared" si="86"/>
        <v>5</v>
      </c>
      <c r="G1736" s="23">
        <f>VLOOKUP(A1736,[1]FloodArchive!$A$2:$P$6000,11,FALSE)</f>
        <v>0</v>
      </c>
      <c r="H1736" s="23">
        <f>VLOOKUP(A1736,[1]FloodArchive!$A$2:$P$6000,12,FALSE)</f>
        <v>10000</v>
      </c>
      <c r="I1736" s="36"/>
      <c r="J1736" s="23" t="str">
        <f>VLOOKUP(A1736,[1]FloodArchive!$A$2:$P$6000,13,FALSE)</f>
        <v>Heavy rain</v>
      </c>
      <c r="K1736" s="26">
        <f>VLOOKUP(A1736,[1]FloodArchive!$A$2:$P$6003,14,FALSE)</f>
        <v>1</v>
      </c>
      <c r="L1736" s="23">
        <f>VLOOKUP(A1736,[1]FloodArchive!$A$2:$P$6000,7,FALSE)</f>
        <v>14229.48</v>
      </c>
      <c r="M1736" s="27">
        <f t="shared" si="85"/>
        <v>4.8521590339173555</v>
      </c>
      <c r="N1736" s="23">
        <f>VLOOKUP(A1736,[1]FloodArchive!$A$2:$P$6000,5,FALSE)</f>
        <v>116.828</v>
      </c>
      <c r="O1736" s="23">
        <f>VLOOKUP(A1736,[1]FloodArchive!$A$2:$P$6000,6,FALSE)</f>
        <v>-0.52789399999999997</v>
      </c>
      <c r="P1736" s="33" t="s">
        <v>3343</v>
      </c>
    </row>
    <row r="1737" spans="1:16" ht="39.950000000000003" customHeight="1" x14ac:dyDescent="0.2">
      <c r="A1737" s="138">
        <f t="shared" si="84"/>
        <v>2479</v>
      </c>
      <c r="B1737" s="21" t="str">
        <f>VLOOKUP(A1737,[1]FloodArchive!$A$2:$N$6000,3,FALSE)</f>
        <v>Iran</v>
      </c>
      <c r="C1737" s="22" t="s">
        <v>3344</v>
      </c>
      <c r="D1737" s="24">
        <f>VLOOKUP(A1737,[1]FloodArchive!$A$2:$P$6000,8,FALSE)</f>
        <v>38108</v>
      </c>
      <c r="E1737" s="24">
        <f>VLOOKUP(A1737,[1]FloodArchive!$A$2:$P$6000,9,FALSE)</f>
        <v>38108</v>
      </c>
      <c r="F1737" s="25">
        <f t="shared" si="86"/>
        <v>1</v>
      </c>
      <c r="G1737" s="23">
        <f>VLOOKUP(A1737,[1]FloodArchive!$A$2:$P$6000,11,FALSE)</f>
        <v>8</v>
      </c>
      <c r="H1737" s="23">
        <f>VLOOKUP(A1737,[1]FloodArchive!$A$2:$P$6000,12,FALSE)</f>
        <v>0</v>
      </c>
      <c r="I1737" s="36"/>
      <c r="J1737" s="23" t="str">
        <f>VLOOKUP(A1737,[1]FloodArchive!$A$2:$P$6000,13,FALSE)</f>
        <v>Brief torrential rain</v>
      </c>
      <c r="K1737" s="26">
        <f>VLOOKUP(A1737,[1]FloodArchive!$A$2:$P$6003,14,FALSE)</f>
        <v>1</v>
      </c>
      <c r="L1737" s="23">
        <f>VLOOKUP(A1737,[1]FloodArchive!$A$2:$P$6000,7,FALSE)</f>
        <v>1122.78</v>
      </c>
      <c r="M1737" s="27">
        <f t="shared" si="85"/>
        <v>3.0502946679746938</v>
      </c>
      <c r="N1737" s="23">
        <f>VLOOKUP(A1737,[1]FloodArchive!$A$2:$P$6000,5,FALSE)</f>
        <v>45.929499999999997</v>
      </c>
      <c r="O1737" s="23">
        <f>VLOOKUP(A1737,[1]FloodArchive!$A$2:$P$6000,6,FALSE)</f>
        <v>34.444099999999999</v>
      </c>
      <c r="P1737" s="33" t="s">
        <v>3345</v>
      </c>
    </row>
    <row r="1738" spans="1:16" ht="39.950000000000003" customHeight="1" x14ac:dyDescent="0.2">
      <c r="A1738" s="138">
        <f t="shared" si="84"/>
        <v>2478</v>
      </c>
      <c r="B1738" s="21" t="str">
        <f>VLOOKUP(A1738,[1]FloodArchive!$A$2:$N$6000,3,FALSE)</f>
        <v>USA</v>
      </c>
      <c r="C1738" s="22" t="s">
        <v>3346</v>
      </c>
      <c r="D1738" s="24">
        <f>VLOOKUP(A1738,[1]FloodArchive!$A$2:$P$6000,8,FALSE)</f>
        <v>38107</v>
      </c>
      <c r="E1738" s="24">
        <f>VLOOKUP(A1738,[1]FloodArchive!$A$2:$P$6000,9,FALSE)</f>
        <v>38108</v>
      </c>
      <c r="F1738" s="25">
        <f t="shared" si="86"/>
        <v>2</v>
      </c>
      <c r="G1738" s="23">
        <f>VLOOKUP(A1738,[1]FloodArchive!$A$2:$P$6000,11,FALSE)</f>
        <v>6</v>
      </c>
      <c r="H1738" s="23">
        <f>VLOOKUP(A1738,[1]FloodArchive!$A$2:$P$6000,12,FALSE)</f>
        <v>0</v>
      </c>
      <c r="I1738" s="36"/>
      <c r="J1738" s="23" t="str">
        <f>VLOOKUP(A1738,[1]FloodArchive!$A$2:$P$6000,13,FALSE)</f>
        <v>Brief torrential rain</v>
      </c>
      <c r="K1738" s="26">
        <f>VLOOKUP(A1738,[1]FloodArchive!$A$2:$P$6003,14,FALSE)</f>
        <v>1</v>
      </c>
      <c r="L1738" s="23">
        <f>VLOOKUP(A1738,[1]FloodArchive!$A$2:$P$6000,7,FALSE)</f>
        <v>18401.2</v>
      </c>
      <c r="M1738" s="27">
        <f t="shared" si="85"/>
        <v>4.5658761413031312</v>
      </c>
      <c r="N1738" s="23">
        <f>VLOOKUP(A1738,[1]FloodArchive!$A$2:$P$6000,5,FALSE)</f>
        <v>-96.95</v>
      </c>
      <c r="O1738" s="23">
        <f>VLOOKUP(A1738,[1]FloodArchive!$A$2:$P$6000,6,FALSE)</f>
        <v>32.069699999999997</v>
      </c>
      <c r="P1738" s="33" t="s">
        <v>3347</v>
      </c>
    </row>
    <row r="1739" spans="1:16" ht="39.950000000000003" customHeight="1" x14ac:dyDescent="0.2">
      <c r="A1739" s="138">
        <f t="shared" ref="A1739:A1802" si="87">A1740+1</f>
        <v>2477</v>
      </c>
      <c r="B1739" s="21" t="str">
        <f>VLOOKUP(A1739,[1]FloodArchive!$A$2:$N$6000,3,FALSE)</f>
        <v>Ethiopia</v>
      </c>
      <c r="C1739" s="22" t="s">
        <v>3348</v>
      </c>
      <c r="D1739" s="24">
        <f>VLOOKUP(A1739,[1]FloodArchive!$A$2:$P$6000,8,FALSE)</f>
        <v>38102</v>
      </c>
      <c r="E1739" s="24">
        <f>VLOOKUP(A1739,[1]FloodArchive!$A$2:$P$6000,9,FALSE)</f>
        <v>38102</v>
      </c>
      <c r="F1739" s="25">
        <f t="shared" si="86"/>
        <v>1</v>
      </c>
      <c r="G1739" s="23">
        <f>VLOOKUP(A1739,[1]FloodArchive!$A$2:$P$6000,11,FALSE)</f>
        <v>7</v>
      </c>
      <c r="H1739" s="23">
        <f>VLOOKUP(A1739,[1]FloodArchive!$A$2:$P$6000,12,FALSE)</f>
        <v>0</v>
      </c>
      <c r="I1739" s="36"/>
      <c r="J1739" s="23" t="str">
        <f>VLOOKUP(A1739,[1]FloodArchive!$A$2:$P$6000,13,FALSE)</f>
        <v>Brief torrential rain</v>
      </c>
      <c r="K1739" s="26">
        <f>VLOOKUP(A1739,[1]FloodArchive!$A$2:$P$6003,14,FALSE)</f>
        <v>1</v>
      </c>
      <c r="L1739" s="23">
        <f>VLOOKUP(A1739,[1]FloodArchive!$A$2:$P$6000,7,FALSE)</f>
        <v>4312.8</v>
      </c>
      <c r="M1739" s="27">
        <f t="shared" ref="M1739:M1802" si="88">LOG(F1739*K1739*L1739)</f>
        <v>3.63475931882058</v>
      </c>
      <c r="N1739" s="23">
        <f>VLOOKUP(A1739,[1]FloodArchive!$A$2:$P$6000,5,FALSE)</f>
        <v>40.773299999999999</v>
      </c>
      <c r="O1739" s="23">
        <f>VLOOKUP(A1739,[1]FloodArchive!$A$2:$P$6000,6,FALSE)</f>
        <v>11.2164</v>
      </c>
      <c r="P1739" s="33" t="s">
        <v>3349</v>
      </c>
    </row>
    <row r="1740" spans="1:16" ht="39.950000000000003" customHeight="1" x14ac:dyDescent="0.2">
      <c r="A1740" s="138">
        <f t="shared" si="87"/>
        <v>2476</v>
      </c>
      <c r="B1740" s="21" t="str">
        <f>VLOOKUP(A1740,[1]FloodArchive!$A$2:$N$6000,3,FALSE)</f>
        <v>USA</v>
      </c>
      <c r="C1740" s="22" t="s">
        <v>3350</v>
      </c>
      <c r="D1740" s="24">
        <f>VLOOKUP(A1740,[1]FloodArchive!$A$2:$P$6000,8,FALSE)</f>
        <v>38101</v>
      </c>
      <c r="E1740" s="24">
        <f>VLOOKUP(A1740,[1]FloodArchive!$A$2:$P$6000,9,FALSE)</f>
        <v>38109</v>
      </c>
      <c r="F1740" s="25">
        <f t="shared" si="86"/>
        <v>9</v>
      </c>
      <c r="G1740" s="23">
        <f>VLOOKUP(A1740,[1]FloodArchive!$A$2:$P$6000,11,FALSE)</f>
        <v>4</v>
      </c>
      <c r="H1740" s="23">
        <f>VLOOKUP(A1740,[1]FloodArchive!$A$2:$P$6000,12,FALSE)</f>
        <v>0</v>
      </c>
      <c r="I1740" s="36">
        <v>3000000</v>
      </c>
      <c r="J1740" s="23" t="str">
        <f>VLOOKUP(A1740,[1]FloodArchive!$A$2:$P$6000,13,FALSE)</f>
        <v>Heavy rain</v>
      </c>
      <c r="K1740" s="26">
        <f>VLOOKUP(A1740,[1]FloodArchive!$A$2:$P$6003,14,FALSE)</f>
        <v>1</v>
      </c>
      <c r="L1740" s="23">
        <f>VLOOKUP(A1740,[1]FloodArchive!$A$2:$P$6000,7,FALSE)</f>
        <v>177018.72</v>
      </c>
      <c r="M1740" s="27">
        <f t="shared" si="88"/>
        <v>6.202261705534502</v>
      </c>
      <c r="N1740" s="23">
        <f>VLOOKUP(A1740,[1]FloodArchive!$A$2:$P$6000,5,FALSE)</f>
        <v>-93.279300000000006</v>
      </c>
      <c r="O1740" s="23">
        <f>VLOOKUP(A1740,[1]FloodArchive!$A$2:$P$6000,6,FALSE)</f>
        <v>35.749600000000001</v>
      </c>
      <c r="P1740" s="33" t="s">
        <v>3351</v>
      </c>
    </row>
    <row r="1741" spans="1:16" ht="39.950000000000003" customHeight="1" x14ac:dyDescent="0.2">
      <c r="A1741" s="138">
        <f t="shared" si="87"/>
        <v>2475</v>
      </c>
      <c r="B1741" s="21" t="str">
        <f>VLOOKUP(A1741,[1]FloodArchive!$A$2:$N$6000,3,FALSE)</f>
        <v>Tanzania</v>
      </c>
      <c r="C1741" s="22" t="s">
        <v>3352</v>
      </c>
      <c r="D1741" s="24">
        <f>VLOOKUP(A1741,[1]FloodArchive!$A$2:$P$6000,8,FALSE)</f>
        <v>38095</v>
      </c>
      <c r="E1741" s="24">
        <f>VLOOKUP(A1741,[1]FloodArchive!$A$2:$P$6000,9,FALSE)</f>
        <v>38096</v>
      </c>
      <c r="F1741" s="25">
        <f t="shared" ref="F1741:F1804" si="89">E1741-D1741+1</f>
        <v>2</v>
      </c>
      <c r="G1741" s="23">
        <f>VLOOKUP(A1741,[1]FloodArchive!$A$2:$P$6000,11,FALSE)</f>
        <v>0</v>
      </c>
      <c r="H1741" s="23">
        <f>VLOOKUP(A1741,[1]FloodArchive!$A$2:$P$6000,12,FALSE)</f>
        <v>2600</v>
      </c>
      <c r="I1741" s="36"/>
      <c r="J1741" s="23" t="str">
        <f>VLOOKUP(A1741,[1]FloodArchive!$A$2:$P$6000,13,FALSE)</f>
        <v>Heavy rain</v>
      </c>
      <c r="K1741" s="26">
        <f>VLOOKUP(A1741,[1]FloodArchive!$A$2:$P$6003,14,FALSE)</f>
        <v>1</v>
      </c>
      <c r="L1741" s="23">
        <f>VLOOKUP(A1741,[1]FloodArchive!$A$2:$P$6000,7,FALSE)</f>
        <v>1526.96</v>
      </c>
      <c r="M1741" s="27">
        <f t="shared" si="88"/>
        <v>3.4848576561606066</v>
      </c>
      <c r="N1741" s="23">
        <f>VLOOKUP(A1741,[1]FloodArchive!$A$2:$P$6000,5,FALSE)</f>
        <v>38.228900000000003</v>
      </c>
      <c r="O1741" s="23">
        <f>VLOOKUP(A1741,[1]FloodArchive!$A$2:$P$6000,6,FALSE)</f>
        <v>-6.6621199999999998</v>
      </c>
      <c r="P1741" s="33" t="s">
        <v>3353</v>
      </c>
    </row>
    <row r="1742" spans="1:16" ht="39.950000000000003" customHeight="1" x14ac:dyDescent="0.2">
      <c r="A1742" s="138">
        <f t="shared" si="87"/>
        <v>2474</v>
      </c>
      <c r="B1742" s="21" t="str">
        <f>VLOOKUP(A1742,[1]FloodArchive!$A$2:$N$6000,3,FALSE)</f>
        <v>Vietnam</v>
      </c>
      <c r="C1742" s="22" t="s">
        <v>3354</v>
      </c>
      <c r="D1742" s="24">
        <f>VLOOKUP(A1742,[1]FloodArchive!$A$2:$P$6000,8,FALSE)</f>
        <v>38093</v>
      </c>
      <c r="E1742" s="24">
        <f>VLOOKUP(A1742,[1]FloodArchive!$A$2:$P$6000,9,FALSE)</f>
        <v>38094</v>
      </c>
      <c r="F1742" s="25">
        <f t="shared" si="89"/>
        <v>2</v>
      </c>
      <c r="G1742" s="23">
        <f>VLOOKUP(A1742,[1]FloodArchive!$A$2:$P$6000,11,FALSE)</f>
        <v>9</v>
      </c>
      <c r="H1742" s="23">
        <f>VLOOKUP(A1742,[1]FloodArchive!$A$2:$P$6000,12,FALSE)</f>
        <v>0</v>
      </c>
      <c r="I1742" s="36"/>
      <c r="J1742" s="23" t="str">
        <f>VLOOKUP(A1742,[1]FloodArchive!$A$2:$P$6000,13,FALSE)</f>
        <v>Heavy rain</v>
      </c>
      <c r="K1742" s="26">
        <f>VLOOKUP(A1742,[1]FloodArchive!$A$2:$P$6003,14,FALSE)</f>
        <v>1</v>
      </c>
      <c r="L1742" s="23">
        <f>VLOOKUP(A1742,[1]FloodArchive!$A$2:$P$6000,7,FALSE)</f>
        <v>3305.11</v>
      </c>
      <c r="M1742" s="27">
        <f t="shared" si="88"/>
        <v>3.8202159138269489</v>
      </c>
      <c r="N1742" s="23">
        <f>VLOOKUP(A1742,[1]FloodArchive!$A$2:$P$6000,5,FALSE)</f>
        <v>103.941</v>
      </c>
      <c r="O1742" s="23">
        <f>VLOOKUP(A1742,[1]FloodArchive!$A$2:$P$6000,6,FALSE)</f>
        <v>21.279199999999999</v>
      </c>
      <c r="P1742" s="33" t="s">
        <v>3355</v>
      </c>
    </row>
    <row r="1743" spans="1:16" ht="39.950000000000003" customHeight="1" x14ac:dyDescent="0.2">
      <c r="A1743" s="138">
        <f t="shared" si="87"/>
        <v>2473</v>
      </c>
      <c r="B1743" s="21" t="str">
        <f>VLOOKUP(A1743,[1]FloodArchive!$A$2:$N$6000,3,FALSE)</f>
        <v>Bangladesh</v>
      </c>
      <c r="C1743" s="22" t="s">
        <v>3356</v>
      </c>
      <c r="D1743" s="24">
        <f>VLOOKUP(A1743,[1]FloodArchive!$A$2:$P$6000,8,FALSE)</f>
        <v>38091</v>
      </c>
      <c r="E1743" s="24">
        <f>VLOOKUP(A1743,[1]FloodArchive!$A$2:$P$6000,9,FALSE)</f>
        <v>38110</v>
      </c>
      <c r="F1743" s="25">
        <f t="shared" si="89"/>
        <v>20</v>
      </c>
      <c r="G1743" s="23">
        <f>VLOOKUP(A1743,[1]FloodArchive!$A$2:$P$6000,11,FALSE)</f>
        <v>12</v>
      </c>
      <c r="H1743" s="23">
        <f>VLOOKUP(A1743,[1]FloodArchive!$A$2:$P$6000,12,FALSE)</f>
        <v>50000</v>
      </c>
      <c r="I1743" s="36"/>
      <c r="J1743" s="23" t="str">
        <f>VLOOKUP(A1743,[1]FloodArchive!$A$2:$P$6000,13,FALSE)</f>
        <v>Heavy rain</v>
      </c>
      <c r="K1743" s="26">
        <f>VLOOKUP(A1743,[1]FloodArchive!$A$2:$P$6003,14,FALSE)</f>
        <v>1</v>
      </c>
      <c r="L1743" s="23">
        <f>VLOOKUP(A1743,[1]FloodArchive!$A$2:$P$6000,7,FALSE)</f>
        <v>29066.34</v>
      </c>
      <c r="M1743" s="27">
        <f t="shared" si="88"/>
        <v>5.7644203450169789</v>
      </c>
      <c r="N1743" s="23">
        <f>VLOOKUP(A1743,[1]FloodArchive!$A$2:$P$6000,5,FALSE)</f>
        <v>91.694699999999997</v>
      </c>
      <c r="O1743" s="23">
        <f>VLOOKUP(A1743,[1]FloodArchive!$A$2:$P$6000,6,FALSE)</f>
        <v>24.894200000000001</v>
      </c>
      <c r="P1743" s="33" t="s">
        <v>3357</v>
      </c>
    </row>
    <row r="1744" spans="1:16" ht="39.950000000000003" customHeight="1" x14ac:dyDescent="0.2">
      <c r="A1744" s="138">
        <f t="shared" si="87"/>
        <v>2472</v>
      </c>
      <c r="B1744" s="21" t="str">
        <f>VLOOKUP(A1744,[1]FloodArchive!$A$2:$N$6000,3,FALSE)</f>
        <v>Saudi Arabia</v>
      </c>
      <c r="C1744" s="22" t="s">
        <v>3358</v>
      </c>
      <c r="D1744" s="24">
        <f>VLOOKUP(A1744,[1]FloodArchive!$A$2:$P$6000,8,FALSE)</f>
        <v>38091</v>
      </c>
      <c r="E1744" s="24">
        <f>VLOOKUP(A1744,[1]FloodArchive!$A$2:$P$6000,9,FALSE)</f>
        <v>38093</v>
      </c>
      <c r="F1744" s="25">
        <f t="shared" si="89"/>
        <v>3</v>
      </c>
      <c r="G1744" s="23">
        <f>VLOOKUP(A1744,[1]FloodArchive!$A$2:$P$6000,11,FALSE)</f>
        <v>5</v>
      </c>
      <c r="H1744" s="23">
        <f>VLOOKUP(A1744,[1]FloodArchive!$A$2:$P$6000,12,FALSE)</f>
        <v>400</v>
      </c>
      <c r="I1744" s="36"/>
      <c r="J1744" s="23" t="str">
        <f>VLOOKUP(A1744,[1]FloodArchive!$A$2:$P$6000,13,FALSE)</f>
        <v>Heavy rain</v>
      </c>
      <c r="K1744" s="26">
        <f>VLOOKUP(A1744,[1]FloodArchive!$A$2:$P$6003,14,FALSE)</f>
        <v>1</v>
      </c>
      <c r="L1744" s="23">
        <f>VLOOKUP(A1744,[1]FloodArchive!$A$2:$P$6000,7,FALSE)</f>
        <v>2676.01</v>
      </c>
      <c r="M1744" s="27">
        <f t="shared" si="88"/>
        <v>3.9046089867364886</v>
      </c>
      <c r="N1744" s="23">
        <f>VLOOKUP(A1744,[1]FloodArchive!$A$2:$P$6000,5,FALSE)</f>
        <v>42.660200000000003</v>
      </c>
      <c r="O1744" s="23">
        <f>VLOOKUP(A1744,[1]FloodArchive!$A$2:$P$6000,6,FALSE)</f>
        <v>17.078499999999998</v>
      </c>
      <c r="P1744" s="33" t="s">
        <v>3359</v>
      </c>
    </row>
    <row r="1745" spans="1:16" ht="39.950000000000003" customHeight="1" x14ac:dyDescent="0.2">
      <c r="A1745" s="138">
        <f t="shared" si="87"/>
        <v>2471</v>
      </c>
      <c r="B1745" s="21" t="str">
        <f>VLOOKUP(A1745,[1]FloodArchive!$A$2:$N$6000,3,FALSE)</f>
        <v>Russia</v>
      </c>
      <c r="C1745" s="22" t="s">
        <v>3360</v>
      </c>
      <c r="D1745" s="24">
        <f>VLOOKUP(A1745,[1]FloodArchive!$A$2:$P$6000,8,FALSE)</f>
        <v>38091</v>
      </c>
      <c r="E1745" s="24">
        <f>VLOOKUP(A1745,[1]FloodArchive!$A$2:$P$6000,9,FALSE)</f>
        <v>38123</v>
      </c>
      <c r="F1745" s="25">
        <f t="shared" si="89"/>
        <v>33</v>
      </c>
      <c r="G1745" s="23">
        <f>VLOOKUP(A1745,[1]FloodArchive!$A$2:$P$6000,11,FALSE)</f>
        <v>18</v>
      </c>
      <c r="H1745" s="23">
        <f>VLOOKUP(A1745,[1]FloodArchive!$A$2:$P$6000,12,FALSE)</f>
        <v>4800</v>
      </c>
      <c r="I1745" s="36">
        <v>25000000</v>
      </c>
      <c r="J1745" s="23" t="str">
        <f>VLOOKUP(A1745,[1]FloodArchive!$A$2:$P$6000,13,FALSE)</f>
        <v>Rain and snowmelt</v>
      </c>
      <c r="K1745" s="26">
        <f>VLOOKUP(A1745,[1]FloodArchive!$A$2:$P$6003,14,FALSE)</f>
        <v>1</v>
      </c>
      <c r="L1745" s="23">
        <f>VLOOKUP(A1745,[1]FloodArchive!$A$2:$P$6000,7,FALSE)</f>
        <v>264456.02</v>
      </c>
      <c r="M1745" s="27">
        <f t="shared" si="88"/>
        <v>6.9408673974988142</v>
      </c>
      <c r="N1745" s="23">
        <f>VLOOKUP(A1745,[1]FloodArchive!$A$2:$P$6000,5,FALSE)</f>
        <v>86.610200000000006</v>
      </c>
      <c r="O1745" s="23">
        <f>VLOOKUP(A1745,[1]FloodArchive!$A$2:$P$6000,6,FALSE)</f>
        <v>51.9754</v>
      </c>
      <c r="P1745" s="33" t="s">
        <v>3361</v>
      </c>
    </row>
    <row r="1746" spans="1:16" ht="39.950000000000003" customHeight="1" x14ac:dyDescent="0.2">
      <c r="A1746" s="138">
        <f t="shared" si="87"/>
        <v>2470</v>
      </c>
      <c r="B1746" s="21" t="str">
        <f>VLOOKUP(A1746,[1]FloodArchive!$A$2:$N$6000,3,FALSE)</f>
        <v>Djibouti</v>
      </c>
      <c r="C1746" s="22" t="s">
        <v>3362</v>
      </c>
      <c r="D1746" s="24">
        <f>VLOOKUP(A1746,[1]FloodArchive!$A$2:$P$6000,8,FALSE)</f>
        <v>38089</v>
      </c>
      <c r="E1746" s="24">
        <f>VLOOKUP(A1746,[1]FloodArchive!$A$2:$P$6000,9,FALSE)</f>
        <v>38093</v>
      </c>
      <c r="F1746" s="25">
        <f t="shared" si="89"/>
        <v>5</v>
      </c>
      <c r="G1746" s="23">
        <f>VLOOKUP(A1746,[1]FloodArchive!$A$2:$P$6000,11,FALSE)</f>
        <v>53</v>
      </c>
      <c r="H1746" s="23">
        <f>VLOOKUP(A1746,[1]FloodArchive!$A$2:$P$6000,12,FALSE)</f>
        <v>2000</v>
      </c>
      <c r="I1746" s="36"/>
      <c r="J1746" s="23" t="str">
        <f>VLOOKUP(A1746,[1]FloodArchive!$A$2:$P$6000,13,FALSE)</f>
        <v>Heavy rain</v>
      </c>
      <c r="K1746" s="26">
        <f>VLOOKUP(A1746,[1]FloodArchive!$A$2:$P$6003,14,FALSE)</f>
        <v>1</v>
      </c>
      <c r="L1746" s="23">
        <f>VLOOKUP(A1746,[1]FloodArchive!$A$2:$P$6000,7,FALSE)</f>
        <v>375.43299999999999</v>
      </c>
      <c r="M1746" s="27">
        <f t="shared" si="88"/>
        <v>3.2735024481355075</v>
      </c>
      <c r="N1746" s="23">
        <f>VLOOKUP(A1746,[1]FloodArchive!$A$2:$P$6000,5,FALSE)</f>
        <v>43.1004</v>
      </c>
      <c r="O1746" s="23">
        <f>VLOOKUP(A1746,[1]FloodArchive!$A$2:$P$6000,6,FALSE)</f>
        <v>11.486000000000001</v>
      </c>
      <c r="P1746" s="33" t="s">
        <v>3363</v>
      </c>
    </row>
    <row r="1747" spans="1:16" ht="39.950000000000003" customHeight="1" x14ac:dyDescent="0.2">
      <c r="A1747" s="138">
        <f t="shared" si="87"/>
        <v>2469</v>
      </c>
      <c r="B1747" s="21" t="str">
        <f>VLOOKUP(A1747,[1]FloodArchive!$A$2:$N$6000,3,FALSE)</f>
        <v>Bosnia-Herzegovina</v>
      </c>
      <c r="C1747" s="22" t="s">
        <v>3364</v>
      </c>
      <c r="D1747" s="24">
        <f>VLOOKUP(A1747,[1]FloodArchive!$A$2:$P$6000,8,FALSE)</f>
        <v>38089</v>
      </c>
      <c r="E1747" s="24">
        <f>VLOOKUP(A1747,[1]FloodArchive!$A$2:$P$6000,9,FALSE)</f>
        <v>38109</v>
      </c>
      <c r="F1747" s="25">
        <f t="shared" si="89"/>
        <v>21</v>
      </c>
      <c r="G1747" s="23">
        <f>VLOOKUP(A1747,[1]FloodArchive!$A$2:$P$6000,11,FALSE)</f>
        <v>0</v>
      </c>
      <c r="H1747" s="23">
        <f>VLOOKUP(A1747,[1]FloodArchive!$A$2:$P$6000,12,FALSE)</f>
        <v>1200</v>
      </c>
      <c r="I1747" s="36">
        <v>15200000</v>
      </c>
      <c r="J1747" s="23" t="str">
        <f>VLOOKUP(A1747,[1]FloodArchive!$A$2:$P$6000,13,FALSE)</f>
        <v>Heavy rain</v>
      </c>
      <c r="K1747" s="26">
        <f>VLOOKUP(A1747,[1]FloodArchive!$A$2:$P$6003,14,FALSE)</f>
        <v>1</v>
      </c>
      <c r="L1747" s="23">
        <f>VLOOKUP(A1747,[1]FloodArchive!$A$2:$P$6000,7,FALSE)</f>
        <v>104997.2</v>
      </c>
      <c r="M1747" s="27">
        <f t="shared" si="88"/>
        <v>6.3433970124632548</v>
      </c>
      <c r="N1747" s="23">
        <f>VLOOKUP(A1747,[1]FloodArchive!$A$2:$P$6000,5,FALSE)</f>
        <v>17.774899999999999</v>
      </c>
      <c r="O1747" s="23">
        <f>VLOOKUP(A1747,[1]FloodArchive!$A$2:$P$6000,6,FALSE)</f>
        <v>44.866100000000003</v>
      </c>
      <c r="P1747" s="33" t="s">
        <v>3365</v>
      </c>
    </row>
    <row r="1748" spans="1:16" ht="39.950000000000003" customHeight="1" x14ac:dyDescent="0.2">
      <c r="A1748" s="138">
        <f t="shared" si="87"/>
        <v>2468</v>
      </c>
      <c r="B1748" s="21" t="str">
        <f>VLOOKUP(A1748,[1]FloodArchive!$A$2:$N$6000,3,FALSE)</f>
        <v>Peru</v>
      </c>
      <c r="C1748" s="22" t="s">
        <v>3366</v>
      </c>
      <c r="D1748" s="24">
        <f>VLOOKUP(A1748,[1]FloodArchive!$A$2:$P$6000,8,FALSE)</f>
        <v>38087</v>
      </c>
      <c r="E1748" s="24">
        <f>VLOOKUP(A1748,[1]FloodArchive!$A$2:$P$6000,9,FALSE)</f>
        <v>38088</v>
      </c>
      <c r="F1748" s="25">
        <f t="shared" si="89"/>
        <v>2</v>
      </c>
      <c r="G1748" s="23">
        <f>VLOOKUP(A1748,[1]FloodArchive!$A$2:$P$6000,11,FALSE)</f>
        <v>1</v>
      </c>
      <c r="H1748" s="23">
        <f>VLOOKUP(A1748,[1]FloodArchive!$A$2:$P$6000,12,FALSE)</f>
        <v>50</v>
      </c>
      <c r="I1748" s="36"/>
      <c r="J1748" s="23" t="str">
        <f>VLOOKUP(A1748,[1]FloodArchive!$A$2:$P$6000,13,FALSE)</f>
        <v>Heavy rain</v>
      </c>
      <c r="K1748" s="26">
        <f>VLOOKUP(A1748,[1]FloodArchive!$A$2:$P$6003,14,FALSE)</f>
        <v>1</v>
      </c>
      <c r="L1748" s="23">
        <f>VLOOKUP(A1748,[1]FloodArchive!$A$2:$P$6000,7,FALSE)</f>
        <v>271.875</v>
      </c>
      <c r="M1748" s="27">
        <f t="shared" si="88"/>
        <v>2.7353992699626937</v>
      </c>
      <c r="N1748" s="23">
        <f>VLOOKUP(A1748,[1]FloodArchive!$A$2:$P$6000,5,FALSE)</f>
        <v>-72.528899999999993</v>
      </c>
      <c r="O1748" s="23">
        <f>VLOOKUP(A1748,[1]FloodArchive!$A$2:$P$6000,6,FALSE)</f>
        <v>-13.107799999999999</v>
      </c>
      <c r="P1748" s="33" t="s">
        <v>3367</v>
      </c>
    </row>
    <row r="1749" spans="1:16" ht="39.950000000000003" customHeight="1" x14ac:dyDescent="0.2">
      <c r="A1749" s="138">
        <f t="shared" si="87"/>
        <v>2467</v>
      </c>
      <c r="B1749" s="21" t="str">
        <f>VLOOKUP(A1749,[1]FloodArchive!$A$2:$N$6000,3,FALSE)</f>
        <v>Kenya</v>
      </c>
      <c r="C1749" s="22" t="s">
        <v>3368</v>
      </c>
      <c r="D1749" s="24">
        <f>VLOOKUP(A1749,[1]FloodArchive!$A$2:$P$6000,8,FALSE)</f>
        <v>38086</v>
      </c>
      <c r="E1749" s="24">
        <f>VLOOKUP(A1749,[1]FloodArchive!$A$2:$P$6000,9,FALSE)</f>
        <v>38118</v>
      </c>
      <c r="F1749" s="25">
        <f t="shared" si="89"/>
        <v>33</v>
      </c>
      <c r="G1749" s="23">
        <f>VLOOKUP(A1749,[1]FloodArchive!$A$2:$P$6000,11,FALSE)</f>
        <v>50</v>
      </c>
      <c r="H1749" s="23">
        <f>VLOOKUP(A1749,[1]FloodArchive!$A$2:$P$6000,12,FALSE)</f>
        <v>15000</v>
      </c>
      <c r="I1749" s="36"/>
      <c r="J1749" s="23" t="str">
        <f>VLOOKUP(A1749,[1]FloodArchive!$A$2:$P$6000,13,FALSE)</f>
        <v>Heavy rain</v>
      </c>
      <c r="K1749" s="26">
        <f>VLOOKUP(A1749,[1]FloodArchive!$A$2:$P$6003,14,FALSE)</f>
        <v>1</v>
      </c>
      <c r="L1749" s="23">
        <f>VLOOKUP(A1749,[1]FloodArchive!$A$2:$P$6000,7,FALSE)</f>
        <v>268299.25</v>
      </c>
      <c r="M1749" s="27">
        <f t="shared" si="88"/>
        <v>6.947133398530756</v>
      </c>
      <c r="N1749" s="23">
        <f>VLOOKUP(A1749,[1]FloodArchive!$A$2:$P$6000,5,FALSE)</f>
        <v>35.297199999999997</v>
      </c>
      <c r="O1749" s="23">
        <f>VLOOKUP(A1749,[1]FloodArchive!$A$2:$P$6000,6,FALSE)</f>
        <v>8.7035000000000001E-2</v>
      </c>
      <c r="P1749" s="33" t="s">
        <v>3369</v>
      </c>
    </row>
    <row r="1750" spans="1:16" ht="39.950000000000003" customHeight="1" x14ac:dyDescent="0.2">
      <c r="A1750" s="138">
        <f t="shared" si="87"/>
        <v>2466</v>
      </c>
      <c r="B1750" s="21" t="str">
        <f>VLOOKUP(A1750,[1]FloodArchive!$A$2:$N$6000,3,FALSE)</f>
        <v>Yemen</v>
      </c>
      <c r="C1750" s="22" t="s">
        <v>3370</v>
      </c>
      <c r="D1750" s="24">
        <f>VLOOKUP(A1750,[1]FloodArchive!$A$2:$P$6000,8,FALSE)</f>
        <v>38085</v>
      </c>
      <c r="E1750" s="24">
        <f>VLOOKUP(A1750,[1]FloodArchive!$A$2:$P$6000,9,FALSE)</f>
        <v>38086</v>
      </c>
      <c r="F1750" s="25">
        <f t="shared" si="89"/>
        <v>2</v>
      </c>
      <c r="G1750" s="23">
        <f>VLOOKUP(A1750,[1]FloodArchive!$A$2:$P$6000,11,FALSE)</f>
        <v>4</v>
      </c>
      <c r="H1750" s="23">
        <f>VLOOKUP(A1750,[1]FloodArchive!$A$2:$P$6000,12,FALSE)</f>
        <v>0</v>
      </c>
      <c r="I1750" s="36"/>
      <c r="J1750" s="23" t="str">
        <f>VLOOKUP(A1750,[1]FloodArchive!$A$2:$P$6000,13,FALSE)</f>
        <v>Heavy rain</v>
      </c>
      <c r="K1750" s="26">
        <f>VLOOKUP(A1750,[1]FloodArchive!$A$2:$P$6003,14,FALSE)</f>
        <v>1</v>
      </c>
      <c r="L1750" s="23">
        <f>VLOOKUP(A1750,[1]FloodArchive!$A$2:$P$6000,7,FALSE)</f>
        <v>9904.24</v>
      </c>
      <c r="M1750" s="27">
        <f t="shared" si="88"/>
        <v>4.2968511513114276</v>
      </c>
      <c r="N1750" s="23">
        <f>VLOOKUP(A1750,[1]FloodArchive!$A$2:$P$6000,5,FALSE)</f>
        <v>44.535200000000003</v>
      </c>
      <c r="O1750" s="23">
        <f>VLOOKUP(A1750,[1]FloodArchive!$A$2:$P$6000,6,FALSE)</f>
        <v>14.0626</v>
      </c>
      <c r="P1750" s="33" t="s">
        <v>3371</v>
      </c>
    </row>
    <row r="1751" spans="1:16" ht="39.950000000000003" customHeight="1" x14ac:dyDescent="0.2">
      <c r="A1751" s="138">
        <f t="shared" si="87"/>
        <v>2465</v>
      </c>
      <c r="B1751" s="21" t="str">
        <f>VLOOKUP(A1751,[1]FloodArchive!$A$2:$N$6000,3,FALSE)</f>
        <v>Fiji</v>
      </c>
      <c r="C1751" s="22" t="s">
        <v>3372</v>
      </c>
      <c r="D1751" s="24">
        <f>VLOOKUP(A1751,[1]FloodArchive!$A$2:$P$6000,8,FALSE)</f>
        <v>38085</v>
      </c>
      <c r="E1751" s="24">
        <f>VLOOKUP(A1751,[1]FloodArchive!$A$2:$P$6000,9,FALSE)</f>
        <v>38095</v>
      </c>
      <c r="F1751" s="25">
        <f t="shared" si="89"/>
        <v>11</v>
      </c>
      <c r="G1751" s="23">
        <f>VLOOKUP(A1751,[1]FloodArchive!$A$2:$P$6000,11,FALSE)</f>
        <v>10</v>
      </c>
      <c r="H1751" s="23">
        <f>VLOOKUP(A1751,[1]FloodArchive!$A$2:$P$6000,12,FALSE)</f>
        <v>2760</v>
      </c>
      <c r="I1751" s="36">
        <v>2600000</v>
      </c>
      <c r="J1751" s="23" t="str">
        <f>VLOOKUP(A1751,[1]FloodArchive!$A$2:$P$6000,13,FALSE)</f>
        <v>Tropical cyclone</v>
      </c>
      <c r="K1751" s="26">
        <f>VLOOKUP(A1751,[1]FloodArchive!$A$2:$P$6003,14,FALSE)</f>
        <v>1</v>
      </c>
      <c r="L1751" s="23">
        <f>VLOOKUP(A1751,[1]FloodArchive!$A$2:$P$6000,7,FALSE)</f>
        <v>9448.2000000000007</v>
      </c>
      <c r="M1751" s="27">
        <f t="shared" si="88"/>
        <v>5.016741763029672</v>
      </c>
      <c r="N1751" s="23">
        <f>VLOOKUP(A1751,[1]FloodArchive!$A$2:$P$6000,5,FALSE)</f>
        <v>177.92599999999999</v>
      </c>
      <c r="O1751" s="23">
        <f>VLOOKUP(A1751,[1]FloodArchive!$A$2:$P$6000,6,FALSE)</f>
        <v>-17.781700000000001</v>
      </c>
      <c r="P1751" s="33" t="s">
        <v>3373</v>
      </c>
    </row>
    <row r="1752" spans="1:16" ht="39.950000000000003" customHeight="1" x14ac:dyDescent="0.2">
      <c r="A1752" s="138">
        <f t="shared" si="87"/>
        <v>2464</v>
      </c>
      <c r="B1752" s="21" t="str">
        <f>VLOOKUP(A1752,[1]FloodArchive!$A$2:$N$6000,3,FALSE)</f>
        <v>Mexico</v>
      </c>
      <c r="C1752" s="22" t="s">
        <v>3374</v>
      </c>
      <c r="D1752" s="24">
        <f>VLOOKUP(A1752,[1]FloodArchive!$A$2:$P$6000,8,FALSE)</f>
        <v>38081</v>
      </c>
      <c r="E1752" s="24">
        <f>VLOOKUP(A1752,[1]FloodArchive!$A$2:$P$6000,9,FALSE)</f>
        <v>38083</v>
      </c>
      <c r="F1752" s="25">
        <f t="shared" si="89"/>
        <v>3</v>
      </c>
      <c r="G1752" s="23">
        <f>VLOOKUP(A1752,[1]FloodArchive!$A$2:$P$6000,11,FALSE)</f>
        <v>37</v>
      </c>
      <c r="H1752" s="23">
        <f>VLOOKUP(A1752,[1]FloodArchive!$A$2:$P$6000,12,FALSE)</f>
        <v>3500</v>
      </c>
      <c r="I1752" s="36"/>
      <c r="J1752" s="23" t="str">
        <f>VLOOKUP(A1752,[1]FloodArchive!$A$2:$P$6000,13,FALSE)</f>
        <v>Heavy rain</v>
      </c>
      <c r="K1752" s="26">
        <f>VLOOKUP(A1752,[1]FloodArchive!$A$2:$P$6003,14,FALSE)</f>
        <v>1</v>
      </c>
      <c r="L1752" s="23">
        <f>VLOOKUP(A1752,[1]FloodArchive!$A$2:$P$6000,7,FALSE)</f>
        <v>18401.509999999998</v>
      </c>
      <c r="M1752" s="27">
        <f t="shared" si="88"/>
        <v>4.7419747167379267</v>
      </c>
      <c r="N1752" s="23">
        <f>VLOOKUP(A1752,[1]FloodArchive!$A$2:$P$6000,5,FALSE)</f>
        <v>-100.312</v>
      </c>
      <c r="O1752" s="23">
        <f>VLOOKUP(A1752,[1]FloodArchive!$A$2:$P$6000,6,FALSE)</f>
        <v>28.4909</v>
      </c>
      <c r="P1752" s="33" t="s">
        <v>3375</v>
      </c>
    </row>
    <row r="1753" spans="1:16" ht="39.950000000000003" customHeight="1" x14ac:dyDescent="0.2">
      <c r="A1753" s="138">
        <f t="shared" si="87"/>
        <v>2463</v>
      </c>
      <c r="B1753" s="21" t="str">
        <f>VLOOKUP(A1753,[1]FloodArchive!$A$2:$N$6000,3,FALSE)</f>
        <v>Russia</v>
      </c>
      <c r="C1753" s="22" t="s">
        <v>3376</v>
      </c>
      <c r="D1753" s="24">
        <f>VLOOKUP(A1753,[1]FloodArchive!$A$2:$P$6000,8,FALSE)</f>
        <v>38076</v>
      </c>
      <c r="E1753" s="24">
        <f>VLOOKUP(A1753,[1]FloodArchive!$A$2:$P$6000,9,FALSE)</f>
        <v>38112</v>
      </c>
      <c r="F1753" s="25">
        <f t="shared" si="89"/>
        <v>37</v>
      </c>
      <c r="G1753" s="23">
        <f>VLOOKUP(A1753,[1]FloodArchive!$A$2:$P$6000,11,FALSE)</f>
        <v>0</v>
      </c>
      <c r="H1753" s="23">
        <f>VLOOKUP(A1753,[1]FloodArchive!$A$2:$P$6000,12,FALSE)</f>
        <v>1220</v>
      </c>
      <c r="I1753" s="36"/>
      <c r="J1753" s="23" t="str">
        <f>VLOOKUP(A1753,[1]FloodArchive!$A$2:$P$6000,13,FALSE)</f>
        <v>Rain and snowmelt</v>
      </c>
      <c r="K1753" s="26">
        <f>VLOOKUP(A1753,[1]FloodArchive!$A$2:$P$6003,14,FALSE)</f>
        <v>1</v>
      </c>
      <c r="L1753" s="23">
        <f>VLOOKUP(A1753,[1]FloodArchive!$A$2:$P$6000,7,FALSE)</f>
        <v>839987</v>
      </c>
      <c r="M1753" s="27">
        <f t="shared" si="88"/>
        <v>7.4924742888527422</v>
      </c>
      <c r="N1753" s="23">
        <f>VLOOKUP(A1753,[1]FloodArchive!$A$2:$P$6000,5,FALSE)</f>
        <v>34.4848</v>
      </c>
      <c r="O1753" s="23">
        <f>VLOOKUP(A1753,[1]FloodArchive!$A$2:$P$6000,6,FALSE)</f>
        <v>53.4739</v>
      </c>
      <c r="P1753" s="33" t="s">
        <v>3377</v>
      </c>
    </row>
    <row r="1754" spans="1:16" ht="39.950000000000003" customHeight="1" x14ac:dyDescent="0.2">
      <c r="A1754" s="138">
        <f t="shared" si="87"/>
        <v>2462</v>
      </c>
      <c r="B1754" s="21" t="str">
        <f>VLOOKUP(A1754,[1]FloodArchive!$A$2:$N$6000,3,FALSE)</f>
        <v>USA</v>
      </c>
      <c r="C1754" s="22" t="s">
        <v>3378</v>
      </c>
      <c r="D1754" s="24">
        <f>VLOOKUP(A1754,[1]FloodArchive!$A$2:$P$6000,8,FALSE)</f>
        <v>38074</v>
      </c>
      <c r="E1754" s="24">
        <f>VLOOKUP(A1754,[1]FloodArchive!$A$2:$P$6000,9,FALSE)</f>
        <v>38088</v>
      </c>
      <c r="F1754" s="25">
        <f t="shared" si="89"/>
        <v>15</v>
      </c>
      <c r="G1754" s="23">
        <f>VLOOKUP(A1754,[1]FloodArchive!$A$2:$P$6000,11,FALSE)</f>
        <v>0</v>
      </c>
      <c r="H1754" s="23">
        <f>VLOOKUP(A1754,[1]FloodArchive!$A$2:$P$6000,12,FALSE)</f>
        <v>1000</v>
      </c>
      <c r="I1754" s="36">
        <v>4500000</v>
      </c>
      <c r="J1754" s="23" t="str">
        <f>VLOOKUP(A1754,[1]FloodArchive!$A$2:$P$6000,13,FALSE)</f>
        <v>Rain and snowmelt</v>
      </c>
      <c r="K1754" s="26">
        <f>VLOOKUP(A1754,[1]FloodArchive!$A$2:$P$6003,14,FALSE)</f>
        <v>2</v>
      </c>
      <c r="L1754" s="23">
        <f>VLOOKUP(A1754,[1]FloodArchive!$A$2:$P$6000,7,FALSE)</f>
        <v>30761.93</v>
      </c>
      <c r="M1754" s="27">
        <f t="shared" si="88"/>
        <v>5.9651348342903949</v>
      </c>
      <c r="N1754" s="23">
        <f>VLOOKUP(A1754,[1]FloodArchive!$A$2:$P$6000,5,FALSE)</f>
        <v>-97.999399999999994</v>
      </c>
      <c r="O1754" s="23">
        <f>VLOOKUP(A1754,[1]FloodArchive!$A$2:$P$6000,6,FALSE)</f>
        <v>48.161999999999999</v>
      </c>
      <c r="P1754" s="33" t="s">
        <v>3379</v>
      </c>
    </row>
    <row r="1755" spans="1:16" ht="39.950000000000003" customHeight="1" x14ac:dyDescent="0.2">
      <c r="A1755" s="138">
        <f t="shared" si="87"/>
        <v>2461</v>
      </c>
      <c r="B1755" s="21" t="str">
        <f>VLOOKUP(A1755,[1]FloodArchive!$A$2:$N$6000,3,FALSE)</f>
        <v>Australia</v>
      </c>
      <c r="C1755" s="22" t="s">
        <v>3380</v>
      </c>
      <c r="D1755" s="24">
        <f>VLOOKUP(A1755,[1]FloodArchive!$A$2:$P$6000,8,FALSE)</f>
        <v>38073</v>
      </c>
      <c r="E1755" s="24">
        <f>VLOOKUP(A1755,[1]FloodArchive!$A$2:$P$6000,9,FALSE)</f>
        <v>38080</v>
      </c>
      <c r="F1755" s="25">
        <f t="shared" si="89"/>
        <v>8</v>
      </c>
      <c r="G1755" s="23">
        <f>VLOOKUP(A1755,[1]FloodArchive!$A$2:$P$6000,11,FALSE)</f>
        <v>0</v>
      </c>
      <c r="H1755" s="23">
        <f>VLOOKUP(A1755,[1]FloodArchive!$A$2:$P$6000,12,FALSE)</f>
        <v>250</v>
      </c>
      <c r="I1755" s="36"/>
      <c r="J1755" s="23" t="str">
        <f>VLOOKUP(A1755,[1]FloodArchive!$A$2:$P$6000,13,FALSE)</f>
        <v>Tropical cyclone</v>
      </c>
      <c r="K1755" s="26">
        <f>VLOOKUP(A1755,[1]FloodArchive!$A$2:$P$6003,14,FALSE)</f>
        <v>1</v>
      </c>
      <c r="L1755" s="23">
        <f>VLOOKUP(A1755,[1]FloodArchive!$A$2:$P$6000,7,FALSE)</f>
        <v>53346.1</v>
      </c>
      <c r="M1755" s="27">
        <f t="shared" si="88"/>
        <v>5.6301926617291747</v>
      </c>
      <c r="N1755" s="23">
        <f>VLOOKUP(A1755,[1]FloodArchive!$A$2:$P$6000,5,FALSE)</f>
        <v>120.06</v>
      </c>
      <c r="O1755" s="23">
        <f>VLOOKUP(A1755,[1]FloodArchive!$A$2:$P$6000,6,FALSE)</f>
        <v>-21.403300000000002</v>
      </c>
      <c r="P1755" s="33" t="s">
        <v>3381</v>
      </c>
    </row>
    <row r="1756" spans="1:16" ht="39.950000000000003" customHeight="1" x14ac:dyDescent="0.2">
      <c r="A1756" s="138">
        <f t="shared" si="87"/>
        <v>2460</v>
      </c>
      <c r="B1756" s="21" t="str">
        <f>VLOOKUP(A1756,[1]FloodArchive!$A$2:$N$6000,3,FALSE)</f>
        <v>Bosnia-Herzegovina</v>
      </c>
      <c r="C1756" s="22" t="s">
        <v>3382</v>
      </c>
      <c r="D1756" s="24">
        <f>VLOOKUP(A1756,[1]FloodArchive!$A$2:$P$6000,8,FALSE)</f>
        <v>38069</v>
      </c>
      <c r="E1756" s="24">
        <f>VLOOKUP(A1756,[1]FloodArchive!$A$2:$P$6000,9,FALSE)</f>
        <v>38080</v>
      </c>
      <c r="F1756" s="25">
        <f t="shared" si="89"/>
        <v>12</v>
      </c>
      <c r="G1756" s="23">
        <f>VLOOKUP(A1756,[1]FloodArchive!$A$2:$P$6000,11,FALSE)</f>
        <v>0</v>
      </c>
      <c r="H1756" s="23">
        <f>VLOOKUP(A1756,[1]FloodArchive!$A$2:$P$6000,12,FALSE)</f>
        <v>0</v>
      </c>
      <c r="I1756" s="36"/>
      <c r="J1756" s="23" t="str">
        <f>VLOOKUP(A1756,[1]FloodArchive!$A$2:$P$6000,13,FALSE)</f>
        <v>Heavy rain</v>
      </c>
      <c r="K1756" s="26">
        <f>VLOOKUP(A1756,[1]FloodArchive!$A$2:$P$6003,14,FALSE)</f>
        <v>1</v>
      </c>
      <c r="L1756" s="23">
        <f>VLOOKUP(A1756,[1]FloodArchive!$A$2:$P$6000,7,FALSE)</f>
        <v>47165.16</v>
      </c>
      <c r="M1756" s="27">
        <f t="shared" si="88"/>
        <v>5.7528025580970237</v>
      </c>
      <c r="N1756" s="23">
        <f>VLOOKUP(A1756,[1]FloodArchive!$A$2:$P$6000,5,FALSE)</f>
        <v>18.025099999999998</v>
      </c>
      <c r="O1756" s="23">
        <f>VLOOKUP(A1756,[1]FloodArchive!$A$2:$P$6000,6,FALSE)</f>
        <v>45.289000000000001</v>
      </c>
      <c r="P1756" s="33" t="s">
        <v>3383</v>
      </c>
    </row>
    <row r="1757" spans="1:16" ht="39.950000000000003" customHeight="1" x14ac:dyDescent="0.2">
      <c r="A1757" s="138">
        <f t="shared" si="87"/>
        <v>2459</v>
      </c>
      <c r="B1757" s="21" t="str">
        <f>VLOOKUP(A1757,[1]FloodArchive!$A$2:$N$6000,3,FALSE)</f>
        <v>Papua New Guinea</v>
      </c>
      <c r="C1757" s="22" t="s">
        <v>3384</v>
      </c>
      <c r="D1757" s="24">
        <f>VLOOKUP(A1757,[1]FloodArchive!$A$2:$P$6000,8,FALSE)</f>
        <v>38066</v>
      </c>
      <c r="E1757" s="24">
        <f>VLOOKUP(A1757,[1]FloodArchive!$A$2:$P$6000,9,FALSE)</f>
        <v>38077</v>
      </c>
      <c r="F1757" s="25">
        <f t="shared" si="89"/>
        <v>12</v>
      </c>
      <c r="G1757" s="23">
        <f>VLOOKUP(A1757,[1]FloodArchive!$A$2:$P$6000,11,FALSE)</f>
        <v>2</v>
      </c>
      <c r="H1757" s="23">
        <f>VLOOKUP(A1757,[1]FloodArchive!$A$2:$P$6000,12,FALSE)</f>
        <v>4000</v>
      </c>
      <c r="I1757" s="36"/>
      <c r="J1757" s="23" t="str">
        <f>VLOOKUP(A1757,[1]FloodArchive!$A$2:$P$6000,13,FALSE)</f>
        <v>Heavy rain</v>
      </c>
      <c r="K1757" s="26">
        <f>VLOOKUP(A1757,[1]FloodArchive!$A$2:$P$6003,14,FALSE)</f>
        <v>1</v>
      </c>
      <c r="L1757" s="23">
        <f>VLOOKUP(A1757,[1]FloodArchive!$A$2:$P$6000,7,FALSE)</f>
        <v>3315.43</v>
      </c>
      <c r="M1757" s="27">
        <f t="shared" si="88"/>
        <v>4.5997211089593044</v>
      </c>
      <c r="N1757" s="23">
        <f>VLOOKUP(A1757,[1]FloodArchive!$A$2:$P$6000,5,FALSE)</f>
        <v>145.50899999999999</v>
      </c>
      <c r="O1757" s="23">
        <f>VLOOKUP(A1757,[1]FloodArchive!$A$2:$P$6000,6,FALSE)</f>
        <v>-5.6765999999999996</v>
      </c>
      <c r="P1757" s="33" t="s">
        <v>3385</v>
      </c>
    </row>
    <row r="1758" spans="1:16" ht="39.950000000000003" customHeight="1" x14ac:dyDescent="0.2">
      <c r="A1758" s="138">
        <f t="shared" si="87"/>
        <v>2458</v>
      </c>
      <c r="B1758" s="21" t="str">
        <f>VLOOKUP(A1758,[1]FloodArchive!$A$2:$N$6000,3,FALSE)</f>
        <v>Australia</v>
      </c>
      <c r="C1758" s="22" t="s">
        <v>3386</v>
      </c>
      <c r="D1758" s="24">
        <f>VLOOKUP(A1758,[1]FloodArchive!$A$2:$P$6000,8,FALSE)</f>
        <v>38065</v>
      </c>
      <c r="E1758" s="24">
        <f>VLOOKUP(A1758,[1]FloodArchive!$A$2:$P$6000,9,FALSE)</f>
        <v>38073</v>
      </c>
      <c r="F1758" s="25">
        <f t="shared" si="89"/>
        <v>9</v>
      </c>
      <c r="G1758" s="23">
        <f>VLOOKUP(A1758,[1]FloodArchive!$A$2:$P$6000,11,FALSE)</f>
        <v>0</v>
      </c>
      <c r="H1758" s="23">
        <f>VLOOKUP(A1758,[1]FloodArchive!$A$2:$P$6000,12,FALSE)</f>
        <v>0</v>
      </c>
      <c r="I1758" s="36">
        <v>20000000</v>
      </c>
      <c r="J1758" s="23" t="str">
        <f>VLOOKUP(A1758,[1]FloodArchive!$A$2:$P$6000,13,FALSE)</f>
        <v>Tropical cyclone</v>
      </c>
      <c r="K1758" s="26">
        <f>VLOOKUP(A1758,[1]FloodArchive!$A$2:$P$6003,14,FALSE)</f>
        <v>1</v>
      </c>
      <c r="L1758" s="23">
        <f>VLOOKUP(A1758,[1]FloodArchive!$A$2:$P$6000,7,FALSE)</f>
        <v>120148.25</v>
      </c>
      <c r="M1758" s="27">
        <f t="shared" si="88"/>
        <v>6.0339599589789259</v>
      </c>
      <c r="N1758" s="23">
        <f>VLOOKUP(A1758,[1]FloodArchive!$A$2:$P$6000,5,FALSE)</f>
        <v>143.29900000000001</v>
      </c>
      <c r="O1758" s="23">
        <f>VLOOKUP(A1758,[1]FloodArchive!$A$2:$P$6000,6,FALSE)</f>
        <v>-13.875</v>
      </c>
      <c r="P1758" s="33" t="s">
        <v>3387</v>
      </c>
    </row>
    <row r="1759" spans="1:16" ht="39.950000000000003" customHeight="1" x14ac:dyDescent="0.2">
      <c r="A1759" s="138">
        <f t="shared" si="87"/>
        <v>2457</v>
      </c>
      <c r="B1759" s="21" t="str">
        <f>VLOOKUP(A1759,[1]FloodArchive!$A$2:$N$6000,3,FALSE)</f>
        <v>Indonesia</v>
      </c>
      <c r="C1759" s="22" t="s">
        <v>3388</v>
      </c>
      <c r="D1759" s="24">
        <f>VLOOKUP(A1759,[1]FloodArchive!$A$2:$P$6000,8,FALSE)</f>
        <v>38062</v>
      </c>
      <c r="E1759" s="24">
        <f>VLOOKUP(A1759,[1]FloodArchive!$A$2:$P$6000,9,FALSE)</f>
        <v>38063</v>
      </c>
      <c r="F1759" s="25">
        <f t="shared" si="89"/>
        <v>2</v>
      </c>
      <c r="G1759" s="23">
        <f>VLOOKUP(A1759,[1]FloodArchive!$A$2:$P$6000,11,FALSE)</f>
        <v>1</v>
      </c>
      <c r="H1759" s="23">
        <f>VLOOKUP(A1759,[1]FloodArchive!$A$2:$P$6000,12,FALSE)</f>
        <v>8000</v>
      </c>
      <c r="I1759" s="36"/>
      <c r="J1759" s="23" t="str">
        <f>VLOOKUP(A1759,[1]FloodArchive!$A$2:$P$6000,13,FALSE)</f>
        <v>Heavy rain</v>
      </c>
      <c r="K1759" s="26">
        <f>VLOOKUP(A1759,[1]FloodArchive!$A$2:$P$6003,14,FALSE)</f>
        <v>1</v>
      </c>
      <c r="L1759" s="23">
        <f>VLOOKUP(A1759,[1]FloodArchive!$A$2:$P$6000,7,FALSE)</f>
        <v>1435.96</v>
      </c>
      <c r="M1759" s="27">
        <f t="shared" si="88"/>
        <v>3.4581723380624441</v>
      </c>
      <c r="N1759" s="23">
        <f>VLOOKUP(A1759,[1]FloodArchive!$A$2:$P$6000,5,FALSE)</f>
        <v>107.494</v>
      </c>
      <c r="O1759" s="23">
        <f>VLOOKUP(A1759,[1]FloodArchive!$A$2:$P$6000,6,FALSE)</f>
        <v>-6.9300499999999996</v>
      </c>
      <c r="P1759" s="33" t="s">
        <v>3389</v>
      </c>
    </row>
    <row r="1760" spans="1:16" ht="39.950000000000003" customHeight="1" x14ac:dyDescent="0.2">
      <c r="A1760" s="138">
        <f t="shared" si="87"/>
        <v>2456</v>
      </c>
      <c r="B1760" s="21" t="str">
        <f>VLOOKUP(A1760,[1]FloodArchive!$A$2:$N$6000,3,FALSE)</f>
        <v>Madagascar</v>
      </c>
      <c r="C1760" s="22" t="s">
        <v>3390</v>
      </c>
      <c r="D1760" s="24">
        <f>VLOOKUP(A1760,[1]FloodArchive!$A$2:$P$6000,8,FALSE)</f>
        <v>38053</v>
      </c>
      <c r="E1760" s="24">
        <f>VLOOKUP(A1760,[1]FloodArchive!$A$2:$P$6000,9,FALSE)</f>
        <v>38065</v>
      </c>
      <c r="F1760" s="25">
        <f t="shared" si="89"/>
        <v>13</v>
      </c>
      <c r="G1760" s="23">
        <f>VLOOKUP(A1760,[1]FloodArchive!$A$2:$P$6000,11,FALSE)</f>
        <v>198</v>
      </c>
      <c r="H1760" s="23">
        <f>VLOOKUP(A1760,[1]FloodArchive!$A$2:$P$6000,12,FALSE)</f>
        <v>216000</v>
      </c>
      <c r="I1760" s="36">
        <v>250000000</v>
      </c>
      <c r="J1760" s="23" t="str">
        <f>VLOOKUP(A1760,[1]FloodArchive!$A$2:$P$6000,13,FALSE)</f>
        <v>Tropical cyclone</v>
      </c>
      <c r="K1760" s="26">
        <f>VLOOKUP(A1760,[1]FloodArchive!$A$2:$P$6003,14,FALSE)</f>
        <v>1</v>
      </c>
      <c r="L1760" s="23">
        <f>VLOOKUP(A1760,[1]FloodArchive!$A$2:$P$6000,7,FALSE)</f>
        <v>44233.26</v>
      </c>
      <c r="M1760" s="27">
        <f t="shared" si="88"/>
        <v>5.7596923004450895</v>
      </c>
      <c r="N1760" s="23">
        <f>VLOOKUP(A1760,[1]FloodArchive!$A$2:$P$6000,5,FALSE)</f>
        <v>49.367199999999997</v>
      </c>
      <c r="O1760" s="23">
        <f>VLOOKUP(A1760,[1]FloodArchive!$A$2:$P$6000,6,FALSE)</f>
        <v>-14.393800000000001</v>
      </c>
      <c r="P1760" s="33" t="s">
        <v>3391</v>
      </c>
    </row>
    <row r="1761" spans="1:16" ht="39.950000000000003" customHeight="1" x14ac:dyDescent="0.2">
      <c r="A1761" s="138">
        <f t="shared" si="87"/>
        <v>2455</v>
      </c>
      <c r="B1761" s="21" t="str">
        <f>VLOOKUP(A1761,[1]FloodArchive!$A$2:$N$6000,3,FALSE)</f>
        <v>USA</v>
      </c>
      <c r="C1761" s="22" t="s">
        <v>3392</v>
      </c>
      <c r="D1761" s="24">
        <f>VLOOKUP(A1761,[1]FloodArchive!$A$2:$P$6000,8,FALSE)</f>
        <v>38050</v>
      </c>
      <c r="E1761" s="24">
        <f>VLOOKUP(A1761,[1]FloodArchive!$A$2:$P$6000,9,FALSE)</f>
        <v>38054</v>
      </c>
      <c r="F1761" s="25">
        <f t="shared" si="89"/>
        <v>5</v>
      </c>
      <c r="G1761" s="23">
        <f>VLOOKUP(A1761,[1]FloodArchive!$A$2:$P$6000,11,FALSE)</f>
        <v>0</v>
      </c>
      <c r="H1761" s="23">
        <f>VLOOKUP(A1761,[1]FloodArchive!$A$2:$P$6000,12,FALSE)</f>
        <v>30</v>
      </c>
      <c r="I1761" s="36"/>
      <c r="J1761" s="23" t="str">
        <f>VLOOKUP(A1761,[1]FloodArchive!$A$2:$P$6000,13,FALSE)</f>
        <v>Heavy rain</v>
      </c>
      <c r="K1761" s="26">
        <f>VLOOKUP(A1761,[1]FloodArchive!$A$2:$P$6003,14,FALSE)</f>
        <v>1</v>
      </c>
      <c r="L1761" s="23">
        <f>VLOOKUP(A1761,[1]FloodArchive!$A$2:$P$6000,7,FALSE)</f>
        <v>108613.62</v>
      </c>
      <c r="M1761" s="27">
        <f t="shared" si="88"/>
        <v>5.7348542929401898</v>
      </c>
      <c r="N1761" s="23">
        <f>VLOOKUP(A1761,[1]FloodArchive!$A$2:$P$6000,5,FALSE)</f>
        <v>-95.963499999999996</v>
      </c>
      <c r="O1761" s="23">
        <f>VLOOKUP(A1761,[1]FloodArchive!$A$2:$P$6000,6,FALSE)</f>
        <v>37.156199999999998</v>
      </c>
      <c r="P1761" s="33" t="s">
        <v>3393</v>
      </c>
    </row>
    <row r="1762" spans="1:16" ht="39.950000000000003" customHeight="1" x14ac:dyDescent="0.2">
      <c r="A1762" s="138">
        <f t="shared" si="87"/>
        <v>2454</v>
      </c>
      <c r="B1762" s="21" t="str">
        <f>VLOOKUP(A1762,[1]FloodArchive!$A$2:$N$6000,3,FALSE)</f>
        <v>Malayasia</v>
      </c>
      <c r="C1762" s="22" t="s">
        <v>3394</v>
      </c>
      <c r="D1762" s="24">
        <f>VLOOKUP(A1762,[1]FloodArchive!$A$2:$P$6000,8,FALSE)</f>
        <v>38054</v>
      </c>
      <c r="E1762" s="24">
        <f>VLOOKUP(A1762,[1]FloodArchive!$A$2:$P$6000,9,FALSE)</f>
        <v>38059</v>
      </c>
      <c r="F1762" s="25">
        <f t="shared" si="89"/>
        <v>6</v>
      </c>
      <c r="G1762" s="23">
        <f>VLOOKUP(A1762,[1]FloodArchive!$A$2:$P$6000,11,FALSE)</f>
        <v>0</v>
      </c>
      <c r="H1762" s="23">
        <f>VLOOKUP(A1762,[1]FloodArchive!$A$2:$P$6000,12,FALSE)</f>
        <v>12400</v>
      </c>
      <c r="I1762" s="36"/>
      <c r="J1762" s="23" t="str">
        <f>VLOOKUP(A1762,[1]FloodArchive!$A$2:$P$6000,13,FALSE)</f>
        <v>Monsoonal rain</v>
      </c>
      <c r="K1762" s="26">
        <f>VLOOKUP(A1762,[1]FloodArchive!$A$2:$P$6003,14,FALSE)</f>
        <v>1</v>
      </c>
      <c r="L1762" s="23">
        <f>VLOOKUP(A1762,[1]FloodArchive!$A$2:$P$6000,7,FALSE)</f>
        <v>14015.3</v>
      </c>
      <c r="M1762" s="27">
        <f t="shared" si="88"/>
        <v>4.9247536487304044</v>
      </c>
      <c r="N1762" s="23">
        <f>VLOOKUP(A1762,[1]FloodArchive!$A$2:$P$6000,5,FALSE)</f>
        <v>103.354</v>
      </c>
      <c r="O1762" s="23">
        <f>VLOOKUP(A1762,[1]FloodArchive!$A$2:$P$6000,6,FALSE)</f>
        <v>1.8664499999999999</v>
      </c>
      <c r="P1762" s="33" t="s">
        <v>3395</v>
      </c>
    </row>
    <row r="1763" spans="1:16" ht="39.950000000000003" customHeight="1" x14ac:dyDescent="0.2">
      <c r="A1763" s="138">
        <f t="shared" si="87"/>
        <v>2453</v>
      </c>
      <c r="B1763" s="21" t="str">
        <f>VLOOKUP(A1763,[1]FloodArchive!$A$2:$N$6000,3,FALSE)</f>
        <v>Russia</v>
      </c>
      <c r="C1763" s="22" t="s">
        <v>3396</v>
      </c>
      <c r="D1763" s="24">
        <f>VLOOKUP(A1763,[1]FloodArchive!$A$2:$P$6000,8,FALSE)</f>
        <v>38052</v>
      </c>
      <c r="E1763" s="24">
        <f>VLOOKUP(A1763,[1]FloodArchive!$A$2:$P$6000,9,FALSE)</f>
        <v>38057</v>
      </c>
      <c r="F1763" s="25">
        <f t="shared" si="89"/>
        <v>6</v>
      </c>
      <c r="G1763" s="23">
        <f>VLOOKUP(A1763,[1]FloodArchive!$A$2:$P$6000,11,FALSE)</f>
        <v>0</v>
      </c>
      <c r="H1763" s="23">
        <f>VLOOKUP(A1763,[1]FloodArchive!$A$2:$P$6000,12,FALSE)</f>
        <v>1000</v>
      </c>
      <c r="I1763" s="36"/>
      <c r="J1763" s="23" t="str">
        <f>VLOOKUP(A1763,[1]FloodArchive!$A$2:$P$6000,13,FALSE)</f>
        <v>Snowmelt</v>
      </c>
      <c r="K1763" s="26">
        <f>VLOOKUP(A1763,[1]FloodArchive!$A$2:$P$6003,14,FALSE)</f>
        <v>1</v>
      </c>
      <c r="L1763" s="23">
        <f>VLOOKUP(A1763,[1]FloodArchive!$A$2:$P$6000,7,FALSE)</f>
        <v>10516.82</v>
      </c>
      <c r="M1763" s="27">
        <f t="shared" si="88"/>
        <v>4.8000356912252853</v>
      </c>
      <c r="N1763" s="23">
        <f>VLOOKUP(A1763,[1]FloodArchive!$A$2:$P$6000,5,FALSE)</f>
        <v>39.806800000000003</v>
      </c>
      <c r="O1763" s="23">
        <f>VLOOKUP(A1763,[1]FloodArchive!$A$2:$P$6000,6,FALSE)</f>
        <v>44.761299999999999</v>
      </c>
      <c r="P1763" s="33" t="s">
        <v>3397</v>
      </c>
    </row>
    <row r="1764" spans="1:16" ht="39.950000000000003" customHeight="1" x14ac:dyDescent="0.2">
      <c r="A1764" s="138">
        <f t="shared" si="87"/>
        <v>2452</v>
      </c>
      <c r="B1764" s="21" t="str">
        <f>VLOOKUP(A1764,[1]FloodArchive!$A$2:$N$6000,3,FALSE)</f>
        <v>Canada</v>
      </c>
      <c r="C1764" s="22" t="s">
        <v>3398</v>
      </c>
      <c r="D1764" s="24">
        <f>VLOOKUP(A1764,[1]FloodArchive!$A$2:$P$6000,8,FALSE)</f>
        <v>38052</v>
      </c>
      <c r="E1764" s="24">
        <f>VLOOKUP(A1764,[1]FloodArchive!$A$2:$P$6000,9,FALSE)</f>
        <v>38054</v>
      </c>
      <c r="F1764" s="25">
        <f t="shared" si="89"/>
        <v>3</v>
      </c>
      <c r="G1764" s="23">
        <f>VLOOKUP(A1764,[1]FloodArchive!$A$2:$P$6000,11,FALSE)</f>
        <v>0</v>
      </c>
      <c r="H1764" s="23">
        <f>VLOOKUP(A1764,[1]FloodArchive!$A$2:$P$6000,12,FALSE)</f>
        <v>38</v>
      </c>
      <c r="I1764" s="36"/>
      <c r="J1764" s="23" t="str">
        <f>VLOOKUP(A1764,[1]FloodArchive!$A$2:$P$6000,13,FALSE)</f>
        <v>Ice jam/break-up</v>
      </c>
      <c r="K1764" s="26">
        <f>VLOOKUP(A1764,[1]FloodArchive!$A$2:$P$6003,14,FALSE)</f>
        <v>2</v>
      </c>
      <c r="L1764" s="23">
        <f>VLOOKUP(A1764,[1]FloodArchive!$A$2:$P$6000,7,FALSE)</f>
        <v>86.625699999999995</v>
      </c>
      <c r="M1764" s="27">
        <f t="shared" si="88"/>
        <v>2.7157980074396861</v>
      </c>
      <c r="N1764" s="23">
        <f>VLOOKUP(A1764,[1]FloodArchive!$A$2:$P$6000,5,FALSE)</f>
        <v>-73.772000000000006</v>
      </c>
      <c r="O1764" s="23">
        <f>VLOOKUP(A1764,[1]FloodArchive!$A$2:$P$6000,6,FALSE)</f>
        <v>45.3367</v>
      </c>
      <c r="P1764" s="33" t="s">
        <v>3399</v>
      </c>
    </row>
    <row r="1765" spans="1:16" ht="39.950000000000003" customHeight="1" x14ac:dyDescent="0.2">
      <c r="A1765" s="138">
        <f t="shared" si="87"/>
        <v>2451</v>
      </c>
      <c r="B1765" s="21" t="str">
        <f>VLOOKUP(A1765,[1]FloodArchive!$A$2:$N$6000,3,FALSE)</f>
        <v>Brazil</v>
      </c>
      <c r="C1765" s="22" t="s">
        <v>3400</v>
      </c>
      <c r="D1765" s="24">
        <f>VLOOKUP(A1765,[1]FloodArchive!$A$2:$P$6000,8,FALSE)</f>
        <v>38052</v>
      </c>
      <c r="E1765" s="24">
        <f>VLOOKUP(A1765,[1]FloodArchive!$A$2:$P$6000,9,FALSE)</f>
        <v>38054</v>
      </c>
      <c r="F1765" s="25">
        <f t="shared" si="89"/>
        <v>3</v>
      </c>
      <c r="G1765" s="23">
        <f>VLOOKUP(A1765,[1]FloodArchive!$A$2:$P$6000,11,FALSE)</f>
        <v>4</v>
      </c>
      <c r="H1765" s="23">
        <f>VLOOKUP(A1765,[1]FloodArchive!$A$2:$P$6000,12,FALSE)</f>
        <v>60000</v>
      </c>
      <c r="I1765" s="36"/>
      <c r="J1765" s="23" t="str">
        <f>VLOOKUP(A1765,[1]FloodArchive!$A$2:$P$6000,13,FALSE)</f>
        <v>Heavy rain</v>
      </c>
      <c r="K1765" s="26">
        <f>VLOOKUP(A1765,[1]FloodArchive!$A$2:$P$6003,14,FALSE)</f>
        <v>1</v>
      </c>
      <c r="L1765" s="23">
        <f>VLOOKUP(A1765,[1]FloodArchive!$A$2:$P$6000,7,FALSE)</f>
        <v>2879.29</v>
      </c>
      <c r="M1765" s="27">
        <f t="shared" si="88"/>
        <v>3.9364066636258701</v>
      </c>
      <c r="N1765" s="23">
        <f>VLOOKUP(A1765,[1]FloodArchive!$A$2:$P$6000,5,FALSE)</f>
        <v>-38.554600000000001</v>
      </c>
      <c r="O1765" s="23">
        <f>VLOOKUP(A1765,[1]FloodArchive!$A$2:$P$6000,6,FALSE)</f>
        <v>-3.88165</v>
      </c>
      <c r="P1765" s="33" t="s">
        <v>3401</v>
      </c>
    </row>
    <row r="1766" spans="1:16" ht="39.950000000000003" customHeight="1" x14ac:dyDescent="0.2">
      <c r="A1766" s="138">
        <f t="shared" si="87"/>
        <v>2450</v>
      </c>
      <c r="B1766" s="21" t="str">
        <f>VLOOKUP(A1766,[1]FloodArchive!$A$2:$N$6000,3,FALSE)</f>
        <v>Turkey</v>
      </c>
      <c r="C1766" s="22" t="s">
        <v>3402</v>
      </c>
      <c r="D1766" s="24">
        <f>VLOOKUP(A1766,[1]FloodArchive!$A$2:$P$6000,8,FALSE)</f>
        <v>38051</v>
      </c>
      <c r="E1766" s="24">
        <f>VLOOKUP(A1766,[1]FloodArchive!$A$2:$P$6000,9,FALSE)</f>
        <v>38055</v>
      </c>
      <c r="F1766" s="25">
        <f t="shared" si="89"/>
        <v>5</v>
      </c>
      <c r="G1766" s="23">
        <f>VLOOKUP(A1766,[1]FloodArchive!$A$2:$P$6000,11,FALSE)</f>
        <v>8</v>
      </c>
      <c r="H1766" s="23">
        <f>VLOOKUP(A1766,[1]FloodArchive!$A$2:$P$6000,12,FALSE)</f>
        <v>3000</v>
      </c>
      <c r="I1766" s="36"/>
      <c r="J1766" s="23" t="str">
        <f>VLOOKUP(A1766,[1]FloodArchive!$A$2:$P$6000,13,FALSE)</f>
        <v>Rain and snowmelt</v>
      </c>
      <c r="K1766" s="26">
        <f>VLOOKUP(A1766,[1]FloodArchive!$A$2:$P$6003,14,FALSE)</f>
        <v>1</v>
      </c>
      <c r="L1766" s="23">
        <f>VLOOKUP(A1766,[1]FloodArchive!$A$2:$P$6000,7,FALSE)</f>
        <v>353750.6</v>
      </c>
      <c r="M1766" s="27">
        <f t="shared" si="88"/>
        <v>6.24766718948029</v>
      </c>
      <c r="N1766" s="23">
        <f>VLOOKUP(A1766,[1]FloodArchive!$A$2:$P$6000,5,FALSE)</f>
        <v>44.585000000000001</v>
      </c>
      <c r="O1766" s="23">
        <f>VLOOKUP(A1766,[1]FloodArchive!$A$2:$P$6000,6,FALSE)</f>
        <v>40.162199999999999</v>
      </c>
      <c r="P1766" s="33" t="s">
        <v>3403</v>
      </c>
    </row>
    <row r="1767" spans="1:16" ht="39.950000000000003" customHeight="1" x14ac:dyDescent="0.2">
      <c r="A1767" s="138">
        <f t="shared" si="87"/>
        <v>2449</v>
      </c>
      <c r="B1767" s="21" t="str">
        <f>VLOOKUP(A1767,[1]FloodArchive!$A$2:$N$6000,3,FALSE)</f>
        <v>Papua New Guinea</v>
      </c>
      <c r="C1767" s="22" t="s">
        <v>3404</v>
      </c>
      <c r="D1767" s="24">
        <f>VLOOKUP(A1767,[1]FloodArchive!$A$2:$P$6000,8,FALSE)</f>
        <v>38051</v>
      </c>
      <c r="E1767" s="24">
        <f>VLOOKUP(A1767,[1]FloodArchive!$A$2:$P$6000,9,FALSE)</f>
        <v>38055</v>
      </c>
      <c r="F1767" s="25">
        <f t="shared" si="89"/>
        <v>5</v>
      </c>
      <c r="G1767" s="23">
        <f>VLOOKUP(A1767,[1]FloodArchive!$A$2:$P$6000,11,FALSE)</f>
        <v>0</v>
      </c>
      <c r="H1767" s="23">
        <f>VLOOKUP(A1767,[1]FloodArchive!$A$2:$P$6000,12,FALSE)</f>
        <v>10000</v>
      </c>
      <c r="I1767" s="36"/>
      <c r="J1767" s="23" t="str">
        <f>VLOOKUP(A1767,[1]FloodArchive!$A$2:$P$6000,13,FALSE)</f>
        <v>Heavy rain</v>
      </c>
      <c r="K1767" s="26">
        <f>VLOOKUP(A1767,[1]FloodArchive!$A$2:$P$6003,14,FALSE)</f>
        <v>1</v>
      </c>
      <c r="L1767" s="23">
        <f>VLOOKUP(A1767,[1]FloodArchive!$A$2:$P$6000,7,FALSE)</f>
        <v>2011.2</v>
      </c>
      <c r="M1767" s="27">
        <f t="shared" si="88"/>
        <v>4.0024252646779015</v>
      </c>
      <c r="N1767" s="23">
        <f>VLOOKUP(A1767,[1]FloodArchive!$A$2:$P$6000,5,FALSE)</f>
        <v>144.54400000000001</v>
      </c>
      <c r="O1767" s="23">
        <f>VLOOKUP(A1767,[1]FloodArchive!$A$2:$P$6000,6,FALSE)</f>
        <v>-5.8769400000000003</v>
      </c>
      <c r="P1767" s="33" t="s">
        <v>3405</v>
      </c>
    </row>
    <row r="1768" spans="1:16" ht="39.950000000000003" customHeight="1" x14ac:dyDescent="0.2">
      <c r="A1768" s="138">
        <f t="shared" si="87"/>
        <v>2448</v>
      </c>
      <c r="B1768" s="21" t="str">
        <f>VLOOKUP(A1768,[1]FloodArchive!$A$2:$N$6000,3,FALSE)</f>
        <v>Mozambique</v>
      </c>
      <c r="C1768" s="22" t="s">
        <v>3406</v>
      </c>
      <c r="D1768" s="24">
        <f>VLOOKUP(A1768,[1]FloodArchive!$A$2:$P$6000,8,FALSE)</f>
        <v>38051</v>
      </c>
      <c r="E1768" s="24">
        <f>VLOOKUP(A1768,[1]FloodArchive!$A$2:$P$6000,9,FALSE)</f>
        <v>38065</v>
      </c>
      <c r="F1768" s="25">
        <f t="shared" si="89"/>
        <v>15</v>
      </c>
      <c r="G1768" s="23">
        <f>VLOOKUP(A1768,[1]FloodArchive!$A$2:$P$6000,11,FALSE)</f>
        <v>0</v>
      </c>
      <c r="H1768" s="23">
        <f>VLOOKUP(A1768,[1]FloodArchive!$A$2:$P$6000,12,FALSE)</f>
        <v>100</v>
      </c>
      <c r="I1768" s="36"/>
      <c r="J1768" s="23" t="str">
        <f>VLOOKUP(A1768,[1]FloodArchive!$A$2:$P$6000,13,FALSE)</f>
        <v>Heavy rain</v>
      </c>
      <c r="K1768" s="26">
        <f>VLOOKUP(A1768,[1]FloodArchive!$A$2:$P$6003,14,FALSE)</f>
        <v>1</v>
      </c>
      <c r="L1768" s="23">
        <f>VLOOKUP(A1768,[1]FloodArchive!$A$2:$P$6000,7,FALSE)</f>
        <v>3374.3</v>
      </c>
      <c r="M1768" s="27">
        <f t="shared" si="88"/>
        <v>4.7042749509876867</v>
      </c>
      <c r="N1768" s="23">
        <f>VLOOKUP(A1768,[1]FloodArchive!$A$2:$P$6000,5,FALSE)</f>
        <v>34.557499999999997</v>
      </c>
      <c r="O1768" s="23">
        <f>VLOOKUP(A1768,[1]FloodArchive!$A$2:$P$6000,6,FALSE)</f>
        <v>-19.186499999999999</v>
      </c>
      <c r="P1768" s="33" t="s">
        <v>3407</v>
      </c>
    </row>
    <row r="1769" spans="1:16" ht="39.950000000000003" customHeight="1" x14ac:dyDescent="0.2">
      <c r="A1769" s="138">
        <f t="shared" si="87"/>
        <v>2447</v>
      </c>
      <c r="B1769" s="21" t="str">
        <f>VLOOKUP(A1769,[1]FloodArchive!$A$2:$N$6000,3,FALSE)</f>
        <v>Australia</v>
      </c>
      <c r="C1769" s="22" t="s">
        <v>3408</v>
      </c>
      <c r="D1769" s="24">
        <f>VLOOKUP(A1769,[1]FloodArchive!$A$2:$P$6000,8,FALSE)</f>
        <v>38051</v>
      </c>
      <c r="E1769" s="24">
        <f>VLOOKUP(A1769,[1]FloodArchive!$A$2:$P$6000,9,FALSE)</f>
        <v>38052</v>
      </c>
      <c r="F1769" s="25">
        <f t="shared" si="89"/>
        <v>2</v>
      </c>
      <c r="G1769" s="23">
        <f>VLOOKUP(A1769,[1]FloodArchive!$A$2:$P$6000,11,FALSE)</f>
        <v>2</v>
      </c>
      <c r="H1769" s="23">
        <f>VLOOKUP(A1769,[1]FloodArchive!$A$2:$P$6000,12,FALSE)</f>
        <v>0</v>
      </c>
      <c r="I1769" s="36"/>
      <c r="J1769" s="23" t="str">
        <f>VLOOKUP(A1769,[1]FloodArchive!$A$2:$P$6000,13,FALSE)</f>
        <v>Heavy rain</v>
      </c>
      <c r="K1769" s="26">
        <f>VLOOKUP(A1769,[1]FloodArchive!$A$2:$P$6003,14,FALSE)</f>
        <v>1</v>
      </c>
      <c r="L1769" s="23">
        <f>VLOOKUP(A1769,[1]FloodArchive!$A$2:$P$6000,7,FALSE)</f>
        <v>20579.09</v>
      </c>
      <c r="M1769" s="27">
        <f t="shared" si="88"/>
        <v>4.6144561621683167</v>
      </c>
      <c r="N1769" s="23">
        <f>VLOOKUP(A1769,[1]FloodArchive!$A$2:$P$6000,5,FALSE)</f>
        <v>153.22</v>
      </c>
      <c r="O1769" s="23">
        <f>VLOOKUP(A1769,[1]FloodArchive!$A$2:$P$6000,6,FALSE)</f>
        <v>-28.221800000000002</v>
      </c>
      <c r="P1769" s="33" t="s">
        <v>3409</v>
      </c>
    </row>
    <row r="1770" spans="1:16" ht="39.950000000000003" customHeight="1" x14ac:dyDescent="0.2">
      <c r="A1770" s="138">
        <f t="shared" si="87"/>
        <v>2446</v>
      </c>
      <c r="B1770" s="21" t="str">
        <f>VLOOKUP(A1770,[1]FloodArchive!$A$2:$N$6000,3,FALSE)</f>
        <v>USA</v>
      </c>
      <c r="C1770" s="22" t="s">
        <v>3410</v>
      </c>
      <c r="D1770" s="24">
        <f>VLOOKUP(A1770,[1]FloodArchive!$A$2:$P$6000,8,FALSE)</f>
        <v>38051</v>
      </c>
      <c r="E1770" s="24">
        <f>VLOOKUP(A1770,[1]FloodArchive!$A$2:$P$6000,9,FALSE)</f>
        <v>38053</v>
      </c>
      <c r="F1770" s="25">
        <f t="shared" si="89"/>
        <v>3</v>
      </c>
      <c r="G1770" s="23">
        <f>VLOOKUP(A1770,[1]FloodArchive!$A$2:$P$6000,11,FALSE)</f>
        <v>3</v>
      </c>
      <c r="H1770" s="23">
        <f>VLOOKUP(A1770,[1]FloodArchive!$A$2:$P$6000,12,FALSE)</f>
        <v>0</v>
      </c>
      <c r="I1770" s="36"/>
      <c r="J1770" s="23" t="str">
        <f>VLOOKUP(A1770,[1]FloodArchive!$A$2:$P$6000,13,FALSE)</f>
        <v>Heavy rain</v>
      </c>
      <c r="K1770" s="26">
        <f>VLOOKUP(A1770,[1]FloodArchive!$A$2:$P$6003,14,FALSE)</f>
        <v>1</v>
      </c>
      <c r="L1770" s="23">
        <f>VLOOKUP(A1770,[1]FloodArchive!$A$2:$P$6000,7,FALSE)</f>
        <v>70496.679999999993</v>
      </c>
      <c r="M1770" s="27">
        <f t="shared" si="88"/>
        <v>5.3252899193474992</v>
      </c>
      <c r="N1770" s="23">
        <f>VLOOKUP(A1770,[1]FloodArchive!$A$2:$P$6000,5,FALSE)</f>
        <v>-83.776399999999995</v>
      </c>
      <c r="O1770" s="23">
        <f>VLOOKUP(A1770,[1]FloodArchive!$A$2:$P$6000,6,FALSE)</f>
        <v>37.787500000000001</v>
      </c>
      <c r="P1770" s="33" t="s">
        <v>3411</v>
      </c>
    </row>
    <row r="1771" spans="1:16" ht="39.950000000000003" customHeight="1" x14ac:dyDescent="0.2">
      <c r="A1771" s="138">
        <f t="shared" si="87"/>
        <v>2445</v>
      </c>
      <c r="B1771" s="21" t="str">
        <f>VLOOKUP(A1771,[1]FloodArchive!$A$2:$N$6000,3,FALSE)</f>
        <v>Russia</v>
      </c>
      <c r="C1771" s="22" t="s">
        <v>3412</v>
      </c>
      <c r="D1771" s="24">
        <f>VLOOKUP(A1771,[1]FloodArchive!$A$2:$P$6000,8,FALSE)</f>
        <v>38048</v>
      </c>
      <c r="E1771" s="24">
        <f>VLOOKUP(A1771,[1]FloodArchive!$A$2:$P$6000,9,FALSE)</f>
        <v>38051</v>
      </c>
      <c r="F1771" s="25">
        <f t="shared" si="89"/>
        <v>4</v>
      </c>
      <c r="G1771" s="23">
        <f>VLOOKUP(A1771,[1]FloodArchive!$A$2:$P$6000,11,FALSE)</f>
        <v>0</v>
      </c>
      <c r="H1771" s="23">
        <f>VLOOKUP(A1771,[1]FloodArchive!$A$2:$P$6000,12,FALSE)</f>
        <v>0</v>
      </c>
      <c r="I1771" s="36"/>
      <c r="J1771" s="23" t="str">
        <f>VLOOKUP(A1771,[1]FloodArchive!$A$2:$P$6000,13,FALSE)</f>
        <v>Snowmelt</v>
      </c>
      <c r="K1771" s="26">
        <f>VLOOKUP(A1771,[1]FloodArchive!$A$2:$P$6003,14,FALSE)</f>
        <v>1</v>
      </c>
      <c r="L1771" s="23">
        <f>VLOOKUP(A1771,[1]FloodArchive!$A$2:$P$6000,7,FALSE)</f>
        <v>1401.54</v>
      </c>
      <c r="M1771" s="27">
        <f t="shared" si="88"/>
        <v>3.7486654883806554</v>
      </c>
      <c r="N1771" s="23">
        <f>VLOOKUP(A1771,[1]FloodArchive!$A$2:$P$6000,5,FALSE)</f>
        <v>45.061</v>
      </c>
      <c r="O1771" s="23">
        <f>VLOOKUP(A1771,[1]FloodArchive!$A$2:$P$6000,6,FALSE)</f>
        <v>51.903799999999997</v>
      </c>
      <c r="P1771" s="33" t="s">
        <v>3413</v>
      </c>
    </row>
    <row r="1772" spans="1:16" ht="39.950000000000003" customHeight="1" x14ac:dyDescent="0.2">
      <c r="A1772" s="138">
        <f t="shared" si="87"/>
        <v>2444</v>
      </c>
      <c r="B1772" s="21" t="str">
        <f>VLOOKUP(A1772,[1]FloodArchive!$A$2:$N$6000,3,FALSE)</f>
        <v>Australia</v>
      </c>
      <c r="C1772" s="22" t="s">
        <v>3414</v>
      </c>
      <c r="D1772" s="24">
        <f>VLOOKUP(A1772,[1]FloodArchive!$A$2:$P$6000,8,FALSE)</f>
        <v>38047</v>
      </c>
      <c r="E1772" s="24">
        <f>VLOOKUP(A1772,[1]FloodArchive!$A$2:$P$6000,9,FALSE)</f>
        <v>38055</v>
      </c>
      <c r="F1772" s="25">
        <f t="shared" si="89"/>
        <v>9</v>
      </c>
      <c r="G1772" s="23">
        <f>VLOOKUP(A1772,[1]FloodArchive!$A$2:$P$6000,11,FALSE)</f>
        <v>0</v>
      </c>
      <c r="H1772" s="23">
        <f>VLOOKUP(A1772,[1]FloodArchive!$A$2:$P$6000,12,FALSE)</f>
        <v>0</v>
      </c>
      <c r="I1772" s="36"/>
      <c r="J1772" s="23" t="str">
        <f>VLOOKUP(A1772,[1]FloodArchive!$A$2:$P$6000,13,FALSE)</f>
        <v>Tropical cyclone</v>
      </c>
      <c r="K1772" s="26">
        <f>VLOOKUP(A1772,[1]FloodArchive!$A$2:$P$6003,14,FALSE)</f>
        <v>2</v>
      </c>
      <c r="L1772" s="23">
        <f>VLOOKUP(A1772,[1]FloodArchive!$A$2:$P$6000,7,FALSE)</f>
        <v>111021.08</v>
      </c>
      <c r="M1772" s="27">
        <f t="shared" si="88"/>
        <v>6.3006779528853043</v>
      </c>
      <c r="N1772" s="23">
        <f>VLOOKUP(A1772,[1]FloodArchive!$A$2:$P$6000,5,FALSE)</f>
        <v>116.97499999999999</v>
      </c>
      <c r="O1772" s="23">
        <f>VLOOKUP(A1772,[1]FloodArchive!$A$2:$P$6000,6,FALSE)</f>
        <v>-21.5563</v>
      </c>
      <c r="P1772" s="33" t="s">
        <v>3415</v>
      </c>
    </row>
    <row r="1773" spans="1:16" ht="39.950000000000003" customHeight="1" x14ac:dyDescent="0.2">
      <c r="A1773" s="138">
        <f t="shared" si="87"/>
        <v>2443</v>
      </c>
      <c r="B1773" s="21" t="str">
        <f>VLOOKUP(A1773,[1]FloodArchive!$A$2:$N$6000,3,FALSE)</f>
        <v>Bolivia</v>
      </c>
      <c r="C1773" s="22" t="s">
        <v>3416</v>
      </c>
      <c r="D1773" s="24">
        <f>VLOOKUP(A1773,[1]FloodArchive!$A$2:$P$6000,8,FALSE)</f>
        <v>38040</v>
      </c>
      <c r="E1773" s="24">
        <f>VLOOKUP(A1773,[1]FloodArchive!$A$2:$P$6000,9,FALSE)</f>
        <v>38078</v>
      </c>
      <c r="F1773" s="25">
        <f t="shared" si="89"/>
        <v>39</v>
      </c>
      <c r="G1773" s="23">
        <f>VLOOKUP(A1773,[1]FloodArchive!$A$2:$P$6000,11,FALSE)</f>
        <v>0</v>
      </c>
      <c r="H1773" s="23">
        <f>VLOOKUP(A1773,[1]FloodArchive!$A$2:$P$6000,12,FALSE)</f>
        <v>0</v>
      </c>
      <c r="I1773" s="36"/>
      <c r="J1773" s="23" t="str">
        <f>VLOOKUP(A1773,[1]FloodArchive!$A$2:$P$6000,13,FALSE)</f>
        <v>Heavy rain</v>
      </c>
      <c r="K1773" s="26">
        <f>VLOOKUP(A1773,[1]FloodArchive!$A$2:$P$6003,14,FALSE)</f>
        <v>1</v>
      </c>
      <c r="L1773" s="23">
        <f>VLOOKUP(A1773,[1]FloodArchive!$A$2:$P$6000,7,FALSE)</f>
        <v>209386.98</v>
      </c>
      <c r="M1773" s="27">
        <f t="shared" si="88"/>
        <v>6.9120142801193039</v>
      </c>
      <c r="N1773" s="23">
        <f>VLOOKUP(A1773,[1]FloodArchive!$A$2:$P$6000,5,FALSE)</f>
        <v>-63.676299999999998</v>
      </c>
      <c r="O1773" s="23">
        <f>VLOOKUP(A1773,[1]FloodArchive!$A$2:$P$6000,6,FALSE)</f>
        <v>-12.8522</v>
      </c>
      <c r="P1773" s="33" t="s">
        <v>3417</v>
      </c>
    </row>
    <row r="1774" spans="1:16" ht="39.950000000000003" customHeight="1" x14ac:dyDescent="0.2">
      <c r="A1774" s="138">
        <f t="shared" si="87"/>
        <v>2442</v>
      </c>
      <c r="B1774" s="21" t="str">
        <f>VLOOKUP(A1774,[1]FloodArchive!$A$2:$N$6000,3,FALSE)</f>
        <v>Australia</v>
      </c>
      <c r="C1774" s="22" t="s">
        <v>3418</v>
      </c>
      <c r="D1774" s="24">
        <f>VLOOKUP(A1774,[1]FloodArchive!$A$2:$P$6000,8,FALSE)</f>
        <v>38037</v>
      </c>
      <c r="E1774" s="24">
        <f>VLOOKUP(A1774,[1]FloodArchive!$A$2:$P$6000,9,FALSE)</f>
        <v>38053</v>
      </c>
      <c r="F1774" s="25">
        <f t="shared" si="89"/>
        <v>17</v>
      </c>
      <c r="G1774" s="23">
        <f>VLOOKUP(A1774,[1]FloodArchive!$A$2:$P$6000,11,FALSE)</f>
        <v>0</v>
      </c>
      <c r="H1774" s="23">
        <f>VLOOKUP(A1774,[1]FloodArchive!$A$2:$P$6000,12,FALSE)</f>
        <v>0</v>
      </c>
      <c r="I1774" s="36"/>
      <c r="J1774" s="23" t="str">
        <f>VLOOKUP(A1774,[1]FloodArchive!$A$2:$P$6000,13,FALSE)</f>
        <v>Heavy rain</v>
      </c>
      <c r="K1774" s="26">
        <f>VLOOKUP(A1774,[1]FloodArchive!$A$2:$P$6003,14,FALSE)</f>
        <v>1</v>
      </c>
      <c r="L1774" s="23">
        <f>VLOOKUP(A1774,[1]FloodArchive!$A$2:$P$6000,7,FALSE)</f>
        <v>42115</v>
      </c>
      <c r="M1774" s="27">
        <f t="shared" si="88"/>
        <v>5.8548857264058309</v>
      </c>
      <c r="N1774" s="23">
        <f>VLOOKUP(A1774,[1]FloodArchive!$A$2:$P$6000,5,FALSE)</f>
        <v>124.624</v>
      </c>
      <c r="O1774" s="23">
        <f>VLOOKUP(A1774,[1]FloodArchive!$A$2:$P$6000,6,FALSE)</f>
        <v>-17.9451</v>
      </c>
      <c r="P1774" s="33" t="s">
        <v>3419</v>
      </c>
    </row>
    <row r="1775" spans="1:16" ht="39.950000000000003" customHeight="1" x14ac:dyDescent="0.2">
      <c r="A1775" s="138">
        <f t="shared" si="87"/>
        <v>2441</v>
      </c>
      <c r="B1775" s="21" t="str">
        <f>VLOOKUP(A1775,[1]FloodArchive!$A$2:$N$6000,3,FALSE)</f>
        <v>Australia</v>
      </c>
      <c r="C1775" s="22" t="s">
        <v>3420</v>
      </c>
      <c r="D1775" s="24">
        <f>VLOOKUP(A1775,[1]FloodArchive!$A$2:$P$6000,8,FALSE)</f>
        <v>38035</v>
      </c>
      <c r="E1775" s="24">
        <f>VLOOKUP(A1775,[1]FloodArchive!$A$2:$P$6000,9,FALSE)</f>
        <v>38056</v>
      </c>
      <c r="F1775" s="25">
        <f t="shared" si="89"/>
        <v>22</v>
      </c>
      <c r="G1775" s="23">
        <f>VLOOKUP(A1775,[1]FloodArchive!$A$2:$P$6000,11,FALSE)</f>
        <v>0</v>
      </c>
      <c r="H1775" s="23">
        <f>VLOOKUP(A1775,[1]FloodArchive!$A$2:$P$6000,12,FALSE)</f>
        <v>0</v>
      </c>
      <c r="I1775" s="36"/>
      <c r="J1775" s="23" t="str">
        <f>VLOOKUP(A1775,[1]FloodArchive!$A$2:$P$6000,13,FALSE)</f>
        <v>Heavy rain</v>
      </c>
      <c r="K1775" s="26">
        <f>VLOOKUP(A1775,[1]FloodArchive!$A$2:$P$6003,14,FALSE)</f>
        <v>1</v>
      </c>
      <c r="L1775" s="23">
        <f>VLOOKUP(A1775,[1]FloodArchive!$A$2:$P$6000,7,FALSE)</f>
        <v>338694.19</v>
      </c>
      <c r="M1775" s="27">
        <f t="shared" si="88"/>
        <v>6.8722304275920747</v>
      </c>
      <c r="N1775" s="23">
        <f>VLOOKUP(A1775,[1]FloodArchive!$A$2:$P$6000,5,FALSE)</f>
        <v>134.69399999999999</v>
      </c>
      <c r="O1775" s="23">
        <f>VLOOKUP(A1775,[1]FloodArchive!$A$2:$P$6000,6,FALSE)</f>
        <v>-16.976900000000001</v>
      </c>
      <c r="P1775" s="33" t="s">
        <v>3421</v>
      </c>
    </row>
    <row r="1776" spans="1:16" ht="39.950000000000003" customHeight="1" x14ac:dyDescent="0.2">
      <c r="A1776" s="138">
        <f t="shared" si="87"/>
        <v>2440</v>
      </c>
      <c r="B1776" s="21" t="str">
        <f>VLOOKUP(A1776,[1]FloodArchive!$A$2:$N$6000,3,FALSE)</f>
        <v>Brazil</v>
      </c>
      <c r="C1776" s="22" t="s">
        <v>3422</v>
      </c>
      <c r="D1776" s="24">
        <f>VLOOKUP(A1776,[1]FloodArchive!$A$2:$P$6000,8,FALSE)</f>
        <v>38028</v>
      </c>
      <c r="E1776" s="24">
        <f>VLOOKUP(A1776,[1]FloodArchive!$A$2:$P$6000,9,FALSE)</f>
        <v>38112</v>
      </c>
      <c r="F1776" s="25">
        <f t="shared" si="89"/>
        <v>85</v>
      </c>
      <c r="G1776" s="23">
        <f>VLOOKUP(A1776,[1]FloodArchive!$A$2:$P$6000,11,FALSE)</f>
        <v>0</v>
      </c>
      <c r="H1776" s="23">
        <f>VLOOKUP(A1776,[1]FloodArchive!$A$2:$P$6000,12,FALSE)</f>
        <v>0</v>
      </c>
      <c r="I1776" s="36"/>
      <c r="J1776" s="23" t="str">
        <f>VLOOKUP(A1776,[1]FloodArchive!$A$2:$P$6000,13,FALSE)</f>
        <v>Heavy rain</v>
      </c>
      <c r="K1776" s="26">
        <f>VLOOKUP(A1776,[1]FloodArchive!$A$2:$P$6003,14,FALSE)</f>
        <v>1</v>
      </c>
      <c r="L1776" s="23">
        <f>VLOOKUP(A1776,[1]FloodArchive!$A$2:$P$6000,7,FALSE)</f>
        <v>139112.79</v>
      </c>
      <c r="M1776" s="27">
        <f t="shared" si="88"/>
        <v>7.0727859864832636</v>
      </c>
      <c r="N1776" s="23">
        <f>VLOOKUP(A1776,[1]FloodArchive!$A$2:$P$6000,5,FALSE)</f>
        <v>-50.481900000000003</v>
      </c>
      <c r="O1776" s="23">
        <f>VLOOKUP(A1776,[1]FloodArchive!$A$2:$P$6000,6,FALSE)</f>
        <v>-11.8781</v>
      </c>
      <c r="P1776" s="33" t="s">
        <v>3423</v>
      </c>
    </row>
    <row r="1777" spans="1:16" ht="39.950000000000003" customHeight="1" x14ac:dyDescent="0.2">
      <c r="A1777" s="138">
        <f t="shared" si="87"/>
        <v>2439</v>
      </c>
      <c r="B1777" s="21" t="str">
        <f>VLOOKUP(A1777,[1]FloodArchive!$A$2:$N$6000,3,FALSE)</f>
        <v>Indonesia</v>
      </c>
      <c r="C1777" s="22" t="s">
        <v>3424</v>
      </c>
      <c r="D1777" s="24">
        <f>VLOOKUP(A1777,[1]FloodArchive!$A$2:$P$6000,8,FALSE)</f>
        <v>38039</v>
      </c>
      <c r="E1777" s="24">
        <f>VLOOKUP(A1777,[1]FloodArchive!$A$2:$P$6000,9,FALSE)</f>
        <v>38042</v>
      </c>
      <c r="F1777" s="25">
        <f t="shared" si="89"/>
        <v>4</v>
      </c>
      <c r="G1777" s="23">
        <f>VLOOKUP(A1777,[1]FloodArchive!$A$2:$P$6000,11,FALSE)</f>
        <v>1</v>
      </c>
      <c r="H1777" s="23">
        <f>VLOOKUP(A1777,[1]FloodArchive!$A$2:$P$6000,12,FALSE)</f>
        <v>3000</v>
      </c>
      <c r="I1777" s="36"/>
      <c r="J1777" s="23" t="str">
        <f>VLOOKUP(A1777,[1]FloodArchive!$A$2:$P$6000,13,FALSE)</f>
        <v>Heavy rain</v>
      </c>
      <c r="K1777" s="26">
        <f>VLOOKUP(A1777,[1]FloodArchive!$A$2:$P$6003,14,FALSE)</f>
        <v>1</v>
      </c>
      <c r="L1777" s="23">
        <f>VLOOKUP(A1777,[1]FloodArchive!$A$2:$P$6000,7,FALSE)</f>
        <v>1083.5899999999999</v>
      </c>
      <c r="M1777" s="27">
        <f t="shared" si="88"/>
        <v>3.6369249797850154</v>
      </c>
      <c r="N1777" s="23">
        <f>VLOOKUP(A1777,[1]FloodArchive!$A$2:$P$6000,5,FALSE)</f>
        <v>99.124499999999998</v>
      </c>
      <c r="O1777" s="23">
        <f>VLOOKUP(A1777,[1]FloodArchive!$A$2:$P$6000,6,FALSE)</f>
        <v>3.2817500000000002</v>
      </c>
      <c r="P1777" s="33" t="s">
        <v>3425</v>
      </c>
    </row>
    <row r="1778" spans="1:16" ht="39.950000000000003" customHeight="1" x14ac:dyDescent="0.2">
      <c r="A1778" s="138">
        <f t="shared" si="87"/>
        <v>2438</v>
      </c>
      <c r="B1778" s="21" t="str">
        <f>VLOOKUP(A1778,[1]FloodArchive!$A$2:$N$6000,3,FALSE)</f>
        <v>Indonesia</v>
      </c>
      <c r="C1778" s="22" t="s">
        <v>3426</v>
      </c>
      <c r="D1778" s="24">
        <f>VLOOKUP(A1778,[1]FloodArchive!$A$2:$P$6000,8,FALSE)</f>
        <v>38035</v>
      </c>
      <c r="E1778" s="24">
        <f>VLOOKUP(A1778,[1]FloodArchive!$A$2:$P$6000,9,FALSE)</f>
        <v>38040</v>
      </c>
      <c r="F1778" s="25">
        <f t="shared" si="89"/>
        <v>6</v>
      </c>
      <c r="G1778" s="23">
        <f>VLOOKUP(A1778,[1]FloodArchive!$A$2:$P$6000,11,FALSE)</f>
        <v>5</v>
      </c>
      <c r="H1778" s="23">
        <f>VLOOKUP(A1778,[1]FloodArchive!$A$2:$P$6000,12,FALSE)</f>
        <v>13000</v>
      </c>
      <c r="I1778" s="36">
        <v>60000000</v>
      </c>
      <c r="J1778" s="23" t="str">
        <f>VLOOKUP(A1778,[1]FloodArchive!$A$2:$P$6000,13,FALSE)</f>
        <v>Heavy rain</v>
      </c>
      <c r="K1778" s="26">
        <f>VLOOKUP(A1778,[1]FloodArchive!$A$2:$P$6003,14,FALSE)</f>
        <v>1</v>
      </c>
      <c r="L1778" s="23">
        <f>VLOOKUP(A1778,[1]FloodArchive!$A$2:$P$6000,7,FALSE)</f>
        <v>284.71600000000001</v>
      </c>
      <c r="M1778" s="27">
        <f t="shared" si="88"/>
        <v>3.2325631239811106</v>
      </c>
      <c r="N1778" s="23">
        <f>VLOOKUP(A1778,[1]FloodArchive!$A$2:$P$6000,5,FALSE)</f>
        <v>106.83799999999999</v>
      </c>
      <c r="O1778" s="23">
        <f>VLOOKUP(A1778,[1]FloodArchive!$A$2:$P$6000,6,FALSE)</f>
        <v>-6.1939700000000002</v>
      </c>
      <c r="P1778" s="33" t="s">
        <v>3427</v>
      </c>
    </row>
    <row r="1779" spans="1:16" ht="39.950000000000003" customHeight="1" x14ac:dyDescent="0.2">
      <c r="A1779" s="138">
        <f t="shared" si="87"/>
        <v>2437</v>
      </c>
      <c r="B1779" s="21" t="str">
        <f>VLOOKUP(A1779,[1]FloodArchive!$A$2:$N$6000,3,FALSE)</f>
        <v>Indonesia</v>
      </c>
      <c r="C1779" s="22" t="s">
        <v>3428</v>
      </c>
      <c r="D1779" s="24">
        <f>VLOOKUP(A1779,[1]FloodArchive!$A$2:$P$6000,8,FALSE)</f>
        <v>38034</v>
      </c>
      <c r="E1779" s="24">
        <f>VLOOKUP(A1779,[1]FloodArchive!$A$2:$P$6000,9,FALSE)</f>
        <v>38042</v>
      </c>
      <c r="F1779" s="25">
        <f t="shared" si="89"/>
        <v>9</v>
      </c>
      <c r="G1779" s="23">
        <f>VLOOKUP(A1779,[1]FloodArchive!$A$2:$P$6000,11,FALSE)</f>
        <v>0</v>
      </c>
      <c r="H1779" s="23">
        <f>VLOOKUP(A1779,[1]FloodArchive!$A$2:$P$6000,12,FALSE)</f>
        <v>4000</v>
      </c>
      <c r="I1779" s="36">
        <v>200000</v>
      </c>
      <c r="J1779" s="23" t="str">
        <f>VLOOKUP(A1779,[1]FloodArchive!$A$2:$P$6000,13,FALSE)</f>
        <v>Heavy rain</v>
      </c>
      <c r="K1779" s="26">
        <f>VLOOKUP(A1779,[1]FloodArchive!$A$2:$P$6003,14,FALSE)</f>
        <v>1</v>
      </c>
      <c r="L1779" s="23">
        <f>VLOOKUP(A1779,[1]FloodArchive!$A$2:$P$6000,7,FALSE)</f>
        <v>3685.68</v>
      </c>
      <c r="M1779" s="27">
        <f t="shared" si="88"/>
        <v>4.5207601354208391</v>
      </c>
      <c r="N1779" s="23">
        <f>VLOOKUP(A1779,[1]FloodArchive!$A$2:$P$6000,5,FALSE)</f>
        <v>108.14400000000001</v>
      </c>
      <c r="O1779" s="23">
        <f>VLOOKUP(A1779,[1]FloodArchive!$A$2:$P$6000,6,FALSE)</f>
        <v>-6.4095800000000001</v>
      </c>
      <c r="P1779" s="33" t="s">
        <v>3429</v>
      </c>
    </row>
    <row r="1780" spans="1:16" ht="39.950000000000003" customHeight="1" x14ac:dyDescent="0.2">
      <c r="A1780" s="138">
        <f t="shared" si="87"/>
        <v>2436</v>
      </c>
      <c r="B1780" s="21" t="str">
        <f>VLOOKUP(A1780,[1]FloodArchive!$A$2:$N$6000,3,FALSE)</f>
        <v>Australia</v>
      </c>
      <c r="C1780" s="22" t="s">
        <v>3430</v>
      </c>
      <c r="D1780" s="24">
        <f>VLOOKUP(A1780,[1]FloodArchive!$A$2:$P$6000,8,FALSE)</f>
        <v>38030</v>
      </c>
      <c r="E1780" s="24">
        <f>VLOOKUP(A1780,[1]FloodArchive!$A$2:$P$6000,9,FALSE)</f>
        <v>38034</v>
      </c>
      <c r="F1780" s="25">
        <f t="shared" si="89"/>
        <v>5</v>
      </c>
      <c r="G1780" s="23">
        <f>VLOOKUP(A1780,[1]FloodArchive!$A$2:$P$6000,11,FALSE)</f>
        <v>0</v>
      </c>
      <c r="H1780" s="23">
        <f>VLOOKUP(A1780,[1]FloodArchive!$A$2:$P$6000,12,FALSE)</f>
        <v>0</v>
      </c>
      <c r="I1780" s="36"/>
      <c r="J1780" s="23" t="str">
        <f>VLOOKUP(A1780,[1]FloodArchive!$A$2:$P$6000,13,FALSE)</f>
        <v>Heavy rain</v>
      </c>
      <c r="K1780" s="26">
        <f>VLOOKUP(A1780,[1]FloodArchive!$A$2:$P$6003,14,FALSE)</f>
        <v>1</v>
      </c>
      <c r="L1780" s="23">
        <f>VLOOKUP(A1780,[1]FloodArchive!$A$2:$P$6000,7,FALSE)</f>
        <v>32950.639999999999</v>
      </c>
      <c r="M1780" s="27">
        <f t="shared" si="88"/>
        <v>5.2168338586459901</v>
      </c>
      <c r="N1780" s="23">
        <f>VLOOKUP(A1780,[1]FloodArchive!$A$2:$P$6000,5,FALSE)</f>
        <v>120.087</v>
      </c>
      <c r="O1780" s="23">
        <f>VLOOKUP(A1780,[1]FloodArchive!$A$2:$P$6000,6,FALSE)</f>
        <v>-21.092300000000002</v>
      </c>
      <c r="P1780" s="33" t="s">
        <v>3431</v>
      </c>
    </row>
    <row r="1781" spans="1:16" ht="39.950000000000003" customHeight="1" x14ac:dyDescent="0.2">
      <c r="A1781" s="138">
        <f t="shared" si="87"/>
        <v>2435</v>
      </c>
      <c r="B1781" s="21" t="str">
        <f>VLOOKUP(A1781,[1]FloodArchive!$A$2:$N$6000,3,FALSE)</f>
        <v>New Zealand</v>
      </c>
      <c r="C1781" s="22" t="s">
        <v>3432</v>
      </c>
      <c r="D1781" s="24">
        <f>VLOOKUP(A1781,[1]FloodArchive!$A$2:$P$6000,8,FALSE)</f>
        <v>38030</v>
      </c>
      <c r="E1781" s="24">
        <f>VLOOKUP(A1781,[1]FloodArchive!$A$2:$P$6000,9,FALSE)</f>
        <v>38042</v>
      </c>
      <c r="F1781" s="25">
        <f t="shared" si="89"/>
        <v>13</v>
      </c>
      <c r="G1781" s="23">
        <f>VLOOKUP(A1781,[1]FloodArchive!$A$2:$P$6000,11,FALSE)</f>
        <v>2</v>
      </c>
      <c r="H1781" s="23">
        <f>VLOOKUP(A1781,[1]FloodArchive!$A$2:$P$6000,12,FALSE)</f>
        <v>2500</v>
      </c>
      <c r="I1781" s="36">
        <v>210000000</v>
      </c>
      <c r="J1781" s="23" t="str">
        <f>VLOOKUP(A1781,[1]FloodArchive!$A$2:$P$6000,13,FALSE)</f>
        <v>Heavy rain</v>
      </c>
      <c r="K1781" s="26">
        <f>VLOOKUP(A1781,[1]FloodArchive!$A$2:$P$6003,14,FALSE)</f>
        <v>2</v>
      </c>
      <c r="L1781" s="23">
        <f>VLOOKUP(A1781,[1]FloodArchive!$A$2:$P$6000,7,FALSE)</f>
        <v>14841.55</v>
      </c>
      <c r="M1781" s="27">
        <f t="shared" si="88"/>
        <v>5.5864526074916334</v>
      </c>
      <c r="N1781" s="23">
        <f>VLOOKUP(A1781,[1]FloodArchive!$A$2:$P$6000,5,FALSE)</f>
        <v>175.53299999999999</v>
      </c>
      <c r="O1781" s="23">
        <f>VLOOKUP(A1781,[1]FloodArchive!$A$2:$P$6000,6,FALSE)</f>
        <v>-40.153100000000002</v>
      </c>
      <c r="P1781" s="33" t="s">
        <v>3433</v>
      </c>
    </row>
    <row r="1782" spans="1:16" ht="39.950000000000003" customHeight="1" x14ac:dyDescent="0.2">
      <c r="A1782" s="138">
        <f t="shared" si="87"/>
        <v>2434</v>
      </c>
      <c r="B1782" s="21" t="str">
        <f>VLOOKUP(A1782,[1]FloodArchive!$A$2:$N$6000,3,FALSE)</f>
        <v>Philippines</v>
      </c>
      <c r="C1782" s="22" t="s">
        <v>3434</v>
      </c>
      <c r="D1782" s="24">
        <f>VLOOKUP(A1782,[1]FloodArchive!$A$2:$P$6000,8,FALSE)</f>
        <v>38028</v>
      </c>
      <c r="E1782" s="24">
        <f>VLOOKUP(A1782,[1]FloodArchive!$A$2:$P$6000,9,FALSE)</f>
        <v>38042</v>
      </c>
      <c r="F1782" s="25">
        <f t="shared" si="89"/>
        <v>15</v>
      </c>
      <c r="G1782" s="23">
        <f>VLOOKUP(A1782,[1]FloodArchive!$A$2:$P$6000,11,FALSE)</f>
        <v>7</v>
      </c>
      <c r="H1782" s="23">
        <f>VLOOKUP(A1782,[1]FloodArchive!$A$2:$P$6000,12,FALSE)</f>
        <v>20000</v>
      </c>
      <c r="I1782" s="36"/>
      <c r="J1782" s="23" t="str">
        <f>VLOOKUP(A1782,[1]FloodArchive!$A$2:$P$6000,13,FALSE)</f>
        <v>Heavy rain</v>
      </c>
      <c r="K1782" s="26">
        <f>VLOOKUP(A1782,[1]FloodArchive!$A$2:$P$6003,14,FALSE)</f>
        <v>1</v>
      </c>
      <c r="L1782" s="23">
        <f>VLOOKUP(A1782,[1]FloodArchive!$A$2:$P$6000,7,FALSE)</f>
        <v>20372.96</v>
      </c>
      <c r="M1782" s="27">
        <f t="shared" si="88"/>
        <v>5.4851453915548891</v>
      </c>
      <c r="N1782" s="23">
        <f>VLOOKUP(A1782,[1]FloodArchive!$A$2:$P$6000,5,FALSE)</f>
        <v>125.744</v>
      </c>
      <c r="O1782" s="23">
        <f>VLOOKUP(A1782,[1]FloodArchive!$A$2:$P$6000,6,FALSE)</f>
        <v>8.2292900000000007</v>
      </c>
      <c r="P1782" s="33" t="s">
        <v>3435</v>
      </c>
    </row>
    <row r="1783" spans="1:16" ht="39.950000000000003" customHeight="1" x14ac:dyDescent="0.2">
      <c r="A1783" s="138">
        <f t="shared" si="87"/>
        <v>2433</v>
      </c>
      <c r="B1783" s="21" t="str">
        <f>VLOOKUP(A1783,[1]FloodArchive!$A$2:$N$6000,3,FALSE)</f>
        <v>Turkey</v>
      </c>
      <c r="C1783" s="22" t="s">
        <v>3436</v>
      </c>
      <c r="D1783" s="24">
        <f>VLOOKUP(A1783,[1]FloodArchive!$A$2:$P$6000,8,FALSE)</f>
        <v>38010</v>
      </c>
      <c r="E1783" s="24">
        <f>VLOOKUP(A1783,[1]FloodArchive!$A$2:$P$6000,9,FALSE)</f>
        <v>38031</v>
      </c>
      <c r="F1783" s="25">
        <f t="shared" si="89"/>
        <v>22</v>
      </c>
      <c r="G1783" s="23">
        <f>VLOOKUP(A1783,[1]FloodArchive!$A$2:$P$6000,11,FALSE)</f>
        <v>0</v>
      </c>
      <c r="H1783" s="23">
        <f>VLOOKUP(A1783,[1]FloodArchive!$A$2:$P$6000,12,FALSE)</f>
        <v>0</v>
      </c>
      <c r="I1783" s="36"/>
      <c r="J1783" s="23" t="str">
        <f>VLOOKUP(A1783,[1]FloodArchive!$A$2:$P$6000,13,FALSE)</f>
        <v>Heavy rain</v>
      </c>
      <c r="K1783" s="26">
        <f>VLOOKUP(A1783,[1]FloodArchive!$A$2:$P$6003,14,FALSE)</f>
        <v>1</v>
      </c>
      <c r="L1783" s="23">
        <f>VLOOKUP(A1783,[1]FloodArchive!$A$2:$P$6000,7,FALSE)</f>
        <v>23470.400000000001</v>
      </c>
      <c r="M1783" s="27">
        <f t="shared" si="88"/>
        <v>5.7129431720531993</v>
      </c>
      <c r="N1783" s="23">
        <f>VLOOKUP(A1783,[1]FloodArchive!$A$2:$P$6000,5,FALSE)</f>
        <v>27.983799999999999</v>
      </c>
      <c r="O1783" s="23">
        <f>VLOOKUP(A1783,[1]FloodArchive!$A$2:$P$6000,6,FALSE)</f>
        <v>38.156799999999997</v>
      </c>
      <c r="P1783" s="33" t="s">
        <v>3437</v>
      </c>
    </row>
    <row r="1784" spans="1:16" ht="39.950000000000003" customHeight="1" x14ac:dyDescent="0.2">
      <c r="A1784" s="138">
        <f t="shared" si="87"/>
        <v>2432</v>
      </c>
      <c r="B1784" s="21" t="str">
        <f>VLOOKUP(A1784,[1]FloodArchive!$A$2:$N$6000,3,FALSE)</f>
        <v>Iraq</v>
      </c>
      <c r="C1784" s="22" t="s">
        <v>3438</v>
      </c>
      <c r="D1784" s="24">
        <f>VLOOKUP(A1784,[1]FloodArchive!$A$2:$P$6000,8,FALSE)</f>
        <v>38002</v>
      </c>
      <c r="E1784" s="24">
        <f>VLOOKUP(A1784,[1]FloodArchive!$A$2:$P$6000,9,FALSE)</f>
        <v>38042</v>
      </c>
      <c r="F1784" s="25">
        <f t="shared" si="89"/>
        <v>41</v>
      </c>
      <c r="G1784" s="23">
        <f>VLOOKUP(A1784,[1]FloodArchive!$A$2:$P$6000,11,FALSE)</f>
        <v>0</v>
      </c>
      <c r="H1784" s="23">
        <f>VLOOKUP(A1784,[1]FloodArchive!$A$2:$P$6000,12,FALSE)</f>
        <v>0</v>
      </c>
      <c r="I1784" s="36"/>
      <c r="J1784" s="23" t="str">
        <f>VLOOKUP(A1784,[1]FloodArchive!$A$2:$P$6000,13,FALSE)</f>
        <v>Heavy rain</v>
      </c>
      <c r="K1784" s="26">
        <f>VLOOKUP(A1784,[1]FloodArchive!$A$2:$P$6003,14,FALSE)</f>
        <v>1</v>
      </c>
      <c r="L1784" s="23">
        <f>VLOOKUP(A1784,[1]FloodArchive!$A$2:$P$6000,7,FALSE)</f>
        <v>150236.89000000001</v>
      </c>
      <c r="M1784" s="27">
        <f t="shared" si="88"/>
        <v>6.7895604415604458</v>
      </c>
      <c r="N1784" s="23">
        <f>VLOOKUP(A1784,[1]FloodArchive!$A$2:$P$6000,5,FALSE)</f>
        <v>46.162700000000001</v>
      </c>
      <c r="O1784" s="23">
        <f>VLOOKUP(A1784,[1]FloodArchive!$A$2:$P$6000,6,FALSE)</f>
        <v>30.840599999999998</v>
      </c>
      <c r="P1784" s="33" t="s">
        <v>3439</v>
      </c>
    </row>
    <row r="1785" spans="1:16" ht="39.950000000000003" customHeight="1" x14ac:dyDescent="0.2">
      <c r="A1785" s="138">
        <f t="shared" si="87"/>
        <v>2431</v>
      </c>
      <c r="B1785" s="21" t="str">
        <f>VLOOKUP(A1785,[1]FloodArchive!$A$2:$N$6000,3,FALSE)</f>
        <v>Madagascar</v>
      </c>
      <c r="C1785" s="22" t="s">
        <v>3440</v>
      </c>
      <c r="D1785" s="24">
        <f>VLOOKUP(A1785,[1]FloodArchive!$A$2:$P$6000,8,FALSE)</f>
        <v>37994</v>
      </c>
      <c r="E1785" s="24">
        <f>VLOOKUP(A1785,[1]FloodArchive!$A$2:$P$6000,9,FALSE)</f>
        <v>38037</v>
      </c>
      <c r="F1785" s="25">
        <f t="shared" si="89"/>
        <v>44</v>
      </c>
      <c r="G1785" s="23">
        <f>VLOOKUP(A1785,[1]FloodArchive!$A$2:$P$6000,11,FALSE)</f>
        <v>6</v>
      </c>
      <c r="H1785" s="23">
        <f>VLOOKUP(A1785,[1]FloodArchive!$A$2:$P$6000,12,FALSE)</f>
        <v>18000</v>
      </c>
      <c r="I1785" s="36"/>
      <c r="J1785" s="23" t="str">
        <f>VLOOKUP(A1785,[1]FloodArchive!$A$2:$P$6000,13,FALSE)</f>
        <v>Heavy rain</v>
      </c>
      <c r="K1785" s="26">
        <f>VLOOKUP(A1785,[1]FloodArchive!$A$2:$P$6003,14,FALSE)</f>
        <v>1</v>
      </c>
      <c r="L1785" s="23">
        <f>VLOOKUP(A1785,[1]FloodArchive!$A$2:$P$6000,7,FALSE)</f>
        <v>176541.44</v>
      </c>
      <c r="M1785" s="27">
        <f t="shared" si="88"/>
        <v>6.8902993411726685</v>
      </c>
      <c r="N1785" s="23">
        <f>VLOOKUP(A1785,[1]FloodArchive!$A$2:$P$6000,5,FALSE)</f>
        <v>44.642400000000002</v>
      </c>
      <c r="O1785" s="23">
        <f>VLOOKUP(A1785,[1]FloodArchive!$A$2:$P$6000,6,FALSE)</f>
        <v>-17.482500000000002</v>
      </c>
      <c r="P1785" s="33" t="s">
        <v>3441</v>
      </c>
    </row>
    <row r="1786" spans="1:16" ht="39.950000000000003" customHeight="1" x14ac:dyDescent="0.2">
      <c r="A1786" s="138">
        <f t="shared" si="87"/>
        <v>2430</v>
      </c>
      <c r="B1786" s="21" t="str">
        <f>VLOOKUP(A1786,[1]FloodArchive!$A$2:$N$6000,3,FALSE)</f>
        <v>Namibia</v>
      </c>
      <c r="C1786" s="22" t="s">
        <v>3442</v>
      </c>
      <c r="D1786" s="24">
        <f>VLOOKUP(A1786,[1]FloodArchive!$A$2:$P$6000,8,FALSE)</f>
        <v>38018</v>
      </c>
      <c r="E1786" s="24">
        <f>VLOOKUP(A1786,[1]FloodArchive!$A$2:$P$6000,9,FALSE)</f>
        <v>38140</v>
      </c>
      <c r="F1786" s="25">
        <f t="shared" si="89"/>
        <v>123</v>
      </c>
      <c r="G1786" s="23">
        <f>VLOOKUP(A1786,[1]FloodArchive!$A$2:$P$6000,11,FALSE)</f>
        <v>10</v>
      </c>
      <c r="H1786" s="23">
        <f>VLOOKUP(A1786,[1]FloodArchive!$A$2:$P$6000,12,FALSE)</f>
        <v>40000</v>
      </c>
      <c r="I1786" s="36"/>
      <c r="J1786" s="23" t="str">
        <f>VLOOKUP(A1786,[1]FloodArchive!$A$2:$P$6000,13,FALSE)</f>
        <v>Heavy rain</v>
      </c>
      <c r="K1786" s="26">
        <f>VLOOKUP(A1786,[1]FloodArchive!$A$2:$P$6003,14,FALSE)</f>
        <v>2</v>
      </c>
      <c r="L1786" s="23">
        <f>VLOOKUP(A1786,[1]FloodArchive!$A$2:$P$6000,7,FALSE)</f>
        <v>615606.17000000004</v>
      </c>
      <c r="M1786" s="27">
        <f t="shared" si="88"/>
        <v>8.1802380710625684</v>
      </c>
      <c r="N1786" s="23">
        <f>VLOOKUP(A1786,[1]FloodArchive!$A$2:$P$6000,5,FALSE)</f>
        <v>21.427399999999999</v>
      </c>
      <c r="O1786" s="23">
        <f>VLOOKUP(A1786,[1]FloodArchive!$A$2:$P$6000,6,FALSE)</f>
        <v>-14.561500000000001</v>
      </c>
      <c r="P1786" s="33" t="s">
        <v>3443</v>
      </c>
    </row>
    <row r="1787" spans="1:16" ht="39.950000000000003" customHeight="1" x14ac:dyDescent="0.2">
      <c r="A1787" s="138">
        <f t="shared" si="87"/>
        <v>2429</v>
      </c>
      <c r="B1787" s="21" t="str">
        <f>VLOOKUP(A1787,[1]FloodArchive!$A$2:$N$6000,3,FALSE)</f>
        <v>Indonesia</v>
      </c>
      <c r="C1787" s="22" t="s">
        <v>3444</v>
      </c>
      <c r="D1787" s="24">
        <f>VLOOKUP(A1787,[1]FloodArchive!$A$2:$P$6000,8,FALSE)</f>
        <v>38020</v>
      </c>
      <c r="E1787" s="24">
        <f>VLOOKUP(A1787,[1]FloodArchive!$A$2:$P$6000,9,FALSE)</f>
        <v>38022</v>
      </c>
      <c r="F1787" s="25">
        <f t="shared" si="89"/>
        <v>3</v>
      </c>
      <c r="G1787" s="23">
        <f>VLOOKUP(A1787,[1]FloodArchive!$A$2:$P$6000,11,FALSE)</f>
        <v>4</v>
      </c>
      <c r="H1787" s="23">
        <f>VLOOKUP(A1787,[1]FloodArchive!$A$2:$P$6000,12,FALSE)</f>
        <v>2400</v>
      </c>
      <c r="I1787" s="36"/>
      <c r="J1787" s="23" t="str">
        <f>VLOOKUP(A1787,[1]FloodArchive!$A$2:$P$6000,13,FALSE)</f>
        <v>Heavy rain</v>
      </c>
      <c r="K1787" s="26">
        <f>VLOOKUP(A1787,[1]FloodArchive!$A$2:$P$6003,14,FALSE)</f>
        <v>1</v>
      </c>
      <c r="L1787" s="23">
        <f>VLOOKUP(A1787,[1]FloodArchive!$A$2:$P$6000,7,FALSE)</f>
        <v>26683.32</v>
      </c>
      <c r="M1787" s="27">
        <f t="shared" si="88"/>
        <v>4.9033611192436553</v>
      </c>
      <c r="N1787" s="23">
        <f>VLOOKUP(A1787,[1]FloodArchive!$A$2:$P$6000,5,FALSE)</f>
        <v>112.566</v>
      </c>
      <c r="O1787" s="23">
        <f>VLOOKUP(A1787,[1]FloodArchive!$A$2:$P$6000,6,FALSE)</f>
        <v>-7.6315499999999998</v>
      </c>
      <c r="P1787" s="33" t="s">
        <v>3445</v>
      </c>
    </row>
    <row r="1788" spans="1:16" ht="39.950000000000003" customHeight="1" x14ac:dyDescent="0.2">
      <c r="A1788" s="138">
        <f t="shared" si="87"/>
        <v>2428</v>
      </c>
      <c r="B1788" s="21" t="str">
        <f>VLOOKUP(A1788,[1]FloodArchive!$A$2:$N$6000,3,FALSE)</f>
        <v>UK</v>
      </c>
      <c r="C1788" s="22" t="s">
        <v>3446</v>
      </c>
      <c r="D1788" s="24">
        <f>VLOOKUP(A1788,[1]FloodArchive!$A$2:$P$6000,8,FALSE)</f>
        <v>38020</v>
      </c>
      <c r="E1788" s="24">
        <f>VLOOKUP(A1788,[1]FloodArchive!$A$2:$P$6000,9,FALSE)</f>
        <v>38024</v>
      </c>
      <c r="F1788" s="25">
        <f t="shared" si="89"/>
        <v>5</v>
      </c>
      <c r="G1788" s="23">
        <f>VLOOKUP(A1788,[1]FloodArchive!$A$2:$P$6000,11,FALSE)</f>
        <v>0</v>
      </c>
      <c r="H1788" s="23">
        <f>VLOOKUP(A1788,[1]FloodArchive!$A$2:$P$6000,12,FALSE)</f>
        <v>0</v>
      </c>
      <c r="I1788" s="36"/>
      <c r="J1788" s="23" t="str">
        <f>VLOOKUP(A1788,[1]FloodArchive!$A$2:$P$6000,13,FALSE)</f>
        <v>Rain and snowmelt</v>
      </c>
      <c r="K1788" s="26">
        <f>VLOOKUP(A1788,[1]FloodArchive!$A$2:$P$6003,14,FALSE)</f>
        <v>1</v>
      </c>
      <c r="L1788" s="23">
        <f>VLOOKUP(A1788,[1]FloodArchive!$A$2:$P$6000,7,FALSE)</f>
        <v>385.60300000000001</v>
      </c>
      <c r="M1788" s="27">
        <f t="shared" si="88"/>
        <v>3.2851104084007785</v>
      </c>
      <c r="N1788" s="23">
        <f>VLOOKUP(A1788,[1]FloodArchive!$A$2:$P$6000,5,FALSE)</f>
        <v>-3.7819600000000002</v>
      </c>
      <c r="O1788" s="23">
        <f>VLOOKUP(A1788,[1]FloodArchive!$A$2:$P$6000,6,FALSE)</f>
        <v>53.132800000000003</v>
      </c>
      <c r="P1788" s="33" t="s">
        <v>3447</v>
      </c>
    </row>
    <row r="1789" spans="1:16" ht="39.950000000000003" customHeight="1" x14ac:dyDescent="0.2">
      <c r="A1789" s="138">
        <f t="shared" si="87"/>
        <v>2427</v>
      </c>
      <c r="B1789" s="21" t="str">
        <f>VLOOKUP(A1789,[1]FloodArchive!$A$2:$N$6000,3,FALSE)</f>
        <v>Tanzania</v>
      </c>
      <c r="C1789" s="22" t="s">
        <v>3448</v>
      </c>
      <c r="D1789" s="24">
        <f>VLOOKUP(A1789,[1]FloodArchive!$A$2:$P$6000,8,FALSE)</f>
        <v>38019</v>
      </c>
      <c r="E1789" s="24">
        <f>VLOOKUP(A1789,[1]FloodArchive!$A$2:$P$6000,9,FALSE)</f>
        <v>38021</v>
      </c>
      <c r="F1789" s="25">
        <f t="shared" si="89"/>
        <v>3</v>
      </c>
      <c r="G1789" s="23">
        <f>VLOOKUP(A1789,[1]FloodArchive!$A$2:$P$6000,11,FALSE)</f>
        <v>4</v>
      </c>
      <c r="H1789" s="23">
        <f>VLOOKUP(A1789,[1]FloodArchive!$A$2:$P$6000,12,FALSE)</f>
        <v>0</v>
      </c>
      <c r="I1789" s="36"/>
      <c r="J1789" s="23" t="str">
        <f>VLOOKUP(A1789,[1]FloodArchive!$A$2:$P$6000,13,FALSE)</f>
        <v>Heavy rain</v>
      </c>
      <c r="K1789" s="26">
        <f>VLOOKUP(A1789,[1]FloodArchive!$A$2:$P$6003,14,FALSE)</f>
        <v>1</v>
      </c>
      <c r="L1789" s="23">
        <f>VLOOKUP(A1789,[1]FloodArchive!$A$2:$P$6000,7,FALSE)</f>
        <v>534.80499999999995</v>
      </c>
      <c r="M1789" s="27">
        <f t="shared" si="88"/>
        <v>3.2053167136354483</v>
      </c>
      <c r="N1789" s="23">
        <f>VLOOKUP(A1789,[1]FloodArchive!$A$2:$P$6000,5,FALSE)</f>
        <v>38.987499999999997</v>
      </c>
      <c r="O1789" s="23">
        <f>VLOOKUP(A1789,[1]FloodArchive!$A$2:$P$6000,6,FALSE)</f>
        <v>-10.080299999999999</v>
      </c>
      <c r="P1789" s="33" t="s">
        <v>3449</v>
      </c>
    </row>
    <row r="1790" spans="1:16" ht="39.950000000000003" customHeight="1" x14ac:dyDescent="0.2">
      <c r="A1790" s="138">
        <f t="shared" si="87"/>
        <v>2426</v>
      </c>
      <c r="B1790" s="21" t="str">
        <f>VLOOKUP(A1790,[1]FloodArchive!$A$2:$N$6000,3,FALSE)</f>
        <v>Kazakhstan</v>
      </c>
      <c r="C1790" s="22" t="s">
        <v>3450</v>
      </c>
      <c r="D1790" s="24">
        <f>VLOOKUP(A1790,[1]FloodArchive!$A$2:$P$6000,8,FALSE)</f>
        <v>38016</v>
      </c>
      <c r="E1790" s="24">
        <f>VLOOKUP(A1790,[1]FloodArchive!$A$2:$P$6000,9,FALSE)</f>
        <v>38048</v>
      </c>
      <c r="F1790" s="25">
        <f t="shared" si="89"/>
        <v>33</v>
      </c>
      <c r="G1790" s="23">
        <f>VLOOKUP(A1790,[1]FloodArchive!$A$2:$P$6000,11,FALSE)</f>
        <v>0</v>
      </c>
      <c r="H1790" s="23">
        <f>VLOOKUP(A1790,[1]FloodArchive!$A$2:$P$6000,12,FALSE)</f>
        <v>2000</v>
      </c>
      <c r="I1790" s="36"/>
      <c r="J1790" s="23" t="str">
        <f>VLOOKUP(A1790,[1]FloodArchive!$A$2:$P$6000,13,FALSE)</f>
        <v>Dam/Levy, break or release</v>
      </c>
      <c r="K1790" s="26">
        <f>VLOOKUP(A1790,[1]FloodArchive!$A$2:$P$6003,14,FALSE)</f>
        <v>1</v>
      </c>
      <c r="L1790" s="23">
        <f>VLOOKUP(A1790,[1]FloodArchive!$A$2:$P$6000,7,FALSE)</f>
        <v>64571.92</v>
      </c>
      <c r="M1790" s="27">
        <f t="shared" si="88"/>
        <v>6.328557639912475</v>
      </c>
      <c r="N1790" s="23">
        <f>VLOOKUP(A1790,[1]FloodArchive!$A$2:$P$6000,5,FALSE)</f>
        <v>63.756100000000004</v>
      </c>
      <c r="O1790" s="23">
        <f>VLOOKUP(A1790,[1]FloodArchive!$A$2:$P$6000,6,FALSE)</f>
        <v>45.180900000000001</v>
      </c>
      <c r="P1790" s="33" t="s">
        <v>3451</v>
      </c>
    </row>
    <row r="1791" spans="1:16" ht="39.950000000000003" customHeight="1" x14ac:dyDescent="0.2">
      <c r="A1791" s="138">
        <f t="shared" si="87"/>
        <v>2425</v>
      </c>
      <c r="B1791" s="21" t="str">
        <f>VLOOKUP(A1791,[1]FloodArchive!$A$2:$N$6000,3,FALSE)</f>
        <v>Angola</v>
      </c>
      <c r="C1791" s="22" t="s">
        <v>3452</v>
      </c>
      <c r="D1791" s="24">
        <f>VLOOKUP(A1791,[1]FloodArchive!$A$2:$P$6000,8,FALSE)</f>
        <v>38013</v>
      </c>
      <c r="E1791" s="24">
        <f>VLOOKUP(A1791,[1]FloodArchive!$A$2:$P$6000,9,FALSE)</f>
        <v>38047</v>
      </c>
      <c r="F1791" s="25">
        <f t="shared" si="89"/>
        <v>35</v>
      </c>
      <c r="G1791" s="23">
        <f>VLOOKUP(A1791,[1]FloodArchive!$A$2:$P$6000,11,FALSE)</f>
        <v>0</v>
      </c>
      <c r="H1791" s="23">
        <f>VLOOKUP(A1791,[1]FloodArchive!$A$2:$P$6000,12,FALSE)</f>
        <v>0</v>
      </c>
      <c r="I1791" s="36"/>
      <c r="J1791" s="23" t="str">
        <f>VLOOKUP(A1791,[1]FloodArchive!$A$2:$P$6000,13,FALSE)</f>
        <v>Heavy rain</v>
      </c>
      <c r="K1791" s="26">
        <f>VLOOKUP(A1791,[1]FloodArchive!$A$2:$P$6003,14,FALSE)</f>
        <v>1</v>
      </c>
      <c r="L1791" s="23">
        <f>VLOOKUP(A1791,[1]FloodArchive!$A$2:$P$6000,7,FALSE)</f>
        <v>75082.679999999993</v>
      </c>
      <c r="M1791" s="27">
        <f t="shared" si="88"/>
        <v>6.4196078102766618</v>
      </c>
      <c r="N1791" s="23">
        <f>VLOOKUP(A1791,[1]FloodArchive!$A$2:$P$6000,5,FALSE)</f>
        <v>15.2262</v>
      </c>
      <c r="O1791" s="23">
        <f>VLOOKUP(A1791,[1]FloodArchive!$A$2:$P$6000,6,FALSE)</f>
        <v>-16.047999999999998</v>
      </c>
      <c r="P1791" s="33" t="s">
        <v>3453</v>
      </c>
    </row>
    <row r="1792" spans="1:16" ht="39.950000000000003" customHeight="1" x14ac:dyDescent="0.2">
      <c r="A1792" s="138">
        <f t="shared" si="87"/>
        <v>2424</v>
      </c>
      <c r="B1792" s="21" t="str">
        <f>VLOOKUP(A1792,[1]FloodArchive!$A$2:$N$6000,3,FALSE)</f>
        <v>Australia</v>
      </c>
      <c r="C1792" s="22" t="s">
        <v>3454</v>
      </c>
      <c r="D1792" s="24">
        <f>VLOOKUP(A1792,[1]FloodArchive!$A$2:$P$6000,8,FALSE)</f>
        <v>38015</v>
      </c>
      <c r="E1792" s="24">
        <f>VLOOKUP(A1792,[1]FloodArchive!$A$2:$P$6000,9,FALSE)</f>
        <v>38022</v>
      </c>
      <c r="F1792" s="25">
        <f t="shared" si="89"/>
        <v>8</v>
      </c>
      <c r="G1792" s="23">
        <f>VLOOKUP(A1792,[1]FloodArchive!$A$2:$P$6000,11,FALSE)</f>
        <v>0</v>
      </c>
      <c r="H1792" s="23">
        <f>VLOOKUP(A1792,[1]FloodArchive!$A$2:$P$6000,12,FALSE)</f>
        <v>0</v>
      </c>
      <c r="I1792" s="36">
        <v>1000000</v>
      </c>
      <c r="J1792" s="23" t="str">
        <f>VLOOKUP(A1792,[1]FloodArchive!$A$2:$P$6000,13,FALSE)</f>
        <v>Heavy rain</v>
      </c>
      <c r="K1792" s="26">
        <f>VLOOKUP(A1792,[1]FloodArchive!$A$2:$P$6003,14,FALSE)</f>
        <v>2</v>
      </c>
      <c r="L1792" s="23">
        <f>VLOOKUP(A1792,[1]FloodArchive!$A$2:$P$6000,7,FALSE)</f>
        <v>17758.400000000001</v>
      </c>
      <c r="M1792" s="27">
        <f t="shared" si="88"/>
        <v>5.4535238167069853</v>
      </c>
      <c r="N1792" s="23">
        <f>VLOOKUP(A1792,[1]FloodArchive!$A$2:$P$6000,5,FALSE)</f>
        <v>147.369</v>
      </c>
      <c r="O1792" s="23">
        <f>VLOOKUP(A1792,[1]FloodArchive!$A$2:$P$6000,6,FALSE)</f>
        <v>-41.406300000000002</v>
      </c>
      <c r="P1792" s="33" t="s">
        <v>3455</v>
      </c>
    </row>
    <row r="1793" spans="1:16" ht="39.950000000000003" customHeight="1" x14ac:dyDescent="0.2">
      <c r="A1793" s="138">
        <f t="shared" si="87"/>
        <v>2423</v>
      </c>
      <c r="B1793" s="21" t="str">
        <f>VLOOKUP(A1793,[1]FloodArchive!$A$2:$N$6000,3,FALSE)</f>
        <v>Mozambique</v>
      </c>
      <c r="C1793" s="22" t="s">
        <v>3456</v>
      </c>
      <c r="D1793" s="24">
        <f>VLOOKUP(A1793,[1]FloodArchive!$A$2:$P$6000,8,FALSE)</f>
        <v>38011</v>
      </c>
      <c r="E1793" s="24">
        <f>VLOOKUP(A1793,[1]FloodArchive!$A$2:$P$6000,9,FALSE)</f>
        <v>38023</v>
      </c>
      <c r="F1793" s="25">
        <f t="shared" si="89"/>
        <v>13</v>
      </c>
      <c r="G1793" s="23">
        <f>VLOOKUP(A1793,[1]FloodArchive!$A$2:$P$6000,11,FALSE)</f>
        <v>2</v>
      </c>
      <c r="H1793" s="23">
        <f>VLOOKUP(A1793,[1]FloodArchive!$A$2:$P$6000,12,FALSE)</f>
        <v>0</v>
      </c>
      <c r="I1793" s="36"/>
      <c r="J1793" s="23" t="str">
        <f>VLOOKUP(A1793,[1]FloodArchive!$A$2:$P$6000,13,FALSE)</f>
        <v>Heavy rain</v>
      </c>
      <c r="K1793" s="26">
        <f>VLOOKUP(A1793,[1]FloodArchive!$A$2:$P$6003,14,FALSE)</f>
        <v>1</v>
      </c>
      <c r="L1793" s="23">
        <f>VLOOKUP(A1793,[1]FloodArchive!$A$2:$P$6000,7,FALSE)</f>
        <v>1308.79</v>
      </c>
      <c r="M1793" s="27">
        <f t="shared" si="88"/>
        <v>4.2308133203567229</v>
      </c>
      <c r="N1793" s="23">
        <f>VLOOKUP(A1793,[1]FloodArchive!$A$2:$P$6000,5,FALSE)</f>
        <v>32.868099999999998</v>
      </c>
      <c r="O1793" s="23">
        <f>VLOOKUP(A1793,[1]FloodArchive!$A$2:$P$6000,6,FALSE)</f>
        <v>-25.399000000000001</v>
      </c>
      <c r="P1793" s="33" t="s">
        <v>3457</v>
      </c>
    </row>
    <row r="1794" spans="1:16" ht="39.950000000000003" customHeight="1" x14ac:dyDescent="0.2">
      <c r="A1794" s="138">
        <f t="shared" si="87"/>
        <v>2422</v>
      </c>
      <c r="B1794" s="21" t="str">
        <f>VLOOKUP(A1794,[1]FloodArchive!$A$2:$N$6000,3,FALSE)</f>
        <v>Malaysia</v>
      </c>
      <c r="C1794" s="22" t="s">
        <v>3458</v>
      </c>
      <c r="D1794" s="24">
        <f>VLOOKUP(A1794,[1]FloodArchive!$A$2:$P$6000,8,FALSE)</f>
        <v>38010</v>
      </c>
      <c r="E1794" s="24">
        <f>VLOOKUP(A1794,[1]FloodArchive!$A$2:$P$6000,9,FALSE)</f>
        <v>38020</v>
      </c>
      <c r="F1794" s="25">
        <f t="shared" si="89"/>
        <v>11</v>
      </c>
      <c r="G1794" s="23">
        <f>VLOOKUP(A1794,[1]FloodArchive!$A$2:$P$6000,11,FALSE)</f>
        <v>3</v>
      </c>
      <c r="H1794" s="23">
        <f>VLOOKUP(A1794,[1]FloodArchive!$A$2:$P$6000,12,FALSE)</f>
        <v>6900</v>
      </c>
      <c r="I1794" s="36" t="s">
        <v>1691</v>
      </c>
      <c r="J1794" s="23" t="str">
        <f>VLOOKUP(A1794,[1]FloodArchive!$A$2:$P$6000,13,FALSE)</f>
        <v>Heavy rain</v>
      </c>
      <c r="K1794" s="26">
        <f>VLOOKUP(A1794,[1]FloodArchive!$A$2:$P$6003,14,FALSE)</f>
        <v>1</v>
      </c>
      <c r="L1794" s="23">
        <f>VLOOKUP(A1794,[1]FloodArchive!$A$2:$P$6000,7,FALSE)</f>
        <v>32623.07</v>
      </c>
      <c r="M1794" s="27">
        <f t="shared" si="88"/>
        <v>5.5549175131476751</v>
      </c>
      <c r="N1794" s="23">
        <f>VLOOKUP(A1794,[1]FloodArchive!$A$2:$P$6000,5,FALSE)</f>
        <v>103.742</v>
      </c>
      <c r="O1794" s="23">
        <f>VLOOKUP(A1794,[1]FloodArchive!$A$2:$P$6000,6,FALSE)</f>
        <v>1.62683</v>
      </c>
      <c r="P1794" s="33" t="s">
        <v>3459</v>
      </c>
    </row>
    <row r="1795" spans="1:16" ht="39.950000000000003" customHeight="1" x14ac:dyDescent="0.2">
      <c r="A1795" s="138">
        <f t="shared" si="87"/>
        <v>2421</v>
      </c>
      <c r="B1795" s="21" t="str">
        <f>VLOOKUP(A1795,[1]FloodArchive!$A$2:$N$6000,3,FALSE)</f>
        <v>Namibia</v>
      </c>
      <c r="C1795" s="22" t="s">
        <v>3460</v>
      </c>
      <c r="D1795" s="24">
        <f>VLOOKUP(A1795,[1]FloodArchive!$A$2:$P$6000,8,FALSE)</f>
        <v>38000</v>
      </c>
      <c r="E1795" s="24">
        <f>VLOOKUP(A1795,[1]FloodArchive!$A$2:$P$6000,9,FALSE)</f>
        <v>38003</v>
      </c>
      <c r="F1795" s="25">
        <f t="shared" si="89"/>
        <v>4</v>
      </c>
      <c r="G1795" s="23">
        <f>VLOOKUP(A1795,[1]FloodArchive!$A$2:$P$6000,11,FALSE)</f>
        <v>1</v>
      </c>
      <c r="H1795" s="23">
        <f>VLOOKUP(A1795,[1]FloodArchive!$A$2:$P$6000,12,FALSE)</f>
        <v>0</v>
      </c>
      <c r="I1795" s="36" t="s">
        <v>1691</v>
      </c>
      <c r="J1795" s="23" t="str">
        <f>VLOOKUP(A1795,[1]FloodArchive!$A$2:$P$6000,13,FALSE)</f>
        <v>Brief torrential rain</v>
      </c>
      <c r="K1795" s="26">
        <f>VLOOKUP(A1795,[1]FloodArchive!$A$2:$P$6003,14,FALSE)</f>
        <v>2</v>
      </c>
      <c r="L1795" s="23">
        <f>VLOOKUP(A1795,[1]FloodArchive!$A$2:$P$6000,7,FALSE)</f>
        <v>540.12599999999998</v>
      </c>
      <c r="M1795" s="27">
        <f t="shared" si="88"/>
        <v>3.6355850703734007</v>
      </c>
      <c r="N1795" s="23">
        <f>VLOOKUP(A1795,[1]FloodArchive!$A$2:$P$6000,5,FALSE)</f>
        <v>17.112400000000001</v>
      </c>
      <c r="O1795" s="23">
        <f>VLOOKUP(A1795,[1]FloodArchive!$A$2:$P$6000,6,FALSE)</f>
        <v>-22.551400000000001</v>
      </c>
      <c r="P1795" s="33" t="s">
        <v>3461</v>
      </c>
    </row>
    <row r="1796" spans="1:16" ht="39.950000000000003" customHeight="1" x14ac:dyDescent="0.2">
      <c r="A1796" s="138">
        <f t="shared" si="87"/>
        <v>2420</v>
      </c>
      <c r="B1796" s="21" t="str">
        <f>VLOOKUP(A1796,[1]FloodArchive!$A$2:$N$6000,3,FALSE)</f>
        <v>Yemen</v>
      </c>
      <c r="C1796" s="22" t="s">
        <v>3462</v>
      </c>
      <c r="D1796" s="24">
        <f>VLOOKUP(A1796,[1]FloodArchive!$A$2:$P$6000,8,FALSE)</f>
        <v>37998</v>
      </c>
      <c r="E1796" s="24">
        <f>VLOOKUP(A1796,[1]FloodArchive!$A$2:$P$6000,9,FALSE)</f>
        <v>38007</v>
      </c>
      <c r="F1796" s="25">
        <f t="shared" si="89"/>
        <v>10</v>
      </c>
      <c r="G1796" s="23">
        <f>VLOOKUP(A1796,[1]FloodArchive!$A$2:$P$6000,11,FALSE)</f>
        <v>5</v>
      </c>
      <c r="H1796" s="23">
        <f>VLOOKUP(A1796,[1]FloodArchive!$A$2:$P$6000,12,FALSE)</f>
        <v>0</v>
      </c>
      <c r="I1796" s="36"/>
      <c r="J1796" s="23" t="str">
        <f>VLOOKUP(A1796,[1]FloodArchive!$A$2:$P$6000,13,FALSE)</f>
        <v>Heavy rain</v>
      </c>
      <c r="K1796" s="26">
        <f>VLOOKUP(A1796,[1]FloodArchive!$A$2:$P$6003,14,FALSE)</f>
        <v>1</v>
      </c>
      <c r="L1796" s="23">
        <f>VLOOKUP(A1796,[1]FloodArchive!$A$2:$P$6000,7,FALSE)</f>
        <v>10630.55</v>
      </c>
      <c r="M1796" s="27">
        <f t="shared" si="88"/>
        <v>5.0265557344937442</v>
      </c>
      <c r="N1796" s="23">
        <f>VLOOKUP(A1796,[1]FloodArchive!$A$2:$P$6000,5,FALSE)</f>
        <v>45.3309</v>
      </c>
      <c r="O1796" s="23">
        <f>VLOOKUP(A1796,[1]FloodArchive!$A$2:$P$6000,6,FALSE)</f>
        <v>14.352600000000001</v>
      </c>
      <c r="P1796" s="33" t="s">
        <v>3463</v>
      </c>
    </row>
    <row r="1797" spans="1:16" ht="39.950000000000003" customHeight="1" x14ac:dyDescent="0.2">
      <c r="A1797" s="138">
        <f t="shared" si="87"/>
        <v>2419</v>
      </c>
      <c r="B1797" s="21" t="str">
        <f>VLOOKUP(A1797,[1]FloodArchive!$A$2:$N$6000,3,FALSE)</f>
        <v>Afghanistan</v>
      </c>
      <c r="C1797" s="22" t="s">
        <v>3464</v>
      </c>
      <c r="D1797" s="24">
        <f>VLOOKUP(A1797,[1]FloodArchive!$A$2:$P$6000,8,FALSE)</f>
        <v>38001</v>
      </c>
      <c r="E1797" s="24">
        <f>VLOOKUP(A1797,[1]FloodArchive!$A$2:$P$6000,9,FALSE)</f>
        <v>38003</v>
      </c>
      <c r="F1797" s="25">
        <f t="shared" si="89"/>
        <v>3</v>
      </c>
      <c r="G1797" s="23">
        <f>VLOOKUP(A1797,[1]FloodArchive!$A$2:$P$6000,11,FALSE)</f>
        <v>0</v>
      </c>
      <c r="H1797" s="23">
        <f>VLOOKUP(A1797,[1]FloodArchive!$A$2:$P$6000,12,FALSE)</f>
        <v>4000</v>
      </c>
      <c r="I1797" s="36"/>
      <c r="J1797" s="23" t="str">
        <f>VLOOKUP(A1797,[1]FloodArchive!$A$2:$P$6000,13,FALSE)</f>
        <v>Heavy rain</v>
      </c>
      <c r="K1797" s="26">
        <f>VLOOKUP(A1797,[1]FloodArchive!$A$2:$P$6003,14,FALSE)</f>
        <v>1</v>
      </c>
      <c r="L1797" s="23">
        <f>VLOOKUP(A1797,[1]FloodArchive!$A$2:$P$6000,7,FALSE)</f>
        <v>1927.13</v>
      </c>
      <c r="M1797" s="27">
        <f t="shared" si="88"/>
        <v>3.7620322669248445</v>
      </c>
      <c r="N1797" s="23">
        <f>VLOOKUP(A1797,[1]FloodArchive!$A$2:$P$6000,5,FALSE)</f>
        <v>62.153500000000001</v>
      </c>
      <c r="O1797" s="23">
        <f>VLOOKUP(A1797,[1]FloodArchive!$A$2:$P$6000,6,FALSE)</f>
        <v>34.317300000000003</v>
      </c>
      <c r="P1797" s="33" t="s">
        <v>3465</v>
      </c>
    </row>
    <row r="1798" spans="1:16" ht="39.950000000000003" customHeight="1" x14ac:dyDescent="0.2">
      <c r="A1798" s="138">
        <f t="shared" si="87"/>
        <v>2418</v>
      </c>
      <c r="B1798" s="21" t="str">
        <f>VLOOKUP(A1798,[1]FloodArchive!$A$2:$N$6000,3,FALSE)</f>
        <v>Brazil</v>
      </c>
      <c r="C1798" s="22" t="s">
        <v>3466</v>
      </c>
      <c r="D1798" s="24">
        <f>VLOOKUP(A1798,[1]FloodArchive!$A$2:$P$6000,8,FALSE)</f>
        <v>37996</v>
      </c>
      <c r="E1798" s="24">
        <f>VLOOKUP(A1798,[1]FloodArchive!$A$2:$P$6000,9,FALSE)</f>
        <v>38054</v>
      </c>
      <c r="F1798" s="25">
        <f t="shared" si="89"/>
        <v>59</v>
      </c>
      <c r="G1798" s="23">
        <f>VLOOKUP(A1798,[1]FloodArchive!$A$2:$P$6000,11,FALSE)</f>
        <v>161</v>
      </c>
      <c r="H1798" s="23">
        <f>VLOOKUP(A1798,[1]FloodArchive!$A$2:$P$6000,12,FALSE)</f>
        <v>230000</v>
      </c>
      <c r="I1798" s="36">
        <v>117000000</v>
      </c>
      <c r="J1798" s="23" t="str">
        <f>VLOOKUP(A1798,[1]FloodArchive!$A$2:$P$6000,13,FALSE)</f>
        <v>Heavy rain</v>
      </c>
      <c r="K1798" s="26">
        <f>VLOOKUP(A1798,[1]FloodArchive!$A$2:$P$6003,14,FALSE)</f>
        <v>1</v>
      </c>
      <c r="L1798" s="23">
        <f>VLOOKUP(A1798,[1]FloodArchive!$A$2:$P$6000,7,FALSE)</f>
        <v>2018522.23</v>
      </c>
      <c r="M1798" s="27">
        <f t="shared" si="88"/>
        <v>8.075885548303102</v>
      </c>
      <c r="N1798" s="23">
        <f>VLOOKUP(A1798,[1]FloodArchive!$A$2:$P$6000,5,FALSE)</f>
        <v>-44.6785</v>
      </c>
      <c r="O1798" s="23">
        <f>VLOOKUP(A1798,[1]FloodArchive!$A$2:$P$6000,6,FALSE)</f>
        <v>-22.524999999999999</v>
      </c>
      <c r="P1798" s="33" t="s">
        <v>3467</v>
      </c>
    </row>
    <row r="1799" spans="1:16" ht="39.950000000000003" customHeight="1" x14ac:dyDescent="0.2">
      <c r="A1799" s="138">
        <f t="shared" si="87"/>
        <v>2417</v>
      </c>
      <c r="B1799" s="21" t="str">
        <f>VLOOKUP(A1799,[1]FloodArchive!$A$2:$N$6000,3,FALSE)</f>
        <v>Australia</v>
      </c>
      <c r="C1799" s="22" t="s">
        <v>3468</v>
      </c>
      <c r="D1799" s="24">
        <f>VLOOKUP(A1799,[1]FloodArchive!$A$2:$P$6000,8,FALSE)</f>
        <v>38000</v>
      </c>
      <c r="E1799" s="24">
        <f>VLOOKUP(A1799,[1]FloodArchive!$A$2:$P$6000,9,FALSE)</f>
        <v>38042</v>
      </c>
      <c r="F1799" s="25">
        <f t="shared" si="89"/>
        <v>43</v>
      </c>
      <c r="G1799" s="23">
        <f>VLOOKUP(A1799,[1]FloodArchive!$A$2:$P$6000,11,FALSE)</f>
        <v>0</v>
      </c>
      <c r="H1799" s="23">
        <f>VLOOKUP(A1799,[1]FloodArchive!$A$2:$P$6000,12,FALSE)</f>
        <v>3400</v>
      </c>
      <c r="I1799" s="36">
        <v>32000000</v>
      </c>
      <c r="J1799" s="23" t="str">
        <f>VLOOKUP(A1799,[1]FloodArchive!$A$2:$P$6000,13,FALSE)</f>
        <v>Monsoonal rain</v>
      </c>
      <c r="K1799" s="26">
        <f>VLOOKUP(A1799,[1]FloodArchive!$A$2:$P$6003,14,FALSE)</f>
        <v>2</v>
      </c>
      <c r="L1799" s="23">
        <f>VLOOKUP(A1799,[1]FloodArchive!$A$2:$P$6000,7,FALSE)</f>
        <v>1231895.8</v>
      </c>
      <c r="M1799" s="27">
        <f t="shared" si="88"/>
        <v>8.0250724257936916</v>
      </c>
      <c r="N1799" s="23">
        <f>VLOOKUP(A1799,[1]FloodArchive!$A$2:$P$6000,5,FALSE)</f>
        <v>141.148</v>
      </c>
      <c r="O1799" s="23">
        <f>VLOOKUP(A1799,[1]FloodArchive!$A$2:$P$6000,6,FALSE)</f>
        <v>-19.171099999999999</v>
      </c>
      <c r="P1799" s="33" t="s">
        <v>3469</v>
      </c>
    </row>
    <row r="1800" spans="1:16" ht="39.950000000000003" customHeight="1" x14ac:dyDescent="0.2">
      <c r="A1800" s="138">
        <f t="shared" si="87"/>
        <v>2416</v>
      </c>
      <c r="B1800" s="21" t="str">
        <f>VLOOKUP(A1800,[1]FloodArchive!$A$2:$N$6000,3,FALSE)</f>
        <v>Boliva</v>
      </c>
      <c r="C1800" s="22" t="s">
        <v>3470</v>
      </c>
      <c r="D1800" s="24">
        <f>VLOOKUP(A1800,[1]FloodArchive!$A$2:$P$6000,8,FALSE)</f>
        <v>37996</v>
      </c>
      <c r="E1800" s="24">
        <f>VLOOKUP(A1800,[1]FloodArchive!$A$2:$P$6000,9,FALSE)</f>
        <v>37997</v>
      </c>
      <c r="F1800" s="25">
        <f t="shared" si="89"/>
        <v>2</v>
      </c>
      <c r="G1800" s="23">
        <f>VLOOKUP(A1800,[1]FloodArchive!$A$2:$P$6000,11,FALSE)</f>
        <v>0</v>
      </c>
      <c r="H1800" s="23">
        <f>VLOOKUP(A1800,[1]FloodArchive!$A$2:$P$6000,12,FALSE)</f>
        <v>40000</v>
      </c>
      <c r="I1800" s="36"/>
      <c r="J1800" s="23" t="str">
        <f>VLOOKUP(A1800,[1]FloodArchive!$A$2:$P$6000,13,FALSE)</f>
        <v>Heavy rain</v>
      </c>
      <c r="K1800" s="26">
        <f>VLOOKUP(A1800,[1]FloodArchive!$A$2:$P$6003,14,FALSE)</f>
        <v>1</v>
      </c>
      <c r="L1800" s="23">
        <f>VLOOKUP(A1800,[1]FloodArchive!$A$2:$P$6000,7,FALSE)</f>
        <v>3573.26</v>
      </c>
      <c r="M1800" s="27">
        <f t="shared" si="88"/>
        <v>3.8540946134497234</v>
      </c>
      <c r="N1800" s="23">
        <f>VLOOKUP(A1800,[1]FloodArchive!$A$2:$P$6000,5,FALSE)</f>
        <v>-64.8904</v>
      </c>
      <c r="O1800" s="23">
        <f>VLOOKUP(A1800,[1]FloodArchive!$A$2:$P$6000,6,FALSE)</f>
        <v>-14.8766</v>
      </c>
      <c r="P1800" s="33" t="s">
        <v>3471</v>
      </c>
    </row>
    <row r="1801" spans="1:16" ht="39.950000000000003" customHeight="1" x14ac:dyDescent="0.2">
      <c r="A1801" s="138">
        <f t="shared" si="87"/>
        <v>2415</v>
      </c>
      <c r="B1801" s="21" t="str">
        <f>VLOOKUP(A1801,[1]FloodArchive!$A$2:$N$6000,3,FALSE)</f>
        <v>Iran</v>
      </c>
      <c r="C1801" s="22" t="s">
        <v>3472</v>
      </c>
      <c r="D1801" s="24">
        <f>VLOOKUP(A1801,[1]FloodArchive!$A$2:$P$6000,8,FALSE)</f>
        <v>37996</v>
      </c>
      <c r="E1801" s="24">
        <f>VLOOKUP(A1801,[1]FloodArchive!$A$2:$P$6000,9,FALSE)</f>
        <v>38005</v>
      </c>
      <c r="F1801" s="25">
        <f t="shared" si="89"/>
        <v>10</v>
      </c>
      <c r="G1801" s="23">
        <f>VLOOKUP(A1801,[1]FloodArchive!$A$2:$P$6000,11,FALSE)</f>
        <v>6</v>
      </c>
      <c r="H1801" s="23">
        <f>VLOOKUP(A1801,[1]FloodArchive!$A$2:$P$6000,12,FALSE)</f>
        <v>8000</v>
      </c>
      <c r="I1801" s="36"/>
      <c r="J1801" s="23" t="str">
        <f>VLOOKUP(A1801,[1]FloodArchive!$A$2:$P$6000,13,FALSE)</f>
        <v>Heavy rain</v>
      </c>
      <c r="K1801" s="26">
        <f>VLOOKUP(A1801,[1]FloodArchive!$A$2:$P$6003,14,FALSE)</f>
        <v>1</v>
      </c>
      <c r="L1801" s="23">
        <f>VLOOKUP(A1801,[1]FloodArchive!$A$2:$P$6000,7,FALSE)</f>
        <v>87835.8</v>
      </c>
      <c r="M1801" s="27">
        <f t="shared" si="88"/>
        <v>5.9436715611630202</v>
      </c>
      <c r="N1801" s="23">
        <f>VLOOKUP(A1801,[1]FloodArchive!$A$2:$P$6000,5,FALSE)</f>
        <v>51.439500000000002</v>
      </c>
      <c r="O1801" s="23">
        <f>VLOOKUP(A1801,[1]FloodArchive!$A$2:$P$6000,6,FALSE)</f>
        <v>29.4666</v>
      </c>
      <c r="P1801" s="33" t="s">
        <v>3473</v>
      </c>
    </row>
    <row r="1802" spans="1:16" ht="39.950000000000003" customHeight="1" x14ac:dyDescent="0.2">
      <c r="A1802" s="138">
        <f t="shared" si="87"/>
        <v>2414</v>
      </c>
      <c r="B1802" s="21" t="str">
        <f>VLOOKUP(A1802,[1]FloodArchive!$A$2:$N$6000,3,FALSE)</f>
        <v>Peru</v>
      </c>
      <c r="C1802" s="22" t="s">
        <v>3474</v>
      </c>
      <c r="D1802" s="24">
        <f>VLOOKUP(A1802,[1]FloodArchive!$A$2:$P$6000,8,FALSE)</f>
        <v>37994</v>
      </c>
      <c r="E1802" s="24">
        <f>VLOOKUP(A1802,[1]FloodArchive!$A$2:$P$6000,9,FALSE)</f>
        <v>37996</v>
      </c>
      <c r="F1802" s="25">
        <f t="shared" si="89"/>
        <v>3</v>
      </c>
      <c r="G1802" s="23">
        <f>VLOOKUP(A1802,[1]FloodArchive!$A$2:$P$6000,11,FALSE)</f>
        <v>0</v>
      </c>
      <c r="H1802" s="23">
        <f>VLOOKUP(A1802,[1]FloodArchive!$A$2:$P$6000,12,FALSE)</f>
        <v>11000</v>
      </c>
      <c r="I1802" s="36"/>
      <c r="J1802" s="23" t="str">
        <f>VLOOKUP(A1802,[1]FloodArchive!$A$2:$P$6000,13,FALSE)</f>
        <v>Heavy rain</v>
      </c>
      <c r="K1802" s="26">
        <f>VLOOKUP(A1802,[1]FloodArchive!$A$2:$P$6003,14,FALSE)</f>
        <v>1</v>
      </c>
      <c r="L1802" s="23">
        <f>VLOOKUP(A1802,[1]FloodArchive!$A$2:$P$6000,7,FALSE)</f>
        <v>73131.960000000006</v>
      </c>
      <c r="M1802" s="27">
        <f t="shared" si="88"/>
        <v>5.3412284677689303</v>
      </c>
      <c r="N1802" s="23">
        <f>VLOOKUP(A1802,[1]FloodArchive!$A$2:$P$6000,5,FALSE)</f>
        <v>-76.222399999999993</v>
      </c>
      <c r="O1802" s="23">
        <f>VLOOKUP(A1802,[1]FloodArchive!$A$2:$P$6000,6,FALSE)</f>
        <v>-8.2930700000000002</v>
      </c>
      <c r="P1802" s="33" t="s">
        <v>3475</v>
      </c>
    </row>
    <row r="1803" spans="1:16" ht="39.950000000000003" customHeight="1" x14ac:dyDescent="0.2">
      <c r="A1803" s="138">
        <f t="shared" ref="A1803:A1866" si="90">A1804+1</f>
        <v>2413</v>
      </c>
      <c r="B1803" s="21" t="str">
        <f>VLOOKUP(A1803,[1]FloodArchive!$A$2:$N$6000,3,FALSE)</f>
        <v>Guyana</v>
      </c>
      <c r="C1803" s="22" t="s">
        <v>3476</v>
      </c>
      <c r="D1803" s="24">
        <f>VLOOKUP(A1803,[1]FloodArchive!$A$2:$P$6000,8,FALSE)</f>
        <v>37991</v>
      </c>
      <c r="E1803" s="24">
        <f>VLOOKUP(A1803,[1]FloodArchive!$A$2:$P$6000,9,FALSE)</f>
        <v>37993</v>
      </c>
      <c r="F1803" s="25">
        <f t="shared" si="89"/>
        <v>3</v>
      </c>
      <c r="G1803" s="23">
        <f>VLOOKUP(A1803,[1]FloodArchive!$A$2:$P$6000,11,FALSE)</f>
        <v>0</v>
      </c>
      <c r="H1803" s="23">
        <f>VLOOKUP(A1803,[1]FloodArchive!$A$2:$P$6000,12,FALSE)</f>
        <v>0</v>
      </c>
      <c r="I1803" s="36"/>
      <c r="J1803" s="23" t="str">
        <f>VLOOKUP(A1803,[1]FloodArchive!$A$2:$P$6000,13,FALSE)</f>
        <v>Heavy rain</v>
      </c>
      <c r="K1803" s="26">
        <f>VLOOKUP(A1803,[1]FloodArchive!$A$2:$P$6003,14,FALSE)</f>
        <v>1</v>
      </c>
      <c r="L1803" s="23">
        <f>VLOOKUP(A1803,[1]FloodArchive!$A$2:$P$6000,7,FALSE)</f>
        <v>16827.599999999999</v>
      </c>
      <c r="M1803" s="27">
        <f t="shared" ref="M1803:M1866" si="91">LOG(F1803*K1803*L1803)</f>
        <v>4.7031434348023549</v>
      </c>
      <c r="N1803" s="23">
        <f>VLOOKUP(A1803,[1]FloodArchive!$A$2:$P$6000,5,FALSE)</f>
        <v>-58.356400000000001</v>
      </c>
      <c r="O1803" s="23">
        <f>VLOOKUP(A1803,[1]FloodArchive!$A$2:$P$6000,6,FALSE)</f>
        <v>6.66256</v>
      </c>
      <c r="P1803" s="33" t="s">
        <v>3477</v>
      </c>
    </row>
    <row r="1804" spans="1:16" ht="39.950000000000003" customHeight="1" x14ac:dyDescent="0.2">
      <c r="A1804" s="138">
        <f t="shared" si="90"/>
        <v>2412</v>
      </c>
      <c r="B1804" s="21" t="str">
        <f>VLOOKUP(A1804,[1]FloodArchive!$A$2:$N$6000,3,FALSE)</f>
        <v>USA</v>
      </c>
      <c r="C1804" s="22" t="s">
        <v>3478</v>
      </c>
      <c r="D1804" s="24">
        <f>VLOOKUP(A1804,[1]FloodArchive!$A$2:$P$6000,8,FALSE)</f>
        <v>37990</v>
      </c>
      <c r="E1804" s="24">
        <f>VLOOKUP(A1804,[1]FloodArchive!$A$2:$P$6000,9,FALSE)</f>
        <v>38002</v>
      </c>
      <c r="F1804" s="25">
        <f t="shared" si="89"/>
        <v>13</v>
      </c>
      <c r="G1804" s="23">
        <f>VLOOKUP(A1804,[1]FloodArchive!$A$2:$P$6000,11,FALSE)</f>
        <v>2</v>
      </c>
      <c r="H1804" s="23">
        <f>VLOOKUP(A1804,[1]FloodArchive!$A$2:$P$6000,12,FALSE)</f>
        <v>60</v>
      </c>
      <c r="I1804" s="36"/>
      <c r="J1804" s="23" t="str">
        <f>VLOOKUP(A1804,[1]FloodArchive!$A$2:$P$6000,13,FALSE)</f>
        <v>Heavy rain</v>
      </c>
      <c r="K1804" s="26">
        <f>VLOOKUP(A1804,[1]FloodArchive!$A$2:$P$6003,14,FALSE)</f>
        <v>1</v>
      </c>
      <c r="L1804" s="23">
        <f>VLOOKUP(A1804,[1]FloodArchive!$A$2:$P$6000,7,FALSE)</f>
        <v>167998.11</v>
      </c>
      <c r="M1804" s="27">
        <f t="shared" si="91"/>
        <v>6.3392477481922951</v>
      </c>
      <c r="N1804" s="23">
        <f>VLOOKUP(A1804,[1]FloodArchive!$A$2:$P$6000,5,FALSE)</f>
        <v>-85.387799999999999</v>
      </c>
      <c r="O1804" s="23">
        <f>VLOOKUP(A1804,[1]FloodArchive!$A$2:$P$6000,6,FALSE)</f>
        <v>38.677</v>
      </c>
      <c r="P1804" s="33" t="s">
        <v>3479</v>
      </c>
    </row>
    <row r="1805" spans="1:16" ht="39.950000000000003" customHeight="1" x14ac:dyDescent="0.2">
      <c r="A1805" s="138">
        <f t="shared" si="90"/>
        <v>2411</v>
      </c>
      <c r="B1805" s="21" t="str">
        <f>VLOOKUP(A1805,[1]FloodArchive!$A$2:$N$6000,3,FALSE)</f>
        <v>USA</v>
      </c>
      <c r="C1805" s="22" t="s">
        <v>3480</v>
      </c>
      <c r="D1805" s="24">
        <f>VLOOKUP(A1805,[1]FloodArchive!$A$2:$P$6000,8,FALSE)</f>
        <v>37980</v>
      </c>
      <c r="E1805" s="24">
        <f>VLOOKUP(A1805,[1]FloodArchive!$A$2:$P$6000,9,FALSE)</f>
        <v>37981</v>
      </c>
      <c r="F1805" s="25">
        <f t="shared" ref="F1805:F1868" si="92">E1805-D1805+1</f>
        <v>2</v>
      </c>
      <c r="G1805" s="23">
        <f>VLOOKUP(A1805,[1]FloodArchive!$A$2:$P$6000,11,FALSE)</f>
        <v>15</v>
      </c>
      <c r="H1805" s="23">
        <f>VLOOKUP(A1805,[1]FloodArchive!$A$2:$P$6000,12,FALSE)</f>
        <v>0</v>
      </c>
      <c r="I1805" s="36"/>
      <c r="J1805" s="23" t="str">
        <f>VLOOKUP(A1805,[1]FloodArchive!$A$2:$P$6000,13,FALSE)</f>
        <v>Heavy rain</v>
      </c>
      <c r="K1805" s="26">
        <f>VLOOKUP(A1805,[1]FloodArchive!$A$2:$P$6003,14,FALSE)</f>
        <v>1</v>
      </c>
      <c r="L1805" s="23">
        <f>VLOOKUP(A1805,[1]FloodArchive!$A$2:$P$6000,7,FALSE)</f>
        <v>257.16199999999998</v>
      </c>
      <c r="M1805" s="27">
        <f t="shared" si="91"/>
        <v>2.7112367903610961</v>
      </c>
      <c r="N1805" s="23">
        <f>VLOOKUP(A1805,[1]FloodArchive!$A$2:$P$6000,5,FALSE)</f>
        <v>-117.246</v>
      </c>
      <c r="O1805" s="23">
        <f>VLOOKUP(A1805,[1]FloodArchive!$A$2:$P$6000,6,FALSE)</f>
        <v>34.200499999999998</v>
      </c>
      <c r="P1805" s="33" t="s">
        <v>3481</v>
      </c>
    </row>
    <row r="1806" spans="1:16" ht="39.950000000000003" customHeight="1" x14ac:dyDescent="0.2">
      <c r="A1806" s="138">
        <f t="shared" si="90"/>
        <v>2410</v>
      </c>
      <c r="B1806" s="21" t="str">
        <f>VLOOKUP(A1806,[1]FloodArchive!$A$2:$N$6000,3,FALSE)</f>
        <v>Turkey</v>
      </c>
      <c r="C1806" s="22" t="s">
        <v>3482</v>
      </c>
      <c r="D1806" s="24">
        <f>VLOOKUP(A1806,[1]FloodArchive!$A$2:$P$6000,8,FALSE)</f>
        <v>37979</v>
      </c>
      <c r="E1806" s="24">
        <f>VLOOKUP(A1806,[1]FloodArchive!$A$2:$P$6000,9,FALSE)</f>
        <v>37981</v>
      </c>
      <c r="F1806" s="25">
        <f t="shared" si="92"/>
        <v>3</v>
      </c>
      <c r="G1806" s="23">
        <f>VLOOKUP(A1806,[1]FloodArchive!$A$2:$P$6000,11,FALSE)</f>
        <v>6</v>
      </c>
      <c r="H1806" s="23">
        <f>VLOOKUP(A1806,[1]FloodArchive!$A$2:$P$6000,12,FALSE)</f>
        <v>0</v>
      </c>
      <c r="I1806" s="36"/>
      <c r="J1806" s="23" t="str">
        <f>VLOOKUP(A1806,[1]FloodArchive!$A$2:$P$6000,13,FALSE)</f>
        <v>Heavy rain</v>
      </c>
      <c r="K1806" s="26">
        <f>VLOOKUP(A1806,[1]FloodArchive!$A$2:$P$6003,14,FALSE)</f>
        <v>1</v>
      </c>
      <c r="L1806" s="23">
        <f>VLOOKUP(A1806,[1]FloodArchive!$A$2:$P$6000,7,FALSE)</f>
        <v>1305.97</v>
      </c>
      <c r="M1806" s="27">
        <f t="shared" si="91"/>
        <v>3.5930544554074912</v>
      </c>
      <c r="N1806" s="23">
        <f>VLOOKUP(A1806,[1]FloodArchive!$A$2:$P$6000,5,FALSE)</f>
        <v>30.7881</v>
      </c>
      <c r="O1806" s="23">
        <f>VLOOKUP(A1806,[1]FloodArchive!$A$2:$P$6000,6,FALSE)</f>
        <v>37.006700000000002</v>
      </c>
      <c r="P1806" s="33" t="s">
        <v>3483</v>
      </c>
    </row>
    <row r="1807" spans="1:16" ht="39.950000000000003" customHeight="1" x14ac:dyDescent="0.2">
      <c r="A1807" s="138">
        <f t="shared" si="90"/>
        <v>2409</v>
      </c>
      <c r="B1807" s="21" t="str">
        <f>VLOOKUP(A1807,[1]FloodArchive!$A$2:$N$6000,3,FALSE)</f>
        <v>Bolivia</v>
      </c>
      <c r="C1807" s="22" t="s">
        <v>3484</v>
      </c>
      <c r="D1807" s="24">
        <f>VLOOKUP(A1807,[1]FloodArchive!$A$2:$P$6000,8,FALSE)</f>
        <v>37977</v>
      </c>
      <c r="E1807" s="24">
        <f>VLOOKUP(A1807,[1]FloodArchive!$A$2:$P$6000,9,FALSE)</f>
        <v>37981</v>
      </c>
      <c r="F1807" s="25">
        <f t="shared" si="92"/>
        <v>5</v>
      </c>
      <c r="G1807" s="23">
        <f>VLOOKUP(A1807,[1]FloodArchive!$A$2:$P$6000,11,FALSE)</f>
        <v>35</v>
      </c>
      <c r="H1807" s="23">
        <f>VLOOKUP(A1807,[1]FloodArchive!$A$2:$P$6000,12,FALSE)</f>
        <v>0</v>
      </c>
      <c r="I1807" s="36">
        <v>1000000</v>
      </c>
      <c r="J1807" s="23" t="str">
        <f>VLOOKUP(A1807,[1]FloodArchive!$A$2:$P$6000,13,FALSE)</f>
        <v>Heavy rain</v>
      </c>
      <c r="K1807" s="26">
        <f>VLOOKUP(A1807,[1]FloodArchive!$A$2:$P$6003,14,FALSE)</f>
        <v>1</v>
      </c>
      <c r="L1807" s="23">
        <f>VLOOKUP(A1807,[1]FloodArchive!$A$2:$P$6000,7,FALSE)</f>
        <v>8232.15</v>
      </c>
      <c r="M1807" s="27">
        <f t="shared" si="91"/>
        <v>4.6144832795474873</v>
      </c>
      <c r="N1807" s="23">
        <f>VLOOKUP(A1807,[1]FloodArchive!$A$2:$P$6000,5,FALSE)</f>
        <v>-65.058499999999995</v>
      </c>
      <c r="O1807" s="23">
        <f>VLOOKUP(A1807,[1]FloodArchive!$A$2:$P$6000,6,FALSE)</f>
        <v>-16.7225</v>
      </c>
      <c r="P1807" s="33" t="s">
        <v>3485</v>
      </c>
    </row>
    <row r="1808" spans="1:16" ht="39.950000000000003" customHeight="1" x14ac:dyDescent="0.2">
      <c r="A1808" s="138">
        <f t="shared" si="90"/>
        <v>2408</v>
      </c>
      <c r="B1808" s="21" t="str">
        <f>VLOOKUP(A1808,[1]FloodArchive!$A$2:$N$6000,3,FALSE)</f>
        <v>Tanzania</v>
      </c>
      <c r="C1808" s="22" t="s">
        <v>3486</v>
      </c>
      <c r="D1808" s="24">
        <f>VLOOKUP(A1808,[1]FloodArchive!$A$2:$P$6000,8,FALSE)</f>
        <v>37975</v>
      </c>
      <c r="E1808" s="24">
        <f>VLOOKUP(A1808,[1]FloodArchive!$A$2:$P$6000,9,FALSE)</f>
        <v>37976</v>
      </c>
      <c r="F1808" s="25">
        <f t="shared" si="92"/>
        <v>2</v>
      </c>
      <c r="G1808" s="23">
        <f>VLOOKUP(A1808,[1]FloodArchive!$A$2:$P$6000,11,FALSE)</f>
        <v>0</v>
      </c>
      <c r="H1808" s="23">
        <f>VLOOKUP(A1808,[1]FloodArchive!$A$2:$P$6000,12,FALSE)</f>
        <v>2000</v>
      </c>
      <c r="I1808" s="36"/>
      <c r="J1808" s="23" t="str">
        <f>VLOOKUP(A1808,[1]FloodArchive!$A$2:$P$6000,13,FALSE)</f>
        <v>Heavy rain</v>
      </c>
      <c r="K1808" s="26">
        <f>VLOOKUP(A1808,[1]FloodArchive!$A$2:$P$6003,14,FALSE)</f>
        <v>1</v>
      </c>
      <c r="L1808" s="23">
        <f>VLOOKUP(A1808,[1]FloodArchive!$A$2:$P$6000,7,FALSE)</f>
        <v>238.27</v>
      </c>
      <c r="M1808" s="27">
        <f t="shared" si="91"/>
        <v>2.6780993604836341</v>
      </c>
      <c r="N1808" s="23">
        <f>VLOOKUP(A1808,[1]FloodArchive!$A$2:$P$6000,5,FALSE)</f>
        <v>37.707799999999999</v>
      </c>
      <c r="O1808" s="23">
        <f>VLOOKUP(A1808,[1]FloodArchive!$A$2:$P$6000,6,FALSE)</f>
        <v>-4.0751299999999997</v>
      </c>
      <c r="P1808" s="33" t="s">
        <v>3487</v>
      </c>
    </row>
    <row r="1809" spans="1:16" ht="39.950000000000003" customHeight="1" x14ac:dyDescent="0.2">
      <c r="A1809" s="138">
        <f t="shared" si="90"/>
        <v>2407</v>
      </c>
      <c r="B1809" s="21" t="str">
        <f>VLOOKUP(A1809,[1]FloodArchive!$A$2:$N$6000,3,FALSE)</f>
        <v>Philippines</v>
      </c>
      <c r="C1809" s="22" t="s">
        <v>3488</v>
      </c>
      <c r="D1809" s="24">
        <f>VLOOKUP(A1809,[1]FloodArchive!$A$2:$P$6000,8,FALSE)</f>
        <v>37974</v>
      </c>
      <c r="E1809" s="24">
        <f>VLOOKUP(A1809,[1]FloodArchive!$A$2:$P$6000,9,FALSE)</f>
        <v>37993</v>
      </c>
      <c r="F1809" s="25">
        <f t="shared" si="92"/>
        <v>20</v>
      </c>
      <c r="G1809" s="23">
        <f>VLOOKUP(A1809,[1]FloodArchive!$A$2:$P$6000,11,FALSE)</f>
        <v>200</v>
      </c>
      <c r="H1809" s="23">
        <f>VLOOKUP(A1809,[1]FloodArchive!$A$2:$P$6000,12,FALSE)</f>
        <v>97500</v>
      </c>
      <c r="I1809" s="36">
        <v>3000000</v>
      </c>
      <c r="J1809" s="23" t="str">
        <f>VLOOKUP(A1809,[1]FloodArchive!$A$2:$P$6000,13,FALSE)</f>
        <v>Heavy rain</v>
      </c>
      <c r="K1809" s="26">
        <f>VLOOKUP(A1809,[1]FloodArchive!$A$2:$P$6003,14,FALSE)</f>
        <v>1</v>
      </c>
      <c r="L1809" s="23">
        <f>VLOOKUP(A1809,[1]FloodArchive!$A$2:$P$6000,7,FALSE)</f>
        <v>12916.99</v>
      </c>
      <c r="M1809" s="27">
        <f t="shared" si="91"/>
        <v>5.4121913190221296</v>
      </c>
      <c r="N1809" s="23">
        <f>VLOOKUP(A1809,[1]FloodArchive!$A$2:$P$6000,5,FALSE)</f>
        <v>125.76600000000001</v>
      </c>
      <c r="O1809" s="23">
        <f>VLOOKUP(A1809,[1]FloodArchive!$A$2:$P$6000,6,FALSE)</f>
        <v>8.8819800000000004</v>
      </c>
      <c r="P1809" s="33" t="s">
        <v>3489</v>
      </c>
    </row>
    <row r="1810" spans="1:16" ht="39.950000000000003" customHeight="1" x14ac:dyDescent="0.2">
      <c r="A1810" s="138">
        <f t="shared" si="90"/>
        <v>2406</v>
      </c>
      <c r="B1810" s="21" t="str">
        <f>VLOOKUP(A1810,[1]FloodArchive!$A$2:$N$6000,3,FALSE)</f>
        <v>Malaysia</v>
      </c>
      <c r="C1810" s="22" t="s">
        <v>3490</v>
      </c>
      <c r="D1810" s="24">
        <f>VLOOKUP(A1810,[1]FloodArchive!$A$2:$P$6000,8,FALSE)</f>
        <v>37972</v>
      </c>
      <c r="E1810" s="24">
        <f>VLOOKUP(A1810,[1]FloodArchive!$A$2:$P$6000,9,FALSE)</f>
        <v>37996</v>
      </c>
      <c r="F1810" s="25">
        <f t="shared" si="92"/>
        <v>25</v>
      </c>
      <c r="G1810" s="23">
        <f>VLOOKUP(A1810,[1]FloodArchive!$A$2:$P$6000,11,FALSE)</f>
        <v>0</v>
      </c>
      <c r="H1810" s="23">
        <f>VLOOKUP(A1810,[1]FloodArchive!$A$2:$P$6000,12,FALSE)</f>
        <v>2000</v>
      </c>
      <c r="I1810" s="36"/>
      <c r="J1810" s="23" t="str">
        <f>VLOOKUP(A1810,[1]FloodArchive!$A$2:$P$6000,13,FALSE)</f>
        <v>Heavy rain</v>
      </c>
      <c r="K1810" s="26">
        <f>VLOOKUP(A1810,[1]FloodArchive!$A$2:$P$6003,14,FALSE)</f>
        <v>1</v>
      </c>
      <c r="L1810" s="23">
        <f>VLOOKUP(A1810,[1]FloodArchive!$A$2:$P$6000,7,FALSE)</f>
        <v>21651.02</v>
      </c>
      <c r="M1810" s="27">
        <f t="shared" si="91"/>
        <v>5.7334183698665839</v>
      </c>
      <c r="N1810" s="23">
        <f>VLOOKUP(A1810,[1]FloodArchive!$A$2:$P$6000,5,FALSE)</f>
        <v>117.982</v>
      </c>
      <c r="O1810" s="23">
        <f>VLOOKUP(A1810,[1]FloodArchive!$A$2:$P$6000,6,FALSE)</f>
        <v>5.4150600000000004</v>
      </c>
      <c r="P1810" s="33" t="s">
        <v>3491</v>
      </c>
    </row>
    <row r="1811" spans="1:16" ht="39.950000000000003" customHeight="1" x14ac:dyDescent="0.2">
      <c r="A1811" s="138">
        <f t="shared" si="90"/>
        <v>2405</v>
      </c>
      <c r="B1811" s="21" t="str">
        <f>VLOOKUP(A1811,[1]FloodArchive!$A$2:$N$6000,3,FALSE)</f>
        <v>Costa Rica</v>
      </c>
      <c r="C1811" s="22" t="s">
        <v>3492</v>
      </c>
      <c r="D1811" s="24">
        <f>VLOOKUP(A1811,[1]FloodArchive!$A$2:$P$6000,8,FALSE)</f>
        <v>37967</v>
      </c>
      <c r="E1811" s="24">
        <f>VLOOKUP(A1811,[1]FloodArchive!$A$2:$P$6000,9,FALSE)</f>
        <v>37969</v>
      </c>
      <c r="F1811" s="25">
        <f t="shared" si="92"/>
        <v>3</v>
      </c>
      <c r="G1811" s="23">
        <f>VLOOKUP(A1811,[1]FloodArchive!$A$2:$P$6000,11,FALSE)</f>
        <v>1</v>
      </c>
      <c r="H1811" s="23">
        <f>VLOOKUP(A1811,[1]FloodArchive!$A$2:$P$6000,12,FALSE)</f>
        <v>2500</v>
      </c>
      <c r="I1811" s="36"/>
      <c r="J1811" s="23" t="str">
        <f>VLOOKUP(A1811,[1]FloodArchive!$A$2:$P$6000,13,FALSE)</f>
        <v>Heavy rain</v>
      </c>
      <c r="K1811" s="26">
        <f>VLOOKUP(A1811,[1]FloodArchive!$A$2:$P$6003,14,FALSE)</f>
        <v>1</v>
      </c>
      <c r="L1811" s="23">
        <f>VLOOKUP(A1811,[1]FloodArchive!$A$2:$P$6000,7,FALSE)</f>
        <v>766.54899999999998</v>
      </c>
      <c r="M1811" s="27">
        <f t="shared" si="91"/>
        <v>3.3616611761402533</v>
      </c>
      <c r="N1811" s="23">
        <f>VLOOKUP(A1811,[1]FloodArchive!$A$2:$P$6000,5,FALSE)</f>
        <v>-83.305899999999994</v>
      </c>
      <c r="O1811" s="23">
        <f>VLOOKUP(A1811,[1]FloodArchive!$A$2:$P$6000,6,FALSE)</f>
        <v>10.094099999999999</v>
      </c>
      <c r="P1811" s="33" t="s">
        <v>3493</v>
      </c>
    </row>
    <row r="1812" spans="1:16" ht="39.950000000000003" customHeight="1" x14ac:dyDescent="0.2">
      <c r="A1812" s="138">
        <f t="shared" si="90"/>
        <v>2404</v>
      </c>
      <c r="B1812" s="21" t="str">
        <f>VLOOKUP(A1812,[1]FloodArchive!$A$2:$N$6000,3,FALSE)</f>
        <v>Tunisia</v>
      </c>
      <c r="C1812" s="22" t="s">
        <v>3494</v>
      </c>
      <c r="D1812" s="24">
        <f>VLOOKUP(A1812,[1]FloodArchive!$A$2:$P$6000,8,FALSE)</f>
        <v>37967</v>
      </c>
      <c r="E1812" s="24">
        <f>VLOOKUP(A1812,[1]FloodArchive!$A$2:$P$6000,9,FALSE)</f>
        <v>37968</v>
      </c>
      <c r="F1812" s="25">
        <f t="shared" si="92"/>
        <v>2</v>
      </c>
      <c r="G1812" s="23">
        <f>VLOOKUP(A1812,[1]FloodArchive!$A$2:$P$6000,11,FALSE)</f>
        <v>7</v>
      </c>
      <c r="H1812" s="23">
        <f>VLOOKUP(A1812,[1]FloodArchive!$A$2:$P$6000,12,FALSE)</f>
        <v>0</v>
      </c>
      <c r="I1812" s="36"/>
      <c r="J1812" s="23" t="str">
        <f>VLOOKUP(A1812,[1]FloodArchive!$A$2:$P$6000,13,FALSE)</f>
        <v>Heavy rain</v>
      </c>
      <c r="K1812" s="26">
        <f>VLOOKUP(A1812,[1]FloodArchive!$A$2:$P$6003,14,FALSE)</f>
        <v>1</v>
      </c>
      <c r="L1812" s="23">
        <f>VLOOKUP(A1812,[1]FloodArchive!$A$2:$P$6000,7,FALSE)</f>
        <v>9918.6299999999992</v>
      </c>
      <c r="M1812" s="27">
        <f t="shared" si="91"/>
        <v>4.2974816855067646</v>
      </c>
      <c r="N1812" s="23">
        <f>VLOOKUP(A1812,[1]FloodArchive!$A$2:$P$6000,5,FALSE)</f>
        <v>9.2267600000000005</v>
      </c>
      <c r="O1812" s="23">
        <f>VLOOKUP(A1812,[1]FloodArchive!$A$2:$P$6000,6,FALSE)</f>
        <v>36.777900000000002</v>
      </c>
      <c r="P1812" s="33" t="s">
        <v>3495</v>
      </c>
    </row>
    <row r="1813" spans="1:16" ht="39.950000000000003" customHeight="1" x14ac:dyDescent="0.2">
      <c r="A1813" s="138">
        <f t="shared" si="90"/>
        <v>2403</v>
      </c>
      <c r="B1813" s="21" t="str">
        <f>VLOOKUP(A1813,[1]FloodArchive!$A$2:$N$6000,3,FALSE)</f>
        <v>Indonesia</v>
      </c>
      <c r="C1813" s="22" t="s">
        <v>3496</v>
      </c>
      <c r="D1813" s="24">
        <f>VLOOKUP(A1813,[1]FloodArchive!$A$2:$P$6000,8,FALSE)</f>
        <v>37965</v>
      </c>
      <c r="E1813" s="24">
        <f>VLOOKUP(A1813,[1]FloodArchive!$A$2:$P$6000,9,FALSE)</f>
        <v>38009</v>
      </c>
      <c r="F1813" s="25">
        <f t="shared" si="92"/>
        <v>45</v>
      </c>
      <c r="G1813" s="23">
        <f>VLOOKUP(A1813,[1]FloodArchive!$A$2:$P$6000,11,FALSE)</f>
        <v>148</v>
      </c>
      <c r="H1813" s="23">
        <f>VLOOKUP(A1813,[1]FloodArchive!$A$2:$P$6000,12,FALSE)</f>
        <v>350000</v>
      </c>
      <c r="I1813" s="36"/>
      <c r="J1813" s="23" t="str">
        <f>VLOOKUP(A1813,[1]FloodArchive!$A$2:$P$6000,13,FALSE)</f>
        <v>Heavy rain</v>
      </c>
      <c r="K1813" s="26">
        <f>VLOOKUP(A1813,[1]FloodArchive!$A$2:$P$6003,14,FALSE)</f>
        <v>2</v>
      </c>
      <c r="L1813" s="23">
        <f>VLOOKUP(A1813,[1]FloodArchive!$A$2:$P$6000,7,FALSE)</f>
        <v>82419.94</v>
      </c>
      <c r="M1813" s="27">
        <f t="shared" si="91"/>
        <v>6.8702748034706707</v>
      </c>
      <c r="N1813" s="23">
        <f>VLOOKUP(A1813,[1]FloodArchive!$A$2:$P$6000,5,FALSE)</f>
        <v>102.902</v>
      </c>
      <c r="O1813" s="23">
        <f>VLOOKUP(A1813,[1]FloodArchive!$A$2:$P$6000,6,FALSE)</f>
        <v>-1.0416300000000001</v>
      </c>
      <c r="P1813" s="33" t="s">
        <v>3497</v>
      </c>
    </row>
    <row r="1814" spans="1:16" ht="39.950000000000003" customHeight="1" x14ac:dyDescent="0.2">
      <c r="A1814" s="138">
        <f t="shared" si="90"/>
        <v>2402</v>
      </c>
      <c r="B1814" s="21" t="str">
        <f>VLOOKUP(A1814,[1]FloodArchive!$A$2:$N$6000,3,FALSE)</f>
        <v>Thailand</v>
      </c>
      <c r="C1814" s="22" t="s">
        <v>3498</v>
      </c>
      <c r="D1814" s="24">
        <f>VLOOKUP(A1814,[1]FloodArchive!$A$2:$P$6000,8,FALSE)</f>
        <v>37965</v>
      </c>
      <c r="E1814" s="24">
        <f>VLOOKUP(A1814,[1]FloodArchive!$A$2:$P$6000,9,FALSE)</f>
        <v>37970</v>
      </c>
      <c r="F1814" s="25">
        <f t="shared" si="92"/>
        <v>6</v>
      </c>
      <c r="G1814" s="23">
        <f>VLOOKUP(A1814,[1]FloodArchive!$A$2:$P$6000,11,FALSE)</f>
        <v>6</v>
      </c>
      <c r="H1814" s="23">
        <f>VLOOKUP(A1814,[1]FloodArchive!$A$2:$P$6000,12,FALSE)</f>
        <v>0</v>
      </c>
      <c r="I1814" s="36">
        <v>1400000</v>
      </c>
      <c r="J1814" s="23" t="str">
        <f>VLOOKUP(A1814,[1]FloodArchive!$A$2:$P$6000,13,FALSE)</f>
        <v>Heavy rain</v>
      </c>
      <c r="K1814" s="26">
        <f>VLOOKUP(A1814,[1]FloodArchive!$A$2:$P$6003,14,FALSE)</f>
        <v>1</v>
      </c>
      <c r="L1814" s="23">
        <f>VLOOKUP(A1814,[1]FloodArchive!$A$2:$P$6000,7,FALSE)</f>
        <v>27233.62</v>
      </c>
      <c r="M1814" s="27">
        <f t="shared" si="91"/>
        <v>5.2132566236931988</v>
      </c>
      <c r="N1814" s="23">
        <f>VLOOKUP(A1814,[1]FloodArchive!$A$2:$P$6000,5,FALSE)</f>
        <v>99.665099999999995</v>
      </c>
      <c r="O1814" s="23">
        <f>VLOOKUP(A1814,[1]FloodArchive!$A$2:$P$6000,6,FALSE)</f>
        <v>8.6547999999999998</v>
      </c>
      <c r="P1814" s="33" t="s">
        <v>3499</v>
      </c>
    </row>
    <row r="1815" spans="1:16" ht="39.950000000000003" customHeight="1" x14ac:dyDescent="0.2">
      <c r="A1815" s="138">
        <f t="shared" si="90"/>
        <v>2401</v>
      </c>
      <c r="B1815" s="21" t="str">
        <f>VLOOKUP(A1815,[1]FloodArchive!$A$2:$N$6000,3,FALSE)</f>
        <v>Malaysia</v>
      </c>
      <c r="C1815" s="22" t="s">
        <v>3500</v>
      </c>
      <c r="D1815" s="24">
        <f>VLOOKUP(A1815,[1]FloodArchive!$A$2:$P$6000,8,FALSE)</f>
        <v>37955</v>
      </c>
      <c r="E1815" s="24">
        <f>VLOOKUP(A1815,[1]FloodArchive!$A$2:$P$6000,9,FALSE)</f>
        <v>37973</v>
      </c>
      <c r="F1815" s="25">
        <f t="shared" si="92"/>
        <v>19</v>
      </c>
      <c r="G1815" s="23">
        <f>VLOOKUP(A1815,[1]FloodArchive!$A$2:$P$6000,11,FALSE)</f>
        <v>5</v>
      </c>
      <c r="H1815" s="23">
        <f>VLOOKUP(A1815,[1]FloodArchive!$A$2:$P$6000,12,FALSE)</f>
        <v>3000</v>
      </c>
      <c r="I1815" s="36"/>
      <c r="J1815" s="23" t="str">
        <f>VLOOKUP(A1815,[1]FloodArchive!$A$2:$P$6000,13,FALSE)</f>
        <v>Heavy rain</v>
      </c>
      <c r="K1815" s="26">
        <f>VLOOKUP(A1815,[1]FloodArchive!$A$2:$P$6003,14,FALSE)</f>
        <v>1</v>
      </c>
      <c r="L1815" s="23">
        <f>VLOOKUP(A1815,[1]FloodArchive!$A$2:$P$6000,7,FALSE)</f>
        <v>22660.13</v>
      </c>
      <c r="M1815" s="27">
        <f t="shared" si="91"/>
        <v>5.6340159980124538</v>
      </c>
      <c r="N1815" s="23">
        <f>VLOOKUP(A1815,[1]FloodArchive!$A$2:$P$6000,5,FALSE)</f>
        <v>103.22</v>
      </c>
      <c r="O1815" s="23">
        <f>VLOOKUP(A1815,[1]FloodArchive!$A$2:$P$6000,6,FALSE)</f>
        <v>4.81717</v>
      </c>
      <c r="P1815" s="33" t="s">
        <v>3501</v>
      </c>
    </row>
    <row r="1816" spans="1:16" ht="39.950000000000003" customHeight="1" x14ac:dyDescent="0.2">
      <c r="A1816" s="138">
        <f t="shared" si="90"/>
        <v>2400</v>
      </c>
      <c r="B1816" s="21" t="str">
        <f>VLOOKUP(A1816,[1]FloodArchive!$A$2:$N$6000,3,FALSE)</f>
        <v>Dominican Republic</v>
      </c>
      <c r="C1816" s="22" t="s">
        <v>3502</v>
      </c>
      <c r="D1816" s="24">
        <f>VLOOKUP(A1816,[1]FloodArchive!$A$2:$P$6000,8,FALSE)</f>
        <v>37961</v>
      </c>
      <c r="E1816" s="24">
        <f>VLOOKUP(A1816,[1]FloodArchive!$A$2:$P$6000,9,FALSE)</f>
        <v>37963</v>
      </c>
      <c r="F1816" s="25">
        <f t="shared" si="92"/>
        <v>3</v>
      </c>
      <c r="G1816" s="23">
        <f>VLOOKUP(A1816,[1]FloodArchive!$A$2:$P$6000,11,FALSE)</f>
        <v>8</v>
      </c>
      <c r="H1816" s="23">
        <f>VLOOKUP(A1816,[1]FloodArchive!$A$2:$P$6000,12,FALSE)</f>
        <v>1000</v>
      </c>
      <c r="I1816" s="36"/>
      <c r="J1816" s="23" t="str">
        <f>VLOOKUP(A1816,[1]FloodArchive!$A$2:$P$6000,13,FALSE)</f>
        <v>Tropical Cyclone</v>
      </c>
      <c r="K1816" s="26">
        <f>VLOOKUP(A1816,[1]FloodArchive!$A$2:$P$6003,14,FALSE)</f>
        <v>1</v>
      </c>
      <c r="L1816" s="23">
        <f>VLOOKUP(A1816,[1]FloodArchive!$A$2:$P$6000,7,FALSE)</f>
        <v>7224.1</v>
      </c>
      <c r="M1816" s="27">
        <f t="shared" si="91"/>
        <v>4.3359050038118783</v>
      </c>
      <c r="N1816" s="23">
        <f>VLOOKUP(A1816,[1]FloodArchive!$A$2:$P$6000,5,FALSE)</f>
        <v>-70.317499999999995</v>
      </c>
      <c r="O1816" s="23">
        <f>VLOOKUP(A1816,[1]FloodArchive!$A$2:$P$6000,6,FALSE)</f>
        <v>18.370200000000001</v>
      </c>
      <c r="P1816" s="33" t="s">
        <v>3503</v>
      </c>
    </row>
    <row r="1817" spans="1:16" ht="39.950000000000003" customHeight="1" x14ac:dyDescent="0.2">
      <c r="A1817" s="138">
        <f t="shared" si="90"/>
        <v>2399</v>
      </c>
      <c r="B1817" s="21" t="str">
        <f>VLOOKUP(A1817,[1]FloodArchive!$A$2:$N$6000,3,FALSE)</f>
        <v>Indonesia</v>
      </c>
      <c r="C1817" s="22" t="s">
        <v>3504</v>
      </c>
      <c r="D1817" s="24">
        <f>VLOOKUP(A1817,[1]FloodArchive!$A$2:$P$6000,8,FALSE)</f>
        <v>37960</v>
      </c>
      <c r="E1817" s="24">
        <f>VLOOKUP(A1817,[1]FloodArchive!$A$2:$P$6000,9,FALSE)</f>
        <v>37965</v>
      </c>
      <c r="F1817" s="25">
        <f t="shared" si="92"/>
        <v>6</v>
      </c>
      <c r="G1817" s="23">
        <f>VLOOKUP(A1817,[1]FloodArchive!$A$2:$P$6000,11,FALSE)</f>
        <v>0</v>
      </c>
      <c r="H1817" s="23">
        <f>VLOOKUP(A1817,[1]FloodArchive!$A$2:$P$6000,12,FALSE)</f>
        <v>1000</v>
      </c>
      <c r="I1817" s="36"/>
      <c r="J1817" s="23" t="str">
        <f>VLOOKUP(A1817,[1]FloodArchive!$A$2:$P$6000,13,FALSE)</f>
        <v>Heavy rain</v>
      </c>
      <c r="K1817" s="26">
        <f>VLOOKUP(A1817,[1]FloodArchive!$A$2:$P$6003,14,FALSE)</f>
        <v>1</v>
      </c>
      <c r="L1817" s="23">
        <f>VLOOKUP(A1817,[1]FloodArchive!$A$2:$P$6000,7,FALSE)</f>
        <v>539.96199999999999</v>
      </c>
      <c r="M1817" s="27">
        <f t="shared" si="91"/>
        <v>3.5105144476677097</v>
      </c>
      <c r="N1817" s="23">
        <f>VLOOKUP(A1817,[1]FloodArchive!$A$2:$P$6000,5,FALSE)</f>
        <v>98.728800000000007</v>
      </c>
      <c r="O1817" s="23">
        <f>VLOOKUP(A1817,[1]FloodArchive!$A$2:$P$6000,6,FALSE)</f>
        <v>3.5965099999999999</v>
      </c>
      <c r="P1817" s="33" t="s">
        <v>3505</v>
      </c>
    </row>
    <row r="1818" spans="1:16" ht="39.950000000000003" customHeight="1" x14ac:dyDescent="0.2">
      <c r="A1818" s="138">
        <f t="shared" si="90"/>
        <v>2398</v>
      </c>
      <c r="B1818" s="21" t="str">
        <f>VLOOKUP(A1818,[1]FloodArchive!$A$2:$N$6000,3,FALSE)</f>
        <v>Venezuela</v>
      </c>
      <c r="C1818" s="22" t="s">
        <v>3506</v>
      </c>
      <c r="D1818" s="24">
        <f>VLOOKUP(A1818,[1]FloodArchive!$A$2:$P$6000,8,FALSE)</f>
        <v>37957</v>
      </c>
      <c r="E1818" s="24">
        <f>VLOOKUP(A1818,[1]FloodArchive!$A$2:$P$6000,9,FALSE)</f>
        <v>37961</v>
      </c>
      <c r="F1818" s="25">
        <f t="shared" si="92"/>
        <v>5</v>
      </c>
      <c r="G1818" s="23">
        <f>VLOOKUP(A1818,[1]FloodArchive!$A$2:$P$6000,11,FALSE)</f>
        <v>0</v>
      </c>
      <c r="H1818" s="23">
        <f>VLOOKUP(A1818,[1]FloodArchive!$A$2:$P$6000,12,FALSE)</f>
        <v>6000</v>
      </c>
      <c r="I1818" s="36"/>
      <c r="J1818" s="23" t="str">
        <f>VLOOKUP(A1818,[1]FloodArchive!$A$2:$P$6000,13,FALSE)</f>
        <v>Heavy rain</v>
      </c>
      <c r="K1818" s="26">
        <f>VLOOKUP(A1818,[1]FloodArchive!$A$2:$P$6003,14,FALSE)</f>
        <v>1</v>
      </c>
      <c r="L1818" s="23">
        <f>VLOOKUP(A1818,[1]FloodArchive!$A$2:$P$6000,7,FALSE)</f>
        <v>11855.82</v>
      </c>
      <c r="M1818" s="27">
        <f t="shared" si="91"/>
        <v>4.7729016013815144</v>
      </c>
      <c r="N1818" s="23">
        <f>VLOOKUP(A1818,[1]FloodArchive!$A$2:$P$6000,5,FALSE)</f>
        <v>-72.308300000000003</v>
      </c>
      <c r="O1818" s="23">
        <f>VLOOKUP(A1818,[1]FloodArchive!$A$2:$P$6000,6,FALSE)</f>
        <v>9.0600500000000004</v>
      </c>
      <c r="P1818" s="33" t="s">
        <v>3507</v>
      </c>
    </row>
    <row r="1819" spans="1:16" ht="39.950000000000003" customHeight="1" x14ac:dyDescent="0.2">
      <c r="A1819" s="138">
        <f t="shared" si="90"/>
        <v>2397</v>
      </c>
      <c r="B1819" s="21" t="str">
        <f>VLOOKUP(A1819,[1]FloodArchive!$A$2:$N$6000,3,FALSE)</f>
        <v>Indonesia</v>
      </c>
      <c r="C1819" s="22" t="s">
        <v>3508</v>
      </c>
      <c r="D1819" s="24">
        <f>VLOOKUP(A1819,[1]FloodArchive!$A$2:$P$6000,8,FALSE)</f>
        <v>37955</v>
      </c>
      <c r="E1819" s="24">
        <f>VLOOKUP(A1819,[1]FloodArchive!$A$2:$P$6000,9,FALSE)</f>
        <v>37961</v>
      </c>
      <c r="F1819" s="25">
        <f t="shared" si="92"/>
        <v>7</v>
      </c>
      <c r="G1819" s="23">
        <f>VLOOKUP(A1819,[1]FloodArchive!$A$2:$P$6000,11,FALSE)</f>
        <v>0</v>
      </c>
      <c r="H1819" s="23">
        <f>VLOOKUP(A1819,[1]FloodArchive!$A$2:$P$6000,12,FALSE)</f>
        <v>4000</v>
      </c>
      <c r="I1819" s="36"/>
      <c r="J1819" s="23" t="str">
        <f>VLOOKUP(A1819,[1]FloodArchive!$A$2:$P$6000,13,FALSE)</f>
        <v>Heavy rain</v>
      </c>
      <c r="K1819" s="26">
        <f>VLOOKUP(A1819,[1]FloodArchive!$A$2:$P$6003,14,FALSE)</f>
        <v>1</v>
      </c>
      <c r="L1819" s="23">
        <f>VLOOKUP(A1819,[1]FloodArchive!$A$2:$P$6000,7,FALSE)</f>
        <v>3601.56</v>
      </c>
      <c r="M1819" s="27">
        <f t="shared" si="91"/>
        <v>4.4015886942933848</v>
      </c>
      <c r="N1819" s="23">
        <f>VLOOKUP(A1819,[1]FloodArchive!$A$2:$P$6000,5,FALSE)</f>
        <v>101.494</v>
      </c>
      <c r="O1819" s="23">
        <f>VLOOKUP(A1819,[1]FloodArchive!$A$2:$P$6000,6,FALSE)</f>
        <v>0.286528</v>
      </c>
      <c r="P1819" s="33" t="s">
        <v>3509</v>
      </c>
    </row>
    <row r="1820" spans="1:16" ht="39.950000000000003" customHeight="1" x14ac:dyDescent="0.2">
      <c r="A1820" s="138">
        <f t="shared" si="90"/>
        <v>2396</v>
      </c>
      <c r="B1820" s="21" t="str">
        <f>VLOOKUP(A1820,[1]FloodArchive!$A$2:$N$6000,3,FALSE)</f>
        <v>Australia</v>
      </c>
      <c r="C1820" s="22" t="s">
        <v>3510</v>
      </c>
      <c r="D1820" s="24">
        <f>VLOOKUP(A1820,[1]FloodArchive!$A$2:$P$6000,8,FALSE)</f>
        <v>37957</v>
      </c>
      <c r="E1820" s="24">
        <f>VLOOKUP(A1820,[1]FloodArchive!$A$2:$P$6000,9,FALSE)</f>
        <v>37958</v>
      </c>
      <c r="F1820" s="25">
        <f t="shared" si="92"/>
        <v>2</v>
      </c>
      <c r="G1820" s="23">
        <f>VLOOKUP(A1820,[1]FloodArchive!$A$2:$P$6000,11,FALSE)</f>
        <v>0</v>
      </c>
      <c r="H1820" s="23">
        <f>VLOOKUP(A1820,[1]FloodArchive!$A$2:$P$6000,12,FALSE)</f>
        <v>50</v>
      </c>
      <c r="I1820" s="36">
        <v>75000000</v>
      </c>
      <c r="J1820" s="23" t="str">
        <f>VLOOKUP(A1820,[1]FloodArchive!$A$2:$P$6000,13,FALSE)</f>
        <v>Brief torrential rain</v>
      </c>
      <c r="K1820" s="26">
        <f>VLOOKUP(A1820,[1]FloodArchive!$A$2:$P$6003,14,FALSE)</f>
        <v>1</v>
      </c>
      <c r="L1820" s="23">
        <f>VLOOKUP(A1820,[1]FloodArchive!$A$2:$P$6000,7,FALSE)</f>
        <v>106.54600000000001</v>
      </c>
      <c r="M1820" s="27">
        <f t="shared" si="91"/>
        <v>2.3285671455327268</v>
      </c>
      <c r="N1820" s="23">
        <f>VLOOKUP(A1820,[1]FloodArchive!$A$2:$P$6000,5,FALSE)</f>
        <v>145.10499999999999</v>
      </c>
      <c r="O1820" s="23">
        <f>VLOOKUP(A1820,[1]FloodArchive!$A$2:$P$6000,6,FALSE)</f>
        <v>-37.8337</v>
      </c>
      <c r="P1820" s="33" t="s">
        <v>3511</v>
      </c>
    </row>
    <row r="1821" spans="1:16" ht="39.950000000000003" customHeight="1" x14ac:dyDescent="0.2">
      <c r="A1821" s="138">
        <f t="shared" si="90"/>
        <v>2395</v>
      </c>
      <c r="B1821" s="21" t="str">
        <f>VLOOKUP(A1821,[1]FloodArchive!$A$2:$N$6000,3,FALSE)</f>
        <v>France</v>
      </c>
      <c r="C1821" s="22" t="s">
        <v>3512</v>
      </c>
      <c r="D1821" s="24">
        <f>VLOOKUP(A1821,[1]FloodArchive!$A$2:$P$6000,8,FALSE)</f>
        <v>37956</v>
      </c>
      <c r="E1821" s="24">
        <f>VLOOKUP(A1821,[1]FloodArchive!$A$2:$P$6000,9,FALSE)</f>
        <v>37965</v>
      </c>
      <c r="F1821" s="25">
        <f t="shared" si="92"/>
        <v>10</v>
      </c>
      <c r="G1821" s="23">
        <f>VLOOKUP(A1821,[1]FloodArchive!$A$2:$P$6000,11,FALSE)</f>
        <v>9</v>
      </c>
      <c r="H1821" s="23">
        <f>VLOOKUP(A1821,[1]FloodArchive!$A$2:$P$6000,12,FALSE)</f>
        <v>27000</v>
      </c>
      <c r="I1821" s="36">
        <v>29000000</v>
      </c>
      <c r="J1821" s="23" t="str">
        <f>VLOOKUP(A1821,[1]FloodArchive!$A$2:$P$6000,13,FALSE)</f>
        <v>Heavy rain</v>
      </c>
      <c r="K1821" s="26">
        <f>VLOOKUP(A1821,[1]FloodArchive!$A$2:$P$6003,14,FALSE)</f>
        <v>2</v>
      </c>
      <c r="L1821" s="23">
        <f>VLOOKUP(A1821,[1]FloodArchive!$A$2:$P$6000,7,FALSE)</f>
        <v>86272.34</v>
      </c>
      <c r="M1821" s="27">
        <f t="shared" si="91"/>
        <v>6.2369015734086597</v>
      </c>
      <c r="N1821" s="23">
        <f>VLOOKUP(A1821,[1]FloodArchive!$A$2:$P$6000,5,FALSE)</f>
        <v>4.9408500000000002</v>
      </c>
      <c r="O1821" s="23">
        <f>VLOOKUP(A1821,[1]FloodArchive!$A$2:$P$6000,6,FALSE)</f>
        <v>44.8217</v>
      </c>
      <c r="P1821" s="33" t="s">
        <v>3513</v>
      </c>
    </row>
    <row r="1822" spans="1:16" ht="39.950000000000003" customHeight="1" x14ac:dyDescent="0.2">
      <c r="A1822" s="138">
        <f t="shared" si="90"/>
        <v>2394</v>
      </c>
      <c r="B1822" s="21" t="str">
        <f>VLOOKUP(A1822,[1]FloodArchive!$A$2:$N$6000,3,FALSE)</f>
        <v>Columbia</v>
      </c>
      <c r="C1822" s="22" t="s">
        <v>3514</v>
      </c>
      <c r="D1822" s="24">
        <f>VLOOKUP(A1822,[1]FloodArchive!$A$2:$P$6000,8,FALSE)</f>
        <v>37954</v>
      </c>
      <c r="E1822" s="24">
        <f>VLOOKUP(A1822,[1]FloodArchive!$A$2:$P$6000,9,FALSE)</f>
        <v>37956</v>
      </c>
      <c r="F1822" s="25">
        <f t="shared" si="92"/>
        <v>3</v>
      </c>
      <c r="G1822" s="23">
        <f>VLOOKUP(A1822,[1]FloodArchive!$A$2:$P$6000,11,FALSE)</f>
        <v>4</v>
      </c>
      <c r="H1822" s="23">
        <f>VLOOKUP(A1822,[1]FloodArchive!$A$2:$P$6000,12,FALSE)</f>
        <v>0</v>
      </c>
      <c r="I1822" s="36"/>
      <c r="J1822" s="23" t="str">
        <f>VLOOKUP(A1822,[1]FloodArchive!$A$2:$P$6000,13,FALSE)</f>
        <v>Heavy rain</v>
      </c>
      <c r="K1822" s="26">
        <f>VLOOKUP(A1822,[1]FloodArchive!$A$2:$P$6003,14,FALSE)</f>
        <v>1</v>
      </c>
      <c r="L1822" s="23">
        <f>VLOOKUP(A1822,[1]FloodArchive!$A$2:$P$6000,7,FALSE)</f>
        <v>5584.25</v>
      </c>
      <c r="M1822" s="27">
        <f t="shared" si="91"/>
        <v>4.2240861075994669</v>
      </c>
      <c r="N1822" s="23">
        <f>VLOOKUP(A1822,[1]FloodArchive!$A$2:$P$6000,5,FALSE)</f>
        <v>-75.081699999999998</v>
      </c>
      <c r="O1822" s="23">
        <f>VLOOKUP(A1822,[1]FloodArchive!$A$2:$P$6000,6,FALSE)</f>
        <v>10.620200000000001</v>
      </c>
      <c r="P1822" s="33" t="s">
        <v>3515</v>
      </c>
    </row>
    <row r="1823" spans="1:16" ht="39.950000000000003" customHeight="1" x14ac:dyDescent="0.2">
      <c r="A1823" s="138">
        <f t="shared" si="90"/>
        <v>2393</v>
      </c>
      <c r="B1823" s="21" t="str">
        <f>VLOOKUP(A1823,[1]FloodArchive!$A$2:$N$6000,3,FALSE)</f>
        <v>Brazil</v>
      </c>
      <c r="C1823" s="22" t="s">
        <v>3516</v>
      </c>
      <c r="D1823" s="24">
        <f>VLOOKUP(A1823,[1]FloodArchive!$A$2:$P$6000,8,FALSE)</f>
        <v>37954</v>
      </c>
      <c r="E1823" s="24">
        <f>VLOOKUP(A1823,[1]FloodArchive!$A$2:$P$6000,9,FALSE)</f>
        <v>37955</v>
      </c>
      <c r="F1823" s="25">
        <f t="shared" si="92"/>
        <v>2</v>
      </c>
      <c r="G1823" s="23">
        <f>VLOOKUP(A1823,[1]FloodArchive!$A$2:$P$6000,11,FALSE)</f>
        <v>7</v>
      </c>
      <c r="H1823" s="23">
        <f>VLOOKUP(A1823,[1]FloodArchive!$A$2:$P$6000,12,FALSE)</f>
        <v>2000</v>
      </c>
      <c r="I1823" s="36"/>
      <c r="J1823" s="23" t="str">
        <f>VLOOKUP(A1823,[1]FloodArchive!$A$2:$P$6000,13,FALSE)</f>
        <v>Heavy rain</v>
      </c>
      <c r="K1823" s="26">
        <f>VLOOKUP(A1823,[1]FloodArchive!$A$2:$P$6003,14,FALSE)</f>
        <v>1</v>
      </c>
      <c r="L1823" s="23">
        <f>VLOOKUP(A1823,[1]FloodArchive!$A$2:$P$6000,7,FALSE)</f>
        <v>3338.3</v>
      </c>
      <c r="M1823" s="27">
        <f t="shared" si="91"/>
        <v>3.824555358112105</v>
      </c>
      <c r="N1823" s="23">
        <f>VLOOKUP(A1823,[1]FloodArchive!$A$2:$P$6000,5,FALSE)</f>
        <v>-43.356099999999998</v>
      </c>
      <c r="O1823" s="23">
        <f>VLOOKUP(A1823,[1]FloodArchive!$A$2:$P$6000,6,FALSE)</f>
        <v>-22.643899999999999</v>
      </c>
      <c r="P1823" s="33" t="s">
        <v>3517</v>
      </c>
    </row>
    <row r="1824" spans="1:16" ht="39.950000000000003" customHeight="1" x14ac:dyDescent="0.2">
      <c r="A1824" s="138">
        <f t="shared" si="90"/>
        <v>2392</v>
      </c>
      <c r="B1824" s="21" t="str">
        <f>VLOOKUP(A1824,[1]FloodArchive!$A$2:$N$6000,3,FALSE)</f>
        <v>Honduras</v>
      </c>
      <c r="C1824" s="22" t="s">
        <v>3518</v>
      </c>
      <c r="D1824" s="24">
        <f>VLOOKUP(A1824,[1]FloodArchive!$A$2:$P$6000,8,FALSE)</f>
        <v>37953</v>
      </c>
      <c r="E1824" s="24">
        <f>VLOOKUP(A1824,[1]FloodArchive!$A$2:$P$6000,9,FALSE)</f>
        <v>37979</v>
      </c>
      <c r="F1824" s="25">
        <f t="shared" si="92"/>
        <v>27</v>
      </c>
      <c r="G1824" s="23">
        <f>VLOOKUP(A1824,[1]FloodArchive!$A$2:$P$6000,11,FALSE)</f>
        <v>7</v>
      </c>
      <c r="H1824" s="23">
        <f>VLOOKUP(A1824,[1]FloodArchive!$A$2:$P$6000,12,FALSE)</f>
        <v>3000</v>
      </c>
      <c r="I1824" s="36">
        <v>20000000</v>
      </c>
      <c r="J1824" s="23" t="str">
        <f>VLOOKUP(A1824,[1]FloodArchive!$A$2:$P$6000,13,FALSE)</f>
        <v>Heavy rain</v>
      </c>
      <c r="K1824" s="26">
        <f>VLOOKUP(A1824,[1]FloodArchive!$A$2:$P$6003,14,FALSE)</f>
        <v>1</v>
      </c>
      <c r="L1824" s="23">
        <f>VLOOKUP(A1824,[1]FloodArchive!$A$2:$P$6000,7,FALSE)</f>
        <v>5307.76</v>
      </c>
      <c r="M1824" s="27">
        <f t="shared" si="91"/>
        <v>5.1562750413822611</v>
      </c>
      <c r="N1824" s="23">
        <f>VLOOKUP(A1824,[1]FloodArchive!$A$2:$P$6000,5,FALSE)</f>
        <v>-86.859300000000005</v>
      </c>
      <c r="O1824" s="23">
        <f>VLOOKUP(A1824,[1]FloodArchive!$A$2:$P$6000,6,FALSE)</f>
        <v>15.729799999999999</v>
      </c>
      <c r="P1824" s="33" t="s">
        <v>3519</v>
      </c>
    </row>
    <row r="1825" spans="1:16" ht="39.950000000000003" customHeight="1" x14ac:dyDescent="0.2">
      <c r="A1825" s="138">
        <f t="shared" si="90"/>
        <v>2391</v>
      </c>
      <c r="B1825" s="21" t="str">
        <f>VLOOKUP(A1825,[1]FloodArchive!$A$2:$N$6000,3,FALSE)</f>
        <v>Canada</v>
      </c>
      <c r="C1825" s="22" t="s">
        <v>3520</v>
      </c>
      <c r="D1825" s="24">
        <f>VLOOKUP(A1825,[1]FloodArchive!$A$2:$P$6000,8,FALSE)</f>
        <v>37949</v>
      </c>
      <c r="E1825" s="24">
        <f>VLOOKUP(A1825,[1]FloodArchive!$A$2:$P$6000,9,FALSE)</f>
        <v>37957</v>
      </c>
      <c r="F1825" s="25">
        <f t="shared" si="92"/>
        <v>9</v>
      </c>
      <c r="G1825" s="23">
        <f>VLOOKUP(A1825,[1]FloodArchive!$A$2:$P$6000,11,FALSE)</f>
        <v>0</v>
      </c>
      <c r="H1825" s="23">
        <f>VLOOKUP(A1825,[1]FloodArchive!$A$2:$P$6000,12,FALSE)</f>
        <v>15</v>
      </c>
      <c r="I1825" s="36"/>
      <c r="J1825" s="23" t="str">
        <f>VLOOKUP(A1825,[1]FloodArchive!$A$2:$P$6000,13,FALSE)</f>
        <v>Heavy rain</v>
      </c>
      <c r="K1825" s="26">
        <f>VLOOKUP(A1825,[1]FloodArchive!$A$2:$P$6003,14,FALSE)</f>
        <v>1</v>
      </c>
      <c r="L1825" s="23">
        <f>VLOOKUP(A1825,[1]FloodArchive!$A$2:$P$6000,7,FALSE)</f>
        <v>1045.19</v>
      </c>
      <c r="M1825" s="27">
        <f t="shared" si="91"/>
        <v>3.9734377553419198</v>
      </c>
      <c r="N1825" s="23">
        <f>VLOOKUP(A1825,[1]FloodArchive!$A$2:$P$6000,5,FALSE)</f>
        <v>-75.957400000000007</v>
      </c>
      <c r="O1825" s="23">
        <f>VLOOKUP(A1825,[1]FloodArchive!$A$2:$P$6000,6,FALSE)</f>
        <v>46.183100000000003</v>
      </c>
      <c r="P1825" s="33" t="s">
        <v>3521</v>
      </c>
    </row>
    <row r="1826" spans="1:16" ht="39.950000000000003" customHeight="1" x14ac:dyDescent="0.2">
      <c r="A1826" s="138">
        <f t="shared" si="90"/>
        <v>2390</v>
      </c>
      <c r="B1826" s="21" t="str">
        <f>VLOOKUP(A1826,[1]FloodArchive!$A$2:$N$6000,3,FALSE)</f>
        <v>Vietnam</v>
      </c>
      <c r="C1826" s="22" t="s">
        <v>3522</v>
      </c>
      <c r="D1826" s="24">
        <f>VLOOKUP(A1826,[1]FloodArchive!$A$2:$P$6000,8,FALSE)</f>
        <v>37949</v>
      </c>
      <c r="E1826" s="24">
        <f>VLOOKUP(A1826,[1]FloodArchive!$A$2:$P$6000,9,FALSE)</f>
        <v>37951</v>
      </c>
      <c r="F1826" s="25">
        <f t="shared" si="92"/>
        <v>3</v>
      </c>
      <c r="G1826" s="23">
        <f>VLOOKUP(A1826,[1]FloodArchive!$A$2:$P$6000,11,FALSE)</f>
        <v>3</v>
      </c>
      <c r="H1826" s="23">
        <f>VLOOKUP(A1826,[1]FloodArchive!$A$2:$P$6000,12,FALSE)</f>
        <v>0</v>
      </c>
      <c r="I1826" s="36"/>
      <c r="J1826" s="23" t="str">
        <f>VLOOKUP(A1826,[1]FloodArchive!$A$2:$P$6000,13,FALSE)</f>
        <v>Heavy rain</v>
      </c>
      <c r="K1826" s="26">
        <f>VLOOKUP(A1826,[1]FloodArchive!$A$2:$P$6003,14,FALSE)</f>
        <v>1</v>
      </c>
      <c r="L1826" s="23">
        <f>VLOOKUP(A1826,[1]FloodArchive!$A$2:$P$6000,7,FALSE)</f>
        <v>3793.65</v>
      </c>
      <c r="M1826" s="27">
        <f t="shared" si="91"/>
        <v>4.0561785153576224</v>
      </c>
      <c r="N1826" s="23">
        <f>VLOOKUP(A1826,[1]FloodArchive!$A$2:$P$6000,5,FALSE)</f>
        <v>108.35</v>
      </c>
      <c r="O1826" s="23">
        <f>VLOOKUP(A1826,[1]FloodArchive!$A$2:$P$6000,6,FALSE)</f>
        <v>15.611599999999999</v>
      </c>
      <c r="P1826" s="33" t="s">
        <v>3523</v>
      </c>
    </row>
    <row r="1827" spans="1:16" ht="39.950000000000003" customHeight="1" x14ac:dyDescent="0.2">
      <c r="A1827" s="138">
        <f t="shared" si="90"/>
        <v>2389</v>
      </c>
      <c r="B1827" s="21" t="str">
        <f>VLOOKUP(A1827,[1]FloodArchive!$A$2:$N$6000,3,FALSE)</f>
        <v>Indonesia</v>
      </c>
      <c r="C1827" s="22" t="s">
        <v>3524</v>
      </c>
      <c r="D1827" s="24">
        <f>VLOOKUP(A1827,[1]FloodArchive!$A$2:$P$6000,8,FALSE)</f>
        <v>37947</v>
      </c>
      <c r="E1827" s="24">
        <f>VLOOKUP(A1827,[1]FloodArchive!$A$2:$P$6000,9,FALSE)</f>
        <v>37949</v>
      </c>
      <c r="F1827" s="25">
        <f t="shared" si="92"/>
        <v>3</v>
      </c>
      <c r="G1827" s="23">
        <f>VLOOKUP(A1827,[1]FloodArchive!$A$2:$P$6000,11,FALSE)</f>
        <v>3</v>
      </c>
      <c r="H1827" s="23">
        <f>VLOOKUP(A1827,[1]FloodArchive!$A$2:$P$6000,12,FALSE)</f>
        <v>12000</v>
      </c>
      <c r="I1827" s="36"/>
      <c r="J1827" s="23" t="str">
        <f>VLOOKUP(A1827,[1]FloodArchive!$A$2:$P$6000,13,FALSE)</f>
        <v>Heavy rain</v>
      </c>
      <c r="K1827" s="26">
        <f>VLOOKUP(A1827,[1]FloodArchive!$A$2:$P$6003,14,FALSE)</f>
        <v>1</v>
      </c>
      <c r="L1827" s="23">
        <f>VLOOKUP(A1827,[1]FloodArchive!$A$2:$P$6000,7,FALSE)</f>
        <v>702.72400000000005</v>
      </c>
      <c r="M1827" s="27">
        <f t="shared" si="91"/>
        <v>3.323906040887556</v>
      </c>
      <c r="N1827" s="23">
        <f>VLOOKUP(A1827,[1]FloodArchive!$A$2:$P$6000,5,FALSE)</f>
        <v>112.55200000000001</v>
      </c>
      <c r="O1827" s="23">
        <f>VLOOKUP(A1827,[1]FloodArchive!$A$2:$P$6000,6,FALSE)</f>
        <v>-8.1068800000000003</v>
      </c>
      <c r="P1827" s="33" t="s">
        <v>3525</v>
      </c>
    </row>
    <row r="1828" spans="1:16" ht="39.950000000000003" customHeight="1" x14ac:dyDescent="0.2">
      <c r="A1828" s="138">
        <f t="shared" si="90"/>
        <v>2388</v>
      </c>
      <c r="B1828" s="21" t="str">
        <f>VLOOKUP(A1828,[1]FloodArchive!$A$2:$N$6000,3,FALSE)</f>
        <v>USA</v>
      </c>
      <c r="C1828" s="22" t="s">
        <v>3526</v>
      </c>
      <c r="D1828" s="24">
        <f>VLOOKUP(A1828,[1]FloodArchive!$A$2:$P$6000,8,FALSE)</f>
        <v>37944</v>
      </c>
      <c r="E1828" s="24">
        <f>VLOOKUP(A1828,[1]FloodArchive!$A$2:$P$6000,9,FALSE)</f>
        <v>37947</v>
      </c>
      <c r="F1828" s="25">
        <f t="shared" si="92"/>
        <v>4</v>
      </c>
      <c r="G1828" s="23">
        <f>VLOOKUP(A1828,[1]FloodArchive!$A$2:$P$6000,11,FALSE)</f>
        <v>9</v>
      </c>
      <c r="H1828" s="23">
        <f>VLOOKUP(A1828,[1]FloodArchive!$A$2:$P$6000,12,FALSE)</f>
        <v>250</v>
      </c>
      <c r="I1828" s="36"/>
      <c r="J1828" s="23" t="str">
        <f>VLOOKUP(A1828,[1]FloodArchive!$A$2:$P$6000,13,FALSE)</f>
        <v>Heavy rain</v>
      </c>
      <c r="K1828" s="26">
        <f>VLOOKUP(A1828,[1]FloodArchive!$A$2:$P$6003,14,FALSE)</f>
        <v>2</v>
      </c>
      <c r="L1828" s="23">
        <f>VLOOKUP(A1828,[1]FloodArchive!$A$2:$P$6000,7,FALSE)</f>
        <v>213997.96</v>
      </c>
      <c r="M1828" s="27">
        <f t="shared" si="91"/>
        <v>6.2334996203179296</v>
      </c>
      <c r="N1828" s="23">
        <f>VLOOKUP(A1828,[1]FloodArchive!$A$2:$P$6000,5,FALSE)</f>
        <v>-79.315700000000007</v>
      </c>
      <c r="O1828" s="23">
        <f>VLOOKUP(A1828,[1]FloodArchive!$A$2:$P$6000,6,FALSE)</f>
        <v>38.875900000000001</v>
      </c>
      <c r="P1828" s="33" t="s">
        <v>3527</v>
      </c>
    </row>
    <row r="1829" spans="1:16" ht="39.950000000000003" customHeight="1" x14ac:dyDescent="0.2">
      <c r="A1829" s="138">
        <f t="shared" si="90"/>
        <v>2387</v>
      </c>
      <c r="B1829" s="21" t="str">
        <f>VLOOKUP(A1829,[1]FloodArchive!$A$2:$N$6000,3,FALSE)</f>
        <v>Morocco</v>
      </c>
      <c r="C1829" s="22" t="s">
        <v>3528</v>
      </c>
      <c r="D1829" s="24">
        <f>VLOOKUP(A1829,[1]FloodArchive!$A$2:$P$6000,8,FALSE)</f>
        <v>37942</v>
      </c>
      <c r="E1829" s="24">
        <f>VLOOKUP(A1829,[1]FloodArchive!$A$2:$P$6000,9,FALSE)</f>
        <v>37946</v>
      </c>
      <c r="F1829" s="25">
        <f t="shared" si="92"/>
        <v>5</v>
      </c>
      <c r="G1829" s="23">
        <f>VLOOKUP(A1829,[1]FloodArchive!$A$2:$P$6000,11,FALSE)</f>
        <v>13</v>
      </c>
      <c r="H1829" s="23">
        <f>VLOOKUP(A1829,[1]FloodArchive!$A$2:$P$6000,12,FALSE)</f>
        <v>0</v>
      </c>
      <c r="I1829" s="36"/>
      <c r="J1829" s="23" t="str">
        <f>VLOOKUP(A1829,[1]FloodArchive!$A$2:$P$6000,13,FALSE)</f>
        <v>Brief torrential rain</v>
      </c>
      <c r="K1829" s="26">
        <f>VLOOKUP(A1829,[1]FloodArchive!$A$2:$P$6003,14,FALSE)</f>
        <v>1</v>
      </c>
      <c r="L1829" s="23">
        <f>VLOOKUP(A1829,[1]FloodArchive!$A$2:$P$6000,7,FALSE)</f>
        <v>21201.19</v>
      </c>
      <c r="M1829" s="27">
        <f t="shared" si="91"/>
        <v>5.0253302424312416</v>
      </c>
      <c r="N1829" s="23">
        <f>VLOOKUP(A1829,[1]FloodArchive!$A$2:$P$6000,5,FALSE)</f>
        <v>-2.9172600000000002</v>
      </c>
      <c r="O1829" s="23">
        <f>VLOOKUP(A1829,[1]FloodArchive!$A$2:$P$6000,6,FALSE)</f>
        <v>34.961500000000001</v>
      </c>
      <c r="P1829" s="33" t="s">
        <v>3529</v>
      </c>
    </row>
    <row r="1830" spans="1:16" ht="39.950000000000003" customHeight="1" x14ac:dyDescent="0.2">
      <c r="A1830" s="138">
        <f t="shared" si="90"/>
        <v>2386</v>
      </c>
      <c r="B1830" s="21" t="str">
        <f>VLOOKUP(A1830,[1]FloodArchive!$A$2:$N$6000,3,FALSE)</f>
        <v>Spain</v>
      </c>
      <c r="C1830" s="22" t="s">
        <v>3530</v>
      </c>
      <c r="D1830" s="24">
        <f>VLOOKUP(A1830,[1]FloodArchive!$A$2:$P$6000,8,FALSE)</f>
        <v>37926</v>
      </c>
      <c r="E1830" s="24">
        <f>VLOOKUP(A1830,[1]FloodArchive!$A$2:$P$6000,9,FALSE)</f>
        <v>38004</v>
      </c>
      <c r="F1830" s="25">
        <f t="shared" si="92"/>
        <v>79</v>
      </c>
      <c r="G1830" s="23">
        <f>VLOOKUP(A1830,[1]FloodArchive!$A$2:$P$6000,11,FALSE)</f>
        <v>3</v>
      </c>
      <c r="H1830" s="23">
        <f>VLOOKUP(A1830,[1]FloodArchive!$A$2:$P$6000,12,FALSE)</f>
        <v>0</v>
      </c>
      <c r="I1830" s="36"/>
      <c r="J1830" s="23" t="str">
        <f>VLOOKUP(A1830,[1]FloodArchive!$A$2:$P$6000,13,FALSE)</f>
        <v>Heavy rain</v>
      </c>
      <c r="K1830" s="26">
        <f>VLOOKUP(A1830,[1]FloodArchive!$A$2:$P$6003,14,FALSE)</f>
        <v>1</v>
      </c>
      <c r="L1830" s="23">
        <f>VLOOKUP(A1830,[1]FloodArchive!$A$2:$P$6000,7,FALSE)</f>
        <v>13377.33</v>
      </c>
      <c r="M1830" s="27">
        <f t="shared" si="91"/>
        <v>6.0239965319286206</v>
      </c>
      <c r="N1830" s="23">
        <f>VLOOKUP(A1830,[1]FloodArchive!$A$2:$P$6000,5,FALSE)</f>
        <v>-6.2494899999999998</v>
      </c>
      <c r="O1830" s="23">
        <f>VLOOKUP(A1830,[1]FloodArchive!$A$2:$P$6000,6,FALSE)</f>
        <v>37.091200000000001</v>
      </c>
      <c r="P1830" s="33" t="s">
        <v>3531</v>
      </c>
    </row>
    <row r="1831" spans="1:16" ht="39.950000000000003" customHeight="1" x14ac:dyDescent="0.2">
      <c r="A1831" s="138">
        <f t="shared" si="90"/>
        <v>2385</v>
      </c>
      <c r="B1831" s="21" t="str">
        <f>VLOOKUP(A1831,[1]FloodArchive!$A$2:$N$6000,3,FALSE)</f>
        <v>Sierra Leone</v>
      </c>
      <c r="C1831" s="22" t="s">
        <v>3532</v>
      </c>
      <c r="D1831" s="24">
        <f>VLOOKUP(A1831,[1]FloodArchive!$A$2:$P$6000,8,FALSE)</f>
        <v>37936</v>
      </c>
      <c r="E1831" s="24">
        <f>VLOOKUP(A1831,[1]FloodArchive!$A$2:$P$6000,9,FALSE)</f>
        <v>37938</v>
      </c>
      <c r="F1831" s="25">
        <f t="shared" si="92"/>
        <v>3</v>
      </c>
      <c r="G1831" s="23">
        <f>VLOOKUP(A1831,[1]FloodArchive!$A$2:$P$6000,11,FALSE)</f>
        <v>0</v>
      </c>
      <c r="H1831" s="23">
        <f>VLOOKUP(A1831,[1]FloodArchive!$A$2:$P$6000,12,FALSE)</f>
        <v>200</v>
      </c>
      <c r="I1831" s="36"/>
      <c r="J1831" s="23" t="str">
        <f>VLOOKUP(A1831,[1]FloodArchive!$A$2:$P$6000,13,FALSE)</f>
        <v>Heavy rain</v>
      </c>
      <c r="K1831" s="26">
        <f>VLOOKUP(A1831,[1]FloodArchive!$A$2:$P$6003,14,FALSE)</f>
        <v>1</v>
      </c>
      <c r="L1831" s="23">
        <f>VLOOKUP(A1831,[1]FloodArchive!$A$2:$P$6000,7,FALSE)</f>
        <v>8243.39</v>
      </c>
      <c r="M1831" s="27">
        <f t="shared" si="91"/>
        <v>4.393227101796322</v>
      </c>
      <c r="N1831" s="23">
        <f>VLOOKUP(A1831,[1]FloodArchive!$A$2:$P$6000,5,FALSE)</f>
        <v>-11.853</v>
      </c>
      <c r="O1831" s="23">
        <f>VLOOKUP(A1831,[1]FloodArchive!$A$2:$P$6000,6,FALSE)</f>
        <v>7.4767999999999999</v>
      </c>
      <c r="P1831" s="33" t="s">
        <v>3533</v>
      </c>
    </row>
    <row r="1832" spans="1:16" ht="39.950000000000003" customHeight="1" x14ac:dyDescent="0.2">
      <c r="A1832" s="138">
        <f t="shared" si="90"/>
        <v>2384</v>
      </c>
      <c r="B1832" s="21" t="str">
        <f>VLOOKUP(A1832,[1]FloodArchive!$A$2:$N$6000,3,FALSE)</f>
        <v>South Africa</v>
      </c>
      <c r="C1832" s="22" t="s">
        <v>3534</v>
      </c>
      <c r="D1832" s="24">
        <f>VLOOKUP(A1832,[1]FloodArchive!$A$2:$P$6000,8,FALSE)</f>
        <v>37938</v>
      </c>
      <c r="E1832" s="24">
        <f>VLOOKUP(A1832,[1]FloodArchive!$A$2:$P$6000,9,FALSE)</f>
        <v>37938</v>
      </c>
      <c r="F1832" s="25">
        <f t="shared" si="92"/>
        <v>1</v>
      </c>
      <c r="G1832" s="23">
        <f>VLOOKUP(A1832,[1]FloodArchive!$A$2:$P$6000,11,FALSE)</f>
        <v>4</v>
      </c>
      <c r="H1832" s="23">
        <f>VLOOKUP(A1832,[1]FloodArchive!$A$2:$P$6000,12,FALSE)</f>
        <v>0</v>
      </c>
      <c r="I1832" s="36"/>
      <c r="J1832" s="23" t="str">
        <f>VLOOKUP(A1832,[1]FloodArchive!$A$2:$P$6000,13,FALSE)</f>
        <v>Brief torrential rain</v>
      </c>
      <c r="K1832" s="26">
        <f>VLOOKUP(A1832,[1]FloodArchive!$A$2:$P$6003,14,FALSE)</f>
        <v>1</v>
      </c>
      <c r="L1832" s="23">
        <f>VLOOKUP(A1832,[1]FloodArchive!$A$2:$P$6000,7,FALSE)</f>
        <v>457.6</v>
      </c>
      <c r="M1832" s="27">
        <f t="shared" si="91"/>
        <v>2.6604860157849677</v>
      </c>
      <c r="N1832" s="23">
        <f>VLOOKUP(A1832,[1]FloodArchive!$A$2:$P$6000,5,FALSE)</f>
        <v>24.799600000000002</v>
      </c>
      <c r="O1832" s="23">
        <f>VLOOKUP(A1832,[1]FloodArchive!$A$2:$P$6000,6,FALSE)</f>
        <v>-27.523599999999998</v>
      </c>
      <c r="P1832" s="33" t="s">
        <v>3535</v>
      </c>
    </row>
    <row r="1833" spans="1:16" ht="39.950000000000003" customHeight="1" x14ac:dyDescent="0.2">
      <c r="A1833" s="138">
        <f t="shared" si="90"/>
        <v>2383</v>
      </c>
      <c r="B1833" s="21" t="str">
        <f>VLOOKUP(A1833,[1]FloodArchive!$A$2:$N$6000,3,FALSE)</f>
        <v>Vietnam</v>
      </c>
      <c r="C1833" s="22" t="s">
        <v>3536</v>
      </c>
      <c r="D1833" s="24">
        <f>VLOOKUP(A1833,[1]FloodArchive!$A$2:$P$6000,8,FALSE)</f>
        <v>37937</v>
      </c>
      <c r="E1833" s="24">
        <f>VLOOKUP(A1833,[1]FloodArchive!$A$2:$P$6000,9,FALSE)</f>
        <v>37942</v>
      </c>
      <c r="F1833" s="25">
        <f t="shared" si="92"/>
        <v>6</v>
      </c>
      <c r="G1833" s="23">
        <f>VLOOKUP(A1833,[1]FloodArchive!$A$2:$P$6000,11,FALSE)</f>
        <v>61</v>
      </c>
      <c r="H1833" s="23">
        <f>VLOOKUP(A1833,[1]FloodArchive!$A$2:$P$6000,12,FALSE)</f>
        <v>0</v>
      </c>
      <c r="I1833" s="36">
        <v>35000000</v>
      </c>
      <c r="J1833" s="23" t="str">
        <f>VLOOKUP(A1833,[1]FloodArchive!$A$2:$P$6000,13,FALSE)</f>
        <v>Heavy rain</v>
      </c>
      <c r="K1833" s="26">
        <f>VLOOKUP(A1833,[1]FloodArchive!$A$2:$P$6003,14,FALSE)</f>
        <v>1</v>
      </c>
      <c r="L1833" s="23">
        <f>VLOOKUP(A1833,[1]FloodArchive!$A$2:$P$6000,7,FALSE)</f>
        <v>38304.75</v>
      </c>
      <c r="M1833" s="27">
        <f t="shared" si="91"/>
        <v>5.3614038825997428</v>
      </c>
      <c r="N1833" s="23">
        <f>VLOOKUP(A1833,[1]FloodArchive!$A$2:$P$6000,5,FALSE)</f>
        <v>108.979</v>
      </c>
      <c r="O1833" s="23">
        <f>VLOOKUP(A1833,[1]FloodArchive!$A$2:$P$6000,6,FALSE)</f>
        <v>12.9047</v>
      </c>
      <c r="P1833" s="33" t="s">
        <v>3537</v>
      </c>
    </row>
    <row r="1834" spans="1:16" ht="39.950000000000003" customHeight="1" x14ac:dyDescent="0.2">
      <c r="A1834" s="138">
        <f t="shared" si="90"/>
        <v>2382</v>
      </c>
      <c r="B1834" s="21" t="str">
        <f>VLOOKUP(A1834,[1]FloodArchive!$A$2:$N$6000,3,FALSE)</f>
        <v>USA</v>
      </c>
      <c r="C1834" s="22" t="s">
        <v>3538</v>
      </c>
      <c r="D1834" s="24">
        <f>VLOOKUP(A1834,[1]FloodArchive!$A$2:$P$6000,8,FALSE)</f>
        <v>37937</v>
      </c>
      <c r="E1834" s="24">
        <f>VLOOKUP(A1834,[1]FloodArchive!$A$2:$P$6000,9,FALSE)</f>
        <v>37938</v>
      </c>
      <c r="F1834" s="25">
        <f t="shared" si="92"/>
        <v>2</v>
      </c>
      <c r="G1834" s="23">
        <f>VLOOKUP(A1834,[1]FloodArchive!$A$2:$P$6000,11,FALSE)</f>
        <v>18</v>
      </c>
      <c r="H1834" s="23">
        <f>VLOOKUP(A1834,[1]FloodArchive!$A$2:$P$6000,12,FALSE)</f>
        <v>0</v>
      </c>
      <c r="I1834" s="36"/>
      <c r="J1834" s="23" t="str">
        <f>VLOOKUP(A1834,[1]FloodArchive!$A$2:$P$6000,13,FALSE)</f>
        <v>Brief torrential rain</v>
      </c>
      <c r="K1834" s="26">
        <f>VLOOKUP(A1834,[1]FloodArchive!$A$2:$P$6003,14,FALSE)</f>
        <v>1</v>
      </c>
      <c r="L1834" s="23">
        <f>VLOOKUP(A1834,[1]FloodArchive!$A$2:$P$6000,7,FALSE)</f>
        <v>254.649</v>
      </c>
      <c r="M1834" s="27">
        <f t="shared" si="91"/>
        <v>2.7069719707163915</v>
      </c>
      <c r="N1834" s="23">
        <f>VLOOKUP(A1834,[1]FloodArchive!$A$2:$P$6000,5,FALSE)</f>
        <v>-118.273</v>
      </c>
      <c r="O1834" s="23">
        <f>VLOOKUP(A1834,[1]FloodArchive!$A$2:$P$6000,6,FALSE)</f>
        <v>33.898899999999998</v>
      </c>
      <c r="P1834" s="33" t="s">
        <v>3539</v>
      </c>
    </row>
    <row r="1835" spans="1:16" ht="39.950000000000003" customHeight="1" x14ac:dyDescent="0.2">
      <c r="A1835" s="138">
        <f t="shared" si="90"/>
        <v>2381</v>
      </c>
      <c r="B1835" s="21" t="str">
        <f>VLOOKUP(A1835,[1]FloodArchive!$A$2:$N$6000,3,FALSE)</f>
        <v>Argentina</v>
      </c>
      <c r="C1835" s="22" t="s">
        <v>3540</v>
      </c>
      <c r="D1835" s="24">
        <f>VLOOKUP(A1835,[1]FloodArchive!$A$2:$P$6000,8,FALSE)</f>
        <v>37936</v>
      </c>
      <c r="E1835" s="24">
        <f>VLOOKUP(A1835,[1]FloodArchive!$A$2:$P$6000,9,FALSE)</f>
        <v>37938</v>
      </c>
      <c r="F1835" s="25">
        <f t="shared" si="92"/>
        <v>3</v>
      </c>
      <c r="G1835" s="23">
        <f>VLOOKUP(A1835,[1]FloodArchive!$A$2:$P$6000,11,FALSE)</f>
        <v>12</v>
      </c>
      <c r="H1835" s="23">
        <f>VLOOKUP(A1835,[1]FloodArchive!$A$2:$P$6000,12,FALSE)</f>
        <v>900</v>
      </c>
      <c r="I1835" s="36"/>
      <c r="J1835" s="23" t="str">
        <f>VLOOKUP(A1835,[1]FloodArchive!$A$2:$P$6000,13,FALSE)</f>
        <v>Heavy rain</v>
      </c>
      <c r="K1835" s="26">
        <f>VLOOKUP(A1835,[1]FloodArchive!$A$2:$P$6003,14,FALSE)</f>
        <v>1</v>
      </c>
      <c r="L1835" s="23">
        <f>VLOOKUP(A1835,[1]FloodArchive!$A$2:$P$6000,7,FALSE)</f>
        <v>297683.26</v>
      </c>
      <c r="M1835" s="27">
        <f t="shared" si="91"/>
        <v>5.9508756678210819</v>
      </c>
      <c r="N1835" s="23">
        <f>VLOOKUP(A1835,[1]FloodArchive!$A$2:$P$6000,5,FALSE)</f>
        <v>-61.686</v>
      </c>
      <c r="O1835" s="23">
        <f>VLOOKUP(A1835,[1]FloodArchive!$A$2:$P$6000,6,FALSE)</f>
        <v>-32.712200000000003</v>
      </c>
      <c r="P1835" s="33" t="s">
        <v>3541</v>
      </c>
    </row>
    <row r="1836" spans="1:16" ht="39.950000000000003" customHeight="1" x14ac:dyDescent="0.2">
      <c r="A1836" s="138">
        <f t="shared" si="90"/>
        <v>2380</v>
      </c>
      <c r="B1836" s="21" t="str">
        <f>VLOOKUP(A1836,[1]FloodArchive!$A$2:$N$6000,3,FALSE)</f>
        <v>Haiti</v>
      </c>
      <c r="C1836" s="22" t="s">
        <v>3542</v>
      </c>
      <c r="D1836" s="24">
        <f>VLOOKUP(A1836,[1]FloodArchive!$A$2:$P$6000,8,FALSE)</f>
        <v>37935</v>
      </c>
      <c r="E1836" s="24">
        <f>VLOOKUP(A1836,[1]FloodArchive!$A$2:$P$6000,9,FALSE)</f>
        <v>37951</v>
      </c>
      <c r="F1836" s="25">
        <f t="shared" si="92"/>
        <v>17</v>
      </c>
      <c r="G1836" s="23">
        <f>VLOOKUP(A1836,[1]FloodArchive!$A$2:$P$6000,11,FALSE)</f>
        <v>12</v>
      </c>
      <c r="H1836" s="23">
        <f>VLOOKUP(A1836,[1]FloodArchive!$A$2:$P$6000,12,FALSE)</f>
        <v>48000</v>
      </c>
      <c r="I1836" s="36">
        <v>15500000</v>
      </c>
      <c r="J1836" s="23" t="str">
        <f>VLOOKUP(A1836,[1]FloodArchive!$A$2:$P$6000,13,FALSE)</f>
        <v>Heavy rain</v>
      </c>
      <c r="K1836" s="26">
        <f>VLOOKUP(A1836,[1]FloodArchive!$A$2:$P$6003,14,FALSE)</f>
        <v>1</v>
      </c>
      <c r="L1836" s="23">
        <f>VLOOKUP(A1836,[1]FloodArchive!$A$2:$P$6000,7,FALSE)</f>
        <v>21413.21</v>
      </c>
      <c r="M1836" s="27">
        <f t="shared" si="91"/>
        <v>5.5611306975372523</v>
      </c>
      <c r="N1836" s="23">
        <f>VLOOKUP(A1836,[1]FloodArchive!$A$2:$P$6000,5,FALSE)</f>
        <v>-70.982600000000005</v>
      </c>
      <c r="O1836" s="23">
        <f>VLOOKUP(A1836,[1]FloodArchive!$A$2:$P$6000,6,FALSE)</f>
        <v>19.479399999999998</v>
      </c>
      <c r="P1836" s="33" t="s">
        <v>3543</v>
      </c>
    </row>
    <row r="1837" spans="1:16" ht="39.950000000000003" customHeight="1" x14ac:dyDescent="0.2">
      <c r="A1837" s="138">
        <f t="shared" si="90"/>
        <v>2379</v>
      </c>
      <c r="B1837" s="21" t="str">
        <f>VLOOKUP(A1837,[1]FloodArchive!$A$2:$N$6000,3,FALSE)</f>
        <v>Saudi Arabia</v>
      </c>
      <c r="C1837" s="22" t="s">
        <v>3544</v>
      </c>
      <c r="D1837" s="24">
        <f>VLOOKUP(A1837,[1]FloodArchive!$A$2:$P$6000,8,FALSE)</f>
        <v>37935</v>
      </c>
      <c r="E1837" s="24">
        <f>VLOOKUP(A1837,[1]FloodArchive!$A$2:$P$6000,9,FALSE)</f>
        <v>37936</v>
      </c>
      <c r="F1837" s="25">
        <f t="shared" si="92"/>
        <v>2</v>
      </c>
      <c r="G1837" s="23">
        <f>VLOOKUP(A1837,[1]FloodArchive!$A$2:$P$6000,11,FALSE)</f>
        <v>12</v>
      </c>
      <c r="H1837" s="23">
        <f>VLOOKUP(A1837,[1]FloodArchive!$A$2:$P$6000,12,FALSE)</f>
        <v>0</v>
      </c>
      <c r="I1837" s="36"/>
      <c r="J1837" s="23" t="str">
        <f>VLOOKUP(A1837,[1]FloodArchive!$A$2:$P$6000,13,FALSE)</f>
        <v>Brief torrential rain</v>
      </c>
      <c r="K1837" s="26">
        <f>VLOOKUP(A1837,[1]FloodArchive!$A$2:$P$6003,14,FALSE)</f>
        <v>1</v>
      </c>
      <c r="L1837" s="23">
        <f>VLOOKUP(A1837,[1]FloodArchive!$A$2:$P$6000,7,FALSE)</f>
        <v>507.18900000000002</v>
      </c>
      <c r="M1837" s="27">
        <f t="shared" si="91"/>
        <v>3.0061998215883174</v>
      </c>
      <c r="N1837" s="23">
        <f>VLOOKUP(A1837,[1]FloodArchive!$A$2:$P$6000,5,FALSE)</f>
        <v>39.826799999999999</v>
      </c>
      <c r="O1837" s="23">
        <f>VLOOKUP(A1837,[1]FloodArchive!$A$2:$P$6000,6,FALSE)</f>
        <v>21.4209</v>
      </c>
      <c r="P1837" s="33" t="s">
        <v>3545</v>
      </c>
    </row>
    <row r="1838" spans="1:16" ht="39.950000000000003" customHeight="1" x14ac:dyDescent="0.2">
      <c r="A1838" s="138">
        <f t="shared" si="90"/>
        <v>2378</v>
      </c>
      <c r="B1838" s="21" t="str">
        <f>VLOOKUP(A1838,[1]FloodArchive!$A$2:$N$6000,3,FALSE)</f>
        <v>Papua New Guinea</v>
      </c>
      <c r="C1838" s="22" t="s">
        <v>3546</v>
      </c>
      <c r="D1838" s="24">
        <f>VLOOKUP(A1838,[1]FloodArchive!$A$2:$P$6000,8,FALSE)</f>
        <v>37931</v>
      </c>
      <c r="E1838" s="24">
        <f>VLOOKUP(A1838,[1]FloodArchive!$A$2:$P$6000,9,FALSE)</f>
        <v>37935</v>
      </c>
      <c r="F1838" s="25">
        <f t="shared" si="92"/>
        <v>5</v>
      </c>
      <c r="G1838" s="23">
        <f>VLOOKUP(A1838,[1]FloodArchive!$A$2:$P$6000,11,FALSE)</f>
        <v>2</v>
      </c>
      <c r="H1838" s="23">
        <f>VLOOKUP(A1838,[1]FloodArchive!$A$2:$P$6000,12,FALSE)</f>
        <v>5000</v>
      </c>
      <c r="I1838" s="36"/>
      <c r="J1838" s="23" t="str">
        <f>VLOOKUP(A1838,[1]FloodArchive!$A$2:$P$6000,13,FALSE)</f>
        <v>Heavy rain</v>
      </c>
      <c r="K1838" s="26">
        <f>VLOOKUP(A1838,[1]FloodArchive!$A$2:$P$6003,14,FALSE)</f>
        <v>1</v>
      </c>
      <c r="L1838" s="23">
        <f>VLOOKUP(A1838,[1]FloodArchive!$A$2:$P$6000,7,FALSE)</f>
        <v>952.08900000000006</v>
      </c>
      <c r="M1838" s="27">
        <f t="shared" si="91"/>
        <v>3.6776475518825258</v>
      </c>
      <c r="N1838" s="23">
        <f>VLOOKUP(A1838,[1]FloodArchive!$A$2:$P$6000,5,FALSE)</f>
        <v>147.41900000000001</v>
      </c>
      <c r="O1838" s="23">
        <f>VLOOKUP(A1838,[1]FloodArchive!$A$2:$P$6000,6,FALSE)</f>
        <v>-6.6328300000000002</v>
      </c>
      <c r="P1838" s="33" t="s">
        <v>3547</v>
      </c>
    </row>
    <row r="1839" spans="1:16" ht="39.950000000000003" customHeight="1" x14ac:dyDescent="0.2">
      <c r="A1839" s="138">
        <f t="shared" si="90"/>
        <v>2377</v>
      </c>
      <c r="B1839" s="21" t="str">
        <f>VLOOKUP(A1839,[1]FloodArchive!$A$2:$N$6000,3,FALSE)</f>
        <v>Indonesia</v>
      </c>
      <c r="C1839" s="22" t="s">
        <v>3548</v>
      </c>
      <c r="D1839" s="24">
        <f>VLOOKUP(A1839,[1]FloodArchive!$A$2:$P$6000,8,FALSE)</f>
        <v>37927</v>
      </c>
      <c r="E1839" s="24">
        <f>VLOOKUP(A1839,[1]FloodArchive!$A$2:$P$6000,9,FALSE)</f>
        <v>37928</v>
      </c>
      <c r="F1839" s="25">
        <f t="shared" si="92"/>
        <v>2</v>
      </c>
      <c r="G1839" s="23">
        <f>VLOOKUP(A1839,[1]FloodArchive!$A$2:$P$6000,11,FALSE)</f>
        <v>165</v>
      </c>
      <c r="H1839" s="23">
        <f>VLOOKUP(A1839,[1]FloodArchive!$A$2:$P$6000,12,FALSE)</f>
        <v>1600</v>
      </c>
      <c r="I1839" s="36"/>
      <c r="J1839" s="23" t="str">
        <f>VLOOKUP(A1839,[1]FloodArchive!$A$2:$P$6000,13,FALSE)</f>
        <v>Heavy rain</v>
      </c>
      <c r="K1839" s="26">
        <f>VLOOKUP(A1839,[1]FloodArchive!$A$2:$P$6003,14,FALSE)</f>
        <v>1</v>
      </c>
      <c r="L1839" s="23">
        <f>VLOOKUP(A1839,[1]FloodArchive!$A$2:$P$6000,7,FALSE)</f>
        <v>595.22400000000005</v>
      </c>
      <c r="M1839" s="27">
        <f t="shared" si="91"/>
        <v>3.0757104297230211</v>
      </c>
      <c r="N1839" s="23">
        <f>VLOOKUP(A1839,[1]FloodArchive!$A$2:$P$6000,5,FALSE)</f>
        <v>98.063400000000001</v>
      </c>
      <c r="O1839" s="23">
        <f>VLOOKUP(A1839,[1]FloodArchive!$A$2:$P$6000,6,FALSE)</f>
        <v>3.4285299999999999</v>
      </c>
      <c r="P1839" s="33" t="s">
        <v>3549</v>
      </c>
    </row>
    <row r="1840" spans="1:16" ht="39.950000000000003" customHeight="1" x14ac:dyDescent="0.2">
      <c r="A1840" s="138">
        <f t="shared" si="90"/>
        <v>2376</v>
      </c>
      <c r="B1840" s="21" t="str">
        <f>VLOOKUP(A1840,[1]FloodArchive!$A$2:$N$6000,3,FALSE)</f>
        <v>Taiwan</v>
      </c>
      <c r="C1840" s="22" t="s">
        <v>3550</v>
      </c>
      <c r="D1840" s="24">
        <f>VLOOKUP(A1840,[1]FloodArchive!$A$2:$P$6000,8,FALSE)</f>
        <v>37927</v>
      </c>
      <c r="E1840" s="24">
        <f>VLOOKUP(A1840,[1]FloodArchive!$A$2:$P$6000,9,FALSE)</f>
        <v>37928</v>
      </c>
      <c r="F1840" s="25">
        <f t="shared" si="92"/>
        <v>2</v>
      </c>
      <c r="G1840" s="23">
        <f>VLOOKUP(A1840,[1]FloodArchive!$A$2:$P$6000,11,FALSE)</f>
        <v>2</v>
      </c>
      <c r="H1840" s="23">
        <f>VLOOKUP(A1840,[1]FloodArchive!$A$2:$P$6000,12,FALSE)</f>
        <v>0</v>
      </c>
      <c r="I1840" s="36"/>
      <c r="J1840" s="23" t="str">
        <f>VLOOKUP(A1840,[1]FloodArchive!$A$2:$P$6000,13,FALSE)</f>
        <v>Heavy rain</v>
      </c>
      <c r="K1840" s="26">
        <f>VLOOKUP(A1840,[1]FloodArchive!$A$2:$P$6003,14,FALSE)</f>
        <v>1</v>
      </c>
      <c r="L1840" s="23">
        <f>VLOOKUP(A1840,[1]FloodArchive!$A$2:$P$6000,7,FALSE)</f>
        <v>17156.810000000001</v>
      </c>
      <c r="M1840" s="27">
        <f t="shared" si="91"/>
        <v>4.5354665374409846</v>
      </c>
      <c r="N1840" s="23">
        <f>VLOOKUP(A1840,[1]FloodArchive!$A$2:$P$6000,5,FALSE)</f>
        <v>121.774</v>
      </c>
      <c r="O1840" s="23">
        <f>VLOOKUP(A1840,[1]FloodArchive!$A$2:$P$6000,6,FALSE)</f>
        <v>17.6099</v>
      </c>
      <c r="P1840" s="33" t="s">
        <v>3551</v>
      </c>
    </row>
    <row r="1841" spans="1:16" ht="39.950000000000003" customHeight="1" x14ac:dyDescent="0.2">
      <c r="A1841" s="138">
        <f t="shared" si="90"/>
        <v>2375</v>
      </c>
      <c r="B1841" s="21" t="str">
        <f>VLOOKUP(A1841,[1]FloodArchive!$A$2:$N$6000,3,FALSE)</f>
        <v>Hungary</v>
      </c>
      <c r="C1841" s="22" t="s">
        <v>3552</v>
      </c>
      <c r="D1841" s="24">
        <f>VLOOKUP(A1841,[1]FloodArchive!$A$2:$P$6000,8,FALSE)</f>
        <v>37926</v>
      </c>
      <c r="E1841" s="24">
        <f>VLOOKUP(A1841,[1]FloodArchive!$A$2:$P$6000,9,FALSE)</f>
        <v>37927</v>
      </c>
      <c r="F1841" s="25">
        <f t="shared" si="92"/>
        <v>2</v>
      </c>
      <c r="G1841" s="23">
        <f>VLOOKUP(A1841,[1]FloodArchive!$A$2:$P$6000,11,FALSE)</f>
        <v>0</v>
      </c>
      <c r="H1841" s="23">
        <f>VLOOKUP(A1841,[1]FloodArchive!$A$2:$P$6000,12,FALSE)</f>
        <v>150</v>
      </c>
      <c r="I1841" s="36"/>
      <c r="J1841" s="23" t="str">
        <f>VLOOKUP(A1841,[1]FloodArchive!$A$2:$P$6000,13,FALSE)</f>
        <v>Dam/Levy, break or release</v>
      </c>
      <c r="K1841" s="26">
        <f>VLOOKUP(A1841,[1]FloodArchive!$A$2:$P$6003,14,FALSE)</f>
        <v>1</v>
      </c>
      <c r="L1841" s="23">
        <f>VLOOKUP(A1841,[1]FloodArchive!$A$2:$P$6000,7,FALSE)</f>
        <v>94.827500000000001</v>
      </c>
      <c r="M1841" s="27">
        <f t="shared" si="91"/>
        <v>2.2779642967819429</v>
      </c>
      <c r="N1841" s="23">
        <f>VLOOKUP(A1841,[1]FloodArchive!$A$2:$P$6000,5,FALSE)</f>
        <v>20</v>
      </c>
      <c r="O1841" s="23">
        <f>VLOOKUP(A1841,[1]FloodArchive!$A$2:$P$6000,6,FALSE)</f>
        <v>48.1</v>
      </c>
      <c r="P1841" s="33" t="s">
        <v>3553</v>
      </c>
    </row>
    <row r="1842" spans="1:16" ht="39.950000000000003" customHeight="1" x14ac:dyDescent="0.2">
      <c r="A1842" s="138">
        <f t="shared" si="90"/>
        <v>2374</v>
      </c>
      <c r="B1842" s="21" t="str">
        <f>VLOOKUP(A1842,[1]FloodArchive!$A$2:$N$6000,3,FALSE)</f>
        <v>Rwanda</v>
      </c>
      <c r="C1842" s="22" t="s">
        <v>3554</v>
      </c>
      <c r="D1842" s="24">
        <f>VLOOKUP(A1842,[1]FloodArchive!$A$2:$P$6000,8,FALSE)</f>
        <v>37924</v>
      </c>
      <c r="E1842" s="24">
        <f>VLOOKUP(A1842,[1]FloodArchive!$A$2:$P$6000,9,FALSE)</f>
        <v>37925</v>
      </c>
      <c r="F1842" s="25">
        <f t="shared" si="92"/>
        <v>2</v>
      </c>
      <c r="G1842" s="23">
        <f>VLOOKUP(A1842,[1]FloodArchive!$A$2:$P$6000,11,FALSE)</f>
        <v>0</v>
      </c>
      <c r="H1842" s="23">
        <f>VLOOKUP(A1842,[1]FloodArchive!$A$2:$P$6000,12,FALSE)</f>
        <v>7000</v>
      </c>
      <c r="I1842" s="36"/>
      <c r="J1842" s="23" t="str">
        <f>VLOOKUP(A1842,[1]FloodArchive!$A$2:$P$6000,13,FALSE)</f>
        <v>Heavy rain</v>
      </c>
      <c r="K1842" s="26">
        <f>VLOOKUP(A1842,[1]FloodArchive!$A$2:$P$6003,14,FALSE)</f>
        <v>1</v>
      </c>
      <c r="L1842" s="23">
        <f>VLOOKUP(A1842,[1]FloodArchive!$A$2:$P$6000,7,FALSE)</f>
        <v>3857.91</v>
      </c>
      <c r="M1842" s="27">
        <f t="shared" si="91"/>
        <v>3.887382087567159</v>
      </c>
      <c r="N1842" s="23">
        <f>VLOOKUP(A1842,[1]FloodArchive!$A$2:$P$6000,5,FALSE)</f>
        <v>30.2562</v>
      </c>
      <c r="O1842" s="23">
        <f>VLOOKUP(A1842,[1]FloodArchive!$A$2:$P$6000,6,FALSE)</f>
        <v>-1.4488700000000001</v>
      </c>
      <c r="P1842" s="33" t="s">
        <v>3555</v>
      </c>
    </row>
    <row r="1843" spans="1:16" ht="39.950000000000003" customHeight="1" x14ac:dyDescent="0.2">
      <c r="A1843" s="138">
        <f t="shared" si="90"/>
        <v>2373</v>
      </c>
      <c r="B1843" s="21" t="str">
        <f>VLOOKUP(A1843,[1]FloodArchive!$A$2:$N$6000,3,FALSE)</f>
        <v>Columbia</v>
      </c>
      <c r="C1843" s="22" t="s">
        <v>3556</v>
      </c>
      <c r="D1843" s="24">
        <f>VLOOKUP(A1843,[1]FloodArchive!$A$2:$P$6000,8,FALSE)</f>
        <v>37923</v>
      </c>
      <c r="E1843" s="24">
        <f>VLOOKUP(A1843,[1]FloodArchive!$A$2:$P$6000,9,FALSE)</f>
        <v>37929</v>
      </c>
      <c r="F1843" s="25">
        <f t="shared" si="92"/>
        <v>7</v>
      </c>
      <c r="G1843" s="23">
        <f>VLOOKUP(A1843,[1]FloodArchive!$A$2:$P$6000,11,FALSE)</f>
        <v>16</v>
      </c>
      <c r="H1843" s="23">
        <f>VLOOKUP(A1843,[1]FloodArchive!$A$2:$P$6000,12,FALSE)</f>
        <v>0</v>
      </c>
      <c r="I1843" s="36"/>
      <c r="J1843" s="23" t="str">
        <f>VLOOKUP(A1843,[1]FloodArchive!$A$2:$P$6000,13,FALSE)</f>
        <v>Heavy rain</v>
      </c>
      <c r="K1843" s="26">
        <f>VLOOKUP(A1843,[1]FloodArchive!$A$2:$P$6003,14,FALSE)</f>
        <v>1</v>
      </c>
      <c r="L1843" s="23">
        <f>VLOOKUP(A1843,[1]FloodArchive!$A$2:$P$6000,7,FALSE)</f>
        <v>171071.22</v>
      </c>
      <c r="M1843" s="27">
        <f t="shared" si="91"/>
        <v>6.0782749925915445</v>
      </c>
      <c r="N1843" s="23">
        <f>VLOOKUP(A1843,[1]FloodArchive!$A$2:$P$6000,5,FALSE)</f>
        <v>-75.312200000000004</v>
      </c>
      <c r="O1843" s="23">
        <f>VLOOKUP(A1843,[1]FloodArchive!$A$2:$P$6000,6,FALSE)</f>
        <v>5.4748799999999997</v>
      </c>
      <c r="P1843" s="33" t="s">
        <v>3557</v>
      </c>
    </row>
    <row r="1844" spans="1:16" ht="39.950000000000003" customHeight="1" x14ac:dyDescent="0.2">
      <c r="A1844" s="138">
        <f t="shared" si="90"/>
        <v>2372</v>
      </c>
      <c r="B1844" s="21" t="str">
        <f>VLOOKUP(A1844,[1]FloodArchive!$A$2:$N$6000,3,FALSE)</f>
        <v>Brazil</v>
      </c>
      <c r="C1844" s="22" t="s">
        <v>3558</v>
      </c>
      <c r="D1844" s="24">
        <f>VLOOKUP(A1844,[1]FloodArchive!$A$2:$P$6000,8,FALSE)</f>
        <v>37921</v>
      </c>
      <c r="E1844" s="24">
        <f>VLOOKUP(A1844,[1]FloodArchive!$A$2:$P$6000,9,FALSE)</f>
        <v>37925</v>
      </c>
      <c r="F1844" s="25">
        <f t="shared" si="92"/>
        <v>5</v>
      </c>
      <c r="G1844" s="23">
        <f>VLOOKUP(A1844,[1]FloodArchive!$A$2:$P$6000,11,FALSE)</f>
        <v>0</v>
      </c>
      <c r="H1844" s="23">
        <f>VLOOKUP(A1844,[1]FloodArchive!$A$2:$P$6000,12,FALSE)</f>
        <v>0</v>
      </c>
      <c r="I1844" s="36"/>
      <c r="J1844" s="23" t="str">
        <f>VLOOKUP(A1844,[1]FloodArchive!$A$2:$P$6000,13,FALSE)</f>
        <v>Heavy rain</v>
      </c>
      <c r="K1844" s="26">
        <f>VLOOKUP(A1844,[1]FloodArchive!$A$2:$P$6003,14,FALSE)</f>
        <v>1</v>
      </c>
      <c r="L1844" s="23">
        <f>VLOOKUP(A1844,[1]FloodArchive!$A$2:$P$6000,7,FALSE)</f>
        <v>73221.490000000005</v>
      </c>
      <c r="M1844" s="27">
        <f t="shared" si="91"/>
        <v>5.5636085665241701</v>
      </c>
      <c r="N1844" s="23">
        <f>VLOOKUP(A1844,[1]FloodArchive!$A$2:$P$6000,5,FALSE)</f>
        <v>-53.268700000000003</v>
      </c>
      <c r="O1844" s="23">
        <f>VLOOKUP(A1844,[1]FloodArchive!$A$2:$P$6000,6,FALSE)</f>
        <v>-29.928799999999999</v>
      </c>
      <c r="P1844" s="33" t="s">
        <v>3559</v>
      </c>
    </row>
    <row r="1845" spans="1:16" ht="39.950000000000003" customHeight="1" x14ac:dyDescent="0.2">
      <c r="A1845" s="138">
        <f t="shared" si="90"/>
        <v>2371</v>
      </c>
      <c r="B1845" s="21" t="str">
        <f>VLOOKUP(A1845,[1]FloodArchive!$A$2:$N$6000,3,FALSE)</f>
        <v>Russia</v>
      </c>
      <c r="C1845" s="22" t="s">
        <v>3560</v>
      </c>
      <c r="D1845" s="24">
        <f>VLOOKUP(A1845,[1]FloodArchive!$A$2:$P$6000,8,FALSE)</f>
        <v>37919</v>
      </c>
      <c r="E1845" s="24">
        <f>VLOOKUP(A1845,[1]FloodArchive!$A$2:$P$6000,9,FALSE)</f>
        <v>37921</v>
      </c>
      <c r="F1845" s="25">
        <f t="shared" si="92"/>
        <v>3</v>
      </c>
      <c r="G1845" s="23">
        <f>VLOOKUP(A1845,[1]FloodArchive!$A$2:$P$6000,11,FALSE)</f>
        <v>0</v>
      </c>
      <c r="H1845" s="23">
        <f>VLOOKUP(A1845,[1]FloodArchive!$A$2:$P$6000,12,FALSE)</f>
        <v>600</v>
      </c>
      <c r="I1845" s="36">
        <v>2000000</v>
      </c>
      <c r="J1845" s="23" t="str">
        <f>VLOOKUP(A1845,[1]FloodArchive!$A$2:$P$6000,13,FALSE)</f>
        <v>Heavy rain</v>
      </c>
      <c r="K1845" s="26">
        <f>VLOOKUP(A1845,[1]FloodArchive!$A$2:$P$6003,14,FALSE)</f>
        <v>2</v>
      </c>
      <c r="L1845" s="23">
        <f>VLOOKUP(A1845,[1]FloodArchive!$A$2:$P$6000,7,FALSE)</f>
        <v>51606.53</v>
      </c>
      <c r="M1845" s="27">
        <f t="shared" si="91"/>
        <v>5.4908559086685509</v>
      </c>
      <c r="N1845" s="23">
        <f>VLOOKUP(A1845,[1]FloodArchive!$A$2:$P$6000,5,FALSE)</f>
        <v>40.714500000000001</v>
      </c>
      <c r="O1845" s="23">
        <f>VLOOKUP(A1845,[1]FloodArchive!$A$2:$P$6000,6,FALSE)</f>
        <v>43.812899999999999</v>
      </c>
      <c r="P1845" s="33" t="s">
        <v>3561</v>
      </c>
    </row>
    <row r="1846" spans="1:16" ht="39.950000000000003" customHeight="1" x14ac:dyDescent="0.2">
      <c r="A1846" s="138">
        <f t="shared" si="90"/>
        <v>2370</v>
      </c>
      <c r="B1846" s="21" t="str">
        <f>VLOOKUP(A1846,[1]FloodArchive!$A$2:$N$6000,3,FALSE)</f>
        <v>Thailand</v>
      </c>
      <c r="C1846" s="22" t="s">
        <v>3562</v>
      </c>
      <c r="D1846" s="24">
        <f>VLOOKUP(A1846,[1]FloodArchive!$A$2:$P$6000,8,FALSE)</f>
        <v>37911</v>
      </c>
      <c r="E1846" s="24">
        <f>VLOOKUP(A1846,[1]FloodArchive!$A$2:$P$6000,9,FALSE)</f>
        <v>37929</v>
      </c>
      <c r="F1846" s="25">
        <f t="shared" si="92"/>
        <v>19</v>
      </c>
      <c r="G1846" s="23">
        <f>VLOOKUP(A1846,[1]FloodArchive!$A$2:$P$6000,11,FALSE)</f>
        <v>3</v>
      </c>
      <c r="H1846" s="23">
        <f>VLOOKUP(A1846,[1]FloodArchive!$A$2:$P$6000,12,FALSE)</f>
        <v>3000</v>
      </c>
      <c r="I1846" s="36">
        <v>25000000</v>
      </c>
      <c r="J1846" s="23" t="str">
        <f>VLOOKUP(A1846,[1]FloodArchive!$A$2:$P$6000,13,FALSE)</f>
        <v>Monsoonal rain</v>
      </c>
      <c r="K1846" s="26">
        <f>VLOOKUP(A1846,[1]FloodArchive!$A$2:$P$6003,14,FALSE)</f>
        <v>2</v>
      </c>
      <c r="L1846" s="23">
        <f>VLOOKUP(A1846,[1]FloodArchive!$A$2:$P$6000,7,FALSE)</f>
        <v>11463.21</v>
      </c>
      <c r="M1846" s="27">
        <f t="shared" si="91"/>
        <v>5.6390898451450777</v>
      </c>
      <c r="N1846" s="23">
        <f>VLOOKUP(A1846,[1]FloodArchive!$A$2:$P$6000,5,FALSE)</f>
        <v>99.79</v>
      </c>
      <c r="O1846" s="23">
        <f>VLOOKUP(A1846,[1]FloodArchive!$A$2:$P$6000,6,FALSE)</f>
        <v>12.559200000000001</v>
      </c>
      <c r="P1846" s="33" t="s">
        <v>3563</v>
      </c>
    </row>
    <row r="1847" spans="1:16" ht="39.950000000000003" customHeight="1" x14ac:dyDescent="0.2">
      <c r="A1847" s="138">
        <f t="shared" si="90"/>
        <v>2369</v>
      </c>
      <c r="B1847" s="21" t="str">
        <f>VLOOKUP(A1847,[1]FloodArchive!$A$2:$N$6000,3,FALSE)</f>
        <v>Canada and USA</v>
      </c>
      <c r="C1847" s="22" t="s">
        <v>3564</v>
      </c>
      <c r="D1847" s="24">
        <f>VLOOKUP(A1847,[1]FloodArchive!$A$2:$P$6000,8,FALSE)</f>
        <v>37911</v>
      </c>
      <c r="E1847" s="24">
        <f>VLOOKUP(A1847,[1]FloodArchive!$A$2:$P$6000,9,FALSE)</f>
        <v>37920</v>
      </c>
      <c r="F1847" s="25">
        <f t="shared" si="92"/>
        <v>10</v>
      </c>
      <c r="G1847" s="23">
        <f>VLOOKUP(A1847,[1]FloodArchive!$A$2:$P$6000,11,FALSE)</f>
        <v>4</v>
      </c>
      <c r="H1847" s="23">
        <f>VLOOKUP(A1847,[1]FloodArchive!$A$2:$P$6000,12,FALSE)</f>
        <v>4000</v>
      </c>
      <c r="I1847" s="36">
        <v>190000000</v>
      </c>
      <c r="J1847" s="23" t="str">
        <f>VLOOKUP(A1847,[1]FloodArchive!$A$2:$P$6000,13,FALSE)</f>
        <v>Heavy rain</v>
      </c>
      <c r="K1847" s="26">
        <f>VLOOKUP(A1847,[1]FloodArchive!$A$2:$P$6003,14,FALSE)</f>
        <v>2</v>
      </c>
      <c r="L1847" s="23">
        <f>VLOOKUP(A1847,[1]FloodArchive!$A$2:$P$6000,7,FALSE)</f>
        <v>70921.02</v>
      </c>
      <c r="M1847" s="27">
        <f t="shared" si="91"/>
        <v>6.1518049687460765</v>
      </c>
      <c r="N1847" s="23">
        <f>VLOOKUP(A1847,[1]FloodArchive!$A$2:$P$6000,5,FALSE)</f>
        <v>-122.85299999999999</v>
      </c>
      <c r="O1847" s="23">
        <f>VLOOKUP(A1847,[1]FloodArchive!$A$2:$P$6000,6,FALSE)</f>
        <v>49.502299999999998</v>
      </c>
      <c r="P1847" s="33" t="s">
        <v>3565</v>
      </c>
    </row>
    <row r="1848" spans="1:16" ht="39.950000000000003" customHeight="1" x14ac:dyDescent="0.2">
      <c r="A1848" s="138">
        <f t="shared" si="90"/>
        <v>2368</v>
      </c>
      <c r="B1848" s="21" t="str">
        <f>VLOOKUP(A1848,[1]FloodArchive!$A$2:$N$6000,3,FALSE)</f>
        <v>Vietnam</v>
      </c>
      <c r="C1848" s="22" t="s">
        <v>3566</v>
      </c>
      <c r="D1848" s="24">
        <f>VLOOKUP(A1848,[1]FloodArchive!$A$2:$P$6000,8,FALSE)</f>
        <v>37909</v>
      </c>
      <c r="E1848" s="24">
        <f>VLOOKUP(A1848,[1]FloodArchive!$A$2:$P$6000,9,FALSE)</f>
        <v>37916</v>
      </c>
      <c r="F1848" s="25">
        <f t="shared" si="92"/>
        <v>8</v>
      </c>
      <c r="G1848" s="23">
        <f>VLOOKUP(A1848,[1]FloodArchive!$A$2:$P$6000,11,FALSE)</f>
        <v>52</v>
      </c>
      <c r="H1848" s="23">
        <f>VLOOKUP(A1848,[1]FloodArchive!$A$2:$P$6000,12,FALSE)</f>
        <v>40000</v>
      </c>
      <c r="I1848" s="36">
        <v>18000000</v>
      </c>
      <c r="J1848" s="23" t="str">
        <f>VLOOKUP(A1848,[1]FloodArchive!$A$2:$P$6000,13,FALSE)</f>
        <v>Heavy rain</v>
      </c>
      <c r="K1848" s="26">
        <f>VLOOKUP(A1848,[1]FloodArchive!$A$2:$P$6003,14,FALSE)</f>
        <v>1</v>
      </c>
      <c r="L1848" s="23">
        <f>VLOOKUP(A1848,[1]FloodArchive!$A$2:$P$6000,7,FALSE)</f>
        <v>10631.92</v>
      </c>
      <c r="M1848" s="27">
        <f t="shared" si="91"/>
        <v>4.9297016870852657</v>
      </c>
      <c r="N1848" s="23">
        <f>VLOOKUP(A1848,[1]FloodArchive!$A$2:$P$6000,5,FALSE)</f>
        <v>108.846</v>
      </c>
      <c r="O1848" s="23">
        <f>VLOOKUP(A1848,[1]FloodArchive!$A$2:$P$6000,6,FALSE)</f>
        <v>14.7675</v>
      </c>
      <c r="P1848" s="33" t="s">
        <v>3567</v>
      </c>
    </row>
    <row r="1849" spans="1:16" ht="39.950000000000003" customHeight="1" x14ac:dyDescent="0.2">
      <c r="A1849" s="138">
        <f t="shared" si="90"/>
        <v>2367</v>
      </c>
      <c r="B1849" s="21" t="str">
        <f>VLOOKUP(A1849,[1]FloodArchive!$A$2:$N$6000,3,FALSE)</f>
        <v>Algeria</v>
      </c>
      <c r="C1849" s="22" t="s">
        <v>3568</v>
      </c>
      <c r="D1849" s="24">
        <f>VLOOKUP(A1849,[1]FloodArchive!$A$2:$P$6000,8,FALSE)</f>
        <v>37909</v>
      </c>
      <c r="E1849" s="24">
        <f>VLOOKUP(A1849,[1]FloodArchive!$A$2:$P$6000,9,FALSE)</f>
        <v>37912</v>
      </c>
      <c r="F1849" s="25">
        <f t="shared" si="92"/>
        <v>4</v>
      </c>
      <c r="G1849" s="23">
        <f>VLOOKUP(A1849,[1]FloodArchive!$A$2:$P$6000,11,FALSE)</f>
        <v>13</v>
      </c>
      <c r="H1849" s="23">
        <f>VLOOKUP(A1849,[1]FloodArchive!$A$2:$P$6000,12,FALSE)</f>
        <v>0</v>
      </c>
      <c r="I1849" s="36"/>
      <c r="J1849" s="23" t="str">
        <f>VLOOKUP(A1849,[1]FloodArchive!$A$2:$P$6000,13,FALSE)</f>
        <v>Heavy rain</v>
      </c>
      <c r="K1849" s="26">
        <f>VLOOKUP(A1849,[1]FloodArchive!$A$2:$P$6003,14,FALSE)</f>
        <v>1</v>
      </c>
      <c r="L1849" s="23">
        <f>VLOOKUP(A1849,[1]FloodArchive!$A$2:$P$6000,7,FALSE)</f>
        <v>51769.75</v>
      </c>
      <c r="M1849" s="27">
        <f t="shared" si="91"/>
        <v>5.316136059074303</v>
      </c>
      <c r="N1849" s="23">
        <f>VLOOKUP(A1849,[1]FloodArchive!$A$2:$P$6000,5,FALSE)</f>
        <v>0.11026900000000001</v>
      </c>
      <c r="O1849" s="23">
        <f>VLOOKUP(A1849,[1]FloodArchive!$A$2:$P$6000,6,FALSE)</f>
        <v>34.989400000000003</v>
      </c>
      <c r="P1849" s="33" t="s">
        <v>3569</v>
      </c>
    </row>
    <row r="1850" spans="1:16" ht="39.950000000000003" customHeight="1" x14ac:dyDescent="0.2">
      <c r="A1850" s="138">
        <f t="shared" si="90"/>
        <v>2366</v>
      </c>
      <c r="B1850" s="21" t="str">
        <f>VLOOKUP(A1850,[1]FloodArchive!$A$2:$N$6000,3,FALSE)</f>
        <v>USA</v>
      </c>
      <c r="C1850" s="22" t="s">
        <v>3570</v>
      </c>
      <c r="D1850" s="24">
        <f>VLOOKUP(A1850,[1]FloodArchive!$A$2:$P$6000,8,FALSE)</f>
        <v>37906</v>
      </c>
      <c r="E1850" s="24">
        <f>VLOOKUP(A1850,[1]FloodArchive!$A$2:$P$6000,9,FALSE)</f>
        <v>37918</v>
      </c>
      <c r="F1850" s="25">
        <f t="shared" si="92"/>
        <v>13</v>
      </c>
      <c r="G1850" s="23">
        <f>VLOOKUP(A1850,[1]FloodArchive!$A$2:$P$6000,11,FALSE)</f>
        <v>0</v>
      </c>
      <c r="H1850" s="23">
        <f>VLOOKUP(A1850,[1]FloodArchive!$A$2:$P$6000,12,FALSE)</f>
        <v>50</v>
      </c>
      <c r="I1850" s="36"/>
      <c r="J1850" s="23" t="str">
        <f>VLOOKUP(A1850,[1]FloodArchive!$A$2:$P$6000,13,FALSE)</f>
        <v>Heavy rain</v>
      </c>
      <c r="K1850" s="26">
        <f>VLOOKUP(A1850,[1]FloodArchive!$A$2:$P$6003,14,FALSE)</f>
        <v>2</v>
      </c>
      <c r="L1850" s="23">
        <f>VLOOKUP(A1850,[1]FloodArchive!$A$2:$P$6000,7,FALSE)</f>
        <v>62960.79</v>
      </c>
      <c r="M1850" s="27">
        <f t="shared" si="91"/>
        <v>6.2140435166624899</v>
      </c>
      <c r="N1850" s="23">
        <f>VLOOKUP(A1850,[1]FloodArchive!$A$2:$P$6000,5,FALSE)</f>
        <v>-99.205500000000001</v>
      </c>
      <c r="O1850" s="23">
        <f>VLOOKUP(A1850,[1]FloodArchive!$A$2:$P$6000,6,FALSE)</f>
        <v>27.630400000000002</v>
      </c>
      <c r="P1850" s="33" t="s">
        <v>3571</v>
      </c>
    </row>
    <row r="1851" spans="1:16" ht="39.950000000000003" customHeight="1" x14ac:dyDescent="0.2">
      <c r="A1851" s="138">
        <f t="shared" si="90"/>
        <v>2365</v>
      </c>
      <c r="B1851" s="21" t="str">
        <f>VLOOKUP(A1851,[1]FloodArchive!$A$2:$N$6000,3,FALSE)</f>
        <v>Mexico</v>
      </c>
      <c r="C1851" s="22" t="s">
        <v>3572</v>
      </c>
      <c r="D1851" s="24">
        <f>VLOOKUP(A1851,[1]FloodArchive!$A$2:$P$6000,8,FALSE)</f>
        <v>37899</v>
      </c>
      <c r="E1851" s="24">
        <f>VLOOKUP(A1851,[1]FloodArchive!$A$2:$P$6000,9,FALSE)</f>
        <v>37906</v>
      </c>
      <c r="F1851" s="25">
        <f t="shared" si="92"/>
        <v>8</v>
      </c>
      <c r="G1851" s="23">
        <f>VLOOKUP(A1851,[1]FloodArchive!$A$2:$P$6000,11,FALSE)</f>
        <v>0</v>
      </c>
      <c r="H1851" s="23">
        <f>VLOOKUP(A1851,[1]FloodArchive!$A$2:$P$6000,12,FALSE)</f>
        <v>1500</v>
      </c>
      <c r="I1851" s="36"/>
      <c r="J1851" s="23" t="str">
        <f>VLOOKUP(A1851,[1]FloodArchive!$A$2:$P$6000,13,FALSE)</f>
        <v>Tropical Cyclone</v>
      </c>
      <c r="K1851" s="26">
        <f>VLOOKUP(A1851,[1]FloodArchive!$A$2:$P$6003,14,FALSE)</f>
        <v>1</v>
      </c>
      <c r="L1851" s="23">
        <f>VLOOKUP(A1851,[1]FloodArchive!$A$2:$P$6000,7,FALSE)</f>
        <v>14779.07</v>
      </c>
      <c r="M1851" s="27">
        <f t="shared" si="91"/>
        <v>5.0727370931362863</v>
      </c>
      <c r="N1851" s="23">
        <f>VLOOKUP(A1851,[1]FloodArchive!$A$2:$P$6000,5,FALSE)</f>
        <v>-93.601399999999998</v>
      </c>
      <c r="O1851" s="23">
        <f>VLOOKUP(A1851,[1]FloodArchive!$A$2:$P$6000,6,FALSE)</f>
        <v>17.914999999999999</v>
      </c>
      <c r="P1851" s="33" t="s">
        <v>3573</v>
      </c>
    </row>
    <row r="1852" spans="1:16" ht="39.950000000000003" customHeight="1" x14ac:dyDescent="0.2">
      <c r="A1852" s="138">
        <f t="shared" si="90"/>
        <v>2364</v>
      </c>
      <c r="B1852" s="21" t="str">
        <f>VLOOKUP(A1852,[1]FloodArchive!$A$2:$N$6000,3,FALSE)</f>
        <v>Malaysia</v>
      </c>
      <c r="C1852" s="22" t="s">
        <v>3574</v>
      </c>
      <c r="D1852" s="24">
        <f>VLOOKUP(A1852,[1]FloodArchive!$A$2:$P$6000,8,FALSE)</f>
        <v>37897</v>
      </c>
      <c r="E1852" s="24">
        <f>VLOOKUP(A1852,[1]FloodArchive!$A$2:$P$6000,9,FALSE)</f>
        <v>37919</v>
      </c>
      <c r="F1852" s="25">
        <f t="shared" si="92"/>
        <v>23</v>
      </c>
      <c r="G1852" s="23">
        <f>VLOOKUP(A1852,[1]FloodArchive!$A$2:$P$6000,11,FALSE)</f>
        <v>3</v>
      </c>
      <c r="H1852" s="23">
        <f>VLOOKUP(A1852,[1]FloodArchive!$A$2:$P$6000,12,FALSE)</f>
        <v>39000</v>
      </c>
      <c r="I1852" s="36"/>
      <c r="J1852" s="23" t="str">
        <f>VLOOKUP(A1852,[1]FloodArchive!$A$2:$P$6000,13,FALSE)</f>
        <v>Heavy rain</v>
      </c>
      <c r="K1852" s="26">
        <f>VLOOKUP(A1852,[1]FloodArchive!$A$2:$P$6003,14,FALSE)</f>
        <v>2</v>
      </c>
      <c r="L1852" s="23">
        <f>VLOOKUP(A1852,[1]FloodArchive!$A$2:$P$6000,7,FALSE)</f>
        <v>21798.11</v>
      </c>
      <c r="M1852" s="27">
        <f t="shared" si="91"/>
        <v>6.0011766715176416</v>
      </c>
      <c r="N1852" s="23">
        <f>VLOOKUP(A1852,[1]FloodArchive!$A$2:$P$6000,5,FALSE)</f>
        <v>100.09699999999999</v>
      </c>
      <c r="O1852" s="23">
        <f>VLOOKUP(A1852,[1]FloodArchive!$A$2:$P$6000,6,FALSE)</f>
        <v>6.6470399999999996</v>
      </c>
      <c r="P1852" s="33" t="s">
        <v>3575</v>
      </c>
    </row>
    <row r="1853" spans="1:16" ht="39.950000000000003" customHeight="1" x14ac:dyDescent="0.2">
      <c r="A1853" s="138">
        <f t="shared" si="90"/>
        <v>2363</v>
      </c>
      <c r="B1853" s="21" t="str">
        <f>VLOOKUP(A1853,[1]FloodArchive!$A$2:$N$6000,3,FALSE)</f>
        <v>New Zealand</v>
      </c>
      <c r="C1853" s="22" t="s">
        <v>3576</v>
      </c>
      <c r="D1853" s="24">
        <f>VLOOKUP(A1853,[1]FloodArchive!$A$2:$P$6000,8,FALSE)</f>
        <v>37897</v>
      </c>
      <c r="E1853" s="24">
        <f>VLOOKUP(A1853,[1]FloodArchive!$A$2:$P$6000,9,FALSE)</f>
        <v>37898</v>
      </c>
      <c r="F1853" s="25">
        <f t="shared" si="92"/>
        <v>2</v>
      </c>
      <c r="G1853" s="23">
        <f>VLOOKUP(A1853,[1]FloodArchive!$A$2:$P$6000,11,FALSE)</f>
        <v>2</v>
      </c>
      <c r="H1853" s="23">
        <f>VLOOKUP(A1853,[1]FloodArchive!$A$2:$P$6000,12,FALSE)</f>
        <v>0</v>
      </c>
      <c r="I1853" s="36">
        <v>3000000</v>
      </c>
      <c r="J1853" s="23" t="str">
        <f>VLOOKUP(A1853,[1]FloodArchive!$A$2:$P$6000,13,FALSE)</f>
        <v>Heavy rain</v>
      </c>
      <c r="K1853" s="26">
        <f>VLOOKUP(A1853,[1]FloodArchive!$A$2:$P$6003,14,FALSE)</f>
        <v>1</v>
      </c>
      <c r="L1853" s="23">
        <f>VLOOKUP(A1853,[1]FloodArchive!$A$2:$P$6000,7,FALSE)</f>
        <v>923.12699999999995</v>
      </c>
      <c r="M1853" s="27">
        <f t="shared" si="91"/>
        <v>3.2662914492413577</v>
      </c>
      <c r="N1853" s="23">
        <f>VLOOKUP(A1853,[1]FloodArchive!$A$2:$P$6000,5,FALSE)</f>
        <v>174.84</v>
      </c>
      <c r="O1853" s="23">
        <f>VLOOKUP(A1853,[1]FloodArchive!$A$2:$P$6000,6,FALSE)</f>
        <v>-41.190199999999997</v>
      </c>
      <c r="P1853" s="33" t="s">
        <v>3577</v>
      </c>
    </row>
    <row r="1854" spans="1:16" ht="39.950000000000003" customHeight="1" x14ac:dyDescent="0.2">
      <c r="A1854" s="138">
        <f t="shared" si="90"/>
        <v>2362</v>
      </c>
      <c r="B1854" s="21" t="str">
        <f>VLOOKUP(A1854,[1]FloodArchive!$A$2:$N$6000,3,FALSE)</f>
        <v>Sri Lanka</v>
      </c>
      <c r="C1854" s="22" t="s">
        <v>3578</v>
      </c>
      <c r="D1854" s="24">
        <f>VLOOKUP(A1854,[1]FloodArchive!$A$2:$P$6000,8,FALSE)</f>
        <v>37895</v>
      </c>
      <c r="E1854" s="24">
        <f>VLOOKUP(A1854,[1]FloodArchive!$A$2:$P$6000,9,FALSE)</f>
        <v>37896</v>
      </c>
      <c r="F1854" s="25">
        <f t="shared" si="92"/>
        <v>2</v>
      </c>
      <c r="G1854" s="23">
        <f>VLOOKUP(A1854,[1]FloodArchive!$A$2:$P$6000,11,FALSE)</f>
        <v>8</v>
      </c>
      <c r="H1854" s="23">
        <f>VLOOKUP(A1854,[1]FloodArchive!$A$2:$P$6000,12,FALSE)</f>
        <v>10000</v>
      </c>
      <c r="I1854" s="36"/>
      <c r="J1854" s="23" t="str">
        <f>VLOOKUP(A1854,[1]FloodArchive!$A$2:$P$6000,13,FALSE)</f>
        <v>Heavy rain</v>
      </c>
      <c r="K1854" s="26">
        <f>VLOOKUP(A1854,[1]FloodArchive!$A$2:$P$6003,14,FALSE)</f>
        <v>1</v>
      </c>
      <c r="L1854" s="23">
        <f>VLOOKUP(A1854,[1]FloodArchive!$A$2:$P$6000,7,FALSE)</f>
        <v>5589.93</v>
      </c>
      <c r="M1854" s="27">
        <f t="shared" si="91"/>
        <v>4.0484363651239148</v>
      </c>
      <c r="N1854" s="23">
        <f>VLOOKUP(A1854,[1]FloodArchive!$A$2:$P$6000,5,FALSE)</f>
        <v>80.353099999999998</v>
      </c>
      <c r="O1854" s="23">
        <f>VLOOKUP(A1854,[1]FloodArchive!$A$2:$P$6000,6,FALSE)</f>
        <v>6.3498700000000001</v>
      </c>
      <c r="P1854" s="33" t="s">
        <v>3579</v>
      </c>
    </row>
    <row r="1855" spans="1:16" ht="39.950000000000003" customHeight="1" x14ac:dyDescent="0.2">
      <c r="A1855" s="138">
        <f t="shared" si="90"/>
        <v>2361</v>
      </c>
      <c r="B1855" s="21" t="str">
        <f>VLOOKUP(A1855,[1]FloodArchive!$A$2:$N$6000,3,FALSE)</f>
        <v>Nigeria</v>
      </c>
      <c r="C1855" s="22" t="s">
        <v>3580</v>
      </c>
      <c r="D1855" s="24">
        <f>VLOOKUP(A1855,[1]FloodArchive!$A$2:$P$6000,8,FALSE)</f>
        <v>37886</v>
      </c>
      <c r="E1855" s="24">
        <f>VLOOKUP(A1855,[1]FloodArchive!$A$2:$P$6000,9,FALSE)</f>
        <v>37904</v>
      </c>
      <c r="F1855" s="25">
        <f t="shared" si="92"/>
        <v>19</v>
      </c>
      <c r="G1855" s="23">
        <f>VLOOKUP(A1855,[1]FloodArchive!$A$2:$P$6000,11,FALSE)</f>
        <v>28</v>
      </c>
      <c r="H1855" s="23">
        <f>VLOOKUP(A1855,[1]FloodArchive!$A$2:$P$6000,12,FALSE)</f>
        <v>1000</v>
      </c>
      <c r="I1855" s="36"/>
      <c r="J1855" s="23" t="str">
        <f>VLOOKUP(A1855,[1]FloodArchive!$A$2:$P$6000,13,FALSE)</f>
        <v>Heavy rain</v>
      </c>
      <c r="K1855" s="26">
        <f>VLOOKUP(A1855,[1]FloodArchive!$A$2:$P$6003,14,FALSE)</f>
        <v>1</v>
      </c>
      <c r="L1855" s="23">
        <f>VLOOKUP(A1855,[1]FloodArchive!$A$2:$P$6000,7,FALSE)</f>
        <v>137750</v>
      </c>
      <c r="M1855" s="27">
        <f t="shared" si="91"/>
        <v>6.4178452084766517</v>
      </c>
      <c r="N1855" s="23">
        <f>VLOOKUP(A1855,[1]FloodArchive!$A$2:$P$6000,5,FALSE)</f>
        <v>11.923500000000001</v>
      </c>
      <c r="O1855" s="23">
        <f>VLOOKUP(A1855,[1]FloodArchive!$A$2:$P$6000,6,FALSE)</f>
        <v>8.8775200000000005</v>
      </c>
      <c r="P1855" s="33" t="s">
        <v>3581</v>
      </c>
    </row>
    <row r="1856" spans="1:16" ht="39.950000000000003" customHeight="1" x14ac:dyDescent="0.2">
      <c r="A1856" s="138">
        <f t="shared" si="90"/>
        <v>2360</v>
      </c>
      <c r="B1856" s="21" t="str">
        <f>VLOOKUP(A1856,[1]FloodArchive!$A$2:$N$6000,3,FALSE)</f>
        <v>Italy</v>
      </c>
      <c r="C1856" s="22" t="s">
        <v>3582</v>
      </c>
      <c r="D1856" s="24">
        <f>VLOOKUP(A1856,[1]FloodArchive!$A$2:$P$6000,8,FALSE)</f>
        <v>37887</v>
      </c>
      <c r="E1856" s="24">
        <f>VLOOKUP(A1856,[1]FloodArchive!$A$2:$P$6000,9,FALSE)</f>
        <v>37888</v>
      </c>
      <c r="F1856" s="25">
        <f t="shared" si="92"/>
        <v>2</v>
      </c>
      <c r="G1856" s="23">
        <f>VLOOKUP(A1856,[1]FloodArchive!$A$2:$P$6000,11,FALSE)</f>
        <v>1</v>
      </c>
      <c r="H1856" s="23">
        <f>VLOOKUP(A1856,[1]FloodArchive!$A$2:$P$6000,12,FALSE)</f>
        <v>30</v>
      </c>
      <c r="I1856" s="36"/>
      <c r="J1856" s="23" t="str">
        <f>VLOOKUP(A1856,[1]FloodArchive!$A$2:$P$6000,13,FALSE)</f>
        <v>Brief torrential rain</v>
      </c>
      <c r="K1856" s="26">
        <f>VLOOKUP(A1856,[1]FloodArchive!$A$2:$P$6003,14,FALSE)</f>
        <v>1</v>
      </c>
      <c r="L1856" s="23">
        <f>VLOOKUP(A1856,[1]FloodArchive!$A$2:$P$6000,7,FALSE)</f>
        <v>1854.41</v>
      </c>
      <c r="M1856" s="27">
        <f t="shared" si="91"/>
        <v>3.5692357562448422</v>
      </c>
      <c r="N1856" s="23">
        <f>VLOOKUP(A1856,[1]FloodArchive!$A$2:$P$6000,5,FALSE)</f>
        <v>10.3811</v>
      </c>
      <c r="O1856" s="23">
        <f>VLOOKUP(A1856,[1]FloodArchive!$A$2:$P$6000,6,FALSE)</f>
        <v>43.915500000000002</v>
      </c>
      <c r="P1856" s="33" t="s">
        <v>3583</v>
      </c>
    </row>
    <row r="1857" spans="1:16" ht="39.950000000000003" customHeight="1" x14ac:dyDescent="0.2">
      <c r="A1857" s="138">
        <f t="shared" si="90"/>
        <v>2359</v>
      </c>
      <c r="B1857" s="21" t="str">
        <f>VLOOKUP(A1857,[1]FloodArchive!$A$2:$N$6000,3,FALSE)</f>
        <v>France</v>
      </c>
      <c r="C1857" s="22" t="s">
        <v>3584</v>
      </c>
      <c r="D1857" s="24">
        <f>VLOOKUP(A1857,[1]FloodArchive!$A$2:$P$6000,8,FALSE)</f>
        <v>37886</v>
      </c>
      <c r="E1857" s="24">
        <f>VLOOKUP(A1857,[1]FloodArchive!$A$2:$P$6000,9,FALSE)</f>
        <v>37887</v>
      </c>
      <c r="F1857" s="25">
        <f t="shared" si="92"/>
        <v>2</v>
      </c>
      <c r="G1857" s="23">
        <f>VLOOKUP(A1857,[1]FloodArchive!$A$2:$P$6000,11,FALSE)</f>
        <v>1</v>
      </c>
      <c r="H1857" s="23">
        <f>VLOOKUP(A1857,[1]FloodArchive!$A$2:$P$6000,12,FALSE)</f>
        <v>30</v>
      </c>
      <c r="I1857" s="36"/>
      <c r="J1857" s="23" t="str">
        <f>VLOOKUP(A1857,[1]FloodArchive!$A$2:$P$6000,13,FALSE)</f>
        <v>Brief torrential rain</v>
      </c>
      <c r="K1857" s="26">
        <f>VLOOKUP(A1857,[1]FloodArchive!$A$2:$P$6003,14,FALSE)</f>
        <v>1</v>
      </c>
      <c r="L1857" s="23">
        <f>VLOOKUP(A1857,[1]FloodArchive!$A$2:$P$6000,7,FALSE)</f>
        <v>731.05700000000002</v>
      </c>
      <c r="M1857" s="27">
        <f t="shared" si="91"/>
        <v>3.1649812355772271</v>
      </c>
      <c r="N1857" s="23">
        <f>VLOOKUP(A1857,[1]FloodArchive!$A$2:$P$6000,5,FALSE)</f>
        <v>4.1572100000000001</v>
      </c>
      <c r="O1857" s="23">
        <f>VLOOKUP(A1857,[1]FloodArchive!$A$2:$P$6000,6,FALSE)</f>
        <v>43.723100000000002</v>
      </c>
      <c r="P1857" s="33" t="s">
        <v>3585</v>
      </c>
    </row>
    <row r="1858" spans="1:16" ht="39.950000000000003" customHeight="1" x14ac:dyDescent="0.2">
      <c r="A1858" s="138">
        <f t="shared" si="90"/>
        <v>2358</v>
      </c>
      <c r="B1858" s="21" t="str">
        <f>VLOOKUP(A1858,[1]FloodArchive!$A$2:$N$6000,3,FALSE)</f>
        <v>Indonesia</v>
      </c>
      <c r="C1858" s="22" t="s">
        <v>3586</v>
      </c>
      <c r="D1858" s="24">
        <f>VLOOKUP(A1858,[1]FloodArchive!$A$2:$P$6000,8,FALSE)</f>
        <v>37886</v>
      </c>
      <c r="E1858" s="24">
        <f>VLOOKUP(A1858,[1]FloodArchive!$A$2:$P$6000,9,FALSE)</f>
        <v>37888</v>
      </c>
      <c r="F1858" s="25">
        <f t="shared" si="92"/>
        <v>3</v>
      </c>
      <c r="G1858" s="23">
        <f>VLOOKUP(A1858,[1]FloodArchive!$A$2:$P$6000,11,FALSE)</f>
        <v>0</v>
      </c>
      <c r="H1858" s="23">
        <f>VLOOKUP(A1858,[1]FloodArchive!$A$2:$P$6000,12,FALSE)</f>
        <v>5000</v>
      </c>
      <c r="I1858" s="36"/>
      <c r="J1858" s="23" t="str">
        <f>VLOOKUP(A1858,[1]FloodArchive!$A$2:$P$6000,13,FALSE)</f>
        <v>Heavy rain</v>
      </c>
      <c r="K1858" s="26">
        <f>VLOOKUP(A1858,[1]FloodArchive!$A$2:$P$6003,14,FALSE)</f>
        <v>1</v>
      </c>
      <c r="L1858" s="23">
        <f>VLOOKUP(A1858,[1]FloodArchive!$A$2:$P$6000,7,FALSE)</f>
        <v>643.38900000000001</v>
      </c>
      <c r="M1858" s="27">
        <f t="shared" si="91"/>
        <v>3.2855948862309989</v>
      </c>
      <c r="N1858" s="23">
        <f>VLOOKUP(A1858,[1]FloodArchive!$A$2:$P$6000,5,FALSE)</f>
        <v>98.728499999999997</v>
      </c>
      <c r="O1858" s="23">
        <f>VLOOKUP(A1858,[1]FloodArchive!$A$2:$P$6000,6,FALSE)</f>
        <v>3.6127500000000001</v>
      </c>
      <c r="P1858" s="33" t="s">
        <v>3587</v>
      </c>
    </row>
    <row r="1859" spans="1:16" ht="39.950000000000003" customHeight="1" x14ac:dyDescent="0.2">
      <c r="A1859" s="138">
        <f t="shared" si="90"/>
        <v>2357</v>
      </c>
      <c r="B1859" s="21" t="str">
        <f>VLOOKUP(A1859,[1]FloodArchive!$A$2:$N$6000,3,FALSE)</f>
        <v>Afghanistan</v>
      </c>
      <c r="C1859" s="22" t="s">
        <v>3588</v>
      </c>
      <c r="D1859" s="24">
        <f>VLOOKUP(A1859,[1]FloodArchive!$A$2:$P$6000,8,FALSE)</f>
        <v>37883</v>
      </c>
      <c r="E1859" s="24">
        <f>VLOOKUP(A1859,[1]FloodArchive!$A$2:$P$6000,9,FALSE)</f>
        <v>37886</v>
      </c>
      <c r="F1859" s="25">
        <f t="shared" si="92"/>
        <v>4</v>
      </c>
      <c r="G1859" s="23">
        <f>VLOOKUP(A1859,[1]FloodArchive!$A$2:$P$6000,11,FALSE)</f>
        <v>3</v>
      </c>
      <c r="H1859" s="23">
        <f>VLOOKUP(A1859,[1]FloodArchive!$A$2:$P$6000,12,FALSE)</f>
        <v>0</v>
      </c>
      <c r="I1859" s="36"/>
      <c r="J1859" s="23" t="str">
        <f>VLOOKUP(A1859,[1]FloodArchive!$A$2:$P$6000,13,FALSE)</f>
        <v>Heavy rain</v>
      </c>
      <c r="K1859" s="26">
        <f>VLOOKUP(A1859,[1]FloodArchive!$A$2:$P$6003,14,FALSE)</f>
        <v>1</v>
      </c>
      <c r="L1859" s="23">
        <f>VLOOKUP(A1859,[1]FloodArchive!$A$2:$P$6000,7,FALSE)</f>
        <v>1785.32</v>
      </c>
      <c r="M1859" s="27">
        <f t="shared" si="91"/>
        <v>3.853776061512098</v>
      </c>
      <c r="N1859" s="23">
        <f>VLOOKUP(A1859,[1]FloodArchive!$A$2:$P$6000,5,FALSE)</f>
        <v>71.040400000000005</v>
      </c>
      <c r="O1859" s="23">
        <f>VLOOKUP(A1859,[1]FloodArchive!$A$2:$P$6000,6,FALSE)</f>
        <v>34.986499999999999</v>
      </c>
      <c r="P1859" s="33" t="s">
        <v>3589</v>
      </c>
    </row>
    <row r="1860" spans="1:16" ht="39.950000000000003" customHeight="1" x14ac:dyDescent="0.2">
      <c r="A1860" s="138">
        <f t="shared" si="90"/>
        <v>2356</v>
      </c>
      <c r="B1860" s="21" t="str">
        <f>VLOOKUP(A1860,[1]FloodArchive!$A$2:$N$6000,3,FALSE)</f>
        <v>Mexico</v>
      </c>
      <c r="C1860" s="22" t="s">
        <v>3590</v>
      </c>
      <c r="D1860" s="24">
        <f>VLOOKUP(A1860,[1]FloodArchive!$A$2:$P$6000,8,FALSE)</f>
        <v>37886</v>
      </c>
      <c r="E1860" s="24">
        <f>VLOOKUP(A1860,[1]FloodArchive!$A$2:$P$6000,9,FALSE)</f>
        <v>37895</v>
      </c>
      <c r="F1860" s="25">
        <f t="shared" si="92"/>
        <v>10</v>
      </c>
      <c r="G1860" s="23">
        <f>VLOOKUP(A1860,[1]FloodArchive!$A$2:$P$6000,11,FALSE)</f>
        <v>2</v>
      </c>
      <c r="H1860" s="23">
        <f>VLOOKUP(A1860,[1]FloodArchive!$A$2:$P$6000,12,FALSE)</f>
        <v>6000</v>
      </c>
      <c r="I1860" s="36">
        <v>100000000</v>
      </c>
      <c r="J1860" s="23" t="str">
        <f>VLOOKUP(A1860,[1]FloodArchive!$A$2:$P$6000,13,FALSE)</f>
        <v>Tropical Cyclone</v>
      </c>
      <c r="K1860" s="26">
        <f>VLOOKUP(A1860,[1]FloodArchive!$A$2:$P$6003,14,FALSE)</f>
        <v>1</v>
      </c>
      <c r="L1860" s="23">
        <f>VLOOKUP(A1860,[1]FloodArchive!$A$2:$P$6000,7,FALSE)</f>
        <v>113990.59</v>
      </c>
      <c r="M1860" s="27">
        <f t="shared" si="91"/>
        <v>6.0568690015141007</v>
      </c>
      <c r="N1860" s="23">
        <f>VLOOKUP(A1860,[1]FloodArchive!$A$2:$P$6000,5,FALSE)</f>
        <v>-110.096</v>
      </c>
      <c r="O1860" s="23">
        <f>VLOOKUP(A1860,[1]FloodArchive!$A$2:$P$6000,6,FALSE)</f>
        <v>23.605799999999999</v>
      </c>
      <c r="P1860" s="33" t="s">
        <v>3591</v>
      </c>
    </row>
    <row r="1861" spans="1:16" ht="39.950000000000003" customHeight="1" x14ac:dyDescent="0.2">
      <c r="A1861" s="138">
        <f t="shared" si="90"/>
        <v>2355</v>
      </c>
      <c r="B1861" s="21" t="str">
        <f>VLOOKUP(A1861,[1]FloodArchive!$A$2:$N$6000,3,FALSE)</f>
        <v>Philippines</v>
      </c>
      <c r="C1861" s="22" t="s">
        <v>3592</v>
      </c>
      <c r="D1861" s="24">
        <f>VLOOKUP(A1861,[1]FloodArchive!$A$2:$P$6000,8,FALSE)</f>
        <v>37885</v>
      </c>
      <c r="E1861" s="24">
        <f>VLOOKUP(A1861,[1]FloodArchive!$A$2:$P$6000,9,FALSE)</f>
        <v>37886</v>
      </c>
      <c r="F1861" s="25">
        <f t="shared" si="92"/>
        <v>2</v>
      </c>
      <c r="G1861" s="23">
        <f>VLOOKUP(A1861,[1]FloodArchive!$A$2:$P$6000,11,FALSE)</f>
        <v>9</v>
      </c>
      <c r="H1861" s="23">
        <f>VLOOKUP(A1861,[1]FloodArchive!$A$2:$P$6000,12,FALSE)</f>
        <v>0</v>
      </c>
      <c r="I1861" s="36"/>
      <c r="J1861" s="23" t="str">
        <f>VLOOKUP(A1861,[1]FloodArchive!$A$2:$P$6000,13,FALSE)</f>
        <v>Brief torrential rain</v>
      </c>
      <c r="K1861" s="26">
        <f>VLOOKUP(A1861,[1]FloodArchive!$A$2:$P$6003,14,FALSE)</f>
        <v>1</v>
      </c>
      <c r="L1861" s="23">
        <f>VLOOKUP(A1861,[1]FloodArchive!$A$2:$P$6000,7,FALSE)</f>
        <v>116.886</v>
      </c>
      <c r="M1861" s="27">
        <f t="shared" si="91"/>
        <v>2.3687924923959245</v>
      </c>
      <c r="N1861" s="23">
        <f>VLOOKUP(A1861,[1]FloodArchive!$A$2:$P$6000,5,FALSE)</f>
        <v>122.896</v>
      </c>
      <c r="O1861" s="23">
        <f>VLOOKUP(A1861,[1]FloodArchive!$A$2:$P$6000,6,FALSE)</f>
        <v>9.3504400000000008</v>
      </c>
      <c r="P1861" s="33" t="s">
        <v>3593</v>
      </c>
    </row>
    <row r="1862" spans="1:16" ht="39.950000000000003" customHeight="1" x14ac:dyDescent="0.2">
      <c r="A1862" s="138">
        <f t="shared" si="90"/>
        <v>2354</v>
      </c>
      <c r="B1862" s="21" t="str">
        <f>VLOOKUP(A1862,[1]FloodArchive!$A$2:$N$6000,3,FALSE)</f>
        <v>Nepal</v>
      </c>
      <c r="C1862" s="22" t="s">
        <v>3594</v>
      </c>
      <c r="D1862" s="24">
        <f>VLOOKUP(A1862,[1]FloodArchive!$A$2:$P$6000,8,FALSE)</f>
        <v>37884</v>
      </c>
      <c r="E1862" s="24">
        <f>VLOOKUP(A1862,[1]FloodArchive!$A$2:$P$6000,9,FALSE)</f>
        <v>37887</v>
      </c>
      <c r="F1862" s="25">
        <f t="shared" si="92"/>
        <v>4</v>
      </c>
      <c r="G1862" s="23">
        <f>VLOOKUP(A1862,[1]FloodArchive!$A$2:$P$6000,11,FALSE)</f>
        <v>18</v>
      </c>
      <c r="H1862" s="23">
        <f>VLOOKUP(A1862,[1]FloodArchive!$A$2:$P$6000,12,FALSE)</f>
        <v>0</v>
      </c>
      <c r="I1862" s="36"/>
      <c r="J1862" s="23" t="str">
        <f>VLOOKUP(A1862,[1]FloodArchive!$A$2:$P$6000,13,FALSE)</f>
        <v>Heavy rain</v>
      </c>
      <c r="K1862" s="26">
        <f>VLOOKUP(A1862,[1]FloodArchive!$A$2:$P$6003,14,FALSE)</f>
        <v>2</v>
      </c>
      <c r="L1862" s="23">
        <f>VLOOKUP(A1862,[1]FloodArchive!$A$2:$P$6000,7,FALSE)</f>
        <v>48760.160000000003</v>
      </c>
      <c r="M1862" s="27">
        <f t="shared" si="91"/>
        <v>5.5911551090203861</v>
      </c>
      <c r="N1862" s="23">
        <f>VLOOKUP(A1862,[1]FloodArchive!$A$2:$P$6000,5,FALSE)</f>
        <v>81.867199999999997</v>
      </c>
      <c r="O1862" s="23">
        <f>VLOOKUP(A1862,[1]FloodArchive!$A$2:$P$6000,6,FALSE)</f>
        <v>29.1709</v>
      </c>
      <c r="P1862" s="33" t="s">
        <v>3595</v>
      </c>
    </row>
    <row r="1863" spans="1:16" ht="39.950000000000003" customHeight="1" x14ac:dyDescent="0.2">
      <c r="A1863" s="138">
        <f t="shared" si="90"/>
        <v>2353</v>
      </c>
      <c r="B1863" s="21" t="str">
        <f>VLOOKUP(A1863,[1]FloodArchive!$A$2:$N$6000,3,FALSE)</f>
        <v>China</v>
      </c>
      <c r="C1863" s="22" t="s">
        <v>3596</v>
      </c>
      <c r="D1863" s="24">
        <f>VLOOKUP(A1863,[1]FloodArchive!$A$2:$P$6000,8,FALSE)</f>
        <v>37884</v>
      </c>
      <c r="E1863" s="24">
        <f>VLOOKUP(A1863,[1]FloodArchive!$A$2:$P$6000,9,FALSE)</f>
        <v>37886</v>
      </c>
      <c r="F1863" s="25">
        <f t="shared" si="92"/>
        <v>3</v>
      </c>
      <c r="G1863" s="23">
        <f>VLOOKUP(A1863,[1]FloodArchive!$A$2:$P$6000,11,FALSE)</f>
        <v>13</v>
      </c>
      <c r="H1863" s="23">
        <f>VLOOKUP(A1863,[1]FloodArchive!$A$2:$P$6000,12,FALSE)</f>
        <v>8000</v>
      </c>
      <c r="I1863" s="36">
        <v>9640000</v>
      </c>
      <c r="J1863" s="23" t="str">
        <f>VLOOKUP(A1863,[1]FloodArchive!$A$2:$P$6000,13,FALSE)</f>
        <v>Heavy rain</v>
      </c>
      <c r="K1863" s="26">
        <f>VLOOKUP(A1863,[1]FloodArchive!$A$2:$P$6003,14,FALSE)</f>
        <v>1</v>
      </c>
      <c r="L1863" s="23">
        <f>VLOOKUP(A1863,[1]FloodArchive!$A$2:$P$6000,7,FALSE)</f>
        <v>2292.81</v>
      </c>
      <c r="M1863" s="27">
        <f t="shared" si="91"/>
        <v>3.8374893219352435</v>
      </c>
      <c r="N1863" s="23">
        <f>VLOOKUP(A1863,[1]FloodArchive!$A$2:$P$6000,5,FALSE)</f>
        <v>118.581</v>
      </c>
      <c r="O1863" s="23">
        <f>VLOOKUP(A1863,[1]FloodArchive!$A$2:$P$6000,6,FALSE)</f>
        <v>25.727599999999999</v>
      </c>
      <c r="P1863" s="33" t="s">
        <v>3597</v>
      </c>
    </row>
    <row r="1864" spans="1:16" ht="39.950000000000003" customHeight="1" x14ac:dyDescent="0.2">
      <c r="A1864" s="138">
        <f t="shared" si="90"/>
        <v>2352</v>
      </c>
      <c r="B1864" s="21" t="str">
        <f>VLOOKUP(A1864,[1]FloodArchive!$A$2:$N$6000,3,FALSE)</f>
        <v>USA</v>
      </c>
      <c r="C1864" s="22" t="s">
        <v>3598</v>
      </c>
      <c r="D1864" s="24">
        <f>VLOOKUP(A1864,[1]FloodArchive!$A$2:$P$6000,8,FALSE)</f>
        <v>37882</v>
      </c>
      <c r="E1864" s="24">
        <f>VLOOKUP(A1864,[1]FloodArchive!$A$2:$P$6000,9,FALSE)</f>
        <v>37888</v>
      </c>
      <c r="F1864" s="25">
        <f t="shared" si="92"/>
        <v>7</v>
      </c>
      <c r="G1864" s="23">
        <f>VLOOKUP(A1864,[1]FloodArchive!$A$2:$P$6000,11,FALSE)</f>
        <v>7</v>
      </c>
      <c r="H1864" s="23">
        <f>VLOOKUP(A1864,[1]FloodArchive!$A$2:$P$6000,12,FALSE)</f>
        <v>2500</v>
      </c>
      <c r="I1864" s="36"/>
      <c r="J1864" s="23" t="str">
        <f>VLOOKUP(A1864,[1]FloodArchive!$A$2:$P$6000,13,FALSE)</f>
        <v>Tropical Cyclone</v>
      </c>
      <c r="K1864" s="26">
        <f>VLOOKUP(A1864,[1]FloodArchive!$A$2:$P$6003,14,FALSE)</f>
        <v>1</v>
      </c>
      <c r="L1864" s="23">
        <f>VLOOKUP(A1864,[1]FloodArchive!$A$2:$P$6000,7,FALSE)</f>
        <v>171199.17</v>
      </c>
      <c r="M1864" s="27">
        <f t="shared" si="91"/>
        <v>6.0785996948338159</v>
      </c>
      <c r="N1864" s="23">
        <f>VLOOKUP(A1864,[1]FloodArchive!$A$2:$P$6000,5,FALSE)</f>
        <v>-78.424499999999995</v>
      </c>
      <c r="O1864" s="23">
        <f>VLOOKUP(A1864,[1]FloodArchive!$A$2:$P$6000,6,FALSE)</f>
        <v>37.331099999999999</v>
      </c>
      <c r="P1864" s="33" t="s">
        <v>3599</v>
      </c>
    </row>
    <row r="1865" spans="1:16" ht="39.950000000000003" customHeight="1" x14ac:dyDescent="0.2">
      <c r="A1865" s="138">
        <f t="shared" si="90"/>
        <v>2351</v>
      </c>
      <c r="B1865" s="21" t="str">
        <f>VLOOKUP(A1865,[1]FloodArchive!$A$2:$N$6000,3,FALSE)</f>
        <v>Turkey</v>
      </c>
      <c r="C1865" s="22" t="s">
        <v>3600</v>
      </c>
      <c r="D1865" s="24">
        <f>VLOOKUP(A1865,[1]FloodArchive!$A$2:$P$6000,8,FALSE)</f>
        <v>37882</v>
      </c>
      <c r="E1865" s="24">
        <f>VLOOKUP(A1865,[1]FloodArchive!$A$2:$P$6000,9,FALSE)</f>
        <v>37882</v>
      </c>
      <c r="F1865" s="25">
        <f t="shared" si="92"/>
        <v>1</v>
      </c>
      <c r="G1865" s="23">
        <f>VLOOKUP(A1865,[1]FloodArchive!$A$2:$P$6000,11,FALSE)</f>
        <v>6</v>
      </c>
      <c r="H1865" s="23">
        <f>VLOOKUP(A1865,[1]FloodArchive!$A$2:$P$6000,12,FALSE)</f>
        <v>0</v>
      </c>
      <c r="I1865" s="36"/>
      <c r="J1865" s="23" t="str">
        <f>VLOOKUP(A1865,[1]FloodArchive!$A$2:$P$6000,13,FALSE)</f>
        <v>Brief torrential rain</v>
      </c>
      <c r="K1865" s="26">
        <f>VLOOKUP(A1865,[1]FloodArchive!$A$2:$P$6003,14,FALSE)</f>
        <v>1</v>
      </c>
      <c r="L1865" s="23">
        <f>VLOOKUP(A1865,[1]FloodArchive!$A$2:$P$6000,7,FALSE)</f>
        <v>6689.31</v>
      </c>
      <c r="M1865" s="27">
        <f t="shared" si="91"/>
        <v>3.8253813227533149</v>
      </c>
      <c r="N1865" s="23">
        <f>VLOOKUP(A1865,[1]FloodArchive!$A$2:$P$6000,5,FALSE)</f>
        <v>41.946199999999997</v>
      </c>
      <c r="O1865" s="23">
        <f>VLOOKUP(A1865,[1]FloodArchive!$A$2:$P$6000,6,FALSE)</f>
        <v>39.030500000000004</v>
      </c>
      <c r="P1865" s="33" t="s">
        <v>3601</v>
      </c>
    </row>
    <row r="1866" spans="1:16" ht="39.950000000000003" customHeight="1" x14ac:dyDescent="0.2">
      <c r="A1866" s="138">
        <f t="shared" si="90"/>
        <v>2350</v>
      </c>
      <c r="B1866" s="21" t="str">
        <f>VLOOKUP(A1866,[1]FloodArchive!$A$2:$N$6000,3,FALSE)</f>
        <v>Tunisia</v>
      </c>
      <c r="C1866" s="22" t="s">
        <v>3602</v>
      </c>
      <c r="D1866" s="24">
        <f>VLOOKUP(A1866,[1]FloodArchive!$A$2:$P$6000,8,FALSE)</f>
        <v>37880</v>
      </c>
      <c r="E1866" s="24">
        <f>VLOOKUP(A1866,[1]FloodArchive!$A$2:$P$6000,9,FALSE)</f>
        <v>37882</v>
      </c>
      <c r="F1866" s="25">
        <f t="shared" si="92"/>
        <v>3</v>
      </c>
      <c r="G1866" s="23">
        <f>VLOOKUP(A1866,[1]FloodArchive!$A$2:$P$6000,11,FALSE)</f>
        <v>4</v>
      </c>
      <c r="H1866" s="23">
        <f>VLOOKUP(A1866,[1]FloodArchive!$A$2:$P$6000,12,FALSE)</f>
        <v>0</v>
      </c>
      <c r="I1866" s="36"/>
      <c r="J1866" s="23" t="str">
        <f>VLOOKUP(A1866,[1]FloodArchive!$A$2:$P$6000,13,FALSE)</f>
        <v>Heavy rain</v>
      </c>
      <c r="K1866" s="26">
        <f>VLOOKUP(A1866,[1]FloodArchive!$A$2:$P$6003,14,FALSE)</f>
        <v>1</v>
      </c>
      <c r="L1866" s="23">
        <f>VLOOKUP(A1866,[1]FloodArchive!$A$2:$P$6000,7,FALSE)</f>
        <v>376.375</v>
      </c>
      <c r="M1866" s="27">
        <f t="shared" si="91"/>
        <v>3.0527420232404783</v>
      </c>
      <c r="N1866" s="23">
        <f>VLOOKUP(A1866,[1]FloodArchive!$A$2:$P$6000,5,FALSE)</f>
        <v>10.1861</v>
      </c>
      <c r="O1866" s="23">
        <f>VLOOKUP(A1866,[1]FloodArchive!$A$2:$P$6000,6,FALSE)</f>
        <v>36.865000000000002</v>
      </c>
      <c r="P1866" s="33" t="s">
        <v>3603</v>
      </c>
    </row>
    <row r="1867" spans="1:16" ht="39.950000000000003" customHeight="1" x14ac:dyDescent="0.2">
      <c r="A1867" s="138">
        <f t="shared" ref="A1867:A1930" si="93">A1868+1</f>
        <v>2349</v>
      </c>
      <c r="B1867" s="21" t="str">
        <f>VLOOKUP(A1867,[1]FloodArchive!$A$2:$N$6000,3,FALSE)</f>
        <v>USA</v>
      </c>
      <c r="C1867" s="22" t="s">
        <v>3604</v>
      </c>
      <c r="D1867" s="24">
        <f>VLOOKUP(A1867,[1]FloodArchive!$A$2:$P$6000,8,FALSE)</f>
        <v>37879</v>
      </c>
      <c r="E1867" s="24">
        <f>VLOOKUP(A1867,[1]FloodArchive!$A$2:$P$6000,9,FALSE)</f>
        <v>37880</v>
      </c>
      <c r="F1867" s="25">
        <f t="shared" si="92"/>
        <v>2</v>
      </c>
      <c r="G1867" s="23">
        <f>VLOOKUP(A1867,[1]FloodArchive!$A$2:$P$6000,11,FALSE)</f>
        <v>0</v>
      </c>
      <c r="H1867" s="23">
        <f>VLOOKUP(A1867,[1]FloodArchive!$A$2:$P$6000,12,FALSE)</f>
        <v>200</v>
      </c>
      <c r="I1867" s="36"/>
      <c r="J1867" s="23" t="str">
        <f>VLOOKUP(A1867,[1]FloodArchive!$A$2:$P$6000,13,FALSE)</f>
        <v>Heavy rain</v>
      </c>
      <c r="K1867" s="26">
        <f>VLOOKUP(A1867,[1]FloodArchive!$A$2:$P$6003,14,FALSE)</f>
        <v>1</v>
      </c>
      <c r="L1867" s="23">
        <f>VLOOKUP(A1867,[1]FloodArchive!$A$2:$P$6000,7,FALSE)</f>
        <v>2826.32</v>
      </c>
      <c r="M1867" s="27">
        <f t="shared" ref="M1867:M1892" si="94">LOG(F1867*K1867*L1867)</f>
        <v>3.7522513274038674</v>
      </c>
      <c r="N1867" s="23">
        <f>VLOOKUP(A1867,[1]FloodArchive!$A$2:$P$6000,5,FALSE)</f>
        <v>-75.441299999999998</v>
      </c>
      <c r="O1867" s="23">
        <f>VLOOKUP(A1867,[1]FloodArchive!$A$2:$P$6000,6,FALSE)</f>
        <v>39.819200000000002</v>
      </c>
      <c r="P1867" s="33" t="s">
        <v>3605</v>
      </c>
    </row>
    <row r="1868" spans="1:16" ht="39.950000000000003" customHeight="1" x14ac:dyDescent="0.2">
      <c r="A1868" s="138">
        <f t="shared" si="93"/>
        <v>2348</v>
      </c>
      <c r="B1868" s="21" t="str">
        <f>VLOOKUP(A1868,[1]FloodArchive!$A$2:$N$6000,3,FALSE)</f>
        <v>South Korea</v>
      </c>
      <c r="C1868" s="22" t="s">
        <v>3606</v>
      </c>
      <c r="D1868" s="24">
        <f>VLOOKUP(A1868,[1]FloodArchive!$A$2:$P$6000,8,FALSE)</f>
        <v>37876</v>
      </c>
      <c r="E1868" s="24">
        <f>VLOOKUP(A1868,[1]FloodArchive!$A$2:$P$6000,9,FALSE)</f>
        <v>37879</v>
      </c>
      <c r="F1868" s="25">
        <f t="shared" si="92"/>
        <v>4</v>
      </c>
      <c r="G1868" s="23">
        <f>VLOOKUP(A1868,[1]FloodArchive!$A$2:$P$6000,11,FALSE)</f>
        <v>127</v>
      </c>
      <c r="H1868" s="23">
        <f>VLOOKUP(A1868,[1]FloodArchive!$A$2:$P$6000,12,FALSE)</f>
        <v>9000</v>
      </c>
      <c r="I1868" s="36">
        <v>2900000000</v>
      </c>
      <c r="J1868" s="23" t="str">
        <f>VLOOKUP(A1868,[1]FloodArchive!$A$2:$P$6000,13,FALSE)</f>
        <v>Tropical Cyclone</v>
      </c>
      <c r="K1868" s="26">
        <f>VLOOKUP(A1868,[1]FloodArchive!$A$2:$P$6003,14,FALSE)</f>
        <v>1</v>
      </c>
      <c r="L1868" s="23">
        <f>VLOOKUP(A1868,[1]FloodArchive!$A$2:$P$6000,7,FALSE)</f>
        <v>21408.02</v>
      </c>
      <c r="M1868" s="27">
        <f t="shared" si="94"/>
        <v>4.9326364931465205</v>
      </c>
      <c r="N1868" s="23">
        <f>VLOOKUP(A1868,[1]FloodArchive!$A$2:$P$6000,5,FALSE)</f>
        <v>128.01900000000001</v>
      </c>
      <c r="O1868" s="23">
        <f>VLOOKUP(A1868,[1]FloodArchive!$A$2:$P$6000,6,FALSE)</f>
        <v>35.234900000000003</v>
      </c>
      <c r="P1868" s="33" t="s">
        <v>3607</v>
      </c>
    </row>
    <row r="1869" spans="1:16" ht="39.950000000000003" customHeight="1" x14ac:dyDescent="0.2">
      <c r="A1869" s="138">
        <f t="shared" si="93"/>
        <v>2347</v>
      </c>
      <c r="B1869" s="21" t="str">
        <f>VLOOKUP(A1869,[1]FloodArchive!$A$2:$N$6000,3,FALSE)</f>
        <v>Thailand</v>
      </c>
      <c r="C1869" s="22" t="s">
        <v>3608</v>
      </c>
      <c r="D1869" s="24">
        <f>VLOOKUP(A1869,[1]FloodArchive!$A$2:$P$6000,8,FALSE)</f>
        <v>37876</v>
      </c>
      <c r="E1869" s="24">
        <f>VLOOKUP(A1869,[1]FloodArchive!$A$2:$P$6000,9,FALSE)</f>
        <v>37906</v>
      </c>
      <c r="F1869" s="25">
        <f t="shared" ref="F1869:F1892" si="95">E1869-D1869+1</f>
        <v>31</v>
      </c>
      <c r="G1869" s="23">
        <f>VLOOKUP(A1869,[1]FloodArchive!$A$2:$P$6000,11,FALSE)</f>
        <v>7</v>
      </c>
      <c r="H1869" s="23">
        <f>VLOOKUP(A1869,[1]FloodArchive!$A$2:$P$6000,12,FALSE)</f>
        <v>10000</v>
      </c>
      <c r="I1869" s="36">
        <v>3690000</v>
      </c>
      <c r="J1869" s="23" t="str">
        <f>VLOOKUP(A1869,[1]FloodArchive!$A$2:$P$6000,13,FALSE)</f>
        <v>Monsoonal rain</v>
      </c>
      <c r="K1869" s="26">
        <f>VLOOKUP(A1869,[1]FloodArchive!$A$2:$P$6003,14,FALSE)</f>
        <v>1</v>
      </c>
      <c r="L1869" s="23">
        <f>VLOOKUP(A1869,[1]FloodArchive!$A$2:$P$6000,7,FALSE)</f>
        <v>314895.7</v>
      </c>
      <c r="M1869" s="27">
        <f t="shared" si="94"/>
        <v>6.9895284240833204</v>
      </c>
      <c r="N1869" s="23">
        <f>VLOOKUP(A1869,[1]FloodArchive!$A$2:$P$6000,5,FALSE)</f>
        <v>101.593</v>
      </c>
      <c r="O1869" s="23">
        <f>VLOOKUP(A1869,[1]FloodArchive!$A$2:$P$6000,6,FALSE)</f>
        <v>17.372800000000002</v>
      </c>
      <c r="P1869" s="33" t="s">
        <v>3609</v>
      </c>
    </row>
    <row r="1870" spans="1:16" ht="39.950000000000003" customHeight="1" x14ac:dyDescent="0.2">
      <c r="A1870" s="138">
        <f t="shared" si="93"/>
        <v>2346</v>
      </c>
      <c r="B1870" s="21" t="str">
        <f>VLOOKUP(A1870,[1]FloodArchive!$A$2:$N$6000,3,FALSE)</f>
        <v>Vietnam</v>
      </c>
      <c r="C1870" s="22" t="s">
        <v>3610</v>
      </c>
      <c r="D1870" s="24">
        <f>VLOOKUP(A1870,[1]FloodArchive!$A$2:$P$6000,8,FALSE)</f>
        <v>37874</v>
      </c>
      <c r="E1870" s="24">
        <f>VLOOKUP(A1870,[1]FloodArchive!$A$2:$P$6000,9,FALSE)</f>
        <v>37878</v>
      </c>
      <c r="F1870" s="25">
        <f t="shared" si="95"/>
        <v>5</v>
      </c>
      <c r="G1870" s="23">
        <f>VLOOKUP(A1870,[1]FloodArchive!$A$2:$P$6000,11,FALSE)</f>
        <v>15</v>
      </c>
      <c r="H1870" s="23">
        <f>VLOOKUP(A1870,[1]FloodArchive!$A$2:$P$6000,12,FALSE)</f>
        <v>0</v>
      </c>
      <c r="I1870" s="36"/>
      <c r="J1870" s="23" t="str">
        <f>VLOOKUP(A1870,[1]FloodArchive!$A$2:$P$6000,13,FALSE)</f>
        <v>Monsoonal rain</v>
      </c>
      <c r="K1870" s="26">
        <f>VLOOKUP(A1870,[1]FloodArchive!$A$2:$P$6003,14,FALSE)</f>
        <v>1</v>
      </c>
      <c r="L1870" s="23">
        <f>VLOOKUP(A1870,[1]FloodArchive!$A$2:$P$6000,7,FALSE)</f>
        <v>31350.78</v>
      </c>
      <c r="M1870" s="27">
        <f t="shared" si="94"/>
        <v>5.1952183547812814</v>
      </c>
      <c r="N1870" s="23">
        <f>VLOOKUP(A1870,[1]FloodArchive!$A$2:$P$6000,5,FALSE)</f>
        <v>105.73</v>
      </c>
      <c r="O1870" s="23">
        <f>VLOOKUP(A1870,[1]FloodArchive!$A$2:$P$6000,6,FALSE)</f>
        <v>19.4009</v>
      </c>
      <c r="P1870" s="33" t="s">
        <v>3611</v>
      </c>
    </row>
    <row r="1871" spans="1:16" ht="39.950000000000003" customHeight="1" x14ac:dyDescent="0.2">
      <c r="A1871" s="138">
        <f t="shared" si="93"/>
        <v>2345</v>
      </c>
      <c r="B1871" s="21" t="str">
        <f>VLOOKUP(A1871,[1]FloodArchive!$A$2:$N$6000,3,FALSE)</f>
        <v>Nigeria</v>
      </c>
      <c r="C1871" s="22" t="s">
        <v>3612</v>
      </c>
      <c r="D1871" s="24">
        <f>VLOOKUP(A1871,[1]FloodArchive!$A$2:$P$6000,8,FALSE)</f>
        <v>37869</v>
      </c>
      <c r="E1871" s="24">
        <f>VLOOKUP(A1871,[1]FloodArchive!$A$2:$P$6000,9,FALSE)</f>
        <v>37922</v>
      </c>
      <c r="F1871" s="25">
        <f t="shared" si="95"/>
        <v>54</v>
      </c>
      <c r="G1871" s="23">
        <f>VLOOKUP(A1871,[1]FloodArchive!$A$2:$P$6000,11,FALSE)</f>
        <v>16</v>
      </c>
      <c r="H1871" s="23">
        <f>VLOOKUP(A1871,[1]FloodArchive!$A$2:$P$6000,12,FALSE)</f>
        <v>210000</v>
      </c>
      <c r="I1871" s="36">
        <v>2570000</v>
      </c>
      <c r="J1871" s="23" t="str">
        <f>VLOOKUP(A1871,[1]FloodArchive!$A$2:$P$6000,13,FALSE)</f>
        <v>Heavy rain</v>
      </c>
      <c r="K1871" s="26">
        <f>VLOOKUP(A1871,[1]FloodArchive!$A$2:$P$6003,14,FALSE)</f>
        <v>1</v>
      </c>
      <c r="L1871" s="23">
        <f>VLOOKUP(A1871,[1]FloodArchive!$A$2:$P$6000,7,FALSE)</f>
        <v>134916.26</v>
      </c>
      <c r="M1871" s="27">
        <f t="shared" si="94"/>
        <v>6.8624580534735813</v>
      </c>
      <c r="N1871" s="23">
        <f>VLOOKUP(A1871,[1]FloodArchive!$A$2:$P$6000,5,FALSE)</f>
        <v>7.4868600000000001</v>
      </c>
      <c r="O1871" s="23">
        <f>VLOOKUP(A1871,[1]FloodArchive!$A$2:$P$6000,6,FALSE)</f>
        <v>10.5143</v>
      </c>
      <c r="P1871" s="33" t="s">
        <v>3613</v>
      </c>
    </row>
    <row r="1872" spans="1:16" ht="39.950000000000003" customHeight="1" x14ac:dyDescent="0.2">
      <c r="A1872" s="138">
        <f t="shared" si="93"/>
        <v>2344</v>
      </c>
      <c r="B1872" s="21" t="str">
        <f>VLOOKUP(A1872,[1]FloodArchive!$A$2:$N$6000,3,FALSE)</f>
        <v>Ethiopia</v>
      </c>
      <c r="C1872" s="22" t="s">
        <v>3614</v>
      </c>
      <c r="D1872" s="24">
        <f>VLOOKUP(A1872,[1]FloodArchive!$A$2:$P$6000,8,FALSE)</f>
        <v>37869</v>
      </c>
      <c r="E1872" s="24">
        <f>VLOOKUP(A1872,[1]FloodArchive!$A$2:$P$6000,9,FALSE)</f>
        <v>37869</v>
      </c>
      <c r="F1872" s="25">
        <f t="shared" si="95"/>
        <v>1</v>
      </c>
      <c r="G1872" s="23">
        <f>VLOOKUP(A1872,[1]FloodArchive!$A$2:$P$6000,11,FALSE)</f>
        <v>7</v>
      </c>
      <c r="H1872" s="23">
        <f>VLOOKUP(A1872,[1]FloodArchive!$A$2:$P$6000,12,FALSE)</f>
        <v>0</v>
      </c>
      <c r="I1872" s="36"/>
      <c r="J1872" s="23" t="str">
        <f>VLOOKUP(A1872,[1]FloodArchive!$A$2:$P$6000,13,FALSE)</f>
        <v>Brief torrential rain</v>
      </c>
      <c r="K1872" s="26">
        <f>VLOOKUP(A1872,[1]FloodArchive!$A$2:$P$6003,14,FALSE)</f>
        <v>1</v>
      </c>
      <c r="L1872" s="23">
        <f>VLOOKUP(A1872,[1]FloodArchive!$A$2:$P$6000,7,FALSE)</f>
        <v>10530.39</v>
      </c>
      <c r="M1872" s="27">
        <f t="shared" si="94"/>
        <v>4.0224444558684347</v>
      </c>
      <c r="N1872" s="23">
        <f>VLOOKUP(A1872,[1]FloodArchive!$A$2:$P$6000,5,FALSE)</f>
        <v>37.868000000000002</v>
      </c>
      <c r="O1872" s="23">
        <f>VLOOKUP(A1872,[1]FloodArchive!$A$2:$P$6000,6,FALSE)</f>
        <v>10.5406</v>
      </c>
      <c r="P1872" s="33" t="s">
        <v>3615</v>
      </c>
    </row>
    <row r="1873" spans="1:16" ht="39.950000000000003" customHeight="1" x14ac:dyDescent="0.2">
      <c r="A1873" s="138">
        <f t="shared" si="93"/>
        <v>2343</v>
      </c>
      <c r="B1873" s="21" t="str">
        <f>VLOOKUP(A1873,[1]FloodArchive!$A$2:$N$6000,3,FALSE)</f>
        <v>Pakistan</v>
      </c>
      <c r="C1873" s="22" t="s">
        <v>3616</v>
      </c>
      <c r="D1873" s="24">
        <f>VLOOKUP(A1873,[1]FloodArchive!$A$2:$P$6000,8,FALSE)</f>
        <v>37869</v>
      </c>
      <c r="E1873" s="24">
        <f>VLOOKUP(A1873,[1]FloodArchive!$A$2:$P$6000,9,FALSE)</f>
        <v>37870</v>
      </c>
      <c r="F1873" s="25">
        <f t="shared" si="95"/>
        <v>2</v>
      </c>
      <c r="G1873" s="23">
        <f>VLOOKUP(A1873,[1]FloodArchive!$A$2:$P$6000,11,FALSE)</f>
        <v>30</v>
      </c>
      <c r="H1873" s="23">
        <f>VLOOKUP(A1873,[1]FloodArchive!$A$2:$P$6000,12,FALSE)</f>
        <v>0</v>
      </c>
      <c r="I1873" s="36"/>
      <c r="J1873" s="23" t="str">
        <f>VLOOKUP(A1873,[1]FloodArchive!$A$2:$P$6000,13,FALSE)</f>
        <v>Brief torrential rain</v>
      </c>
      <c r="K1873" s="26">
        <f>VLOOKUP(A1873,[1]FloodArchive!$A$2:$P$6003,14,FALSE)</f>
        <v>1</v>
      </c>
      <c r="L1873" s="23">
        <f>VLOOKUP(A1873,[1]FloodArchive!$A$2:$P$6000,7,FALSE)</f>
        <v>3519.3</v>
      </c>
      <c r="M1873" s="27">
        <f t="shared" si="94"/>
        <v>3.8474862851735829</v>
      </c>
      <c r="N1873" s="23">
        <f>VLOOKUP(A1873,[1]FloodArchive!$A$2:$P$6000,5,FALSE)</f>
        <v>72.052099999999996</v>
      </c>
      <c r="O1873" s="23">
        <f>VLOOKUP(A1873,[1]FloodArchive!$A$2:$P$6000,6,FALSE)</f>
        <v>35.233499999999999</v>
      </c>
      <c r="P1873" s="33" t="s">
        <v>3617</v>
      </c>
    </row>
    <row r="1874" spans="1:16" ht="39.950000000000003" customHeight="1" x14ac:dyDescent="0.2">
      <c r="A1874" s="138">
        <f t="shared" si="93"/>
        <v>2342</v>
      </c>
      <c r="B1874" s="21" t="str">
        <f>VLOOKUP(A1874,[1]FloodArchive!$A$2:$N$6000,3,FALSE)</f>
        <v>USA</v>
      </c>
      <c r="C1874" s="22" t="s">
        <v>3618</v>
      </c>
      <c r="D1874" s="24">
        <f>VLOOKUP(A1874,[1]FloodArchive!$A$2:$P$6000,8,FALSE)</f>
        <v>37865</v>
      </c>
      <c r="E1874" s="24">
        <f>VLOOKUP(A1874,[1]FloodArchive!$A$2:$P$6000,9,FALSE)</f>
        <v>37873</v>
      </c>
      <c r="F1874" s="25">
        <f t="shared" si="95"/>
        <v>9</v>
      </c>
      <c r="G1874" s="23">
        <f>VLOOKUP(A1874,[1]FloodArchive!$A$2:$P$6000,11,FALSE)</f>
        <v>1</v>
      </c>
      <c r="H1874" s="23">
        <f>VLOOKUP(A1874,[1]FloodArchive!$A$2:$P$6000,12,FALSE)</f>
        <v>500</v>
      </c>
      <c r="I1874" s="36">
        <v>4200000</v>
      </c>
      <c r="J1874" s="23" t="str">
        <f>VLOOKUP(A1874,[1]FloodArchive!$A$2:$P$6000,13,FALSE)</f>
        <v>Heavy rain</v>
      </c>
      <c r="K1874" s="26">
        <f>VLOOKUP(A1874,[1]FloodArchive!$A$2:$P$6003,14,FALSE)</f>
        <v>2</v>
      </c>
      <c r="L1874" s="23">
        <f>VLOOKUP(A1874,[1]FloodArchive!$A$2:$P$6000,7,FALSE)</f>
        <v>32128.23</v>
      </c>
      <c r="M1874" s="27">
        <f t="shared" si="94"/>
        <v>5.7621593052764508</v>
      </c>
      <c r="N1874" s="23">
        <f>VLOOKUP(A1874,[1]FloodArchive!$A$2:$P$6000,5,FALSE)</f>
        <v>-86.6173</v>
      </c>
      <c r="O1874" s="23">
        <f>VLOOKUP(A1874,[1]FloodArchive!$A$2:$P$6000,6,FALSE)</f>
        <v>39.734400000000001</v>
      </c>
      <c r="P1874" s="33" t="s">
        <v>3619</v>
      </c>
    </row>
    <row r="1875" spans="1:16" ht="39.950000000000003" customHeight="1" x14ac:dyDescent="0.2">
      <c r="A1875" s="138">
        <f t="shared" si="93"/>
        <v>2341</v>
      </c>
      <c r="B1875" s="21" t="str">
        <f>VLOOKUP(A1875,[1]FloodArchive!$A$2:$N$6000,3,FALSE)</f>
        <v>USA</v>
      </c>
      <c r="C1875" s="22" t="s">
        <v>3620</v>
      </c>
      <c r="D1875" s="24">
        <f>VLOOKUP(A1875,[1]FloodArchive!$A$2:$P$6000,8,FALSE)</f>
        <v>37863</v>
      </c>
      <c r="E1875" s="24">
        <f>VLOOKUP(A1875,[1]FloodArchive!$A$2:$P$6000,9,FALSE)</f>
        <v>37864</v>
      </c>
      <c r="F1875" s="25">
        <f t="shared" si="95"/>
        <v>2</v>
      </c>
      <c r="G1875" s="23">
        <f>VLOOKUP(A1875,[1]FloodArchive!$A$2:$P$6000,11,FALSE)</f>
        <v>6</v>
      </c>
      <c r="H1875" s="23">
        <f>VLOOKUP(A1875,[1]FloodArchive!$A$2:$P$6000,12,FALSE)</f>
        <v>0</v>
      </c>
      <c r="I1875" s="36"/>
      <c r="J1875" s="23" t="str">
        <f>VLOOKUP(A1875,[1]FloodArchive!$A$2:$P$6000,13,FALSE)</f>
        <v>Brief torrential rain</v>
      </c>
      <c r="K1875" s="26">
        <f>VLOOKUP(A1875,[1]FloodArchive!$A$2:$P$6003,14,FALSE)</f>
        <v>2</v>
      </c>
      <c r="L1875" s="23">
        <f>VLOOKUP(A1875,[1]FloodArchive!$A$2:$P$6000,7,FALSE)</f>
        <v>1168.71</v>
      </c>
      <c r="M1875" s="27">
        <f t="shared" si="94"/>
        <v>3.6697667513997203</v>
      </c>
      <c r="N1875" s="23">
        <f>VLOOKUP(A1875,[1]FloodArchive!$A$2:$P$6000,5,FALSE)</f>
        <v>-96.329099999999997</v>
      </c>
      <c r="O1875" s="23">
        <f>VLOOKUP(A1875,[1]FloodArchive!$A$2:$P$6000,6,FALSE)</f>
        <v>38.510399999999997</v>
      </c>
      <c r="P1875" s="33" t="s">
        <v>3621</v>
      </c>
    </row>
    <row r="1876" spans="1:16" ht="39.950000000000003" customHeight="1" x14ac:dyDescent="0.2">
      <c r="A1876" s="138">
        <f t="shared" si="93"/>
        <v>2340</v>
      </c>
      <c r="B1876" s="21" t="str">
        <f>VLOOKUP(A1876,[1]FloodArchive!$A$2:$N$6000,3,FALSE)</f>
        <v>Italy</v>
      </c>
      <c r="C1876" s="22" t="s">
        <v>3622</v>
      </c>
      <c r="D1876" s="24">
        <f>VLOOKUP(A1876,[1]FloodArchive!$A$2:$P$6000,8,FALSE)</f>
        <v>37862</v>
      </c>
      <c r="E1876" s="24">
        <f>VLOOKUP(A1876,[1]FloodArchive!$A$2:$P$6000,9,FALSE)</f>
        <v>37863</v>
      </c>
      <c r="F1876" s="25">
        <f t="shared" si="95"/>
        <v>2</v>
      </c>
      <c r="G1876" s="23">
        <f>VLOOKUP(A1876,[1]FloodArchive!$A$2:$P$6000,11,FALSE)</f>
        <v>2</v>
      </c>
      <c r="H1876" s="23">
        <f>VLOOKUP(A1876,[1]FloodArchive!$A$2:$P$6000,12,FALSE)</f>
        <v>300</v>
      </c>
      <c r="I1876" s="36"/>
      <c r="J1876" s="23" t="str">
        <f>VLOOKUP(A1876,[1]FloodArchive!$A$2:$P$6000,13,FALSE)</f>
        <v>Heavy rain</v>
      </c>
      <c r="K1876" s="26">
        <f>VLOOKUP(A1876,[1]FloodArchive!$A$2:$P$6003,14,FALSE)</f>
        <v>1</v>
      </c>
      <c r="L1876" s="23">
        <f>VLOOKUP(A1876,[1]FloodArchive!$A$2:$P$6000,7,FALSE)</f>
        <v>1114.78</v>
      </c>
      <c r="M1876" s="27">
        <f t="shared" si="94"/>
        <v>3.3482191642022396</v>
      </c>
      <c r="N1876" s="23">
        <f>VLOOKUP(A1876,[1]FloodArchive!$A$2:$P$6000,5,FALSE)</f>
        <v>13.2272</v>
      </c>
      <c r="O1876" s="23">
        <f>VLOOKUP(A1876,[1]FloodArchive!$A$2:$P$6000,6,FALSE)</f>
        <v>46.081200000000003</v>
      </c>
      <c r="P1876" s="33" t="s">
        <v>3623</v>
      </c>
    </row>
    <row r="1877" spans="1:16" ht="39.950000000000003" customHeight="1" x14ac:dyDescent="0.2">
      <c r="A1877" s="138">
        <f t="shared" si="93"/>
        <v>2339</v>
      </c>
      <c r="B1877" s="21" t="str">
        <f>VLOOKUP(A1877,[1]FloodArchive!$A$2:$N$6000,3,FALSE)</f>
        <v>Haiti</v>
      </c>
      <c r="C1877" s="22" t="s">
        <v>3624</v>
      </c>
      <c r="D1877" s="24">
        <f>VLOOKUP(A1877,[1]FloodArchive!$A$2:$P$6000,8,FALSE)</f>
        <v>37862</v>
      </c>
      <c r="E1877" s="24">
        <f>VLOOKUP(A1877,[1]FloodArchive!$A$2:$P$6000,9,FALSE)</f>
        <v>37863</v>
      </c>
      <c r="F1877" s="25">
        <f t="shared" si="95"/>
        <v>2</v>
      </c>
      <c r="G1877" s="23">
        <f>VLOOKUP(A1877,[1]FloodArchive!$A$2:$P$6000,11,FALSE)</f>
        <v>24</v>
      </c>
      <c r="H1877" s="23">
        <f>VLOOKUP(A1877,[1]FloodArchive!$A$2:$P$6000,12,FALSE)</f>
        <v>12000</v>
      </c>
      <c r="I1877" s="36"/>
      <c r="J1877" s="23" t="str">
        <f>VLOOKUP(A1877,[1]FloodArchive!$A$2:$P$6000,13,FALSE)</f>
        <v>Heavy rain</v>
      </c>
      <c r="K1877" s="26">
        <f>VLOOKUP(A1877,[1]FloodArchive!$A$2:$P$6003,14,FALSE)</f>
        <v>1</v>
      </c>
      <c r="L1877" s="23">
        <f>VLOOKUP(A1877,[1]FloodArchive!$A$2:$P$6000,7,FALSE)</f>
        <v>160.19800000000001</v>
      </c>
      <c r="M1877" s="27">
        <f t="shared" si="94"/>
        <v>2.5056870854747109</v>
      </c>
      <c r="N1877" s="23">
        <f>VLOOKUP(A1877,[1]FloodArchive!$A$2:$P$6000,5,FALSE)</f>
        <v>-72.643900000000002</v>
      </c>
      <c r="O1877" s="23">
        <f>VLOOKUP(A1877,[1]FloodArchive!$A$2:$P$6000,6,FALSE)</f>
        <v>19.105899999999998</v>
      </c>
      <c r="P1877" s="33" t="s">
        <v>3625</v>
      </c>
    </row>
    <row r="1878" spans="1:16" ht="39.950000000000003" customHeight="1" x14ac:dyDescent="0.2">
      <c r="A1878" s="138">
        <f t="shared" si="93"/>
        <v>2338</v>
      </c>
      <c r="B1878" s="21" t="str">
        <f>VLOOKUP(A1878,[1]FloodArchive!$A$2:$N$6000,3,FALSE)</f>
        <v>India</v>
      </c>
      <c r="C1878" s="22" t="s">
        <v>3626</v>
      </c>
      <c r="D1878" s="24">
        <f>VLOOKUP(A1878,[1]FloodArchive!$A$2:$P$6000,8,FALSE)</f>
        <v>37860</v>
      </c>
      <c r="E1878" s="24">
        <f>VLOOKUP(A1878,[1]FloodArchive!$A$2:$P$6000,9,FALSE)</f>
        <v>37914</v>
      </c>
      <c r="F1878" s="25">
        <f t="shared" si="95"/>
        <v>55</v>
      </c>
      <c r="G1878" s="23">
        <f>VLOOKUP(A1878,[1]FloodArchive!$A$2:$P$6000,11,FALSE)</f>
        <v>67</v>
      </c>
      <c r="H1878" s="23">
        <f>VLOOKUP(A1878,[1]FloodArchive!$A$2:$P$6000,12,FALSE)</f>
        <v>3000000</v>
      </c>
      <c r="I1878" s="36">
        <v>55000000</v>
      </c>
      <c r="J1878" s="23" t="str">
        <f>VLOOKUP(A1878,[1]FloodArchive!$A$2:$P$6000,13,FALSE)</f>
        <v>Monsoonal rain</v>
      </c>
      <c r="K1878" s="26">
        <f>VLOOKUP(A1878,[1]FloodArchive!$A$2:$P$6003,14,FALSE)</f>
        <v>1</v>
      </c>
      <c r="L1878" s="23">
        <f>VLOOKUP(A1878,[1]FloodArchive!$A$2:$P$6000,7,FALSE)</f>
        <v>117883.62</v>
      </c>
      <c r="M1878" s="27">
        <f t="shared" si="94"/>
        <v>6.8118161533016304</v>
      </c>
      <c r="N1878" s="23">
        <f>VLOOKUP(A1878,[1]FloodArchive!$A$2:$P$6000,5,FALSE)</f>
        <v>85.893600000000006</v>
      </c>
      <c r="O1878" s="23">
        <f>VLOOKUP(A1878,[1]FloodArchive!$A$2:$P$6000,6,FALSE)</f>
        <v>20.625800000000002</v>
      </c>
      <c r="P1878" s="33" t="s">
        <v>3627</v>
      </c>
    </row>
    <row r="1879" spans="1:16" ht="39.950000000000003" customHeight="1" x14ac:dyDescent="0.2">
      <c r="A1879" s="138">
        <f t="shared" si="93"/>
        <v>2337</v>
      </c>
      <c r="B1879" s="21" t="str">
        <f>VLOOKUP(A1879,[1]FloodArchive!$A$2:$N$6000,3,FALSE)</f>
        <v>China</v>
      </c>
      <c r="C1879" s="22" t="s">
        <v>3628</v>
      </c>
      <c r="D1879" s="24">
        <f>VLOOKUP(A1879,[1]FloodArchive!$A$2:$P$6000,8,FALSE)</f>
        <v>37859</v>
      </c>
      <c r="E1879" s="24">
        <f>VLOOKUP(A1879,[1]FloodArchive!$A$2:$P$6000,9,FALSE)</f>
        <v>37863</v>
      </c>
      <c r="F1879" s="25">
        <f t="shared" si="95"/>
        <v>5</v>
      </c>
      <c r="G1879" s="23">
        <f>VLOOKUP(A1879,[1]FloodArchive!$A$2:$P$6000,11,FALSE)</f>
        <v>17</v>
      </c>
      <c r="H1879" s="23">
        <f>VLOOKUP(A1879,[1]FloodArchive!$A$2:$P$6000,12,FALSE)</f>
        <v>0</v>
      </c>
      <c r="I1879" s="36"/>
      <c r="J1879" s="23" t="str">
        <f>VLOOKUP(A1879,[1]FloodArchive!$A$2:$P$6000,13,FALSE)</f>
        <v>Heavy rain</v>
      </c>
      <c r="K1879" s="26">
        <f>VLOOKUP(A1879,[1]FloodArchive!$A$2:$P$6003,14,FALSE)</f>
        <v>1</v>
      </c>
      <c r="L1879" s="23">
        <f>VLOOKUP(A1879,[1]FloodArchive!$A$2:$P$6000,7,FALSE)</f>
        <v>6155.34</v>
      </c>
      <c r="M1879" s="27">
        <f t="shared" si="94"/>
        <v>4.4882220512127207</v>
      </c>
      <c r="N1879" s="23">
        <f>VLOOKUP(A1879,[1]FloodArchive!$A$2:$P$6000,5,FALSE)</f>
        <v>103.018</v>
      </c>
      <c r="O1879" s="23">
        <f>VLOOKUP(A1879,[1]FloodArchive!$A$2:$P$6000,6,FALSE)</f>
        <v>30.031600000000001</v>
      </c>
      <c r="P1879" s="33" t="s">
        <v>3629</v>
      </c>
    </row>
    <row r="1880" spans="1:16" ht="39.950000000000003" customHeight="1" x14ac:dyDescent="0.2">
      <c r="A1880" s="138">
        <f t="shared" si="93"/>
        <v>2336</v>
      </c>
      <c r="B1880" s="21" t="str">
        <f>VLOOKUP(A1880,[1]FloodArchive!$A$2:$N$6000,3,FALSE)</f>
        <v>Russia</v>
      </c>
      <c r="C1880" s="22" t="s">
        <v>3630</v>
      </c>
      <c r="D1880" s="24">
        <f>VLOOKUP(A1880,[1]FloodArchive!$A$2:$P$6000,8,FALSE)</f>
        <v>37860</v>
      </c>
      <c r="E1880" s="24">
        <f>VLOOKUP(A1880,[1]FloodArchive!$A$2:$P$6000,9,FALSE)</f>
        <v>37862</v>
      </c>
      <c r="F1880" s="25">
        <f t="shared" si="95"/>
        <v>3</v>
      </c>
      <c r="G1880" s="23">
        <f>VLOOKUP(A1880,[1]FloodArchive!$A$2:$P$6000,11,FALSE)</f>
        <v>0</v>
      </c>
      <c r="H1880" s="23">
        <f>VLOOKUP(A1880,[1]FloodArchive!$A$2:$P$6000,12,FALSE)</f>
        <v>200</v>
      </c>
      <c r="I1880" s="36"/>
      <c r="J1880" s="23" t="str">
        <f>VLOOKUP(A1880,[1]FloodArchive!$A$2:$P$6000,13,FALSE)</f>
        <v>Brief torrential rain</v>
      </c>
      <c r="K1880" s="26">
        <f>VLOOKUP(A1880,[1]FloodArchive!$A$2:$P$6003,14,FALSE)</f>
        <v>1</v>
      </c>
      <c r="L1880" s="23">
        <f>VLOOKUP(A1880,[1]FloodArchive!$A$2:$P$6000,7,FALSE)</f>
        <v>11776.47</v>
      </c>
      <c r="M1880" s="27">
        <f t="shared" si="94"/>
        <v>4.5481363847916567</v>
      </c>
      <c r="N1880" s="23">
        <f>VLOOKUP(A1880,[1]FloodArchive!$A$2:$P$6000,5,FALSE)</f>
        <v>44.369799999999998</v>
      </c>
      <c r="O1880" s="23">
        <f>VLOOKUP(A1880,[1]FloodArchive!$A$2:$P$6000,6,FALSE)</f>
        <v>44.700200000000002</v>
      </c>
      <c r="P1880" s="33" t="s">
        <v>3631</v>
      </c>
    </row>
    <row r="1881" spans="1:16" ht="39.950000000000003" customHeight="1" x14ac:dyDescent="0.2">
      <c r="A1881" s="138">
        <f t="shared" si="93"/>
        <v>2335</v>
      </c>
      <c r="B1881" s="21" t="str">
        <f>VLOOKUP(A1881,[1]FloodArchive!$A$2:$N$6000,3,FALSE)</f>
        <v>Romania</v>
      </c>
      <c r="C1881" s="22" t="s">
        <v>3632</v>
      </c>
      <c r="D1881" s="24">
        <f>VLOOKUP(A1881,[1]FloodArchive!$A$2:$P$6000,8,FALSE)</f>
        <v>37860</v>
      </c>
      <c r="E1881" s="24">
        <f>VLOOKUP(A1881,[1]FloodArchive!$A$2:$P$6000,9,FALSE)</f>
        <v>37860</v>
      </c>
      <c r="F1881" s="25">
        <f t="shared" si="95"/>
        <v>1</v>
      </c>
      <c r="G1881" s="23">
        <f>VLOOKUP(A1881,[1]FloodArchive!$A$2:$P$6000,11,FALSE)</f>
        <v>2</v>
      </c>
      <c r="H1881" s="23">
        <f>VLOOKUP(A1881,[1]FloodArchive!$A$2:$P$6000,12,FALSE)</f>
        <v>0</v>
      </c>
      <c r="I1881" s="36"/>
      <c r="J1881" s="23" t="str">
        <f>VLOOKUP(A1881,[1]FloodArchive!$A$2:$P$6000,13,FALSE)</f>
        <v>Brief torrential rain</v>
      </c>
      <c r="K1881" s="26">
        <f>VLOOKUP(A1881,[1]FloodArchive!$A$2:$P$6003,14,FALSE)</f>
        <v>1</v>
      </c>
      <c r="L1881" s="23">
        <f>VLOOKUP(A1881,[1]FloodArchive!$A$2:$P$6000,7,FALSE)</f>
        <v>367.84199999999998</v>
      </c>
      <c r="M1881" s="27">
        <f t="shared" si="94"/>
        <v>2.5656613152415439</v>
      </c>
      <c r="N1881" s="23">
        <f>VLOOKUP(A1881,[1]FloodArchive!$A$2:$P$6000,5,FALSE)</f>
        <v>28.815000000000001</v>
      </c>
      <c r="O1881" s="23">
        <f>VLOOKUP(A1881,[1]FloodArchive!$A$2:$P$6000,6,FALSE)</f>
        <v>44.866</v>
      </c>
      <c r="P1881" s="33" t="s">
        <v>3633</v>
      </c>
    </row>
    <row r="1882" spans="1:16" ht="39.950000000000003" customHeight="1" x14ac:dyDescent="0.2">
      <c r="A1882" s="138">
        <f t="shared" si="93"/>
        <v>2334</v>
      </c>
      <c r="B1882" s="21" t="str">
        <f>VLOOKUP(A1882,[1]FloodArchive!$A$2:$N$6000,3,FALSE)</f>
        <v>Kenya</v>
      </c>
      <c r="C1882" s="22" t="s">
        <v>3634</v>
      </c>
      <c r="D1882" s="24">
        <f>VLOOKUP(A1882,[1]FloodArchive!$A$2:$P$6000,8,FALSE)</f>
        <v>37859</v>
      </c>
      <c r="E1882" s="24">
        <f>VLOOKUP(A1882,[1]FloodArchive!$A$2:$P$6000,9,FALSE)</f>
        <v>37876</v>
      </c>
      <c r="F1882" s="25">
        <f t="shared" si="95"/>
        <v>18</v>
      </c>
      <c r="G1882" s="23">
        <f>VLOOKUP(A1882,[1]FloodArchive!$A$2:$P$6000,11,FALSE)</f>
        <v>1</v>
      </c>
      <c r="H1882" s="23">
        <f>VLOOKUP(A1882,[1]FloodArchive!$A$2:$P$6000,12,FALSE)</f>
        <v>2100</v>
      </c>
      <c r="I1882" s="36"/>
      <c r="J1882" s="23" t="str">
        <f>VLOOKUP(A1882,[1]FloodArchive!$A$2:$P$6000,13,FALSE)</f>
        <v>Heavy rain</v>
      </c>
      <c r="K1882" s="26">
        <f>VLOOKUP(A1882,[1]FloodArchive!$A$2:$P$6003,14,FALSE)</f>
        <v>1</v>
      </c>
      <c r="L1882" s="23">
        <f>VLOOKUP(A1882,[1]FloodArchive!$A$2:$P$6000,7,FALSE)</f>
        <v>2470.75</v>
      </c>
      <c r="M1882" s="27">
        <f t="shared" si="94"/>
        <v>4.6481013091402543</v>
      </c>
      <c r="N1882" s="23">
        <f>VLOOKUP(A1882,[1]FloodArchive!$A$2:$P$6000,5,FALSE)</f>
        <v>34.244199999999999</v>
      </c>
      <c r="O1882" s="23">
        <f>VLOOKUP(A1882,[1]FloodArchive!$A$2:$P$6000,6,FALSE)</f>
        <v>0.22722000000000001</v>
      </c>
      <c r="P1882" s="33" t="s">
        <v>3635</v>
      </c>
    </row>
    <row r="1883" spans="1:16" ht="39.950000000000003" customHeight="1" x14ac:dyDescent="0.2">
      <c r="A1883" s="138">
        <f t="shared" si="93"/>
        <v>2333</v>
      </c>
      <c r="B1883" s="21" t="str">
        <f>VLOOKUP(A1883,[1]FloodArchive!$A$2:$N$6000,3,FALSE)</f>
        <v>USA</v>
      </c>
      <c r="C1883" s="22" t="s">
        <v>3636</v>
      </c>
      <c r="D1883" s="24">
        <f>VLOOKUP(A1883,[1]FloodArchive!$A$2:$P$6000,8,FALSE)</f>
        <v>37859</v>
      </c>
      <c r="E1883" s="24">
        <f>VLOOKUP(A1883,[1]FloodArchive!$A$2:$P$6000,9,FALSE)</f>
        <v>37859</v>
      </c>
      <c r="F1883" s="25">
        <f t="shared" si="95"/>
        <v>1</v>
      </c>
      <c r="G1883" s="23">
        <f>VLOOKUP(A1883,[1]FloodArchive!$A$2:$P$6000,11,FALSE)</f>
        <v>3</v>
      </c>
      <c r="H1883" s="23">
        <f>VLOOKUP(A1883,[1]FloodArchive!$A$2:$P$6000,12,FALSE)</f>
        <v>30</v>
      </c>
      <c r="I1883" s="36"/>
      <c r="J1883" s="23" t="str">
        <f>VLOOKUP(A1883,[1]FloodArchive!$A$2:$P$6000,13,FALSE)</f>
        <v>Brief torrential rain</v>
      </c>
      <c r="K1883" s="26">
        <f>VLOOKUP(A1883,[1]FloodArchive!$A$2:$P$6003,14,FALSE)</f>
        <v>1</v>
      </c>
      <c r="L1883" s="23">
        <f>VLOOKUP(A1883,[1]FloodArchive!$A$2:$P$6000,7,FALSE)</f>
        <v>5002.79</v>
      </c>
      <c r="M1883" s="27">
        <f t="shared" si="94"/>
        <v>3.6992122730702284</v>
      </c>
      <c r="N1883" s="23">
        <f>VLOOKUP(A1883,[1]FloodArchive!$A$2:$P$6000,5,FALSE)</f>
        <v>-115.879</v>
      </c>
      <c r="O1883" s="23">
        <f>VLOOKUP(A1883,[1]FloodArchive!$A$2:$P$6000,6,FALSE)</f>
        <v>34.279499999999999</v>
      </c>
      <c r="P1883" s="33" t="s">
        <v>3637</v>
      </c>
    </row>
    <row r="1884" spans="1:16" ht="39.950000000000003" customHeight="1" x14ac:dyDescent="0.2">
      <c r="A1884" s="138">
        <f t="shared" si="93"/>
        <v>2332</v>
      </c>
      <c r="B1884" s="21" t="str">
        <f>VLOOKUP(A1884,[1]FloodArchive!$A$2:$N$6000,3,FALSE)</f>
        <v>China</v>
      </c>
      <c r="C1884" s="22" t="s">
        <v>3638</v>
      </c>
      <c r="D1884" s="24">
        <f>VLOOKUP(A1884,[1]FloodArchive!$A$2:$P$6000,8,FALSE)</f>
        <v>37857</v>
      </c>
      <c r="E1884" s="24">
        <f>VLOOKUP(A1884,[1]FloodArchive!$A$2:$P$6000,9,FALSE)</f>
        <v>37937</v>
      </c>
      <c r="F1884" s="25">
        <f t="shared" si="95"/>
        <v>81</v>
      </c>
      <c r="G1884" s="23">
        <f>VLOOKUP(A1884,[1]FloodArchive!$A$2:$P$6000,11,FALSE)</f>
        <v>123</v>
      </c>
      <c r="H1884" s="23">
        <f>VLOOKUP(A1884,[1]FloodArchive!$A$2:$P$6000,12,FALSE)</f>
        <v>670000</v>
      </c>
      <c r="I1884" s="36">
        <v>240000000</v>
      </c>
      <c r="J1884" s="23" t="str">
        <f>VLOOKUP(A1884,[1]FloodArchive!$A$2:$P$6000,13,FALSE)</f>
        <v>Heavy rain</v>
      </c>
      <c r="K1884" s="26">
        <f>VLOOKUP(A1884,[1]FloodArchive!$A$2:$P$6003,14,FALSE)</f>
        <v>2</v>
      </c>
      <c r="L1884" s="23">
        <f>VLOOKUP(A1884,[1]FloodArchive!$A$2:$P$6000,7,FALSE)</f>
        <v>471060.82</v>
      </c>
      <c r="M1884" s="27">
        <f t="shared" si="94"/>
        <v>7.8825919982854042</v>
      </c>
      <c r="N1884" s="23">
        <f>VLOOKUP(A1884,[1]FloodArchive!$A$2:$P$6000,5,FALSE)</f>
        <v>107.985</v>
      </c>
      <c r="O1884" s="23">
        <f>VLOOKUP(A1884,[1]FloodArchive!$A$2:$P$6000,6,FALSE)</f>
        <v>35.681199999999997</v>
      </c>
      <c r="P1884" s="33" t="s">
        <v>3639</v>
      </c>
    </row>
    <row r="1885" spans="1:16" ht="39.950000000000003" customHeight="1" x14ac:dyDescent="0.2">
      <c r="A1885" s="138">
        <f t="shared" si="93"/>
        <v>2331</v>
      </c>
      <c r="B1885" s="21" t="str">
        <f>VLOOKUP(A1885,[1]FloodArchive!$A$2:$N$6000,3,FALSE)</f>
        <v>Kenya</v>
      </c>
      <c r="C1885" s="22" t="s">
        <v>3640</v>
      </c>
      <c r="D1885" s="24">
        <f>VLOOKUP(A1885,[1]FloodArchive!$A$2:$P$6000,8,FALSE)</f>
        <v>37857</v>
      </c>
      <c r="E1885" s="24">
        <f>VLOOKUP(A1885,[1]FloodArchive!$A$2:$P$6000,9,FALSE)</f>
        <v>37857</v>
      </c>
      <c r="F1885" s="25">
        <f t="shared" si="95"/>
        <v>1</v>
      </c>
      <c r="G1885" s="23">
        <f>VLOOKUP(A1885,[1]FloodArchive!$A$2:$P$6000,11,FALSE)</f>
        <v>0</v>
      </c>
      <c r="H1885" s="23">
        <f>VLOOKUP(A1885,[1]FloodArchive!$A$2:$P$6000,12,FALSE)</f>
        <v>400</v>
      </c>
      <c r="I1885" s="36"/>
      <c r="J1885" s="23" t="str">
        <f>VLOOKUP(A1885,[1]FloodArchive!$A$2:$P$6000,13,FALSE)</f>
        <v>Brief torrential rain</v>
      </c>
      <c r="K1885" s="26">
        <f>VLOOKUP(A1885,[1]FloodArchive!$A$2:$P$6003,14,FALSE)</f>
        <v>1</v>
      </c>
      <c r="L1885" s="23">
        <f>VLOOKUP(A1885,[1]FloodArchive!$A$2:$P$6000,7,FALSE)</f>
        <v>2922.85</v>
      </c>
      <c r="M1885" s="27">
        <f t="shared" si="94"/>
        <v>3.4658065280348742</v>
      </c>
      <c r="N1885" s="23">
        <f>VLOOKUP(A1885,[1]FloodArchive!$A$2:$P$6000,5,FALSE)</f>
        <v>35.689399999999999</v>
      </c>
      <c r="O1885" s="23">
        <f>VLOOKUP(A1885,[1]FloodArchive!$A$2:$P$6000,6,FALSE)</f>
        <v>0.98717999999999995</v>
      </c>
      <c r="P1885" s="33" t="s">
        <v>3641</v>
      </c>
    </row>
    <row r="1886" spans="1:16" ht="39.950000000000003" customHeight="1" x14ac:dyDescent="0.2">
      <c r="A1886" s="138">
        <f t="shared" si="93"/>
        <v>2330</v>
      </c>
      <c r="B1886" s="21" t="str">
        <f>VLOOKUP(A1886,[1]FloodArchive!$A$2:$N$6000,3,FALSE)</f>
        <v>Australia</v>
      </c>
      <c r="C1886" s="22" t="s">
        <v>3642</v>
      </c>
      <c r="D1886" s="24">
        <f>VLOOKUP(A1886,[1]FloodArchive!$A$2:$P$6000,8,FALSE)</f>
        <v>37857</v>
      </c>
      <c r="E1886" s="24">
        <f>VLOOKUP(A1886,[1]FloodArchive!$A$2:$P$6000,9,FALSE)</f>
        <v>37860</v>
      </c>
      <c r="F1886" s="25">
        <f t="shared" si="95"/>
        <v>4</v>
      </c>
      <c r="G1886" s="23">
        <f>VLOOKUP(A1886,[1]FloodArchive!$A$2:$P$6000,11,FALSE)</f>
        <v>0</v>
      </c>
      <c r="H1886" s="23">
        <f>VLOOKUP(A1886,[1]FloodArchive!$A$2:$P$6000,12,FALSE)</f>
        <v>0</v>
      </c>
      <c r="I1886" s="36"/>
      <c r="J1886" s="23" t="str">
        <f>VLOOKUP(A1886,[1]FloodArchive!$A$2:$P$6000,13,FALSE)</f>
        <v>Heavy rain</v>
      </c>
      <c r="K1886" s="26">
        <f>VLOOKUP(A1886,[1]FloodArchive!$A$2:$P$6003,14,FALSE)</f>
        <v>2</v>
      </c>
      <c r="L1886" s="23">
        <f>VLOOKUP(A1886,[1]FloodArchive!$A$2:$P$6000,7,FALSE)</f>
        <v>3538.66</v>
      </c>
      <c r="M1886" s="27">
        <f t="shared" si="94"/>
        <v>4.4519288239393404</v>
      </c>
      <c r="N1886" s="23">
        <f>VLOOKUP(A1886,[1]FloodArchive!$A$2:$P$6000,5,FALSE)</f>
        <v>147.48099999999999</v>
      </c>
      <c r="O1886" s="23">
        <f>VLOOKUP(A1886,[1]FloodArchive!$A$2:$P$6000,6,FALSE)</f>
        <v>-41.693300000000001</v>
      </c>
      <c r="P1886" s="33" t="s">
        <v>3643</v>
      </c>
    </row>
    <row r="1887" spans="1:16" ht="39.950000000000003" customHeight="1" x14ac:dyDescent="0.2">
      <c r="A1887" s="138">
        <f t="shared" si="93"/>
        <v>2329</v>
      </c>
      <c r="B1887" s="21" t="str">
        <f>VLOOKUP(A1887,[1]FloodArchive!$A$2:$N$6000,3,FALSE)</f>
        <v>Australia</v>
      </c>
      <c r="C1887" s="22" t="s">
        <v>3644</v>
      </c>
      <c r="D1887" s="24">
        <f>VLOOKUP(A1887,[1]FloodArchive!$A$2:$P$6000,8,FALSE)</f>
        <v>37857</v>
      </c>
      <c r="E1887" s="24">
        <f>VLOOKUP(A1887,[1]FloodArchive!$A$2:$P$6000,9,FALSE)</f>
        <v>37858</v>
      </c>
      <c r="F1887" s="25">
        <f t="shared" si="95"/>
        <v>2</v>
      </c>
      <c r="G1887" s="23">
        <f>VLOOKUP(A1887,[1]FloodArchive!$A$2:$P$6000,11,FALSE)</f>
        <v>0</v>
      </c>
      <c r="H1887" s="23">
        <f>VLOOKUP(A1887,[1]FloodArchive!$A$2:$P$6000,12,FALSE)</f>
        <v>0</v>
      </c>
      <c r="I1887" s="36"/>
      <c r="J1887" s="23" t="str">
        <f>VLOOKUP(A1887,[1]FloodArchive!$A$2:$P$6000,13,FALSE)</f>
        <v>Heavy rain</v>
      </c>
      <c r="K1887" s="26">
        <f>VLOOKUP(A1887,[1]FloodArchive!$A$2:$P$6003,14,FALSE)</f>
        <v>1</v>
      </c>
      <c r="L1887" s="23">
        <f>VLOOKUP(A1887,[1]FloodArchive!$A$2:$P$6000,7,FALSE)</f>
        <v>85.070300000000003</v>
      </c>
      <c r="M1887" s="27">
        <f t="shared" si="94"/>
        <v>2.2308079600089661</v>
      </c>
      <c r="N1887" s="23">
        <f>VLOOKUP(A1887,[1]FloodArchive!$A$2:$P$6000,5,FALSE)</f>
        <v>147.018</v>
      </c>
      <c r="O1887" s="23">
        <f>VLOOKUP(A1887,[1]FloodArchive!$A$2:$P$6000,6,FALSE)</f>
        <v>-43.063099999999999</v>
      </c>
      <c r="P1887" s="33" t="s">
        <v>3645</v>
      </c>
    </row>
    <row r="1888" spans="1:16" ht="39.950000000000003" customHeight="1" x14ac:dyDescent="0.2">
      <c r="A1888" s="138">
        <f t="shared" si="93"/>
        <v>2328</v>
      </c>
      <c r="B1888" s="21" t="str">
        <f>VLOOKUP(A1888,[1]FloodArchive!$A$2:$N$6000,3,FALSE)</f>
        <v>China</v>
      </c>
      <c r="C1888" s="22" t="s">
        <v>3646</v>
      </c>
      <c r="D1888" s="24">
        <f>VLOOKUP(A1888,[1]FloodArchive!$A$2:$P$6000,8,FALSE)</f>
        <v>37858</v>
      </c>
      <c r="E1888" s="24">
        <f>VLOOKUP(A1888,[1]FloodArchive!$A$2:$P$6000,9,FALSE)</f>
        <v>37859</v>
      </c>
      <c r="F1888" s="25">
        <f t="shared" si="95"/>
        <v>2</v>
      </c>
      <c r="G1888" s="23">
        <f>VLOOKUP(A1888,[1]FloodArchive!$A$2:$P$6000,11,FALSE)</f>
        <v>3</v>
      </c>
      <c r="H1888" s="23">
        <f>VLOOKUP(A1888,[1]FloodArchive!$A$2:$P$6000,12,FALSE)</f>
        <v>0</v>
      </c>
      <c r="I1888" s="36"/>
      <c r="J1888" s="23" t="str">
        <f>VLOOKUP(A1888,[1]FloodArchive!$A$2:$P$6000,13,FALSE)</f>
        <v>Tropical Cyclone</v>
      </c>
      <c r="K1888" s="26">
        <f>VLOOKUP(A1888,[1]FloodArchive!$A$2:$P$6003,14,FALSE)</f>
        <v>1</v>
      </c>
      <c r="L1888" s="23">
        <f>VLOOKUP(A1888,[1]FloodArchive!$A$2:$P$6000,7,FALSE)</f>
        <v>27219.119999999999</v>
      </c>
      <c r="M1888" s="27">
        <f t="shared" si="94"/>
        <v>4.7359040759243181</v>
      </c>
      <c r="N1888" s="23">
        <f>VLOOKUP(A1888,[1]FloodArchive!$A$2:$P$6000,5,FALSE)</f>
        <v>110.26600000000001</v>
      </c>
      <c r="O1888" s="23">
        <f>VLOOKUP(A1888,[1]FloodArchive!$A$2:$P$6000,6,FALSE)</f>
        <v>21.150500000000001</v>
      </c>
      <c r="P1888" s="33" t="s">
        <v>3647</v>
      </c>
    </row>
    <row r="1889" spans="1:16" ht="39.950000000000003" customHeight="1" x14ac:dyDescent="0.2">
      <c r="A1889" s="138">
        <f t="shared" si="93"/>
        <v>2327</v>
      </c>
      <c r="B1889" s="21" t="str">
        <f>VLOOKUP(A1889,[1]FloodArchive!$A$2:$N$6000,3,FALSE)</f>
        <v>Mexico</v>
      </c>
      <c r="C1889" s="22" t="s">
        <v>3648</v>
      </c>
      <c r="D1889" s="24">
        <f>VLOOKUP(A1889,[1]FloodArchive!$A$2:$P$6000,8,FALSE)</f>
        <v>37857</v>
      </c>
      <c r="E1889" s="24">
        <f>VLOOKUP(A1889,[1]FloodArchive!$A$2:$P$6000,9,FALSE)</f>
        <v>37860</v>
      </c>
      <c r="F1889" s="25">
        <f t="shared" si="95"/>
        <v>4</v>
      </c>
      <c r="G1889" s="23">
        <f>VLOOKUP(A1889,[1]FloodArchive!$A$2:$P$6000,11,FALSE)</f>
        <v>2</v>
      </c>
      <c r="H1889" s="23">
        <f>VLOOKUP(A1889,[1]FloodArchive!$A$2:$P$6000,12,FALSE)</f>
        <v>3000</v>
      </c>
      <c r="I1889" s="36"/>
      <c r="J1889" s="23" t="str">
        <f>VLOOKUP(A1889,[1]FloodArchive!$A$2:$P$6000,13,FALSE)</f>
        <v>Tropical Cyclone</v>
      </c>
      <c r="K1889" s="26">
        <f>VLOOKUP(A1889,[1]FloodArchive!$A$2:$P$6003,14,FALSE)</f>
        <v>1</v>
      </c>
      <c r="L1889" s="23">
        <f>VLOOKUP(A1889,[1]FloodArchive!$A$2:$P$6000,7,FALSE)</f>
        <v>5832.81</v>
      </c>
      <c r="M1889" s="27">
        <f t="shared" si="94"/>
        <v>4.3679378211275131</v>
      </c>
      <c r="N1889" s="23">
        <f>VLOOKUP(A1889,[1]FloodArchive!$A$2:$P$6000,5,FALSE)</f>
        <v>-110.79900000000001</v>
      </c>
      <c r="O1889" s="23">
        <f>VLOOKUP(A1889,[1]FloodArchive!$A$2:$P$6000,6,FALSE)</f>
        <v>24.417000000000002</v>
      </c>
      <c r="P1889" s="33" t="s">
        <v>3649</v>
      </c>
    </row>
    <row r="1890" spans="1:16" ht="39.950000000000003" customHeight="1" x14ac:dyDescent="0.2">
      <c r="A1890" s="138">
        <f t="shared" si="93"/>
        <v>2326</v>
      </c>
      <c r="B1890" s="21" t="str">
        <f>VLOOKUP(A1890,[1]FloodArchive!$A$2:$N$6000,3,FALSE)</f>
        <v>South Korea</v>
      </c>
      <c r="C1890" s="22" t="s">
        <v>3650</v>
      </c>
      <c r="D1890" s="24">
        <f>VLOOKUP(A1890,[1]FloodArchive!$A$2:$P$6000,8,FALSE)</f>
        <v>37854</v>
      </c>
      <c r="E1890" s="24">
        <f>VLOOKUP(A1890,[1]FloodArchive!$A$2:$P$6000,9,FALSE)</f>
        <v>37858</v>
      </c>
      <c r="F1890" s="25">
        <f t="shared" si="95"/>
        <v>5</v>
      </c>
      <c r="G1890" s="23">
        <f>VLOOKUP(A1890,[1]FloodArchive!$A$2:$P$6000,11,FALSE)</f>
        <v>1</v>
      </c>
      <c r="H1890" s="23">
        <f>VLOOKUP(A1890,[1]FloodArchive!$A$2:$P$6000,12,FALSE)</f>
        <v>0</v>
      </c>
      <c r="I1890" s="36"/>
      <c r="J1890" s="23" t="str">
        <f>VLOOKUP(A1890,[1]FloodArchive!$A$2:$P$6000,13,FALSE)</f>
        <v>Heavy rain</v>
      </c>
      <c r="K1890" s="26">
        <f>VLOOKUP(A1890,[1]FloodArchive!$A$2:$P$6003,14,FALSE)</f>
        <v>1</v>
      </c>
      <c r="L1890" s="23">
        <f>VLOOKUP(A1890,[1]FloodArchive!$A$2:$P$6000,7,FALSE)</f>
        <v>7788.93</v>
      </c>
      <c r="M1890" s="27">
        <f t="shared" si="94"/>
        <v>4.5904478051391617</v>
      </c>
      <c r="N1890" s="23">
        <f>VLOOKUP(A1890,[1]FloodArchive!$A$2:$P$6000,5,FALSE)</f>
        <v>127.024</v>
      </c>
      <c r="O1890" s="23">
        <f>VLOOKUP(A1890,[1]FloodArchive!$A$2:$P$6000,6,FALSE)</f>
        <v>37.863999999999997</v>
      </c>
      <c r="P1890" s="33" t="s">
        <v>3651</v>
      </c>
    </row>
    <row r="1891" spans="1:16" ht="39.950000000000003" customHeight="1" x14ac:dyDescent="0.2">
      <c r="A1891" s="138">
        <f t="shared" si="93"/>
        <v>2325</v>
      </c>
      <c r="B1891" s="21" t="str">
        <f>VLOOKUP(A1891,[1]FloodArchive!$A$2:$N$6000,3,FALSE)</f>
        <v>USA</v>
      </c>
      <c r="C1891" s="22" t="s">
        <v>3652</v>
      </c>
      <c r="D1891" s="24">
        <f>VLOOKUP(A1891,[1]FloodArchive!$A$2:$P$6000,8,FALSE)</f>
        <v>37855</v>
      </c>
      <c r="E1891" s="24">
        <f>VLOOKUP(A1891,[1]FloodArchive!$A$2:$P$6000,9,FALSE)</f>
        <v>37855</v>
      </c>
      <c r="F1891" s="25">
        <f t="shared" si="95"/>
        <v>1</v>
      </c>
      <c r="G1891" s="23">
        <f>VLOOKUP(A1891,[1]FloodArchive!$A$2:$P$6000,11,FALSE)</f>
        <v>2</v>
      </c>
      <c r="H1891" s="23">
        <f>VLOOKUP(A1891,[1]FloodArchive!$A$2:$P$6000,12,FALSE)</f>
        <v>0</v>
      </c>
      <c r="I1891" s="36"/>
      <c r="J1891" s="23" t="str">
        <f>VLOOKUP(A1891,[1]FloodArchive!$A$2:$P$6000,13,FALSE)</f>
        <v>Brief torrential rain</v>
      </c>
      <c r="K1891" s="26">
        <f>VLOOKUP(A1891,[1]FloodArchive!$A$2:$P$6003,14,FALSE)</f>
        <v>1</v>
      </c>
      <c r="L1891" s="23">
        <f>VLOOKUP(A1891,[1]FloodArchive!$A$2:$P$6000,7,FALSE)</f>
        <v>10537.09</v>
      </c>
      <c r="M1891" s="27">
        <f t="shared" si="94"/>
        <v>4.0227206894879144</v>
      </c>
      <c r="N1891" s="23">
        <f>VLOOKUP(A1891,[1]FloodArchive!$A$2:$P$6000,5,FALSE)</f>
        <v>-84.683099999999996</v>
      </c>
      <c r="O1891" s="23">
        <f>VLOOKUP(A1891,[1]FloodArchive!$A$2:$P$6000,6,FALSE)</f>
        <v>38.118600000000001</v>
      </c>
      <c r="P1891" s="33" t="s">
        <v>3653</v>
      </c>
    </row>
    <row r="1892" spans="1:16" ht="39.950000000000003" customHeight="1" x14ac:dyDescent="0.2">
      <c r="A1892" s="138">
        <f t="shared" si="93"/>
        <v>2324</v>
      </c>
      <c r="B1892" s="21" t="str">
        <f>VLOOKUP(A1892,[1]FloodArchive!$A$2:$N$6000,3,FALSE)</f>
        <v>Ethiopia</v>
      </c>
      <c r="C1892" s="22" t="s">
        <v>3654</v>
      </c>
      <c r="D1892" s="24">
        <f>VLOOKUP(A1892,[1]FloodArchive!$A$2:$P$6000,8,FALSE)</f>
        <v>37852</v>
      </c>
      <c r="E1892" s="24">
        <f>VLOOKUP(A1892,[1]FloodArchive!$A$2:$P$6000,9,FALSE)</f>
        <v>37873</v>
      </c>
      <c r="F1892" s="25">
        <f t="shared" si="95"/>
        <v>22</v>
      </c>
      <c r="G1892" s="23">
        <f>VLOOKUP(A1892,[1]FloodArchive!$A$2:$P$6000,11,FALSE)</f>
        <v>0</v>
      </c>
      <c r="H1892" s="23">
        <f>VLOOKUP(A1892,[1]FloodArchive!$A$2:$P$6000,12,FALSE)</f>
        <v>7000</v>
      </c>
      <c r="I1892" s="36"/>
      <c r="J1892" s="23" t="str">
        <f>VLOOKUP(A1892,[1]FloodArchive!$A$2:$P$6000,13,FALSE)</f>
        <v>Heavy rain</v>
      </c>
      <c r="K1892" s="26">
        <f>VLOOKUP(A1892,[1]FloodArchive!$A$2:$P$6003,14,FALSE)</f>
        <v>1</v>
      </c>
      <c r="L1892" s="23">
        <f>VLOOKUP(A1892,[1]FloodArchive!$A$2:$P$6000,7,FALSE)</f>
        <v>34209.050000000003</v>
      </c>
      <c r="M1892" s="27">
        <f t="shared" si="94"/>
        <v>5.8765636946305806</v>
      </c>
      <c r="N1892" s="23">
        <f>VLOOKUP(A1892,[1]FloodArchive!$A$2:$P$6000,5,FALSE)</f>
        <v>-115.508</v>
      </c>
      <c r="O1892" s="23">
        <f>VLOOKUP(A1892,[1]FloodArchive!$A$2:$P$6000,6,FALSE)</f>
        <v>35.529499999999999</v>
      </c>
      <c r="P1892" s="33" t="s">
        <v>3655</v>
      </c>
    </row>
    <row r="1893" spans="1:16" ht="39.950000000000003" customHeight="1" x14ac:dyDescent="0.2">
      <c r="A1893" s="138">
        <f t="shared" si="93"/>
        <v>2323</v>
      </c>
      <c r="B1893" s="21"/>
      <c r="C1893" s="22" t="s">
        <v>3656</v>
      </c>
      <c r="D1893" s="24"/>
      <c r="E1893" s="24"/>
      <c r="F1893" s="25"/>
      <c r="G1893" s="23"/>
      <c r="H1893" s="23"/>
      <c r="I1893" s="36"/>
      <c r="J1893" s="23"/>
      <c r="K1893" s="26"/>
      <c r="L1893" s="23"/>
      <c r="M1893" s="27"/>
      <c r="N1893" s="23"/>
      <c r="O1893" s="23"/>
      <c r="P1893" s="33" t="s">
        <v>3657</v>
      </c>
    </row>
    <row r="1894" spans="1:16" ht="39.950000000000003" customHeight="1" x14ac:dyDescent="0.2">
      <c r="A1894" s="138">
        <f t="shared" si="93"/>
        <v>2322</v>
      </c>
      <c r="B1894" s="21" t="str">
        <f>VLOOKUP(A1894,[1]FloodArchive!$A$2:$N$6000,3,FALSE)</f>
        <v>Somalia</v>
      </c>
      <c r="C1894" s="22" t="s">
        <v>3658</v>
      </c>
      <c r="D1894" s="24">
        <f>VLOOKUP(A1894,[1]FloodArchive!$A$2:$P$6000,8,FALSE)</f>
        <v>37851</v>
      </c>
      <c r="E1894" s="24">
        <f>VLOOKUP(A1894,[1]FloodArchive!$A$2:$P$6000,9,FALSE)</f>
        <v>37853</v>
      </c>
      <c r="F1894" s="25">
        <f>E1894-D1894+1</f>
        <v>3</v>
      </c>
      <c r="G1894" s="23">
        <f>VLOOKUP(A1894,[1]FloodArchive!$A$2:$P$6000,11,FALSE)</f>
        <v>1</v>
      </c>
      <c r="H1894" s="23">
        <f>VLOOKUP(A1894,[1]FloodArchive!$A$2:$P$6000,12,FALSE)</f>
        <v>0</v>
      </c>
      <c r="I1894" s="36"/>
      <c r="J1894" s="23" t="str">
        <f>VLOOKUP(A1894,[1]FloodArchive!$A$2:$P$6000,13,FALSE)</f>
        <v>Heavy rain</v>
      </c>
      <c r="K1894" s="26">
        <f>VLOOKUP(A1894,[1]FloodArchive!$A$2:$P$6003,14,FALSE)</f>
        <v>1</v>
      </c>
      <c r="L1894" s="23">
        <f>VLOOKUP(A1894,[1]FloodArchive!$A$2:$P$6000,7,FALSE)</f>
        <v>5503.86</v>
      </c>
      <c r="M1894" s="27">
        <f>LOG(F1894*K1894*L1894)</f>
        <v>4.2177886330719812</v>
      </c>
      <c r="N1894" s="23">
        <f>VLOOKUP(A1894,[1]FloodArchive!$A$2:$P$6000,5,FALSE)</f>
        <v>43.998899999999999</v>
      </c>
      <c r="O1894" s="23">
        <f>VLOOKUP(A1894,[1]FloodArchive!$A$2:$P$6000,6,FALSE)</f>
        <v>9.4145400000000006</v>
      </c>
      <c r="P1894" s="33" t="s">
        <v>3659</v>
      </c>
    </row>
    <row r="1895" spans="1:16" ht="39.950000000000003" customHeight="1" x14ac:dyDescent="0.2">
      <c r="A1895" s="138">
        <f t="shared" si="93"/>
        <v>2321</v>
      </c>
      <c r="B1895" s="21" t="str">
        <f>VLOOKUP(A1895,[1]FloodArchive!$A$2:$N$6000,3,FALSE)</f>
        <v>China</v>
      </c>
      <c r="C1895" s="22" t="s">
        <v>3660</v>
      </c>
      <c r="D1895" s="24">
        <f>VLOOKUP(A1895,[1]FloodArchive!$A$2:$P$6000,8,FALSE)</f>
        <v>37834</v>
      </c>
      <c r="E1895" s="24">
        <f>VLOOKUP(A1895,[1]FloodArchive!$A$2:$P$6000,9,FALSE)</f>
        <v>37858</v>
      </c>
      <c r="F1895" s="25">
        <f>E1895-D1895+1</f>
        <v>25</v>
      </c>
      <c r="G1895" s="23">
        <f>VLOOKUP(A1895,[1]FloodArchive!$A$2:$P$6000,11,FALSE)</f>
        <v>1</v>
      </c>
      <c r="H1895" s="23">
        <f>VLOOKUP(A1895,[1]FloodArchive!$A$2:$P$6000,12,FALSE)</f>
        <v>600</v>
      </c>
      <c r="I1895" s="36"/>
      <c r="J1895" s="23" t="str">
        <f>VLOOKUP(A1895,[1]FloodArchive!$A$2:$P$6000,13,FALSE)</f>
        <v>Heavy rain</v>
      </c>
      <c r="K1895" s="26">
        <f>VLOOKUP(A1895,[1]FloodArchive!$A$2:$P$6003,14,FALSE)</f>
        <v>1</v>
      </c>
      <c r="L1895" s="23">
        <f>VLOOKUP(A1895,[1]FloodArchive!$A$2:$P$6000,7,FALSE)</f>
        <v>323815.17</v>
      </c>
      <c r="M1895" s="27">
        <f>LOG(F1895*K1895*L1895)</f>
        <v>6.9082371992690277</v>
      </c>
      <c r="N1895" s="23">
        <f>VLOOKUP(A1895,[1]FloodArchive!$A$2:$P$6000,5,FALSE)</f>
        <v>94.329400000000007</v>
      </c>
      <c r="O1895" s="23">
        <f>VLOOKUP(A1895,[1]FloodArchive!$A$2:$P$6000,6,FALSE)</f>
        <v>32.339300000000001</v>
      </c>
      <c r="P1895" s="33" t="s">
        <v>3661</v>
      </c>
    </row>
    <row r="1896" spans="1:16" ht="39.950000000000003" customHeight="1" x14ac:dyDescent="0.2">
      <c r="A1896" s="138">
        <f t="shared" si="93"/>
        <v>2320</v>
      </c>
      <c r="B1896" s="21" t="str">
        <f>VLOOKUP(A1896,[1]FloodArchive!$A$2:$N$6000,3,FALSE)</f>
        <v>South Africa</v>
      </c>
      <c r="C1896" s="22" t="s">
        <v>3662</v>
      </c>
      <c r="D1896" s="24">
        <f>VLOOKUP(A1896,[1]FloodArchive!$A$2:$P$6000,8,FALSE)</f>
        <v>37851</v>
      </c>
      <c r="E1896" s="24">
        <f>VLOOKUP(A1896,[1]FloodArchive!$A$2:$P$6000,9,FALSE)</f>
        <v>37854</v>
      </c>
      <c r="F1896" s="25">
        <f>E1896-D1896+1</f>
        <v>4</v>
      </c>
      <c r="G1896" s="23">
        <f>VLOOKUP(A1896,[1]FloodArchive!$A$2:$P$6000,11,FALSE)</f>
        <v>0</v>
      </c>
      <c r="H1896" s="23">
        <f>VLOOKUP(A1896,[1]FloodArchive!$A$2:$P$6000,12,FALSE)</f>
        <v>600</v>
      </c>
      <c r="I1896" s="36"/>
      <c r="J1896" s="23" t="str">
        <f>VLOOKUP(A1896,[1]FloodArchive!$A$2:$P$6000,13,FALSE)</f>
        <v>Heavy rain</v>
      </c>
      <c r="K1896" s="26">
        <f>VLOOKUP(A1896,[1]FloodArchive!$A$2:$P$6003,14,FALSE)</f>
        <v>1</v>
      </c>
      <c r="L1896" s="23">
        <f>VLOOKUP(A1896,[1]FloodArchive!$A$2:$P$6000,7,FALSE)</f>
        <v>1028149.43</v>
      </c>
      <c r="M1896" s="27">
        <f>LOG(F1896*K1896*L1896)</f>
        <v>6.6141162304115424</v>
      </c>
      <c r="N1896" s="23">
        <f>VLOOKUP(A1896,[1]FloodArchive!$A$2:$P$6000,5,FALSE)</f>
        <v>-3.10202</v>
      </c>
      <c r="O1896" s="23">
        <f>VLOOKUP(A1896,[1]FloodArchive!$A$2:$P$6000,6,FALSE)</f>
        <v>14.2117</v>
      </c>
      <c r="P1896" s="33" t="s">
        <v>3663</v>
      </c>
    </row>
    <row r="1897" spans="1:16" ht="39.950000000000003" customHeight="1" x14ac:dyDescent="0.2">
      <c r="A1897" s="138">
        <f t="shared" si="93"/>
        <v>2319</v>
      </c>
      <c r="B1897" s="21"/>
      <c r="C1897" s="22" t="s">
        <v>3664</v>
      </c>
      <c r="D1897" s="24"/>
      <c r="E1897" s="24"/>
      <c r="F1897" s="25"/>
      <c r="G1897" s="23"/>
      <c r="H1897" s="23"/>
      <c r="I1897" s="36"/>
      <c r="J1897" s="23"/>
      <c r="K1897" s="26"/>
      <c r="L1897" s="23"/>
      <c r="M1897" s="27"/>
      <c r="N1897" s="23"/>
      <c r="O1897" s="23"/>
      <c r="P1897" s="33" t="s">
        <v>3665</v>
      </c>
    </row>
    <row r="1898" spans="1:16" ht="39.950000000000003" customHeight="1" x14ac:dyDescent="0.2">
      <c r="A1898" s="138">
        <f t="shared" si="93"/>
        <v>2318</v>
      </c>
      <c r="B1898" s="21"/>
      <c r="C1898" s="22" t="s">
        <v>3666</v>
      </c>
      <c r="D1898" s="24"/>
      <c r="E1898" s="24"/>
      <c r="F1898" s="25"/>
      <c r="G1898" s="23"/>
      <c r="H1898" s="23"/>
      <c r="I1898" s="36"/>
      <c r="J1898" s="23"/>
      <c r="K1898" s="26"/>
      <c r="L1898" s="23"/>
      <c r="M1898" s="27"/>
      <c r="N1898" s="23"/>
      <c r="O1898" s="23"/>
      <c r="P1898" s="33" t="s">
        <v>3667</v>
      </c>
    </row>
    <row r="1899" spans="1:16" ht="39.950000000000003" customHeight="1" x14ac:dyDescent="0.2">
      <c r="A1899" s="138">
        <f t="shared" si="93"/>
        <v>2317</v>
      </c>
      <c r="B1899" s="21" t="str">
        <f>VLOOKUP(A1899,[1]FloodArchive!$A$2:$N$6000,3,FALSE)</f>
        <v>Philippines</v>
      </c>
      <c r="C1899" s="22" t="s">
        <v>3668</v>
      </c>
      <c r="D1899" s="24">
        <f>VLOOKUP(A1899,[1]FloodArchive!$A$2:$P$6000,8,FALSE)</f>
        <v>37844</v>
      </c>
      <c r="E1899" s="24">
        <f>VLOOKUP(A1899,[1]FloodArchive!$A$2:$P$6000,9,FALSE)</f>
        <v>37851</v>
      </c>
      <c r="F1899" s="25">
        <f t="shared" ref="F1899:F1962" si="96">E1899-D1899+1</f>
        <v>8</v>
      </c>
      <c r="G1899" s="23">
        <f>VLOOKUP(A1899,[1]FloodArchive!$A$2:$P$6000,11,FALSE)</f>
        <v>0</v>
      </c>
      <c r="H1899" s="23">
        <f>VLOOKUP(A1899,[1]FloodArchive!$A$2:$P$6000,12,FALSE)</f>
        <v>145000</v>
      </c>
      <c r="I1899" s="36"/>
      <c r="J1899" s="23" t="str">
        <f>VLOOKUP(A1899,[1]FloodArchive!$A$2:$P$6000,13,FALSE)</f>
        <v>Heavy rain</v>
      </c>
      <c r="K1899" s="26">
        <f>VLOOKUP(A1899,[1]FloodArchive!$A$2:$P$6003,14,FALSE)</f>
        <v>1</v>
      </c>
      <c r="L1899" s="23">
        <f>VLOOKUP(A1899,[1]FloodArchive!$A$2:$P$6000,7,FALSE)</f>
        <v>317.65800000000002</v>
      </c>
      <c r="M1899" s="27">
        <f>LOG(F1899*K1899*L1899)</f>
        <v>3.4050497842111707</v>
      </c>
      <c r="N1899" s="23">
        <f>VLOOKUP(A1899,[1]FloodArchive!$A$2:$P$6000,5,FALSE)</f>
        <v>18.578199999999999</v>
      </c>
      <c r="O1899" s="23">
        <f>VLOOKUP(A1899,[1]FloodArchive!$A$2:$P$6000,6,FALSE)</f>
        <v>-33.974600000000002</v>
      </c>
      <c r="P1899" s="33" t="s">
        <v>3669</v>
      </c>
    </row>
    <row r="1900" spans="1:16" ht="39.950000000000003" customHeight="1" x14ac:dyDescent="0.2">
      <c r="A1900" s="138">
        <f t="shared" si="93"/>
        <v>2316</v>
      </c>
      <c r="B1900" s="21" t="str">
        <f>VLOOKUP(A1900,[1]FloodArchive!$A$2:$N$6000,3,FALSE)</f>
        <v>Nigeria</v>
      </c>
      <c r="C1900" s="22" t="s">
        <v>3670</v>
      </c>
      <c r="D1900" s="24">
        <f>VLOOKUP(A1900,[1]FloodArchive!$A$2:$P$6000,8,FALSE)</f>
        <v>37841</v>
      </c>
      <c r="E1900" s="24">
        <f>VLOOKUP(A1900,[1]FloodArchive!$A$2:$P$6000,9,FALSE)</f>
        <v>37857</v>
      </c>
      <c r="F1900" s="25">
        <f t="shared" si="96"/>
        <v>17</v>
      </c>
      <c r="G1900" s="23">
        <f>VLOOKUP(A1900,[1]FloodArchive!$A$2:$P$6000,11,FALSE)</f>
        <v>1</v>
      </c>
      <c r="H1900" s="23">
        <f>VLOOKUP(A1900,[1]FloodArchive!$A$2:$P$6000,12,FALSE)</f>
        <v>16000</v>
      </c>
      <c r="I1900" s="36"/>
      <c r="J1900" s="23" t="str">
        <f>VLOOKUP(A1900,[1]FloodArchive!$A$2:$P$6000,13,FALSE)</f>
        <v>Heavy rain</v>
      </c>
      <c r="K1900" s="26">
        <f>VLOOKUP(A1900,[1]FloodArchive!$A$2:$P$6003,14,FALSE)</f>
        <v>1</v>
      </c>
      <c r="L1900" s="23">
        <f>VLOOKUP(A1900,[1]FloodArchive!$A$2:$P$6000,7,FALSE)</f>
        <v>586302.53</v>
      </c>
      <c r="M1900" s="27">
        <f>LOG(F1900*K1900*L1900)</f>
        <v>6.9985706896252724</v>
      </c>
      <c r="N1900" s="23">
        <f>VLOOKUP(A1900,[1]FloodArchive!$A$2:$P$6000,5,FALSE)</f>
        <v>-12.940200000000001</v>
      </c>
      <c r="O1900" s="23">
        <f>VLOOKUP(A1900,[1]FloodArchive!$A$2:$P$6000,6,FALSE)</f>
        <v>15.9392</v>
      </c>
      <c r="P1900" s="33" t="s">
        <v>3671</v>
      </c>
    </row>
    <row r="1901" spans="1:16" ht="39.950000000000003" customHeight="1" x14ac:dyDescent="0.2">
      <c r="A1901" s="138">
        <f t="shared" si="93"/>
        <v>2315</v>
      </c>
      <c r="B1901" s="21" t="str">
        <f>VLOOKUP(A1901,[1]FloodArchive!$A$2:$N$6000,3,FALSE)</f>
        <v>Senegal</v>
      </c>
      <c r="C1901" s="22" t="s">
        <v>3672</v>
      </c>
      <c r="D1901" s="24">
        <f>VLOOKUP(A1901,[1]FloodArchive!$A$2:$P$6000,8,FALSE)</f>
        <v>37842</v>
      </c>
      <c r="E1901" s="24">
        <f>VLOOKUP(A1901,[1]FloodArchive!$A$2:$P$6000,9,FALSE)</f>
        <v>37930</v>
      </c>
      <c r="F1901" s="25">
        <f t="shared" si="96"/>
        <v>89</v>
      </c>
      <c r="G1901" s="23">
        <f>VLOOKUP(A1901,[1]FloodArchive!$A$2:$P$6000,11,FALSE)</f>
        <v>10</v>
      </c>
      <c r="H1901" s="23">
        <f>VLOOKUP(A1901,[1]FloodArchive!$A$2:$P$6000,12,FALSE)</f>
        <v>5300</v>
      </c>
      <c r="I1901" s="36"/>
      <c r="J1901" s="23" t="str">
        <f>VLOOKUP(A1901,[1]FloodArchive!$A$2:$P$6000,13,FALSE)</f>
        <v>Heavy rain</v>
      </c>
      <c r="K1901" s="26">
        <f>VLOOKUP(A1901,[1]FloodArchive!$A$2:$P$6003,14,FALSE)</f>
        <v>1</v>
      </c>
      <c r="L1901" s="23">
        <f>VLOOKUP(A1901,[1]FloodArchive!$A$2:$P$6000,7,FALSE)</f>
        <v>78728.11</v>
      </c>
      <c r="M1901" s="27">
        <f>LOG(F1901*K1901*L1901)</f>
        <v>6.8455198322464232</v>
      </c>
      <c r="N1901" s="23">
        <f>VLOOKUP(A1901,[1]FloodArchive!$A$2:$P$6000,5,FALSE)</f>
        <v>0.78558499999999998</v>
      </c>
      <c r="O1901" s="23">
        <f>VLOOKUP(A1901,[1]FloodArchive!$A$2:$P$6000,6,FALSE)</f>
        <v>26.3794</v>
      </c>
      <c r="P1901" s="33" t="s">
        <v>3673</v>
      </c>
    </row>
    <row r="1902" spans="1:16" ht="39.950000000000003" customHeight="1" x14ac:dyDescent="0.2">
      <c r="A1902" s="138">
        <f t="shared" si="93"/>
        <v>2314</v>
      </c>
      <c r="B1902" s="21" t="str">
        <f>VLOOKUP(A1902,[1]FloodArchive!$A$2:$N$6000,3,FALSE)</f>
        <v>Algeria</v>
      </c>
      <c r="C1902" s="22" t="s">
        <v>3674</v>
      </c>
      <c r="D1902" s="24">
        <f>VLOOKUP(A1902,[1]FloodArchive!$A$2:$P$6000,8,FALSE)</f>
        <v>37842</v>
      </c>
      <c r="E1902" s="24">
        <f>VLOOKUP(A1902,[1]FloodArchive!$A$2:$P$6000,9,FALSE)</f>
        <v>37844</v>
      </c>
      <c r="F1902" s="25">
        <f t="shared" si="96"/>
        <v>3</v>
      </c>
      <c r="G1902" s="23">
        <f>VLOOKUP(A1902,[1]FloodArchive!$A$2:$P$6000,11,FALSE)</f>
        <v>13</v>
      </c>
      <c r="H1902" s="23">
        <f>VLOOKUP(A1902,[1]FloodArchive!$A$2:$P$6000,12,FALSE)</f>
        <v>0</v>
      </c>
      <c r="I1902" s="36"/>
      <c r="J1902" s="23" t="str">
        <f>VLOOKUP(A1902,[1]FloodArchive!$A$2:$P$6000,13,FALSE)</f>
        <v>Heavy rain</v>
      </c>
      <c r="K1902" s="26">
        <f>VLOOKUP(A1902,[1]FloodArchive!$A$2:$P$6003,14,FALSE)</f>
        <v>1</v>
      </c>
      <c r="L1902" s="23">
        <f>VLOOKUP(A1902,[1]FloodArchive!$A$2:$P$6000,7,FALSE)</f>
        <v>19628.97</v>
      </c>
      <c r="M1902" s="27">
        <f>LOG(F1902*K1902*L1902)</f>
        <v>4.7700187659828144</v>
      </c>
      <c r="N1902" s="23">
        <f>VLOOKUP(A1902,[1]FloodArchive!$A$2:$P$6000,5,FALSE)</f>
        <v>10.0128</v>
      </c>
      <c r="O1902" s="23">
        <f>VLOOKUP(A1902,[1]FloodArchive!$A$2:$P$6000,6,FALSE)</f>
        <v>12.6343</v>
      </c>
      <c r="P1902" s="33" t="s">
        <v>3675</v>
      </c>
    </row>
    <row r="1903" spans="1:16" ht="39.950000000000003" customHeight="1" x14ac:dyDescent="0.2">
      <c r="A1903" s="138">
        <f t="shared" si="93"/>
        <v>2313</v>
      </c>
      <c r="B1903" s="21" t="str">
        <f>VLOOKUP(A1903,[1]FloodArchive!$A$2:$N$6000,3,FALSE)</f>
        <v>Japan</v>
      </c>
      <c r="C1903" s="22" t="s">
        <v>3676</v>
      </c>
      <c r="D1903" s="24">
        <f>VLOOKUP(A1903,[1]FloodArchive!$A$2:$P$6000,8,FALSE)</f>
        <v>37841</v>
      </c>
      <c r="E1903" s="24">
        <f>VLOOKUP(A1903,[1]FloodArchive!$A$2:$P$6000,9,FALSE)</f>
        <v>37844</v>
      </c>
      <c r="F1903" s="25">
        <f t="shared" si="96"/>
        <v>4</v>
      </c>
      <c r="G1903" s="23">
        <f>VLOOKUP(A1903,[1]FloodArchive!$A$2:$P$6000,11,FALSE)</f>
        <v>11</v>
      </c>
      <c r="H1903" s="23">
        <f>VLOOKUP(A1903,[1]FloodArchive!$A$2:$P$6000,12,FALSE)</f>
        <v>1600</v>
      </c>
      <c r="I1903" s="36" t="s">
        <v>1691</v>
      </c>
      <c r="J1903" s="23" t="str">
        <f>VLOOKUP(A1903,[1]FloodArchive!$A$2:$P$6000,13,FALSE)</f>
        <v>Tropical Cyclone</v>
      </c>
      <c r="K1903" s="26">
        <f>VLOOKUP(A1903,[1]FloodArchive!$A$2:$P$6003,14,FALSE)</f>
        <v>1</v>
      </c>
      <c r="L1903" s="23">
        <f>VLOOKUP(A1903,[1]FloodArchive!$A$2:$P$6000,7,FALSE)</f>
        <v>14325.51</v>
      </c>
      <c r="M1903" s="27">
        <f>LOG(F1903*K1903*L1903)</f>
        <v>4.7581700834852336</v>
      </c>
      <c r="N1903" s="23">
        <f>VLOOKUP(A1903,[1]FloodArchive!$A$2:$P$6000,5,FALSE)</f>
        <v>143.44399999999999</v>
      </c>
      <c r="O1903" s="23">
        <f>VLOOKUP(A1903,[1]FloodArchive!$A$2:$P$6000,6,FALSE)</f>
        <v>42.825800000000001</v>
      </c>
      <c r="P1903" s="33" t="s">
        <v>3677</v>
      </c>
    </row>
    <row r="1904" spans="1:16" ht="39.950000000000003" customHeight="1" x14ac:dyDescent="0.2">
      <c r="A1904" s="138">
        <f t="shared" si="93"/>
        <v>2312</v>
      </c>
      <c r="B1904" s="21" t="e">
        <f>VLOOKUP(A1904,[1]FloodArchive!$A$2:$N$6000,3,FALSE)</f>
        <v>#N/A</v>
      </c>
      <c r="C1904" s="22" t="s">
        <v>3678</v>
      </c>
      <c r="D1904" s="24" t="e">
        <f>VLOOKUP(A1904,[1]FloodArchive!$A$2:$P$6000,8,FALSE)</f>
        <v>#N/A</v>
      </c>
      <c r="E1904" s="24" t="e">
        <f>VLOOKUP(A1904,[1]FloodArchive!$A$2:$P$6000,9,FALSE)</f>
        <v>#N/A</v>
      </c>
      <c r="F1904" s="25" t="e">
        <f t="shared" si="96"/>
        <v>#N/A</v>
      </c>
      <c r="G1904" s="23" t="e">
        <f>VLOOKUP(A1904,[1]FloodArchive!$A$2:$P$6000,11,FALSE)</f>
        <v>#N/A</v>
      </c>
      <c r="H1904" s="23" t="e">
        <f>VLOOKUP(A1904,[1]FloodArchive!$A$2:$P$6000,12,FALSE)</f>
        <v>#N/A</v>
      </c>
      <c r="I1904" s="36"/>
      <c r="J1904" s="23" t="e">
        <f>VLOOKUP(A1904,[1]FloodArchive!$A$2:$P$6000,13,FALSE)</f>
        <v>#N/A</v>
      </c>
      <c r="K1904" s="26" t="e">
        <f>VLOOKUP(A1904,[1]FloodArchive!$A$2:$P$6003,14,FALSE)</f>
        <v>#N/A</v>
      </c>
      <c r="L1904" s="23" t="e">
        <f>VLOOKUP(A1904,[1]FloodArchive!$A$2:$P$6000,7,FALSE)</f>
        <v>#N/A</v>
      </c>
      <c r="M1904" s="27"/>
      <c r="N1904" s="23" t="e">
        <f>VLOOKUP(A1904,[1]FloodArchive!$A$2:$P$6000,5,FALSE)</f>
        <v>#N/A</v>
      </c>
      <c r="O1904" s="23" t="e">
        <f>VLOOKUP(A1904,[1]FloodArchive!$A$2:$P$6000,6,FALSE)</f>
        <v>#N/A</v>
      </c>
      <c r="P1904" s="33" t="s">
        <v>3679</v>
      </c>
    </row>
    <row r="1905" spans="1:16" ht="39.950000000000003" customHeight="1" x14ac:dyDescent="0.2">
      <c r="A1905" s="138">
        <f t="shared" si="93"/>
        <v>2311</v>
      </c>
      <c r="B1905" s="21" t="str">
        <f>VLOOKUP(A1905,[1]FloodArchive!$A$2:$N$6000,3,FALSE)</f>
        <v>Nigeria</v>
      </c>
      <c r="C1905" s="22" t="s">
        <v>3680</v>
      </c>
      <c r="D1905" s="24">
        <f>VLOOKUP(A1905,[1]FloodArchive!$A$2:$P$6000,8,FALSE)</f>
        <v>37838</v>
      </c>
      <c r="E1905" s="24">
        <f>VLOOKUP(A1905,[1]FloodArchive!$A$2:$P$6000,9,FALSE)</f>
        <v>37906</v>
      </c>
      <c r="F1905" s="25">
        <f t="shared" si="96"/>
        <v>69</v>
      </c>
      <c r="G1905" s="23">
        <f>VLOOKUP(A1905,[1]FloodArchive!$A$2:$P$6000,11,FALSE)</f>
        <v>7</v>
      </c>
      <c r="H1905" s="23">
        <f>VLOOKUP(A1905,[1]FloodArchive!$A$2:$P$6000,12,FALSE)</f>
        <v>10000</v>
      </c>
      <c r="I1905" s="36"/>
      <c r="J1905" s="23" t="str">
        <f>VLOOKUP(A1905,[1]FloodArchive!$A$2:$P$6000,13,FALSE)</f>
        <v>Heavy rain</v>
      </c>
      <c r="K1905" s="26">
        <f>VLOOKUP(A1905,[1]FloodArchive!$A$2:$P$6003,14,FALSE)</f>
        <v>1</v>
      </c>
      <c r="L1905" s="23">
        <f>VLOOKUP(A1905,[1]FloodArchive!$A$2:$P$6000,7,FALSE)</f>
        <v>138852.9</v>
      </c>
      <c r="M1905" s="27">
        <f t="shared" ref="M1905:M1968" si="97">LOG(F1905*K1905*L1905)</f>
        <v>6.9814040453373618</v>
      </c>
      <c r="N1905" s="23">
        <f>VLOOKUP(A1905,[1]FloodArchive!$A$2:$P$6000,5,FALSE)</f>
        <v>4.7352699999999999</v>
      </c>
      <c r="O1905" s="23">
        <f>VLOOKUP(A1905,[1]FloodArchive!$A$2:$P$6000,6,FALSE)</f>
        <v>12.3948</v>
      </c>
      <c r="P1905" s="33" t="s">
        <v>3681</v>
      </c>
    </row>
    <row r="1906" spans="1:16" ht="39.950000000000003" customHeight="1" x14ac:dyDescent="0.2">
      <c r="A1906" s="138">
        <f t="shared" si="93"/>
        <v>2310</v>
      </c>
      <c r="B1906" s="21" t="str">
        <f>VLOOKUP(A1906,[1]FloodArchive!$A$2:$N$6000,3,FALSE)</f>
        <v>South Korea</v>
      </c>
      <c r="C1906" s="22" t="s">
        <v>3682</v>
      </c>
      <c r="D1906" s="24">
        <f>VLOOKUP(A1906,[1]FloodArchive!$A$2:$P$6000,8,FALSE)</f>
        <v>37839</v>
      </c>
      <c r="E1906" s="24">
        <f>VLOOKUP(A1906,[1]FloodArchive!$A$2:$P$6000,9,FALSE)</f>
        <v>37841</v>
      </c>
      <c r="F1906" s="25">
        <f t="shared" si="96"/>
        <v>3</v>
      </c>
      <c r="G1906" s="23">
        <f>VLOOKUP(A1906,[1]FloodArchive!$A$2:$P$6000,11,FALSE)</f>
        <v>0</v>
      </c>
      <c r="H1906" s="23">
        <f>VLOOKUP(A1906,[1]FloodArchive!$A$2:$P$6000,12,FALSE)</f>
        <v>6000</v>
      </c>
      <c r="I1906" s="36"/>
      <c r="J1906" s="23" t="str">
        <f>VLOOKUP(A1906,[1]FloodArchive!$A$2:$P$6000,13,FALSE)</f>
        <v>Heavy rain</v>
      </c>
      <c r="K1906" s="26">
        <f>VLOOKUP(A1906,[1]FloodArchive!$A$2:$P$6003,14,FALSE)</f>
        <v>1</v>
      </c>
      <c r="L1906" s="23">
        <f>VLOOKUP(A1906,[1]FloodArchive!$A$2:$P$6000,7,FALSE)</f>
        <v>15058.79</v>
      </c>
      <c r="M1906" s="27">
        <f t="shared" si="97"/>
        <v>4.6549113316683544</v>
      </c>
      <c r="N1906" s="23">
        <f>VLOOKUP(A1906,[1]FloodArchive!$A$2:$P$6000,5,FALSE)</f>
        <v>127.64700000000001</v>
      </c>
      <c r="O1906" s="23">
        <f>VLOOKUP(A1906,[1]FloodArchive!$A$2:$P$6000,6,FALSE)</f>
        <v>37.872900000000001</v>
      </c>
      <c r="P1906" s="33" t="s">
        <v>3683</v>
      </c>
    </row>
    <row r="1907" spans="1:16" ht="39.950000000000003" customHeight="1" x14ac:dyDescent="0.2">
      <c r="A1907" s="138">
        <f t="shared" si="93"/>
        <v>2309</v>
      </c>
      <c r="B1907" s="21" t="str">
        <f>VLOOKUP(A1907,[1]FloodArchive!$A$2:$N$6000,3,FALSE)</f>
        <v>Estonia</v>
      </c>
      <c r="C1907" s="22" t="s">
        <v>3684</v>
      </c>
      <c r="D1907" s="24">
        <f>VLOOKUP(A1907,[1]FloodArchive!$A$2:$P$6000,8,FALSE)</f>
        <v>37838</v>
      </c>
      <c r="E1907" s="24">
        <f>VLOOKUP(A1907,[1]FloodArchive!$A$2:$P$6000,9,FALSE)</f>
        <v>37839</v>
      </c>
      <c r="F1907" s="25">
        <f t="shared" si="96"/>
        <v>2</v>
      </c>
      <c r="G1907" s="23">
        <f>VLOOKUP(A1907,[1]FloodArchive!$A$2:$P$6000,11,FALSE)</f>
        <v>0</v>
      </c>
      <c r="H1907" s="23">
        <f>VLOOKUP(A1907,[1]FloodArchive!$A$2:$P$6000,12,FALSE)</f>
        <v>0</v>
      </c>
      <c r="I1907" s="36">
        <v>383000</v>
      </c>
      <c r="J1907" s="23" t="str">
        <f>VLOOKUP(A1907,[1]FloodArchive!$A$2:$P$6000,13,FALSE)</f>
        <v>Heavy rain</v>
      </c>
      <c r="K1907" s="26">
        <f>VLOOKUP(A1907,[1]FloodArchive!$A$2:$P$6003,14,FALSE)</f>
        <v>1</v>
      </c>
      <c r="L1907" s="23">
        <f>VLOOKUP(A1907,[1]FloodArchive!$A$2:$P$6000,7,FALSE)</f>
        <v>3162.75</v>
      </c>
      <c r="M1907" s="27">
        <f t="shared" si="97"/>
        <v>3.8010948600705445</v>
      </c>
      <c r="N1907" s="23">
        <f>VLOOKUP(A1907,[1]FloodArchive!$A$2:$P$6000,5,FALSE)</f>
        <v>27.360499999999998</v>
      </c>
      <c r="O1907" s="23">
        <f>VLOOKUP(A1907,[1]FloodArchive!$A$2:$P$6000,6,FALSE)</f>
        <v>59.193399999999997</v>
      </c>
      <c r="P1907" s="33" t="s">
        <v>3685</v>
      </c>
    </row>
    <row r="1908" spans="1:16" ht="39.950000000000003" customHeight="1" x14ac:dyDescent="0.2">
      <c r="A1908" s="138">
        <f t="shared" si="93"/>
        <v>2308</v>
      </c>
      <c r="B1908" s="21" t="str">
        <f>VLOOKUP(A1908,[1]FloodArchive!$A$2:$N$6000,3,FALSE)</f>
        <v>Vietnam</v>
      </c>
      <c r="C1908" s="22" t="s">
        <v>3686</v>
      </c>
      <c r="D1908" s="24">
        <f>VLOOKUP(A1908,[1]FloodArchive!$A$2:$P$6000,8,FALSE)</f>
        <v>37837</v>
      </c>
      <c r="E1908" s="24">
        <f>VLOOKUP(A1908,[1]FloodArchive!$A$2:$P$6000,9,FALSE)</f>
        <v>37841</v>
      </c>
      <c r="F1908" s="25">
        <f t="shared" si="96"/>
        <v>5</v>
      </c>
      <c r="G1908" s="23">
        <f>VLOOKUP(A1908,[1]FloodArchive!$A$2:$P$6000,11,FALSE)</f>
        <v>0</v>
      </c>
      <c r="H1908" s="23">
        <f>VLOOKUP(A1908,[1]FloodArchive!$A$2:$P$6000,12,FALSE)</f>
        <v>0</v>
      </c>
      <c r="I1908" s="36"/>
      <c r="J1908" s="23" t="str">
        <f>VLOOKUP(A1908,[1]FloodArchive!$A$2:$P$6000,13,FALSE)</f>
        <v>Heavy rain</v>
      </c>
      <c r="K1908" s="26">
        <f>VLOOKUP(A1908,[1]FloodArchive!$A$2:$P$6003,14,FALSE)</f>
        <v>1</v>
      </c>
      <c r="L1908" s="23">
        <f>VLOOKUP(A1908,[1]FloodArchive!$A$2:$P$6000,7,FALSE)</f>
        <v>14422.68</v>
      </c>
      <c r="M1908" s="27">
        <f t="shared" si="97"/>
        <v>4.8580159721443179</v>
      </c>
      <c r="N1908" s="23">
        <f>VLOOKUP(A1908,[1]FloodArchive!$A$2:$P$6000,5,FALSE)</f>
        <v>106.447</v>
      </c>
      <c r="O1908" s="23">
        <f>VLOOKUP(A1908,[1]FloodArchive!$A$2:$P$6000,6,FALSE)</f>
        <v>10.541600000000001</v>
      </c>
      <c r="P1908" s="33"/>
    </row>
    <row r="1909" spans="1:16" ht="39.950000000000003" customHeight="1" x14ac:dyDescent="0.2">
      <c r="A1909" s="138">
        <f t="shared" si="93"/>
        <v>2307</v>
      </c>
      <c r="B1909" s="21" t="str">
        <f>VLOOKUP(A1909,[1]FloodArchive!$A$2:$N$6000,3,FALSE)</f>
        <v>Sudan</v>
      </c>
      <c r="C1909" s="22" t="s">
        <v>3687</v>
      </c>
      <c r="D1909" s="24">
        <f>VLOOKUP(A1909,[1]FloodArchive!$A$2:$P$6000,8,FALSE)</f>
        <v>37836</v>
      </c>
      <c r="E1909" s="24">
        <f>VLOOKUP(A1909,[1]FloodArchive!$A$2:$P$6000,9,FALSE)</f>
        <v>37858</v>
      </c>
      <c r="F1909" s="25">
        <f t="shared" si="96"/>
        <v>23</v>
      </c>
      <c r="G1909" s="23">
        <f>VLOOKUP(A1909,[1]FloodArchive!$A$2:$P$6000,11,FALSE)</f>
        <v>9</v>
      </c>
      <c r="H1909" s="23">
        <f>VLOOKUP(A1909,[1]FloodArchive!$A$2:$P$6000,12,FALSE)</f>
        <v>13000</v>
      </c>
      <c r="I1909" s="36"/>
      <c r="J1909" s="23" t="str">
        <f>VLOOKUP(A1909,[1]FloodArchive!$A$2:$P$6000,13,FALSE)</f>
        <v>Heavy rain</v>
      </c>
      <c r="K1909" s="26">
        <f>VLOOKUP(A1909,[1]FloodArchive!$A$2:$P$6003,14,FALSE)</f>
        <v>1</v>
      </c>
      <c r="L1909" s="23">
        <f>VLOOKUP(A1909,[1]FloodArchive!$A$2:$P$6000,7,FALSE)</f>
        <v>118350.1</v>
      </c>
      <c r="M1909" s="27">
        <f t="shared" si="97"/>
        <v>6.4348964652402767</v>
      </c>
      <c r="N1909" s="23">
        <f>VLOOKUP(A1909,[1]FloodArchive!$A$2:$P$6000,5,FALSE)</f>
        <v>34.0017</v>
      </c>
      <c r="O1909" s="23">
        <f>VLOOKUP(A1909,[1]FloodArchive!$A$2:$P$6000,6,FALSE)</f>
        <v>13.884399999999999</v>
      </c>
      <c r="P1909" s="33" t="s">
        <v>3688</v>
      </c>
    </row>
    <row r="1910" spans="1:16" ht="39.950000000000003" customHeight="1" x14ac:dyDescent="0.2">
      <c r="A1910" s="138">
        <f t="shared" si="93"/>
        <v>2306</v>
      </c>
      <c r="B1910" s="21" t="str">
        <f>VLOOKUP(A1910,[1]FloodArchive!$A$2:$N$6000,3,FALSE)</f>
        <v>Canada</v>
      </c>
      <c r="C1910" s="22" t="s">
        <v>3689</v>
      </c>
      <c r="D1910" s="24">
        <f>VLOOKUP(A1910,[1]FloodArchive!$A$2:$P$6000,8,FALSE)</f>
        <v>37837</v>
      </c>
      <c r="E1910" s="24">
        <f>VLOOKUP(A1910,[1]FloodArchive!$A$2:$P$6000,9,FALSE)</f>
        <v>37838</v>
      </c>
      <c r="F1910" s="25">
        <f t="shared" si="96"/>
        <v>2</v>
      </c>
      <c r="G1910" s="23">
        <f>VLOOKUP(A1910,[1]FloodArchive!$A$2:$P$6000,11,FALSE)</f>
        <v>0</v>
      </c>
      <c r="H1910" s="23">
        <f>VLOOKUP(A1910,[1]FloodArchive!$A$2:$P$6000,12,FALSE)</f>
        <v>400</v>
      </c>
      <c r="I1910" s="36">
        <v>10000000</v>
      </c>
      <c r="J1910" s="23" t="str">
        <f>VLOOKUP(A1910,[1]FloodArchive!$A$2:$P$6000,13,FALSE)</f>
        <v>Brief torrential rain</v>
      </c>
      <c r="K1910" s="26">
        <f>VLOOKUP(A1910,[1]FloodArchive!$A$2:$P$6003,14,FALSE)</f>
        <v>1</v>
      </c>
      <c r="L1910" s="23">
        <f>VLOOKUP(A1910,[1]FloodArchive!$A$2:$P$6000,7,FALSE)</f>
        <v>1992.49</v>
      </c>
      <c r="M1910" s="27">
        <f t="shared" si="97"/>
        <v>3.6004261460805793</v>
      </c>
      <c r="N1910" s="23">
        <f>VLOOKUP(A1910,[1]FloodArchive!$A$2:$P$6000,5,FALSE)</f>
        <v>-71.945599999999999</v>
      </c>
      <c r="O1910" s="23">
        <f>VLOOKUP(A1910,[1]FloodArchive!$A$2:$P$6000,6,FALSE)</f>
        <v>46.082700000000003</v>
      </c>
      <c r="P1910" s="33" t="s">
        <v>3690</v>
      </c>
    </row>
    <row r="1911" spans="1:16" ht="39.950000000000003" customHeight="1" x14ac:dyDescent="0.2">
      <c r="A1911" s="138">
        <f t="shared" si="93"/>
        <v>2305</v>
      </c>
      <c r="B1911" s="21" t="str">
        <f>VLOOKUP(A1911,[1]FloodArchive!$A$2:$N$6000,3,FALSE)</f>
        <v>Thailand</v>
      </c>
      <c r="C1911" s="22" t="s">
        <v>3691</v>
      </c>
      <c r="D1911" s="24">
        <f>VLOOKUP(A1911,[1]FloodArchive!$A$2:$P$6000,8,FALSE)</f>
        <v>37838</v>
      </c>
      <c r="E1911" s="24">
        <f>VLOOKUP(A1911,[1]FloodArchive!$A$2:$P$6000,9,FALSE)</f>
        <v>37840</v>
      </c>
      <c r="F1911" s="25">
        <f t="shared" si="96"/>
        <v>3</v>
      </c>
      <c r="G1911" s="23">
        <f>VLOOKUP(A1911,[1]FloodArchive!$A$2:$P$6000,11,FALSE)</f>
        <v>2</v>
      </c>
      <c r="H1911" s="23">
        <f>VLOOKUP(A1911,[1]FloodArchive!$A$2:$P$6000,12,FALSE)</f>
        <v>0</v>
      </c>
      <c r="I1911" s="36"/>
      <c r="J1911" s="23" t="str">
        <f>VLOOKUP(A1911,[1]FloodArchive!$A$2:$P$6000,13,FALSE)</f>
        <v>Heavy rain</v>
      </c>
      <c r="K1911" s="26">
        <f>VLOOKUP(A1911,[1]FloodArchive!$A$2:$P$6003,14,FALSE)</f>
        <v>1</v>
      </c>
      <c r="L1911" s="23">
        <f>VLOOKUP(A1911,[1]FloodArchive!$A$2:$P$6000,7,FALSE)</f>
        <v>6499.41</v>
      </c>
      <c r="M1911" s="27">
        <f t="shared" si="97"/>
        <v>4.2899951889972723</v>
      </c>
      <c r="N1911" s="23">
        <f>VLOOKUP(A1911,[1]FloodArchive!$A$2:$P$6000,5,FALSE)</f>
        <v>102.261</v>
      </c>
      <c r="O1911" s="23">
        <f>VLOOKUP(A1911,[1]FloodArchive!$A$2:$P$6000,6,FALSE)</f>
        <v>12.628500000000001</v>
      </c>
      <c r="P1911" s="33" t="s">
        <v>3692</v>
      </c>
    </row>
    <row r="1912" spans="1:16" ht="39.950000000000003" customHeight="1" x14ac:dyDescent="0.2">
      <c r="A1912" s="138">
        <f t="shared" si="93"/>
        <v>2304</v>
      </c>
      <c r="B1912" s="21" t="str">
        <f>VLOOKUP(A1912,[1]FloodArchive!$A$2:$N$6000,3,FALSE)</f>
        <v>Vietnam</v>
      </c>
      <c r="C1912" s="22" t="s">
        <v>3693</v>
      </c>
      <c r="D1912" s="24">
        <f>VLOOKUP(A1912,[1]FloodArchive!$A$2:$P$6000,8,FALSE)</f>
        <v>37835</v>
      </c>
      <c r="E1912" s="24">
        <f>VLOOKUP(A1912,[1]FloodArchive!$A$2:$P$6000,9,FALSE)</f>
        <v>37838</v>
      </c>
      <c r="F1912" s="25">
        <f t="shared" si="96"/>
        <v>4</v>
      </c>
      <c r="G1912" s="23">
        <f>VLOOKUP(A1912,[1]FloodArchive!$A$2:$P$6000,11,FALSE)</f>
        <v>12</v>
      </c>
      <c r="H1912" s="23">
        <f>VLOOKUP(A1912,[1]FloodArchive!$A$2:$P$6000,12,FALSE)</f>
        <v>0</v>
      </c>
      <c r="I1912" s="36"/>
      <c r="J1912" s="23" t="str">
        <f>VLOOKUP(A1912,[1]FloodArchive!$A$2:$P$6000,13,FALSE)</f>
        <v>Brief torrential rain</v>
      </c>
      <c r="K1912" s="26">
        <f>VLOOKUP(A1912,[1]FloodArchive!$A$2:$P$6003,14,FALSE)</f>
        <v>1</v>
      </c>
      <c r="L1912" s="23">
        <f>VLOOKUP(A1912,[1]FloodArchive!$A$2:$P$6000,7,FALSE)</f>
        <v>3901.07</v>
      </c>
      <c r="M1912" s="27">
        <f t="shared" si="97"/>
        <v>4.1932437346007845</v>
      </c>
      <c r="N1912" s="23">
        <f>VLOOKUP(A1912,[1]FloodArchive!$A$2:$P$6000,5,FALSE)</f>
        <v>107.896</v>
      </c>
      <c r="O1912" s="23">
        <f>VLOOKUP(A1912,[1]FloodArchive!$A$2:$P$6000,6,FALSE)</f>
        <v>12.9815</v>
      </c>
      <c r="P1912" s="33" t="s">
        <v>3694</v>
      </c>
    </row>
    <row r="1913" spans="1:16" ht="39.950000000000003" customHeight="1" x14ac:dyDescent="0.2">
      <c r="A1913" s="138">
        <f t="shared" si="93"/>
        <v>2303</v>
      </c>
      <c r="B1913" s="21" t="str">
        <f>VLOOKUP(A1913,[1]FloodArchive!$A$2:$N$6000,3,FALSE)</f>
        <v>Chad</v>
      </c>
      <c r="C1913" s="22" t="s">
        <v>3695</v>
      </c>
      <c r="D1913" s="24">
        <f>VLOOKUP(A1913,[1]FloodArchive!$A$2:$P$6000,8,FALSE)</f>
        <v>37836</v>
      </c>
      <c r="E1913" s="24">
        <f>VLOOKUP(A1913,[1]FloodArchive!$A$2:$P$6000,9,FALSE)</f>
        <v>37927</v>
      </c>
      <c r="F1913" s="25">
        <f t="shared" si="96"/>
        <v>92</v>
      </c>
      <c r="G1913" s="23">
        <f>VLOOKUP(A1913,[1]FloodArchive!$A$2:$P$6000,11,FALSE)</f>
        <v>0</v>
      </c>
      <c r="H1913" s="23">
        <f>VLOOKUP(A1913,[1]FloodArchive!$A$2:$P$6000,12,FALSE)</f>
        <v>0</v>
      </c>
      <c r="I1913" s="36"/>
      <c r="J1913" s="23" t="str">
        <f>VLOOKUP(A1913,[1]FloodArchive!$A$2:$P$6000,13,FALSE)</f>
        <v>Heavy rain</v>
      </c>
      <c r="K1913" s="26">
        <f>VLOOKUP(A1913,[1]FloodArchive!$A$2:$P$6003,14,FALSE)</f>
        <v>1</v>
      </c>
      <c r="L1913" s="23">
        <f>VLOOKUP(A1913,[1]FloodArchive!$A$2:$P$6000,7,FALSE)</f>
        <v>486564.84</v>
      </c>
      <c r="M1913" s="27">
        <f t="shared" si="97"/>
        <v>7.6509285502188566</v>
      </c>
      <c r="N1913" s="23">
        <f>VLOOKUP(A1913,[1]FloodArchive!$A$2:$P$6000,5,FALSE)</f>
        <v>20.249700000000001</v>
      </c>
      <c r="O1913" s="23">
        <f>VLOOKUP(A1913,[1]FloodArchive!$A$2:$P$6000,6,FALSE)</f>
        <v>10.996499999999999</v>
      </c>
      <c r="P1913" s="33" t="s">
        <v>3696</v>
      </c>
    </row>
    <row r="1914" spans="1:16" ht="39.950000000000003" customHeight="1" x14ac:dyDescent="0.2">
      <c r="A1914" s="138">
        <f t="shared" si="93"/>
        <v>2302</v>
      </c>
      <c r="B1914" s="21" t="str">
        <f>VLOOKUP(A1914,[1]FloodArchive!$A$2:$N$6000,3,FALSE)</f>
        <v>Russia</v>
      </c>
      <c r="C1914" s="22" t="s">
        <v>3697</v>
      </c>
      <c r="D1914" s="24">
        <f>VLOOKUP(A1914,[1]FloodArchive!$A$2:$P$6000,8,FALSE)</f>
        <v>37831</v>
      </c>
      <c r="E1914" s="24">
        <f>VLOOKUP(A1914,[1]FloodArchive!$A$2:$P$6000,9,FALSE)</f>
        <v>37833</v>
      </c>
      <c r="F1914" s="25">
        <f t="shared" si="96"/>
        <v>3</v>
      </c>
      <c r="G1914" s="23">
        <f>VLOOKUP(A1914,[1]FloodArchive!$A$2:$P$6000,11,FALSE)</f>
        <v>0</v>
      </c>
      <c r="H1914" s="23">
        <f>VLOOKUP(A1914,[1]FloodArchive!$A$2:$P$6000,12,FALSE)</f>
        <v>600</v>
      </c>
      <c r="I1914" s="36"/>
      <c r="J1914" s="23" t="str">
        <f>VLOOKUP(A1914,[1]FloodArchive!$A$2:$P$6000,13,FALSE)</f>
        <v>Heavy rain</v>
      </c>
      <c r="K1914" s="26">
        <f>VLOOKUP(A1914,[1]FloodArchive!$A$2:$P$6003,14,FALSE)</f>
        <v>1</v>
      </c>
      <c r="L1914" s="23">
        <f>VLOOKUP(A1914,[1]FloodArchive!$A$2:$P$6000,7,FALSE)</f>
        <v>8222.43</v>
      </c>
      <c r="M1914" s="27">
        <f t="shared" si="97"/>
        <v>4.3921214396115831</v>
      </c>
      <c r="N1914" s="23">
        <f>VLOOKUP(A1914,[1]FloodArchive!$A$2:$P$6000,5,FALSE)</f>
        <v>94.0334</v>
      </c>
      <c r="O1914" s="23">
        <f>VLOOKUP(A1914,[1]FloodArchive!$A$2:$P$6000,6,FALSE)</f>
        <v>51.231099999999998</v>
      </c>
      <c r="P1914" s="33" t="s">
        <v>3698</v>
      </c>
    </row>
    <row r="1915" spans="1:16" ht="39.950000000000003" customHeight="1" x14ac:dyDescent="0.2">
      <c r="A1915" s="138">
        <f t="shared" si="93"/>
        <v>2301</v>
      </c>
      <c r="B1915" s="21" t="str">
        <f>VLOOKUP(A1915,[1]FloodArchive!$A$2:$N$6000,3,FALSE)</f>
        <v>China</v>
      </c>
      <c r="C1915" s="22" t="s">
        <v>3699</v>
      </c>
      <c r="D1915" s="24">
        <f>VLOOKUP(A1915,[1]FloodArchive!$A$2:$P$6000,8,FALSE)</f>
        <v>37832</v>
      </c>
      <c r="E1915" s="24">
        <f>VLOOKUP(A1915,[1]FloodArchive!$A$2:$P$6000,9,FALSE)</f>
        <v>37834</v>
      </c>
      <c r="F1915" s="25">
        <f t="shared" si="96"/>
        <v>3</v>
      </c>
      <c r="G1915" s="23">
        <f>VLOOKUP(A1915,[1]FloodArchive!$A$2:$P$6000,11,FALSE)</f>
        <v>2</v>
      </c>
      <c r="H1915" s="23">
        <f>VLOOKUP(A1915,[1]FloodArchive!$A$2:$P$6000,12,FALSE)</f>
        <v>0</v>
      </c>
      <c r="I1915" s="36"/>
      <c r="J1915" s="23" t="str">
        <f>VLOOKUP(A1915,[1]FloodArchive!$A$2:$P$6000,13,FALSE)</f>
        <v>Heavy rain</v>
      </c>
      <c r="K1915" s="26">
        <f>VLOOKUP(A1915,[1]FloodArchive!$A$2:$P$6003,14,FALSE)</f>
        <v>1</v>
      </c>
      <c r="L1915" s="23">
        <f>VLOOKUP(A1915,[1]FloodArchive!$A$2:$P$6000,7,FALSE)</f>
        <v>9891.4599999999991</v>
      </c>
      <c r="M1915" s="27">
        <f t="shared" si="97"/>
        <v>4.4723816538139358</v>
      </c>
      <c r="N1915" s="23">
        <f>VLOOKUP(A1915,[1]FloodArchive!$A$2:$P$6000,5,FALSE)</f>
        <v>111.06699999999999</v>
      </c>
      <c r="O1915" s="23">
        <f>VLOOKUP(A1915,[1]FloodArchive!$A$2:$P$6000,6,FALSE)</f>
        <v>39.042999999999999</v>
      </c>
      <c r="P1915" s="33" t="s">
        <v>3700</v>
      </c>
    </row>
    <row r="1916" spans="1:16" ht="39.950000000000003" customHeight="1" x14ac:dyDescent="0.2">
      <c r="A1916" s="138">
        <f t="shared" si="93"/>
        <v>2300</v>
      </c>
      <c r="B1916" s="21" t="str">
        <f>VLOOKUP(A1916,[1]FloodArchive!$A$2:$N$6000,3,FALSE)</f>
        <v>Afghanistan</v>
      </c>
      <c r="C1916" s="22" t="s">
        <v>3701</v>
      </c>
      <c r="D1916" s="24">
        <f>VLOOKUP(A1916,[1]FloodArchive!$A$2:$P$6000,8,FALSE)</f>
        <v>37831</v>
      </c>
      <c r="E1916" s="24">
        <f>VLOOKUP(A1916,[1]FloodArchive!$A$2:$P$6000,9,FALSE)</f>
        <v>37832</v>
      </c>
      <c r="F1916" s="25">
        <f t="shared" si="96"/>
        <v>2</v>
      </c>
      <c r="G1916" s="23">
        <f>VLOOKUP(A1916,[1]FloodArchive!$A$2:$P$6000,11,FALSE)</f>
        <v>30</v>
      </c>
      <c r="H1916" s="23">
        <f>VLOOKUP(A1916,[1]FloodArchive!$A$2:$P$6000,12,FALSE)</f>
        <v>0</v>
      </c>
      <c r="I1916" s="36"/>
      <c r="J1916" s="23" t="str">
        <f>VLOOKUP(A1916,[1]FloodArchive!$A$2:$P$6000,13,FALSE)</f>
        <v>Heavy rain</v>
      </c>
      <c r="K1916" s="26">
        <f>VLOOKUP(A1916,[1]FloodArchive!$A$2:$P$6003,14,FALSE)</f>
        <v>2</v>
      </c>
      <c r="L1916" s="23">
        <f>VLOOKUP(A1916,[1]FloodArchive!$A$2:$P$6000,7,FALSE)</f>
        <v>2576.5700000000002</v>
      </c>
      <c r="M1916" s="27">
        <f t="shared" si="97"/>
        <v>4.0131019371550458</v>
      </c>
      <c r="N1916" s="23">
        <f>VLOOKUP(A1916,[1]FloodArchive!$A$2:$P$6000,5,FALSE)</f>
        <v>70.587999999999994</v>
      </c>
      <c r="O1916" s="23">
        <f>VLOOKUP(A1916,[1]FloodArchive!$A$2:$P$6000,6,FALSE)</f>
        <v>35.842100000000002</v>
      </c>
      <c r="P1916" s="33" t="s">
        <v>3702</v>
      </c>
    </row>
    <row r="1917" spans="1:16" ht="39.950000000000003" customHeight="1" x14ac:dyDescent="0.2">
      <c r="A1917" s="138">
        <f t="shared" si="93"/>
        <v>2299</v>
      </c>
      <c r="B1917" s="21" t="str">
        <f>VLOOKUP(A1917,[1]FloodArchive!$A$2:$N$6000,3,FALSE)</f>
        <v>India</v>
      </c>
      <c r="C1917" s="22" t="s">
        <v>3703</v>
      </c>
      <c r="D1917" s="24">
        <f>VLOOKUP(A1917,[1]FloodArchive!$A$2:$P$6000,8,FALSE)</f>
        <v>37831</v>
      </c>
      <c r="E1917" s="24">
        <f>VLOOKUP(A1917,[1]FloodArchive!$A$2:$P$6000,9,FALSE)</f>
        <v>37835</v>
      </c>
      <c r="F1917" s="25">
        <f t="shared" si="96"/>
        <v>5</v>
      </c>
      <c r="G1917" s="23">
        <f>VLOOKUP(A1917,[1]FloodArchive!$A$2:$P$6000,11,FALSE)</f>
        <v>2</v>
      </c>
      <c r="H1917" s="23">
        <f>VLOOKUP(A1917,[1]FloodArchive!$A$2:$P$6000,12,FALSE)</f>
        <v>14000</v>
      </c>
      <c r="I1917" s="36"/>
      <c r="J1917" s="23" t="str">
        <f>VLOOKUP(A1917,[1]FloodArchive!$A$2:$P$6000,13,FALSE)</f>
        <v>Monsoonal rain</v>
      </c>
      <c r="K1917" s="26">
        <f>VLOOKUP(A1917,[1]FloodArchive!$A$2:$P$6003,14,FALSE)</f>
        <v>1</v>
      </c>
      <c r="L1917" s="23">
        <f>VLOOKUP(A1917,[1]FloodArchive!$A$2:$P$6000,7,FALSE)</f>
        <v>12776.68</v>
      </c>
      <c r="M1917" s="27">
        <f t="shared" si="97"/>
        <v>4.8053880220867331</v>
      </c>
      <c r="N1917" s="23">
        <f>VLOOKUP(A1917,[1]FloodArchive!$A$2:$P$6000,5,FALSE)</f>
        <v>73.959599999999995</v>
      </c>
      <c r="O1917" s="23">
        <f>VLOOKUP(A1917,[1]FloodArchive!$A$2:$P$6000,6,FALSE)</f>
        <v>21.981100000000001</v>
      </c>
      <c r="P1917" s="33" t="s">
        <v>3704</v>
      </c>
    </row>
    <row r="1918" spans="1:16" ht="39.950000000000003" customHeight="1" x14ac:dyDescent="0.2">
      <c r="A1918" s="138">
        <f t="shared" si="93"/>
        <v>2298</v>
      </c>
      <c r="B1918" s="21" t="str">
        <f>VLOOKUP(A1918,[1]FloodArchive!$A$2:$N$6000,3,FALSE)</f>
        <v>Sudan and Eritrea</v>
      </c>
      <c r="C1918" s="22" t="s">
        <v>3705</v>
      </c>
      <c r="D1918" s="24">
        <f>VLOOKUP(A1918,[1]FloodArchive!$A$2:$P$6000,8,FALSE)</f>
        <v>37830</v>
      </c>
      <c r="E1918" s="24">
        <f>VLOOKUP(A1918,[1]FloodArchive!$A$2:$P$6000,9,FALSE)</f>
        <v>37854</v>
      </c>
      <c r="F1918" s="25">
        <f t="shared" si="96"/>
        <v>25</v>
      </c>
      <c r="G1918" s="23">
        <f>VLOOKUP(A1918,[1]FloodArchive!$A$2:$P$6000,11,FALSE)</f>
        <v>20</v>
      </c>
      <c r="H1918" s="23">
        <f>VLOOKUP(A1918,[1]FloodArchive!$A$2:$P$6000,12,FALSE)</f>
        <v>325000</v>
      </c>
      <c r="I1918" s="36">
        <v>150000000</v>
      </c>
      <c r="J1918" s="23" t="str">
        <f>VLOOKUP(A1918,[1]FloodArchive!$A$2:$P$6000,13,FALSE)</f>
        <v>Heavy rain</v>
      </c>
      <c r="K1918" s="26">
        <f>VLOOKUP(A1918,[1]FloodArchive!$A$2:$P$6003,14,FALSE)</f>
        <v>2</v>
      </c>
      <c r="L1918" s="23">
        <f>VLOOKUP(A1918,[1]FloodArchive!$A$2:$P$6000,7,FALSE)</f>
        <v>95753.23</v>
      </c>
      <c r="M1918" s="27">
        <f t="shared" si="97"/>
        <v>6.680123437081293</v>
      </c>
      <c r="N1918" s="23">
        <f>VLOOKUP(A1918,[1]FloodArchive!$A$2:$P$6000,5,FALSE)</f>
        <v>36.4589</v>
      </c>
      <c r="O1918" s="23">
        <f>VLOOKUP(A1918,[1]FloodArchive!$A$2:$P$6000,6,FALSE)</f>
        <v>15.3828</v>
      </c>
      <c r="P1918" s="33" t="s">
        <v>3706</v>
      </c>
    </row>
    <row r="1919" spans="1:16" ht="39.950000000000003" customHeight="1" x14ac:dyDescent="0.2">
      <c r="A1919" s="138">
        <f t="shared" si="93"/>
        <v>2297</v>
      </c>
      <c r="B1919" s="21" t="str">
        <f>VLOOKUP(A1919,[1]FloodArchive!$A$2:$N$6000,3,FALSE)</f>
        <v>Vietnam</v>
      </c>
      <c r="C1919" s="22" t="s">
        <v>3707</v>
      </c>
      <c r="D1919" s="24">
        <f>VLOOKUP(A1919,[1]FloodArchive!$A$2:$P$6000,8,FALSE)</f>
        <v>37827</v>
      </c>
      <c r="E1919" s="24">
        <f>VLOOKUP(A1919,[1]FloodArchive!$A$2:$P$6000,9,FALSE)</f>
        <v>37834</v>
      </c>
      <c r="F1919" s="25">
        <f t="shared" si="96"/>
        <v>8</v>
      </c>
      <c r="G1919" s="23">
        <f>VLOOKUP(A1919,[1]FloodArchive!$A$2:$P$6000,11,FALSE)</f>
        <v>5</v>
      </c>
      <c r="H1919" s="23">
        <f>VLOOKUP(A1919,[1]FloodArchive!$A$2:$P$6000,12,FALSE)</f>
        <v>0</v>
      </c>
      <c r="I1919" s="36"/>
      <c r="J1919" s="23" t="str">
        <f>VLOOKUP(A1919,[1]FloodArchive!$A$2:$P$6000,13,FALSE)</f>
        <v>Heavy rain</v>
      </c>
      <c r="K1919" s="26">
        <f>VLOOKUP(A1919,[1]FloodArchive!$A$2:$P$6003,14,FALSE)</f>
        <v>1</v>
      </c>
      <c r="L1919" s="23">
        <f>VLOOKUP(A1919,[1]FloodArchive!$A$2:$P$6000,7,FALSE)</f>
        <v>12067.52</v>
      </c>
      <c r="M1919" s="27">
        <f t="shared" si="97"/>
        <v>4.9847080142574764</v>
      </c>
      <c r="N1919" s="23">
        <f>VLOOKUP(A1919,[1]FloodArchive!$A$2:$P$6000,5,FALSE)</f>
        <v>103.048</v>
      </c>
      <c r="O1919" s="23">
        <f>VLOOKUP(A1919,[1]FloodArchive!$A$2:$P$6000,6,FALSE)</f>
        <v>21.871400000000001</v>
      </c>
      <c r="P1919" s="33" t="s">
        <v>3708</v>
      </c>
    </row>
    <row r="1920" spans="1:16" ht="39.950000000000003" customHeight="1" x14ac:dyDescent="0.2">
      <c r="A1920" s="138">
        <f t="shared" si="93"/>
        <v>2296</v>
      </c>
      <c r="B1920" s="21" t="str">
        <f>VLOOKUP(A1920,[1]FloodArchive!$A$2:$N$6000,3,FALSE)</f>
        <v>China</v>
      </c>
      <c r="C1920" s="22" t="s">
        <v>3709</v>
      </c>
      <c r="D1920" s="24">
        <f>VLOOKUP(A1920,[1]FloodArchive!$A$2:$P$6000,8,FALSE)</f>
        <v>37829</v>
      </c>
      <c r="E1920" s="24">
        <f>VLOOKUP(A1920,[1]FloodArchive!$A$2:$P$6000,9,FALSE)</f>
        <v>37904</v>
      </c>
      <c r="F1920" s="25">
        <f t="shared" si="96"/>
        <v>76</v>
      </c>
      <c r="G1920" s="23">
        <f>VLOOKUP(A1920,[1]FloodArchive!$A$2:$P$6000,11,FALSE)</f>
        <v>0</v>
      </c>
      <c r="H1920" s="23">
        <f>VLOOKUP(A1920,[1]FloodArchive!$A$2:$P$6000,12,FALSE)</f>
        <v>1000</v>
      </c>
      <c r="I1920" s="36">
        <v>6890000</v>
      </c>
      <c r="J1920" s="23" t="str">
        <f>VLOOKUP(A1920,[1]FloodArchive!$A$2:$P$6000,13,FALSE)</f>
        <v>Heavy rain</v>
      </c>
      <c r="K1920" s="26">
        <f>VLOOKUP(A1920,[1]FloodArchive!$A$2:$P$6003,14,FALSE)</f>
        <v>1</v>
      </c>
      <c r="L1920" s="23">
        <f>VLOOKUP(A1920,[1]FloodArchive!$A$2:$P$6000,7,FALSE)</f>
        <v>215590.79</v>
      </c>
      <c r="M1920" s="27">
        <f t="shared" si="97"/>
        <v>7.2144437962091583</v>
      </c>
      <c r="N1920" s="23">
        <f>VLOOKUP(A1920,[1]FloodArchive!$A$2:$P$6000,5,FALSE)</f>
        <v>124.702</v>
      </c>
      <c r="O1920" s="23">
        <f>VLOOKUP(A1920,[1]FloodArchive!$A$2:$P$6000,6,FALSE)</f>
        <v>47.944000000000003</v>
      </c>
      <c r="P1920" s="33" t="s">
        <v>3710</v>
      </c>
    </row>
    <row r="1921" spans="1:16" ht="39.950000000000003" customHeight="1" x14ac:dyDescent="0.2">
      <c r="A1921" s="138">
        <f t="shared" si="93"/>
        <v>2295</v>
      </c>
      <c r="B1921" s="21" t="str">
        <f>VLOOKUP(A1921,[1]FloodArchive!$A$2:$N$6000,3,FALSE)</f>
        <v>USA</v>
      </c>
      <c r="C1921" s="22" t="s">
        <v>3711</v>
      </c>
      <c r="D1921" s="24">
        <f>VLOOKUP(A1921,[1]FloodArchive!$A$2:$P$6000,8,FALSE)</f>
        <v>37829</v>
      </c>
      <c r="E1921" s="24">
        <f>VLOOKUP(A1921,[1]FloodArchive!$A$2:$P$6000,9,FALSE)</f>
        <v>37833</v>
      </c>
      <c r="F1921" s="25">
        <f t="shared" si="96"/>
        <v>5</v>
      </c>
      <c r="G1921" s="23">
        <f>VLOOKUP(A1921,[1]FloodArchive!$A$2:$P$6000,11,FALSE)</f>
        <v>0</v>
      </c>
      <c r="H1921" s="23">
        <f>VLOOKUP(A1921,[1]FloodArchive!$A$2:$P$6000,12,FALSE)</f>
        <v>20</v>
      </c>
      <c r="I1921" s="36"/>
      <c r="J1921" s="23" t="str">
        <f>VLOOKUP(A1921,[1]FloodArchive!$A$2:$P$6000,13,FALSE)</f>
        <v>Heavy rain</v>
      </c>
      <c r="K1921" s="26">
        <f>VLOOKUP(A1921,[1]FloodArchive!$A$2:$P$6003,14,FALSE)</f>
        <v>1</v>
      </c>
      <c r="L1921" s="23">
        <f>VLOOKUP(A1921,[1]FloodArchive!$A$2:$P$6000,7,FALSE)</f>
        <v>13111.55</v>
      </c>
      <c r="M1921" s="27">
        <f t="shared" si="97"/>
        <v>4.8166240397832594</v>
      </c>
      <c r="N1921" s="23">
        <f>VLOOKUP(A1921,[1]FloodArchive!$A$2:$P$6000,5,FALSE)</f>
        <v>-149.976</v>
      </c>
      <c r="O1921" s="23">
        <f>VLOOKUP(A1921,[1]FloodArchive!$A$2:$P$6000,6,FALSE)</f>
        <v>63.912399999999998</v>
      </c>
      <c r="P1921" s="33" t="s">
        <v>3712</v>
      </c>
    </row>
    <row r="1922" spans="1:16" ht="39.950000000000003" customHeight="1" x14ac:dyDescent="0.2">
      <c r="A1922" s="138">
        <f t="shared" si="93"/>
        <v>2294</v>
      </c>
      <c r="B1922" s="21" t="str">
        <f>VLOOKUP(A1922,[1]FloodArchive!$A$2:$N$6000,3,FALSE)</f>
        <v>Nigeria</v>
      </c>
      <c r="C1922" s="22" t="s">
        <v>3713</v>
      </c>
      <c r="D1922" s="24">
        <f>VLOOKUP(A1922,[1]FloodArchive!$A$2:$P$6000,8,FALSE)</f>
        <v>37829</v>
      </c>
      <c r="E1922" s="24">
        <f>VLOOKUP(A1922,[1]FloodArchive!$A$2:$P$6000,9,FALSE)</f>
        <v>37829</v>
      </c>
      <c r="F1922" s="25">
        <f t="shared" si="96"/>
        <v>1</v>
      </c>
      <c r="G1922" s="23">
        <f>VLOOKUP(A1922,[1]FloodArchive!$A$2:$P$6000,11,FALSE)</f>
        <v>2</v>
      </c>
      <c r="H1922" s="23">
        <f>VLOOKUP(A1922,[1]FloodArchive!$A$2:$P$6000,12,FALSE)</f>
        <v>3000</v>
      </c>
      <c r="I1922" s="36"/>
      <c r="J1922" s="23" t="str">
        <f>VLOOKUP(A1922,[1]FloodArchive!$A$2:$P$6000,13,FALSE)</f>
        <v>Heavy rain</v>
      </c>
      <c r="K1922" s="26">
        <f>VLOOKUP(A1922,[1]FloodArchive!$A$2:$P$6003,14,FALSE)</f>
        <v>1</v>
      </c>
      <c r="L1922" s="23">
        <f>VLOOKUP(A1922,[1]FloodArchive!$A$2:$P$6000,7,FALSE)</f>
        <v>2626.51</v>
      </c>
      <c r="M1922" s="27">
        <f t="shared" si="97"/>
        <v>3.4193790586462858</v>
      </c>
      <c r="N1922" s="23">
        <f>VLOOKUP(A1922,[1]FloodArchive!$A$2:$P$6000,5,FALSE)</f>
        <v>9.1346100000000003</v>
      </c>
      <c r="O1922" s="23">
        <f>VLOOKUP(A1922,[1]FloodArchive!$A$2:$P$6000,6,FALSE)</f>
        <v>6.9288600000000002</v>
      </c>
      <c r="P1922" s="33" t="s">
        <v>3714</v>
      </c>
    </row>
    <row r="1923" spans="1:16" ht="39.950000000000003" customHeight="1" x14ac:dyDescent="0.2">
      <c r="A1923" s="138">
        <f t="shared" si="93"/>
        <v>2293</v>
      </c>
      <c r="B1923" s="21" t="str">
        <f>VLOOKUP(A1923,[1]FloodArchive!$A$2:$N$6000,3,FALSE)</f>
        <v>Nigeria</v>
      </c>
      <c r="C1923" s="22" t="s">
        <v>3715</v>
      </c>
      <c r="D1923" s="24">
        <f>VLOOKUP(A1923,[1]FloodArchive!$A$2:$P$6000,8,FALSE)</f>
        <v>37824</v>
      </c>
      <c r="E1923" s="24">
        <f>VLOOKUP(A1923,[1]FloodArchive!$A$2:$P$6000,9,FALSE)</f>
        <v>37826</v>
      </c>
      <c r="F1923" s="25">
        <f t="shared" si="96"/>
        <v>3</v>
      </c>
      <c r="G1923" s="23">
        <f>VLOOKUP(A1923,[1]FloodArchive!$A$2:$P$6000,11,FALSE)</f>
        <v>0</v>
      </c>
      <c r="H1923" s="23">
        <f>VLOOKUP(A1923,[1]FloodArchive!$A$2:$P$6000,12,FALSE)</f>
        <v>160</v>
      </c>
      <c r="I1923" s="36" t="s">
        <v>1691</v>
      </c>
      <c r="J1923" s="23" t="str">
        <f>VLOOKUP(A1923,[1]FloodArchive!$A$2:$P$6000,13,FALSE)</f>
        <v>Heavy rain</v>
      </c>
      <c r="K1923" s="26">
        <f>VLOOKUP(A1923,[1]FloodArchive!$A$2:$P$6003,14,FALSE)</f>
        <v>1</v>
      </c>
      <c r="L1923" s="23">
        <f>VLOOKUP(A1923,[1]FloodArchive!$A$2:$P$6000,7,FALSE)</f>
        <v>1524.21</v>
      </c>
      <c r="M1923" s="27">
        <f t="shared" si="97"/>
        <v>3.6601660613283529</v>
      </c>
      <c r="N1923" s="23">
        <f>VLOOKUP(A1923,[1]FloodArchive!$A$2:$P$6000,5,FALSE)</f>
        <v>11.1736</v>
      </c>
      <c r="O1923" s="23">
        <f>VLOOKUP(A1923,[1]FloodArchive!$A$2:$P$6000,6,FALSE)</f>
        <v>10.1997</v>
      </c>
      <c r="P1923" s="33" t="s">
        <v>3716</v>
      </c>
    </row>
    <row r="1924" spans="1:16" ht="39.950000000000003" customHeight="1" x14ac:dyDescent="0.2">
      <c r="A1924" s="138">
        <f t="shared" si="93"/>
        <v>2292</v>
      </c>
      <c r="B1924" s="21" t="str">
        <f>VLOOKUP(A1924,[1]FloodArchive!$A$2:$N$6000,3,FALSE)</f>
        <v>Panama</v>
      </c>
      <c r="C1924" s="22" t="s">
        <v>3717</v>
      </c>
      <c r="D1924" s="24">
        <f>VLOOKUP(A1924,[1]FloodArchive!$A$2:$P$6000,8,FALSE)</f>
        <v>37814</v>
      </c>
      <c r="E1924" s="24">
        <f>VLOOKUP(A1924,[1]FloodArchive!$A$2:$P$6000,9,FALSE)</f>
        <v>37815</v>
      </c>
      <c r="F1924" s="25">
        <f t="shared" si="96"/>
        <v>2</v>
      </c>
      <c r="G1924" s="23">
        <f>VLOOKUP(A1924,[1]FloodArchive!$A$2:$P$6000,11,FALSE)</f>
        <v>0</v>
      </c>
      <c r="H1924" s="23">
        <f>VLOOKUP(A1924,[1]FloodArchive!$A$2:$P$6000,12,FALSE)</f>
        <v>4000</v>
      </c>
      <c r="I1924" s="36"/>
      <c r="J1924" s="23" t="str">
        <f>VLOOKUP(A1924,[1]FloodArchive!$A$2:$P$6000,13,FALSE)</f>
        <v>Heavy rain</v>
      </c>
      <c r="K1924" s="26">
        <f>VLOOKUP(A1924,[1]FloodArchive!$A$2:$P$6003,14,FALSE)</f>
        <v>2</v>
      </c>
      <c r="L1924" s="23">
        <f>VLOOKUP(A1924,[1]FloodArchive!$A$2:$P$6000,7,FALSE)</f>
        <v>546.93399999999997</v>
      </c>
      <c r="M1924" s="27">
        <f t="shared" si="97"/>
        <v>3.3399949133374753</v>
      </c>
      <c r="N1924" s="23">
        <f>VLOOKUP(A1924,[1]FloodArchive!$A$2:$P$6000,5,FALSE)</f>
        <v>-79.726500000000001</v>
      </c>
      <c r="O1924" s="23">
        <f>VLOOKUP(A1924,[1]FloodArchive!$A$2:$P$6000,6,FALSE)</f>
        <v>8.9031500000000001</v>
      </c>
      <c r="P1924" s="33" t="s">
        <v>3718</v>
      </c>
    </row>
    <row r="1925" spans="1:16" ht="39.950000000000003" customHeight="1" x14ac:dyDescent="0.2">
      <c r="A1925" s="138">
        <f t="shared" si="93"/>
        <v>2291</v>
      </c>
      <c r="B1925" s="21" t="str">
        <f>VLOOKUP(A1925,[1]FloodArchive!$A$2:$N$6000,3,FALSE)</f>
        <v>China</v>
      </c>
      <c r="C1925" s="22" t="s">
        <v>3719</v>
      </c>
      <c r="D1925" s="24">
        <f>VLOOKUP(A1925,[1]FloodArchive!$A$2:$P$6000,8,FALSE)</f>
        <v>37825</v>
      </c>
      <c r="E1925" s="24">
        <f>VLOOKUP(A1925,[1]FloodArchive!$A$2:$P$6000,9,FALSE)</f>
        <v>37827</v>
      </c>
      <c r="F1925" s="25">
        <f t="shared" si="96"/>
        <v>3</v>
      </c>
      <c r="G1925" s="23">
        <f>VLOOKUP(A1925,[1]FloodArchive!$A$2:$P$6000,11,FALSE)</f>
        <v>14</v>
      </c>
      <c r="H1925" s="23">
        <f>VLOOKUP(A1925,[1]FloodArchive!$A$2:$P$6000,12,FALSE)</f>
        <v>30000</v>
      </c>
      <c r="I1925" s="36"/>
      <c r="J1925" s="23" t="str">
        <f>VLOOKUP(A1925,[1]FloodArchive!$A$2:$P$6000,13,FALSE)</f>
        <v>Tropical Cyclone</v>
      </c>
      <c r="K1925" s="26">
        <f>VLOOKUP(A1925,[1]FloodArchive!$A$2:$P$6003,14,FALSE)</f>
        <v>1</v>
      </c>
      <c r="L1925" s="23">
        <f>VLOOKUP(A1925,[1]FloodArchive!$A$2:$P$6000,7,FALSE)</f>
        <v>50628</v>
      </c>
      <c r="M1925" s="27">
        <f t="shared" si="97"/>
        <v>5.1815120261491678</v>
      </c>
      <c r="N1925" s="23">
        <f>VLOOKUP(A1925,[1]FloodArchive!$A$2:$P$6000,5,FALSE)</f>
        <v>110.14100000000001</v>
      </c>
      <c r="O1925" s="23">
        <f>VLOOKUP(A1925,[1]FloodArchive!$A$2:$P$6000,6,FALSE)</f>
        <v>21.210899999999999</v>
      </c>
      <c r="P1925" s="33" t="s">
        <v>3720</v>
      </c>
    </row>
    <row r="1926" spans="1:16" ht="39.950000000000003" customHeight="1" x14ac:dyDescent="0.2">
      <c r="A1926" s="138">
        <f t="shared" si="93"/>
        <v>2290</v>
      </c>
      <c r="B1926" s="21" t="str">
        <f>VLOOKUP(A1926,[1]FloodArchive!$A$2:$N$6000,3,FALSE)</f>
        <v>Nigeria</v>
      </c>
      <c r="C1926" s="22" t="s">
        <v>3721</v>
      </c>
      <c r="D1926" s="24">
        <f>VLOOKUP(A1926,[1]FloodArchive!$A$2:$P$6000,8,FALSE)</f>
        <v>37825</v>
      </c>
      <c r="E1926" s="24">
        <f>VLOOKUP(A1926,[1]FloodArchive!$A$2:$P$6000,9,FALSE)</f>
        <v>37827</v>
      </c>
      <c r="F1926" s="25">
        <f t="shared" si="96"/>
        <v>3</v>
      </c>
      <c r="G1926" s="23">
        <f>VLOOKUP(A1926,[1]FloodArchive!$A$2:$P$6000,11,FALSE)</f>
        <v>5</v>
      </c>
      <c r="H1926" s="23">
        <f>VLOOKUP(A1926,[1]FloodArchive!$A$2:$P$6000,12,FALSE)</f>
        <v>0</v>
      </c>
      <c r="I1926" s="36"/>
      <c r="J1926" s="23" t="str">
        <f>VLOOKUP(A1926,[1]FloodArchive!$A$2:$P$6000,13,FALSE)</f>
        <v>Heavy rain</v>
      </c>
      <c r="K1926" s="26">
        <f>VLOOKUP(A1926,[1]FloodArchive!$A$2:$P$6003,14,FALSE)</f>
        <v>1</v>
      </c>
      <c r="L1926" s="23">
        <f>VLOOKUP(A1926,[1]FloodArchive!$A$2:$P$6000,7,FALSE)</f>
        <v>8171.95</v>
      </c>
      <c r="M1926" s="27">
        <f t="shared" si="97"/>
        <v>4.389446955461457</v>
      </c>
      <c r="N1926" s="23">
        <f>VLOOKUP(A1926,[1]FloodArchive!$A$2:$P$6000,5,FALSE)</f>
        <v>8.9429800000000004</v>
      </c>
      <c r="O1926" s="23">
        <f>VLOOKUP(A1926,[1]FloodArchive!$A$2:$P$6000,6,FALSE)</f>
        <v>6.2857700000000003</v>
      </c>
      <c r="P1926" s="33" t="s">
        <v>3722</v>
      </c>
    </row>
    <row r="1927" spans="1:16" ht="39.950000000000003" customHeight="1" x14ac:dyDescent="0.2">
      <c r="A1927" s="138">
        <f t="shared" si="93"/>
        <v>2289</v>
      </c>
      <c r="B1927" s="21" t="str">
        <f>VLOOKUP(A1927,[1]FloodArchive!$A$2:$N$6000,3,FALSE)</f>
        <v>Venezuela</v>
      </c>
      <c r="C1927" s="22" t="s">
        <v>3723</v>
      </c>
      <c r="D1927" s="24">
        <f>VLOOKUP(A1927,[1]FloodArchive!$A$2:$P$6000,8,FALSE)</f>
        <v>37823</v>
      </c>
      <c r="E1927" s="24">
        <f>VLOOKUP(A1927,[1]FloodArchive!$A$2:$P$6000,9,FALSE)</f>
        <v>37827</v>
      </c>
      <c r="F1927" s="25">
        <f t="shared" si="96"/>
        <v>5</v>
      </c>
      <c r="G1927" s="23">
        <f>VLOOKUP(A1927,[1]FloodArchive!$A$2:$P$6000,11,FALSE)</f>
        <v>0</v>
      </c>
      <c r="H1927" s="23">
        <f>VLOOKUP(A1927,[1]FloodArchive!$A$2:$P$6000,12,FALSE)</f>
        <v>860</v>
      </c>
      <c r="I1927" s="36"/>
      <c r="J1927" s="23" t="str">
        <f>VLOOKUP(A1927,[1]FloodArchive!$A$2:$P$6000,13,FALSE)</f>
        <v>Heavy rain</v>
      </c>
      <c r="K1927" s="26">
        <f>VLOOKUP(A1927,[1]FloodArchive!$A$2:$P$6003,14,FALSE)</f>
        <v>1</v>
      </c>
      <c r="L1927" s="23">
        <f>VLOOKUP(A1927,[1]FloodArchive!$A$2:$P$6000,7,FALSE)</f>
        <v>9368.9</v>
      </c>
      <c r="M1927" s="27">
        <f t="shared" si="97"/>
        <v>4.6706586078199859</v>
      </c>
      <c r="N1927" s="23">
        <f>VLOOKUP(A1927,[1]FloodArchive!$A$2:$P$6000,5,FALSE)</f>
        <v>-63.328800000000001</v>
      </c>
      <c r="O1927" s="23">
        <f>VLOOKUP(A1927,[1]FloodArchive!$A$2:$P$6000,6,FALSE)</f>
        <v>10.4194</v>
      </c>
      <c r="P1927" s="33" t="s">
        <v>3724</v>
      </c>
    </row>
    <row r="1928" spans="1:16" ht="39.950000000000003" customHeight="1" x14ac:dyDescent="0.2">
      <c r="A1928" s="138">
        <f t="shared" si="93"/>
        <v>2288</v>
      </c>
      <c r="B1928" s="21" t="str">
        <f>VLOOKUP(A1928,[1]FloodArchive!$A$2:$N$6000,3,FALSE)</f>
        <v>Kyrgyzstan</v>
      </c>
      <c r="C1928" s="22" t="s">
        <v>3725</v>
      </c>
      <c r="D1928" s="24">
        <f>VLOOKUP(A1928,[1]FloodArchive!$A$2:$P$6000,8,FALSE)</f>
        <v>37823</v>
      </c>
      <c r="E1928" s="24">
        <f>VLOOKUP(A1928,[1]FloodArchive!$A$2:$P$6000,9,FALSE)</f>
        <v>37827</v>
      </c>
      <c r="F1928" s="25">
        <f t="shared" si="96"/>
        <v>5</v>
      </c>
      <c r="G1928" s="23">
        <f>VLOOKUP(A1928,[1]FloodArchive!$A$2:$P$6000,11,FALSE)</f>
        <v>1</v>
      </c>
      <c r="H1928" s="23">
        <f>VLOOKUP(A1928,[1]FloodArchive!$A$2:$P$6000,12,FALSE)</f>
        <v>0</v>
      </c>
      <c r="I1928" s="36"/>
      <c r="J1928" s="23" t="str">
        <f>VLOOKUP(A1928,[1]FloodArchive!$A$2:$P$6000,13,FALSE)</f>
        <v>Heavy rain</v>
      </c>
      <c r="K1928" s="26">
        <f>VLOOKUP(A1928,[1]FloodArchive!$A$2:$P$6003,14,FALSE)</f>
        <v>1</v>
      </c>
      <c r="L1928" s="23">
        <f>VLOOKUP(A1928,[1]FloodArchive!$A$2:$P$6000,7,FALSE)</f>
        <v>131879.04999999999</v>
      </c>
      <c r="M1928" s="27">
        <f t="shared" si="97"/>
        <v>5.8191458143475963</v>
      </c>
      <c r="N1928" s="23">
        <f>VLOOKUP(A1928,[1]FloodArchive!$A$2:$P$6000,5,FALSE)</f>
        <v>77.103300000000004</v>
      </c>
      <c r="O1928" s="23">
        <f>VLOOKUP(A1928,[1]FloodArchive!$A$2:$P$6000,6,FALSE)</f>
        <v>43.674599999999998</v>
      </c>
      <c r="P1928" s="33" t="s">
        <v>3726</v>
      </c>
    </row>
    <row r="1929" spans="1:16" ht="39.950000000000003" customHeight="1" x14ac:dyDescent="0.2">
      <c r="A1929" s="138">
        <f t="shared" si="93"/>
        <v>2287</v>
      </c>
      <c r="B1929" s="21" t="str">
        <f>VLOOKUP(A1929,[1]FloodArchive!$A$2:$N$6000,3,FALSE)</f>
        <v>Mongolia</v>
      </c>
      <c r="C1929" s="22" t="s">
        <v>3727</v>
      </c>
      <c r="D1929" s="24">
        <f>VLOOKUP(A1929,[1]FloodArchive!$A$2:$P$6000,8,FALSE)</f>
        <v>37823</v>
      </c>
      <c r="E1929" s="24">
        <f>VLOOKUP(A1929,[1]FloodArchive!$A$2:$P$6000,9,FALSE)</f>
        <v>37843</v>
      </c>
      <c r="F1929" s="25">
        <f t="shared" si="96"/>
        <v>21</v>
      </c>
      <c r="G1929" s="23">
        <f>VLOOKUP(A1929,[1]FloodArchive!$A$2:$P$6000,11,FALSE)</f>
        <v>20</v>
      </c>
      <c r="H1929" s="23">
        <f>VLOOKUP(A1929,[1]FloodArchive!$A$2:$P$6000,12,FALSE)</f>
        <v>400</v>
      </c>
      <c r="I1929" s="36">
        <v>270000</v>
      </c>
      <c r="J1929" s="23" t="str">
        <f>VLOOKUP(A1929,[1]FloodArchive!$A$2:$P$6000,13,FALSE)</f>
        <v>Heavy rain</v>
      </c>
      <c r="K1929" s="26">
        <f>VLOOKUP(A1929,[1]FloodArchive!$A$2:$P$6003,14,FALSE)</f>
        <v>1</v>
      </c>
      <c r="L1929" s="23">
        <f>VLOOKUP(A1929,[1]FloodArchive!$A$2:$P$6000,7,FALSE)</f>
        <v>281931.48</v>
      </c>
      <c r="M1929" s="27">
        <f t="shared" si="97"/>
        <v>6.7723628659123269</v>
      </c>
      <c r="N1929" s="23">
        <f>VLOOKUP(A1929,[1]FloodArchive!$A$2:$P$6000,5,FALSE)</f>
        <v>103.35</v>
      </c>
      <c r="O1929" s="23">
        <f>VLOOKUP(A1929,[1]FloodArchive!$A$2:$P$6000,6,FALSE)</f>
        <v>49.324100000000001</v>
      </c>
      <c r="P1929" s="33" t="s">
        <v>3728</v>
      </c>
    </row>
    <row r="1930" spans="1:16" ht="39.950000000000003" customHeight="1" x14ac:dyDescent="0.2">
      <c r="A1930" s="138">
        <f t="shared" si="93"/>
        <v>2286</v>
      </c>
      <c r="B1930" s="21" t="str">
        <f>VLOOKUP(A1930,[1]FloodArchive!$A$2:$N$6000,3,FALSE)</f>
        <v>USA</v>
      </c>
      <c r="C1930" s="22" t="s">
        <v>3729</v>
      </c>
      <c r="D1930" s="24">
        <f>VLOOKUP(A1930,[1]FloodArchive!$A$2:$P$6000,8,FALSE)</f>
        <v>37823</v>
      </c>
      <c r="E1930" s="24">
        <f>VLOOKUP(A1930,[1]FloodArchive!$A$2:$P$6000,9,FALSE)</f>
        <v>37830</v>
      </c>
      <c r="F1930" s="25">
        <f t="shared" si="96"/>
        <v>8</v>
      </c>
      <c r="G1930" s="23">
        <f>VLOOKUP(A1930,[1]FloodArchive!$A$2:$P$6000,11,FALSE)</f>
        <v>3</v>
      </c>
      <c r="H1930" s="23">
        <f>VLOOKUP(A1930,[1]FloodArchive!$A$2:$P$6000,12,FALSE)</f>
        <v>1000</v>
      </c>
      <c r="I1930" s="36" t="s">
        <v>1691</v>
      </c>
      <c r="J1930" s="23" t="str">
        <f>VLOOKUP(A1930,[1]FloodArchive!$A$2:$P$6000,13,FALSE)</f>
        <v>Heavy rain</v>
      </c>
      <c r="K1930" s="26">
        <f>VLOOKUP(A1930,[1]FloodArchive!$A$2:$P$6003,14,FALSE)</f>
        <v>1</v>
      </c>
      <c r="L1930" s="23">
        <f>VLOOKUP(A1930,[1]FloodArchive!$A$2:$P$6000,7,FALSE)</f>
        <v>12173.27</v>
      </c>
      <c r="M1930" s="27">
        <f t="shared" si="97"/>
        <v>4.9884972416557307</v>
      </c>
      <c r="N1930" s="23">
        <f>VLOOKUP(A1930,[1]FloodArchive!$A$2:$P$6000,5,FALSE)</f>
        <v>-80.925299999999993</v>
      </c>
      <c r="O1930" s="23">
        <f>VLOOKUP(A1930,[1]FloodArchive!$A$2:$P$6000,6,FALSE)</f>
        <v>41.064900000000002</v>
      </c>
      <c r="P1930" s="33" t="s">
        <v>3730</v>
      </c>
    </row>
    <row r="1931" spans="1:16" ht="39.950000000000003" customHeight="1" x14ac:dyDescent="0.2">
      <c r="A1931" s="138">
        <f t="shared" ref="A1931:A1994" si="98">A1932+1</f>
        <v>2285</v>
      </c>
      <c r="B1931" s="21" t="str">
        <f>VLOOKUP(A1931,[1]FloodArchive!$A$2:$N$6000,3,FALSE)</f>
        <v>Ethiopia</v>
      </c>
      <c r="C1931" s="22" t="s">
        <v>3731</v>
      </c>
      <c r="D1931" s="24">
        <f>VLOOKUP(A1931,[1]FloodArchive!$A$2:$P$6000,8,FALSE)</f>
        <v>37821</v>
      </c>
      <c r="E1931" s="24">
        <f>VLOOKUP(A1931,[1]FloodArchive!$A$2:$P$6000,9,FALSE)</f>
        <v>37834</v>
      </c>
      <c r="F1931" s="25">
        <f t="shared" si="96"/>
        <v>14</v>
      </c>
      <c r="G1931" s="23">
        <f>VLOOKUP(A1931,[1]FloodArchive!$A$2:$P$6000,11,FALSE)</f>
        <v>2</v>
      </c>
      <c r="H1931" s="23">
        <f>VLOOKUP(A1931,[1]FloodArchive!$A$2:$P$6000,12,FALSE)</f>
        <v>7000</v>
      </c>
      <c r="I1931" s="36"/>
      <c r="J1931" s="23" t="str">
        <f>VLOOKUP(A1931,[1]FloodArchive!$A$2:$P$6000,13,FALSE)</f>
        <v>Heavy rain</v>
      </c>
      <c r="K1931" s="26">
        <f>VLOOKUP(A1931,[1]FloodArchive!$A$2:$P$6003,14,FALSE)</f>
        <v>1</v>
      </c>
      <c r="L1931" s="23">
        <f>VLOOKUP(A1931,[1]FloodArchive!$A$2:$P$6000,7,FALSE)</f>
        <v>53538.05</v>
      </c>
      <c r="M1931" s="27">
        <f t="shared" si="97"/>
        <v>5.8747905846422963</v>
      </c>
      <c r="N1931" s="23">
        <f>VLOOKUP(A1931,[1]FloodArchive!$A$2:$P$6000,5,FALSE)</f>
        <v>41.056199999999997</v>
      </c>
      <c r="O1931" s="23">
        <f>VLOOKUP(A1931,[1]FloodArchive!$A$2:$P$6000,6,FALSE)</f>
        <v>10.902100000000001</v>
      </c>
      <c r="P1931" s="33" t="s">
        <v>3732</v>
      </c>
    </row>
    <row r="1932" spans="1:16" ht="39.950000000000003" customHeight="1" x14ac:dyDescent="0.2">
      <c r="A1932" s="138">
        <f t="shared" si="98"/>
        <v>2284</v>
      </c>
      <c r="B1932" s="21" t="str">
        <f>VLOOKUP(A1932,[1]FloodArchive!$A$2:$N$6000,3,FALSE)</f>
        <v>Philippines</v>
      </c>
      <c r="C1932" s="22" t="s">
        <v>3733</v>
      </c>
      <c r="D1932" s="24">
        <f>VLOOKUP(A1932,[1]FloodArchive!$A$2:$P$6000,8,FALSE)</f>
        <v>37821</v>
      </c>
      <c r="E1932" s="24">
        <f>VLOOKUP(A1932,[1]FloodArchive!$A$2:$P$6000,9,FALSE)</f>
        <v>37825</v>
      </c>
      <c r="F1932" s="25">
        <f t="shared" si="96"/>
        <v>5</v>
      </c>
      <c r="G1932" s="23">
        <f>VLOOKUP(A1932,[1]FloodArchive!$A$2:$P$6000,11,FALSE)</f>
        <v>22</v>
      </c>
      <c r="H1932" s="23">
        <f>VLOOKUP(A1932,[1]FloodArchive!$A$2:$P$6000,12,FALSE)</f>
        <v>20000</v>
      </c>
      <c r="I1932" s="36">
        <v>20600000</v>
      </c>
      <c r="J1932" s="23" t="str">
        <f>VLOOKUP(A1932,[1]FloodArchive!$A$2:$P$6000,13,FALSE)</f>
        <v>Tropical Cyclone</v>
      </c>
      <c r="K1932" s="26">
        <f>VLOOKUP(A1932,[1]FloodArchive!$A$2:$P$6003,14,FALSE)</f>
        <v>1</v>
      </c>
      <c r="L1932" s="23">
        <f>VLOOKUP(A1932,[1]FloodArchive!$A$2:$P$6000,7,FALSE)</f>
        <v>70175.039999999994</v>
      </c>
      <c r="M1932" s="27">
        <f t="shared" si="97"/>
        <v>5.5451526731918266</v>
      </c>
      <c r="N1932" s="23">
        <f>VLOOKUP(A1932,[1]FloodArchive!$A$2:$P$6000,5,FALSE)</f>
        <v>121.267</v>
      </c>
      <c r="O1932" s="23">
        <f>VLOOKUP(A1932,[1]FloodArchive!$A$2:$P$6000,6,FALSE)</f>
        <v>16.501899999999999</v>
      </c>
      <c r="P1932" s="33" t="s">
        <v>3734</v>
      </c>
    </row>
    <row r="1933" spans="1:16" ht="39.950000000000003" customHeight="1" x14ac:dyDescent="0.2">
      <c r="A1933" s="138">
        <f t="shared" si="98"/>
        <v>2283</v>
      </c>
      <c r="B1933" s="21" t="str">
        <f>VLOOKUP(A1933,[1]FloodArchive!$A$2:$N$6000,3,FALSE)</f>
        <v>Japan</v>
      </c>
      <c r="C1933" s="22" t="s">
        <v>3735</v>
      </c>
      <c r="D1933" s="24">
        <f>VLOOKUP(A1933,[1]FloodArchive!$A$2:$P$6000,8,FALSE)</f>
        <v>37821</v>
      </c>
      <c r="E1933" s="24">
        <f>VLOOKUP(A1933,[1]FloodArchive!$A$2:$P$6000,9,FALSE)</f>
        <v>37823</v>
      </c>
      <c r="F1933" s="25">
        <f t="shared" si="96"/>
        <v>3</v>
      </c>
      <c r="G1933" s="23">
        <f>VLOOKUP(A1933,[1]FloodArchive!$A$2:$P$6000,11,FALSE)</f>
        <v>19</v>
      </c>
      <c r="H1933" s="23">
        <f>VLOOKUP(A1933,[1]FloodArchive!$A$2:$P$6000,12,FALSE)</f>
        <v>800</v>
      </c>
      <c r="I1933" s="36" t="s">
        <v>1691</v>
      </c>
      <c r="J1933" s="23" t="str">
        <f>VLOOKUP(A1933,[1]FloodArchive!$A$2:$P$6000,13,FALSE)</f>
        <v>Heavy rain</v>
      </c>
      <c r="K1933" s="26">
        <f>VLOOKUP(A1933,[1]FloodArchive!$A$2:$P$6003,14,FALSE)</f>
        <v>1</v>
      </c>
      <c r="L1933" s="23">
        <f>VLOOKUP(A1933,[1]FloodArchive!$A$2:$P$6000,7,FALSE)</f>
        <v>8078.29</v>
      </c>
      <c r="M1933" s="27">
        <f t="shared" si="97"/>
        <v>4.3844406944349252</v>
      </c>
      <c r="N1933" s="23">
        <f>VLOOKUP(A1933,[1]FloodArchive!$A$2:$P$6000,5,FALSE)</f>
        <v>130.74600000000001</v>
      </c>
      <c r="O1933" s="23">
        <f>VLOOKUP(A1933,[1]FloodArchive!$A$2:$P$6000,6,FALSE)</f>
        <v>32.479199999999999</v>
      </c>
      <c r="P1933" s="33" t="s">
        <v>3736</v>
      </c>
    </row>
    <row r="1934" spans="1:16" ht="39.950000000000003" customHeight="1" x14ac:dyDescent="0.2">
      <c r="A1934" s="138">
        <f t="shared" si="98"/>
        <v>2282</v>
      </c>
      <c r="B1934" s="21" t="str">
        <f>VLOOKUP(A1934,[1]FloodArchive!$A$2:$N$6000,3,FALSE)</f>
        <v>Venezuela</v>
      </c>
      <c r="C1934" s="22" t="s">
        <v>3737</v>
      </c>
      <c r="D1934" s="24">
        <f>VLOOKUP(A1934,[1]FloodArchive!$A$2:$P$6000,8,FALSE)</f>
        <v>37820</v>
      </c>
      <c r="E1934" s="24">
        <f>VLOOKUP(A1934,[1]FloodArchive!$A$2:$P$6000,9,FALSE)</f>
        <v>37821</v>
      </c>
      <c r="F1934" s="25">
        <f t="shared" si="96"/>
        <v>2</v>
      </c>
      <c r="G1934" s="23">
        <f>VLOOKUP(A1934,[1]FloodArchive!$A$2:$P$6000,11,FALSE)</f>
        <v>1</v>
      </c>
      <c r="H1934" s="23">
        <f>VLOOKUP(A1934,[1]FloodArchive!$A$2:$P$6000,12,FALSE)</f>
        <v>0</v>
      </c>
      <c r="I1934" s="36"/>
      <c r="J1934" s="23" t="str">
        <f>VLOOKUP(A1934,[1]FloodArchive!$A$2:$P$6000,13,FALSE)</f>
        <v>Heavy rain</v>
      </c>
      <c r="K1934" s="26">
        <f>VLOOKUP(A1934,[1]FloodArchive!$A$2:$P$6003,14,FALSE)</f>
        <v>1</v>
      </c>
      <c r="L1934" s="23">
        <f>VLOOKUP(A1934,[1]FloodArchive!$A$2:$P$6000,7,FALSE)</f>
        <v>695.89800000000002</v>
      </c>
      <c r="M1934" s="27">
        <f t="shared" si="97"/>
        <v>3.1435755840052213</v>
      </c>
      <c r="N1934" s="23">
        <f>VLOOKUP(A1934,[1]FloodArchive!$A$2:$P$6000,5,FALSE)</f>
        <v>-66.858900000000006</v>
      </c>
      <c r="O1934" s="23">
        <f>VLOOKUP(A1934,[1]FloodArchive!$A$2:$P$6000,6,FALSE)</f>
        <v>10.500299999999999</v>
      </c>
      <c r="P1934" s="33" t="s">
        <v>3738</v>
      </c>
    </row>
    <row r="1935" spans="1:16" ht="39.950000000000003" customHeight="1" x14ac:dyDescent="0.2">
      <c r="A1935" s="138">
        <f t="shared" si="98"/>
        <v>2281</v>
      </c>
      <c r="B1935" s="21" t="str">
        <f>VLOOKUP(A1935,[1]FloodArchive!$A$2:$N$6000,3,FALSE)</f>
        <v>Mexico</v>
      </c>
      <c r="C1935" s="22" t="s">
        <v>3739</v>
      </c>
      <c r="D1935" s="24">
        <f>VLOOKUP(A1935,[1]FloodArchive!$A$2:$P$6000,8,FALSE)</f>
        <v>37819</v>
      </c>
      <c r="E1935" s="24">
        <f>VLOOKUP(A1935,[1]FloodArchive!$A$2:$P$6000,9,FALSE)</f>
        <v>37820</v>
      </c>
      <c r="F1935" s="25">
        <f t="shared" si="96"/>
        <v>2</v>
      </c>
      <c r="G1935" s="23">
        <f>VLOOKUP(A1935,[1]FloodArchive!$A$2:$P$6000,11,FALSE)</f>
        <v>10</v>
      </c>
      <c r="H1935" s="23">
        <f>VLOOKUP(A1935,[1]FloodArchive!$A$2:$P$6000,12,FALSE)</f>
        <v>200</v>
      </c>
      <c r="I1935" s="36"/>
      <c r="J1935" s="23" t="str">
        <f>VLOOKUP(A1935,[1]FloodArchive!$A$2:$P$6000,13,FALSE)</f>
        <v>Heavy rain</v>
      </c>
      <c r="K1935" s="26">
        <f>VLOOKUP(A1935,[1]FloodArchive!$A$2:$P$6003,14,FALSE)</f>
        <v>1</v>
      </c>
      <c r="L1935" s="23">
        <f>VLOOKUP(A1935,[1]FloodArchive!$A$2:$P$6000,7,FALSE)</f>
        <v>1218.83</v>
      </c>
      <c r="M1935" s="27">
        <f t="shared" si="97"/>
        <v>3.3869731309702056</v>
      </c>
      <c r="N1935" s="23">
        <f>VLOOKUP(A1935,[1]FloodArchive!$A$2:$P$6000,5,FALSE)</f>
        <v>-96.765600000000006</v>
      </c>
      <c r="O1935" s="23">
        <f>VLOOKUP(A1935,[1]FloodArchive!$A$2:$P$6000,6,FALSE)</f>
        <v>18.113199999999999</v>
      </c>
      <c r="P1935" s="33" t="s">
        <v>3740</v>
      </c>
    </row>
    <row r="1936" spans="1:16" ht="39.950000000000003" customHeight="1" x14ac:dyDescent="0.2">
      <c r="A1936" s="138">
        <f t="shared" si="98"/>
        <v>2280</v>
      </c>
      <c r="B1936" s="21" t="str">
        <f>VLOOKUP(A1936,[1]FloodArchive!$A$2:$N$6000,3,FALSE)</f>
        <v>Afghanistan</v>
      </c>
      <c r="C1936" s="22" t="s">
        <v>3741</v>
      </c>
      <c r="D1936" s="24">
        <f>VLOOKUP(A1936,[1]FloodArchive!$A$2:$P$6000,8,FALSE)</f>
        <v>37817</v>
      </c>
      <c r="E1936" s="24">
        <f>VLOOKUP(A1936,[1]FloodArchive!$A$2:$P$6000,9,FALSE)</f>
        <v>37820</v>
      </c>
      <c r="F1936" s="25">
        <f t="shared" si="96"/>
        <v>4</v>
      </c>
      <c r="G1936" s="23">
        <f>VLOOKUP(A1936,[1]FloodArchive!$A$2:$P$6000,11,FALSE)</f>
        <v>9</v>
      </c>
      <c r="H1936" s="23">
        <f>VLOOKUP(A1936,[1]FloodArchive!$A$2:$P$6000,12,FALSE)</f>
        <v>0</v>
      </c>
      <c r="I1936" s="36"/>
      <c r="J1936" s="23" t="str">
        <f>VLOOKUP(A1936,[1]FloodArchive!$A$2:$P$6000,13,FALSE)</f>
        <v>Heavy rain</v>
      </c>
      <c r="K1936" s="26">
        <f>VLOOKUP(A1936,[1]FloodArchive!$A$2:$P$6003,14,FALSE)</f>
        <v>1</v>
      </c>
      <c r="L1936" s="23">
        <f>VLOOKUP(A1936,[1]FloodArchive!$A$2:$P$6000,7,FALSE)</f>
        <v>33247.730000000003</v>
      </c>
      <c r="M1936" s="27">
        <f t="shared" si="97"/>
        <v>5.1238219903767783</v>
      </c>
      <c r="N1936" s="23">
        <f>VLOOKUP(A1936,[1]FloodArchive!$A$2:$P$6000,5,FALSE)</f>
        <v>69.509299999999996</v>
      </c>
      <c r="O1936" s="23">
        <f>VLOOKUP(A1936,[1]FloodArchive!$A$2:$P$6000,6,FALSE)</f>
        <v>33.491999999999997</v>
      </c>
      <c r="P1936" s="33" t="s">
        <v>3742</v>
      </c>
    </row>
    <row r="1937" spans="1:16" ht="39.950000000000003" customHeight="1" x14ac:dyDescent="0.2">
      <c r="A1937" s="138">
        <f t="shared" si="98"/>
        <v>2279</v>
      </c>
      <c r="B1937" s="21" t="str">
        <f>VLOOKUP(A1937,[1]FloodArchive!$A$2:$N$6000,3,FALSE)</f>
        <v>Pakistan</v>
      </c>
      <c r="C1937" s="22" t="s">
        <v>3743</v>
      </c>
      <c r="D1937" s="24">
        <f>VLOOKUP(A1937,[1]FloodArchive!$A$2:$P$6000,8,FALSE)</f>
        <v>37817</v>
      </c>
      <c r="E1937" s="24">
        <f>VLOOKUP(A1937,[1]FloodArchive!$A$2:$P$6000,9,FALSE)</f>
        <v>37865</v>
      </c>
      <c r="F1937" s="25">
        <f t="shared" si="96"/>
        <v>49</v>
      </c>
      <c r="G1937" s="23">
        <f>VLOOKUP(A1937,[1]FloodArchive!$A$2:$P$6000,11,FALSE)</f>
        <v>285</v>
      </c>
      <c r="H1937" s="23">
        <f>VLOOKUP(A1937,[1]FloodArchive!$A$2:$P$6000,12,FALSE)</f>
        <v>900000</v>
      </c>
      <c r="I1937" s="36"/>
      <c r="J1937" s="23" t="str">
        <f>VLOOKUP(A1937,[1]FloodArchive!$A$2:$P$6000,13,FALSE)</f>
        <v>Monsoonal rain</v>
      </c>
      <c r="K1937" s="26">
        <f>VLOOKUP(A1937,[1]FloodArchive!$A$2:$P$6003,14,FALSE)</f>
        <v>1</v>
      </c>
      <c r="L1937" s="23">
        <f>VLOOKUP(A1937,[1]FloodArchive!$A$2:$P$6000,7,FALSE)</f>
        <v>868200.94</v>
      </c>
      <c r="M1937" s="27">
        <f t="shared" si="97"/>
        <v>7.6288163317415059</v>
      </c>
      <c r="N1937" s="23">
        <f>VLOOKUP(A1937,[1]FloodArchive!$A$2:$P$6000,5,FALSE)</f>
        <v>72.210099999999997</v>
      </c>
      <c r="O1937" s="23">
        <f>VLOOKUP(A1937,[1]FloodArchive!$A$2:$P$6000,6,FALSE)</f>
        <v>28.7319</v>
      </c>
      <c r="P1937" s="33" t="s">
        <v>3744</v>
      </c>
    </row>
    <row r="1938" spans="1:16" ht="39.950000000000003" customHeight="1" x14ac:dyDescent="0.2">
      <c r="A1938" s="138">
        <f t="shared" si="98"/>
        <v>2278</v>
      </c>
      <c r="B1938" s="21" t="str">
        <f>VLOOKUP(A1938,[1]FloodArchive!$A$2:$N$6000,3,FALSE)</f>
        <v>China</v>
      </c>
      <c r="C1938" s="22" t="s">
        <v>3745</v>
      </c>
      <c r="D1938" s="24">
        <f>VLOOKUP(A1938,[1]FloodArchive!$A$2:$P$6000,8,FALSE)</f>
        <v>37814</v>
      </c>
      <c r="E1938" s="24">
        <f>VLOOKUP(A1938,[1]FloodArchive!$A$2:$P$6000,9,FALSE)</f>
        <v>37817</v>
      </c>
      <c r="F1938" s="25">
        <f t="shared" si="96"/>
        <v>4</v>
      </c>
      <c r="G1938" s="23">
        <f>VLOOKUP(A1938,[1]FloodArchive!$A$2:$P$6000,11,FALSE)</f>
        <v>1</v>
      </c>
      <c r="H1938" s="23">
        <f>VLOOKUP(A1938,[1]FloodArchive!$A$2:$P$6000,12,FALSE)</f>
        <v>0</v>
      </c>
      <c r="I1938" s="36"/>
      <c r="J1938" s="23" t="str">
        <f>VLOOKUP(A1938,[1]FloodArchive!$A$2:$P$6000,13,FALSE)</f>
        <v>Heavy rain</v>
      </c>
      <c r="K1938" s="26">
        <f>VLOOKUP(A1938,[1]FloodArchive!$A$2:$P$6003,14,FALSE)</f>
        <v>1</v>
      </c>
      <c r="L1938" s="23">
        <f>VLOOKUP(A1938,[1]FloodArchive!$A$2:$P$6000,7,FALSE)</f>
        <v>103777.99</v>
      </c>
      <c r="M1938" s="27">
        <f t="shared" si="97"/>
        <v>5.6181652462360887</v>
      </c>
      <c r="N1938" s="23">
        <f>VLOOKUP(A1938,[1]FloodArchive!$A$2:$P$6000,5,FALSE)</f>
        <v>92.883899999999997</v>
      </c>
      <c r="O1938" s="23">
        <f>VLOOKUP(A1938,[1]FloodArchive!$A$2:$P$6000,6,FALSE)</f>
        <v>43.163699999999999</v>
      </c>
      <c r="P1938" s="33" t="s">
        <v>3746</v>
      </c>
    </row>
    <row r="1939" spans="1:16" ht="39.950000000000003" customHeight="1" x14ac:dyDescent="0.2">
      <c r="A1939" s="138">
        <f t="shared" si="98"/>
        <v>2277</v>
      </c>
      <c r="B1939" s="21" t="str">
        <f>VLOOKUP(A1939,[1]FloodArchive!$A$2:$N$6000,3,FALSE)</f>
        <v>Afghanistan</v>
      </c>
      <c r="C1939" s="22" t="s">
        <v>3747</v>
      </c>
      <c r="D1939" s="24">
        <f>VLOOKUP(A1939,[1]FloodArchive!$A$2:$P$6000,8,FALSE)</f>
        <v>37811</v>
      </c>
      <c r="E1939" s="24">
        <f>VLOOKUP(A1939,[1]FloodArchive!$A$2:$P$6000,9,FALSE)</f>
        <v>37813</v>
      </c>
      <c r="F1939" s="25">
        <f t="shared" si="96"/>
        <v>3</v>
      </c>
      <c r="G1939" s="23">
        <f>VLOOKUP(A1939,[1]FloodArchive!$A$2:$P$6000,11,FALSE)</f>
        <v>9</v>
      </c>
      <c r="H1939" s="23">
        <f>VLOOKUP(A1939,[1]FloodArchive!$A$2:$P$6000,12,FALSE)</f>
        <v>0</v>
      </c>
      <c r="I1939" s="36"/>
      <c r="J1939" s="23" t="str">
        <f>VLOOKUP(A1939,[1]FloodArchive!$A$2:$P$6000,13,FALSE)</f>
        <v>Brief torrential rain</v>
      </c>
      <c r="K1939" s="26">
        <f>VLOOKUP(A1939,[1]FloodArchive!$A$2:$P$6003,14,FALSE)</f>
        <v>1</v>
      </c>
      <c r="L1939" s="23">
        <f>VLOOKUP(A1939,[1]FloodArchive!$A$2:$P$6000,7,FALSE)</f>
        <v>1443.81</v>
      </c>
      <c r="M1939" s="27">
        <f t="shared" si="97"/>
        <v>3.6366313001827018</v>
      </c>
      <c r="N1939" s="23">
        <f>VLOOKUP(A1939,[1]FloodArchive!$A$2:$P$6000,5,FALSE)</f>
        <v>68.123699999999999</v>
      </c>
      <c r="O1939" s="23">
        <f>VLOOKUP(A1939,[1]FloodArchive!$A$2:$P$6000,6,FALSE)</f>
        <v>34.9054</v>
      </c>
      <c r="P1939" s="33" t="s">
        <v>3748</v>
      </c>
    </row>
    <row r="1940" spans="1:16" ht="39.950000000000003" customHeight="1" x14ac:dyDescent="0.2">
      <c r="A1940" s="138">
        <f t="shared" si="98"/>
        <v>2276</v>
      </c>
      <c r="B1940" s="21" t="str">
        <f>VLOOKUP(A1940,[1]FloodArchive!$A$2:$N$6000,3,FALSE)</f>
        <v>Burma</v>
      </c>
      <c r="C1940" s="22" t="s">
        <v>3749</v>
      </c>
      <c r="D1940" s="24">
        <f>VLOOKUP(A1940,[1]FloodArchive!$A$2:$P$6000,8,FALSE)</f>
        <v>37804</v>
      </c>
      <c r="E1940" s="24">
        <f>VLOOKUP(A1940,[1]FloodArchive!$A$2:$P$6000,9,FALSE)</f>
        <v>37865</v>
      </c>
      <c r="F1940" s="25">
        <f t="shared" si="96"/>
        <v>62</v>
      </c>
      <c r="G1940" s="23">
        <f>VLOOKUP(A1940,[1]FloodArchive!$A$2:$P$6000,11,FALSE)</f>
        <v>0</v>
      </c>
      <c r="H1940" s="23">
        <f>VLOOKUP(A1940,[1]FloodArchive!$A$2:$P$6000,12,FALSE)</f>
        <v>0</v>
      </c>
      <c r="I1940" s="36"/>
      <c r="J1940" s="23" t="str">
        <f>VLOOKUP(A1940,[1]FloodArchive!$A$2:$P$6000,13,FALSE)</f>
        <v>Monsoonal rain</v>
      </c>
      <c r="K1940" s="26">
        <f>VLOOKUP(A1940,[1]FloodArchive!$A$2:$P$6003,14,FALSE)</f>
        <v>1</v>
      </c>
      <c r="L1940" s="23">
        <f>VLOOKUP(A1940,[1]FloodArchive!$A$2:$P$6000,7,FALSE)</f>
        <v>235095.9</v>
      </c>
      <c r="M1940" s="27">
        <f t="shared" si="97"/>
        <v>7.1636367447273939</v>
      </c>
      <c r="N1940" s="23">
        <f>VLOOKUP(A1940,[1]FloodArchive!$A$2:$P$6000,5,FALSE)</f>
        <v>95.503500000000003</v>
      </c>
      <c r="O1940" s="23">
        <f>VLOOKUP(A1940,[1]FloodArchive!$A$2:$P$6000,6,FALSE)</f>
        <v>20.5747</v>
      </c>
      <c r="P1940" s="33" t="s">
        <v>3750</v>
      </c>
    </row>
    <row r="1941" spans="1:16" ht="39.950000000000003" customHeight="1" x14ac:dyDescent="0.2">
      <c r="A1941" s="138">
        <f t="shared" si="98"/>
        <v>2275</v>
      </c>
      <c r="B1941" s="21" t="str">
        <f>VLOOKUP(A1941,[1]FloodArchive!$A$2:$N$6000,3,FALSE)</f>
        <v>Nepal</v>
      </c>
      <c r="C1941" s="22" t="s">
        <v>3751</v>
      </c>
      <c r="D1941" s="24">
        <f>VLOOKUP(A1941,[1]FloodArchive!$A$2:$P$6000,8,FALSE)</f>
        <v>37805</v>
      </c>
      <c r="E1941" s="24">
        <f>VLOOKUP(A1941,[1]FloodArchive!$A$2:$P$6000,9,FALSE)</f>
        <v>37853</v>
      </c>
      <c r="F1941" s="25">
        <f t="shared" si="96"/>
        <v>49</v>
      </c>
      <c r="G1941" s="23">
        <f>VLOOKUP(A1941,[1]FloodArchive!$A$2:$P$6000,11,FALSE)</f>
        <v>217</v>
      </c>
      <c r="H1941" s="23">
        <f>VLOOKUP(A1941,[1]FloodArchive!$A$2:$P$6000,12,FALSE)</f>
        <v>4000</v>
      </c>
      <c r="I1941" s="36"/>
      <c r="J1941" s="23" t="str">
        <f>VLOOKUP(A1941,[1]FloodArchive!$A$2:$P$6000,13,FALSE)</f>
        <v>Monsoonal rain</v>
      </c>
      <c r="K1941" s="26">
        <f>VLOOKUP(A1941,[1]FloodArchive!$A$2:$P$6003,14,FALSE)</f>
        <v>1</v>
      </c>
      <c r="L1941" s="23">
        <f>VLOOKUP(A1941,[1]FloodArchive!$A$2:$P$6000,7,FALSE)</f>
        <v>137086.59</v>
      </c>
      <c r="M1941" s="27">
        <f t="shared" si="97"/>
        <v>6.8271910536083729</v>
      </c>
      <c r="N1941" s="23">
        <f>VLOOKUP(A1941,[1]FloodArchive!$A$2:$P$6000,5,FALSE)</f>
        <v>84.052999999999997</v>
      </c>
      <c r="O1941" s="23">
        <f>VLOOKUP(A1941,[1]FloodArchive!$A$2:$P$6000,6,FALSE)</f>
        <v>28.593</v>
      </c>
      <c r="P1941" s="33" t="s">
        <v>3752</v>
      </c>
    </row>
    <row r="1942" spans="1:16" ht="39.950000000000003" customHeight="1" x14ac:dyDescent="0.2">
      <c r="A1942" s="138">
        <f t="shared" si="98"/>
        <v>2274</v>
      </c>
      <c r="B1942" s="21" t="str">
        <f>VLOOKUP(A1942,[1]FloodArchive!$A$2:$N$6000,3,FALSE)</f>
        <v>Mexico</v>
      </c>
      <c r="C1942" s="22" t="s">
        <v>3753</v>
      </c>
      <c r="D1942" s="24">
        <f>VLOOKUP(A1942,[1]FloodArchive!$A$2:$P$6000,8,FALSE)</f>
        <v>37805</v>
      </c>
      <c r="E1942" s="24">
        <f>VLOOKUP(A1942,[1]FloodArchive!$A$2:$P$6000,9,FALSE)</f>
        <v>37806</v>
      </c>
      <c r="F1942" s="25">
        <f t="shared" si="96"/>
        <v>2</v>
      </c>
      <c r="G1942" s="23">
        <f>VLOOKUP(A1942,[1]FloodArchive!$A$2:$P$6000,11,FALSE)</f>
        <v>0</v>
      </c>
      <c r="H1942" s="23">
        <f>VLOOKUP(A1942,[1]FloodArchive!$A$2:$P$6000,12,FALSE)</f>
        <v>0</v>
      </c>
      <c r="I1942" s="36">
        <v>1000000</v>
      </c>
      <c r="J1942" s="23" t="str">
        <f>VLOOKUP(A1942,[1]FloodArchive!$A$2:$P$6000,13,FALSE)</f>
        <v>Heavy rain</v>
      </c>
      <c r="K1942" s="26">
        <f>VLOOKUP(A1942,[1]FloodArchive!$A$2:$P$6003,14,FALSE)</f>
        <v>1</v>
      </c>
      <c r="L1942" s="23">
        <f>VLOOKUP(A1942,[1]FloodArchive!$A$2:$P$6000,7,FALSE)</f>
        <v>1021.37</v>
      </c>
      <c r="M1942" s="27">
        <f t="shared" si="97"/>
        <v>3.3102130931370968</v>
      </c>
      <c r="N1942" s="23">
        <f>VLOOKUP(A1942,[1]FloodArchive!$A$2:$P$6000,5,FALSE)</f>
        <v>-99.163499999999999</v>
      </c>
      <c r="O1942" s="23">
        <f>VLOOKUP(A1942,[1]FloodArchive!$A$2:$P$6000,6,FALSE)</f>
        <v>18.9389</v>
      </c>
      <c r="P1942" s="33" t="s">
        <v>3754</v>
      </c>
    </row>
    <row r="1943" spans="1:16" ht="39.950000000000003" customHeight="1" x14ac:dyDescent="0.2">
      <c r="A1943" s="138">
        <f t="shared" si="98"/>
        <v>2273</v>
      </c>
      <c r="B1943" s="21" t="str">
        <f>VLOOKUP(A1943,[1]FloodArchive!$A$2:$N$6000,3,FALSE)</f>
        <v>USA</v>
      </c>
      <c r="C1943" s="22" t="s">
        <v>3755</v>
      </c>
      <c r="D1943" s="24">
        <f>VLOOKUP(A1943,[1]FloodArchive!$A$2:$P$6000,8,FALSE)</f>
        <v>37807</v>
      </c>
      <c r="E1943" s="24">
        <f>VLOOKUP(A1943,[1]FloodArchive!$A$2:$P$6000,9,FALSE)</f>
        <v>37823</v>
      </c>
      <c r="F1943" s="25">
        <f t="shared" si="96"/>
        <v>17</v>
      </c>
      <c r="G1943" s="23">
        <f>VLOOKUP(A1943,[1]FloodArchive!$A$2:$P$6000,11,FALSE)</f>
        <v>3</v>
      </c>
      <c r="H1943" s="23">
        <f>VLOOKUP(A1943,[1]FloodArchive!$A$2:$P$6000,12,FALSE)</f>
        <v>1200</v>
      </c>
      <c r="I1943" s="36">
        <v>106000000</v>
      </c>
      <c r="J1943" s="23" t="str">
        <f>VLOOKUP(A1943,[1]FloodArchive!$A$2:$P$6000,13,FALSE)</f>
        <v>Heavy rain</v>
      </c>
      <c r="K1943" s="26">
        <f>VLOOKUP(A1943,[1]FloodArchive!$A$2:$P$6003,14,FALSE)</f>
        <v>2</v>
      </c>
      <c r="L1943" s="23">
        <f>VLOOKUP(A1943,[1]FloodArchive!$A$2:$P$6000,7,FALSE)</f>
        <v>150549.91</v>
      </c>
      <c r="M1943" s="27">
        <f t="shared" si="97"/>
        <v>6.7091594172662239</v>
      </c>
      <c r="N1943" s="23">
        <f>VLOOKUP(A1943,[1]FloodArchive!$A$2:$P$6000,5,FALSE)</f>
        <v>-85.976100000000002</v>
      </c>
      <c r="O1943" s="23">
        <f>VLOOKUP(A1943,[1]FloodArchive!$A$2:$P$6000,6,FALSE)</f>
        <v>39.788699999999999</v>
      </c>
      <c r="P1943" s="33" t="s">
        <v>3756</v>
      </c>
    </row>
    <row r="1944" spans="1:16" ht="39.950000000000003" customHeight="1" x14ac:dyDescent="0.2">
      <c r="A1944" s="138">
        <f t="shared" si="98"/>
        <v>2272</v>
      </c>
      <c r="B1944" s="21" t="str">
        <f>VLOOKUP(A1944,[1]FloodArchive!$A$2:$N$6000,3,FALSE)</f>
        <v>Afghanistan</v>
      </c>
      <c r="C1944" s="22" t="s">
        <v>3757</v>
      </c>
      <c r="D1944" s="24">
        <f>VLOOKUP(A1944,[1]FloodArchive!$A$2:$P$6000,8,FALSE)</f>
        <v>37807</v>
      </c>
      <c r="E1944" s="24">
        <f>VLOOKUP(A1944,[1]FloodArchive!$A$2:$P$6000,9,FALSE)</f>
        <v>37808</v>
      </c>
      <c r="F1944" s="25">
        <f t="shared" si="96"/>
        <v>2</v>
      </c>
      <c r="G1944" s="23">
        <f>VLOOKUP(A1944,[1]FloodArchive!$A$2:$P$6000,11,FALSE)</f>
        <v>2</v>
      </c>
      <c r="H1944" s="23">
        <f>VLOOKUP(A1944,[1]FloodArchive!$A$2:$P$6000,12,FALSE)</f>
        <v>280</v>
      </c>
      <c r="I1944" s="36"/>
      <c r="J1944" s="23" t="str">
        <f>VLOOKUP(A1944,[1]FloodArchive!$A$2:$P$6000,13,FALSE)</f>
        <v>Brief torrential rain</v>
      </c>
      <c r="K1944" s="26">
        <f>VLOOKUP(A1944,[1]FloodArchive!$A$2:$P$6003,14,FALSE)</f>
        <v>1</v>
      </c>
      <c r="L1944" s="23">
        <f>VLOOKUP(A1944,[1]FloodArchive!$A$2:$P$6000,7,FALSE)</f>
        <v>1496.24</v>
      </c>
      <c r="M1944" s="27">
        <f t="shared" si="97"/>
        <v>3.4760312565158205</v>
      </c>
      <c r="N1944" s="23">
        <f>VLOOKUP(A1944,[1]FloodArchive!$A$2:$P$6000,5,FALSE)</f>
        <v>69.160300000000007</v>
      </c>
      <c r="O1944" s="23">
        <f>VLOOKUP(A1944,[1]FloodArchive!$A$2:$P$6000,6,FALSE)</f>
        <v>34.217500000000001</v>
      </c>
      <c r="P1944" s="33" t="s">
        <v>3758</v>
      </c>
    </row>
    <row r="1945" spans="1:16" ht="39.950000000000003" customHeight="1" x14ac:dyDescent="0.2">
      <c r="A1945" s="138">
        <f t="shared" si="98"/>
        <v>2271</v>
      </c>
      <c r="B1945" s="21" t="str">
        <f>VLOOKUP(A1945,[1]FloodArchive!$A$2:$N$6000,3,FALSE)</f>
        <v>Afghanistan</v>
      </c>
      <c r="C1945" s="22" t="s">
        <v>3759</v>
      </c>
      <c r="D1945" s="24">
        <f>VLOOKUP(A1945,[1]FloodArchive!$A$2:$P$6000,8,FALSE)</f>
        <v>37804</v>
      </c>
      <c r="E1945" s="24">
        <f>VLOOKUP(A1945,[1]FloodArchive!$A$2:$P$6000,9,FALSE)</f>
        <v>37807</v>
      </c>
      <c r="F1945" s="25">
        <f t="shared" si="96"/>
        <v>4</v>
      </c>
      <c r="G1945" s="23">
        <f>VLOOKUP(A1945,[1]FloodArchive!$A$2:$P$6000,11,FALSE)</f>
        <v>0</v>
      </c>
      <c r="H1945" s="23">
        <f>VLOOKUP(A1945,[1]FloodArchive!$A$2:$P$6000,12,FALSE)</f>
        <v>0</v>
      </c>
      <c r="I1945" s="36"/>
      <c r="J1945" s="23" t="str">
        <f>VLOOKUP(A1945,[1]FloodArchive!$A$2:$P$6000,13,FALSE)</f>
        <v>Heavy rain</v>
      </c>
      <c r="K1945" s="26">
        <f>VLOOKUP(A1945,[1]FloodArchive!$A$2:$P$6003,14,FALSE)</f>
        <v>1</v>
      </c>
      <c r="L1945" s="23">
        <f>VLOOKUP(A1945,[1]FloodArchive!$A$2:$P$6000,7,FALSE)</f>
        <v>4099.76</v>
      </c>
      <c r="M1945" s="27">
        <f t="shared" si="97"/>
        <v>4.2148184251875929</v>
      </c>
      <c r="N1945" s="23">
        <f>VLOOKUP(A1945,[1]FloodArchive!$A$2:$P$6000,5,FALSE)</f>
        <v>69.429100000000005</v>
      </c>
      <c r="O1945" s="23">
        <f>VLOOKUP(A1945,[1]FloodArchive!$A$2:$P$6000,6,FALSE)</f>
        <v>36.927700000000002</v>
      </c>
      <c r="P1945" s="33" t="s">
        <v>3760</v>
      </c>
    </row>
    <row r="1946" spans="1:16" ht="39.950000000000003" customHeight="1" x14ac:dyDescent="0.2">
      <c r="A1946" s="138">
        <f t="shared" si="98"/>
        <v>2270</v>
      </c>
      <c r="B1946" s="21" t="str">
        <f>VLOOKUP(A1946,[1]FloodArchive!$A$2:$N$6000,3,FALSE)</f>
        <v>Uganda</v>
      </c>
      <c r="C1946" s="22" t="s">
        <v>3761</v>
      </c>
      <c r="D1946" s="24">
        <f>VLOOKUP(A1946,[1]FloodArchive!$A$2:$P$6000,8,FALSE)</f>
        <v>37803</v>
      </c>
      <c r="E1946" s="24">
        <f>VLOOKUP(A1946,[1]FloodArchive!$A$2:$P$6000,9,FALSE)</f>
        <v>37805</v>
      </c>
      <c r="F1946" s="25">
        <f t="shared" si="96"/>
        <v>3</v>
      </c>
      <c r="G1946" s="23">
        <f>VLOOKUP(A1946,[1]FloodArchive!$A$2:$P$6000,11,FALSE)</f>
        <v>20</v>
      </c>
      <c r="H1946" s="23">
        <f>VLOOKUP(A1946,[1]FloodArchive!$A$2:$P$6000,12,FALSE)</f>
        <v>700</v>
      </c>
      <c r="I1946" s="36"/>
      <c r="J1946" s="23" t="str">
        <f>VLOOKUP(A1946,[1]FloodArchive!$A$2:$P$6000,13,FALSE)</f>
        <v>Heavy rain</v>
      </c>
      <c r="K1946" s="26">
        <f>VLOOKUP(A1946,[1]FloodArchive!$A$2:$P$6003,14,FALSE)</f>
        <v>1</v>
      </c>
      <c r="L1946" s="23">
        <f>VLOOKUP(A1946,[1]FloodArchive!$A$2:$P$6000,7,FALSE)</f>
        <v>962.61500000000001</v>
      </c>
      <c r="M1946" s="27">
        <f t="shared" si="97"/>
        <v>3.4605738795308469</v>
      </c>
      <c r="N1946" s="23">
        <f>VLOOKUP(A1946,[1]FloodArchive!$A$2:$P$6000,5,FALSE)</f>
        <v>34.137599999999999</v>
      </c>
      <c r="O1946" s="23">
        <f>VLOOKUP(A1946,[1]FloodArchive!$A$2:$P$6000,6,FALSE)</f>
        <v>0.93959000000000004</v>
      </c>
      <c r="P1946" s="33" t="s">
        <v>3762</v>
      </c>
    </row>
    <row r="1947" spans="1:16" ht="39.950000000000003" customHeight="1" x14ac:dyDescent="0.2">
      <c r="A1947" s="138">
        <f t="shared" si="98"/>
        <v>2269</v>
      </c>
      <c r="B1947" s="21" t="str">
        <f>VLOOKUP(A1947,[1]FloodArchive!$A$2:$N$6000,3,FALSE)</f>
        <v>China</v>
      </c>
      <c r="C1947" s="22" t="s">
        <v>3763</v>
      </c>
      <c r="D1947" s="24">
        <f>VLOOKUP(A1947,[1]FloodArchive!$A$2:$P$6000,8,FALSE)</f>
        <v>37803</v>
      </c>
      <c r="E1947" s="24">
        <f>VLOOKUP(A1947,[1]FloodArchive!$A$2:$P$6000,9,FALSE)</f>
        <v>37840</v>
      </c>
      <c r="F1947" s="25">
        <f t="shared" si="96"/>
        <v>38</v>
      </c>
      <c r="G1947" s="23">
        <f>VLOOKUP(A1947,[1]FloodArchive!$A$2:$P$6000,11,FALSE)</f>
        <v>18</v>
      </c>
      <c r="H1947" s="23">
        <f>VLOOKUP(A1947,[1]FloodArchive!$A$2:$P$6000,12,FALSE)</f>
        <v>1600000</v>
      </c>
      <c r="I1947" s="36">
        <v>400000000</v>
      </c>
      <c r="J1947" s="23" t="str">
        <f>VLOOKUP(A1947,[1]FloodArchive!$A$2:$P$6000,13,FALSE)</f>
        <v>Heavy rain</v>
      </c>
      <c r="K1947" s="26">
        <f>VLOOKUP(A1947,[1]FloodArchive!$A$2:$P$6003,14,FALSE)</f>
        <v>2</v>
      </c>
      <c r="L1947" s="23">
        <f>VLOOKUP(A1947,[1]FloodArchive!$A$2:$P$6000,7,FALSE)</f>
        <v>126534.39</v>
      </c>
      <c r="M1947" s="27">
        <f t="shared" si="97"/>
        <v>6.9830221680491533</v>
      </c>
      <c r="N1947" s="23">
        <f>VLOOKUP(A1947,[1]FloodArchive!$A$2:$P$6000,5,FALSE)</f>
        <v>115.718</v>
      </c>
      <c r="O1947" s="23">
        <f>VLOOKUP(A1947,[1]FloodArchive!$A$2:$P$6000,6,FALSE)</f>
        <v>32.516599999999997</v>
      </c>
      <c r="P1947" s="33" t="s">
        <v>3764</v>
      </c>
    </row>
    <row r="1948" spans="1:16" ht="39.950000000000003" customHeight="1" x14ac:dyDescent="0.2">
      <c r="A1948" s="138">
        <f t="shared" si="98"/>
        <v>2268</v>
      </c>
      <c r="B1948" s="21" t="str">
        <f>VLOOKUP(A1948,[1]FloodArchive!$A$2:$N$6000,3,FALSE)</f>
        <v>Uruguay</v>
      </c>
      <c r="C1948" s="22" t="s">
        <v>3765</v>
      </c>
      <c r="D1948" s="24">
        <f>VLOOKUP(A1948,[1]FloodArchive!$A$2:$P$6000,8,FALSE)</f>
        <v>37800</v>
      </c>
      <c r="E1948" s="24">
        <f>VLOOKUP(A1948,[1]FloodArchive!$A$2:$P$6000,9,FALSE)</f>
        <v>37804</v>
      </c>
      <c r="F1948" s="25">
        <f t="shared" si="96"/>
        <v>5</v>
      </c>
      <c r="G1948" s="23">
        <f>VLOOKUP(A1948,[1]FloodArchive!$A$2:$P$6000,11,FALSE)</f>
        <v>1</v>
      </c>
      <c r="H1948" s="23">
        <f>VLOOKUP(A1948,[1]FloodArchive!$A$2:$P$6000,12,FALSE)</f>
        <v>300</v>
      </c>
      <c r="I1948" s="36"/>
      <c r="J1948" s="23" t="str">
        <f>VLOOKUP(A1948,[1]FloodArchive!$A$2:$P$6000,13,FALSE)</f>
        <v>Heavy rain</v>
      </c>
      <c r="K1948" s="26">
        <f>VLOOKUP(A1948,[1]FloodArchive!$A$2:$P$6003,14,FALSE)</f>
        <v>1</v>
      </c>
      <c r="L1948" s="23">
        <f>VLOOKUP(A1948,[1]FloodArchive!$A$2:$P$6000,7,FALSE)</f>
        <v>6903.15</v>
      </c>
      <c r="M1948" s="27">
        <f t="shared" si="97"/>
        <v>4.5380173147031044</v>
      </c>
      <c r="N1948" s="23">
        <f>VLOOKUP(A1948,[1]FloodArchive!$A$2:$P$6000,5,FALSE)</f>
        <v>-56.003799999999998</v>
      </c>
      <c r="O1948" s="23">
        <f>VLOOKUP(A1948,[1]FloodArchive!$A$2:$P$6000,6,FALSE)</f>
        <v>-34.433</v>
      </c>
      <c r="P1948" s="33" t="s">
        <v>3766</v>
      </c>
    </row>
    <row r="1949" spans="1:16" ht="39.950000000000003" customHeight="1" x14ac:dyDescent="0.2">
      <c r="A1949" s="138">
        <f t="shared" si="98"/>
        <v>2267</v>
      </c>
      <c r="B1949" s="21" t="str">
        <f>VLOOKUP(A1949,[1]FloodArchive!$A$2:$N$6000,3,FALSE)</f>
        <v>New Zealand</v>
      </c>
      <c r="C1949" s="22" t="s">
        <v>3767</v>
      </c>
      <c r="D1949" s="24">
        <f>VLOOKUP(A1949,[1]FloodArchive!$A$2:$P$6000,8,FALSE)</f>
        <v>37800</v>
      </c>
      <c r="E1949" s="24">
        <f>VLOOKUP(A1949,[1]FloodArchive!$A$2:$P$6000,9,FALSE)</f>
        <v>37802</v>
      </c>
      <c r="F1949" s="25">
        <f t="shared" si="96"/>
        <v>3</v>
      </c>
      <c r="G1949" s="23">
        <f>VLOOKUP(A1949,[1]FloodArchive!$A$2:$P$6000,11,FALSE)</f>
        <v>0</v>
      </c>
      <c r="H1949" s="23">
        <f>VLOOKUP(A1949,[1]FloodArchive!$A$2:$P$6000,12,FALSE)</f>
        <v>0</v>
      </c>
      <c r="I1949" s="36"/>
      <c r="J1949" s="23" t="str">
        <f>VLOOKUP(A1949,[1]FloodArchive!$A$2:$P$6000,13,FALSE)</f>
        <v>Heavy rain</v>
      </c>
      <c r="K1949" s="26">
        <f>VLOOKUP(A1949,[1]FloodArchive!$A$2:$P$6003,14,FALSE)</f>
        <v>1</v>
      </c>
      <c r="L1949" s="23">
        <f>VLOOKUP(A1949,[1]FloodArchive!$A$2:$P$6000,7,FALSE)</f>
        <v>1766.2</v>
      </c>
      <c r="M1949" s="27">
        <f t="shared" si="97"/>
        <v>3.7241611351494086</v>
      </c>
      <c r="N1949" s="23">
        <f>VLOOKUP(A1949,[1]FloodArchive!$A$2:$P$6000,5,FALSE)</f>
        <v>172.99299999999999</v>
      </c>
      <c r="O1949" s="23">
        <f>VLOOKUP(A1949,[1]FloodArchive!$A$2:$P$6000,6,FALSE)</f>
        <v>-41.3947</v>
      </c>
      <c r="P1949" s="33" t="s">
        <v>3768</v>
      </c>
    </row>
    <row r="1950" spans="1:16" ht="39.950000000000003" customHeight="1" x14ac:dyDescent="0.2">
      <c r="A1950" s="138">
        <f t="shared" si="98"/>
        <v>2266</v>
      </c>
      <c r="B1950" s="21" t="str">
        <f>VLOOKUP(A1950,[1]FloodArchive!$A$2:$N$6000,3,FALSE)</f>
        <v>Iran</v>
      </c>
      <c r="C1950" s="22" t="s">
        <v>3769</v>
      </c>
      <c r="D1950" s="24">
        <f>VLOOKUP(A1950,[1]FloodArchive!$A$2:$P$6000,8,FALSE)</f>
        <v>37798</v>
      </c>
      <c r="E1950" s="24">
        <f>VLOOKUP(A1950,[1]FloodArchive!$A$2:$P$6000,9,FALSE)</f>
        <v>37798</v>
      </c>
      <c r="F1950" s="25">
        <f t="shared" si="96"/>
        <v>1</v>
      </c>
      <c r="G1950" s="23">
        <f>VLOOKUP(A1950,[1]FloodArchive!$A$2:$P$6000,11,FALSE)</f>
        <v>0</v>
      </c>
      <c r="H1950" s="23">
        <f>VLOOKUP(A1950,[1]FloodArchive!$A$2:$P$6000,12,FALSE)</f>
        <v>0</v>
      </c>
      <c r="I1950" s="36"/>
      <c r="J1950" s="23" t="str">
        <f>VLOOKUP(A1950,[1]FloodArchive!$A$2:$P$6000,13,FALSE)</f>
        <v>Brief torrential rain</v>
      </c>
      <c r="K1950" s="26">
        <f>VLOOKUP(A1950,[1]FloodArchive!$A$2:$P$6003,14,FALSE)</f>
        <v>1</v>
      </c>
      <c r="L1950" s="23">
        <f>VLOOKUP(A1950,[1]FloodArchive!$A$2:$P$6000,7,FALSE)</f>
        <v>1088.54</v>
      </c>
      <c r="M1950" s="27">
        <f t="shared" si="97"/>
        <v>3.0368443924585065</v>
      </c>
      <c r="N1950" s="23">
        <f>VLOOKUP(A1950,[1]FloodArchive!$A$2:$P$6000,5,FALSE)</f>
        <v>50.776200000000003</v>
      </c>
      <c r="O1950" s="23">
        <f>VLOOKUP(A1950,[1]FloodArchive!$A$2:$P$6000,6,FALSE)</f>
        <v>36.681600000000003</v>
      </c>
      <c r="P1950" s="33" t="s">
        <v>3770</v>
      </c>
    </row>
    <row r="1951" spans="1:16" ht="39.950000000000003" customHeight="1" x14ac:dyDescent="0.2">
      <c r="A1951" s="138">
        <f t="shared" si="98"/>
        <v>2265</v>
      </c>
      <c r="B1951" s="21" t="str">
        <f>VLOOKUP(A1951,[1]FloodArchive!$A$2:$N$6000,3,FALSE)</f>
        <v>Afghanistan</v>
      </c>
      <c r="C1951" s="22" t="s">
        <v>3771</v>
      </c>
      <c r="D1951" s="24">
        <f>VLOOKUP(A1951,[1]FloodArchive!$A$2:$P$6000,8,FALSE)</f>
        <v>37797</v>
      </c>
      <c r="E1951" s="24">
        <f>VLOOKUP(A1951,[1]FloodArchive!$A$2:$P$6000,9,FALSE)</f>
        <v>37798</v>
      </c>
      <c r="F1951" s="25">
        <f t="shared" si="96"/>
        <v>2</v>
      </c>
      <c r="G1951" s="23">
        <f>VLOOKUP(A1951,[1]FloodArchive!$A$2:$P$6000,11,FALSE)</f>
        <v>0</v>
      </c>
      <c r="H1951" s="23">
        <f>VLOOKUP(A1951,[1]FloodArchive!$A$2:$P$6000,12,FALSE)</f>
        <v>0</v>
      </c>
      <c r="I1951" s="36"/>
      <c r="J1951" s="23" t="str">
        <f>VLOOKUP(A1951,[1]FloodArchive!$A$2:$P$6000,13,FALSE)</f>
        <v>Heavy rain</v>
      </c>
      <c r="K1951" s="26">
        <f>VLOOKUP(A1951,[1]FloodArchive!$A$2:$P$6003,14,FALSE)</f>
        <v>1</v>
      </c>
      <c r="L1951" s="23">
        <f>VLOOKUP(A1951,[1]FloodArchive!$A$2:$P$6000,7,FALSE)</f>
        <v>2785.01</v>
      </c>
      <c r="M1951" s="27">
        <f t="shared" si="97"/>
        <v>3.7458567545766095</v>
      </c>
      <c r="N1951" s="23">
        <f>VLOOKUP(A1951,[1]FloodArchive!$A$2:$P$6000,5,FALSE)</f>
        <v>70.940399999999997</v>
      </c>
      <c r="O1951" s="23">
        <f>VLOOKUP(A1951,[1]FloodArchive!$A$2:$P$6000,6,FALSE)</f>
        <v>38.198599999999999</v>
      </c>
      <c r="P1951" s="33" t="s">
        <v>3772</v>
      </c>
    </row>
    <row r="1952" spans="1:16" ht="39.950000000000003" customHeight="1" x14ac:dyDescent="0.2">
      <c r="A1952" s="138">
        <f t="shared" si="98"/>
        <v>2264</v>
      </c>
      <c r="B1952" s="21" t="str">
        <f>VLOOKUP(A1952,[1]FloodArchive!$A$2:$N$6000,3,FALSE)</f>
        <v>Philippines</v>
      </c>
      <c r="C1952" s="22" t="s">
        <v>3773</v>
      </c>
      <c r="D1952" s="24">
        <f>VLOOKUP(A1952,[1]FloodArchive!$A$2:$P$6000,8,FALSE)</f>
        <v>37797</v>
      </c>
      <c r="E1952" s="24">
        <f>VLOOKUP(A1952,[1]FloodArchive!$A$2:$P$6000,9,FALSE)</f>
        <v>37798</v>
      </c>
      <c r="F1952" s="25">
        <f t="shared" si="96"/>
        <v>2</v>
      </c>
      <c r="G1952" s="23">
        <f>VLOOKUP(A1952,[1]FloodArchive!$A$2:$P$6000,11,FALSE)</f>
        <v>2</v>
      </c>
      <c r="H1952" s="23">
        <f>VLOOKUP(A1952,[1]FloodArchive!$A$2:$P$6000,12,FALSE)</f>
        <v>10000</v>
      </c>
      <c r="I1952" s="36"/>
      <c r="J1952" s="23" t="str">
        <f>VLOOKUP(A1952,[1]FloodArchive!$A$2:$P$6000,13,FALSE)</f>
        <v>Heavy rain</v>
      </c>
      <c r="K1952" s="26">
        <f>VLOOKUP(A1952,[1]FloodArchive!$A$2:$P$6003,14,FALSE)</f>
        <v>1</v>
      </c>
      <c r="L1952" s="23">
        <f>VLOOKUP(A1952,[1]FloodArchive!$A$2:$P$6000,7,FALSE)</f>
        <v>1183.3399999999999</v>
      </c>
      <c r="M1952" s="27">
        <f t="shared" si="97"/>
        <v>3.3741395407219961</v>
      </c>
      <c r="N1952" s="23">
        <f>VLOOKUP(A1952,[1]FloodArchive!$A$2:$P$6000,5,FALSE)</f>
        <v>124.377</v>
      </c>
      <c r="O1952" s="23">
        <f>VLOOKUP(A1952,[1]FloodArchive!$A$2:$P$6000,6,FALSE)</f>
        <v>7.0439100000000003</v>
      </c>
      <c r="P1952" s="33" t="s">
        <v>3774</v>
      </c>
    </row>
    <row r="1953" spans="1:16" ht="39.950000000000003" customHeight="1" x14ac:dyDescent="0.2">
      <c r="A1953" s="138">
        <f t="shared" si="98"/>
        <v>2263</v>
      </c>
      <c r="B1953" s="21" t="str">
        <f>VLOOKUP(A1953,[1]FloodArchive!$A$2:$N$6000,3,FALSE)</f>
        <v>Guatemala</v>
      </c>
      <c r="C1953" s="22" t="s">
        <v>1922</v>
      </c>
      <c r="D1953" s="24">
        <f>VLOOKUP(A1953,[1]FloodArchive!$A$2:$P$6000,8,FALSE)</f>
        <v>37797</v>
      </c>
      <c r="E1953" s="24">
        <f>VLOOKUP(A1953,[1]FloodArchive!$A$2:$P$6000,9,FALSE)</f>
        <v>37802</v>
      </c>
      <c r="F1953" s="25">
        <f t="shared" si="96"/>
        <v>6</v>
      </c>
      <c r="G1953" s="23">
        <f>VLOOKUP(A1953,[1]FloodArchive!$A$2:$P$6000,11,FALSE)</f>
        <v>3</v>
      </c>
      <c r="H1953" s="23">
        <f>VLOOKUP(A1953,[1]FloodArchive!$A$2:$P$6000,12,FALSE)</f>
        <v>40</v>
      </c>
      <c r="I1953" s="36"/>
      <c r="J1953" s="23" t="str">
        <f>VLOOKUP(A1953,[1]FloodArchive!$A$2:$P$6000,13,FALSE)</f>
        <v>Heavy rain</v>
      </c>
      <c r="K1953" s="26">
        <f>VLOOKUP(A1953,[1]FloodArchive!$A$2:$P$6003,14,FALSE)</f>
        <v>1</v>
      </c>
      <c r="L1953" s="23">
        <f>VLOOKUP(A1953,[1]FloodArchive!$A$2:$P$6000,7,FALSE)</f>
        <v>152.29599999999999</v>
      </c>
      <c r="M1953" s="27">
        <f t="shared" si="97"/>
        <v>2.9608397472801551</v>
      </c>
      <c r="N1953" s="23">
        <f>VLOOKUP(A1953,[1]FloodArchive!$A$2:$P$6000,5,FALSE)</f>
        <v>-90.491299999999995</v>
      </c>
      <c r="O1953" s="23">
        <f>VLOOKUP(A1953,[1]FloodArchive!$A$2:$P$6000,6,FALSE)</f>
        <v>14.620799999999999</v>
      </c>
      <c r="P1953" s="33" t="s">
        <v>3775</v>
      </c>
    </row>
    <row r="1954" spans="1:16" ht="39.950000000000003" customHeight="1" x14ac:dyDescent="0.2">
      <c r="A1954" s="138">
        <f t="shared" si="98"/>
        <v>2262</v>
      </c>
      <c r="B1954" s="21" t="str">
        <f>VLOOKUP(A1954,[1]FloodArchive!$A$2:$N$6000,3,FALSE)</f>
        <v>USA</v>
      </c>
      <c r="C1954" s="22" t="s">
        <v>3776</v>
      </c>
      <c r="D1954" s="24">
        <f>VLOOKUP(A1954,[1]FloodArchive!$A$2:$P$6000,8,FALSE)</f>
        <v>37795</v>
      </c>
      <c r="E1954" s="24">
        <f>VLOOKUP(A1954,[1]FloodArchive!$A$2:$P$6000,9,FALSE)</f>
        <v>37798</v>
      </c>
      <c r="F1954" s="25">
        <f t="shared" si="96"/>
        <v>4</v>
      </c>
      <c r="G1954" s="23">
        <f>VLOOKUP(A1954,[1]FloodArchive!$A$2:$P$6000,11,FALSE)</f>
        <v>1</v>
      </c>
      <c r="H1954" s="23">
        <f>VLOOKUP(A1954,[1]FloodArchive!$A$2:$P$6000,12,FALSE)</f>
        <v>0</v>
      </c>
      <c r="I1954" s="36">
        <v>15</v>
      </c>
      <c r="J1954" s="23" t="str">
        <f>VLOOKUP(A1954,[1]FloodArchive!$A$2:$P$6000,13,FALSE)</f>
        <v>Heavy rain</v>
      </c>
      <c r="K1954" s="26">
        <f>VLOOKUP(A1954,[1]FloodArchive!$A$2:$P$6003,14,FALSE)</f>
        <v>1</v>
      </c>
      <c r="L1954" s="23">
        <f>VLOOKUP(A1954,[1]FloodArchive!$A$2:$P$6000,7,FALSE)</f>
        <v>41056.589999999997</v>
      </c>
      <c r="M1954" s="27">
        <f t="shared" si="97"/>
        <v>5.2154428670570727</v>
      </c>
      <c r="N1954" s="23">
        <f>VLOOKUP(A1954,[1]FloodArchive!$A$2:$P$6000,5,FALSE)</f>
        <v>-97.095799999999997</v>
      </c>
      <c r="O1954" s="23">
        <f>VLOOKUP(A1954,[1]FloodArchive!$A$2:$P$6000,6,FALSE)</f>
        <v>40.714599999999997</v>
      </c>
      <c r="P1954" s="33" t="s">
        <v>3777</v>
      </c>
    </row>
    <row r="1955" spans="1:16" ht="39.950000000000003" customHeight="1" x14ac:dyDescent="0.2">
      <c r="A1955" s="138">
        <f t="shared" si="98"/>
        <v>2261</v>
      </c>
      <c r="B1955" s="21" t="str">
        <f>VLOOKUP(A1955,[1]FloodArchive!$A$2:$N$6000,3,FALSE)</f>
        <v>China</v>
      </c>
      <c r="C1955" s="22" t="s">
        <v>3778</v>
      </c>
      <c r="D1955" s="24">
        <f>VLOOKUP(A1955,[1]FloodArchive!$A$2:$P$6000,8,FALSE)</f>
        <v>37795</v>
      </c>
      <c r="E1955" s="24">
        <f>VLOOKUP(A1955,[1]FloodArchive!$A$2:$P$6000,9,FALSE)</f>
        <v>37830</v>
      </c>
      <c r="F1955" s="25">
        <f t="shared" si="96"/>
        <v>36</v>
      </c>
      <c r="G1955" s="23">
        <f>VLOOKUP(A1955,[1]FloodArchive!$A$2:$P$6000,11,FALSE)</f>
        <v>430</v>
      </c>
      <c r="H1955" s="23">
        <f>VLOOKUP(A1955,[1]FloodArchive!$A$2:$P$6000,12,FALSE)</f>
        <v>1500000</v>
      </c>
      <c r="I1955" s="36">
        <v>725000000</v>
      </c>
      <c r="J1955" s="23" t="str">
        <f>VLOOKUP(A1955,[1]FloodArchive!$A$2:$P$6000,13,FALSE)</f>
        <v>Heavy rain</v>
      </c>
      <c r="K1955" s="26">
        <f>VLOOKUP(A1955,[1]FloodArchive!$A$2:$P$6003,14,FALSE)</f>
        <v>1</v>
      </c>
      <c r="L1955" s="23">
        <f>VLOOKUP(A1955,[1]FloodArchive!$A$2:$P$6000,7,FALSE)</f>
        <v>1540349.44</v>
      </c>
      <c r="M1955" s="27">
        <f t="shared" si="97"/>
        <v>7.7439217557910967</v>
      </c>
      <c r="N1955" s="23">
        <f>VLOOKUP(A1955,[1]FloodArchive!$A$2:$P$6000,5,FALSE)</f>
        <v>118.401</v>
      </c>
      <c r="O1955" s="23">
        <f>VLOOKUP(A1955,[1]FloodArchive!$A$2:$P$6000,6,FALSE)</f>
        <v>28.831</v>
      </c>
      <c r="P1955" s="33" t="s">
        <v>3779</v>
      </c>
    </row>
    <row r="1956" spans="1:16" ht="39.950000000000003" customHeight="1" x14ac:dyDescent="0.2">
      <c r="A1956" s="138">
        <f t="shared" si="98"/>
        <v>2260</v>
      </c>
      <c r="B1956" s="21" t="str">
        <f>VLOOKUP(A1956,[1]FloodArchive!$A$2:$N$6000,3,FALSE)</f>
        <v>India</v>
      </c>
      <c r="C1956" s="22" t="s">
        <v>3780</v>
      </c>
      <c r="D1956" s="24">
        <f>VLOOKUP(A1956,[1]FloodArchive!$A$2:$P$6000,8,FALSE)</f>
        <v>37792</v>
      </c>
      <c r="E1956" s="24">
        <f>VLOOKUP(A1956,[1]FloodArchive!$A$2:$P$6000,9,FALSE)</f>
        <v>37798</v>
      </c>
      <c r="F1956" s="25">
        <f t="shared" si="96"/>
        <v>7</v>
      </c>
      <c r="G1956" s="23">
        <f>VLOOKUP(A1956,[1]FloodArchive!$A$2:$P$6000,11,FALSE)</f>
        <v>4</v>
      </c>
      <c r="H1956" s="23">
        <f>VLOOKUP(A1956,[1]FloodArchive!$A$2:$P$6000,12,FALSE)</f>
        <v>0</v>
      </c>
      <c r="I1956" s="36"/>
      <c r="J1956" s="23" t="str">
        <f>VLOOKUP(A1956,[1]FloodArchive!$A$2:$P$6000,13,FALSE)</f>
        <v>Monsoonal rain</v>
      </c>
      <c r="K1956" s="26">
        <f>VLOOKUP(A1956,[1]FloodArchive!$A$2:$P$6003,14,FALSE)</f>
        <v>1</v>
      </c>
      <c r="L1956" s="23">
        <f>VLOOKUP(A1956,[1]FloodArchive!$A$2:$P$6000,7,FALSE)</f>
        <v>37685.269999999997</v>
      </c>
      <c r="M1956" s="27">
        <f t="shared" si="97"/>
        <v>5.4212696711807773</v>
      </c>
      <c r="N1956" s="23">
        <f>VLOOKUP(A1956,[1]FloodArchive!$A$2:$P$6000,5,FALSE)</f>
        <v>73.44</v>
      </c>
      <c r="O1956" s="23">
        <f>VLOOKUP(A1956,[1]FloodArchive!$A$2:$P$6000,6,FALSE)</f>
        <v>21.396100000000001</v>
      </c>
      <c r="P1956" s="33" t="s">
        <v>3781</v>
      </c>
    </row>
    <row r="1957" spans="1:16" ht="39.950000000000003" customHeight="1" x14ac:dyDescent="0.2">
      <c r="A1957" s="138">
        <f t="shared" si="98"/>
        <v>2259</v>
      </c>
      <c r="B1957" s="21" t="str">
        <f>VLOOKUP(A1957,[1]FloodArchive!$A$2:$N$6000,3,FALSE)</f>
        <v>USA</v>
      </c>
      <c r="C1957" s="22" t="s">
        <v>3782</v>
      </c>
      <c r="D1957" s="24">
        <f>VLOOKUP(A1957,[1]FloodArchive!$A$2:$P$6000,8,FALSE)</f>
        <v>37794</v>
      </c>
      <c r="E1957" s="24">
        <f>VLOOKUP(A1957,[1]FloodArchive!$A$2:$P$6000,9,FALSE)</f>
        <v>37800</v>
      </c>
      <c r="F1957" s="25">
        <f t="shared" si="96"/>
        <v>7</v>
      </c>
      <c r="G1957" s="23">
        <f>VLOOKUP(A1957,[1]FloodArchive!$A$2:$P$6000,11,FALSE)</f>
        <v>0</v>
      </c>
      <c r="H1957" s="23">
        <f>VLOOKUP(A1957,[1]FloodArchive!$A$2:$P$6000,12,FALSE)</f>
        <v>250</v>
      </c>
      <c r="I1957" s="36">
        <v>11300000</v>
      </c>
      <c r="J1957" s="23" t="str">
        <f>VLOOKUP(A1957,[1]FloodArchive!$A$2:$P$6000,13,FALSE)</f>
        <v>Heavy rain</v>
      </c>
      <c r="K1957" s="26">
        <f>VLOOKUP(A1957,[1]FloodArchive!$A$2:$P$6003,14,FALSE)</f>
        <v>1</v>
      </c>
      <c r="L1957" s="23">
        <f>VLOOKUP(A1957,[1]FloodArchive!$A$2:$P$6000,7,FALSE)</f>
        <v>18773.560000000001</v>
      </c>
      <c r="M1957" s="27">
        <f t="shared" si="97"/>
        <v>5.1186446750093477</v>
      </c>
      <c r="N1957" s="23">
        <f>VLOOKUP(A1957,[1]FloodArchive!$A$2:$P$6000,5,FALSE)</f>
        <v>-81.893600000000006</v>
      </c>
      <c r="O1957" s="23">
        <f>VLOOKUP(A1957,[1]FloodArchive!$A$2:$P$6000,6,FALSE)</f>
        <v>27.267199999999999</v>
      </c>
      <c r="P1957" s="33" t="s">
        <v>3783</v>
      </c>
    </row>
    <row r="1958" spans="1:16" ht="39.950000000000003" customHeight="1" x14ac:dyDescent="0.2">
      <c r="A1958" s="138">
        <f t="shared" si="98"/>
        <v>2258</v>
      </c>
      <c r="B1958" s="21" t="str">
        <f>VLOOKUP(A1958,[1]FloodArchive!$A$2:$N$6000,3,FALSE)</f>
        <v>India</v>
      </c>
      <c r="C1958" s="22" t="s">
        <v>3784</v>
      </c>
      <c r="D1958" s="24">
        <f>VLOOKUP(A1958,[1]FloodArchive!$A$2:$P$6000,8,FALSE)</f>
        <v>37793</v>
      </c>
      <c r="E1958" s="24">
        <f>VLOOKUP(A1958,[1]FloodArchive!$A$2:$P$6000,9,FALSE)</f>
        <v>37796</v>
      </c>
      <c r="F1958" s="25">
        <f t="shared" si="96"/>
        <v>4</v>
      </c>
      <c r="G1958" s="23">
        <f>VLOOKUP(A1958,[1]FloodArchive!$A$2:$P$6000,11,FALSE)</f>
        <v>4</v>
      </c>
      <c r="H1958" s="23">
        <f>VLOOKUP(A1958,[1]FloodArchive!$A$2:$P$6000,12,FALSE)</f>
        <v>0</v>
      </c>
      <c r="I1958" s="36"/>
      <c r="J1958" s="23" t="str">
        <f>VLOOKUP(A1958,[1]FloodArchive!$A$2:$P$6000,13,FALSE)</f>
        <v>Monsoonal rain</v>
      </c>
      <c r="K1958" s="26">
        <f>VLOOKUP(A1958,[1]FloodArchive!$A$2:$P$6003,14,FALSE)</f>
        <v>1</v>
      </c>
      <c r="L1958" s="23">
        <f>VLOOKUP(A1958,[1]FloodArchive!$A$2:$P$6000,7,FALSE)</f>
        <v>766.52200000000005</v>
      </c>
      <c r="M1958" s="27">
        <f t="shared" si="97"/>
        <v>3.4865846154126663</v>
      </c>
      <c r="N1958" s="23">
        <f>VLOOKUP(A1958,[1]FloodArchive!$A$2:$P$6000,5,FALSE)</f>
        <v>74.927400000000006</v>
      </c>
      <c r="O1958" s="23">
        <f>VLOOKUP(A1958,[1]FloodArchive!$A$2:$P$6000,6,FALSE)</f>
        <v>12.915800000000001</v>
      </c>
      <c r="P1958" s="33" t="s">
        <v>3785</v>
      </c>
    </row>
    <row r="1959" spans="1:16" ht="39.950000000000003" customHeight="1" x14ac:dyDescent="0.2">
      <c r="A1959" s="138">
        <f t="shared" si="98"/>
        <v>2257</v>
      </c>
      <c r="B1959" s="21" t="str">
        <f>VLOOKUP(A1959,[1]FloodArchive!$A$2:$N$6000,3,FALSE)</f>
        <v>Bangladesh</v>
      </c>
      <c r="C1959" s="22" t="s">
        <v>3786</v>
      </c>
      <c r="D1959" s="24">
        <f>VLOOKUP(A1959,[1]FloodArchive!$A$2:$P$6000,8,FALSE)</f>
        <v>37791</v>
      </c>
      <c r="E1959" s="24">
        <f>VLOOKUP(A1959,[1]FloodArchive!$A$2:$P$6000,9,FALSE)</f>
        <v>37805</v>
      </c>
      <c r="F1959" s="25">
        <f t="shared" si="96"/>
        <v>15</v>
      </c>
      <c r="G1959" s="23">
        <f>VLOOKUP(A1959,[1]FloodArchive!$A$2:$P$6000,11,FALSE)</f>
        <v>55</v>
      </c>
      <c r="H1959" s="23">
        <f>VLOOKUP(A1959,[1]FloodArchive!$A$2:$P$6000,12,FALSE)</f>
        <v>20000</v>
      </c>
      <c r="I1959" s="36"/>
      <c r="J1959" s="23" t="str">
        <f>VLOOKUP(A1959,[1]FloodArchive!$A$2:$P$6000,13,FALSE)</f>
        <v>Monsoonal rain</v>
      </c>
      <c r="K1959" s="26">
        <f>VLOOKUP(A1959,[1]FloodArchive!$A$2:$P$6003,14,FALSE)</f>
        <v>1</v>
      </c>
      <c r="L1959" s="23">
        <f>VLOOKUP(A1959,[1]FloodArchive!$A$2:$P$6000,7,FALSE)</f>
        <v>4231</v>
      </c>
      <c r="M1959" s="27">
        <f t="shared" si="97"/>
        <v>4.8025342843869758</v>
      </c>
      <c r="N1959" s="23">
        <f>VLOOKUP(A1959,[1]FloodArchive!$A$2:$P$6000,5,FALSE)</f>
        <v>91.932699999999997</v>
      </c>
      <c r="O1959" s="23">
        <f>VLOOKUP(A1959,[1]FloodArchive!$A$2:$P$6000,6,FALSE)</f>
        <v>21.9239</v>
      </c>
      <c r="P1959" s="33" t="s">
        <v>3787</v>
      </c>
    </row>
    <row r="1960" spans="1:16" ht="39.950000000000003" customHeight="1" x14ac:dyDescent="0.2">
      <c r="A1960" s="138">
        <f t="shared" si="98"/>
        <v>2256</v>
      </c>
      <c r="B1960" s="21" t="str">
        <f>VLOOKUP(A1960,[1]FloodArchive!$A$2:$N$6000,3,FALSE)</f>
        <v>Afghanistan</v>
      </c>
      <c r="C1960" s="22" t="s">
        <v>3788</v>
      </c>
      <c r="D1960" s="24">
        <f>VLOOKUP(A1960,[1]FloodArchive!$A$2:$P$6000,8,FALSE)</f>
        <v>37788</v>
      </c>
      <c r="E1960" s="24">
        <f>VLOOKUP(A1960,[1]FloodArchive!$A$2:$P$6000,9,FALSE)</f>
        <v>37793</v>
      </c>
      <c r="F1960" s="25">
        <f t="shared" si="96"/>
        <v>6</v>
      </c>
      <c r="G1960" s="23">
        <f>VLOOKUP(A1960,[1]FloodArchive!$A$2:$P$6000,11,FALSE)</f>
        <v>13</v>
      </c>
      <c r="H1960" s="23">
        <f>VLOOKUP(A1960,[1]FloodArchive!$A$2:$P$6000,12,FALSE)</f>
        <v>100</v>
      </c>
      <c r="I1960" s="36"/>
      <c r="J1960" s="23" t="str">
        <f>VLOOKUP(A1960,[1]FloodArchive!$A$2:$P$6000,13,FALSE)</f>
        <v>Heavy rain</v>
      </c>
      <c r="K1960" s="26">
        <f>VLOOKUP(A1960,[1]FloodArchive!$A$2:$P$6003,14,FALSE)</f>
        <v>1</v>
      </c>
      <c r="L1960" s="23">
        <f>VLOOKUP(A1960,[1]FloodArchive!$A$2:$P$6000,7,FALSE)</f>
        <v>2647.5</v>
      </c>
      <c r="M1960" s="27">
        <f t="shared" si="97"/>
        <v>4.2009872191631663</v>
      </c>
      <c r="N1960" s="23">
        <f>VLOOKUP(A1960,[1]FloodArchive!$A$2:$P$6000,5,FALSE)</f>
        <v>70.614699999999999</v>
      </c>
      <c r="O1960" s="23">
        <f>VLOOKUP(A1960,[1]FloodArchive!$A$2:$P$6000,6,FALSE)</f>
        <v>37.8703</v>
      </c>
      <c r="P1960" s="33" t="s">
        <v>3789</v>
      </c>
    </row>
    <row r="1961" spans="1:16" ht="39.950000000000003" customHeight="1" x14ac:dyDescent="0.2">
      <c r="A1961" s="138">
        <f t="shared" si="98"/>
        <v>2255</v>
      </c>
      <c r="B1961" s="21" t="str">
        <f>VLOOKUP(A1961,[1]FloodArchive!$A$2:$N$6000,3,FALSE)</f>
        <v>East Timor</v>
      </c>
      <c r="C1961" s="22" t="s">
        <v>3790</v>
      </c>
      <c r="D1961" s="24">
        <f>VLOOKUP(A1961,[1]FloodArchive!$A$2:$P$6000,8,FALSE)</f>
        <v>37788</v>
      </c>
      <c r="E1961" s="24">
        <f>VLOOKUP(A1961,[1]FloodArchive!$A$2:$P$6000,9,FALSE)</f>
        <v>37792</v>
      </c>
      <c r="F1961" s="25">
        <f t="shared" si="96"/>
        <v>5</v>
      </c>
      <c r="G1961" s="23">
        <f>VLOOKUP(A1961,[1]FloodArchive!$A$2:$P$6000,11,FALSE)</f>
        <v>2</v>
      </c>
      <c r="H1961" s="23">
        <f>VLOOKUP(A1961,[1]FloodArchive!$A$2:$P$6000,12,FALSE)</f>
        <v>600</v>
      </c>
      <c r="I1961" s="36"/>
      <c r="J1961" s="23" t="str">
        <f>VLOOKUP(A1961,[1]FloodArchive!$A$2:$P$6000,13,FALSE)</f>
        <v>Monsoonal rain</v>
      </c>
      <c r="K1961" s="26">
        <f>VLOOKUP(A1961,[1]FloodArchive!$A$2:$P$6003,14,FALSE)</f>
        <v>1</v>
      </c>
      <c r="L1961" s="23">
        <f>VLOOKUP(A1961,[1]FloodArchive!$A$2:$P$6000,7,FALSE)</f>
        <v>12934.64</v>
      </c>
      <c r="M1961" s="27">
        <f t="shared" si="97"/>
        <v>4.8107243501686971</v>
      </c>
      <c r="N1961" s="23">
        <f>VLOOKUP(A1961,[1]FloodArchive!$A$2:$P$6000,5,FALSE)</f>
        <v>125.657</v>
      </c>
      <c r="O1961" s="23">
        <f>VLOOKUP(A1961,[1]FloodArchive!$A$2:$P$6000,6,FALSE)</f>
        <v>-9.0121900000000004</v>
      </c>
      <c r="P1961" s="33" t="s">
        <v>3791</v>
      </c>
    </row>
    <row r="1962" spans="1:16" ht="39.950000000000003" customHeight="1" x14ac:dyDescent="0.2">
      <c r="A1962" s="138">
        <f t="shared" si="98"/>
        <v>2254</v>
      </c>
      <c r="B1962" s="21" t="str">
        <f>VLOOKUP(A1962,[1]FloodArchive!$A$2:$N$6000,3,FALSE)</f>
        <v>Philippines</v>
      </c>
      <c r="C1962" s="22" t="s">
        <v>3792</v>
      </c>
      <c r="D1962" s="24">
        <f>VLOOKUP(A1962,[1]FloodArchive!$A$2:$P$6000,8,FALSE)</f>
        <v>37787</v>
      </c>
      <c r="E1962" s="24">
        <f>VLOOKUP(A1962,[1]FloodArchive!$A$2:$P$6000,9,FALSE)</f>
        <v>37790</v>
      </c>
      <c r="F1962" s="25">
        <f t="shared" si="96"/>
        <v>4</v>
      </c>
      <c r="G1962" s="23">
        <f>VLOOKUP(A1962,[1]FloodArchive!$A$2:$P$6000,11,FALSE)</f>
        <v>11</v>
      </c>
      <c r="H1962" s="23">
        <f>VLOOKUP(A1962,[1]FloodArchive!$A$2:$P$6000,12,FALSE)</f>
        <v>70000</v>
      </c>
      <c r="I1962" s="36"/>
      <c r="J1962" s="23" t="str">
        <f>VLOOKUP(A1962,[1]FloodArchive!$A$2:$P$6000,13,FALSE)</f>
        <v>Tropical Cyclone</v>
      </c>
      <c r="K1962" s="26">
        <f>VLOOKUP(A1962,[1]FloodArchive!$A$2:$P$6003,14,FALSE)</f>
        <v>1</v>
      </c>
      <c r="L1962" s="23">
        <f>VLOOKUP(A1962,[1]FloodArchive!$A$2:$P$6000,7,FALSE)</f>
        <v>22834.67</v>
      </c>
      <c r="M1962" s="27">
        <f t="shared" si="97"/>
        <v>4.9606547310189733</v>
      </c>
      <c r="N1962" s="23">
        <f>VLOOKUP(A1962,[1]FloodArchive!$A$2:$P$6000,5,FALSE)</f>
        <v>125.009</v>
      </c>
      <c r="O1962" s="23">
        <f>VLOOKUP(A1962,[1]FloodArchive!$A$2:$P$6000,6,FALSE)</f>
        <v>11.7927</v>
      </c>
      <c r="P1962" s="33" t="s">
        <v>3793</v>
      </c>
    </row>
    <row r="1963" spans="1:16" ht="39.950000000000003" customHeight="1" x14ac:dyDescent="0.2">
      <c r="A1963" s="138">
        <f t="shared" si="98"/>
        <v>2253</v>
      </c>
      <c r="B1963" s="21" t="str">
        <f>VLOOKUP(A1963,[1]FloodArchive!$A$2:$N$6000,3,FALSE)</f>
        <v>USA</v>
      </c>
      <c r="C1963" s="22" t="s">
        <v>3794</v>
      </c>
      <c r="D1963" s="24">
        <f>VLOOKUP(A1963,[1]FloodArchive!$A$2:$P$6000,8,FALSE)</f>
        <v>37785</v>
      </c>
      <c r="E1963" s="24">
        <f>VLOOKUP(A1963,[1]FloodArchive!$A$2:$P$6000,9,FALSE)</f>
        <v>37791</v>
      </c>
      <c r="F1963" s="25">
        <f t="shared" ref="F1963:F2026" si="99">E1963-D1963+1</f>
        <v>7</v>
      </c>
      <c r="G1963" s="23">
        <f>VLOOKUP(A1963,[1]FloodArchive!$A$2:$P$6000,11,FALSE)</f>
        <v>7</v>
      </c>
      <c r="H1963" s="23">
        <f>VLOOKUP(A1963,[1]FloodArchive!$A$2:$P$6000,12,FALSE)</f>
        <v>1500</v>
      </c>
      <c r="I1963" s="36"/>
      <c r="J1963" s="23" t="str">
        <f>VLOOKUP(A1963,[1]FloodArchive!$A$2:$P$6000,13,FALSE)</f>
        <v>Heavy rain</v>
      </c>
      <c r="K1963" s="26">
        <f>VLOOKUP(A1963,[1]FloodArchive!$A$2:$P$6003,14,FALSE)</f>
        <v>1</v>
      </c>
      <c r="L1963" s="23">
        <f>VLOOKUP(A1963,[1]FloodArchive!$A$2:$P$6000,7,FALSE)</f>
        <v>60614.8</v>
      </c>
      <c r="M1963" s="27">
        <f t="shared" si="97"/>
        <v>5.6276767165497938</v>
      </c>
      <c r="N1963" s="23">
        <f>VLOOKUP(A1963,[1]FloodArchive!$A$2:$P$6000,5,FALSE)</f>
        <v>-82.363299999999995</v>
      </c>
      <c r="O1963" s="23">
        <f>VLOOKUP(A1963,[1]FloodArchive!$A$2:$P$6000,6,FALSE)</f>
        <v>38.357399999999998</v>
      </c>
      <c r="P1963" s="33" t="s">
        <v>3795</v>
      </c>
    </row>
    <row r="1964" spans="1:16" ht="39.950000000000003" customHeight="1" x14ac:dyDescent="0.2">
      <c r="A1964" s="138">
        <f t="shared" si="98"/>
        <v>2252</v>
      </c>
      <c r="B1964" s="21" t="str">
        <f>VLOOKUP(A1964,[1]FloodArchive!$A$2:$N$6000,3,FALSE)</f>
        <v>Columbia</v>
      </c>
      <c r="C1964" s="22" t="s">
        <v>3796</v>
      </c>
      <c r="D1964" s="24">
        <f>VLOOKUP(A1964,[1]FloodArchive!$A$2:$P$6000,8,FALSE)</f>
        <v>37786</v>
      </c>
      <c r="E1964" s="24">
        <f>VLOOKUP(A1964,[1]FloodArchive!$A$2:$P$6000,9,FALSE)</f>
        <v>37788</v>
      </c>
      <c r="F1964" s="25">
        <f t="shared" si="99"/>
        <v>3</v>
      </c>
      <c r="G1964" s="23">
        <f>VLOOKUP(A1964,[1]FloodArchive!$A$2:$P$6000,11,FALSE)</f>
        <v>2</v>
      </c>
      <c r="H1964" s="23">
        <f>VLOOKUP(A1964,[1]FloodArchive!$A$2:$P$6000,12,FALSE)</f>
        <v>0</v>
      </c>
      <c r="I1964" s="36"/>
      <c r="J1964" s="23" t="str">
        <f>VLOOKUP(A1964,[1]FloodArchive!$A$2:$P$6000,13,FALSE)</f>
        <v>Heavy rain</v>
      </c>
      <c r="K1964" s="26">
        <f>VLOOKUP(A1964,[1]FloodArchive!$A$2:$P$6003,14,FALSE)</f>
        <v>1</v>
      </c>
      <c r="L1964" s="23">
        <f>VLOOKUP(A1964,[1]FloodArchive!$A$2:$P$6000,7,FALSE)</f>
        <v>1700.85</v>
      </c>
      <c r="M1964" s="27">
        <f t="shared" si="97"/>
        <v>3.7077872690701663</v>
      </c>
      <c r="N1964" s="23">
        <f>VLOOKUP(A1964,[1]FloodArchive!$A$2:$P$6000,5,FALSE)</f>
        <v>-75.574799999999996</v>
      </c>
      <c r="O1964" s="23">
        <f>VLOOKUP(A1964,[1]FloodArchive!$A$2:$P$6000,6,FALSE)</f>
        <v>6.2156599999999997</v>
      </c>
      <c r="P1964" s="33" t="s">
        <v>3797</v>
      </c>
    </row>
    <row r="1965" spans="1:16" ht="39.950000000000003" customHeight="1" x14ac:dyDescent="0.2">
      <c r="A1965" s="138">
        <f t="shared" si="98"/>
        <v>2251</v>
      </c>
      <c r="B1965" s="21" t="str">
        <f>VLOOKUP(A1965,[1]FloodArchive!$A$2:$N$6000,3,FALSE)</f>
        <v>Columbia</v>
      </c>
      <c r="C1965" s="22" t="s">
        <v>3798</v>
      </c>
      <c r="D1965" s="24">
        <f>VLOOKUP(A1965,[1]FloodArchive!$A$2:$P$6000,8,FALSE)</f>
        <v>37786</v>
      </c>
      <c r="E1965" s="24">
        <f>VLOOKUP(A1965,[1]FloodArchive!$A$2:$P$6000,9,FALSE)</f>
        <v>37788</v>
      </c>
      <c r="F1965" s="25">
        <f t="shared" si="99"/>
        <v>3</v>
      </c>
      <c r="G1965" s="23">
        <f>VLOOKUP(A1965,[1]FloodArchive!$A$2:$P$6000,11,FALSE)</f>
        <v>3</v>
      </c>
      <c r="H1965" s="23">
        <f>VLOOKUP(A1965,[1]FloodArchive!$A$2:$P$6000,12,FALSE)</f>
        <v>4000</v>
      </c>
      <c r="I1965" s="36"/>
      <c r="J1965" s="23" t="str">
        <f>VLOOKUP(A1965,[1]FloodArchive!$A$2:$P$6000,13,FALSE)</f>
        <v>Heavy rain</v>
      </c>
      <c r="K1965" s="26">
        <f>VLOOKUP(A1965,[1]FloodArchive!$A$2:$P$6003,14,FALSE)</f>
        <v>1</v>
      </c>
      <c r="L1965" s="23">
        <f>VLOOKUP(A1965,[1]FloodArchive!$A$2:$P$6000,7,FALSE)</f>
        <v>3350.82</v>
      </c>
      <c r="M1965" s="27">
        <f t="shared" si="97"/>
        <v>4.002272353666136</v>
      </c>
      <c r="N1965" s="23">
        <f>VLOOKUP(A1965,[1]FloodArchive!$A$2:$P$6000,5,FALSE)</f>
        <v>-75.581599999999995</v>
      </c>
      <c r="O1965" s="23">
        <f>VLOOKUP(A1965,[1]FloodArchive!$A$2:$P$6000,6,FALSE)</f>
        <v>1.6161399999999999</v>
      </c>
      <c r="P1965" s="33" t="s">
        <v>3799</v>
      </c>
    </row>
    <row r="1966" spans="1:16" ht="39.950000000000003" customHeight="1" x14ac:dyDescent="0.2">
      <c r="A1966" s="138">
        <f t="shared" si="98"/>
        <v>2250</v>
      </c>
      <c r="B1966" s="21" t="str">
        <f>VLOOKUP(A1966,[1]FloodArchive!$A$2:$N$6000,3,FALSE)</f>
        <v>Nigeria</v>
      </c>
      <c r="C1966" s="22" t="s">
        <v>3800</v>
      </c>
      <c r="D1966" s="24">
        <f>VLOOKUP(A1966,[1]FloodArchive!$A$2:$P$6000,8,FALSE)</f>
        <v>37769</v>
      </c>
      <c r="E1966" s="24">
        <f>VLOOKUP(A1966,[1]FloodArchive!$A$2:$P$6000,9,FALSE)</f>
        <v>37770</v>
      </c>
      <c r="F1966" s="25">
        <f t="shared" si="99"/>
        <v>2</v>
      </c>
      <c r="G1966" s="23">
        <f>VLOOKUP(A1966,[1]FloodArchive!$A$2:$P$6000,11,FALSE)</f>
        <v>1</v>
      </c>
      <c r="H1966" s="23">
        <f>VLOOKUP(A1966,[1]FloodArchive!$A$2:$P$6000,12,FALSE)</f>
        <v>800</v>
      </c>
      <c r="I1966" s="36" t="s">
        <v>1691</v>
      </c>
      <c r="J1966" s="23" t="str">
        <f>VLOOKUP(A1966,[1]FloodArchive!$A$2:$P$6000,13,FALSE)</f>
        <v>Brief torrential rain</v>
      </c>
      <c r="K1966" s="26">
        <f>VLOOKUP(A1966,[1]FloodArchive!$A$2:$P$6003,14,FALSE)</f>
        <v>1</v>
      </c>
      <c r="L1966" s="23">
        <f>VLOOKUP(A1966,[1]FloodArchive!$A$2:$P$6000,7,FALSE)</f>
        <v>785.17399999999998</v>
      </c>
      <c r="M1966" s="27">
        <f t="shared" si="97"/>
        <v>3.1959959057418712</v>
      </c>
      <c r="N1966" s="23">
        <f>VLOOKUP(A1966,[1]FloodArchive!$A$2:$P$6000,5,FALSE)</f>
        <v>8.4342100000000002</v>
      </c>
      <c r="O1966" s="23">
        <f>VLOOKUP(A1966,[1]FloodArchive!$A$2:$P$6000,6,FALSE)</f>
        <v>11.81</v>
      </c>
      <c r="P1966" s="33" t="s">
        <v>3801</v>
      </c>
    </row>
    <row r="1967" spans="1:16" ht="39.950000000000003" customHeight="1" x14ac:dyDescent="0.2">
      <c r="A1967" s="138">
        <f t="shared" si="98"/>
        <v>2249</v>
      </c>
      <c r="B1967" s="21" t="str">
        <f>VLOOKUP(A1967,[1]FloodArchive!$A$2:$N$6000,3,FALSE)</f>
        <v>Mexico</v>
      </c>
      <c r="C1967" s="22" t="s">
        <v>3802</v>
      </c>
      <c r="D1967" s="24">
        <f>VLOOKUP(A1967,[1]FloodArchive!$A$2:$P$6000,8,FALSE)</f>
        <v>37784</v>
      </c>
      <c r="E1967" s="24">
        <f>VLOOKUP(A1967,[1]FloodArchive!$A$2:$P$6000,9,FALSE)</f>
        <v>37787</v>
      </c>
      <c r="F1967" s="25">
        <f t="shared" si="99"/>
        <v>4</v>
      </c>
      <c r="G1967" s="23">
        <f>VLOOKUP(A1967,[1]FloodArchive!$A$2:$P$6000,11,FALSE)</f>
        <v>0</v>
      </c>
      <c r="H1967" s="23">
        <f>VLOOKUP(A1967,[1]FloodArchive!$A$2:$P$6000,12,FALSE)</f>
        <v>800</v>
      </c>
      <c r="I1967" s="36"/>
      <c r="J1967" s="23" t="str">
        <f>VLOOKUP(A1967,[1]FloodArchive!$A$2:$P$6000,13,FALSE)</f>
        <v>Brief torrential rain</v>
      </c>
      <c r="K1967" s="26">
        <f>VLOOKUP(A1967,[1]FloodArchive!$A$2:$P$6003,14,FALSE)</f>
        <v>1</v>
      </c>
      <c r="L1967" s="23">
        <f>VLOOKUP(A1967,[1]FloodArchive!$A$2:$P$6000,7,FALSE)</f>
        <v>67.719099999999997</v>
      </c>
      <c r="M1967" s="27">
        <f t="shared" si="97"/>
        <v>2.4327711689451461</v>
      </c>
      <c r="N1967" s="23">
        <f>VLOOKUP(A1967,[1]FloodArchive!$A$2:$P$6000,5,FALSE)</f>
        <v>-98.174400000000006</v>
      </c>
      <c r="O1967" s="23">
        <f>VLOOKUP(A1967,[1]FloodArchive!$A$2:$P$6000,6,FALSE)</f>
        <v>19.072399999999998</v>
      </c>
      <c r="P1967" s="33" t="s">
        <v>3803</v>
      </c>
    </row>
    <row r="1968" spans="1:16" ht="39.950000000000003" customHeight="1" x14ac:dyDescent="0.2">
      <c r="A1968" s="138">
        <f t="shared" si="98"/>
        <v>2248</v>
      </c>
      <c r="B1968" s="21" t="str">
        <f>VLOOKUP(A1968,[1]FloodArchive!$A$2:$N$6000,3,FALSE)</f>
        <v>Bangladesh</v>
      </c>
      <c r="C1968" s="22" t="s">
        <v>3804</v>
      </c>
      <c r="D1968" s="24">
        <f>VLOOKUP(A1968,[1]FloodArchive!$A$2:$P$6000,8,FALSE)</f>
        <v>37783</v>
      </c>
      <c r="E1968" s="24">
        <f>VLOOKUP(A1968,[1]FloodArchive!$A$2:$P$6000,9,FALSE)</f>
        <v>37904</v>
      </c>
      <c r="F1968" s="25">
        <f t="shared" si="99"/>
        <v>122</v>
      </c>
      <c r="G1968" s="23">
        <f>VLOOKUP(A1968,[1]FloodArchive!$A$2:$P$6000,11,FALSE)</f>
        <v>600</v>
      </c>
      <c r="H1968" s="23">
        <f>VLOOKUP(A1968,[1]FloodArchive!$A$2:$P$6000,12,FALSE)</f>
        <v>9500000</v>
      </c>
      <c r="I1968" s="36"/>
      <c r="J1968" s="23" t="str">
        <f>VLOOKUP(A1968,[1]FloodArchive!$A$2:$P$6000,13,FALSE)</f>
        <v>Monsoonal rain</v>
      </c>
      <c r="K1968" s="26">
        <f>VLOOKUP(A1968,[1]FloodArchive!$A$2:$P$6003,14,FALSE)</f>
        <v>2</v>
      </c>
      <c r="L1968" s="23">
        <f>VLOOKUP(A1968,[1]FloodArchive!$A$2:$P$6000,7,FALSE)</f>
        <v>702361.66</v>
      </c>
      <c r="M1968" s="27">
        <f t="shared" si="97"/>
        <v>8.2339506229371029</v>
      </c>
      <c r="N1968" s="23">
        <f>VLOOKUP(A1968,[1]FloodArchive!$A$2:$P$6000,5,FALSE)</f>
        <v>90.853800000000007</v>
      </c>
      <c r="O1968" s="23">
        <f>VLOOKUP(A1968,[1]FloodArchive!$A$2:$P$6000,6,FALSE)</f>
        <v>26.1706</v>
      </c>
      <c r="P1968" s="33" t="s">
        <v>3805</v>
      </c>
    </row>
    <row r="1969" spans="1:16" ht="39.950000000000003" customHeight="1" x14ac:dyDescent="0.2">
      <c r="A1969" s="138">
        <f t="shared" si="98"/>
        <v>2247</v>
      </c>
      <c r="B1969" s="21" t="str">
        <f>VLOOKUP(A1969,[1]FloodArchive!$A$2:$N$6000,3,FALSE)</f>
        <v>Nigeria</v>
      </c>
      <c r="C1969" s="22" t="s">
        <v>3806</v>
      </c>
      <c r="D1969" s="24">
        <f>VLOOKUP(A1969,[1]FloodArchive!$A$2:$P$6000,8,FALSE)</f>
        <v>37779</v>
      </c>
      <c r="E1969" s="24">
        <f>VLOOKUP(A1969,[1]FloodArchive!$A$2:$P$6000,9,FALSE)</f>
        <v>37780</v>
      </c>
      <c r="F1969" s="25">
        <f t="shared" si="99"/>
        <v>2</v>
      </c>
      <c r="G1969" s="23">
        <f>VLOOKUP(A1969,[1]FloodArchive!$A$2:$P$6000,11,FALSE)</f>
        <v>0</v>
      </c>
      <c r="H1969" s="23">
        <f>VLOOKUP(A1969,[1]FloodArchive!$A$2:$P$6000,12,FALSE)</f>
        <v>2000</v>
      </c>
      <c r="I1969" s="36" t="s">
        <v>1691</v>
      </c>
      <c r="J1969" s="23" t="str">
        <f>VLOOKUP(A1969,[1]FloodArchive!$A$2:$P$6000,13,FALSE)</f>
        <v>Heavy rain</v>
      </c>
      <c r="K1969" s="26">
        <f>VLOOKUP(A1969,[1]FloodArchive!$A$2:$P$6003,14,FALSE)</f>
        <v>1</v>
      </c>
      <c r="L1969" s="23">
        <f>VLOOKUP(A1969,[1]FloodArchive!$A$2:$P$6000,7,FALSE)</f>
        <v>5709.91</v>
      </c>
      <c r="M1969" s="27">
        <f t="shared" ref="M1969:M2032" si="100">LOG(F1969*K1969*L1969)</f>
        <v>4.057659258583838</v>
      </c>
      <c r="N1969" s="23">
        <f>VLOOKUP(A1969,[1]FloodArchive!$A$2:$P$6000,5,FALSE)</f>
        <v>9.7895900000000005</v>
      </c>
      <c r="O1969" s="23">
        <f>VLOOKUP(A1969,[1]FloodArchive!$A$2:$P$6000,6,FALSE)</f>
        <v>12.4276</v>
      </c>
      <c r="P1969" s="33" t="s">
        <v>3807</v>
      </c>
    </row>
    <row r="1970" spans="1:16" ht="39.950000000000003" customHeight="1" x14ac:dyDescent="0.2">
      <c r="A1970" s="138">
        <f t="shared" si="98"/>
        <v>2246</v>
      </c>
      <c r="B1970" s="21" t="str">
        <f>VLOOKUP(A1970,[1]FloodArchive!$A$2:$N$6000,3,FALSE)</f>
        <v>Tajikistan</v>
      </c>
      <c r="C1970" s="22" t="s">
        <v>3808</v>
      </c>
      <c r="D1970" s="24">
        <f>VLOOKUP(A1970,[1]FloodArchive!$A$2:$P$6000,8,FALSE)</f>
        <v>37778</v>
      </c>
      <c r="E1970" s="24">
        <f>VLOOKUP(A1970,[1]FloodArchive!$A$2:$P$6000,9,FALSE)</f>
        <v>37782</v>
      </c>
      <c r="F1970" s="25">
        <f t="shared" si="99"/>
        <v>5</v>
      </c>
      <c r="G1970" s="23">
        <f>VLOOKUP(A1970,[1]FloodArchive!$A$2:$P$6000,11,FALSE)</f>
        <v>3</v>
      </c>
      <c r="H1970" s="23">
        <f>VLOOKUP(A1970,[1]FloodArchive!$A$2:$P$6000,12,FALSE)</f>
        <v>2500</v>
      </c>
      <c r="I1970" s="36"/>
      <c r="J1970" s="23" t="str">
        <f>VLOOKUP(A1970,[1]FloodArchive!$A$2:$P$6000,13,FALSE)</f>
        <v>Heavy rain</v>
      </c>
      <c r="K1970" s="26">
        <f>VLOOKUP(A1970,[1]FloodArchive!$A$2:$P$6003,14,FALSE)</f>
        <v>1</v>
      </c>
      <c r="L1970" s="23">
        <f>VLOOKUP(A1970,[1]FloodArchive!$A$2:$P$6000,7,FALSE)</f>
        <v>1700.7</v>
      </c>
      <c r="M1970" s="27">
        <f t="shared" si="100"/>
        <v>3.9295977160466511</v>
      </c>
      <c r="N1970" s="23">
        <f>VLOOKUP(A1970,[1]FloodArchive!$A$2:$P$6000,5,FALSE)</f>
        <v>67.791499999999999</v>
      </c>
      <c r="O1970" s="23">
        <f>VLOOKUP(A1970,[1]FloodArchive!$A$2:$P$6000,6,FALSE)</f>
        <v>39.465200000000003</v>
      </c>
      <c r="P1970" s="33" t="s">
        <v>3809</v>
      </c>
    </row>
    <row r="1971" spans="1:16" ht="39.950000000000003" customHeight="1" x14ac:dyDescent="0.2">
      <c r="A1971" s="138">
        <f t="shared" si="98"/>
        <v>2245</v>
      </c>
      <c r="B1971" s="21" t="str">
        <f>VLOOKUP(A1971,[1]FloodArchive!$A$2:$N$6000,3,FALSE)</f>
        <v>China</v>
      </c>
      <c r="C1971" s="22" t="s">
        <v>3810</v>
      </c>
      <c r="D1971" s="24">
        <f>VLOOKUP(A1971,[1]FloodArchive!$A$2:$P$6000,8,FALSE)</f>
        <v>37773</v>
      </c>
      <c r="E1971" s="24">
        <f>VLOOKUP(A1971,[1]FloodArchive!$A$2:$P$6000,9,FALSE)</f>
        <v>37786</v>
      </c>
      <c r="F1971" s="25">
        <f t="shared" si="99"/>
        <v>14</v>
      </c>
      <c r="G1971" s="23">
        <f>VLOOKUP(A1971,[1]FloodArchive!$A$2:$P$6000,11,FALSE)</f>
        <v>0</v>
      </c>
      <c r="H1971" s="23">
        <f>VLOOKUP(A1971,[1]FloodArchive!$A$2:$P$6000,12,FALSE)</f>
        <v>0</v>
      </c>
      <c r="I1971" s="36"/>
      <c r="J1971" s="23" t="str">
        <f>VLOOKUP(A1971,[1]FloodArchive!$A$2:$P$6000,13,FALSE)</f>
        <v>Dam/Levy, break or release</v>
      </c>
      <c r="K1971" s="26">
        <f>VLOOKUP(A1971,[1]FloodArchive!$A$2:$P$6003,14,FALSE)</f>
        <v>1</v>
      </c>
      <c r="L1971" s="23">
        <f>VLOOKUP(A1971,[1]FloodArchive!$A$2:$P$6000,7,FALSE)</f>
        <v>9132.34</v>
      </c>
      <c r="M1971" s="27">
        <f t="shared" si="100"/>
        <v>5.106710107722793</v>
      </c>
      <c r="N1971" s="23">
        <f>VLOOKUP(A1971,[1]FloodArchive!$A$2:$P$6000,5,FALSE)</f>
        <v>110.741</v>
      </c>
      <c r="O1971" s="23">
        <f>VLOOKUP(A1971,[1]FloodArchive!$A$2:$P$6000,6,FALSE)</f>
        <v>30.918199999999999</v>
      </c>
      <c r="P1971" s="33" t="s">
        <v>3811</v>
      </c>
    </row>
    <row r="1972" spans="1:16" ht="39.950000000000003" customHeight="1" x14ac:dyDescent="0.2">
      <c r="A1972" s="138">
        <f t="shared" si="98"/>
        <v>2244</v>
      </c>
      <c r="B1972" s="21" t="str">
        <f>VLOOKUP(A1972,[1]FloodArchive!$A$2:$N$6000,3,FALSE)</f>
        <v>Azerbaijan</v>
      </c>
      <c r="C1972" s="22" t="s">
        <v>3812</v>
      </c>
      <c r="D1972" s="24">
        <f>VLOOKUP(A1972,[1]FloodArchive!$A$2:$P$6000,8,FALSE)</f>
        <v>37777</v>
      </c>
      <c r="E1972" s="24">
        <f>VLOOKUP(A1972,[1]FloodArchive!$A$2:$P$6000,9,FALSE)</f>
        <v>37786</v>
      </c>
      <c r="F1972" s="25">
        <f t="shared" si="99"/>
        <v>10</v>
      </c>
      <c r="G1972" s="23">
        <f>VLOOKUP(A1972,[1]FloodArchive!$A$2:$P$6000,11,FALSE)</f>
        <v>1</v>
      </c>
      <c r="H1972" s="23">
        <f>VLOOKUP(A1972,[1]FloodArchive!$A$2:$P$6000,12,FALSE)</f>
        <v>0</v>
      </c>
      <c r="I1972" s="36"/>
      <c r="J1972" s="23" t="str">
        <f>VLOOKUP(A1972,[1]FloodArchive!$A$2:$P$6000,13,FALSE)</f>
        <v>Heavy rain</v>
      </c>
      <c r="K1972" s="26">
        <f>VLOOKUP(A1972,[1]FloodArchive!$A$2:$P$6003,14,FALSE)</f>
        <v>1</v>
      </c>
      <c r="L1972" s="23">
        <f>VLOOKUP(A1972,[1]FloodArchive!$A$2:$P$6000,7,FALSE)</f>
        <v>2427.5</v>
      </c>
      <c r="M1972" s="27">
        <f t="shared" si="100"/>
        <v>4.3851592385800426</v>
      </c>
      <c r="N1972" s="23">
        <f>VLOOKUP(A1972,[1]FloodArchive!$A$2:$P$6000,5,FALSE)</f>
        <v>47.151499999999999</v>
      </c>
      <c r="O1972" s="23">
        <f>VLOOKUP(A1972,[1]FloodArchive!$A$2:$P$6000,6,FALSE)</f>
        <v>41.275700000000001</v>
      </c>
      <c r="P1972" s="33" t="s">
        <v>3813</v>
      </c>
    </row>
    <row r="1973" spans="1:16" ht="39.950000000000003" customHeight="1" x14ac:dyDescent="0.2">
      <c r="A1973" s="138">
        <f t="shared" si="98"/>
        <v>2243</v>
      </c>
      <c r="B1973" s="21" t="str">
        <f>VLOOKUP(A1973,[1]FloodArchive!$A$2:$N$6000,3,FALSE)</f>
        <v>Mexico</v>
      </c>
      <c r="C1973" s="22" t="s">
        <v>3814</v>
      </c>
      <c r="D1973" s="24">
        <f>VLOOKUP(A1973,[1]FloodArchive!$A$2:$P$6000,8,FALSE)</f>
        <v>37777</v>
      </c>
      <c r="E1973" s="24">
        <f>VLOOKUP(A1973,[1]FloodArchive!$A$2:$P$6000,9,FALSE)</f>
        <v>37778</v>
      </c>
      <c r="F1973" s="25">
        <f t="shared" si="99"/>
        <v>2</v>
      </c>
      <c r="G1973" s="23">
        <f>VLOOKUP(A1973,[1]FloodArchive!$A$2:$P$6000,11,FALSE)</f>
        <v>4</v>
      </c>
      <c r="H1973" s="23">
        <f>VLOOKUP(A1973,[1]FloodArchive!$A$2:$P$6000,12,FALSE)</f>
        <v>3000</v>
      </c>
      <c r="I1973" s="36"/>
      <c r="J1973" s="23" t="str">
        <f>VLOOKUP(A1973,[1]FloodArchive!$A$2:$P$6000,13,FALSE)</f>
        <v>Heavy rain</v>
      </c>
      <c r="K1973" s="26">
        <f>VLOOKUP(A1973,[1]FloodArchive!$A$2:$P$6003,14,FALSE)</f>
        <v>1</v>
      </c>
      <c r="L1973" s="23">
        <f>VLOOKUP(A1973,[1]FloodArchive!$A$2:$P$6000,7,FALSE)</f>
        <v>1202.55</v>
      </c>
      <c r="M1973" s="27">
        <f t="shared" si="100"/>
        <v>3.3811331383170509</v>
      </c>
      <c r="N1973" s="23">
        <f>VLOOKUP(A1973,[1]FloodArchive!$A$2:$P$6000,5,FALSE)</f>
        <v>-97.088999999999999</v>
      </c>
      <c r="O1973" s="23">
        <f>VLOOKUP(A1973,[1]FloodArchive!$A$2:$P$6000,6,FALSE)</f>
        <v>18.837800000000001</v>
      </c>
      <c r="P1973" s="33" t="s">
        <v>3815</v>
      </c>
    </row>
    <row r="1974" spans="1:16" ht="39.950000000000003" customHeight="1" x14ac:dyDescent="0.2">
      <c r="A1974" s="138">
        <f t="shared" si="98"/>
        <v>2242</v>
      </c>
      <c r="B1974" s="21" t="str">
        <f>VLOOKUP(A1974,[1]FloodArchive!$A$2:$N$6000,3,FALSE)</f>
        <v>China</v>
      </c>
      <c r="C1974" s="22" t="s">
        <v>3816</v>
      </c>
      <c r="D1974" s="24">
        <f>VLOOKUP(A1974,[1]FloodArchive!$A$2:$P$6000,8,FALSE)</f>
        <v>37777</v>
      </c>
      <c r="E1974" s="24">
        <f>VLOOKUP(A1974,[1]FloodArchive!$A$2:$P$6000,9,FALSE)</f>
        <v>37779</v>
      </c>
      <c r="F1974" s="25">
        <f t="shared" si="99"/>
        <v>3</v>
      </c>
      <c r="G1974" s="23">
        <f>VLOOKUP(A1974,[1]FloodArchive!$A$2:$P$6000,11,FALSE)</f>
        <v>28</v>
      </c>
      <c r="H1974" s="23">
        <f>VLOOKUP(A1974,[1]FloodArchive!$A$2:$P$6000,12,FALSE)</f>
        <v>0</v>
      </c>
      <c r="I1974" s="36"/>
      <c r="J1974" s="23" t="str">
        <f>VLOOKUP(A1974,[1]FloodArchive!$A$2:$P$6000,13,FALSE)</f>
        <v>Heavy rain</v>
      </c>
      <c r="K1974" s="26">
        <f>VLOOKUP(A1974,[1]FloodArchive!$A$2:$P$6003,14,FALSE)</f>
        <v>1</v>
      </c>
      <c r="L1974" s="23">
        <f>VLOOKUP(A1974,[1]FloodArchive!$A$2:$P$6000,7,FALSE)</f>
        <v>44616.58</v>
      </c>
      <c r="M1974" s="27">
        <f t="shared" si="100"/>
        <v>5.126617531916863</v>
      </c>
      <c r="N1974" s="23">
        <f>VLOOKUP(A1974,[1]FloodArchive!$A$2:$P$6000,5,FALSE)</f>
        <v>82.510900000000007</v>
      </c>
      <c r="O1974" s="23">
        <f>VLOOKUP(A1974,[1]FloodArchive!$A$2:$P$6000,6,FALSE)</f>
        <v>43.775399999999998</v>
      </c>
      <c r="P1974" s="33" t="s">
        <v>3817</v>
      </c>
    </row>
    <row r="1975" spans="1:16" ht="39.950000000000003" customHeight="1" x14ac:dyDescent="0.2">
      <c r="A1975" s="138">
        <f t="shared" si="98"/>
        <v>2241</v>
      </c>
      <c r="B1975" s="21" t="str">
        <f>VLOOKUP(A1975,[1]FloodArchive!$A$2:$N$6000,3,FALSE)</f>
        <v>Russia</v>
      </c>
      <c r="C1975" s="22" t="s">
        <v>3818</v>
      </c>
      <c r="D1975" s="24">
        <f>VLOOKUP(A1975,[1]FloodArchive!$A$2:$P$6000,8,FALSE)</f>
        <v>37773</v>
      </c>
      <c r="E1975" s="24">
        <f>VLOOKUP(A1975,[1]FloodArchive!$A$2:$P$6000,9,FALSE)</f>
        <v>37776</v>
      </c>
      <c r="F1975" s="25">
        <f t="shared" si="99"/>
        <v>4</v>
      </c>
      <c r="G1975" s="23">
        <f>VLOOKUP(A1975,[1]FloodArchive!$A$2:$P$6000,11,FALSE)</f>
        <v>0</v>
      </c>
      <c r="H1975" s="23">
        <f>VLOOKUP(A1975,[1]FloodArchive!$A$2:$P$6000,12,FALSE)</f>
        <v>0</v>
      </c>
      <c r="I1975" s="36"/>
      <c r="J1975" s="23" t="str">
        <f>VLOOKUP(A1975,[1]FloodArchive!$A$2:$P$6000,13,FALSE)</f>
        <v>Heavy rain</v>
      </c>
      <c r="K1975" s="26">
        <f>VLOOKUP(A1975,[1]FloodArchive!$A$2:$P$6003,14,FALSE)</f>
        <v>1</v>
      </c>
      <c r="L1975" s="23">
        <f>VLOOKUP(A1975,[1]FloodArchive!$A$2:$P$6000,7,FALSE)</f>
        <v>5085.41</v>
      </c>
      <c r="M1975" s="27">
        <f t="shared" si="100"/>
        <v>4.3083859640359901</v>
      </c>
      <c r="N1975" s="23">
        <f>VLOOKUP(A1975,[1]FloodArchive!$A$2:$P$6000,5,FALSE)</f>
        <v>90.834500000000006</v>
      </c>
      <c r="O1975" s="23">
        <f>VLOOKUP(A1975,[1]FloodArchive!$A$2:$P$6000,6,FALSE)</f>
        <v>53.3172</v>
      </c>
      <c r="P1975" s="33" t="s">
        <v>3819</v>
      </c>
    </row>
    <row r="1976" spans="1:16" ht="39.950000000000003" customHeight="1" x14ac:dyDescent="0.2">
      <c r="A1976" s="138">
        <f t="shared" si="98"/>
        <v>2240</v>
      </c>
      <c r="B1976" s="21" t="str">
        <f>VLOOKUP(A1976,[1]FloodArchive!$A$2:$N$6000,3,FALSE)</f>
        <v>Venezuela</v>
      </c>
      <c r="C1976" s="22" t="s">
        <v>3820</v>
      </c>
      <c r="D1976" s="24">
        <f>VLOOKUP(A1976,[1]FloodArchive!$A$2:$P$6000,8,FALSE)</f>
        <v>37773</v>
      </c>
      <c r="E1976" s="24">
        <f>VLOOKUP(A1976,[1]FloodArchive!$A$2:$P$6000,9,FALSE)</f>
        <v>37775</v>
      </c>
      <c r="F1976" s="25">
        <f t="shared" si="99"/>
        <v>3</v>
      </c>
      <c r="G1976" s="23">
        <f>VLOOKUP(A1976,[1]FloodArchive!$A$2:$P$6000,11,FALSE)</f>
        <v>1</v>
      </c>
      <c r="H1976" s="23">
        <f>VLOOKUP(A1976,[1]FloodArchive!$A$2:$P$6000,12,FALSE)</f>
        <v>450</v>
      </c>
      <c r="I1976" s="36"/>
      <c r="J1976" s="23" t="str">
        <f>VLOOKUP(A1976,[1]FloodArchive!$A$2:$P$6000,13,FALSE)</f>
        <v>Heavy rain</v>
      </c>
      <c r="K1976" s="26">
        <f>VLOOKUP(A1976,[1]FloodArchive!$A$2:$P$6003,14,FALSE)</f>
        <v>1</v>
      </c>
      <c r="L1976" s="23">
        <f>VLOOKUP(A1976,[1]FloodArchive!$A$2:$P$6000,7,FALSE)</f>
        <v>6238.6</v>
      </c>
      <c r="M1976" s="27">
        <f t="shared" si="100"/>
        <v>4.272208395605392</v>
      </c>
      <c r="N1976" s="23">
        <f>VLOOKUP(A1976,[1]FloodArchive!$A$2:$P$6000,5,FALSE)</f>
        <v>-71.470399999999998</v>
      </c>
      <c r="O1976" s="23">
        <f>VLOOKUP(A1976,[1]FloodArchive!$A$2:$P$6000,6,FALSE)</f>
        <v>8.3491</v>
      </c>
      <c r="P1976" s="33" t="s">
        <v>3821</v>
      </c>
    </row>
    <row r="1977" spans="1:16" ht="39.950000000000003" customHeight="1" x14ac:dyDescent="0.2">
      <c r="A1977" s="138">
        <f t="shared" si="98"/>
        <v>2239</v>
      </c>
      <c r="B1977" s="21" t="str">
        <f>VLOOKUP(A1977,[1]FloodArchive!$A$2:$N$6000,3,FALSE)</f>
        <v>Moldova</v>
      </c>
      <c r="C1977" s="22" t="s">
        <v>3822</v>
      </c>
      <c r="D1977" s="24">
        <f>VLOOKUP(A1977,[1]FloodArchive!$A$2:$P$6000,8,FALSE)</f>
        <v>37770</v>
      </c>
      <c r="E1977" s="24">
        <f>VLOOKUP(A1977,[1]FloodArchive!$A$2:$P$6000,9,FALSE)</f>
        <v>37772</v>
      </c>
      <c r="F1977" s="25">
        <f t="shared" si="99"/>
        <v>3</v>
      </c>
      <c r="G1977" s="23">
        <f>VLOOKUP(A1977,[1]FloodArchive!$A$2:$P$6000,11,FALSE)</f>
        <v>3</v>
      </c>
      <c r="H1977" s="23">
        <f>VLOOKUP(A1977,[1]FloodArchive!$A$2:$P$6000,12,FALSE)</f>
        <v>0</v>
      </c>
      <c r="I1977" s="36"/>
      <c r="J1977" s="23" t="str">
        <f>VLOOKUP(A1977,[1]FloodArchive!$A$2:$P$6000,13,FALSE)</f>
        <v>Heavy rain</v>
      </c>
      <c r="K1977" s="26">
        <f>VLOOKUP(A1977,[1]FloodArchive!$A$2:$P$6003,14,FALSE)</f>
        <v>1</v>
      </c>
      <c r="L1977" s="23">
        <f>VLOOKUP(A1977,[1]FloodArchive!$A$2:$P$6000,7,FALSE)</f>
        <v>3901.12</v>
      </c>
      <c r="M1977" s="27">
        <f t="shared" si="100"/>
        <v>4.0683105643076072</v>
      </c>
      <c r="N1977" s="23">
        <f>VLOOKUP(A1977,[1]FloodArchive!$A$2:$P$6000,5,FALSE)</f>
        <v>28.6068</v>
      </c>
      <c r="O1977" s="23">
        <f>VLOOKUP(A1977,[1]FloodArchive!$A$2:$P$6000,6,FALSE)</f>
        <v>47.381100000000004</v>
      </c>
      <c r="P1977" s="33" t="s">
        <v>3823</v>
      </c>
    </row>
    <row r="1978" spans="1:16" ht="39.950000000000003" customHeight="1" x14ac:dyDescent="0.2">
      <c r="A1978" s="138">
        <f t="shared" si="98"/>
        <v>2238</v>
      </c>
      <c r="B1978" s="21" t="str">
        <f>VLOOKUP(A1978,[1]FloodArchive!$A$2:$N$6000,3,FALSE)</f>
        <v>Russia</v>
      </c>
      <c r="C1978" s="22" t="s">
        <v>3824</v>
      </c>
      <c r="D1978" s="24">
        <f>VLOOKUP(A1978,[1]FloodArchive!$A$2:$P$6000,8,FALSE)</f>
        <v>37768</v>
      </c>
      <c r="E1978" s="24">
        <f>VLOOKUP(A1978,[1]FloodArchive!$A$2:$P$6000,9,FALSE)</f>
        <v>37792</v>
      </c>
      <c r="F1978" s="25">
        <f t="shared" si="99"/>
        <v>25</v>
      </c>
      <c r="G1978" s="23">
        <f>VLOOKUP(A1978,[1]FloodArchive!$A$2:$P$6000,11,FALSE)</f>
        <v>0</v>
      </c>
      <c r="H1978" s="23">
        <f>VLOOKUP(A1978,[1]FloodArchive!$A$2:$P$6000,12,FALSE)</f>
        <v>400</v>
      </c>
      <c r="I1978" s="36"/>
      <c r="J1978" s="23" t="str">
        <f>VLOOKUP(A1978,[1]FloodArchive!$A$2:$P$6000,13,FALSE)</f>
        <v>Snowmelt</v>
      </c>
      <c r="K1978" s="26">
        <f>VLOOKUP(A1978,[1]FloodArchive!$A$2:$P$6003,14,FALSE)</f>
        <v>1</v>
      </c>
      <c r="L1978" s="23">
        <f>VLOOKUP(A1978,[1]FloodArchive!$A$2:$P$6000,7,FALSE)</f>
        <v>62479.95</v>
      </c>
      <c r="M1978" s="27">
        <f t="shared" si="100"/>
        <v>6.1936806819943415</v>
      </c>
      <c r="N1978" s="23">
        <f>VLOOKUP(A1978,[1]FloodArchive!$A$2:$P$6000,5,FALSE)</f>
        <v>128.13</v>
      </c>
      <c r="O1978" s="23">
        <f>VLOOKUP(A1978,[1]FloodArchive!$A$2:$P$6000,6,FALSE)</f>
        <v>62.878700000000002</v>
      </c>
      <c r="P1978" s="33" t="s">
        <v>3825</v>
      </c>
    </row>
    <row r="1979" spans="1:16" ht="39.950000000000003" customHeight="1" x14ac:dyDescent="0.2">
      <c r="A1979" s="138">
        <f t="shared" si="98"/>
        <v>2237</v>
      </c>
      <c r="B1979" s="21" t="str">
        <f>VLOOKUP(A1979,[1]FloodArchive!$A$2:$N$6000,3,FALSE)</f>
        <v>USA</v>
      </c>
      <c r="C1979" s="22" t="s">
        <v>3826</v>
      </c>
      <c r="D1979" s="24">
        <f>VLOOKUP(A1979,[1]FloodArchive!$A$2:$P$6000,8,FALSE)</f>
        <v>37766</v>
      </c>
      <c r="E1979" s="24">
        <f>VLOOKUP(A1979,[1]FloodArchive!$A$2:$P$6000,9,FALSE)</f>
        <v>37771</v>
      </c>
      <c r="F1979" s="25">
        <f t="shared" si="99"/>
        <v>6</v>
      </c>
      <c r="G1979" s="23">
        <f>VLOOKUP(A1979,[1]FloodArchive!$A$2:$P$6000,11,FALSE)</f>
        <v>1</v>
      </c>
      <c r="H1979" s="23">
        <f>VLOOKUP(A1979,[1]FloodArchive!$A$2:$P$6000,12,FALSE)</f>
        <v>0</v>
      </c>
      <c r="I1979" s="36"/>
      <c r="J1979" s="23" t="str">
        <f>VLOOKUP(A1979,[1]FloodArchive!$A$2:$P$6000,13,FALSE)</f>
        <v>Heavy rain</v>
      </c>
      <c r="K1979" s="26">
        <f>VLOOKUP(A1979,[1]FloodArchive!$A$2:$P$6003,14,FALSE)</f>
        <v>1</v>
      </c>
      <c r="L1979" s="23">
        <f>VLOOKUP(A1979,[1]FloodArchive!$A$2:$P$6000,7,FALSE)</f>
        <v>17832.439999999999</v>
      </c>
      <c r="M1979" s="27">
        <f t="shared" si="100"/>
        <v>5.0293620218279278</v>
      </c>
      <c r="N1979" s="23">
        <f>VLOOKUP(A1979,[1]FloodArchive!$A$2:$P$6000,5,FALSE)</f>
        <v>-78.495500000000007</v>
      </c>
      <c r="O1979" s="23">
        <f>VLOOKUP(A1979,[1]FloodArchive!$A$2:$P$6000,6,FALSE)</f>
        <v>37.222799999999999</v>
      </c>
      <c r="P1979" s="33" t="s">
        <v>3827</v>
      </c>
    </row>
    <row r="1980" spans="1:16" ht="39.950000000000003" customHeight="1" x14ac:dyDescent="0.2">
      <c r="A1980" s="138">
        <f t="shared" si="98"/>
        <v>2236</v>
      </c>
      <c r="B1980" s="21" t="str">
        <f>VLOOKUP(A1980,[1]FloodArchive!$A$2:$N$6000,3,FALSE)</f>
        <v>Afghanistan</v>
      </c>
      <c r="C1980" s="22" t="s">
        <v>3828</v>
      </c>
      <c r="D1980" s="24">
        <f>VLOOKUP(A1980,[1]FloodArchive!$A$2:$P$6000,8,FALSE)</f>
        <v>37767</v>
      </c>
      <c r="E1980" s="24">
        <f>VLOOKUP(A1980,[1]FloodArchive!$A$2:$P$6000,9,FALSE)</f>
        <v>37778</v>
      </c>
      <c r="F1980" s="25">
        <f t="shared" si="99"/>
        <v>12</v>
      </c>
      <c r="G1980" s="23">
        <f>VLOOKUP(A1980,[1]FloodArchive!$A$2:$P$6000,11,FALSE)</f>
        <v>0</v>
      </c>
      <c r="H1980" s="23">
        <f>VLOOKUP(A1980,[1]FloodArchive!$A$2:$P$6000,12,FALSE)</f>
        <v>400</v>
      </c>
      <c r="I1980" s="36"/>
      <c r="J1980" s="23" t="str">
        <f>VLOOKUP(A1980,[1]FloodArchive!$A$2:$P$6000,13,FALSE)</f>
        <v>Heavy rain</v>
      </c>
      <c r="K1980" s="26">
        <f>VLOOKUP(A1980,[1]FloodArchive!$A$2:$P$6003,14,FALSE)</f>
        <v>1</v>
      </c>
      <c r="L1980" s="23">
        <f>VLOOKUP(A1980,[1]FloodArchive!$A$2:$P$6000,7,FALSE)</f>
        <v>10284.86</v>
      </c>
      <c r="M1980" s="27">
        <f t="shared" si="100"/>
        <v>5.0913796303971539</v>
      </c>
      <c r="N1980" s="23">
        <f>VLOOKUP(A1980,[1]FloodArchive!$A$2:$P$6000,5,FALSE)</f>
        <v>68.914699999999996</v>
      </c>
      <c r="O1980" s="23">
        <f>VLOOKUP(A1980,[1]FloodArchive!$A$2:$P$6000,6,FALSE)</f>
        <v>36.437800000000003</v>
      </c>
      <c r="P1980" s="33" t="s">
        <v>3829</v>
      </c>
    </row>
    <row r="1981" spans="1:16" ht="39.950000000000003" customHeight="1" x14ac:dyDescent="0.2">
      <c r="A1981" s="138">
        <f t="shared" si="98"/>
        <v>2235</v>
      </c>
      <c r="B1981" s="21" t="str">
        <f>VLOOKUP(A1981,[1]FloodArchive!$A$2:$N$6000,3,FALSE)</f>
        <v>Philippines</v>
      </c>
      <c r="C1981" s="22" t="s">
        <v>3830</v>
      </c>
      <c r="D1981" s="24">
        <f>VLOOKUP(A1981,[1]FloodArchive!$A$2:$P$6000,8,FALSE)</f>
        <v>37767</v>
      </c>
      <c r="E1981" s="24">
        <f>VLOOKUP(A1981,[1]FloodArchive!$A$2:$P$6000,9,FALSE)</f>
        <v>37771</v>
      </c>
      <c r="F1981" s="25">
        <f t="shared" si="99"/>
        <v>5</v>
      </c>
      <c r="G1981" s="23">
        <f>VLOOKUP(A1981,[1]FloodArchive!$A$2:$P$6000,11,FALSE)</f>
        <v>41</v>
      </c>
      <c r="H1981" s="23">
        <f>VLOOKUP(A1981,[1]FloodArchive!$A$2:$P$6000,12,FALSE)</f>
        <v>8357</v>
      </c>
      <c r="I1981" s="36">
        <v>1000000</v>
      </c>
      <c r="J1981" s="23" t="str">
        <f>VLOOKUP(A1981,[1]FloodArchive!$A$2:$P$6000,13,FALSE)</f>
        <v>Heavy rain</v>
      </c>
      <c r="K1981" s="26">
        <f>VLOOKUP(A1981,[1]FloodArchive!$A$2:$P$6003,14,FALSE)</f>
        <v>2</v>
      </c>
      <c r="L1981" s="23">
        <f>VLOOKUP(A1981,[1]FloodArchive!$A$2:$P$6000,7,FALSE)</f>
        <v>17427.04</v>
      </c>
      <c r="M1981" s="27">
        <f t="shared" si="100"/>
        <v>5.2412236280260593</v>
      </c>
      <c r="N1981" s="23">
        <f>VLOOKUP(A1981,[1]FloodArchive!$A$2:$P$6000,5,FALSE)</f>
        <v>120.74</v>
      </c>
      <c r="O1981" s="23">
        <f>VLOOKUP(A1981,[1]FloodArchive!$A$2:$P$6000,6,FALSE)</f>
        <v>15.595599999999999</v>
      </c>
      <c r="P1981" s="33" t="s">
        <v>3831</v>
      </c>
    </row>
    <row r="1982" spans="1:16" ht="39.950000000000003" customHeight="1" x14ac:dyDescent="0.2">
      <c r="A1982" s="138">
        <f t="shared" si="98"/>
        <v>2234</v>
      </c>
      <c r="B1982" s="21" t="str">
        <f>VLOOKUP(A1982,[1]FloodArchive!$A$2:$N$6000,3,FALSE)</f>
        <v>Iran</v>
      </c>
      <c r="C1982" s="22" t="s">
        <v>3832</v>
      </c>
      <c r="D1982" s="24">
        <f>VLOOKUP(A1982,[1]FloodArchive!$A$2:$P$6000,8,FALSE)</f>
        <v>37763</v>
      </c>
      <c r="E1982" s="24">
        <f>VLOOKUP(A1982,[1]FloodArchive!$A$2:$P$6000,9,FALSE)</f>
        <v>37764</v>
      </c>
      <c r="F1982" s="25">
        <f t="shared" si="99"/>
        <v>2</v>
      </c>
      <c r="G1982" s="23">
        <f>VLOOKUP(A1982,[1]FloodArchive!$A$2:$P$6000,11,FALSE)</f>
        <v>2</v>
      </c>
      <c r="H1982" s="23">
        <f>VLOOKUP(A1982,[1]FloodArchive!$A$2:$P$6000,12,FALSE)</f>
        <v>0</v>
      </c>
      <c r="I1982" s="36"/>
      <c r="J1982" s="23" t="str">
        <f>VLOOKUP(A1982,[1]FloodArchive!$A$2:$P$6000,13,FALSE)</f>
        <v>Brief torrential rain</v>
      </c>
      <c r="K1982" s="26">
        <f>VLOOKUP(A1982,[1]FloodArchive!$A$2:$P$6003,14,FALSE)</f>
        <v>1</v>
      </c>
      <c r="L1982" s="23">
        <f>VLOOKUP(A1982,[1]FloodArchive!$A$2:$P$6000,7,FALSE)</f>
        <v>2074.6999999999998</v>
      </c>
      <c r="M1982" s="27">
        <f t="shared" si="100"/>
        <v>3.6179853026090019</v>
      </c>
      <c r="N1982" s="23">
        <f>VLOOKUP(A1982,[1]FloodArchive!$A$2:$P$6000,5,FALSE)</f>
        <v>47.699100000000001</v>
      </c>
      <c r="O1982" s="23">
        <f>VLOOKUP(A1982,[1]FloodArchive!$A$2:$P$6000,6,FALSE)</f>
        <v>38.513399999999997</v>
      </c>
      <c r="P1982" s="33" t="s">
        <v>3833</v>
      </c>
    </row>
    <row r="1983" spans="1:16" ht="39.950000000000003" customHeight="1" x14ac:dyDescent="0.2">
      <c r="A1983" s="138">
        <f t="shared" si="98"/>
        <v>2233</v>
      </c>
      <c r="B1983" s="21" t="str">
        <f>VLOOKUP(A1983,[1]FloodArchive!$A$2:$N$6000,3,FALSE)</f>
        <v>American Samoa</v>
      </c>
      <c r="C1983" s="22" t="s">
        <v>3834</v>
      </c>
      <c r="D1983" s="24">
        <f>VLOOKUP(A1983,[1]FloodArchive!$A$2:$P$6000,8,FALSE)</f>
        <v>37759</v>
      </c>
      <c r="E1983" s="24">
        <f>VLOOKUP(A1983,[1]FloodArchive!$A$2:$P$6000,9,FALSE)</f>
        <v>37760</v>
      </c>
      <c r="F1983" s="25">
        <f t="shared" si="99"/>
        <v>2</v>
      </c>
      <c r="G1983" s="23">
        <f>VLOOKUP(A1983,[1]FloodArchive!$A$2:$P$6000,11,FALSE)</f>
        <v>4</v>
      </c>
      <c r="H1983" s="23">
        <f>VLOOKUP(A1983,[1]FloodArchive!$A$2:$P$6000,12,FALSE)</f>
        <v>0</v>
      </c>
      <c r="I1983" s="36">
        <v>50000000</v>
      </c>
      <c r="J1983" s="23" t="str">
        <f>VLOOKUP(A1983,[1]FloodArchive!$A$2:$P$6000,13,FALSE)</f>
        <v>Heavy rain</v>
      </c>
      <c r="K1983" s="26">
        <f>VLOOKUP(A1983,[1]FloodArchive!$A$2:$P$6003,14,FALSE)</f>
        <v>1</v>
      </c>
      <c r="L1983" s="23">
        <f>VLOOKUP(A1983,[1]FloodArchive!$A$2:$P$6000,7,FALSE)</f>
        <v>174.44399999999999</v>
      </c>
      <c r="M1983" s="27">
        <f t="shared" si="100"/>
        <v>2.542686032149724</v>
      </c>
      <c r="N1983" s="23">
        <f>VLOOKUP(A1983,[1]FloodArchive!$A$2:$P$6000,5,FALSE)</f>
        <v>-170.68199999999999</v>
      </c>
      <c r="O1983" s="23">
        <f>VLOOKUP(A1983,[1]FloodArchive!$A$2:$P$6000,6,FALSE)</f>
        <v>-14.3155</v>
      </c>
      <c r="P1983" s="33" t="s">
        <v>3835</v>
      </c>
    </row>
    <row r="1984" spans="1:16" ht="39.950000000000003" customHeight="1" x14ac:dyDescent="0.2">
      <c r="A1984" s="138">
        <f t="shared" si="98"/>
        <v>2232</v>
      </c>
      <c r="B1984" s="21" t="str">
        <f>VLOOKUP(A1984,[1]FloodArchive!$A$2:$N$6000,3,FALSE)</f>
        <v>Sri Lanka</v>
      </c>
      <c r="C1984" s="22" t="s">
        <v>3836</v>
      </c>
      <c r="D1984" s="24">
        <f>VLOOKUP(A1984,[1]FloodArchive!$A$2:$P$6000,8,FALSE)</f>
        <v>37758</v>
      </c>
      <c r="E1984" s="24">
        <f>VLOOKUP(A1984,[1]FloodArchive!$A$2:$P$6000,9,FALSE)</f>
        <v>37767</v>
      </c>
      <c r="F1984" s="25">
        <f t="shared" si="99"/>
        <v>10</v>
      </c>
      <c r="G1984" s="23">
        <f>VLOOKUP(A1984,[1]FloodArchive!$A$2:$P$6000,11,FALSE)</f>
        <v>266</v>
      </c>
      <c r="H1984" s="23">
        <f>VLOOKUP(A1984,[1]FloodArchive!$A$2:$P$6000,12,FALSE)</f>
        <v>300000</v>
      </c>
      <c r="I1984" s="36" t="s">
        <v>1691</v>
      </c>
      <c r="J1984" s="23" t="str">
        <f>VLOOKUP(A1984,[1]FloodArchive!$A$2:$P$6000,13,FALSE)</f>
        <v>Heavy rain</v>
      </c>
      <c r="K1984" s="26">
        <f>VLOOKUP(A1984,[1]FloodArchive!$A$2:$P$6003,14,FALSE)</f>
        <v>2</v>
      </c>
      <c r="L1984" s="23">
        <f>VLOOKUP(A1984,[1]FloodArchive!$A$2:$P$6000,7,FALSE)</f>
        <v>13488.03</v>
      </c>
      <c r="M1984" s="27">
        <f t="shared" si="100"/>
        <v>5.4309785189010515</v>
      </c>
      <c r="N1984" s="23">
        <f>VLOOKUP(A1984,[1]FloodArchive!$A$2:$P$6000,5,FALSE)</f>
        <v>80.787800000000004</v>
      </c>
      <c r="O1984" s="23">
        <f>VLOOKUP(A1984,[1]FloodArchive!$A$2:$P$6000,6,FALSE)</f>
        <v>6.6193200000000001</v>
      </c>
      <c r="P1984" s="33" t="s">
        <v>3837</v>
      </c>
    </row>
    <row r="1985" spans="1:16" ht="39.950000000000003" customHeight="1" x14ac:dyDescent="0.2">
      <c r="A1985" s="138">
        <f t="shared" si="98"/>
        <v>2231</v>
      </c>
      <c r="B1985" s="21" t="str">
        <f>VLOOKUP(A1985,[1]FloodArchive!$A$2:$N$6000,3,FALSE)</f>
        <v>China</v>
      </c>
      <c r="C1985" s="22" t="s">
        <v>3838</v>
      </c>
      <c r="D1985" s="24">
        <f>VLOOKUP(A1985,[1]FloodArchive!$A$2:$P$6000,8,FALSE)</f>
        <v>37756</v>
      </c>
      <c r="E1985" s="24">
        <f>VLOOKUP(A1985,[1]FloodArchive!$A$2:$P$6000,9,FALSE)</f>
        <v>37762</v>
      </c>
      <c r="F1985" s="25">
        <f t="shared" si="99"/>
        <v>7</v>
      </c>
      <c r="G1985" s="23">
        <f>VLOOKUP(A1985,[1]FloodArchive!$A$2:$P$6000,11,FALSE)</f>
        <v>83</v>
      </c>
      <c r="H1985" s="23">
        <f>VLOOKUP(A1985,[1]FloodArchive!$A$2:$P$6000,12,FALSE)</f>
        <v>18000</v>
      </c>
      <c r="I1985" s="36">
        <v>135000000</v>
      </c>
      <c r="J1985" s="23" t="str">
        <f>VLOOKUP(A1985,[1]FloodArchive!$A$2:$P$6000,13,FALSE)</f>
        <v>Heavy rain</v>
      </c>
      <c r="K1985" s="26">
        <f>VLOOKUP(A1985,[1]FloodArchive!$A$2:$P$6003,14,FALSE)</f>
        <v>1</v>
      </c>
      <c r="L1985" s="23">
        <f>VLOOKUP(A1985,[1]FloodArchive!$A$2:$P$6000,7,FALSE)</f>
        <v>317905.59999999998</v>
      </c>
      <c r="M1985" s="27">
        <f t="shared" si="100"/>
        <v>6.3473962182205614</v>
      </c>
      <c r="N1985" s="23">
        <f>VLOOKUP(A1985,[1]FloodArchive!$A$2:$P$6000,5,FALSE)</f>
        <v>114.93899999999999</v>
      </c>
      <c r="O1985" s="23">
        <f>VLOOKUP(A1985,[1]FloodArchive!$A$2:$P$6000,6,FALSE)</f>
        <v>26.569500000000001</v>
      </c>
      <c r="P1985" s="33" t="s">
        <v>3839</v>
      </c>
    </row>
    <row r="1986" spans="1:16" ht="39.950000000000003" customHeight="1" x14ac:dyDescent="0.2">
      <c r="A1986" s="138">
        <f t="shared" si="98"/>
        <v>2230</v>
      </c>
      <c r="B1986" s="21" t="str">
        <f>VLOOKUP(A1986,[1]FloodArchive!$A$2:$N$6000,3,FALSE)</f>
        <v>Madagascar</v>
      </c>
      <c r="C1986" s="22" t="s">
        <v>3840</v>
      </c>
      <c r="D1986" s="24">
        <f>VLOOKUP(A1986,[1]FloodArchive!$A$2:$P$6000,8,FALSE)</f>
        <v>37749</v>
      </c>
      <c r="E1986" s="24">
        <f>VLOOKUP(A1986,[1]FloodArchive!$A$2:$P$6000,9,FALSE)</f>
        <v>37753</v>
      </c>
      <c r="F1986" s="25">
        <f t="shared" si="99"/>
        <v>5</v>
      </c>
      <c r="G1986" s="23">
        <f>VLOOKUP(A1986,[1]FloodArchive!$A$2:$P$6000,11,FALSE)</f>
        <v>68</v>
      </c>
      <c r="H1986" s="23">
        <f>VLOOKUP(A1986,[1]FloodArchive!$A$2:$P$6000,12,FALSE)</f>
        <v>47000</v>
      </c>
      <c r="I1986" s="36"/>
      <c r="J1986" s="23" t="str">
        <f>VLOOKUP(A1986,[1]FloodArchive!$A$2:$P$6000,13,FALSE)</f>
        <v>Heavy rain</v>
      </c>
      <c r="K1986" s="26">
        <f>VLOOKUP(A1986,[1]FloodArchive!$A$2:$P$6003,14,FALSE)</f>
        <v>1</v>
      </c>
      <c r="L1986" s="23">
        <f>VLOOKUP(A1986,[1]FloodArchive!$A$2:$P$6000,7,FALSE)</f>
        <v>6123.73</v>
      </c>
      <c r="M1986" s="27">
        <f t="shared" si="100"/>
        <v>4.4859860384041905</v>
      </c>
      <c r="N1986" s="23">
        <f>VLOOKUP(A1986,[1]FloodArchive!$A$2:$P$6000,5,FALSE)</f>
        <v>48.780099999999997</v>
      </c>
      <c r="O1986" s="23">
        <f>VLOOKUP(A1986,[1]FloodArchive!$A$2:$P$6000,6,FALSE)</f>
        <v>-19.173200000000001</v>
      </c>
      <c r="P1986" s="33" t="s">
        <v>3841</v>
      </c>
    </row>
    <row r="1987" spans="1:16" ht="39.950000000000003" customHeight="1" x14ac:dyDescent="0.2">
      <c r="A1987" s="138">
        <f t="shared" si="98"/>
        <v>2229</v>
      </c>
      <c r="B1987" s="21" t="str">
        <f>VLOOKUP(A1987,[1]FloodArchive!$A$2:$N$6000,3,FALSE)</f>
        <v>USA</v>
      </c>
      <c r="C1987" s="22" t="s">
        <v>3842</v>
      </c>
      <c r="D1987" s="24">
        <f>VLOOKUP(A1987,[1]FloodArchive!$A$2:$P$6000,8,FALSE)</f>
        <v>37755</v>
      </c>
      <c r="E1987" s="24">
        <f>VLOOKUP(A1987,[1]FloodArchive!$A$2:$P$6000,9,FALSE)</f>
        <v>37758</v>
      </c>
      <c r="F1987" s="25">
        <f t="shared" si="99"/>
        <v>4</v>
      </c>
      <c r="G1987" s="23">
        <f>VLOOKUP(A1987,[1]FloodArchive!$A$2:$P$6000,11,FALSE)</f>
        <v>0</v>
      </c>
      <c r="H1987" s="23">
        <f>VLOOKUP(A1987,[1]FloodArchive!$A$2:$P$6000,12,FALSE)</f>
        <v>1752</v>
      </c>
      <c r="I1987" s="36">
        <v>95000000</v>
      </c>
      <c r="J1987" s="23" t="str">
        <f>VLOOKUP(A1987,[1]FloodArchive!$A$2:$P$6000,13,FALSE)</f>
        <v>Dam/Levy, break or release</v>
      </c>
      <c r="K1987" s="26">
        <f>VLOOKUP(A1987,[1]FloodArchive!$A$2:$P$6003,14,FALSE)</f>
        <v>1</v>
      </c>
      <c r="L1987" s="23">
        <f>VLOOKUP(A1987,[1]FloodArchive!$A$2:$P$6000,7,FALSE)</f>
        <v>856.76499999999999</v>
      </c>
      <c r="M1987" s="27">
        <f t="shared" si="100"/>
        <v>3.5349217080017397</v>
      </c>
      <c r="N1987" s="23">
        <f>VLOOKUP(A1987,[1]FloodArchive!$A$2:$P$6000,5,FALSE)</f>
        <v>-87.707099999999997</v>
      </c>
      <c r="O1987" s="23">
        <f>VLOOKUP(A1987,[1]FloodArchive!$A$2:$P$6000,6,FALSE)</f>
        <v>46.639800000000001</v>
      </c>
      <c r="P1987" s="33" t="s">
        <v>3843</v>
      </c>
    </row>
    <row r="1988" spans="1:16" ht="39.950000000000003" customHeight="1" x14ac:dyDescent="0.2">
      <c r="A1988" s="138">
        <f t="shared" si="98"/>
        <v>2228</v>
      </c>
      <c r="B1988" s="21" t="str">
        <f>VLOOKUP(A1988,[1]FloodArchive!$A$2:$N$6000,3,FALSE)</f>
        <v>Australia</v>
      </c>
      <c r="C1988" s="22" t="s">
        <v>3844</v>
      </c>
      <c r="D1988" s="24">
        <f>VLOOKUP(A1988,[1]FloodArchive!$A$2:$P$6000,8,FALSE)</f>
        <v>37754</v>
      </c>
      <c r="E1988" s="24">
        <f>VLOOKUP(A1988,[1]FloodArchive!$A$2:$P$6000,9,FALSE)</f>
        <v>37759</v>
      </c>
      <c r="F1988" s="25">
        <f t="shared" si="99"/>
        <v>6</v>
      </c>
      <c r="G1988" s="23">
        <f>VLOOKUP(A1988,[1]FloodArchive!$A$2:$P$6000,11,FALSE)</f>
        <v>0</v>
      </c>
      <c r="H1988" s="23">
        <f>VLOOKUP(A1988,[1]FloodArchive!$A$2:$P$6000,12,FALSE)</f>
        <v>300</v>
      </c>
      <c r="I1988" s="36"/>
      <c r="J1988" s="23" t="str">
        <f>VLOOKUP(A1988,[1]FloodArchive!$A$2:$P$6000,13,FALSE)</f>
        <v>Brief torrential rain</v>
      </c>
      <c r="K1988" s="26">
        <f>VLOOKUP(A1988,[1]FloodArchive!$A$2:$P$6003,14,FALSE)</f>
        <v>1</v>
      </c>
      <c r="L1988" s="23">
        <f>VLOOKUP(A1988,[1]FloodArchive!$A$2:$P$6000,7,FALSE)</f>
        <v>5265.43</v>
      </c>
      <c r="M1988" s="27">
        <f t="shared" si="100"/>
        <v>4.4995850939016737</v>
      </c>
      <c r="N1988" s="23">
        <f>VLOOKUP(A1988,[1]FloodArchive!$A$2:$P$6000,5,FALSE)</f>
        <v>151.15299999999999</v>
      </c>
      <c r="O1988" s="23">
        <f>VLOOKUP(A1988,[1]FloodArchive!$A$2:$P$6000,6,FALSE)</f>
        <v>-33.703600000000002</v>
      </c>
      <c r="P1988" s="33" t="s">
        <v>3845</v>
      </c>
    </row>
    <row r="1989" spans="1:16" ht="39.950000000000003" customHeight="1" x14ac:dyDescent="0.2">
      <c r="A1989" s="138">
        <f t="shared" si="98"/>
        <v>2227</v>
      </c>
      <c r="B1989" s="21" t="str">
        <f>VLOOKUP(A1989,[1]FloodArchive!$A$2:$N$6000,3,FALSE)</f>
        <v>Iran</v>
      </c>
      <c r="C1989" s="22" t="s">
        <v>3846</v>
      </c>
      <c r="D1989" s="24">
        <f>VLOOKUP(A1989,[1]FloodArchive!$A$2:$P$6000,8,FALSE)</f>
        <v>37750</v>
      </c>
      <c r="E1989" s="24">
        <f>VLOOKUP(A1989,[1]FloodArchive!$A$2:$P$6000,9,FALSE)</f>
        <v>37751</v>
      </c>
      <c r="F1989" s="25">
        <f t="shared" si="99"/>
        <v>2</v>
      </c>
      <c r="G1989" s="23">
        <f>VLOOKUP(A1989,[1]FloodArchive!$A$2:$P$6000,11,FALSE)</f>
        <v>0</v>
      </c>
      <c r="H1989" s="23">
        <f>VLOOKUP(A1989,[1]FloodArchive!$A$2:$P$6000,12,FALSE)</f>
        <v>0</v>
      </c>
      <c r="I1989" s="36" t="s">
        <v>1691</v>
      </c>
      <c r="J1989" s="23" t="str">
        <f>VLOOKUP(A1989,[1]FloodArchive!$A$2:$P$6000,13,FALSE)</f>
        <v>Brief torrential rain</v>
      </c>
      <c r="K1989" s="26">
        <f>VLOOKUP(A1989,[1]FloodArchive!$A$2:$P$6003,14,FALSE)</f>
        <v>1</v>
      </c>
      <c r="L1989" s="23">
        <f>VLOOKUP(A1989,[1]FloodArchive!$A$2:$P$6000,7,FALSE)</f>
        <v>359.58199999999999</v>
      </c>
      <c r="M1989" s="27">
        <f t="shared" si="100"/>
        <v>2.856827939302673</v>
      </c>
      <c r="N1989" s="23">
        <f>VLOOKUP(A1989,[1]FloodArchive!$A$2:$P$6000,5,FALSE)</f>
        <v>54.122399999999999</v>
      </c>
      <c r="O1989" s="23">
        <f>VLOOKUP(A1989,[1]FloodArchive!$A$2:$P$6000,6,FALSE)</f>
        <v>36.924900000000001</v>
      </c>
      <c r="P1989" s="33" t="s">
        <v>3847</v>
      </c>
    </row>
    <row r="1990" spans="1:16" ht="39.950000000000003" customHeight="1" x14ac:dyDescent="0.2">
      <c r="A1990" s="138">
        <f t="shared" si="98"/>
        <v>2226</v>
      </c>
      <c r="B1990" s="21" t="str">
        <f>VLOOKUP(A1990,[1]FloodArchive!$A$2:$N$6000,3,FALSE)</f>
        <v>Somalia</v>
      </c>
      <c r="C1990" s="22" t="s">
        <v>3848</v>
      </c>
      <c r="D1990" s="24">
        <f>VLOOKUP(A1990,[1]FloodArchive!$A$2:$P$6000,8,FALSE)</f>
        <v>37747</v>
      </c>
      <c r="E1990" s="24">
        <f>VLOOKUP(A1990,[1]FloodArchive!$A$2:$P$6000,9,FALSE)</f>
        <v>37749</v>
      </c>
      <c r="F1990" s="25">
        <f t="shared" si="99"/>
        <v>3</v>
      </c>
      <c r="G1990" s="23">
        <f>VLOOKUP(A1990,[1]FloodArchive!$A$2:$P$6000,11,FALSE)</f>
        <v>0</v>
      </c>
      <c r="H1990" s="23">
        <f>VLOOKUP(A1990,[1]FloodArchive!$A$2:$P$6000,12,FALSE)</f>
        <v>0</v>
      </c>
      <c r="I1990" s="36"/>
      <c r="J1990" s="23" t="str">
        <f>VLOOKUP(A1990,[1]FloodArchive!$A$2:$P$6000,13,FALSE)</f>
        <v>Heavy rain</v>
      </c>
      <c r="K1990" s="26">
        <f>VLOOKUP(A1990,[1]FloodArchive!$A$2:$P$6003,14,FALSE)</f>
        <v>1</v>
      </c>
      <c r="L1990" s="23">
        <f>VLOOKUP(A1990,[1]FloodArchive!$A$2:$P$6000,7,FALSE)</f>
        <v>33795</v>
      </c>
      <c r="M1990" s="27">
        <f t="shared" si="100"/>
        <v>5.0059737054991746</v>
      </c>
      <c r="N1990" s="23">
        <f>VLOOKUP(A1990,[1]FloodArchive!$A$2:$P$6000,5,FALSE)</f>
        <v>42.416699999999999</v>
      </c>
      <c r="O1990" s="23">
        <f>VLOOKUP(A1990,[1]FloodArchive!$A$2:$P$6000,6,FALSE)</f>
        <v>1.50529</v>
      </c>
      <c r="P1990" s="33" t="s">
        <v>3849</v>
      </c>
    </row>
    <row r="1991" spans="1:16" ht="39.950000000000003" customHeight="1" x14ac:dyDescent="0.2">
      <c r="A1991" s="138">
        <f t="shared" si="98"/>
        <v>2225</v>
      </c>
      <c r="B1991" s="21" t="str">
        <f>VLOOKUP(A1991,[1]FloodArchive!$A$2:$N$6000,3,FALSE)</f>
        <v>USA</v>
      </c>
      <c r="C1991" s="22" t="s">
        <v>3850</v>
      </c>
      <c r="D1991" s="24">
        <f>VLOOKUP(A1991,[1]FloodArchive!$A$2:$P$6000,8,FALSE)</f>
        <v>37747</v>
      </c>
      <c r="E1991" s="24">
        <f>VLOOKUP(A1991,[1]FloodArchive!$A$2:$P$6000,9,FALSE)</f>
        <v>37755</v>
      </c>
      <c r="F1991" s="25">
        <f t="shared" si="99"/>
        <v>9</v>
      </c>
      <c r="G1991" s="23">
        <f>VLOOKUP(A1991,[1]FloodArchive!$A$2:$P$6000,11,FALSE)</f>
        <v>3</v>
      </c>
      <c r="H1991" s="23">
        <f>VLOOKUP(A1991,[1]FloodArchive!$A$2:$P$6000,12,FALSE)</f>
        <v>2000</v>
      </c>
      <c r="I1991" s="36">
        <v>17000000</v>
      </c>
      <c r="J1991" s="23" t="str">
        <f>VLOOKUP(A1991,[1]FloodArchive!$A$2:$P$6000,13,FALSE)</f>
        <v>Heavy rain</v>
      </c>
      <c r="K1991" s="26">
        <f>VLOOKUP(A1991,[1]FloodArchive!$A$2:$P$6003,14,FALSE)</f>
        <v>2</v>
      </c>
      <c r="L1991" s="23">
        <f>VLOOKUP(A1991,[1]FloodArchive!$A$2:$P$6000,7,FALSE)</f>
        <v>313672.71999999997</v>
      </c>
      <c r="M1991" s="27">
        <f t="shared" si="100"/>
        <v>6.7517492550135465</v>
      </c>
      <c r="N1991" s="23">
        <f>VLOOKUP(A1991,[1]FloodArchive!$A$2:$P$6000,5,FALSE)</f>
        <v>-85.484499999999997</v>
      </c>
      <c r="O1991" s="23">
        <f>VLOOKUP(A1991,[1]FloodArchive!$A$2:$P$6000,6,FALSE)</f>
        <v>35.214199999999998</v>
      </c>
      <c r="P1991" s="33" t="s">
        <v>3851</v>
      </c>
    </row>
    <row r="1992" spans="1:16" ht="39.950000000000003" customHeight="1" x14ac:dyDescent="0.2">
      <c r="A1992" s="138">
        <f t="shared" si="98"/>
        <v>2224</v>
      </c>
      <c r="B1992" s="21" t="str">
        <f>VLOOKUP(A1992,[1]FloodArchive!$A$2:$N$6000,3,FALSE)</f>
        <v>Ethiopia</v>
      </c>
      <c r="C1992" s="22" t="s">
        <v>3852</v>
      </c>
      <c r="D1992" s="24">
        <f>VLOOKUP(A1992,[1]FloodArchive!$A$2:$P$6000,8,FALSE)</f>
        <v>37745</v>
      </c>
      <c r="E1992" s="24">
        <f>VLOOKUP(A1992,[1]FloodArchive!$A$2:$P$6000,9,FALSE)</f>
        <v>37761</v>
      </c>
      <c r="F1992" s="25">
        <f t="shared" si="99"/>
        <v>17</v>
      </c>
      <c r="G1992" s="23">
        <f>VLOOKUP(A1992,[1]FloodArchive!$A$2:$P$6000,11,FALSE)</f>
        <v>106</v>
      </c>
      <c r="H1992" s="23">
        <f>VLOOKUP(A1992,[1]FloodArchive!$A$2:$P$6000,12,FALSE)</f>
        <v>111000</v>
      </c>
      <c r="I1992" s="36"/>
      <c r="J1992" s="23" t="str">
        <f>VLOOKUP(A1992,[1]FloodArchive!$A$2:$P$6000,13,FALSE)</f>
        <v>Heavy rain</v>
      </c>
      <c r="K1992" s="26">
        <f>VLOOKUP(A1992,[1]FloodArchive!$A$2:$P$6003,14,FALSE)</f>
        <v>1</v>
      </c>
      <c r="L1992" s="23">
        <f>VLOOKUP(A1992,[1]FloodArchive!$A$2:$P$6000,7,FALSE)</f>
        <v>52987.31</v>
      </c>
      <c r="M1992" s="27">
        <f t="shared" si="100"/>
        <v>5.954620793679732</v>
      </c>
      <c r="N1992" s="23">
        <f>VLOOKUP(A1992,[1]FloodArchive!$A$2:$P$6000,5,FALSE)</f>
        <v>44.635399999999997</v>
      </c>
      <c r="O1992" s="23">
        <f>VLOOKUP(A1992,[1]FloodArchive!$A$2:$P$6000,6,FALSE)</f>
        <v>5.3711200000000003</v>
      </c>
      <c r="P1992" s="33" t="s">
        <v>3853</v>
      </c>
    </row>
    <row r="1993" spans="1:16" ht="39.950000000000003" customHeight="1" x14ac:dyDescent="0.2">
      <c r="A1993" s="138">
        <f t="shared" si="98"/>
        <v>2223</v>
      </c>
      <c r="B1993" s="21" t="str">
        <f>VLOOKUP(A1993,[1]FloodArchive!$A$2:$N$6000,3,FALSE)</f>
        <v>USA</v>
      </c>
      <c r="C1993" s="22" t="s">
        <v>3854</v>
      </c>
      <c r="D1993" s="24">
        <f>VLOOKUP(A1993,[1]FloodArchive!$A$2:$P$6000,8,FALSE)</f>
        <v>37746</v>
      </c>
      <c r="E1993" s="24">
        <f>VLOOKUP(A1993,[1]FloodArchive!$A$2:$P$6000,9,FALSE)</f>
        <v>37747</v>
      </c>
      <c r="F1993" s="25">
        <f t="shared" si="99"/>
        <v>2</v>
      </c>
      <c r="G1993" s="23">
        <f>VLOOKUP(A1993,[1]FloodArchive!$A$2:$P$6000,11,FALSE)</f>
        <v>0</v>
      </c>
      <c r="H1993" s="23">
        <f>VLOOKUP(A1993,[1]FloodArchive!$A$2:$P$6000,12,FALSE)</f>
        <v>200</v>
      </c>
      <c r="I1993" s="36"/>
      <c r="J1993" s="23" t="str">
        <f>VLOOKUP(A1993,[1]FloodArchive!$A$2:$P$6000,13,FALSE)</f>
        <v>Heavy rain</v>
      </c>
      <c r="K1993" s="26">
        <f>VLOOKUP(A1993,[1]FloodArchive!$A$2:$P$6003,14,FALSE)</f>
        <v>1</v>
      </c>
      <c r="L1993" s="23">
        <f>VLOOKUP(A1993,[1]FloodArchive!$A$2:$P$6000,7,FALSE)</f>
        <v>4845.05</v>
      </c>
      <c r="M1993" s="27">
        <f t="shared" si="100"/>
        <v>3.9863282589108375</v>
      </c>
      <c r="N1993" s="23">
        <f>VLOOKUP(A1993,[1]FloodArchive!$A$2:$P$6000,5,FALSE)</f>
        <v>-83.022999999999996</v>
      </c>
      <c r="O1993" s="23">
        <f>VLOOKUP(A1993,[1]FloodArchive!$A$2:$P$6000,6,FALSE)</f>
        <v>38.289099999999998</v>
      </c>
      <c r="P1993" s="33" t="s">
        <v>3855</v>
      </c>
    </row>
    <row r="1994" spans="1:16" ht="39.950000000000003" customHeight="1" x14ac:dyDescent="0.2">
      <c r="A1994" s="138">
        <f t="shared" si="98"/>
        <v>2222</v>
      </c>
      <c r="B1994" s="21" t="str">
        <f>VLOOKUP(A1994,[1]FloodArchive!$A$2:$N$6000,3,FALSE)</f>
        <v>Indonesia</v>
      </c>
      <c r="C1994" s="22" t="s">
        <v>3856</v>
      </c>
      <c r="D1994" s="24">
        <f>VLOOKUP(A1994,[1]FloodArchive!$A$2:$P$6000,8,FALSE)</f>
        <v>37744</v>
      </c>
      <c r="E1994" s="24">
        <f>VLOOKUP(A1994,[1]FloodArchive!$A$2:$P$6000,9,FALSE)</f>
        <v>37747</v>
      </c>
      <c r="F1994" s="25">
        <f t="shared" si="99"/>
        <v>4</v>
      </c>
      <c r="G1994" s="23">
        <f>VLOOKUP(A1994,[1]FloodArchive!$A$2:$P$6000,11,FALSE)</f>
        <v>0</v>
      </c>
      <c r="H1994" s="23">
        <f>VLOOKUP(A1994,[1]FloodArchive!$A$2:$P$6000,12,FALSE)</f>
        <v>2000</v>
      </c>
      <c r="I1994" s="36"/>
      <c r="J1994" s="23" t="str">
        <f>VLOOKUP(A1994,[1]FloodArchive!$A$2:$P$6000,13,FALSE)</f>
        <v>Heavy rain</v>
      </c>
      <c r="K1994" s="26">
        <f>VLOOKUP(A1994,[1]FloodArchive!$A$2:$P$6003,14,FALSE)</f>
        <v>1</v>
      </c>
      <c r="L1994" s="23">
        <f>VLOOKUP(A1994,[1]FloodArchive!$A$2:$P$6000,7,FALSE)</f>
        <v>13874.73</v>
      </c>
      <c r="M1994" s="27">
        <f t="shared" si="100"/>
        <v>4.7442845319045839</v>
      </c>
      <c r="N1994" s="23">
        <f>VLOOKUP(A1994,[1]FloodArchive!$A$2:$P$6000,5,FALSE)</f>
        <v>103.544</v>
      </c>
      <c r="O1994" s="23">
        <f>VLOOKUP(A1994,[1]FloodArchive!$A$2:$P$6000,6,FALSE)</f>
        <v>-1.50383</v>
      </c>
      <c r="P1994" s="33" t="s">
        <v>3857</v>
      </c>
    </row>
    <row r="1995" spans="1:16" ht="39.950000000000003" customHeight="1" x14ac:dyDescent="0.2">
      <c r="A1995" s="138">
        <f t="shared" ref="A1995:A2058" si="101">A1996+1</f>
        <v>2221</v>
      </c>
      <c r="B1995" s="21" t="str">
        <f>VLOOKUP(A1995,[1]FloodArchive!$A$2:$N$6000,3,FALSE)</f>
        <v>Russia</v>
      </c>
      <c r="C1995" s="22" t="s">
        <v>3858</v>
      </c>
      <c r="D1995" s="24">
        <f>VLOOKUP(A1995,[1]FloodArchive!$A$2:$P$6000,8,FALSE)</f>
        <v>37742</v>
      </c>
      <c r="E1995" s="24">
        <f>VLOOKUP(A1995,[1]FloodArchive!$A$2:$P$6000,9,FALSE)</f>
        <v>37757</v>
      </c>
      <c r="F1995" s="25">
        <f t="shared" si="99"/>
        <v>16</v>
      </c>
      <c r="G1995" s="23">
        <f>VLOOKUP(A1995,[1]FloodArchive!$A$2:$P$6000,11,FALSE)</f>
        <v>0</v>
      </c>
      <c r="H1995" s="23">
        <f>VLOOKUP(A1995,[1]FloodArchive!$A$2:$P$6000,12,FALSE)</f>
        <v>1600</v>
      </c>
      <c r="I1995" s="36"/>
      <c r="J1995" s="23" t="str">
        <f>VLOOKUP(A1995,[1]FloodArchive!$A$2:$P$6000,13,FALSE)</f>
        <v>Snowmelt</v>
      </c>
      <c r="K1995" s="26">
        <f>VLOOKUP(A1995,[1]FloodArchive!$A$2:$P$6003,14,FALSE)</f>
        <v>1</v>
      </c>
      <c r="L1995" s="23">
        <f>VLOOKUP(A1995,[1]FloodArchive!$A$2:$P$6000,7,FALSE)</f>
        <v>345303.79</v>
      </c>
      <c r="M1995" s="27">
        <f t="shared" si="100"/>
        <v>6.7423213277793534</v>
      </c>
      <c r="N1995" s="23">
        <f>VLOOKUP(A1995,[1]FloodArchive!$A$2:$P$6000,5,FALSE)</f>
        <v>42.394599999999997</v>
      </c>
      <c r="O1995" s="23">
        <f>VLOOKUP(A1995,[1]FloodArchive!$A$2:$P$6000,6,FALSE)</f>
        <v>63.531300000000002</v>
      </c>
      <c r="P1995" s="33" t="s">
        <v>3859</v>
      </c>
    </row>
    <row r="1996" spans="1:16" ht="39.950000000000003" customHeight="1" x14ac:dyDescent="0.2">
      <c r="A1996" s="138">
        <f t="shared" si="101"/>
        <v>2220</v>
      </c>
      <c r="B1996" s="21" t="str">
        <f>VLOOKUP(A1996,[1]FloodArchive!$A$2:$N$6000,3,FALSE)</f>
        <v>Papua New Guinea</v>
      </c>
      <c r="C1996" s="22" t="s">
        <v>3860</v>
      </c>
      <c r="D1996" s="24">
        <f>VLOOKUP(A1996,[1]FloodArchive!$A$2:$P$6000,8,FALSE)</f>
        <v>37725</v>
      </c>
      <c r="E1996" s="24">
        <f>VLOOKUP(A1996,[1]FloodArchive!$A$2:$P$6000,9,FALSE)</f>
        <v>37745</v>
      </c>
      <c r="F1996" s="25">
        <f t="shared" si="99"/>
        <v>21</v>
      </c>
      <c r="G1996" s="23">
        <f>VLOOKUP(A1996,[1]FloodArchive!$A$2:$P$6000,11,FALSE)</f>
        <v>0</v>
      </c>
      <c r="H1996" s="23">
        <f>VLOOKUP(A1996,[1]FloodArchive!$A$2:$P$6000,12,FALSE)</f>
        <v>0</v>
      </c>
      <c r="I1996" s="36"/>
      <c r="J1996" s="23" t="str">
        <f>VLOOKUP(A1996,[1]FloodArchive!$A$2:$P$6000,13,FALSE)</f>
        <v>Heavy rain</v>
      </c>
      <c r="K1996" s="26">
        <f>VLOOKUP(A1996,[1]FloodArchive!$A$2:$P$6003,14,FALSE)</f>
        <v>1</v>
      </c>
      <c r="L1996" s="23">
        <f>VLOOKUP(A1996,[1]FloodArchive!$A$2:$P$6000,7,FALSE)</f>
        <v>24063.21</v>
      </c>
      <c r="M1996" s="27">
        <f t="shared" si="100"/>
        <v>5.7035728559047536</v>
      </c>
      <c r="N1996" s="23">
        <f>VLOOKUP(A1996,[1]FloodArchive!$A$2:$P$6000,5,FALSE)</f>
        <v>143.696</v>
      </c>
      <c r="O1996" s="23">
        <f>VLOOKUP(A1996,[1]FloodArchive!$A$2:$P$6000,6,FALSE)</f>
        <v>-4.4021499999999998</v>
      </c>
      <c r="P1996" s="33" t="s">
        <v>3861</v>
      </c>
    </row>
    <row r="1997" spans="1:16" ht="39.950000000000003" customHeight="1" x14ac:dyDescent="0.2">
      <c r="A1997" s="138">
        <f t="shared" si="101"/>
        <v>2219</v>
      </c>
      <c r="B1997" s="21" t="str">
        <f>VLOOKUP(A1997,[1]FloodArchive!$A$2:$N$6000,3,FALSE)</f>
        <v>USA</v>
      </c>
      <c r="C1997" s="22" t="s">
        <v>3862</v>
      </c>
      <c r="D1997" s="24">
        <f>VLOOKUP(A1997,[1]FloodArchive!$A$2:$P$6000,8,FALSE)</f>
        <v>37740</v>
      </c>
      <c r="E1997" s="24">
        <f>VLOOKUP(A1997,[1]FloodArchive!$A$2:$P$6000,9,FALSE)</f>
        <v>37745</v>
      </c>
      <c r="F1997" s="25">
        <f t="shared" si="99"/>
        <v>6</v>
      </c>
      <c r="G1997" s="23">
        <f>VLOOKUP(A1997,[1]FloodArchive!$A$2:$P$6000,11,FALSE)</f>
        <v>0</v>
      </c>
      <c r="H1997" s="23">
        <f>VLOOKUP(A1997,[1]FloodArchive!$A$2:$P$6000,12,FALSE)</f>
        <v>0</v>
      </c>
      <c r="I1997" s="36"/>
      <c r="J1997" s="23" t="str">
        <f>VLOOKUP(A1997,[1]FloodArchive!$A$2:$P$6000,13,FALSE)</f>
        <v>Ice Jams</v>
      </c>
      <c r="K1997" s="26">
        <f>VLOOKUP(A1997,[1]FloodArchive!$A$2:$P$6003,14,FALSE)</f>
        <v>1</v>
      </c>
      <c r="L1997" s="23">
        <f>VLOOKUP(A1997,[1]FloodArchive!$A$2:$P$6000,7,FALSE)</f>
        <v>6718.98</v>
      </c>
      <c r="M1997" s="27">
        <f t="shared" si="100"/>
        <v>4.6054545987359825</v>
      </c>
      <c r="N1997" s="23">
        <f>VLOOKUP(A1997,[1]FloodArchive!$A$2:$P$6000,5,FALSE)</f>
        <v>-148.17699999999999</v>
      </c>
      <c r="O1997" s="23">
        <f>VLOOKUP(A1997,[1]FloodArchive!$A$2:$P$6000,6,FALSE)</f>
        <v>64.977099999999993</v>
      </c>
      <c r="P1997" s="33" t="s">
        <v>3863</v>
      </c>
    </row>
    <row r="1998" spans="1:16" ht="39.950000000000003" customHeight="1" x14ac:dyDescent="0.2">
      <c r="A1998" s="138">
        <f t="shared" si="101"/>
        <v>2218</v>
      </c>
      <c r="B1998" s="21" t="str">
        <f>VLOOKUP(A1998,[1]FloodArchive!$A$2:$N$6000,3,FALSE)</f>
        <v>Comoros Islands</v>
      </c>
      <c r="C1998" s="22" t="s">
        <v>3864</v>
      </c>
      <c r="D1998" s="24">
        <f>VLOOKUP(A1998,[1]FloodArchive!$A$2:$P$6000,8,FALSE)</f>
        <v>37736</v>
      </c>
      <c r="E1998" s="24">
        <f>VLOOKUP(A1998,[1]FloodArchive!$A$2:$P$6000,9,FALSE)</f>
        <v>37738</v>
      </c>
      <c r="F1998" s="25">
        <f t="shared" si="99"/>
        <v>3</v>
      </c>
      <c r="G1998" s="23">
        <f>VLOOKUP(A1998,[1]FloodArchive!$A$2:$P$6000,11,FALSE)</f>
        <v>0</v>
      </c>
      <c r="H1998" s="23">
        <f>VLOOKUP(A1998,[1]FloodArchive!$A$2:$P$6000,12,FALSE)</f>
        <v>300</v>
      </c>
      <c r="I1998" s="36"/>
      <c r="J1998" s="23" t="str">
        <f>VLOOKUP(A1998,[1]FloodArchive!$A$2:$P$6000,13,FALSE)</f>
        <v>Heavy rain</v>
      </c>
      <c r="K1998" s="26">
        <f>VLOOKUP(A1998,[1]FloodArchive!$A$2:$P$6003,14,FALSE)</f>
        <v>1</v>
      </c>
      <c r="L1998" s="23">
        <f>VLOOKUP(A1998,[1]FloodArchive!$A$2:$P$6000,7,FALSE)</f>
        <v>210.12799999999999</v>
      </c>
      <c r="M1998" s="27">
        <f t="shared" si="100"/>
        <v>2.7996051816390279</v>
      </c>
      <c r="N1998" s="23">
        <f>VLOOKUP(A1998,[1]FloodArchive!$A$2:$P$6000,5,FALSE)</f>
        <v>43.741</v>
      </c>
      <c r="O1998" s="23">
        <f>VLOOKUP(A1998,[1]FloodArchive!$A$2:$P$6000,6,FALSE)</f>
        <v>-12.315200000000001</v>
      </c>
      <c r="P1998" s="33" t="s">
        <v>3865</v>
      </c>
    </row>
    <row r="1999" spans="1:16" ht="39.950000000000003" customHeight="1" x14ac:dyDescent="0.2">
      <c r="A1999" s="138">
        <f t="shared" si="101"/>
        <v>2217</v>
      </c>
      <c r="B1999" s="21" t="str">
        <f>VLOOKUP(A1999,[1]FloodArchive!$A$2:$N$6000,3,FALSE)</f>
        <v>Australia</v>
      </c>
      <c r="C1999" s="22" t="s">
        <v>3866</v>
      </c>
      <c r="D1999" s="24">
        <f>VLOOKUP(A1999,[1]FloodArchive!$A$2:$P$6000,8,FALSE)</f>
        <v>37723</v>
      </c>
      <c r="E1999" s="24">
        <f>VLOOKUP(A1999,[1]FloodArchive!$A$2:$P$6000,9,FALSE)</f>
        <v>37727</v>
      </c>
      <c r="F1999" s="25">
        <f t="shared" si="99"/>
        <v>5</v>
      </c>
      <c r="G1999" s="23">
        <f>VLOOKUP(A1999,[1]FloodArchive!$A$2:$P$6000,11,FALSE)</f>
        <v>0</v>
      </c>
      <c r="H1999" s="23">
        <f>VLOOKUP(A1999,[1]FloodArchive!$A$2:$P$6000,12,FALSE)</f>
        <v>0</v>
      </c>
      <c r="I1999" s="36"/>
      <c r="J1999" s="23" t="str">
        <f>VLOOKUP(A1999,[1]FloodArchive!$A$2:$P$6000,13,FALSE)</f>
        <v>Heavy rain</v>
      </c>
      <c r="K1999" s="26">
        <f>VLOOKUP(A1999,[1]FloodArchive!$A$2:$P$6003,14,FALSE)</f>
        <v>1</v>
      </c>
      <c r="L1999" s="23">
        <f>VLOOKUP(A1999,[1]FloodArchive!$A$2:$P$6000,7,FALSE)</f>
        <v>8766.2099999999991</v>
      </c>
      <c r="M1999" s="27">
        <f t="shared" si="100"/>
        <v>4.64178187457237</v>
      </c>
      <c r="N1999" s="23">
        <f>VLOOKUP(A1999,[1]FloodArchive!$A$2:$P$6000,5,FALSE)</f>
        <v>147.01</v>
      </c>
      <c r="O1999" s="23">
        <f>VLOOKUP(A1999,[1]FloodArchive!$A$2:$P$6000,6,FALSE)</f>
        <v>-41.737000000000002</v>
      </c>
      <c r="P1999" s="33" t="s">
        <v>3867</v>
      </c>
    </row>
    <row r="2000" spans="1:16" ht="39.950000000000003" customHeight="1" x14ac:dyDescent="0.2">
      <c r="A2000" s="138">
        <f t="shared" si="101"/>
        <v>2216</v>
      </c>
      <c r="B2000" s="21" t="str">
        <f>VLOOKUP(A2000,[1]FloodArchive!$A$2:$N$6000,3,FALSE)</f>
        <v>Argentina</v>
      </c>
      <c r="C2000" s="22" t="s">
        <v>3868</v>
      </c>
      <c r="D2000" s="24">
        <f>VLOOKUP(A2000,[1]FloodArchive!$A$2:$P$6000,8,FALSE)</f>
        <v>37739</v>
      </c>
      <c r="E2000" s="24">
        <f>VLOOKUP(A2000,[1]FloodArchive!$A$2:$P$6000,9,FALSE)</f>
        <v>37751</v>
      </c>
      <c r="F2000" s="25">
        <f t="shared" si="99"/>
        <v>13</v>
      </c>
      <c r="G2000" s="23">
        <f>VLOOKUP(A2000,[1]FloodArchive!$A$2:$P$6000,11,FALSE)</f>
        <v>24</v>
      </c>
      <c r="H2000" s="23">
        <f>VLOOKUP(A2000,[1]FloodArchive!$A$2:$P$6000,12,FALSE)</f>
        <v>161500</v>
      </c>
      <c r="I2000" s="36">
        <v>1500000000</v>
      </c>
      <c r="J2000" s="23" t="str">
        <f>VLOOKUP(A2000,[1]FloodArchive!$A$2:$P$6000,13,FALSE)</f>
        <v>Heavy rain</v>
      </c>
      <c r="K2000" s="26">
        <f>VLOOKUP(A2000,[1]FloodArchive!$A$2:$P$6003,14,FALSE)</f>
        <v>2</v>
      </c>
      <c r="L2000" s="23">
        <f>VLOOKUP(A2000,[1]FloodArchive!$A$2:$P$6000,7,FALSE)</f>
        <v>280039.63</v>
      </c>
      <c r="M2000" s="27">
        <f t="shared" si="100"/>
        <v>6.8621928431431831</v>
      </c>
      <c r="N2000" s="23">
        <f>VLOOKUP(A2000,[1]FloodArchive!$A$2:$P$6000,5,FALSE)</f>
        <v>-60.497100000000003</v>
      </c>
      <c r="O2000" s="23">
        <f>VLOOKUP(A2000,[1]FloodArchive!$A$2:$P$6000,6,FALSE)</f>
        <v>-31.5791</v>
      </c>
      <c r="P2000" s="33" t="s">
        <v>3869</v>
      </c>
    </row>
    <row r="2001" spans="1:16" ht="39.950000000000003" customHeight="1" x14ac:dyDescent="0.2">
      <c r="A2001" s="138">
        <f t="shared" si="101"/>
        <v>2215</v>
      </c>
      <c r="B2001" s="21" t="str">
        <f>VLOOKUP(A2001,[1]FloodArchive!$A$2:$N$6000,3,FALSE)</f>
        <v>Afghanistan</v>
      </c>
      <c r="C2001" s="22" t="s">
        <v>3870</v>
      </c>
      <c r="D2001" s="24">
        <f>VLOOKUP(A2001,[1]FloodArchive!$A$2:$P$6000,8,FALSE)</f>
        <v>37734</v>
      </c>
      <c r="E2001" s="24">
        <f>VLOOKUP(A2001,[1]FloodArchive!$A$2:$P$6000,9,FALSE)</f>
        <v>37735</v>
      </c>
      <c r="F2001" s="25">
        <f t="shared" si="99"/>
        <v>2</v>
      </c>
      <c r="G2001" s="23">
        <f>VLOOKUP(A2001,[1]FloodArchive!$A$2:$P$6000,11,FALSE)</f>
        <v>0</v>
      </c>
      <c r="H2001" s="23">
        <f>VLOOKUP(A2001,[1]FloodArchive!$A$2:$P$6000,12,FALSE)</f>
        <v>2000</v>
      </c>
      <c r="I2001" s="36"/>
      <c r="J2001" s="23" t="str">
        <f>VLOOKUP(A2001,[1]FloodArchive!$A$2:$P$6000,13,FALSE)</f>
        <v>Heavy rain</v>
      </c>
      <c r="K2001" s="26">
        <f>VLOOKUP(A2001,[1]FloodArchive!$A$2:$P$6003,14,FALSE)</f>
        <v>1</v>
      </c>
      <c r="L2001" s="23">
        <f>VLOOKUP(A2001,[1]FloodArchive!$A$2:$P$6000,7,FALSE)</f>
        <v>1449.13</v>
      </c>
      <c r="M2001" s="27">
        <f t="shared" si="100"/>
        <v>3.4621373430055242</v>
      </c>
      <c r="N2001" s="23">
        <f>VLOOKUP(A2001,[1]FloodArchive!$A$2:$P$6000,5,FALSE)</f>
        <v>68.873599999999996</v>
      </c>
      <c r="O2001" s="23">
        <f>VLOOKUP(A2001,[1]FloodArchive!$A$2:$P$6000,6,FALSE)</f>
        <v>33.9512</v>
      </c>
      <c r="P2001" s="33" t="s">
        <v>3871</v>
      </c>
    </row>
    <row r="2002" spans="1:16" ht="39.950000000000003" customHeight="1" x14ac:dyDescent="0.2">
      <c r="A2002" s="138">
        <f t="shared" si="101"/>
        <v>2214</v>
      </c>
      <c r="B2002" s="21" t="str">
        <f>VLOOKUP(A2002,[1]FloodArchive!$A$2:$N$6000,3,FALSE)</f>
        <v>Russia</v>
      </c>
      <c r="C2002" s="22" t="s">
        <v>3872</v>
      </c>
      <c r="D2002" s="24">
        <f>VLOOKUP(A2002,[1]FloodArchive!$A$2:$P$6000,8,FALSE)</f>
        <v>37734</v>
      </c>
      <c r="E2002" s="24">
        <f>VLOOKUP(A2002,[1]FloodArchive!$A$2:$P$6000,9,FALSE)</f>
        <v>37754</v>
      </c>
      <c r="F2002" s="25">
        <f t="shared" si="99"/>
        <v>21</v>
      </c>
      <c r="G2002" s="23">
        <f>VLOOKUP(A2002,[1]FloodArchive!$A$2:$P$6000,11,FALSE)</f>
        <v>0</v>
      </c>
      <c r="H2002" s="23">
        <f>VLOOKUP(A2002,[1]FloodArchive!$A$2:$P$6000,12,FALSE)</f>
        <v>500</v>
      </c>
      <c r="I2002" s="36"/>
      <c r="J2002" s="23" t="str">
        <f>VLOOKUP(A2002,[1]FloodArchive!$A$2:$P$6000,13,FALSE)</f>
        <v>Snowmelt</v>
      </c>
      <c r="K2002" s="26">
        <f>VLOOKUP(A2002,[1]FloodArchive!$A$2:$P$6003,14,FALSE)</f>
        <v>1</v>
      </c>
      <c r="L2002" s="23">
        <f>VLOOKUP(A2002,[1]FloodArchive!$A$2:$P$6000,7,FALSE)</f>
        <v>876375.49</v>
      </c>
      <c r="M2002" s="27">
        <f t="shared" si="100"/>
        <v>7.2649095176771272</v>
      </c>
      <c r="N2002" s="23">
        <f>VLOOKUP(A2002,[1]FloodArchive!$A$2:$P$6000,5,FALSE)</f>
        <v>79.316199999999995</v>
      </c>
      <c r="O2002" s="23">
        <f>VLOOKUP(A2002,[1]FloodArchive!$A$2:$P$6000,6,FALSE)</f>
        <v>57.820500000000003</v>
      </c>
      <c r="P2002" s="33" t="s">
        <v>3873</v>
      </c>
    </row>
    <row r="2003" spans="1:16" ht="39.950000000000003" customHeight="1" x14ac:dyDescent="0.2">
      <c r="A2003" s="138">
        <f t="shared" si="101"/>
        <v>2213</v>
      </c>
      <c r="B2003" s="21" t="str">
        <f>VLOOKUP(A2003,[1]FloodArchive!$A$2:$N$6000,3,FALSE)</f>
        <v>Kenya</v>
      </c>
      <c r="C2003" s="22" t="s">
        <v>3874</v>
      </c>
      <c r="D2003" s="24">
        <f>VLOOKUP(A2003,[1]FloodArchive!$A$2:$P$6000,8,FALSE)</f>
        <v>37732</v>
      </c>
      <c r="E2003" s="24">
        <f>VLOOKUP(A2003,[1]FloodArchive!$A$2:$P$6000,9,FALSE)</f>
        <v>37776</v>
      </c>
      <c r="F2003" s="25">
        <f t="shared" si="99"/>
        <v>45</v>
      </c>
      <c r="G2003" s="23">
        <f>VLOOKUP(A2003,[1]FloodArchive!$A$2:$P$6000,11,FALSE)</f>
        <v>77</v>
      </c>
      <c r="H2003" s="23">
        <f>VLOOKUP(A2003,[1]FloodArchive!$A$2:$P$6000,12,FALSE)</f>
        <v>1000000</v>
      </c>
      <c r="I2003" s="36"/>
      <c r="J2003" s="23" t="str">
        <f>VLOOKUP(A2003,[1]FloodArchive!$A$2:$P$6000,13,FALSE)</f>
        <v>Heavy rain</v>
      </c>
      <c r="K2003" s="26">
        <f>VLOOKUP(A2003,[1]FloodArchive!$A$2:$P$6003,14,FALSE)</f>
        <v>1</v>
      </c>
      <c r="L2003" s="23">
        <f>VLOOKUP(A2003,[1]FloodArchive!$A$2:$P$6000,7,FALSE)</f>
        <v>466914.56</v>
      </c>
      <c r="M2003" s="27">
        <f t="shared" si="100"/>
        <v>7.3224499307112128</v>
      </c>
      <c r="N2003" s="23">
        <f>VLOOKUP(A2003,[1]FloodArchive!$A$2:$P$6000,5,FALSE)</f>
        <v>35.197899999999997</v>
      </c>
      <c r="O2003" s="23">
        <f>VLOOKUP(A2003,[1]FloodArchive!$A$2:$P$6000,6,FALSE)</f>
        <v>-0.13919100000000001</v>
      </c>
      <c r="P2003" s="33" t="s">
        <v>3875</v>
      </c>
    </row>
    <row r="2004" spans="1:16" ht="39.950000000000003" customHeight="1" x14ac:dyDescent="0.2">
      <c r="A2004" s="138">
        <f t="shared" si="101"/>
        <v>2212</v>
      </c>
      <c r="B2004" s="21" t="str">
        <f>VLOOKUP(A2004,[1]FloodArchive!$A$2:$N$6000,3,FALSE)</f>
        <v>Afghanistan</v>
      </c>
      <c r="C2004" s="22" t="s">
        <v>3876</v>
      </c>
      <c r="D2004" s="24">
        <f>VLOOKUP(A2004,[1]FloodArchive!$A$2:$P$6000,8,FALSE)</f>
        <v>37732</v>
      </c>
      <c r="E2004" s="24">
        <f>VLOOKUP(A2004,[1]FloodArchive!$A$2:$P$6000,9,FALSE)</f>
        <v>37733</v>
      </c>
      <c r="F2004" s="25">
        <f t="shared" si="99"/>
        <v>2</v>
      </c>
      <c r="G2004" s="23">
        <f>VLOOKUP(A2004,[1]FloodArchive!$A$2:$P$6000,11,FALSE)</f>
        <v>0</v>
      </c>
      <c r="H2004" s="23">
        <f>VLOOKUP(A2004,[1]FloodArchive!$A$2:$P$6000,12,FALSE)</f>
        <v>0</v>
      </c>
      <c r="I2004" s="36"/>
      <c r="J2004" s="23" t="str">
        <f>VLOOKUP(A2004,[1]FloodArchive!$A$2:$P$6000,13,FALSE)</f>
        <v>Heavy rain</v>
      </c>
      <c r="K2004" s="26">
        <f>VLOOKUP(A2004,[1]FloodArchive!$A$2:$P$6003,14,FALSE)</f>
        <v>1</v>
      </c>
      <c r="L2004" s="23">
        <f>VLOOKUP(A2004,[1]FloodArchive!$A$2:$P$6000,7,FALSE)</f>
        <v>1500.93</v>
      </c>
      <c r="M2004" s="27">
        <f t="shared" si="100"/>
        <v>3.4773904338615287</v>
      </c>
      <c r="N2004" s="23">
        <f>VLOOKUP(A2004,[1]FloodArchive!$A$2:$P$6000,5,FALSE)</f>
        <v>69.215500000000006</v>
      </c>
      <c r="O2004" s="23">
        <f>VLOOKUP(A2004,[1]FloodArchive!$A$2:$P$6000,6,FALSE)</f>
        <v>36.724200000000003</v>
      </c>
      <c r="P2004" s="33" t="s">
        <v>3877</v>
      </c>
    </row>
    <row r="2005" spans="1:16" ht="39.950000000000003" customHeight="1" x14ac:dyDescent="0.2">
      <c r="A2005" s="138">
        <f t="shared" si="101"/>
        <v>2211</v>
      </c>
      <c r="B2005" s="21" t="str">
        <f>VLOOKUP(A2005,[1]FloodArchive!$A$2:$N$6000,3,FALSE)</f>
        <v>Afghanistan</v>
      </c>
      <c r="C2005" s="22" t="s">
        <v>3878</v>
      </c>
      <c r="D2005" s="24">
        <f>VLOOKUP(A2005,[1]FloodArchive!$A$2:$P$6000,8,FALSE)</f>
        <v>37729</v>
      </c>
      <c r="E2005" s="24">
        <f>VLOOKUP(A2005,[1]FloodArchive!$A$2:$P$6000,9,FALSE)</f>
        <v>37731</v>
      </c>
      <c r="F2005" s="25">
        <f t="shared" si="99"/>
        <v>3</v>
      </c>
      <c r="G2005" s="23">
        <f>VLOOKUP(A2005,[1]FloodArchive!$A$2:$P$6000,11,FALSE)</f>
        <v>2</v>
      </c>
      <c r="H2005" s="23">
        <f>VLOOKUP(A2005,[1]FloodArchive!$A$2:$P$6000,12,FALSE)</f>
        <v>800</v>
      </c>
      <c r="I2005" s="36"/>
      <c r="J2005" s="23" t="str">
        <f>VLOOKUP(A2005,[1]FloodArchive!$A$2:$P$6000,13,FALSE)</f>
        <v>Heavy rain</v>
      </c>
      <c r="K2005" s="26">
        <f>VLOOKUP(A2005,[1]FloodArchive!$A$2:$P$6003,14,FALSE)</f>
        <v>1</v>
      </c>
      <c r="L2005" s="23">
        <f>VLOOKUP(A2005,[1]FloodArchive!$A$2:$P$6000,7,FALSE)</f>
        <v>1769.35</v>
      </c>
      <c r="M2005" s="27">
        <f t="shared" si="100"/>
        <v>3.7249350051158761</v>
      </c>
      <c r="N2005" s="23">
        <f>VLOOKUP(A2005,[1]FloodArchive!$A$2:$P$6000,5,FALSE)</f>
        <v>69.272400000000005</v>
      </c>
      <c r="O2005" s="23">
        <f>VLOOKUP(A2005,[1]FloodArchive!$A$2:$P$6000,6,FALSE)</f>
        <v>34.957999999999998</v>
      </c>
      <c r="P2005" s="33" t="s">
        <v>3879</v>
      </c>
    </row>
    <row r="2006" spans="1:16" ht="39.950000000000003" customHeight="1" x14ac:dyDescent="0.2">
      <c r="A2006" s="138">
        <f t="shared" si="101"/>
        <v>2210</v>
      </c>
      <c r="B2006" s="21" t="str">
        <f>VLOOKUP(A2006,[1]FloodArchive!$A$2:$N$6000,3,FALSE)</f>
        <v>Afghanistan</v>
      </c>
      <c r="C2006" s="22" t="s">
        <v>3880</v>
      </c>
      <c r="D2006" s="24">
        <f>VLOOKUP(A2006,[1]FloodArchive!$A$2:$P$6000,8,FALSE)</f>
        <v>37729</v>
      </c>
      <c r="E2006" s="24">
        <f>VLOOKUP(A2006,[1]FloodArchive!$A$2:$P$6000,9,FALSE)</f>
        <v>37732</v>
      </c>
      <c r="F2006" s="25">
        <f t="shared" si="99"/>
        <v>4</v>
      </c>
      <c r="G2006" s="23">
        <f>VLOOKUP(A2006,[1]FloodArchive!$A$2:$P$6000,11,FALSE)</f>
        <v>5</v>
      </c>
      <c r="H2006" s="23">
        <f>VLOOKUP(A2006,[1]FloodArchive!$A$2:$P$6000,12,FALSE)</f>
        <v>0</v>
      </c>
      <c r="I2006" s="36"/>
      <c r="J2006" s="23" t="str">
        <f>VLOOKUP(A2006,[1]FloodArchive!$A$2:$P$6000,13,FALSE)</f>
        <v>Heavy rain</v>
      </c>
      <c r="K2006" s="26">
        <f>VLOOKUP(A2006,[1]FloodArchive!$A$2:$P$6003,14,FALSE)</f>
        <v>2</v>
      </c>
      <c r="L2006" s="23">
        <f>VLOOKUP(A2006,[1]FloodArchive!$A$2:$P$6000,7,FALSE)</f>
        <v>14987.88</v>
      </c>
      <c r="M2006" s="27">
        <f t="shared" si="100"/>
        <v>5.0788301942622187</v>
      </c>
      <c r="N2006" s="23">
        <f>VLOOKUP(A2006,[1]FloodArchive!$A$2:$P$6000,5,FALSE)</f>
        <v>65.069100000000006</v>
      </c>
      <c r="O2006" s="23">
        <f>VLOOKUP(A2006,[1]FloodArchive!$A$2:$P$6000,6,FALSE)</f>
        <v>33.069000000000003</v>
      </c>
      <c r="P2006" s="33" t="s">
        <v>3881</v>
      </c>
    </row>
    <row r="2007" spans="1:16" ht="39.950000000000003" customHeight="1" x14ac:dyDescent="0.2">
      <c r="A2007" s="138">
        <f t="shared" si="101"/>
        <v>2209</v>
      </c>
      <c r="B2007" s="21" t="str">
        <f>VLOOKUP(A2007,[1]FloodArchive!$A$2:$N$6000,3,FALSE)</f>
        <v>Russia</v>
      </c>
      <c r="C2007" s="22" t="s">
        <v>3882</v>
      </c>
      <c r="D2007" s="24">
        <f>VLOOKUP(A2007,[1]FloodArchive!$A$2:$P$6000,8,FALSE)</f>
        <v>37726</v>
      </c>
      <c r="E2007" s="24">
        <f>VLOOKUP(A2007,[1]FloodArchive!$A$2:$P$6000,9,FALSE)</f>
        <v>37759</v>
      </c>
      <c r="F2007" s="25">
        <f t="shared" si="99"/>
        <v>34</v>
      </c>
      <c r="G2007" s="23">
        <f>VLOOKUP(A2007,[1]FloodArchive!$A$2:$P$6000,11,FALSE)</f>
        <v>0</v>
      </c>
      <c r="H2007" s="23">
        <f>VLOOKUP(A2007,[1]FloodArchive!$A$2:$P$6000,12,FALSE)</f>
        <v>600</v>
      </c>
      <c r="I2007" s="36"/>
      <c r="J2007" s="23" t="str">
        <f>VLOOKUP(A2007,[1]FloodArchive!$A$2:$P$6000,13,FALSE)</f>
        <v>Snowmelt</v>
      </c>
      <c r="K2007" s="26">
        <f>VLOOKUP(A2007,[1]FloodArchive!$A$2:$P$6003,14,FALSE)</f>
        <v>1</v>
      </c>
      <c r="L2007" s="23">
        <f>VLOOKUP(A2007,[1]FloodArchive!$A$2:$P$6000,7,FALSE)</f>
        <v>393161.63</v>
      </c>
      <c r="M2007" s="27">
        <f t="shared" si="100"/>
        <v>7.1260500439734953</v>
      </c>
      <c r="N2007" s="23">
        <f>VLOOKUP(A2007,[1]FloodArchive!$A$2:$P$6000,5,FALSE)</f>
        <v>35.708199999999998</v>
      </c>
      <c r="O2007" s="23">
        <f>VLOOKUP(A2007,[1]FloodArchive!$A$2:$P$6000,6,FALSE)</f>
        <v>52.553100000000001</v>
      </c>
      <c r="P2007" s="33" t="s">
        <v>3883</v>
      </c>
    </row>
    <row r="2008" spans="1:16" ht="39.950000000000003" customHeight="1" x14ac:dyDescent="0.2">
      <c r="A2008" s="138">
        <f t="shared" si="101"/>
        <v>2208</v>
      </c>
      <c r="B2008" s="21" t="str">
        <f>VLOOKUP(A2008,[1]FloodArchive!$A$2:$N$6000,3,FALSE)</f>
        <v>Russia</v>
      </c>
      <c r="C2008" s="22" t="s">
        <v>3884</v>
      </c>
      <c r="D2008" s="24">
        <f>VLOOKUP(A2008,[1]FloodArchive!$A$2:$P$6000,8,FALSE)</f>
        <v>37727</v>
      </c>
      <c r="E2008" s="24">
        <f>VLOOKUP(A2008,[1]FloodArchive!$A$2:$P$6000,9,FALSE)</f>
        <v>37769</v>
      </c>
      <c r="F2008" s="25">
        <f t="shared" si="99"/>
        <v>43</v>
      </c>
      <c r="G2008" s="23">
        <f>VLOOKUP(A2008,[1]FloodArchive!$A$2:$P$6000,11,FALSE)</f>
        <v>0</v>
      </c>
      <c r="H2008" s="23">
        <f>VLOOKUP(A2008,[1]FloodArchive!$A$2:$P$6000,12,FALSE)</f>
        <v>0</v>
      </c>
      <c r="I2008" s="36"/>
      <c r="J2008" s="23" t="str">
        <f>VLOOKUP(A2008,[1]FloodArchive!$A$2:$P$6000,13,FALSE)</f>
        <v>Snowmelt</v>
      </c>
      <c r="K2008" s="26">
        <f>VLOOKUP(A2008,[1]FloodArchive!$A$2:$P$6003,14,FALSE)</f>
        <v>1</v>
      </c>
      <c r="L2008" s="23">
        <f>VLOOKUP(A2008,[1]FloodArchive!$A$2:$P$6000,7,FALSE)</f>
        <v>315231.34999999998</v>
      </c>
      <c r="M2008" s="27">
        <f t="shared" si="100"/>
        <v>7.1320978574648946</v>
      </c>
      <c r="N2008" s="23">
        <f>VLOOKUP(A2008,[1]FloodArchive!$A$2:$P$6000,5,FALSE)</f>
        <v>64.7393</v>
      </c>
      <c r="O2008" s="23">
        <f>VLOOKUP(A2008,[1]FloodArchive!$A$2:$P$6000,6,FALSE)</f>
        <v>55.453600000000002</v>
      </c>
      <c r="P2008" s="33" t="s">
        <v>3885</v>
      </c>
    </row>
    <row r="2009" spans="1:16" ht="39.950000000000003" customHeight="1" x14ac:dyDescent="0.2">
      <c r="A2009" s="138">
        <f t="shared" si="101"/>
        <v>2207</v>
      </c>
      <c r="B2009" s="21" t="str">
        <f>VLOOKUP(A2009,[1]FloodArchive!$A$2:$N$6000,3,FALSE)</f>
        <v>Haiti</v>
      </c>
      <c r="C2009" s="22" t="s">
        <v>3886</v>
      </c>
      <c r="D2009" s="24">
        <f>VLOOKUP(A2009,[1]FloodArchive!$A$2:$P$6000,8,FALSE)</f>
        <v>37727</v>
      </c>
      <c r="E2009" s="24">
        <f>VLOOKUP(A2009,[1]FloodArchive!$A$2:$P$6000,9,FALSE)</f>
        <v>37733</v>
      </c>
      <c r="F2009" s="25">
        <f t="shared" si="99"/>
        <v>7</v>
      </c>
      <c r="G2009" s="23">
        <f>VLOOKUP(A2009,[1]FloodArchive!$A$2:$P$6000,11,FALSE)</f>
        <v>4</v>
      </c>
      <c r="H2009" s="23">
        <f>VLOOKUP(A2009,[1]FloodArchive!$A$2:$P$6000,12,FALSE)</f>
        <v>300</v>
      </c>
      <c r="I2009" s="36">
        <v>17000000</v>
      </c>
      <c r="J2009" s="23" t="str">
        <f>VLOOKUP(A2009,[1]FloodArchive!$A$2:$P$6000,13,FALSE)</f>
        <v>Heavy rain</v>
      </c>
      <c r="K2009" s="26">
        <f>VLOOKUP(A2009,[1]FloodArchive!$A$2:$P$6003,14,FALSE)</f>
        <v>1</v>
      </c>
      <c r="L2009" s="23">
        <f>VLOOKUP(A2009,[1]FloodArchive!$A$2:$P$6000,7,FALSE)</f>
        <v>1139.21</v>
      </c>
      <c r="M2009" s="27">
        <f t="shared" si="100"/>
        <v>3.9017018285663059</v>
      </c>
      <c r="N2009" s="23">
        <f>VLOOKUP(A2009,[1]FloodArchive!$A$2:$P$6000,5,FALSE)</f>
        <v>-65.826899999999995</v>
      </c>
      <c r="O2009" s="23">
        <f>VLOOKUP(A2009,[1]FloodArchive!$A$2:$P$6000,6,FALSE)</f>
        <v>18.252800000000001</v>
      </c>
      <c r="P2009" s="33" t="s">
        <v>3887</v>
      </c>
    </row>
    <row r="2010" spans="1:16" ht="39.950000000000003" customHeight="1" x14ac:dyDescent="0.2">
      <c r="A2010" s="138">
        <f t="shared" si="101"/>
        <v>2206</v>
      </c>
      <c r="B2010" s="21" t="str">
        <f>VLOOKUP(A2010,[1]FloodArchive!$A$2:$N$6000,3,FALSE)</f>
        <v>Azerbaijan</v>
      </c>
      <c r="C2010" s="22" t="s">
        <v>3888</v>
      </c>
      <c r="D2010" s="24">
        <f>VLOOKUP(A2010,[1]FloodArchive!$A$2:$P$6000,8,FALSE)</f>
        <v>37727</v>
      </c>
      <c r="E2010" s="24">
        <f>VLOOKUP(A2010,[1]FloodArchive!$A$2:$P$6000,9,FALSE)</f>
        <v>37776</v>
      </c>
      <c r="F2010" s="25">
        <f t="shared" si="99"/>
        <v>50</v>
      </c>
      <c r="G2010" s="23">
        <f>VLOOKUP(A2010,[1]FloodArchive!$A$2:$P$6000,11,FALSE)</f>
        <v>0</v>
      </c>
      <c r="H2010" s="23">
        <f>VLOOKUP(A2010,[1]FloodArchive!$A$2:$P$6000,12,FALSE)</f>
        <v>0</v>
      </c>
      <c r="I2010" s="36"/>
      <c r="J2010" s="23" t="str">
        <f>VLOOKUP(A2010,[1]FloodArchive!$A$2:$P$6000,13,FALSE)</f>
        <v>Heavy rain</v>
      </c>
      <c r="K2010" s="26">
        <f>VLOOKUP(A2010,[1]FloodArchive!$A$2:$P$6003,14,FALSE)</f>
        <v>1</v>
      </c>
      <c r="L2010" s="23">
        <f>VLOOKUP(A2010,[1]FloodArchive!$A$2:$P$6000,7,FALSE)</f>
        <v>30866.26</v>
      </c>
      <c r="M2010" s="27">
        <f t="shared" si="100"/>
        <v>6.1884540144542495</v>
      </c>
      <c r="N2010" s="23">
        <f>VLOOKUP(A2010,[1]FloodArchive!$A$2:$P$6000,5,FALSE)</f>
        <v>47.192700000000002</v>
      </c>
      <c r="O2010" s="23">
        <f>VLOOKUP(A2010,[1]FloodArchive!$A$2:$P$6000,6,FALSE)</f>
        <v>40.941699999999997</v>
      </c>
      <c r="P2010" s="33" t="s">
        <v>3889</v>
      </c>
    </row>
    <row r="2011" spans="1:16" ht="39.950000000000003" customHeight="1" x14ac:dyDescent="0.2">
      <c r="A2011" s="138">
        <f t="shared" si="101"/>
        <v>2205</v>
      </c>
      <c r="B2011" s="21" t="str">
        <f>VLOOKUP(A2011,[1]FloodArchive!$A$2:$N$6000,3,FALSE)</f>
        <v>Oman</v>
      </c>
      <c r="C2011" s="22" t="s">
        <v>3890</v>
      </c>
      <c r="D2011" s="24">
        <f>VLOOKUP(A2011,[1]FloodArchive!$A$2:$P$6000,8,FALSE)</f>
        <v>37725</v>
      </c>
      <c r="E2011" s="24">
        <f>VLOOKUP(A2011,[1]FloodArchive!$A$2:$P$6000,9,FALSE)</f>
        <v>37730</v>
      </c>
      <c r="F2011" s="25">
        <f t="shared" si="99"/>
        <v>6</v>
      </c>
      <c r="G2011" s="23">
        <f>VLOOKUP(A2011,[1]FloodArchive!$A$2:$P$6000,11,FALSE)</f>
        <v>30</v>
      </c>
      <c r="H2011" s="23">
        <f>VLOOKUP(A2011,[1]FloodArchive!$A$2:$P$6000,12,FALSE)</f>
        <v>0</v>
      </c>
      <c r="I2011" s="36"/>
      <c r="J2011" s="23" t="str">
        <f>VLOOKUP(A2011,[1]FloodArchive!$A$2:$P$6000,13,FALSE)</f>
        <v>Brief torrential rain</v>
      </c>
      <c r="K2011" s="26">
        <f>VLOOKUP(A2011,[1]FloodArchive!$A$2:$P$6003,14,FALSE)</f>
        <v>1</v>
      </c>
      <c r="L2011" s="23">
        <f>VLOOKUP(A2011,[1]FloodArchive!$A$2:$P$6000,7,FALSE)</f>
        <v>23062.38</v>
      </c>
      <c r="M2011" s="27">
        <f t="shared" si="100"/>
        <v>5.1410553741372542</v>
      </c>
      <c r="N2011" s="23">
        <f>VLOOKUP(A2011,[1]FloodArchive!$A$2:$P$6000,5,FALSE)</f>
        <v>58.5899</v>
      </c>
      <c r="O2011" s="23">
        <f>VLOOKUP(A2011,[1]FloodArchive!$A$2:$P$6000,6,FALSE)</f>
        <v>23.361000000000001</v>
      </c>
      <c r="P2011" s="33" t="s">
        <v>3891</v>
      </c>
    </row>
    <row r="2012" spans="1:16" ht="39.950000000000003" customHeight="1" x14ac:dyDescent="0.2">
      <c r="A2012" s="138">
        <f t="shared" si="101"/>
        <v>2204</v>
      </c>
      <c r="B2012" s="21" t="str">
        <f>VLOOKUP(A2012,[1]FloodArchive!$A$2:$N$6000,3,FALSE)</f>
        <v>Tajikistan</v>
      </c>
      <c r="C2012" s="22" t="s">
        <v>3892</v>
      </c>
      <c r="D2012" s="24">
        <f>VLOOKUP(A2012,[1]FloodArchive!$A$2:$P$6000,8,FALSE)</f>
        <v>37724</v>
      </c>
      <c r="E2012" s="24">
        <f>VLOOKUP(A2012,[1]FloodArchive!$A$2:$P$6000,9,FALSE)</f>
        <v>37736</v>
      </c>
      <c r="F2012" s="25">
        <f t="shared" si="99"/>
        <v>13</v>
      </c>
      <c r="G2012" s="23">
        <f>VLOOKUP(A2012,[1]FloodArchive!$A$2:$P$6000,11,FALSE)</f>
        <v>1</v>
      </c>
      <c r="H2012" s="23">
        <f>VLOOKUP(A2012,[1]FloodArchive!$A$2:$P$6000,12,FALSE)</f>
        <v>6000</v>
      </c>
      <c r="I2012" s="36">
        <v>41000000</v>
      </c>
      <c r="J2012" s="23" t="str">
        <f>VLOOKUP(A2012,[1]FloodArchive!$A$2:$P$6000,13,FALSE)</f>
        <v>Heavy rain</v>
      </c>
      <c r="K2012" s="26">
        <f>VLOOKUP(A2012,[1]FloodArchive!$A$2:$P$6003,14,FALSE)</f>
        <v>1</v>
      </c>
      <c r="L2012" s="23">
        <f>VLOOKUP(A2012,[1]FloodArchive!$A$2:$P$6000,7,FALSE)</f>
        <v>5014.82</v>
      </c>
      <c r="M2012" s="27">
        <f t="shared" si="100"/>
        <v>4.8141987015456902</v>
      </c>
      <c r="N2012" s="23">
        <f>VLOOKUP(A2012,[1]FloodArchive!$A$2:$P$6000,5,FALSE)</f>
        <v>69.205100000000002</v>
      </c>
      <c r="O2012" s="23">
        <f>VLOOKUP(A2012,[1]FloodArchive!$A$2:$P$6000,6,FALSE)</f>
        <v>38.042999999999999</v>
      </c>
      <c r="P2012" s="33" t="s">
        <v>3893</v>
      </c>
    </row>
    <row r="2013" spans="1:16" ht="39.950000000000003" customHeight="1" x14ac:dyDescent="0.2">
      <c r="A2013" s="138">
        <f t="shared" si="101"/>
        <v>2203</v>
      </c>
      <c r="B2013" s="21" t="str">
        <f>VLOOKUP(A2013,[1]FloodArchive!$A$2:$N$6000,3,FALSE)</f>
        <v>USA</v>
      </c>
      <c r="C2013" s="22" t="s">
        <v>3894</v>
      </c>
      <c r="D2013" s="24">
        <f>VLOOKUP(A2013,[1]FloodArchive!$A$2:$P$6000,8,FALSE)</f>
        <v>37718</v>
      </c>
      <c r="E2013" s="24">
        <f>VLOOKUP(A2013,[1]FloodArchive!$A$2:$P$6000,9,FALSE)</f>
        <v>37721</v>
      </c>
      <c r="F2013" s="25">
        <f t="shared" si="99"/>
        <v>4</v>
      </c>
      <c r="G2013" s="23">
        <f>VLOOKUP(A2013,[1]FloodArchive!$A$2:$P$6000,11,FALSE)</f>
        <v>0</v>
      </c>
      <c r="H2013" s="23">
        <f>VLOOKUP(A2013,[1]FloodArchive!$A$2:$P$6000,12,FALSE)</f>
        <v>100</v>
      </c>
      <c r="I2013" s="36">
        <v>20000000</v>
      </c>
      <c r="J2013" s="23" t="str">
        <f>VLOOKUP(A2013,[1]FloodArchive!$A$2:$P$6000,13,FALSE)</f>
        <v>Heavy rain</v>
      </c>
      <c r="K2013" s="26">
        <f>VLOOKUP(A2013,[1]FloodArchive!$A$2:$P$6003,14,FALSE)</f>
        <v>2</v>
      </c>
      <c r="L2013" s="23">
        <f>VLOOKUP(A2013,[1]FloodArchive!$A$2:$P$6000,7,FALSE)</f>
        <v>83502.649999999994</v>
      </c>
      <c r="M2013" s="27">
        <f t="shared" si="100"/>
        <v>5.8247902452553655</v>
      </c>
      <c r="N2013" s="23">
        <f>VLOOKUP(A2013,[1]FloodArchive!$A$2:$P$6000,5,FALSE)</f>
        <v>-88.650599999999997</v>
      </c>
      <c r="O2013" s="23">
        <f>VLOOKUP(A2013,[1]FloodArchive!$A$2:$P$6000,6,FALSE)</f>
        <v>32.334200000000003</v>
      </c>
      <c r="P2013" s="33" t="s">
        <v>3895</v>
      </c>
    </row>
    <row r="2014" spans="1:16" ht="39.950000000000003" customHeight="1" x14ac:dyDescent="0.2">
      <c r="A2014" s="138">
        <f t="shared" si="101"/>
        <v>2202</v>
      </c>
      <c r="B2014" s="21" t="str">
        <f>VLOOKUP(A2014,[1]FloodArchive!$A$2:$N$6000,3,FALSE)</f>
        <v>Malawi</v>
      </c>
      <c r="C2014" s="22" t="s">
        <v>3896</v>
      </c>
      <c r="D2014" s="24">
        <f>VLOOKUP(A2014,[1]FloodArchive!$A$2:$P$6000,8,FALSE)</f>
        <v>37716</v>
      </c>
      <c r="E2014" s="24">
        <f>VLOOKUP(A2014,[1]FloodArchive!$A$2:$P$6000,9,FALSE)</f>
        <v>37719</v>
      </c>
      <c r="F2014" s="25">
        <f t="shared" si="99"/>
        <v>4</v>
      </c>
      <c r="G2014" s="23">
        <f>VLOOKUP(A2014,[1]FloodArchive!$A$2:$P$6000,11,FALSE)</f>
        <v>4</v>
      </c>
      <c r="H2014" s="23">
        <f>VLOOKUP(A2014,[1]FloodArchive!$A$2:$P$6000,12,FALSE)</f>
        <v>0</v>
      </c>
      <c r="I2014" s="36"/>
      <c r="J2014" s="23" t="str">
        <f>VLOOKUP(A2014,[1]FloodArchive!$A$2:$P$6000,13,FALSE)</f>
        <v>Heavy rain</v>
      </c>
      <c r="K2014" s="26">
        <f>VLOOKUP(A2014,[1]FloodArchive!$A$2:$P$6003,14,FALSE)</f>
        <v>1</v>
      </c>
      <c r="L2014" s="23">
        <f>VLOOKUP(A2014,[1]FloodArchive!$A$2:$P$6000,7,FALSE)</f>
        <v>2425.73</v>
      </c>
      <c r="M2014" s="27">
        <f t="shared" si="100"/>
        <v>3.9869024506632336</v>
      </c>
      <c r="N2014" s="23">
        <f>VLOOKUP(A2014,[1]FloodArchive!$A$2:$P$6000,5,FALSE)</f>
        <v>33.783999999999999</v>
      </c>
      <c r="O2014" s="23">
        <f>VLOOKUP(A2014,[1]FloodArchive!$A$2:$P$6000,6,FALSE)</f>
        <v>-11.0006</v>
      </c>
      <c r="P2014" s="33" t="s">
        <v>3897</v>
      </c>
    </row>
    <row r="2015" spans="1:16" ht="39.950000000000003" customHeight="1" x14ac:dyDescent="0.2">
      <c r="A2015" s="138">
        <f t="shared" si="101"/>
        <v>2201</v>
      </c>
      <c r="B2015" s="21" t="str">
        <f>VLOOKUP(A2015,[1]FloodArchive!$A$2:$N$6000,3,FALSE)</f>
        <v>Afghanistan</v>
      </c>
      <c r="C2015" s="22" t="s">
        <v>3898</v>
      </c>
      <c r="D2015" s="24">
        <f>VLOOKUP(A2015,[1]FloodArchive!$A$2:$P$6000,8,FALSE)</f>
        <v>37718</v>
      </c>
      <c r="E2015" s="24">
        <f>VLOOKUP(A2015,[1]FloodArchive!$A$2:$P$6000,9,FALSE)</f>
        <v>37719</v>
      </c>
      <c r="F2015" s="25">
        <f t="shared" si="99"/>
        <v>2</v>
      </c>
      <c r="G2015" s="23">
        <f>VLOOKUP(A2015,[1]FloodArchive!$A$2:$P$6000,11,FALSE)</f>
        <v>4</v>
      </c>
      <c r="H2015" s="23">
        <f>VLOOKUP(A2015,[1]FloodArchive!$A$2:$P$6000,12,FALSE)</f>
        <v>400</v>
      </c>
      <c r="I2015" s="36"/>
      <c r="J2015" s="23" t="str">
        <f>VLOOKUP(A2015,[1]FloodArchive!$A$2:$P$6000,13,FALSE)</f>
        <v>Heavy rain</v>
      </c>
      <c r="K2015" s="26">
        <f>VLOOKUP(A2015,[1]FloodArchive!$A$2:$P$6003,14,FALSE)</f>
        <v>1</v>
      </c>
      <c r="L2015" s="23">
        <f>VLOOKUP(A2015,[1]FloodArchive!$A$2:$P$6000,7,FALSE)</f>
        <v>2791.37</v>
      </c>
      <c r="M2015" s="27">
        <f t="shared" si="100"/>
        <v>3.7468474023095668</v>
      </c>
      <c r="N2015" s="23">
        <f>VLOOKUP(A2015,[1]FloodArchive!$A$2:$P$6000,5,FALSE)</f>
        <v>61.743899999999996</v>
      </c>
      <c r="O2015" s="23">
        <f>VLOOKUP(A2015,[1]FloodArchive!$A$2:$P$6000,6,FALSE)</f>
        <v>35.117199999999997</v>
      </c>
      <c r="P2015" s="33" t="s">
        <v>3899</v>
      </c>
    </row>
    <row r="2016" spans="1:16" ht="39.950000000000003" customHeight="1" x14ac:dyDescent="0.2">
      <c r="A2016" s="138">
        <f t="shared" si="101"/>
        <v>2200</v>
      </c>
      <c r="B2016" s="21" t="str">
        <f>VLOOKUP(A2016,[1]FloodArchive!$A$2:$N$6000,3,FALSE)</f>
        <v>Georgia</v>
      </c>
      <c r="C2016" s="22" t="s">
        <v>3900</v>
      </c>
      <c r="D2016" s="24">
        <f>VLOOKUP(A2016,[1]FloodArchive!$A$2:$P$6000,8,FALSE)</f>
        <v>37718</v>
      </c>
      <c r="E2016" s="24">
        <f>VLOOKUP(A2016,[1]FloodArchive!$A$2:$P$6000,9,FALSE)</f>
        <v>37728</v>
      </c>
      <c r="F2016" s="25">
        <f t="shared" si="99"/>
        <v>11</v>
      </c>
      <c r="G2016" s="23">
        <f>VLOOKUP(A2016,[1]FloodArchive!$A$2:$P$6000,11,FALSE)</f>
        <v>2</v>
      </c>
      <c r="H2016" s="23">
        <f>VLOOKUP(A2016,[1]FloodArchive!$A$2:$P$6000,12,FALSE)</f>
        <v>20000</v>
      </c>
      <c r="I2016" s="36">
        <v>60000000</v>
      </c>
      <c r="J2016" s="23" t="str">
        <f>VLOOKUP(A2016,[1]FloodArchive!$A$2:$P$6000,13,FALSE)</f>
        <v>Heavy rain</v>
      </c>
      <c r="K2016" s="26">
        <f>VLOOKUP(A2016,[1]FloodArchive!$A$2:$P$6003,14,FALSE)</f>
        <v>2</v>
      </c>
      <c r="L2016" s="23">
        <f>VLOOKUP(A2016,[1]FloodArchive!$A$2:$P$6000,7,FALSE)</f>
        <v>241748.7</v>
      </c>
      <c r="M2016" s="27">
        <f t="shared" si="100"/>
        <v>6.7257868281714774</v>
      </c>
      <c r="N2016" s="23">
        <f>VLOOKUP(A2016,[1]FloodArchive!$A$2:$P$6000,5,FALSE)</f>
        <v>47.134799999999998</v>
      </c>
      <c r="O2016" s="23">
        <f>VLOOKUP(A2016,[1]FloodArchive!$A$2:$P$6000,6,FALSE)</f>
        <v>40.222499999999997</v>
      </c>
      <c r="P2016" s="33" t="s">
        <v>3901</v>
      </c>
    </row>
    <row r="2017" spans="1:16" ht="39.950000000000003" customHeight="1" x14ac:dyDescent="0.2">
      <c r="A2017" s="138">
        <f t="shared" si="101"/>
        <v>2199</v>
      </c>
      <c r="B2017" s="21" t="str">
        <f>VLOOKUP(A2017,[1]FloodArchive!$A$2:$N$6000,3,FALSE)</f>
        <v>Russia</v>
      </c>
      <c r="C2017" s="22" t="s">
        <v>3902</v>
      </c>
      <c r="D2017" s="24">
        <f>VLOOKUP(A2017,[1]FloodArchive!$A$2:$P$6000,8,FALSE)</f>
        <v>37712</v>
      </c>
      <c r="E2017" s="24">
        <f>VLOOKUP(A2017,[1]FloodArchive!$A$2:$P$6000,9,FALSE)</f>
        <v>37755</v>
      </c>
      <c r="F2017" s="25">
        <f t="shared" si="99"/>
        <v>44</v>
      </c>
      <c r="G2017" s="23">
        <f>VLOOKUP(A2017,[1]FloodArchive!$A$2:$P$6000,11,FALSE)</f>
        <v>1</v>
      </c>
      <c r="H2017" s="23">
        <f>VLOOKUP(A2017,[1]FloodArchive!$A$2:$P$6000,12,FALSE)</f>
        <v>8000</v>
      </c>
      <c r="I2017" s="36"/>
      <c r="J2017" s="23" t="str">
        <f>VLOOKUP(A2017,[1]FloodArchive!$A$2:$P$6000,13,FALSE)</f>
        <v>Snow Melt</v>
      </c>
      <c r="K2017" s="26">
        <f>VLOOKUP(A2017,[1]FloodArchive!$A$2:$P$6003,14,FALSE)</f>
        <v>2</v>
      </c>
      <c r="L2017" s="23">
        <f>VLOOKUP(A2017,[1]FloodArchive!$A$2:$P$6000,7,FALSE)</f>
        <v>1434589.04</v>
      </c>
      <c r="M2017" s="27">
        <f t="shared" si="100"/>
        <v>8.1012101807312096</v>
      </c>
      <c r="N2017" s="23">
        <f>VLOOKUP(A2017,[1]FloodArchive!$A$2:$P$6000,5,FALSE)</f>
        <v>42.8994</v>
      </c>
      <c r="O2017" s="23">
        <f>VLOOKUP(A2017,[1]FloodArchive!$A$2:$P$6000,6,FALSE)</f>
        <v>49.240900000000003</v>
      </c>
      <c r="P2017" s="33" t="s">
        <v>3903</v>
      </c>
    </row>
    <row r="2018" spans="1:16" ht="39.950000000000003" customHeight="1" x14ac:dyDescent="0.2">
      <c r="A2018" s="138">
        <f t="shared" si="101"/>
        <v>2198</v>
      </c>
      <c r="B2018" s="21" t="str">
        <f>VLOOKUP(A2018,[1]FloodArchive!$A$2:$N$6000,3,FALSE)</f>
        <v>Canada</v>
      </c>
      <c r="C2018" s="22" t="s">
        <v>3904</v>
      </c>
      <c r="D2018" s="24">
        <f>VLOOKUP(A2018,[1]FloodArchive!$A$2:$P$6000,8,FALSE)</f>
        <v>37711</v>
      </c>
      <c r="E2018" s="24">
        <f>VLOOKUP(A2018,[1]FloodArchive!$A$2:$P$6000,9,FALSE)</f>
        <v>37714</v>
      </c>
      <c r="F2018" s="25">
        <f t="shared" si="99"/>
        <v>4</v>
      </c>
      <c r="G2018" s="23">
        <f>VLOOKUP(A2018,[1]FloodArchive!$A$2:$P$6000,11,FALSE)</f>
        <v>2</v>
      </c>
      <c r="H2018" s="23">
        <f>VLOOKUP(A2018,[1]FloodArchive!$A$2:$P$6000,12,FALSE)</f>
        <v>170</v>
      </c>
      <c r="I2018" s="36">
        <v>10000000</v>
      </c>
      <c r="J2018" s="23" t="str">
        <f>VLOOKUP(A2018,[1]FloodArchive!$A$2:$P$6000,13,FALSE)</f>
        <v>Rain and Snow Melt</v>
      </c>
      <c r="K2018" s="26">
        <f>VLOOKUP(A2018,[1]FloodArchive!$A$2:$P$6003,14,FALSE)</f>
        <v>1</v>
      </c>
      <c r="L2018" s="23">
        <f>VLOOKUP(A2018,[1]FloodArchive!$A$2:$P$6000,7,FALSE)</f>
        <v>13530.48</v>
      </c>
      <c r="M2018" s="27">
        <f t="shared" si="100"/>
        <v>4.7333731949953295</v>
      </c>
      <c r="N2018" s="23">
        <f>VLOOKUP(A2018,[1]FloodArchive!$A$2:$P$6000,5,FALSE)</f>
        <v>-63.985700000000001</v>
      </c>
      <c r="O2018" s="23">
        <f>VLOOKUP(A2018,[1]FloodArchive!$A$2:$P$6000,6,FALSE)</f>
        <v>45.104999999999997</v>
      </c>
      <c r="P2018" s="33" t="s">
        <v>3905</v>
      </c>
    </row>
    <row r="2019" spans="1:16" ht="39.950000000000003" customHeight="1" x14ac:dyDescent="0.2">
      <c r="A2019" s="138">
        <f t="shared" si="101"/>
        <v>2197</v>
      </c>
      <c r="B2019" s="21" t="str">
        <f>VLOOKUP(A2019,[1]FloodArchive!$A$2:$N$6000,3,FALSE)</f>
        <v>Indonesia</v>
      </c>
      <c r="C2019" s="22" t="s">
        <v>3906</v>
      </c>
      <c r="D2019" s="24">
        <f>VLOOKUP(A2019,[1]FloodArchive!$A$2:$P$6000,8,FALSE)</f>
        <v>37711</v>
      </c>
      <c r="E2019" s="24">
        <f>VLOOKUP(A2019,[1]FloodArchive!$A$2:$P$6000,9,FALSE)</f>
        <v>37712</v>
      </c>
      <c r="F2019" s="25">
        <f t="shared" si="99"/>
        <v>2</v>
      </c>
      <c r="G2019" s="23">
        <f>VLOOKUP(A2019,[1]FloodArchive!$A$2:$P$6000,11,FALSE)</f>
        <v>39</v>
      </c>
      <c r="H2019" s="23">
        <f>VLOOKUP(A2019,[1]FloodArchive!$A$2:$P$6000,12,FALSE)</f>
        <v>0</v>
      </c>
      <c r="I2019" s="36"/>
      <c r="J2019" s="23" t="str">
        <f>VLOOKUP(A2019,[1]FloodArchive!$A$2:$P$6000,13,FALSE)</f>
        <v>Heavy rain</v>
      </c>
      <c r="K2019" s="26">
        <f>VLOOKUP(A2019,[1]FloodArchive!$A$2:$P$6003,14,FALSE)</f>
        <v>1</v>
      </c>
      <c r="L2019" s="23">
        <f>VLOOKUP(A2019,[1]FloodArchive!$A$2:$P$6000,7,FALSE)</f>
        <v>343.97300000000001</v>
      </c>
      <c r="M2019" s="27">
        <f t="shared" si="100"/>
        <v>2.8375543498308287</v>
      </c>
      <c r="N2019" s="23">
        <f>VLOOKUP(A2019,[1]FloodArchive!$A$2:$P$6000,5,FALSE)</f>
        <v>121.709</v>
      </c>
      <c r="O2019" s="23">
        <f>VLOOKUP(A2019,[1]FloodArchive!$A$2:$P$6000,6,FALSE)</f>
        <v>-8.7841400000000007</v>
      </c>
      <c r="P2019" s="33" t="s">
        <v>3907</v>
      </c>
    </row>
    <row r="2020" spans="1:16" ht="39.950000000000003" customHeight="1" x14ac:dyDescent="0.2">
      <c r="A2020" s="138">
        <f t="shared" si="101"/>
        <v>2196</v>
      </c>
      <c r="B2020" s="21" t="str">
        <f>VLOOKUP(A2020,[1]FloodArchive!$A$2:$N$6000,3,FALSE)</f>
        <v>Iran</v>
      </c>
      <c r="C2020" s="22" t="s">
        <v>3908</v>
      </c>
      <c r="D2020" s="24">
        <f>VLOOKUP(A2020,[1]FloodArchive!$A$2:$P$6000,8,FALSE)</f>
        <v>37707</v>
      </c>
      <c r="E2020" s="24">
        <f>VLOOKUP(A2020,[1]FloodArchive!$A$2:$P$6000,9,FALSE)</f>
        <v>37707</v>
      </c>
      <c r="F2020" s="25">
        <f t="shared" si="99"/>
        <v>1</v>
      </c>
      <c r="G2020" s="23">
        <f>VLOOKUP(A2020,[1]FloodArchive!$A$2:$P$6000,11,FALSE)</f>
        <v>0</v>
      </c>
      <c r="H2020" s="23">
        <f>VLOOKUP(A2020,[1]FloodArchive!$A$2:$P$6000,12,FALSE)</f>
        <v>800</v>
      </c>
      <c r="I2020" s="36"/>
      <c r="J2020" s="23" t="str">
        <f>VLOOKUP(A2020,[1]FloodArchive!$A$2:$P$6000,13,FALSE)</f>
        <v>Heavy rain</v>
      </c>
      <c r="K2020" s="26">
        <f>VLOOKUP(A2020,[1]FloodArchive!$A$2:$P$6003,14,FALSE)</f>
        <v>1</v>
      </c>
      <c r="L2020" s="23">
        <f>VLOOKUP(A2020,[1]FloodArchive!$A$2:$P$6000,7,FALSE)</f>
        <v>914.24699999999996</v>
      </c>
      <c r="M2020" s="27">
        <f t="shared" si="100"/>
        <v>2.9610635439233075</v>
      </c>
      <c r="N2020" s="23">
        <f>VLOOKUP(A2020,[1]FloodArchive!$A$2:$P$6000,5,FALSE)</f>
        <v>57.582799999999999</v>
      </c>
      <c r="O2020" s="23">
        <f>VLOOKUP(A2020,[1]FloodArchive!$A$2:$P$6000,6,FALSE)</f>
        <v>37.1113</v>
      </c>
      <c r="P2020" s="33" t="s">
        <v>3909</v>
      </c>
    </row>
    <row r="2021" spans="1:16" ht="39.950000000000003" customHeight="1" x14ac:dyDescent="0.2">
      <c r="A2021" s="138">
        <f t="shared" si="101"/>
        <v>2195</v>
      </c>
      <c r="B2021" s="21" t="str">
        <f>VLOOKUP(A2021,[1]FloodArchive!$A$2:$N$6000,3,FALSE)</f>
        <v>Iran</v>
      </c>
      <c r="C2021" s="22" t="s">
        <v>3910</v>
      </c>
      <c r="D2021" s="24">
        <f>VLOOKUP(A2021,[1]FloodArchive!$A$2:$P$6000,8,FALSE)</f>
        <v>37706</v>
      </c>
      <c r="E2021" s="24">
        <f>VLOOKUP(A2021,[1]FloodArchive!$A$2:$P$6000,9,FALSE)</f>
        <v>37707</v>
      </c>
      <c r="F2021" s="25">
        <f t="shared" si="99"/>
        <v>2</v>
      </c>
      <c r="G2021" s="23">
        <f>VLOOKUP(A2021,[1]FloodArchive!$A$2:$P$6000,11,FALSE)</f>
        <v>0</v>
      </c>
      <c r="H2021" s="23">
        <f>VLOOKUP(A2021,[1]FloodArchive!$A$2:$P$6000,12,FALSE)</f>
        <v>0</v>
      </c>
      <c r="I2021" s="36"/>
      <c r="J2021" s="23" t="str">
        <f>VLOOKUP(A2021,[1]FloodArchive!$A$2:$P$6000,13,FALSE)</f>
        <v>Heavy rain</v>
      </c>
      <c r="K2021" s="26">
        <f>VLOOKUP(A2021,[1]FloodArchive!$A$2:$P$6003,14,FALSE)</f>
        <v>1</v>
      </c>
      <c r="L2021" s="23">
        <f>VLOOKUP(A2021,[1]FloodArchive!$A$2:$P$6000,7,FALSE)</f>
        <v>3089.53</v>
      </c>
      <c r="M2021" s="27">
        <f t="shared" si="100"/>
        <v>3.7909224123277685</v>
      </c>
      <c r="N2021" s="23">
        <f>VLOOKUP(A2021,[1]FloodArchive!$A$2:$P$6000,5,FALSE)</f>
        <v>51.619399999999999</v>
      </c>
      <c r="O2021" s="23">
        <f>VLOOKUP(A2021,[1]FloodArchive!$A$2:$P$6000,6,FALSE)</f>
        <v>31.511900000000001</v>
      </c>
      <c r="P2021" s="33" t="s">
        <v>3911</v>
      </c>
    </row>
    <row r="2022" spans="1:16" ht="39.950000000000003" customHeight="1" x14ac:dyDescent="0.2">
      <c r="A2022" s="138">
        <f t="shared" si="101"/>
        <v>2194</v>
      </c>
      <c r="B2022" s="21" t="str">
        <f>VLOOKUP(A2022,[1]FloodArchive!$A$2:$N$6000,3,FALSE)</f>
        <v>Mozambique</v>
      </c>
      <c r="C2022" s="22" t="s">
        <v>3912</v>
      </c>
      <c r="D2022" s="24">
        <f>VLOOKUP(A2022,[1]FloodArchive!$A$2:$P$6000,8,FALSE)</f>
        <v>37706</v>
      </c>
      <c r="E2022" s="24">
        <f>VLOOKUP(A2022,[1]FloodArchive!$A$2:$P$6000,9,FALSE)</f>
        <v>37708</v>
      </c>
      <c r="F2022" s="25">
        <f t="shared" si="99"/>
        <v>3</v>
      </c>
      <c r="G2022" s="23">
        <f>VLOOKUP(A2022,[1]FloodArchive!$A$2:$P$6000,11,FALSE)</f>
        <v>2</v>
      </c>
      <c r="H2022" s="23">
        <f>VLOOKUP(A2022,[1]FloodArchive!$A$2:$P$6000,12,FALSE)</f>
        <v>15000</v>
      </c>
      <c r="I2022" s="36"/>
      <c r="J2022" s="23" t="str">
        <f>VLOOKUP(A2022,[1]FloodArchive!$A$2:$P$6000,13,FALSE)</f>
        <v>Heavy rain</v>
      </c>
      <c r="K2022" s="26">
        <f>VLOOKUP(A2022,[1]FloodArchive!$A$2:$P$6003,14,FALSE)</f>
        <v>1</v>
      </c>
      <c r="L2022" s="23">
        <f>VLOOKUP(A2022,[1]FloodArchive!$A$2:$P$6000,7,FALSE)</f>
        <v>701.56600000000003</v>
      </c>
      <c r="M2022" s="27">
        <f t="shared" si="100"/>
        <v>3.323189788369862</v>
      </c>
      <c r="N2022" s="23">
        <f>VLOOKUP(A2022,[1]FloodArchive!$A$2:$P$6000,5,FALSE)</f>
        <v>34.905799999999999</v>
      </c>
      <c r="O2022" s="23">
        <f>VLOOKUP(A2022,[1]FloodArchive!$A$2:$P$6000,6,FALSE)</f>
        <v>-19.764399999999998</v>
      </c>
      <c r="P2022" s="33" t="s">
        <v>3913</v>
      </c>
    </row>
    <row r="2023" spans="1:16" ht="39.950000000000003" customHeight="1" x14ac:dyDescent="0.2">
      <c r="A2023" s="138">
        <f t="shared" si="101"/>
        <v>2193</v>
      </c>
      <c r="B2023" s="21" t="str">
        <f>VLOOKUP(A2023,[1]FloodArchive!$A$2:$N$6000,3,FALSE)</f>
        <v>Belarus</v>
      </c>
      <c r="C2023" s="22" t="s">
        <v>3914</v>
      </c>
      <c r="D2023" s="24">
        <f>VLOOKUP(A2023,[1]FloodArchive!$A$2:$P$6000,8,FALSE)</f>
        <v>37702</v>
      </c>
      <c r="E2023" s="24">
        <f>VLOOKUP(A2023,[1]FloodArchive!$A$2:$P$6000,9,FALSE)</f>
        <v>37746</v>
      </c>
      <c r="F2023" s="25">
        <f t="shared" si="99"/>
        <v>45</v>
      </c>
      <c r="G2023" s="23">
        <f>VLOOKUP(A2023,[1]FloodArchive!$A$2:$P$6000,11,FALSE)</f>
        <v>0</v>
      </c>
      <c r="H2023" s="23">
        <f>VLOOKUP(A2023,[1]FloodArchive!$A$2:$P$6000,12,FALSE)</f>
        <v>0</v>
      </c>
      <c r="I2023" s="36"/>
      <c r="J2023" s="23" t="str">
        <f>VLOOKUP(A2023,[1]FloodArchive!$A$2:$P$6000,13,FALSE)</f>
        <v>Snow Melt</v>
      </c>
      <c r="K2023" s="26">
        <f>VLOOKUP(A2023,[1]FloodArchive!$A$2:$P$6003,14,FALSE)</f>
        <v>1</v>
      </c>
      <c r="L2023" s="23">
        <f>VLOOKUP(A2023,[1]FloodArchive!$A$2:$P$6000,7,FALSE)</f>
        <v>285012.03999999998</v>
      </c>
      <c r="M2023" s="27">
        <f t="shared" si="100"/>
        <v>7.1080757204333835</v>
      </c>
      <c r="N2023" s="23">
        <f>VLOOKUP(A2023,[1]FloodArchive!$A$2:$P$6000,5,FALSE)</f>
        <v>25.202999999999999</v>
      </c>
      <c r="O2023" s="23">
        <f>VLOOKUP(A2023,[1]FloodArchive!$A$2:$P$6000,6,FALSE)</f>
        <v>52.577300000000001</v>
      </c>
      <c r="P2023" s="33" t="s">
        <v>3915</v>
      </c>
    </row>
    <row r="2024" spans="1:16" ht="39.950000000000003" customHeight="1" x14ac:dyDescent="0.2">
      <c r="A2024" s="138">
        <f t="shared" si="101"/>
        <v>2192</v>
      </c>
      <c r="B2024" s="21" t="str">
        <f>VLOOKUP(A2024,[1]FloodArchive!$A$2:$N$6000,3,FALSE)</f>
        <v>New Zealand</v>
      </c>
      <c r="C2024" s="22" t="s">
        <v>3916</v>
      </c>
      <c r="D2024" s="24">
        <f>VLOOKUP(A2024,[1]FloodArchive!$A$2:$P$6000,8,FALSE)</f>
        <v>37707</v>
      </c>
      <c r="E2024" s="24">
        <f>VLOOKUP(A2024,[1]FloodArchive!$A$2:$P$6000,9,FALSE)</f>
        <v>37709</v>
      </c>
      <c r="F2024" s="25">
        <f t="shared" si="99"/>
        <v>3</v>
      </c>
      <c r="G2024" s="23">
        <f>VLOOKUP(A2024,[1]FloodArchive!$A$2:$P$6000,11,FALSE)</f>
        <v>1</v>
      </c>
      <c r="H2024" s="23">
        <f>VLOOKUP(A2024,[1]FloodArchive!$A$2:$P$6000,12,FALSE)</f>
        <v>50</v>
      </c>
      <c r="I2024" s="36"/>
      <c r="J2024" s="23" t="str">
        <f>VLOOKUP(A2024,[1]FloodArchive!$A$2:$P$6000,13,FALSE)</f>
        <v>Heavy rain</v>
      </c>
      <c r="K2024" s="26">
        <f>VLOOKUP(A2024,[1]FloodArchive!$A$2:$P$6003,14,FALSE)</f>
        <v>1</v>
      </c>
      <c r="L2024" s="23">
        <f>VLOOKUP(A2024,[1]FloodArchive!$A$2:$P$6000,7,FALSE)</f>
        <v>1367.86</v>
      </c>
      <c r="M2024" s="27">
        <f t="shared" si="100"/>
        <v>3.6131629044876394</v>
      </c>
      <c r="N2024" s="23">
        <f>VLOOKUP(A2024,[1]FloodArchive!$A$2:$P$6000,5,FALSE)</f>
        <v>173.32900000000001</v>
      </c>
      <c r="O2024" s="23">
        <f>VLOOKUP(A2024,[1]FloodArchive!$A$2:$P$6000,6,FALSE)</f>
        <v>-34.945</v>
      </c>
      <c r="P2024" s="33" t="s">
        <v>3917</v>
      </c>
    </row>
    <row r="2025" spans="1:16" ht="39.950000000000003" customHeight="1" x14ac:dyDescent="0.2">
      <c r="A2025" s="138">
        <f t="shared" si="101"/>
        <v>2191</v>
      </c>
      <c r="B2025" s="21" t="str">
        <f>VLOOKUP(A2025,[1]FloodArchive!$A$2:$N$6000,3,FALSE)</f>
        <v>Russia</v>
      </c>
      <c r="C2025" s="22" t="s">
        <v>3918</v>
      </c>
      <c r="D2025" s="24">
        <f>VLOOKUP(A2025,[1]FloodArchive!$A$2:$P$6000,8,FALSE)</f>
        <v>37705</v>
      </c>
      <c r="E2025" s="24">
        <f>VLOOKUP(A2025,[1]FloodArchive!$A$2:$P$6000,9,FALSE)</f>
        <v>37722</v>
      </c>
      <c r="F2025" s="25">
        <f t="shared" si="99"/>
        <v>18</v>
      </c>
      <c r="G2025" s="23">
        <f>VLOOKUP(A2025,[1]FloodArchive!$A$2:$P$6000,11,FALSE)</f>
        <v>0</v>
      </c>
      <c r="H2025" s="23">
        <f>VLOOKUP(A2025,[1]FloodArchive!$A$2:$P$6000,12,FALSE)</f>
        <v>0</v>
      </c>
      <c r="I2025" s="36"/>
      <c r="J2025" s="23" t="str">
        <f>VLOOKUP(A2025,[1]FloodArchive!$A$2:$P$6000,13,FALSE)</f>
        <v>Snow Melt</v>
      </c>
      <c r="K2025" s="26">
        <f>VLOOKUP(A2025,[1]FloodArchive!$A$2:$P$6003,14,FALSE)</f>
        <v>1</v>
      </c>
      <c r="L2025" s="23">
        <f>VLOOKUP(A2025,[1]FloodArchive!$A$2:$P$6000,7,FALSE)</f>
        <v>30394.38</v>
      </c>
      <c r="M2025" s="27">
        <f t="shared" si="100"/>
        <v>5.7380657939547071</v>
      </c>
      <c r="N2025" s="23">
        <f>VLOOKUP(A2025,[1]FloodArchive!$A$2:$P$6000,5,FALSE)</f>
        <v>133.05799999999999</v>
      </c>
      <c r="O2025" s="23">
        <f>VLOOKUP(A2025,[1]FloodArchive!$A$2:$P$6000,6,FALSE)</f>
        <v>44.383699999999997</v>
      </c>
      <c r="P2025" s="33" t="s">
        <v>3919</v>
      </c>
    </row>
    <row r="2026" spans="1:16" ht="39.950000000000003" customHeight="1" x14ac:dyDescent="0.2">
      <c r="A2026" s="138">
        <f t="shared" si="101"/>
        <v>2190</v>
      </c>
      <c r="B2026" s="21" t="str">
        <f>VLOOKUP(A2026,[1]FloodArchive!$A$2:$N$6000,3,FALSE)</f>
        <v>Indonesia</v>
      </c>
      <c r="C2026" s="22" t="s">
        <v>3920</v>
      </c>
      <c r="D2026" s="24">
        <f>VLOOKUP(A2026,[1]FloodArchive!$A$2:$P$6000,8,FALSE)</f>
        <v>37700</v>
      </c>
      <c r="E2026" s="24">
        <f>VLOOKUP(A2026,[1]FloodArchive!$A$2:$P$6000,9,FALSE)</f>
        <v>37705</v>
      </c>
      <c r="F2026" s="25">
        <f t="shared" si="99"/>
        <v>6</v>
      </c>
      <c r="G2026" s="23">
        <f>VLOOKUP(A2026,[1]FloodArchive!$A$2:$P$6000,11,FALSE)</f>
        <v>12</v>
      </c>
      <c r="H2026" s="23">
        <f>VLOOKUP(A2026,[1]FloodArchive!$A$2:$P$6000,12,FALSE)</f>
        <v>0</v>
      </c>
      <c r="I2026" s="36"/>
      <c r="J2026" s="23" t="str">
        <f>VLOOKUP(A2026,[1]FloodArchive!$A$2:$P$6000,13,FALSE)</f>
        <v>Heavy rain</v>
      </c>
      <c r="K2026" s="26">
        <f>VLOOKUP(A2026,[1]FloodArchive!$A$2:$P$6003,14,FALSE)</f>
        <v>1</v>
      </c>
      <c r="L2026" s="23">
        <f>VLOOKUP(A2026,[1]FloodArchive!$A$2:$P$6000,7,FALSE)</f>
        <v>1097.1099999999999</v>
      </c>
      <c r="M2026" s="27">
        <f t="shared" si="100"/>
        <v>3.8184014239911876</v>
      </c>
      <c r="N2026" s="23">
        <f>VLOOKUP(A2026,[1]FloodArchive!$A$2:$P$6000,5,FALSE)</f>
        <v>119.78400000000001</v>
      </c>
      <c r="O2026" s="23">
        <f>VLOOKUP(A2026,[1]FloodArchive!$A$2:$P$6000,6,FALSE)</f>
        <v>-3.09396</v>
      </c>
      <c r="P2026" s="33" t="s">
        <v>3921</v>
      </c>
    </row>
    <row r="2027" spans="1:16" ht="39.950000000000003" customHeight="1" x14ac:dyDescent="0.2">
      <c r="A2027" s="138">
        <f t="shared" si="101"/>
        <v>2189</v>
      </c>
      <c r="B2027" s="21" t="str">
        <f>VLOOKUP(A2027,[1]FloodArchive!$A$2:$N$6000,3,FALSE)</f>
        <v>Philippines</v>
      </c>
      <c r="C2027" s="22" t="s">
        <v>3922</v>
      </c>
      <c r="D2027" s="24">
        <f>VLOOKUP(A2027,[1]FloodArchive!$A$2:$P$6000,8,FALSE)</f>
        <v>37700</v>
      </c>
      <c r="E2027" s="24">
        <f>VLOOKUP(A2027,[1]FloodArchive!$A$2:$P$6000,9,FALSE)</f>
        <v>37701</v>
      </c>
      <c r="F2027" s="25">
        <f t="shared" ref="F2027:F2090" si="102">E2027-D2027+1</f>
        <v>2</v>
      </c>
      <c r="G2027" s="23">
        <f>VLOOKUP(A2027,[1]FloodArchive!$A$2:$P$6000,11,FALSE)</f>
        <v>8</v>
      </c>
      <c r="H2027" s="23">
        <f>VLOOKUP(A2027,[1]FloodArchive!$A$2:$P$6000,12,FALSE)</f>
        <v>0</v>
      </c>
      <c r="I2027" s="36"/>
      <c r="J2027" s="23" t="str">
        <f>VLOOKUP(A2027,[1]FloodArchive!$A$2:$P$6000,13,FALSE)</f>
        <v>Heavy rain</v>
      </c>
      <c r="K2027" s="26">
        <f>VLOOKUP(A2027,[1]FloodArchive!$A$2:$P$6003,14,FALSE)</f>
        <v>1</v>
      </c>
      <c r="L2027" s="23">
        <f>VLOOKUP(A2027,[1]FloodArchive!$A$2:$P$6000,7,FALSE)</f>
        <v>371.08600000000001</v>
      </c>
      <c r="M2027" s="27">
        <f t="shared" si="100"/>
        <v>2.8705045656488788</v>
      </c>
      <c r="N2027" s="23">
        <f>VLOOKUP(A2027,[1]FloodArchive!$A$2:$P$6000,5,FALSE)</f>
        <v>125.58</v>
      </c>
      <c r="O2027" s="23">
        <f>VLOOKUP(A2027,[1]FloodArchive!$A$2:$P$6000,6,FALSE)</f>
        <v>6.34483</v>
      </c>
      <c r="P2027" s="33" t="s">
        <v>3923</v>
      </c>
    </row>
    <row r="2028" spans="1:16" ht="39.950000000000003" customHeight="1" x14ac:dyDescent="0.2">
      <c r="A2028" s="138">
        <f t="shared" si="101"/>
        <v>2188</v>
      </c>
      <c r="B2028" s="21" t="str">
        <f>VLOOKUP(A2028,[1]FloodArchive!$A$2:$N$6000,3,FALSE)</f>
        <v>South Africa</v>
      </c>
      <c r="C2028" s="22" t="s">
        <v>3924</v>
      </c>
      <c r="D2028" s="24">
        <f>VLOOKUP(A2028,[1]FloodArchive!$A$2:$P$6000,8,FALSE)</f>
        <v>37703</v>
      </c>
      <c r="E2028" s="24">
        <f>VLOOKUP(A2028,[1]FloodArchive!$A$2:$P$6000,9,FALSE)</f>
        <v>37706</v>
      </c>
      <c r="F2028" s="25">
        <f t="shared" si="102"/>
        <v>4</v>
      </c>
      <c r="G2028" s="23">
        <f>VLOOKUP(A2028,[1]FloodArchive!$A$2:$P$6000,11,FALSE)</f>
        <v>1</v>
      </c>
      <c r="H2028" s="23">
        <f>VLOOKUP(A2028,[1]FloodArchive!$A$2:$P$6000,12,FALSE)</f>
        <v>500</v>
      </c>
      <c r="I2028" s="36"/>
      <c r="J2028" s="23" t="str">
        <f>VLOOKUP(A2028,[1]FloodArchive!$A$2:$P$6000,13,FALSE)</f>
        <v>Heavy rain</v>
      </c>
      <c r="K2028" s="26">
        <f>VLOOKUP(A2028,[1]FloodArchive!$A$2:$P$6003,14,FALSE)</f>
        <v>1</v>
      </c>
      <c r="L2028" s="23">
        <f>VLOOKUP(A2028,[1]FloodArchive!$A$2:$P$6000,7,FALSE)</f>
        <v>656.47299999999996</v>
      </c>
      <c r="M2028" s="27">
        <f t="shared" si="100"/>
        <v>3.4192768600746399</v>
      </c>
      <c r="N2028" s="23">
        <f>VLOOKUP(A2028,[1]FloodArchive!$A$2:$P$6000,5,FALSE)</f>
        <v>20.114799999999999</v>
      </c>
      <c r="O2028" s="23">
        <f>VLOOKUP(A2028,[1]FloodArchive!$A$2:$P$6000,6,FALSE)</f>
        <v>-33.756900000000002</v>
      </c>
      <c r="P2028" s="33" t="s">
        <v>3925</v>
      </c>
    </row>
    <row r="2029" spans="1:16" ht="39.950000000000003" customHeight="1" x14ac:dyDescent="0.2">
      <c r="A2029" s="138">
        <f t="shared" si="101"/>
        <v>2187</v>
      </c>
      <c r="B2029" s="21" t="str">
        <f>VLOOKUP(A2029,[1]FloodArchive!$A$2:$N$6000,3,FALSE)</f>
        <v>Ukraine</v>
      </c>
      <c r="C2029" s="22" t="s">
        <v>3926</v>
      </c>
      <c r="D2029" s="24">
        <f>VLOOKUP(A2029,[1]FloodArchive!$A$2:$P$6000,8,FALSE)</f>
        <v>37702</v>
      </c>
      <c r="E2029" s="24">
        <f>VLOOKUP(A2029,[1]FloodArchive!$A$2:$P$6000,9,FALSE)</f>
        <v>37715</v>
      </c>
      <c r="F2029" s="25">
        <f t="shared" si="102"/>
        <v>14</v>
      </c>
      <c r="G2029" s="23">
        <f>VLOOKUP(A2029,[1]FloodArchive!$A$2:$P$6000,11,FALSE)</f>
        <v>0</v>
      </c>
      <c r="H2029" s="23">
        <f>VLOOKUP(A2029,[1]FloodArchive!$A$2:$P$6000,12,FALSE)</f>
        <v>130</v>
      </c>
      <c r="I2029" s="36"/>
      <c r="J2029" s="23" t="str">
        <f>VLOOKUP(A2029,[1]FloodArchive!$A$2:$P$6000,13,FALSE)</f>
        <v>Snow Melt</v>
      </c>
      <c r="K2029" s="26">
        <f>VLOOKUP(A2029,[1]FloodArchive!$A$2:$P$6003,14,FALSE)</f>
        <v>1</v>
      </c>
      <c r="L2029" s="23">
        <f>VLOOKUP(A2029,[1]FloodArchive!$A$2:$P$6000,7,FALSE)</f>
        <v>220029.06</v>
      </c>
      <c r="M2029" s="27">
        <f t="shared" si="100"/>
        <v>6.4886080790649183</v>
      </c>
      <c r="N2029" s="23">
        <f>VLOOKUP(A2029,[1]FloodArchive!$A$2:$P$6000,5,FALSE)</f>
        <v>33.319400000000002</v>
      </c>
      <c r="O2029" s="23">
        <f>VLOOKUP(A2029,[1]FloodArchive!$A$2:$P$6000,6,FALSE)</f>
        <v>48.241</v>
      </c>
      <c r="P2029" s="33"/>
    </row>
    <row r="2030" spans="1:16" ht="39.950000000000003" customHeight="1" x14ac:dyDescent="0.2">
      <c r="A2030" s="138">
        <f t="shared" si="101"/>
        <v>2186</v>
      </c>
      <c r="B2030" s="21" t="str">
        <f>VLOOKUP(A2030,[1]FloodArchive!$A$2:$N$6000,3,FALSE)</f>
        <v>Columbia</v>
      </c>
      <c r="C2030" s="22" t="s">
        <v>3927</v>
      </c>
      <c r="D2030" s="24">
        <f>VLOOKUP(A2030,[1]FloodArchive!$A$2:$P$6000,8,FALSE)</f>
        <v>37698</v>
      </c>
      <c r="E2030" s="24">
        <f>VLOOKUP(A2030,[1]FloodArchive!$A$2:$P$6000,9,FALSE)</f>
        <v>37702</v>
      </c>
      <c r="F2030" s="25">
        <f t="shared" si="102"/>
        <v>5</v>
      </c>
      <c r="G2030" s="23">
        <f>VLOOKUP(A2030,[1]FloodArchive!$A$2:$P$6000,11,FALSE)</f>
        <v>24</v>
      </c>
      <c r="H2030" s="23">
        <f>VLOOKUP(A2030,[1]FloodArchive!$A$2:$P$6000,12,FALSE)</f>
        <v>0</v>
      </c>
      <c r="I2030" s="36"/>
      <c r="J2030" s="23" t="str">
        <f>VLOOKUP(A2030,[1]FloodArchive!$A$2:$P$6000,13,FALSE)</f>
        <v>Heavy rain</v>
      </c>
      <c r="K2030" s="26">
        <f>VLOOKUP(A2030,[1]FloodArchive!$A$2:$P$6003,14,FALSE)</f>
        <v>1</v>
      </c>
      <c r="L2030" s="23">
        <f>VLOOKUP(A2030,[1]FloodArchive!$A$2:$P$6000,7,FALSE)</f>
        <v>3279.12</v>
      </c>
      <c r="M2030" s="27">
        <f t="shared" si="100"/>
        <v>4.2147273143827038</v>
      </c>
      <c r="N2030" s="23">
        <f>VLOOKUP(A2030,[1]FloodArchive!$A$2:$P$6000,5,FALSE)</f>
        <v>-75.516900000000007</v>
      </c>
      <c r="O2030" s="23">
        <f>VLOOKUP(A2030,[1]FloodArchive!$A$2:$P$6000,6,FALSE)</f>
        <v>5.2106300000000001</v>
      </c>
      <c r="P2030" s="33" t="s">
        <v>3928</v>
      </c>
    </row>
    <row r="2031" spans="1:16" ht="39.950000000000003" customHeight="1" x14ac:dyDescent="0.2">
      <c r="A2031" s="138">
        <f t="shared" si="101"/>
        <v>2185</v>
      </c>
      <c r="B2031" s="21" t="str">
        <f>VLOOKUP(A2031,[1]FloodArchive!$A$2:$N$6000,3,FALSE)</f>
        <v>Columbia</v>
      </c>
      <c r="C2031" s="22" t="s">
        <v>3929</v>
      </c>
      <c r="D2031" s="24">
        <f>VLOOKUP(A2031,[1]FloodArchive!$A$2:$P$6000,8,FALSE)</f>
        <v>37698</v>
      </c>
      <c r="E2031" s="24">
        <f>VLOOKUP(A2031,[1]FloodArchive!$A$2:$P$6000,9,FALSE)</f>
        <v>37699</v>
      </c>
      <c r="F2031" s="25">
        <f t="shared" si="102"/>
        <v>2</v>
      </c>
      <c r="G2031" s="23">
        <f>VLOOKUP(A2031,[1]FloodArchive!$A$2:$P$6000,11,FALSE)</f>
        <v>6</v>
      </c>
      <c r="H2031" s="23">
        <f>VLOOKUP(A2031,[1]FloodArchive!$A$2:$P$6000,12,FALSE)</f>
        <v>0</v>
      </c>
      <c r="I2031" s="36"/>
      <c r="J2031" s="23" t="str">
        <f>VLOOKUP(A2031,[1]FloodArchive!$A$2:$P$6000,13,FALSE)</f>
        <v>Heavy rain</v>
      </c>
      <c r="K2031" s="26">
        <f>VLOOKUP(A2031,[1]FloodArchive!$A$2:$P$6003,14,FALSE)</f>
        <v>1</v>
      </c>
      <c r="L2031" s="23">
        <f>VLOOKUP(A2031,[1]FloodArchive!$A$2:$P$6000,7,FALSE)</f>
        <v>965.73</v>
      </c>
      <c r="M2031" s="27">
        <f t="shared" si="100"/>
        <v>3.2858857184559067</v>
      </c>
      <c r="N2031" s="23">
        <f>VLOOKUP(A2031,[1]FloodArchive!$A$2:$P$6000,5,FALSE)</f>
        <v>-72.492099999999994</v>
      </c>
      <c r="O2031" s="23">
        <f>VLOOKUP(A2031,[1]FloodArchive!$A$2:$P$6000,6,FALSE)</f>
        <v>7.9099300000000001</v>
      </c>
      <c r="P2031" s="33" t="s">
        <v>3930</v>
      </c>
    </row>
    <row r="2032" spans="1:16" ht="39.950000000000003" customHeight="1" x14ac:dyDescent="0.2">
      <c r="A2032" s="138">
        <f t="shared" si="101"/>
        <v>2184</v>
      </c>
      <c r="B2032" s="21" t="str">
        <f>VLOOKUP(A2032,[1]FloodArchive!$A$2:$N$6000,3,FALSE)</f>
        <v>Afghanistan</v>
      </c>
      <c r="C2032" s="22" t="s">
        <v>3931</v>
      </c>
      <c r="D2032" s="24">
        <f>VLOOKUP(A2032,[1]FloodArchive!$A$2:$P$6000,8,FALSE)</f>
        <v>37697</v>
      </c>
      <c r="E2032" s="24">
        <f>VLOOKUP(A2032,[1]FloodArchive!$A$2:$P$6000,9,FALSE)</f>
        <v>37708</v>
      </c>
      <c r="F2032" s="25">
        <f t="shared" si="102"/>
        <v>12</v>
      </c>
      <c r="G2032" s="23">
        <f>VLOOKUP(A2032,[1]FloodArchive!$A$2:$P$6000,11,FALSE)</f>
        <v>14</v>
      </c>
      <c r="H2032" s="23">
        <f>VLOOKUP(A2032,[1]FloodArchive!$A$2:$P$6000,12,FALSE)</f>
        <v>2000</v>
      </c>
      <c r="I2032" s="36"/>
      <c r="J2032" s="23" t="str">
        <f>VLOOKUP(A2032,[1]FloodArchive!$A$2:$P$6000,13,FALSE)</f>
        <v>Heavy rain</v>
      </c>
      <c r="K2032" s="26">
        <f>VLOOKUP(A2032,[1]FloodArchive!$A$2:$P$6003,14,FALSE)</f>
        <v>1</v>
      </c>
      <c r="L2032" s="23">
        <f>VLOOKUP(A2032,[1]FloodArchive!$A$2:$P$6000,7,FALSE)</f>
        <v>12949.64</v>
      </c>
      <c r="M2032" s="27">
        <f t="shared" si="100"/>
        <v>5.1914389412458473</v>
      </c>
      <c r="N2032" s="23">
        <f>VLOOKUP(A2032,[1]FloodArchive!$A$2:$P$6000,5,FALSE)</f>
        <v>67.362099999999998</v>
      </c>
      <c r="O2032" s="23">
        <f>VLOOKUP(A2032,[1]FloodArchive!$A$2:$P$6000,6,FALSE)</f>
        <v>36.747599999999998</v>
      </c>
      <c r="P2032" s="33" t="s">
        <v>3932</v>
      </c>
    </row>
    <row r="2033" spans="1:16" ht="39.950000000000003" customHeight="1" x14ac:dyDescent="0.2">
      <c r="A2033" s="138">
        <f t="shared" si="101"/>
        <v>2183</v>
      </c>
      <c r="B2033" s="21" t="str">
        <f>VLOOKUP(A2033,[1]FloodArchive!$A$2:$N$6000,3,FALSE)</f>
        <v>USA</v>
      </c>
      <c r="C2033" s="22" t="s">
        <v>3933</v>
      </c>
      <c r="D2033" s="24">
        <f>VLOOKUP(A2033,[1]FloodArchive!$A$2:$P$6000,8,FALSE)</f>
        <v>37699</v>
      </c>
      <c r="E2033" s="24">
        <f>VLOOKUP(A2033,[1]FloodArchive!$A$2:$P$6000,9,FALSE)</f>
        <v>37711</v>
      </c>
      <c r="F2033" s="25">
        <f t="shared" si="102"/>
        <v>13</v>
      </c>
      <c r="G2033" s="23">
        <f>VLOOKUP(A2033,[1]FloodArchive!$A$2:$P$6000,11,FALSE)</f>
        <v>0</v>
      </c>
      <c r="H2033" s="23">
        <f>VLOOKUP(A2033,[1]FloodArchive!$A$2:$P$6000,12,FALSE)</f>
        <v>0</v>
      </c>
      <c r="I2033" s="36"/>
      <c r="J2033" s="23" t="str">
        <f>VLOOKUP(A2033,[1]FloodArchive!$A$2:$P$6000,13,FALSE)</f>
        <v>Heavy rain</v>
      </c>
      <c r="K2033" s="26">
        <f>VLOOKUP(A2033,[1]FloodArchive!$A$2:$P$6003,14,FALSE)</f>
        <v>1</v>
      </c>
      <c r="L2033" s="23">
        <f>VLOOKUP(A2033,[1]FloodArchive!$A$2:$P$6000,7,FALSE)</f>
        <v>269996.83</v>
      </c>
      <c r="M2033" s="27">
        <f t="shared" ref="M2033:M2096" si="103">LOG(F2033*K2033*L2033)</f>
        <v>6.545302017496974</v>
      </c>
      <c r="N2033" s="23">
        <f>VLOOKUP(A2033,[1]FloodArchive!$A$2:$P$6000,5,FALSE)</f>
        <v>-81.775599999999997</v>
      </c>
      <c r="O2033" s="23">
        <f>VLOOKUP(A2033,[1]FloodArchive!$A$2:$P$6000,6,FALSE)</f>
        <v>35.151600000000002</v>
      </c>
      <c r="P2033" s="33" t="s">
        <v>3934</v>
      </c>
    </row>
    <row r="2034" spans="1:16" ht="39.950000000000003" customHeight="1" x14ac:dyDescent="0.2">
      <c r="A2034" s="138">
        <f t="shared" si="101"/>
        <v>2182</v>
      </c>
      <c r="B2034" s="21" t="str">
        <f>VLOOKUP(A2034,[1]FloodArchive!$A$2:$N$6000,3,FALSE)</f>
        <v>USA</v>
      </c>
      <c r="C2034" s="22" t="s">
        <v>3935</v>
      </c>
      <c r="D2034" s="24">
        <f>VLOOKUP(A2034,[1]FloodArchive!$A$2:$P$6000,8,FALSE)</f>
        <v>37697</v>
      </c>
      <c r="E2034" s="24">
        <f>VLOOKUP(A2034,[1]FloodArchive!$A$2:$P$6000,9,FALSE)</f>
        <v>37701</v>
      </c>
      <c r="F2034" s="25">
        <f t="shared" si="102"/>
        <v>5</v>
      </c>
      <c r="G2034" s="23">
        <f>VLOOKUP(A2034,[1]FloodArchive!$A$2:$P$6000,11,FALSE)</f>
        <v>0</v>
      </c>
      <c r="H2034" s="23">
        <f>VLOOKUP(A2034,[1]FloodArchive!$A$2:$P$6000,12,FALSE)</f>
        <v>0</v>
      </c>
      <c r="I2034" s="36"/>
      <c r="J2034" s="23" t="str">
        <f>VLOOKUP(A2034,[1]FloodArchive!$A$2:$P$6000,13,FALSE)</f>
        <v>Ice Jams</v>
      </c>
      <c r="K2034" s="26">
        <f>VLOOKUP(A2034,[1]FloodArchive!$A$2:$P$6003,14,FALSE)</f>
        <v>1</v>
      </c>
      <c r="L2034" s="23">
        <f>VLOOKUP(A2034,[1]FloodArchive!$A$2:$P$6000,7,FALSE)</f>
        <v>30706.799999999999</v>
      </c>
      <c r="M2034" s="27">
        <f t="shared" si="103"/>
        <v>5.1862045646816242</v>
      </c>
      <c r="N2034" s="23">
        <f>VLOOKUP(A2034,[1]FloodArchive!$A$2:$P$6000,5,FALSE)</f>
        <v>-104.729</v>
      </c>
      <c r="O2034" s="23">
        <f>VLOOKUP(A2034,[1]FloodArchive!$A$2:$P$6000,6,FALSE)</f>
        <v>47.715899999999998</v>
      </c>
      <c r="P2034" s="33" t="s">
        <v>3936</v>
      </c>
    </row>
    <row r="2035" spans="1:16" ht="39.950000000000003" customHeight="1" x14ac:dyDescent="0.2">
      <c r="A2035" s="138">
        <f t="shared" si="101"/>
        <v>2181</v>
      </c>
      <c r="B2035" s="21" t="str">
        <f>VLOOKUP(A2035,[1]FloodArchive!$A$2:$N$6000,3,FALSE)</f>
        <v>Zambia</v>
      </c>
      <c r="C2035" s="22" t="s">
        <v>3937</v>
      </c>
      <c r="D2035" s="24">
        <f>VLOOKUP(A2035,[1]FloodArchive!$A$2:$P$6000,8,FALSE)</f>
        <v>37691</v>
      </c>
      <c r="E2035" s="24">
        <f>VLOOKUP(A2035,[1]FloodArchive!$A$2:$P$6000,9,FALSE)</f>
        <v>37695</v>
      </c>
      <c r="F2035" s="25">
        <f t="shared" si="102"/>
        <v>5</v>
      </c>
      <c r="G2035" s="23">
        <f>VLOOKUP(A2035,[1]FloodArchive!$A$2:$P$6000,11,FALSE)</f>
        <v>0</v>
      </c>
      <c r="H2035" s="23">
        <f>VLOOKUP(A2035,[1]FloodArchive!$A$2:$P$6000,12,FALSE)</f>
        <v>6400</v>
      </c>
      <c r="I2035" s="36"/>
      <c r="J2035" s="23" t="str">
        <f>VLOOKUP(A2035,[1]FloodArchive!$A$2:$P$6000,13,FALSE)</f>
        <v>Heavy rain</v>
      </c>
      <c r="K2035" s="26">
        <f>VLOOKUP(A2035,[1]FloodArchive!$A$2:$P$6003,14,FALSE)</f>
        <v>2</v>
      </c>
      <c r="L2035" s="23">
        <f>VLOOKUP(A2035,[1]FloodArchive!$A$2:$P$6000,7,FALSE)</f>
        <v>22883.26</v>
      </c>
      <c r="M2035" s="27">
        <f t="shared" si="103"/>
        <v>5.3595178950841511</v>
      </c>
      <c r="N2035" s="23">
        <f>VLOOKUP(A2035,[1]FloodArchive!$A$2:$P$6000,5,FALSE)</f>
        <v>27.69</v>
      </c>
      <c r="O2035" s="23">
        <f>VLOOKUP(A2035,[1]FloodArchive!$A$2:$P$6000,6,FALSE)</f>
        <v>-16.066299999999998</v>
      </c>
      <c r="P2035" s="33" t="s">
        <v>3938</v>
      </c>
    </row>
    <row r="2036" spans="1:16" ht="39.950000000000003" customHeight="1" x14ac:dyDescent="0.2">
      <c r="A2036" s="138">
        <f t="shared" si="101"/>
        <v>2180</v>
      </c>
      <c r="B2036" s="21" t="str">
        <f>VLOOKUP(A2036,[1]FloodArchive!$A$2:$N$6000,3,FALSE)</f>
        <v>Australia</v>
      </c>
      <c r="C2036" s="22" t="s">
        <v>3939</v>
      </c>
      <c r="D2036" s="24">
        <f>VLOOKUP(A2036,[1]FloodArchive!$A$2:$P$6000,8,FALSE)</f>
        <v>37687</v>
      </c>
      <c r="E2036" s="24">
        <f>VLOOKUP(A2036,[1]FloodArchive!$A$2:$P$6000,9,FALSE)</f>
        <v>37697</v>
      </c>
      <c r="F2036" s="25">
        <f t="shared" si="102"/>
        <v>11</v>
      </c>
      <c r="G2036" s="23">
        <f>VLOOKUP(A2036,[1]FloodArchive!$A$2:$P$6000,11,FALSE)</f>
        <v>0</v>
      </c>
      <c r="H2036" s="23">
        <f>VLOOKUP(A2036,[1]FloodArchive!$A$2:$P$6000,12,FALSE)</f>
        <v>0</v>
      </c>
      <c r="I2036" s="36"/>
      <c r="J2036" s="23" t="str">
        <f>VLOOKUP(A2036,[1]FloodArchive!$A$2:$P$6000,13,FALSE)</f>
        <v>Heavy rain</v>
      </c>
      <c r="K2036" s="26">
        <f>VLOOKUP(A2036,[1]FloodArchive!$A$2:$P$6003,14,FALSE)</f>
        <v>1</v>
      </c>
      <c r="L2036" s="23">
        <f>VLOOKUP(A2036,[1]FloodArchive!$A$2:$P$6000,7,FALSE)</f>
        <v>338861.7</v>
      </c>
      <c r="M2036" s="27">
        <f t="shared" si="103"/>
        <v>6.5714151704351877</v>
      </c>
      <c r="N2036" s="23">
        <f>VLOOKUP(A2036,[1]FloodArchive!$A$2:$P$6000,5,FALSE)</f>
        <v>133.126</v>
      </c>
      <c r="O2036" s="23">
        <f>VLOOKUP(A2036,[1]FloodArchive!$A$2:$P$6000,6,FALSE)</f>
        <v>-14.0855</v>
      </c>
      <c r="P2036" s="33" t="s">
        <v>3940</v>
      </c>
    </row>
    <row r="2037" spans="1:16" ht="39.950000000000003" customHeight="1" x14ac:dyDescent="0.2">
      <c r="A2037" s="138">
        <f t="shared" si="101"/>
        <v>2179</v>
      </c>
      <c r="B2037" s="21" t="str">
        <f>VLOOKUP(A2037,[1]FloodArchive!$A$2:$N$6000,3,FALSE)</f>
        <v>Spain</v>
      </c>
      <c r="C2037" s="22" t="s">
        <v>3941</v>
      </c>
      <c r="D2037" s="24">
        <f>VLOOKUP(A2037,[1]FloodArchive!$A$2:$P$6000,8,FALSE)</f>
        <v>37679</v>
      </c>
      <c r="E2037" s="24">
        <f>VLOOKUP(A2037,[1]FloodArchive!$A$2:$P$6000,9,FALSE)</f>
        <v>37690</v>
      </c>
      <c r="F2037" s="25">
        <f t="shared" si="102"/>
        <v>12</v>
      </c>
      <c r="G2037" s="23">
        <f>VLOOKUP(A2037,[1]FloodArchive!$A$2:$P$6000,11,FALSE)</f>
        <v>0</v>
      </c>
      <c r="H2037" s="23">
        <f>VLOOKUP(A2037,[1]FloodArchive!$A$2:$P$6000,12,FALSE)</f>
        <v>0</v>
      </c>
      <c r="I2037" s="36"/>
      <c r="J2037" s="23" t="str">
        <f>VLOOKUP(A2037,[1]FloodArchive!$A$2:$P$6000,13,FALSE)</f>
        <v>Heavy rain</v>
      </c>
      <c r="K2037" s="26">
        <f>VLOOKUP(A2037,[1]FloodArchive!$A$2:$P$6003,14,FALSE)</f>
        <v>1</v>
      </c>
      <c r="L2037" s="23">
        <f>VLOOKUP(A2037,[1]FloodArchive!$A$2:$P$6000,7,FALSE)</f>
        <v>19395.830000000002</v>
      </c>
      <c r="M2037" s="27">
        <f t="shared" si="103"/>
        <v>5.3668896150162988</v>
      </c>
      <c r="N2037" s="23">
        <f>VLOOKUP(A2037,[1]FloodArchive!$A$2:$P$6000,5,FALSE)</f>
        <v>-1.03538</v>
      </c>
      <c r="O2037" s="23">
        <f>VLOOKUP(A2037,[1]FloodArchive!$A$2:$P$6000,6,FALSE)</f>
        <v>41.834400000000002</v>
      </c>
      <c r="P2037" s="33" t="s">
        <v>3942</v>
      </c>
    </row>
    <row r="2038" spans="1:16" ht="39.950000000000003" customHeight="1" x14ac:dyDescent="0.2">
      <c r="A2038" s="138">
        <f t="shared" si="101"/>
        <v>2178</v>
      </c>
      <c r="B2038" s="21" t="str">
        <f>VLOOKUP(A2038,[1]FloodArchive!$A$2:$N$6000,3,FALSE)</f>
        <v>Mozambique</v>
      </c>
      <c r="C2038" s="22" t="s">
        <v>3943</v>
      </c>
      <c r="D2038" s="24">
        <f>VLOOKUP(A2038,[1]FloodArchive!$A$2:$P$6000,8,FALSE)</f>
        <v>37685</v>
      </c>
      <c r="E2038" s="24">
        <f>VLOOKUP(A2038,[1]FloodArchive!$A$2:$P$6000,9,FALSE)</f>
        <v>37696</v>
      </c>
      <c r="F2038" s="25">
        <f t="shared" si="102"/>
        <v>12</v>
      </c>
      <c r="G2038" s="23">
        <f>VLOOKUP(A2038,[1]FloodArchive!$A$2:$P$6000,11,FALSE)</f>
        <v>8</v>
      </c>
      <c r="H2038" s="23">
        <f>VLOOKUP(A2038,[1]FloodArchive!$A$2:$P$6000,12,FALSE)</f>
        <v>8300</v>
      </c>
      <c r="I2038" s="36"/>
      <c r="J2038" s="23" t="str">
        <f>VLOOKUP(A2038,[1]FloodArchive!$A$2:$P$6000,13,FALSE)</f>
        <v>Heavy rain</v>
      </c>
      <c r="K2038" s="26">
        <f>VLOOKUP(A2038,[1]FloodArchive!$A$2:$P$6003,14,FALSE)</f>
        <v>1</v>
      </c>
      <c r="L2038" s="23">
        <f>VLOOKUP(A2038,[1]FloodArchive!$A$2:$P$6000,7,FALSE)</f>
        <v>137205.76999999999</v>
      </c>
      <c r="M2038" s="27">
        <f t="shared" si="103"/>
        <v>6.2165536214596786</v>
      </c>
      <c r="N2038" s="23">
        <f>VLOOKUP(A2038,[1]FloodArchive!$A$2:$P$6000,5,FALSE)</f>
        <v>32.664499999999997</v>
      </c>
      <c r="O2038" s="23">
        <f>VLOOKUP(A2038,[1]FloodArchive!$A$2:$P$6000,6,FALSE)</f>
        <v>-21.378299999999999</v>
      </c>
      <c r="P2038" s="33" t="s">
        <v>3944</v>
      </c>
    </row>
    <row r="2039" spans="1:16" ht="39.950000000000003" customHeight="1" x14ac:dyDescent="0.2">
      <c r="A2039" s="138">
        <f t="shared" si="101"/>
        <v>2177</v>
      </c>
      <c r="B2039" s="21" t="str">
        <f>VLOOKUP(A2039,[1]FloodArchive!$A$2:$N$6000,3,FALSE)</f>
        <v>USA</v>
      </c>
      <c r="C2039" s="22" t="s">
        <v>3945</v>
      </c>
      <c r="D2039" s="24">
        <f>VLOOKUP(A2039,[1]FloodArchive!$A$2:$P$6000,8,FALSE)</f>
        <v>37678</v>
      </c>
      <c r="E2039" s="24">
        <f>VLOOKUP(A2039,[1]FloodArchive!$A$2:$P$6000,9,FALSE)</f>
        <v>37687</v>
      </c>
      <c r="F2039" s="25">
        <f t="shared" si="102"/>
        <v>10</v>
      </c>
      <c r="G2039" s="23">
        <f>VLOOKUP(A2039,[1]FloodArchive!$A$2:$P$6000,11,FALSE)</f>
        <v>0</v>
      </c>
      <c r="H2039" s="23">
        <f>VLOOKUP(A2039,[1]FloodArchive!$A$2:$P$6000,12,FALSE)</f>
        <v>0</v>
      </c>
      <c r="I2039" s="36"/>
      <c r="J2039" s="23" t="str">
        <f>VLOOKUP(A2039,[1]FloodArchive!$A$2:$P$6000,13,FALSE)</f>
        <v>Heavy rain</v>
      </c>
      <c r="K2039" s="26">
        <f>VLOOKUP(A2039,[1]FloodArchive!$A$2:$P$6003,14,FALSE)</f>
        <v>1</v>
      </c>
      <c r="L2039" s="23">
        <f>VLOOKUP(A2039,[1]FloodArchive!$A$2:$P$6000,7,FALSE)</f>
        <v>32682.01</v>
      </c>
      <c r="M2039" s="27">
        <f t="shared" si="103"/>
        <v>5.514308758541671</v>
      </c>
      <c r="N2039" s="23">
        <f>VLOOKUP(A2039,[1]FloodArchive!$A$2:$P$6000,5,FALSE)</f>
        <v>-88.017899999999997</v>
      </c>
      <c r="O2039" s="23">
        <f>VLOOKUP(A2039,[1]FloodArchive!$A$2:$P$6000,6,FALSE)</f>
        <v>37.411000000000001</v>
      </c>
      <c r="P2039" s="33" t="s">
        <v>3946</v>
      </c>
    </row>
    <row r="2040" spans="1:16" ht="39.950000000000003" customHeight="1" x14ac:dyDescent="0.2">
      <c r="A2040" s="138">
        <f t="shared" si="101"/>
        <v>2176</v>
      </c>
      <c r="B2040" s="21" t="str">
        <f>VLOOKUP(A2040,[1]FloodArchive!$A$2:$N$6000,3,FALSE)</f>
        <v>Australia</v>
      </c>
      <c r="C2040" s="22" t="s">
        <v>3947</v>
      </c>
      <c r="D2040" s="24">
        <f>VLOOKUP(A2040,[1]FloodArchive!$A$2:$P$6000,8,FALSE)</f>
        <v>37682</v>
      </c>
      <c r="E2040" s="24">
        <f>VLOOKUP(A2040,[1]FloodArchive!$A$2:$P$6000,9,FALSE)</f>
        <v>37691</v>
      </c>
      <c r="F2040" s="25">
        <f t="shared" si="102"/>
        <v>10</v>
      </c>
      <c r="G2040" s="23">
        <f>VLOOKUP(A2040,[1]FloodArchive!$A$2:$P$6000,11,FALSE)</f>
        <v>0</v>
      </c>
      <c r="H2040" s="23">
        <f>VLOOKUP(A2040,[1]FloodArchive!$A$2:$P$6000,12,FALSE)</f>
        <v>0</v>
      </c>
      <c r="I2040" s="36"/>
      <c r="J2040" s="23" t="str">
        <f>VLOOKUP(A2040,[1]FloodArchive!$A$2:$P$6000,13,FALSE)</f>
        <v>Heavy rain</v>
      </c>
      <c r="K2040" s="26">
        <f>VLOOKUP(A2040,[1]FloodArchive!$A$2:$P$6003,14,FALSE)</f>
        <v>1</v>
      </c>
      <c r="L2040" s="23">
        <f>VLOOKUP(A2040,[1]FloodArchive!$A$2:$P$6000,7,FALSE)</f>
        <v>68628.399999999994</v>
      </c>
      <c r="M2040" s="27">
        <f t="shared" si="103"/>
        <v>5.8365038738830783</v>
      </c>
      <c r="N2040" s="23">
        <f>VLOOKUP(A2040,[1]FloodArchive!$A$2:$P$6000,5,FALSE)</f>
        <v>124.223</v>
      </c>
      <c r="O2040" s="23">
        <f>VLOOKUP(A2040,[1]FloodArchive!$A$2:$P$6000,6,FALSE)</f>
        <v>-17.970500000000001</v>
      </c>
      <c r="P2040" s="33" t="s">
        <v>3948</v>
      </c>
    </row>
    <row r="2041" spans="1:16" ht="39.950000000000003" customHeight="1" x14ac:dyDescent="0.2">
      <c r="A2041" s="138">
        <f t="shared" si="101"/>
        <v>2175</v>
      </c>
      <c r="B2041" s="21" t="str">
        <f>VLOOKUP(A2041,[1]FloodArchive!$A$2:$N$6000,3,FALSE)</f>
        <v>Turkey</v>
      </c>
      <c r="C2041" s="22" t="s">
        <v>3949</v>
      </c>
      <c r="D2041" s="24">
        <f>VLOOKUP(A2041,[1]FloodArchive!$A$2:$P$6000,8,FALSE)</f>
        <v>37656</v>
      </c>
      <c r="E2041" s="24">
        <f>VLOOKUP(A2041,[1]FloodArchive!$A$2:$P$6000,9,FALSE)</f>
        <v>37692</v>
      </c>
      <c r="F2041" s="25">
        <f t="shared" si="102"/>
        <v>37</v>
      </c>
      <c r="G2041" s="23">
        <f>VLOOKUP(A2041,[1]FloodArchive!$A$2:$P$6000,11,FALSE)</f>
        <v>0</v>
      </c>
      <c r="H2041" s="23">
        <f>VLOOKUP(A2041,[1]FloodArchive!$A$2:$P$6000,12,FALSE)</f>
        <v>0</v>
      </c>
      <c r="I2041" s="36"/>
      <c r="J2041" s="23" t="str">
        <f>VLOOKUP(A2041,[1]FloodArchive!$A$2:$P$6000,13,FALSE)</f>
        <v>Heavy rain</v>
      </c>
      <c r="K2041" s="26">
        <f>VLOOKUP(A2041,[1]FloodArchive!$A$2:$P$6003,14,FALSE)</f>
        <v>1</v>
      </c>
      <c r="L2041" s="23">
        <f>VLOOKUP(A2041,[1]FloodArchive!$A$2:$P$6000,7,FALSE)</f>
        <v>37809.06</v>
      </c>
      <c r="M2041" s="27">
        <f t="shared" si="103"/>
        <v>6.1457976042359919</v>
      </c>
      <c r="N2041" s="23">
        <f>VLOOKUP(A2041,[1]FloodArchive!$A$2:$P$6000,5,FALSE)</f>
        <v>28.312000000000001</v>
      </c>
      <c r="O2041" s="23">
        <f>VLOOKUP(A2041,[1]FloodArchive!$A$2:$P$6000,6,FALSE)</f>
        <v>38.089300000000001</v>
      </c>
      <c r="P2041" s="33" t="s">
        <v>3950</v>
      </c>
    </row>
    <row r="2042" spans="1:16" ht="39.950000000000003" customHeight="1" x14ac:dyDescent="0.2">
      <c r="A2042" s="138">
        <f t="shared" si="101"/>
        <v>2174</v>
      </c>
      <c r="B2042" s="21" t="str">
        <f>VLOOKUP(A2042,[1]FloodArchive!$A$2:$N$6000,3,FALSE)</f>
        <v>Turkey</v>
      </c>
      <c r="C2042" s="22" t="s">
        <v>3951</v>
      </c>
      <c r="D2042" s="24">
        <f>VLOOKUP(A2042,[1]FloodArchive!$A$2:$P$6000,8,FALSE)</f>
        <v>37638</v>
      </c>
      <c r="E2042" s="24">
        <f>VLOOKUP(A2042,[1]FloodArchive!$A$2:$P$6000,9,FALSE)</f>
        <v>37683</v>
      </c>
      <c r="F2042" s="25">
        <f t="shared" si="102"/>
        <v>46</v>
      </c>
      <c r="G2042" s="23">
        <f>VLOOKUP(A2042,[1]FloodArchive!$A$2:$P$6000,11,FALSE)</f>
        <v>0</v>
      </c>
      <c r="H2042" s="23">
        <f>VLOOKUP(A2042,[1]FloodArchive!$A$2:$P$6000,12,FALSE)</f>
        <v>0</v>
      </c>
      <c r="I2042" s="36"/>
      <c r="J2042" s="23" t="str">
        <f>VLOOKUP(A2042,[1]FloodArchive!$A$2:$P$6000,13,FALSE)</f>
        <v>Heavy rain</v>
      </c>
      <c r="K2042" s="26">
        <f>VLOOKUP(A2042,[1]FloodArchive!$A$2:$P$6003,14,FALSE)</f>
        <v>1</v>
      </c>
      <c r="L2042" s="23">
        <f>VLOOKUP(A2042,[1]FloodArchive!$A$2:$P$6000,7,FALSE)</f>
        <v>26936.78</v>
      </c>
      <c r="M2042" s="27">
        <f t="shared" si="103"/>
        <v>6.0931035109745588</v>
      </c>
      <c r="N2042" s="23">
        <f>VLOOKUP(A2042,[1]FloodArchive!$A$2:$P$6000,5,FALSE)</f>
        <v>26.7148</v>
      </c>
      <c r="O2042" s="23">
        <f>VLOOKUP(A2042,[1]FloodArchive!$A$2:$P$6000,6,FALSE)</f>
        <v>41.591000000000001</v>
      </c>
      <c r="P2042" s="33" t="s">
        <v>3952</v>
      </c>
    </row>
    <row r="2043" spans="1:16" ht="39.950000000000003" customHeight="1" x14ac:dyDescent="0.2">
      <c r="A2043" s="138">
        <f t="shared" si="101"/>
        <v>2173</v>
      </c>
      <c r="B2043" s="21" t="str">
        <f>VLOOKUP(A2043,[1]FloodArchive!$A$2:$N$6000,3,FALSE)</f>
        <v>Brazil</v>
      </c>
      <c r="C2043" s="22" t="s">
        <v>3953</v>
      </c>
      <c r="D2043" s="24">
        <f>VLOOKUP(A2043,[1]FloodArchive!$A$2:$P$6000,8,FALSE)</f>
        <v>37632</v>
      </c>
      <c r="E2043" s="24">
        <f>VLOOKUP(A2043,[1]FloodArchive!$A$2:$P$6000,9,FALSE)</f>
        <v>37733</v>
      </c>
      <c r="F2043" s="25">
        <f t="shared" si="102"/>
        <v>102</v>
      </c>
      <c r="G2043" s="23">
        <f>VLOOKUP(A2043,[1]FloodArchive!$A$2:$P$6000,11,FALSE)</f>
        <v>0</v>
      </c>
      <c r="H2043" s="23">
        <f>VLOOKUP(A2043,[1]FloodArchive!$A$2:$P$6000,12,FALSE)</f>
        <v>0</v>
      </c>
      <c r="I2043" s="36"/>
      <c r="J2043" s="23" t="str">
        <f>VLOOKUP(A2043,[1]FloodArchive!$A$2:$P$6000,13,FALSE)</f>
        <v>Rainy Season</v>
      </c>
      <c r="K2043" s="26">
        <f>VLOOKUP(A2043,[1]FloodArchive!$A$2:$P$6003,14,FALSE)</f>
        <v>1</v>
      </c>
      <c r="L2043" s="23">
        <f>VLOOKUP(A2043,[1]FloodArchive!$A$2:$P$6000,7,FALSE)</f>
        <v>139112.79</v>
      </c>
      <c r="M2043" s="27">
        <f t="shared" si="103"/>
        <v>7.1519672325308878</v>
      </c>
      <c r="N2043" s="23">
        <f>VLOOKUP(A2043,[1]FloodArchive!$A$2:$P$6000,5,FALSE)</f>
        <v>-50.481900000000003</v>
      </c>
      <c r="O2043" s="23">
        <f>VLOOKUP(A2043,[1]FloodArchive!$A$2:$P$6000,6,FALSE)</f>
        <v>-11.8781</v>
      </c>
      <c r="P2043" s="33" t="s">
        <v>3954</v>
      </c>
    </row>
    <row r="2044" spans="1:16" ht="39.950000000000003" customHeight="1" x14ac:dyDescent="0.2">
      <c r="A2044" s="138">
        <f t="shared" si="101"/>
        <v>2172</v>
      </c>
      <c r="B2044" s="21" t="str">
        <f>VLOOKUP(A2044,[1]FloodArchive!$A$2:$N$6000,3,FALSE)</f>
        <v>Greece</v>
      </c>
      <c r="C2044" s="22" t="s">
        <v>3955</v>
      </c>
      <c r="D2044" s="24">
        <f>VLOOKUP(A2044,[1]FloodArchive!$A$2:$P$6000,8,FALSE)</f>
        <v>37648</v>
      </c>
      <c r="E2044" s="24">
        <f>VLOOKUP(A2044,[1]FloodArchive!$A$2:$P$6000,9,FALSE)</f>
        <v>37659</v>
      </c>
      <c r="F2044" s="25">
        <f t="shared" si="102"/>
        <v>12</v>
      </c>
      <c r="G2044" s="23">
        <f>VLOOKUP(A2044,[1]FloodArchive!$A$2:$P$6000,11,FALSE)</f>
        <v>0</v>
      </c>
      <c r="H2044" s="23">
        <f>VLOOKUP(A2044,[1]FloodArchive!$A$2:$P$6000,12,FALSE)</f>
        <v>0</v>
      </c>
      <c r="I2044" s="36"/>
      <c r="J2044" s="23" t="str">
        <f>VLOOKUP(A2044,[1]FloodArchive!$A$2:$P$6000,13,FALSE)</f>
        <v>Heavy rain</v>
      </c>
      <c r="K2044" s="26">
        <f>VLOOKUP(A2044,[1]FloodArchive!$A$2:$P$6003,14,FALSE)</f>
        <v>1</v>
      </c>
      <c r="L2044" s="23">
        <f>VLOOKUP(A2044,[1]FloodArchive!$A$2:$P$6000,7,FALSE)</f>
        <v>35397.85</v>
      </c>
      <c r="M2044" s="27">
        <f t="shared" si="103"/>
        <v>5.6281581306301325</v>
      </c>
      <c r="N2044" s="23">
        <f>VLOOKUP(A2044,[1]FloodArchive!$A$2:$P$6000,5,FALSE)</f>
        <v>22.223700000000001</v>
      </c>
      <c r="O2044" s="23">
        <f>VLOOKUP(A2044,[1]FloodArchive!$A$2:$P$6000,6,FALSE)</f>
        <v>39.608899999999998</v>
      </c>
      <c r="P2044" s="33" t="s">
        <v>3956</v>
      </c>
    </row>
    <row r="2045" spans="1:16" ht="39.950000000000003" customHeight="1" x14ac:dyDescent="0.2">
      <c r="A2045" s="138">
        <f t="shared" si="101"/>
        <v>2171</v>
      </c>
      <c r="B2045" s="21" t="str">
        <f>VLOOKUP(A2045,[1]FloodArchive!$A$2:$N$6000,3,FALSE)</f>
        <v>Zimbabwe</v>
      </c>
      <c r="C2045" s="22" t="s">
        <v>3957</v>
      </c>
      <c r="D2045" s="24">
        <f>VLOOKUP(A2045,[1]FloodArchive!$A$2:$P$6000,8,FALSE)</f>
        <v>37677</v>
      </c>
      <c r="E2045" s="24">
        <f>VLOOKUP(A2045,[1]FloodArchive!$A$2:$P$6000,9,FALSE)</f>
        <v>37680</v>
      </c>
      <c r="F2045" s="25">
        <f t="shared" si="102"/>
        <v>4</v>
      </c>
      <c r="G2045" s="23">
        <f>VLOOKUP(A2045,[1]FloodArchive!$A$2:$P$6000,11,FALSE)</f>
        <v>2</v>
      </c>
      <c r="H2045" s="23">
        <f>VLOOKUP(A2045,[1]FloodArchive!$A$2:$P$6000,12,FALSE)</f>
        <v>18000</v>
      </c>
      <c r="I2045" s="36">
        <v>200000000</v>
      </c>
      <c r="J2045" s="23" t="str">
        <f>VLOOKUP(A2045,[1]FloodArchive!$A$2:$P$6000,13,FALSE)</f>
        <v>Heavy rain</v>
      </c>
      <c r="K2045" s="26">
        <f>VLOOKUP(A2045,[1]FloodArchive!$A$2:$P$6003,14,FALSE)</f>
        <v>1</v>
      </c>
      <c r="L2045" s="23">
        <f>VLOOKUP(A2045,[1]FloodArchive!$A$2:$P$6000,7,FALSE)</f>
        <v>13941.66</v>
      </c>
      <c r="M2045" s="27">
        <f t="shared" si="103"/>
        <v>4.7463744785704858</v>
      </c>
      <c r="N2045" s="23">
        <f>VLOOKUP(A2045,[1]FloodArchive!$A$2:$P$6000,5,FALSE)</f>
        <v>31.159500000000001</v>
      </c>
      <c r="O2045" s="23">
        <f>VLOOKUP(A2045,[1]FloodArchive!$A$2:$P$6000,6,FALSE)</f>
        <v>-16.345800000000001</v>
      </c>
      <c r="P2045" s="33" t="s">
        <v>3958</v>
      </c>
    </row>
    <row r="2046" spans="1:16" ht="39.950000000000003" customHeight="1" x14ac:dyDescent="0.2">
      <c r="A2046" s="138">
        <f t="shared" si="101"/>
        <v>2170</v>
      </c>
      <c r="B2046" s="21" t="str">
        <f>VLOOKUP(A2046,[1]FloodArchive!$A$2:$N$6000,3,FALSE)</f>
        <v>Australia</v>
      </c>
      <c r="C2046" s="22" t="s">
        <v>3959</v>
      </c>
      <c r="D2046" s="24">
        <f>VLOOKUP(A2046,[1]FloodArchive!$A$2:$P$6000,8,FALSE)</f>
        <v>37674</v>
      </c>
      <c r="E2046" s="24">
        <f>VLOOKUP(A2046,[1]FloodArchive!$A$2:$P$6000,9,FALSE)</f>
        <v>37704</v>
      </c>
      <c r="F2046" s="25">
        <f t="shared" si="102"/>
        <v>31</v>
      </c>
      <c r="G2046" s="23">
        <f>VLOOKUP(A2046,[1]FloodArchive!$A$2:$P$6000,11,FALSE)</f>
        <v>0</v>
      </c>
      <c r="H2046" s="23">
        <f>VLOOKUP(A2046,[1]FloodArchive!$A$2:$P$6000,12,FALSE)</f>
        <v>0</v>
      </c>
      <c r="I2046" s="36"/>
      <c r="J2046" s="23" t="str">
        <f>VLOOKUP(A2046,[1]FloodArchive!$A$2:$P$6000,13,FALSE)</f>
        <v>Heavy rain</v>
      </c>
      <c r="K2046" s="26">
        <f>VLOOKUP(A2046,[1]FloodArchive!$A$2:$P$6003,14,FALSE)</f>
        <v>1</v>
      </c>
      <c r="L2046" s="23">
        <f>VLOOKUP(A2046,[1]FloodArchive!$A$2:$P$6000,7,FALSE)</f>
        <v>1260590.18</v>
      </c>
      <c r="M2046" s="27">
        <f t="shared" si="103"/>
        <v>7.5919356134821721</v>
      </c>
      <c r="N2046" s="23">
        <f>VLOOKUP(A2046,[1]FloodArchive!$A$2:$P$6000,5,FALSE)</f>
        <v>138.398</v>
      </c>
      <c r="O2046" s="23">
        <f>VLOOKUP(A2046,[1]FloodArchive!$A$2:$P$6000,6,FALSE)</f>
        <v>-29.212800000000001</v>
      </c>
      <c r="P2046" s="33" t="s">
        <v>3960</v>
      </c>
    </row>
    <row r="2047" spans="1:16" ht="39.950000000000003" customHeight="1" x14ac:dyDescent="0.2">
      <c r="A2047" s="138">
        <f t="shared" si="101"/>
        <v>2169</v>
      </c>
      <c r="B2047" s="21" t="str">
        <f>VLOOKUP(A2047,[1]FloodArchive!$A$2:$N$6000,3,FALSE)</f>
        <v>Spain</v>
      </c>
      <c r="C2047" s="22" t="s">
        <v>3961</v>
      </c>
      <c r="D2047" s="24">
        <f>VLOOKUP(A2047,[1]FloodArchive!$A$2:$P$6000,8,FALSE)</f>
        <v>37657</v>
      </c>
      <c r="E2047" s="24">
        <f>VLOOKUP(A2047,[1]FloodArchive!$A$2:$P$6000,9,FALSE)</f>
        <v>37665</v>
      </c>
      <c r="F2047" s="25">
        <f t="shared" si="102"/>
        <v>9</v>
      </c>
      <c r="G2047" s="23">
        <f>VLOOKUP(A2047,[1]FloodArchive!$A$2:$P$6000,11,FALSE)</f>
        <v>1</v>
      </c>
      <c r="H2047" s="23">
        <f>VLOOKUP(A2047,[1]FloodArchive!$A$2:$P$6000,12,FALSE)</f>
        <v>0</v>
      </c>
      <c r="I2047" s="36"/>
      <c r="J2047" s="23" t="str">
        <f>VLOOKUP(A2047,[1]FloodArchive!$A$2:$P$6000,13,FALSE)</f>
        <v>Heavy rain</v>
      </c>
      <c r="K2047" s="26">
        <f>VLOOKUP(A2047,[1]FloodArchive!$A$2:$P$6003,14,FALSE)</f>
        <v>1</v>
      </c>
      <c r="L2047" s="23">
        <f>VLOOKUP(A2047,[1]FloodArchive!$A$2:$P$6000,7,FALSE)</f>
        <v>106247.98</v>
      </c>
      <c r="M2047" s="27">
        <f t="shared" si="103"/>
        <v>5.9805631913786828</v>
      </c>
      <c r="N2047" s="23">
        <f>VLOOKUP(A2047,[1]FloodArchive!$A$2:$P$6000,5,FALSE)</f>
        <v>-1.1659299999999999</v>
      </c>
      <c r="O2047" s="23">
        <f>VLOOKUP(A2047,[1]FloodArchive!$A$2:$P$6000,6,FALSE)</f>
        <v>43.302199999999999</v>
      </c>
      <c r="P2047" s="33" t="s">
        <v>3962</v>
      </c>
    </row>
    <row r="2048" spans="1:16" ht="39.950000000000003" customHeight="1" x14ac:dyDescent="0.2">
      <c r="A2048" s="138">
        <f t="shared" si="101"/>
        <v>2168</v>
      </c>
      <c r="B2048" s="21" t="str">
        <f>VLOOKUP(A2048,[1]FloodArchive!$A$2:$N$6000,3,FALSE)</f>
        <v>USA</v>
      </c>
      <c r="C2048" s="22" t="s">
        <v>3963</v>
      </c>
      <c r="D2048" s="24">
        <f>VLOOKUP(A2048,[1]FloodArchive!$A$2:$P$6000,8,FALSE)</f>
        <v>37674</v>
      </c>
      <c r="E2048" s="24">
        <f>VLOOKUP(A2048,[1]FloodArchive!$A$2:$P$6000,9,FALSE)</f>
        <v>37675</v>
      </c>
      <c r="F2048" s="25">
        <f t="shared" si="102"/>
        <v>2</v>
      </c>
      <c r="G2048" s="23">
        <f>VLOOKUP(A2048,[1]FloodArchive!$A$2:$P$6000,11,FALSE)</f>
        <v>2</v>
      </c>
      <c r="H2048" s="23">
        <f>VLOOKUP(A2048,[1]FloodArchive!$A$2:$P$6000,12,FALSE)</f>
        <v>0</v>
      </c>
      <c r="I2048" s="36"/>
      <c r="J2048" s="23" t="str">
        <f>VLOOKUP(A2048,[1]FloodArchive!$A$2:$P$6000,13,FALSE)</f>
        <v>Heavy rain</v>
      </c>
      <c r="K2048" s="26">
        <f>VLOOKUP(A2048,[1]FloodArchive!$A$2:$P$6003,14,FALSE)</f>
        <v>1</v>
      </c>
      <c r="L2048" s="23">
        <f>VLOOKUP(A2048,[1]FloodArchive!$A$2:$P$6000,7,FALSE)</f>
        <v>82478.429999999993</v>
      </c>
      <c r="M2048" s="27">
        <f t="shared" si="103"/>
        <v>5.2173703811011034</v>
      </c>
      <c r="N2048" s="23">
        <f>VLOOKUP(A2048,[1]FloodArchive!$A$2:$P$6000,5,FALSE)</f>
        <v>-80.651300000000006</v>
      </c>
      <c r="O2048" s="23">
        <f>VLOOKUP(A2048,[1]FloodArchive!$A$2:$P$6000,6,FALSE)</f>
        <v>37.679000000000002</v>
      </c>
      <c r="P2048" s="33" t="s">
        <v>3964</v>
      </c>
    </row>
    <row r="2049" spans="1:16" ht="39.950000000000003" customHeight="1" x14ac:dyDescent="0.2">
      <c r="A2049" s="138">
        <f t="shared" si="101"/>
        <v>2167</v>
      </c>
      <c r="B2049" s="21" t="str">
        <f>VLOOKUP(A2049,[1]FloodArchive!$A$2:$N$6000,3,FALSE)</f>
        <v>USA</v>
      </c>
      <c r="C2049" s="22" t="s">
        <v>3965</v>
      </c>
      <c r="D2049" s="24">
        <f>VLOOKUP(A2049,[1]FloodArchive!$A$2:$P$6000,8,FALSE)</f>
        <v>37674</v>
      </c>
      <c r="E2049" s="24">
        <f>VLOOKUP(A2049,[1]FloodArchive!$A$2:$P$6000,9,FALSE)</f>
        <v>37697</v>
      </c>
      <c r="F2049" s="25">
        <f t="shared" si="102"/>
        <v>24</v>
      </c>
      <c r="G2049" s="23">
        <f>VLOOKUP(A2049,[1]FloodArchive!$A$2:$P$6000,11,FALSE)</f>
        <v>1</v>
      </c>
      <c r="H2049" s="23">
        <f>VLOOKUP(A2049,[1]FloodArchive!$A$2:$P$6000,12,FALSE)</f>
        <v>0</v>
      </c>
      <c r="I2049" s="36"/>
      <c r="J2049" s="23" t="str">
        <f>VLOOKUP(A2049,[1]FloodArchive!$A$2:$P$6000,13,FALSE)</f>
        <v>Heavy rain</v>
      </c>
      <c r="K2049" s="26">
        <f>VLOOKUP(A2049,[1]FloodArchive!$A$2:$P$6003,14,FALSE)</f>
        <v>1</v>
      </c>
      <c r="L2049" s="23">
        <f>VLOOKUP(A2049,[1]FloodArchive!$A$2:$P$6000,7,FALSE)</f>
        <v>785574.94</v>
      </c>
      <c r="M2049" s="27">
        <f t="shared" si="103"/>
        <v>7.2753988626293662</v>
      </c>
      <c r="N2049" s="23">
        <f>VLOOKUP(A2049,[1]FloodArchive!$A$2:$P$6000,5,FALSE)</f>
        <v>-90.065200000000004</v>
      </c>
      <c r="O2049" s="23">
        <f>VLOOKUP(A2049,[1]FloodArchive!$A$2:$P$6000,6,FALSE)</f>
        <v>31.4633</v>
      </c>
      <c r="P2049" s="33" t="s">
        <v>3966</v>
      </c>
    </row>
    <row r="2050" spans="1:16" ht="39.950000000000003" customHeight="1" x14ac:dyDescent="0.2">
      <c r="A2050" s="138">
        <f t="shared" si="101"/>
        <v>2166</v>
      </c>
      <c r="B2050" s="21" t="str">
        <f>VLOOKUP(A2050,[1]FloodArchive!$A$2:$N$6000,3,FALSE)</f>
        <v>Australia</v>
      </c>
      <c r="C2050" s="22" t="s">
        <v>3967</v>
      </c>
      <c r="D2050" s="24">
        <f>VLOOKUP(A2050,[1]FloodArchive!$A$2:$P$6000,8,FALSE)</f>
        <v>37673</v>
      </c>
      <c r="E2050" s="24">
        <f>VLOOKUP(A2050,[1]FloodArchive!$A$2:$P$6000,9,FALSE)</f>
        <v>37676</v>
      </c>
      <c r="F2050" s="25">
        <f t="shared" si="102"/>
        <v>4</v>
      </c>
      <c r="G2050" s="23">
        <f>VLOOKUP(A2050,[1]FloodArchive!$A$2:$P$6000,11,FALSE)</f>
        <v>0</v>
      </c>
      <c r="H2050" s="23">
        <f>VLOOKUP(A2050,[1]FloodArchive!$A$2:$P$6000,12,FALSE)</f>
        <v>100</v>
      </c>
      <c r="I2050" s="36"/>
      <c r="J2050" s="23" t="str">
        <f>VLOOKUP(A2050,[1]FloodArchive!$A$2:$P$6000,13,FALSE)</f>
        <v>Heavy rain</v>
      </c>
      <c r="K2050" s="26">
        <f>VLOOKUP(A2050,[1]FloodArchive!$A$2:$P$6003,14,FALSE)</f>
        <v>1</v>
      </c>
      <c r="L2050" s="23">
        <f>VLOOKUP(A2050,[1]FloodArchive!$A$2:$P$6000,7,FALSE)</f>
        <v>57424.09</v>
      </c>
      <c r="M2050" s="27">
        <f t="shared" si="103"/>
        <v>5.3611541129815308</v>
      </c>
      <c r="N2050" s="23">
        <f>VLOOKUP(A2050,[1]FloodArchive!$A$2:$P$6000,5,FALSE)</f>
        <v>149.69999999999999</v>
      </c>
      <c r="O2050" s="23">
        <f>VLOOKUP(A2050,[1]FloodArchive!$A$2:$P$6000,6,FALSE)</f>
        <v>-32.590000000000003</v>
      </c>
      <c r="P2050" s="33" t="s">
        <v>3968</v>
      </c>
    </row>
    <row r="2051" spans="1:16" ht="39.950000000000003" customHeight="1" x14ac:dyDescent="0.2">
      <c r="A2051" s="138">
        <f t="shared" si="101"/>
        <v>2165</v>
      </c>
      <c r="B2051" s="21" t="str">
        <f>VLOOKUP(A2051,[1]FloodArchive!$A$2:$N$6000,3,FALSE)</f>
        <v>Australia</v>
      </c>
      <c r="C2051" s="22" t="s">
        <v>3969</v>
      </c>
      <c r="D2051" s="24">
        <f>VLOOKUP(A2051,[1]FloodArchive!$A$2:$P$6000,8,FALSE)</f>
        <v>37673</v>
      </c>
      <c r="E2051" s="24">
        <f>VLOOKUP(A2051,[1]FloodArchive!$A$2:$P$6000,9,FALSE)</f>
        <v>37676</v>
      </c>
      <c r="F2051" s="25">
        <f t="shared" si="102"/>
        <v>4</v>
      </c>
      <c r="G2051" s="23">
        <f>VLOOKUP(A2051,[1]FloodArchive!$A$2:$P$6000,11,FALSE)</f>
        <v>0</v>
      </c>
      <c r="H2051" s="23">
        <f>VLOOKUP(A2051,[1]FloodArchive!$A$2:$P$6000,12,FALSE)</f>
        <v>0</v>
      </c>
      <c r="I2051" s="36"/>
      <c r="J2051" s="23" t="str">
        <f>VLOOKUP(A2051,[1]FloodArchive!$A$2:$P$6000,13,FALSE)</f>
        <v>Heavy rain</v>
      </c>
      <c r="K2051" s="26">
        <f>VLOOKUP(A2051,[1]FloodArchive!$A$2:$P$6003,14,FALSE)</f>
        <v>1</v>
      </c>
      <c r="L2051" s="23">
        <f>VLOOKUP(A2051,[1]FloodArchive!$A$2:$P$6000,7,FALSE)</f>
        <v>9031.36</v>
      </c>
      <c r="M2051" s="27">
        <f t="shared" si="103"/>
        <v>4.5578131454091251</v>
      </c>
      <c r="N2051" s="23">
        <f>VLOOKUP(A2051,[1]FloodArchive!$A$2:$P$6000,5,FALSE)</f>
        <v>127.857</v>
      </c>
      <c r="O2051" s="23">
        <f>VLOOKUP(A2051,[1]FloodArchive!$A$2:$P$6000,6,FALSE)</f>
        <v>-18.228899999999999</v>
      </c>
      <c r="P2051" s="33"/>
    </row>
    <row r="2052" spans="1:16" ht="39.950000000000003" customHeight="1" x14ac:dyDescent="0.2">
      <c r="A2052" s="138">
        <f t="shared" si="101"/>
        <v>2164</v>
      </c>
      <c r="B2052" s="21" t="str">
        <f>VLOOKUP(A2052,[1]FloodArchive!$A$2:$N$6000,3,FALSE)</f>
        <v>Lebanon</v>
      </c>
      <c r="C2052" s="22" t="s">
        <v>3970</v>
      </c>
      <c r="D2052" s="24">
        <f>VLOOKUP(A2052,[1]FloodArchive!$A$2:$P$6000,8,FALSE)</f>
        <v>37673</v>
      </c>
      <c r="E2052" s="24">
        <f>VLOOKUP(A2052,[1]FloodArchive!$A$2:$P$6000,9,FALSE)</f>
        <v>37676</v>
      </c>
      <c r="F2052" s="25">
        <f t="shared" si="102"/>
        <v>4</v>
      </c>
      <c r="G2052" s="23">
        <f>VLOOKUP(A2052,[1]FloodArchive!$A$2:$P$6000,11,FALSE)</f>
        <v>0</v>
      </c>
      <c r="H2052" s="23">
        <f>VLOOKUP(A2052,[1]FloodArchive!$A$2:$P$6000,12,FALSE)</f>
        <v>0</v>
      </c>
      <c r="I2052" s="36"/>
      <c r="J2052" s="23" t="str">
        <f>VLOOKUP(A2052,[1]FloodArchive!$A$2:$P$6000,13,FALSE)</f>
        <v>Heavy rain</v>
      </c>
      <c r="K2052" s="26">
        <f>VLOOKUP(A2052,[1]FloodArchive!$A$2:$P$6003,14,FALSE)</f>
        <v>1</v>
      </c>
      <c r="L2052" s="23">
        <f>VLOOKUP(A2052,[1]FloodArchive!$A$2:$P$6000,7,FALSE)</f>
        <v>6337.59</v>
      </c>
      <c r="M2052" s="27">
        <f t="shared" si="103"/>
        <v>4.4039841311211632</v>
      </c>
      <c r="N2052" s="23">
        <f>VLOOKUP(A2052,[1]FloodArchive!$A$2:$P$6000,5,FALSE)</f>
        <v>35.773699999999998</v>
      </c>
      <c r="O2052" s="23">
        <f>VLOOKUP(A2052,[1]FloodArchive!$A$2:$P$6000,6,FALSE)</f>
        <v>33.545000000000002</v>
      </c>
      <c r="P2052" s="33" t="s">
        <v>3971</v>
      </c>
    </row>
    <row r="2053" spans="1:16" ht="39.950000000000003" customHeight="1" x14ac:dyDescent="0.2">
      <c r="A2053" s="138">
        <f t="shared" si="101"/>
        <v>2163</v>
      </c>
      <c r="B2053" s="21" t="str">
        <f>VLOOKUP(A2053,[1]FloodArchive!$A$2:$N$6000,3,FALSE)</f>
        <v>Pakistan</v>
      </c>
      <c r="C2053" s="22" t="s">
        <v>3972</v>
      </c>
      <c r="D2053" s="24">
        <f>VLOOKUP(A2053,[1]FloodArchive!$A$2:$P$6000,8,FALSE)</f>
        <v>37667</v>
      </c>
      <c r="E2053" s="24">
        <f>VLOOKUP(A2053,[1]FloodArchive!$A$2:$P$6000,9,FALSE)</f>
        <v>37676</v>
      </c>
      <c r="F2053" s="25">
        <f t="shared" si="102"/>
        <v>10</v>
      </c>
      <c r="G2053" s="23">
        <f>VLOOKUP(A2053,[1]FloodArchive!$A$2:$P$6000,11,FALSE)</f>
        <v>27</v>
      </c>
      <c r="H2053" s="23">
        <f>VLOOKUP(A2053,[1]FloodArchive!$A$2:$P$6000,12,FALSE)</f>
        <v>0</v>
      </c>
      <c r="I2053" s="36"/>
      <c r="J2053" s="23" t="str">
        <f>VLOOKUP(A2053,[1]FloodArchive!$A$2:$P$6000,13,FALSE)</f>
        <v>Heavy rain</v>
      </c>
      <c r="K2053" s="26">
        <f>VLOOKUP(A2053,[1]FloodArchive!$A$2:$P$6003,14,FALSE)</f>
        <v>1</v>
      </c>
      <c r="L2053" s="23">
        <f>VLOOKUP(A2053,[1]FloodArchive!$A$2:$P$6000,7,FALSE)</f>
        <v>26796.79</v>
      </c>
      <c r="M2053" s="27">
        <f t="shared" si="103"/>
        <v>5.4280827728055563</v>
      </c>
      <c r="N2053" s="23">
        <f>VLOOKUP(A2053,[1]FloodArchive!$A$2:$P$6000,5,FALSE)</f>
        <v>73.774900000000002</v>
      </c>
      <c r="O2053" s="23">
        <f>VLOOKUP(A2053,[1]FloodArchive!$A$2:$P$6000,6,FALSE)</f>
        <v>34.403700000000001</v>
      </c>
      <c r="P2053" s="33" t="s">
        <v>3973</v>
      </c>
    </row>
    <row r="2054" spans="1:16" ht="39.950000000000003" customHeight="1" x14ac:dyDescent="0.2">
      <c r="A2054" s="138">
        <f t="shared" si="101"/>
        <v>2162</v>
      </c>
      <c r="B2054" s="21" t="str">
        <f>VLOOKUP(A2054,[1]FloodArchive!$A$2:$N$6000,3,FALSE)</f>
        <v>Angola</v>
      </c>
      <c r="C2054" s="22" t="s">
        <v>3974</v>
      </c>
      <c r="D2054" s="24">
        <f>VLOOKUP(A2054,[1]FloodArchive!$A$2:$P$6000,8,FALSE)</f>
        <v>37658</v>
      </c>
      <c r="E2054" s="24">
        <f>VLOOKUP(A2054,[1]FloodArchive!$A$2:$P$6000,9,FALSE)</f>
        <v>37672</v>
      </c>
      <c r="F2054" s="25">
        <f t="shared" si="102"/>
        <v>15</v>
      </c>
      <c r="G2054" s="23">
        <f>VLOOKUP(A2054,[1]FloodArchive!$A$2:$P$6000,11,FALSE)</f>
        <v>0</v>
      </c>
      <c r="H2054" s="23">
        <f>VLOOKUP(A2054,[1]FloodArchive!$A$2:$P$6000,12,FALSE)</f>
        <v>0</v>
      </c>
      <c r="I2054" s="36"/>
      <c r="J2054" s="23" t="str">
        <f>VLOOKUP(A2054,[1]FloodArchive!$A$2:$P$6000,13,FALSE)</f>
        <v>Heavy rain</v>
      </c>
      <c r="K2054" s="26">
        <f>VLOOKUP(A2054,[1]FloodArchive!$A$2:$P$6003,14,FALSE)</f>
        <v>1</v>
      </c>
      <c r="L2054" s="23">
        <f>VLOOKUP(A2054,[1]FloodArchive!$A$2:$P$6000,7,FALSE)</f>
        <v>115312.47</v>
      </c>
      <c r="M2054" s="27">
        <f t="shared" si="103"/>
        <v>6.2379675339076384</v>
      </c>
      <c r="N2054" s="23">
        <f>VLOOKUP(A2054,[1]FloodArchive!$A$2:$P$6000,5,FALSE)</f>
        <v>18.014600000000002</v>
      </c>
      <c r="O2054" s="23">
        <f>VLOOKUP(A2054,[1]FloodArchive!$A$2:$P$6000,6,FALSE)</f>
        <v>-10.4392</v>
      </c>
      <c r="P2054" s="33" t="s">
        <v>3975</v>
      </c>
    </row>
    <row r="2055" spans="1:16" ht="39.950000000000003" customHeight="1" x14ac:dyDescent="0.2">
      <c r="A2055" s="138">
        <f t="shared" si="101"/>
        <v>2161</v>
      </c>
      <c r="B2055" s="21" t="str">
        <f>VLOOKUP(A2055,[1]FloodArchive!$A$2:$N$6000,3,FALSE)</f>
        <v>Zambia</v>
      </c>
      <c r="C2055" s="22" t="s">
        <v>3976</v>
      </c>
      <c r="D2055" s="24">
        <f>VLOOKUP(A2055,[1]FloodArchive!$A$2:$P$6000,8,FALSE)</f>
        <v>37636</v>
      </c>
      <c r="E2055" s="24">
        <f>VLOOKUP(A2055,[1]FloodArchive!$A$2:$P$6000,9,FALSE)</f>
        <v>37803</v>
      </c>
      <c r="F2055" s="25">
        <f t="shared" si="102"/>
        <v>168</v>
      </c>
      <c r="G2055" s="23">
        <f>VLOOKUP(A2055,[1]FloodArchive!$A$2:$P$6000,11,FALSE)</f>
        <v>7</v>
      </c>
      <c r="H2055" s="23">
        <f>VLOOKUP(A2055,[1]FloodArchive!$A$2:$P$6000,12,FALSE)</f>
        <v>20000</v>
      </c>
      <c r="I2055" s="36"/>
      <c r="J2055" s="23" t="str">
        <f>VLOOKUP(A2055,[1]FloodArchive!$A$2:$P$6000,13,FALSE)</f>
        <v>Heavy rain</v>
      </c>
      <c r="K2055" s="26">
        <f>VLOOKUP(A2055,[1]FloodArchive!$A$2:$P$6003,14,FALSE)</f>
        <v>2</v>
      </c>
      <c r="L2055" s="23">
        <f>VLOOKUP(A2055,[1]FloodArchive!$A$2:$P$6000,7,FALSE)</f>
        <v>607286.01</v>
      </c>
      <c r="M2055" s="27">
        <f t="shared" si="103"/>
        <v>8.3097325538198579</v>
      </c>
      <c r="N2055" s="23">
        <f>VLOOKUP(A2055,[1]FloodArchive!$A$2:$P$6000,5,FALSE)</f>
        <v>21.700500000000002</v>
      </c>
      <c r="O2055" s="23">
        <f>VLOOKUP(A2055,[1]FloodArchive!$A$2:$P$6000,6,FALSE)</f>
        <v>-12.176399999999999</v>
      </c>
      <c r="P2055" s="33" t="s">
        <v>3977</v>
      </c>
    </row>
    <row r="2056" spans="1:16" ht="39.950000000000003" customHeight="1" x14ac:dyDescent="0.2">
      <c r="A2056" s="138">
        <f t="shared" si="101"/>
        <v>2160</v>
      </c>
      <c r="B2056" s="21" t="str">
        <f>VLOOKUP(A2056,[1]FloodArchive!$A$2:$N$6000,3,FALSE)</f>
        <v>Pakistan</v>
      </c>
      <c r="C2056" s="22" t="s">
        <v>3978</v>
      </c>
      <c r="D2056" s="24">
        <f>VLOOKUP(A2056,[1]FloodArchive!$A$2:$P$6000,8,FALSE)</f>
        <v>37668</v>
      </c>
      <c r="E2056" s="24">
        <f>VLOOKUP(A2056,[1]FloodArchive!$A$2:$P$6000,9,FALSE)</f>
        <v>37674</v>
      </c>
      <c r="F2056" s="25">
        <f t="shared" si="102"/>
        <v>7</v>
      </c>
      <c r="G2056" s="23">
        <f>VLOOKUP(A2056,[1]FloodArchive!$A$2:$P$6000,11,FALSE)</f>
        <v>20</v>
      </c>
      <c r="H2056" s="23">
        <f>VLOOKUP(A2056,[1]FloodArchive!$A$2:$P$6000,12,FALSE)</f>
        <v>3000</v>
      </c>
      <c r="I2056" s="36"/>
      <c r="J2056" s="23" t="str">
        <f>VLOOKUP(A2056,[1]FloodArchive!$A$2:$P$6000,13,FALSE)</f>
        <v>Heavy rain</v>
      </c>
      <c r="K2056" s="26">
        <f>VLOOKUP(A2056,[1]FloodArchive!$A$2:$P$6003,14,FALSE)</f>
        <v>1</v>
      </c>
      <c r="L2056" s="23">
        <f>VLOOKUP(A2056,[1]FloodArchive!$A$2:$P$6000,7,FALSE)</f>
        <v>433469.94</v>
      </c>
      <c r="M2056" s="27">
        <f t="shared" si="103"/>
        <v>6.4820570256908994</v>
      </c>
      <c r="N2056" s="23">
        <f>VLOOKUP(A2056,[1]FloodArchive!$A$2:$P$6000,5,FALSE)</f>
        <v>68.067700000000002</v>
      </c>
      <c r="O2056" s="23">
        <f>VLOOKUP(A2056,[1]FloodArchive!$A$2:$P$6000,6,FALSE)</f>
        <v>27.524699999999999</v>
      </c>
      <c r="P2056" s="33" t="s">
        <v>3979</v>
      </c>
    </row>
    <row r="2057" spans="1:16" ht="39.950000000000003" customHeight="1" x14ac:dyDescent="0.2">
      <c r="A2057" s="138">
        <f t="shared" si="101"/>
        <v>2159</v>
      </c>
      <c r="B2057" s="21" t="str">
        <f>VLOOKUP(A2057,[1]FloodArchive!$A$2:$N$6000,3,FALSE)</f>
        <v>USA</v>
      </c>
      <c r="C2057" s="22" t="s">
        <v>3980</v>
      </c>
      <c r="D2057" s="24">
        <f>VLOOKUP(A2057,[1]FloodArchive!$A$2:$P$6000,8,FALSE)</f>
        <v>37667</v>
      </c>
      <c r="E2057" s="24">
        <f>VLOOKUP(A2057,[1]FloodArchive!$A$2:$P$6000,9,FALSE)</f>
        <v>37670</v>
      </c>
      <c r="F2057" s="25">
        <f t="shared" si="102"/>
        <v>4</v>
      </c>
      <c r="G2057" s="23">
        <f>VLOOKUP(A2057,[1]FloodArchive!$A$2:$P$6000,11,FALSE)</f>
        <v>2</v>
      </c>
      <c r="H2057" s="23">
        <f>VLOOKUP(A2057,[1]FloodArchive!$A$2:$P$6000,12,FALSE)</f>
        <v>100</v>
      </c>
      <c r="I2057" s="36"/>
      <c r="J2057" s="23" t="str">
        <f>VLOOKUP(A2057,[1]FloodArchive!$A$2:$P$6000,13,FALSE)</f>
        <v>Rain and snow</v>
      </c>
      <c r="K2057" s="26">
        <f>VLOOKUP(A2057,[1]FloodArchive!$A$2:$P$6003,14,FALSE)</f>
        <v>1</v>
      </c>
      <c r="L2057" s="23">
        <f>VLOOKUP(A2057,[1]FloodArchive!$A$2:$P$6000,7,FALSE)</f>
        <v>42499.87</v>
      </c>
      <c r="M2057" s="27">
        <f t="shared" si="103"/>
        <v>5.2304475929460619</v>
      </c>
      <c r="N2057" s="23">
        <f>VLOOKUP(A2057,[1]FloodArchive!$A$2:$P$6000,5,FALSE)</f>
        <v>-82.284599999999998</v>
      </c>
      <c r="O2057" s="23">
        <f>VLOOKUP(A2057,[1]FloodArchive!$A$2:$P$6000,6,FALSE)</f>
        <v>37.696800000000003</v>
      </c>
      <c r="P2057" s="33" t="s">
        <v>3981</v>
      </c>
    </row>
    <row r="2058" spans="1:16" ht="39.950000000000003" customHeight="1" x14ac:dyDescent="0.2">
      <c r="A2058" s="138">
        <f t="shared" si="101"/>
        <v>2158</v>
      </c>
      <c r="B2058" s="21" t="str">
        <f>VLOOKUP(A2058,[1]FloodArchive!$A$2:$N$6000,3,FALSE)</f>
        <v>Indonesia</v>
      </c>
      <c r="C2058" s="22" t="s">
        <v>3982</v>
      </c>
      <c r="D2058" s="24">
        <f>VLOOKUP(A2058,[1]FloodArchive!$A$2:$P$6000,8,FALSE)</f>
        <v>37668</v>
      </c>
      <c r="E2058" s="24">
        <f>VLOOKUP(A2058,[1]FloodArchive!$A$2:$P$6000,9,FALSE)</f>
        <v>37669</v>
      </c>
      <c r="F2058" s="25">
        <f t="shared" si="102"/>
        <v>2</v>
      </c>
      <c r="G2058" s="23">
        <f>VLOOKUP(A2058,[1]FloodArchive!$A$2:$P$6000,11,FALSE)</f>
        <v>0</v>
      </c>
      <c r="H2058" s="23">
        <f>VLOOKUP(A2058,[1]FloodArchive!$A$2:$P$6000,12,FALSE)</f>
        <v>4300</v>
      </c>
      <c r="I2058" s="36"/>
      <c r="J2058" s="23" t="str">
        <f>VLOOKUP(A2058,[1]FloodArchive!$A$2:$P$6000,13,FALSE)</f>
        <v>Heavy rain</v>
      </c>
      <c r="K2058" s="26">
        <f>VLOOKUP(A2058,[1]FloodArchive!$A$2:$P$6003,14,FALSE)</f>
        <v>1</v>
      </c>
      <c r="L2058" s="23">
        <f>VLOOKUP(A2058,[1]FloodArchive!$A$2:$P$6000,7,FALSE)</f>
        <v>401.22399999999999</v>
      </c>
      <c r="M2058" s="27">
        <f t="shared" si="103"/>
        <v>2.9044168989650569</v>
      </c>
      <c r="N2058" s="23">
        <f>VLOOKUP(A2058,[1]FloodArchive!$A$2:$P$6000,5,FALSE)</f>
        <v>107.604</v>
      </c>
      <c r="O2058" s="23">
        <f>VLOOKUP(A2058,[1]FloodArchive!$A$2:$P$6000,6,FALSE)</f>
        <v>-6.9731899999999998</v>
      </c>
      <c r="P2058" s="33" t="s">
        <v>3983</v>
      </c>
    </row>
    <row r="2059" spans="1:16" ht="39.950000000000003" customHeight="1" x14ac:dyDescent="0.2">
      <c r="A2059" s="138">
        <f t="shared" ref="A2059:A2122" si="104">A2060+1</f>
        <v>2157</v>
      </c>
      <c r="B2059" s="21" t="str">
        <f>VLOOKUP(A2059,[1]FloodArchive!$A$2:$N$6000,3,FALSE)</f>
        <v>Canada</v>
      </c>
      <c r="C2059" s="22" t="s">
        <v>3984</v>
      </c>
      <c r="D2059" s="24">
        <f>VLOOKUP(A2059,[1]FloodArchive!$A$2:$P$6000,8,FALSE)</f>
        <v>37667</v>
      </c>
      <c r="E2059" s="24">
        <f>VLOOKUP(A2059,[1]FloodArchive!$A$2:$P$6000,9,FALSE)</f>
        <v>37673</v>
      </c>
      <c r="F2059" s="25">
        <f t="shared" si="102"/>
        <v>7</v>
      </c>
      <c r="G2059" s="23">
        <f>VLOOKUP(A2059,[1]FloodArchive!$A$2:$P$6000,11,FALSE)</f>
        <v>0</v>
      </c>
      <c r="H2059" s="23">
        <f>VLOOKUP(A2059,[1]FloodArchive!$A$2:$P$6000,12,FALSE)</f>
        <v>1100</v>
      </c>
      <c r="I2059" s="36"/>
      <c r="J2059" s="23" t="str">
        <f>VLOOKUP(A2059,[1]FloodArchive!$A$2:$P$6000,13,FALSE)</f>
        <v>Ice Jams</v>
      </c>
      <c r="K2059" s="26">
        <f>VLOOKUP(A2059,[1]FloodArchive!$A$2:$P$6003,14,FALSE)</f>
        <v>1</v>
      </c>
      <c r="L2059" s="23">
        <f>VLOOKUP(A2059,[1]FloodArchive!$A$2:$P$6000,7,FALSE)</f>
        <v>1014.86</v>
      </c>
      <c r="M2059" s="27">
        <f t="shared" si="103"/>
        <v>3.8515041754447297</v>
      </c>
      <c r="N2059" s="23">
        <f>VLOOKUP(A2059,[1]FloodArchive!$A$2:$P$6000,5,FALSE)</f>
        <v>-56.033000000000001</v>
      </c>
      <c r="O2059" s="23">
        <f>VLOOKUP(A2059,[1]FloodArchive!$A$2:$P$6000,6,FALSE)</f>
        <v>48.982999999999997</v>
      </c>
      <c r="P2059" s="33" t="s">
        <v>3985</v>
      </c>
    </row>
    <row r="2060" spans="1:16" ht="39.950000000000003" customHeight="1" x14ac:dyDescent="0.2">
      <c r="A2060" s="138">
        <f t="shared" si="104"/>
        <v>2156</v>
      </c>
      <c r="B2060" s="21" t="str">
        <f>VLOOKUP(A2060,[1]FloodArchive!$A$2:$N$6000,3,FALSE)</f>
        <v>Indonesia</v>
      </c>
      <c r="C2060" s="22" t="s">
        <v>3986</v>
      </c>
      <c r="D2060" s="24">
        <f>VLOOKUP(A2060,[1]FloodArchive!$A$2:$P$6000,8,FALSE)</f>
        <v>37665</v>
      </c>
      <c r="E2060" s="24">
        <f>VLOOKUP(A2060,[1]FloodArchive!$A$2:$P$6000,9,FALSE)</f>
        <v>37666</v>
      </c>
      <c r="F2060" s="25">
        <f t="shared" si="102"/>
        <v>2</v>
      </c>
      <c r="G2060" s="23">
        <f>VLOOKUP(A2060,[1]FloodArchive!$A$2:$P$6000,11,FALSE)</f>
        <v>3</v>
      </c>
      <c r="H2060" s="23">
        <f>VLOOKUP(A2060,[1]FloodArchive!$A$2:$P$6000,12,FALSE)</f>
        <v>33000</v>
      </c>
      <c r="I2060" s="36"/>
      <c r="J2060" s="23" t="str">
        <f>VLOOKUP(A2060,[1]FloodArchive!$A$2:$P$6000,13,FALSE)</f>
        <v>Heavy rain</v>
      </c>
      <c r="K2060" s="26">
        <f>VLOOKUP(A2060,[1]FloodArchive!$A$2:$P$6003,14,FALSE)</f>
        <v>1</v>
      </c>
      <c r="L2060" s="23">
        <f>VLOOKUP(A2060,[1]FloodArchive!$A$2:$P$6000,7,FALSE)</f>
        <v>545.17700000000002</v>
      </c>
      <c r="M2060" s="27">
        <f t="shared" si="103"/>
        <v>3.0375675211395579</v>
      </c>
      <c r="N2060" s="23">
        <f>VLOOKUP(A2060,[1]FloodArchive!$A$2:$P$6000,5,FALSE)</f>
        <v>106.84699999999999</v>
      </c>
      <c r="O2060" s="23">
        <f>VLOOKUP(A2060,[1]FloodArchive!$A$2:$P$6000,6,FALSE)</f>
        <v>-6.2081299999999997</v>
      </c>
      <c r="P2060" s="33" t="s">
        <v>3987</v>
      </c>
    </row>
    <row r="2061" spans="1:16" ht="39.950000000000003" customHeight="1" x14ac:dyDescent="0.2">
      <c r="A2061" s="138">
        <f t="shared" si="104"/>
        <v>2155</v>
      </c>
      <c r="B2061" s="21" t="str">
        <f>VLOOKUP(A2061,[1]FloodArchive!$A$2:$N$6000,3,FALSE)</f>
        <v>USA</v>
      </c>
      <c r="C2061" s="22" t="s">
        <v>3988</v>
      </c>
      <c r="D2061" s="24">
        <f>VLOOKUP(A2061,[1]FloodArchive!$A$2:$P$6000,8,FALSE)</f>
        <v>37664</v>
      </c>
      <c r="E2061" s="24">
        <f>VLOOKUP(A2061,[1]FloodArchive!$A$2:$P$6000,9,FALSE)</f>
        <v>37665</v>
      </c>
      <c r="F2061" s="25">
        <f t="shared" si="102"/>
        <v>2</v>
      </c>
      <c r="G2061" s="23">
        <f>VLOOKUP(A2061,[1]FloodArchive!$A$2:$P$6000,11,FALSE)</f>
        <v>0</v>
      </c>
      <c r="H2061" s="23">
        <f>VLOOKUP(A2061,[1]FloodArchive!$A$2:$P$6000,12,FALSE)</f>
        <v>0</v>
      </c>
      <c r="I2061" s="36"/>
      <c r="J2061" s="23" t="str">
        <f>VLOOKUP(A2061,[1]FloodArchive!$A$2:$P$6000,13,FALSE)</f>
        <v>Heavy rain</v>
      </c>
      <c r="K2061" s="26">
        <f>VLOOKUP(A2061,[1]FloodArchive!$A$2:$P$6003,14,FALSE)</f>
        <v>1</v>
      </c>
      <c r="L2061" s="23">
        <f>VLOOKUP(A2061,[1]FloodArchive!$A$2:$P$6000,7,FALSE)</f>
        <v>29456.33</v>
      </c>
      <c r="M2061" s="27">
        <f t="shared" si="103"/>
        <v>4.7702086322630919</v>
      </c>
      <c r="N2061" s="23">
        <f>VLOOKUP(A2061,[1]FloodArchive!$A$2:$P$6000,5,FALSE)</f>
        <v>-119.012</v>
      </c>
      <c r="O2061" s="23">
        <f>VLOOKUP(A2061,[1]FloodArchive!$A$2:$P$6000,6,FALSE)</f>
        <v>34.307099999999998</v>
      </c>
      <c r="P2061" s="33" t="s">
        <v>3989</v>
      </c>
    </row>
    <row r="2062" spans="1:16" ht="39.950000000000003" customHeight="1" x14ac:dyDescent="0.2">
      <c r="A2062" s="138">
        <f t="shared" si="104"/>
        <v>2154</v>
      </c>
      <c r="B2062" s="21" t="str">
        <f>VLOOKUP(A2062,[1]FloodArchive!$A$2:$N$6000,3,FALSE)</f>
        <v>Australia</v>
      </c>
      <c r="C2062" s="22" t="s">
        <v>3990</v>
      </c>
      <c r="D2062" s="24">
        <f>VLOOKUP(A2062,[1]FloodArchive!$A$2:$P$6000,8,FALSE)</f>
        <v>37663</v>
      </c>
      <c r="E2062" s="24">
        <f>VLOOKUP(A2062,[1]FloodArchive!$A$2:$P$6000,9,FALSE)</f>
        <v>37666</v>
      </c>
      <c r="F2062" s="25">
        <f t="shared" si="102"/>
        <v>4</v>
      </c>
      <c r="G2062" s="23">
        <f>VLOOKUP(A2062,[1]FloodArchive!$A$2:$P$6000,11,FALSE)</f>
        <v>0</v>
      </c>
      <c r="H2062" s="23">
        <f>VLOOKUP(A2062,[1]FloodArchive!$A$2:$P$6000,12,FALSE)</f>
        <v>0</v>
      </c>
      <c r="I2062" s="36"/>
      <c r="J2062" s="23" t="str">
        <f>VLOOKUP(A2062,[1]FloodArchive!$A$2:$P$6000,13,FALSE)</f>
        <v>Heavy rain</v>
      </c>
      <c r="K2062" s="26">
        <f>VLOOKUP(A2062,[1]FloodArchive!$A$2:$P$6003,14,FALSE)</f>
        <v>1</v>
      </c>
      <c r="L2062" s="23">
        <f>VLOOKUP(A2062,[1]FloodArchive!$A$2:$P$6000,7,FALSE)</f>
        <v>40587.440000000002</v>
      </c>
      <c r="M2062" s="27">
        <f t="shared" si="103"/>
        <v>5.210451650949377</v>
      </c>
      <c r="N2062" s="23">
        <f>VLOOKUP(A2062,[1]FloodArchive!$A$2:$P$6000,5,FALSE)</f>
        <v>146.72200000000001</v>
      </c>
      <c r="O2062" s="23">
        <f>VLOOKUP(A2062,[1]FloodArchive!$A$2:$P$6000,6,FALSE)</f>
        <v>-22.278099999999998</v>
      </c>
      <c r="P2062" s="33" t="s">
        <v>3991</v>
      </c>
    </row>
    <row r="2063" spans="1:16" ht="39.950000000000003" customHeight="1" x14ac:dyDescent="0.2">
      <c r="A2063" s="138">
        <f t="shared" si="104"/>
        <v>2153</v>
      </c>
      <c r="B2063" s="21" t="str">
        <f>VLOOKUP(A2063,[1]FloodArchive!$A$2:$N$6000,3,FALSE)</f>
        <v>Zambia</v>
      </c>
      <c r="C2063" s="22" t="s">
        <v>3992</v>
      </c>
      <c r="D2063" s="24">
        <f>VLOOKUP(A2063,[1]FloodArchive!$A$2:$P$6000,8,FALSE)</f>
        <v>37657</v>
      </c>
      <c r="E2063" s="24">
        <f>VLOOKUP(A2063,[1]FloodArchive!$A$2:$P$6000,9,FALSE)</f>
        <v>37659</v>
      </c>
      <c r="F2063" s="25">
        <f t="shared" si="102"/>
        <v>3</v>
      </c>
      <c r="G2063" s="23">
        <f>VLOOKUP(A2063,[1]FloodArchive!$A$2:$P$6000,11,FALSE)</f>
        <v>0</v>
      </c>
      <c r="H2063" s="23">
        <f>VLOOKUP(A2063,[1]FloodArchive!$A$2:$P$6000,12,FALSE)</f>
        <v>400</v>
      </c>
      <c r="I2063" s="36"/>
      <c r="J2063" s="23" t="str">
        <f>VLOOKUP(A2063,[1]FloodArchive!$A$2:$P$6000,13,FALSE)</f>
        <v>Heavy rain</v>
      </c>
      <c r="K2063" s="26">
        <f>VLOOKUP(A2063,[1]FloodArchive!$A$2:$P$6003,14,FALSE)</f>
        <v>1</v>
      </c>
      <c r="L2063" s="23">
        <f>VLOOKUP(A2063,[1]FloodArchive!$A$2:$P$6000,7,FALSE)</f>
        <v>2674.05</v>
      </c>
      <c r="M2063" s="27">
        <f t="shared" si="103"/>
        <v>3.9042907782593455</v>
      </c>
      <c r="N2063" s="23">
        <f>VLOOKUP(A2063,[1]FloodArchive!$A$2:$P$6000,5,FALSE)</f>
        <v>28.565100000000001</v>
      </c>
      <c r="O2063" s="23">
        <f>VLOOKUP(A2063,[1]FloodArchive!$A$2:$P$6000,6,FALSE)</f>
        <v>-14.3453</v>
      </c>
      <c r="P2063" s="33" t="s">
        <v>3993</v>
      </c>
    </row>
    <row r="2064" spans="1:16" ht="39.950000000000003" customHeight="1" x14ac:dyDescent="0.2">
      <c r="A2064" s="138">
        <f t="shared" si="104"/>
        <v>2152</v>
      </c>
      <c r="B2064" s="21" t="str">
        <f>VLOOKUP(A2064,[1]FloodArchive!$A$2:$N$6000,3,FALSE)</f>
        <v>Australia</v>
      </c>
      <c r="C2064" s="22" t="s">
        <v>3994</v>
      </c>
      <c r="D2064" s="24">
        <f>VLOOKUP(A2064,[1]FloodArchive!$A$2:$P$6000,8,FALSE)</f>
        <v>37657</v>
      </c>
      <c r="E2064" s="24">
        <f>VLOOKUP(A2064,[1]FloodArchive!$A$2:$P$6000,9,FALSE)</f>
        <v>37664</v>
      </c>
      <c r="F2064" s="25">
        <f t="shared" si="102"/>
        <v>8</v>
      </c>
      <c r="G2064" s="23">
        <f>VLOOKUP(A2064,[1]FloodArchive!$A$2:$P$6000,11,FALSE)</f>
        <v>1</v>
      </c>
      <c r="H2064" s="23">
        <f>VLOOKUP(A2064,[1]FloodArchive!$A$2:$P$6000,12,FALSE)</f>
        <v>20</v>
      </c>
      <c r="I2064" s="36">
        <v>2000000</v>
      </c>
      <c r="J2064" s="23" t="str">
        <f>VLOOKUP(A2064,[1]FloodArchive!$A$2:$P$6000,13,FALSE)</f>
        <v>Heavy rain</v>
      </c>
      <c r="K2064" s="26">
        <f>VLOOKUP(A2064,[1]FloodArchive!$A$2:$P$6003,14,FALSE)</f>
        <v>1</v>
      </c>
      <c r="L2064" s="23">
        <f>VLOOKUP(A2064,[1]FloodArchive!$A$2:$P$6000,7,FALSE)</f>
        <v>46117.22</v>
      </c>
      <c r="M2064" s="27">
        <f t="shared" si="103"/>
        <v>5.566953106623953</v>
      </c>
      <c r="N2064" s="23">
        <f>VLOOKUP(A2064,[1]FloodArchive!$A$2:$P$6000,5,FALSE)</f>
        <v>150.37299999999999</v>
      </c>
      <c r="O2064" s="23">
        <f>VLOOKUP(A2064,[1]FloodArchive!$A$2:$P$6000,6,FALSE)</f>
        <v>-23.771899999999999</v>
      </c>
      <c r="P2064" s="33" t="s">
        <v>3995</v>
      </c>
    </row>
    <row r="2065" spans="1:16" ht="39.950000000000003" customHeight="1" x14ac:dyDescent="0.2">
      <c r="A2065" s="138">
        <f t="shared" si="104"/>
        <v>2151</v>
      </c>
      <c r="B2065" s="21" t="str">
        <f>VLOOKUP(A2065,[1]FloodArchive!$A$2:$N$6000,3,FALSE)</f>
        <v>Malaysia</v>
      </c>
      <c r="C2065" s="22" t="s">
        <v>3996</v>
      </c>
      <c r="D2065" s="24">
        <f>VLOOKUP(A2065,[1]FloodArchive!$A$2:$P$6000,8,FALSE)</f>
        <v>37656</v>
      </c>
      <c r="E2065" s="24">
        <f>VLOOKUP(A2065,[1]FloodArchive!$A$2:$P$6000,9,FALSE)</f>
        <v>37659</v>
      </c>
      <c r="F2065" s="25">
        <f t="shared" si="102"/>
        <v>4</v>
      </c>
      <c r="G2065" s="23">
        <f>VLOOKUP(A2065,[1]FloodArchive!$A$2:$P$6000,11,FALSE)</f>
        <v>0</v>
      </c>
      <c r="H2065" s="23">
        <f>VLOOKUP(A2065,[1]FloodArchive!$A$2:$P$6000,12,FALSE)</f>
        <v>11000</v>
      </c>
      <c r="I2065" s="36"/>
      <c r="J2065" s="23" t="str">
        <f>VLOOKUP(A2065,[1]FloodArchive!$A$2:$P$6000,13,FALSE)</f>
        <v>Heavy rain</v>
      </c>
      <c r="K2065" s="26">
        <f>VLOOKUP(A2065,[1]FloodArchive!$A$2:$P$6003,14,FALSE)</f>
        <v>1</v>
      </c>
      <c r="L2065" s="23">
        <f>VLOOKUP(A2065,[1]FloodArchive!$A$2:$P$6000,7,FALSE)</f>
        <v>6108.77</v>
      </c>
      <c r="M2065" s="27">
        <f t="shared" si="103"/>
        <v>4.38801376523862</v>
      </c>
      <c r="N2065" s="23">
        <f>VLOOKUP(A2065,[1]FloodArchive!$A$2:$P$6000,5,FALSE)</f>
        <v>110.416</v>
      </c>
      <c r="O2065" s="23">
        <f>VLOOKUP(A2065,[1]FloodArchive!$A$2:$P$6000,6,FALSE)</f>
        <v>1.3113900000000001</v>
      </c>
      <c r="P2065" s="33" t="s">
        <v>3997</v>
      </c>
    </row>
    <row r="2066" spans="1:16" ht="39.950000000000003" customHeight="1" x14ac:dyDescent="0.2">
      <c r="A2066" s="138">
        <f t="shared" si="104"/>
        <v>2150</v>
      </c>
      <c r="B2066" s="21" t="str">
        <f>VLOOKUP(A2066,[1]FloodArchive!$A$2:$N$6000,3,FALSE)</f>
        <v>Mozambique</v>
      </c>
      <c r="C2066" s="22" t="s">
        <v>3998</v>
      </c>
      <c r="D2066" s="24">
        <f>VLOOKUP(A2066,[1]FloodArchive!$A$2:$P$6000,8,FALSE)</f>
        <v>37656</v>
      </c>
      <c r="E2066" s="24">
        <f>VLOOKUP(A2066,[1]FloodArchive!$A$2:$P$6000,9,FALSE)</f>
        <v>37669</v>
      </c>
      <c r="F2066" s="25">
        <f t="shared" si="102"/>
        <v>14</v>
      </c>
      <c r="G2066" s="23">
        <f>VLOOKUP(A2066,[1]FloodArchive!$A$2:$P$6000,11,FALSE)</f>
        <v>32</v>
      </c>
      <c r="H2066" s="23">
        <f>VLOOKUP(A2066,[1]FloodArchive!$A$2:$P$6000,12,FALSE)</f>
        <v>400000</v>
      </c>
      <c r="I2066" s="36"/>
      <c r="J2066" s="23" t="str">
        <f>VLOOKUP(A2066,[1]FloodArchive!$A$2:$P$6000,13,FALSE)</f>
        <v>Heavy rain</v>
      </c>
      <c r="K2066" s="26">
        <f>VLOOKUP(A2066,[1]FloodArchive!$A$2:$P$6003,14,FALSE)</f>
        <v>1</v>
      </c>
      <c r="L2066" s="23">
        <f>VLOOKUP(A2066,[1]FloodArchive!$A$2:$P$6000,7,FALSE)</f>
        <v>88563.63</v>
      </c>
      <c r="M2066" s="27">
        <f t="shared" si="103"/>
        <v>6.0933834445500414</v>
      </c>
      <c r="N2066" s="23">
        <f>VLOOKUP(A2066,[1]FloodArchive!$A$2:$P$6000,5,FALSE)</f>
        <v>39.834000000000003</v>
      </c>
      <c r="O2066" s="23">
        <f>VLOOKUP(A2066,[1]FloodArchive!$A$2:$P$6000,6,FALSE)</f>
        <v>-12.9125</v>
      </c>
      <c r="P2066" s="33" t="s">
        <v>3999</v>
      </c>
    </row>
    <row r="2067" spans="1:16" ht="39.950000000000003" customHeight="1" x14ac:dyDescent="0.2">
      <c r="A2067" s="138">
        <f t="shared" si="104"/>
        <v>2149</v>
      </c>
      <c r="B2067" s="21" t="str">
        <f>VLOOKUP(A2067,[1]FloodArchive!$A$2:$N$6000,3,FALSE)</f>
        <v>Indonesia</v>
      </c>
      <c r="C2067" s="22" t="s">
        <v>4000</v>
      </c>
      <c r="D2067" s="24">
        <f>VLOOKUP(A2067,[1]FloodArchive!$A$2:$P$6000,8,FALSE)</f>
        <v>37656</v>
      </c>
      <c r="E2067" s="24">
        <f>VLOOKUP(A2067,[1]FloodArchive!$A$2:$P$6000,9,FALSE)</f>
        <v>37658</v>
      </c>
      <c r="F2067" s="25">
        <f t="shared" si="102"/>
        <v>3</v>
      </c>
      <c r="G2067" s="23">
        <f>VLOOKUP(A2067,[1]FloodArchive!$A$2:$P$6000,11,FALSE)</f>
        <v>7</v>
      </c>
      <c r="H2067" s="23">
        <f>VLOOKUP(A2067,[1]FloodArchive!$A$2:$P$6000,12,FALSE)</f>
        <v>280</v>
      </c>
      <c r="I2067" s="36"/>
      <c r="J2067" s="23" t="str">
        <f>VLOOKUP(A2067,[1]FloodArchive!$A$2:$P$6000,13,FALSE)</f>
        <v>Brief torrential rain</v>
      </c>
      <c r="K2067" s="26">
        <f>VLOOKUP(A2067,[1]FloodArchive!$A$2:$P$6003,14,FALSE)</f>
        <v>1</v>
      </c>
      <c r="L2067" s="23">
        <f>VLOOKUP(A2067,[1]FloodArchive!$A$2:$P$6000,7,FALSE)</f>
        <v>1559.1</v>
      </c>
      <c r="M2067" s="27">
        <f t="shared" si="103"/>
        <v>3.6699952262621842</v>
      </c>
      <c r="N2067" s="23">
        <f>VLOOKUP(A2067,[1]FloodArchive!$A$2:$P$6000,5,FALSE)</f>
        <v>102.64</v>
      </c>
      <c r="O2067" s="23">
        <f>VLOOKUP(A2067,[1]FloodArchive!$A$2:$P$6000,6,FALSE)</f>
        <v>-3.46055</v>
      </c>
      <c r="P2067" s="33"/>
    </row>
    <row r="2068" spans="1:16" ht="39.950000000000003" customHeight="1" x14ac:dyDescent="0.2">
      <c r="A2068" s="138">
        <f t="shared" si="104"/>
        <v>2148</v>
      </c>
      <c r="B2068" s="21" t="str">
        <f>VLOOKUP(A2068,[1]FloodArchive!$A$2:$N$6000,3,FALSE)</f>
        <v>Indonesia</v>
      </c>
      <c r="C2068" s="22" t="s">
        <v>4001</v>
      </c>
      <c r="D2068" s="24">
        <f>VLOOKUP(A2068,[1]FloodArchive!$A$2:$P$6000,8,FALSE)</f>
        <v>37651</v>
      </c>
      <c r="E2068" s="24">
        <f>VLOOKUP(A2068,[1]FloodArchive!$A$2:$P$6000,9,FALSE)</f>
        <v>37661</v>
      </c>
      <c r="F2068" s="25">
        <f t="shared" si="102"/>
        <v>11</v>
      </c>
      <c r="G2068" s="23">
        <f>VLOOKUP(A2068,[1]FloodArchive!$A$2:$P$6000,11,FALSE)</f>
        <v>0</v>
      </c>
      <c r="H2068" s="23">
        <f>VLOOKUP(A2068,[1]FloodArchive!$A$2:$P$6000,12,FALSE)</f>
        <v>0</v>
      </c>
      <c r="I2068" s="36"/>
      <c r="J2068" s="23" t="str">
        <f>VLOOKUP(A2068,[1]FloodArchive!$A$2:$P$6000,13,FALSE)</f>
        <v>Heavy rain</v>
      </c>
      <c r="K2068" s="26">
        <f>VLOOKUP(A2068,[1]FloodArchive!$A$2:$P$6003,14,FALSE)</f>
        <v>1</v>
      </c>
      <c r="L2068" s="23">
        <f>VLOOKUP(A2068,[1]FloodArchive!$A$2:$P$6000,7,FALSE)</f>
        <v>4154.7700000000004</v>
      </c>
      <c r="M2068" s="27">
        <f t="shared" si="103"/>
        <v>4.6599396722445201</v>
      </c>
      <c r="N2068" s="23">
        <f>VLOOKUP(A2068,[1]FloodArchive!$A$2:$P$6000,5,FALSE)</f>
        <v>107.64100000000001</v>
      </c>
      <c r="O2068" s="23">
        <f>VLOOKUP(A2068,[1]FloodArchive!$A$2:$P$6000,6,FALSE)</f>
        <v>-7.0467599999999999</v>
      </c>
      <c r="P2068" s="33" t="s">
        <v>4002</v>
      </c>
    </row>
    <row r="2069" spans="1:16" ht="39.950000000000003" customHeight="1" x14ac:dyDescent="0.2">
      <c r="A2069" s="138">
        <f t="shared" si="104"/>
        <v>2147</v>
      </c>
      <c r="B2069" s="21" t="str">
        <f>VLOOKUP(A2069,[1]FloodArchive!$A$2:$N$6000,3,FALSE)</f>
        <v>Russia</v>
      </c>
      <c r="C2069" s="22" t="s">
        <v>4003</v>
      </c>
      <c r="D2069" s="24">
        <f>VLOOKUP(A2069,[1]FloodArchive!$A$2:$P$6000,8,FALSE)</f>
        <v>37653</v>
      </c>
      <c r="E2069" s="24">
        <f>VLOOKUP(A2069,[1]FloodArchive!$A$2:$P$6000,9,FALSE)</f>
        <v>37655</v>
      </c>
      <c r="F2069" s="25">
        <f t="shared" si="102"/>
        <v>3</v>
      </c>
      <c r="G2069" s="23">
        <f>VLOOKUP(A2069,[1]FloodArchive!$A$2:$P$6000,11,FALSE)</f>
        <v>0</v>
      </c>
      <c r="H2069" s="23">
        <f>VLOOKUP(A2069,[1]FloodArchive!$A$2:$P$6000,12,FALSE)</f>
        <v>200</v>
      </c>
      <c r="I2069" s="36"/>
      <c r="J2069" s="23" t="str">
        <f>VLOOKUP(A2069,[1]FloodArchive!$A$2:$P$6000,13,FALSE)</f>
        <v>Heavy rain</v>
      </c>
      <c r="K2069" s="26">
        <f>VLOOKUP(A2069,[1]FloodArchive!$A$2:$P$6003,14,FALSE)</f>
        <v>1</v>
      </c>
      <c r="L2069" s="23">
        <f>VLOOKUP(A2069,[1]FloodArchive!$A$2:$P$6000,7,FALSE)</f>
        <v>18390.87</v>
      </c>
      <c r="M2069" s="27">
        <f t="shared" si="103"/>
        <v>4.7417235292139734</v>
      </c>
      <c r="N2069" s="23">
        <f>VLOOKUP(A2069,[1]FloodArchive!$A$2:$P$6000,5,FALSE)</f>
        <v>39.672899999999998</v>
      </c>
      <c r="O2069" s="23">
        <f>VLOOKUP(A2069,[1]FloodArchive!$A$2:$P$6000,6,FALSE)</f>
        <v>47.224800000000002</v>
      </c>
      <c r="P2069" s="33" t="s">
        <v>4004</v>
      </c>
    </row>
    <row r="2070" spans="1:16" ht="39.950000000000003" customHeight="1" x14ac:dyDescent="0.2">
      <c r="A2070" s="138">
        <f t="shared" si="104"/>
        <v>2146</v>
      </c>
      <c r="B2070" s="21" t="str">
        <f>VLOOKUP(A2070,[1]FloodArchive!$A$2:$N$6000,3,FALSE)</f>
        <v>Israel</v>
      </c>
      <c r="C2070" s="22" t="s">
        <v>4005</v>
      </c>
      <c r="D2070" s="24">
        <f>VLOOKUP(A2070,[1]FloodArchive!$A$2:$P$6000,8,FALSE)</f>
        <v>37650</v>
      </c>
      <c r="E2070" s="24">
        <f>VLOOKUP(A2070,[1]FloodArchive!$A$2:$P$6000,9,FALSE)</f>
        <v>37651</v>
      </c>
      <c r="F2070" s="25">
        <f t="shared" si="102"/>
        <v>2</v>
      </c>
      <c r="G2070" s="23">
        <f>VLOOKUP(A2070,[1]FloodArchive!$A$2:$P$6000,11,FALSE)</f>
        <v>0</v>
      </c>
      <c r="H2070" s="23">
        <f>VLOOKUP(A2070,[1]FloodArchive!$A$2:$P$6000,12,FALSE)</f>
        <v>150</v>
      </c>
      <c r="I2070" s="36"/>
      <c r="J2070" s="23" t="str">
        <f>VLOOKUP(A2070,[1]FloodArchive!$A$2:$P$6000,13,FALSE)</f>
        <v>Heavy rain</v>
      </c>
      <c r="K2070" s="26">
        <f>VLOOKUP(A2070,[1]FloodArchive!$A$2:$P$6003,14,FALSE)</f>
        <v>1</v>
      </c>
      <c r="L2070" s="23">
        <f>VLOOKUP(A2070,[1]FloodArchive!$A$2:$P$6000,7,FALSE)</f>
        <v>276.31799999999998</v>
      </c>
      <c r="M2070" s="27">
        <f t="shared" si="103"/>
        <v>2.7424391724590671</v>
      </c>
      <c r="N2070" s="23">
        <f>VLOOKUP(A2070,[1]FloodArchive!$A$2:$P$6000,5,FALSE)</f>
        <v>35.178199999999997</v>
      </c>
      <c r="O2070" s="23">
        <f>VLOOKUP(A2070,[1]FloodArchive!$A$2:$P$6000,6,FALSE)</f>
        <v>33.057000000000002</v>
      </c>
      <c r="P2070" s="33" t="s">
        <v>4006</v>
      </c>
    </row>
    <row r="2071" spans="1:16" ht="39.950000000000003" customHeight="1" x14ac:dyDescent="0.2">
      <c r="A2071" s="138">
        <f t="shared" si="104"/>
        <v>2145</v>
      </c>
      <c r="B2071" s="21" t="str">
        <f>VLOOKUP(A2071,[1]FloodArchive!$A$2:$N$6000,3,FALSE)</f>
        <v>Peru</v>
      </c>
      <c r="C2071" s="22" t="s">
        <v>4007</v>
      </c>
      <c r="D2071" s="24">
        <f>VLOOKUP(A2071,[1]FloodArchive!$A$2:$P$6000,8,FALSE)</f>
        <v>37649</v>
      </c>
      <c r="E2071" s="24">
        <f>VLOOKUP(A2071,[1]FloodArchive!$A$2:$P$6000,9,FALSE)</f>
        <v>37662</v>
      </c>
      <c r="F2071" s="25">
        <f t="shared" si="102"/>
        <v>14</v>
      </c>
      <c r="G2071" s="23">
        <f>VLOOKUP(A2071,[1]FloodArchive!$A$2:$P$6000,11,FALSE)</f>
        <v>6</v>
      </c>
      <c r="H2071" s="23">
        <f>VLOOKUP(A2071,[1]FloodArchive!$A$2:$P$6000,12,FALSE)</f>
        <v>34000</v>
      </c>
      <c r="I2071" s="36"/>
      <c r="J2071" s="23" t="str">
        <f>VLOOKUP(A2071,[1]FloodArchive!$A$2:$P$6000,13,FALSE)</f>
        <v>Heavy rain</v>
      </c>
      <c r="K2071" s="26">
        <f>VLOOKUP(A2071,[1]FloodArchive!$A$2:$P$6003,14,FALSE)</f>
        <v>1</v>
      </c>
      <c r="L2071" s="23">
        <f>VLOOKUP(A2071,[1]FloodArchive!$A$2:$P$6000,7,FALSE)</f>
        <v>65370.879999999997</v>
      </c>
      <c r="M2071" s="27">
        <f t="shared" si="103"/>
        <v>5.9615123670044392</v>
      </c>
      <c r="N2071" s="23">
        <f>VLOOKUP(A2071,[1]FloodArchive!$A$2:$P$6000,5,FALSE)</f>
        <v>-69.31</v>
      </c>
      <c r="O2071" s="23">
        <f>VLOOKUP(A2071,[1]FloodArchive!$A$2:$P$6000,6,FALSE)</f>
        <v>-15.8735</v>
      </c>
      <c r="P2071" s="33" t="s">
        <v>4008</v>
      </c>
    </row>
    <row r="2072" spans="1:16" ht="39.950000000000003" customHeight="1" x14ac:dyDescent="0.2">
      <c r="A2072" s="138">
        <f t="shared" si="104"/>
        <v>2144</v>
      </c>
      <c r="B2072" s="21" t="str">
        <f>VLOOKUP(A2072,[1]FloodArchive!$A$2:$N$6000,3,FALSE)</f>
        <v>Peru</v>
      </c>
      <c r="C2072" s="22" t="s">
        <v>4009</v>
      </c>
      <c r="D2072" s="24">
        <f>VLOOKUP(A2072,[1]FloodArchive!$A$2:$P$6000,8,FALSE)</f>
        <v>37649</v>
      </c>
      <c r="E2072" s="24">
        <f>VLOOKUP(A2072,[1]FloodArchive!$A$2:$P$6000,9,FALSE)</f>
        <v>37662</v>
      </c>
      <c r="F2072" s="25">
        <f t="shared" si="102"/>
        <v>14</v>
      </c>
      <c r="G2072" s="23">
        <f>VLOOKUP(A2072,[1]FloodArchive!$A$2:$P$6000,11,FALSE)</f>
        <v>12</v>
      </c>
      <c r="H2072" s="23">
        <f>VLOOKUP(A2072,[1]FloodArchive!$A$2:$P$6000,12,FALSE)</f>
        <v>0</v>
      </c>
      <c r="I2072" s="36"/>
      <c r="J2072" s="23" t="str">
        <f>VLOOKUP(A2072,[1]FloodArchive!$A$2:$P$6000,13,FALSE)</f>
        <v>Heavy rain</v>
      </c>
      <c r="K2072" s="26">
        <f>VLOOKUP(A2072,[1]FloodArchive!$A$2:$P$6003,14,FALSE)</f>
        <v>1</v>
      </c>
      <c r="L2072" s="23">
        <f>VLOOKUP(A2072,[1]FloodArchive!$A$2:$P$6000,7,FALSE)</f>
        <v>36369.03</v>
      </c>
      <c r="M2072" s="27">
        <f t="shared" si="103"/>
        <v>5.7068597538001704</v>
      </c>
      <c r="N2072" s="23">
        <f>VLOOKUP(A2072,[1]FloodArchive!$A$2:$P$6000,5,FALSE)</f>
        <v>-72.102000000000004</v>
      </c>
      <c r="O2072" s="23">
        <f>VLOOKUP(A2072,[1]FloodArchive!$A$2:$P$6000,6,FALSE)</f>
        <v>-13.2385</v>
      </c>
      <c r="P2072" s="33" t="s">
        <v>4010</v>
      </c>
    </row>
    <row r="2073" spans="1:16" ht="39.950000000000003" customHeight="1" x14ac:dyDescent="0.2">
      <c r="A2073" s="138">
        <f t="shared" si="104"/>
        <v>2143</v>
      </c>
      <c r="B2073" s="21" t="str">
        <f>VLOOKUP(A2073,[1]FloodArchive!$A$2:$N$6000,3,FALSE)</f>
        <v>Australia</v>
      </c>
      <c r="C2073" s="22" t="s">
        <v>4011</v>
      </c>
      <c r="D2073" s="24">
        <f>VLOOKUP(A2073,[1]FloodArchive!$A$2:$P$6000,8,FALSE)</f>
        <v>37647</v>
      </c>
      <c r="E2073" s="24">
        <f>VLOOKUP(A2073,[1]FloodArchive!$A$2:$P$6000,9,FALSE)</f>
        <v>37656</v>
      </c>
      <c r="F2073" s="25">
        <f t="shared" si="102"/>
        <v>10</v>
      </c>
      <c r="G2073" s="23">
        <f>VLOOKUP(A2073,[1]FloodArchive!$A$2:$P$6000,11,FALSE)</f>
        <v>0</v>
      </c>
      <c r="H2073" s="23">
        <f>VLOOKUP(A2073,[1]FloodArchive!$A$2:$P$6000,12,FALSE)</f>
        <v>0</v>
      </c>
      <c r="I2073" s="36"/>
      <c r="J2073" s="23" t="str">
        <f>VLOOKUP(A2073,[1]FloodArchive!$A$2:$P$6000,13,FALSE)</f>
        <v>Heavy rain</v>
      </c>
      <c r="K2073" s="26">
        <f>VLOOKUP(A2073,[1]FloodArchive!$A$2:$P$6003,14,FALSE)</f>
        <v>1</v>
      </c>
      <c r="L2073" s="23">
        <f>VLOOKUP(A2073,[1]FloodArchive!$A$2:$P$6000,7,FALSE)</f>
        <v>294622.26</v>
      </c>
      <c r="M2073" s="27">
        <f t="shared" si="103"/>
        <v>6.469265556593343</v>
      </c>
      <c r="N2073" s="23">
        <f>VLOOKUP(A2073,[1]FloodArchive!$A$2:$P$6000,5,FALSE)</f>
        <v>118.212</v>
      </c>
      <c r="O2073" s="23">
        <f>VLOOKUP(A2073,[1]FloodArchive!$A$2:$P$6000,6,FALSE)</f>
        <v>-22.496400000000001</v>
      </c>
      <c r="P2073" s="33" t="s">
        <v>4012</v>
      </c>
    </row>
    <row r="2074" spans="1:16" ht="39.950000000000003" customHeight="1" x14ac:dyDescent="0.2">
      <c r="A2074" s="138">
        <f t="shared" si="104"/>
        <v>2142</v>
      </c>
      <c r="B2074" s="21" t="str">
        <f>VLOOKUP(A2074,[1]FloodArchive!$A$2:$N$6000,3,FALSE)</f>
        <v>Indonesia</v>
      </c>
      <c r="C2074" s="22" t="s">
        <v>4013</v>
      </c>
      <c r="D2074" s="24">
        <f>VLOOKUP(A2074,[1]FloodArchive!$A$2:$P$6000,8,FALSE)</f>
        <v>37646</v>
      </c>
      <c r="E2074" s="24">
        <f>VLOOKUP(A2074,[1]FloodArchive!$A$2:$P$6000,9,FALSE)</f>
        <v>37658</v>
      </c>
      <c r="F2074" s="25">
        <f t="shared" si="102"/>
        <v>13</v>
      </c>
      <c r="G2074" s="23">
        <f>VLOOKUP(A2074,[1]FloodArchive!$A$2:$P$6000,11,FALSE)</f>
        <v>3</v>
      </c>
      <c r="H2074" s="23">
        <f>VLOOKUP(A2074,[1]FloodArchive!$A$2:$P$6000,12,FALSE)</f>
        <v>20000</v>
      </c>
      <c r="I2074" s="36"/>
      <c r="J2074" s="23" t="str">
        <f>VLOOKUP(A2074,[1]FloodArchive!$A$2:$P$6000,13,FALSE)</f>
        <v>Heavy rain</v>
      </c>
      <c r="K2074" s="26">
        <f>VLOOKUP(A2074,[1]FloodArchive!$A$2:$P$6003,14,FALSE)</f>
        <v>1</v>
      </c>
      <c r="L2074" s="23">
        <f>VLOOKUP(A2074,[1]FloodArchive!$A$2:$P$6000,7,FALSE)</f>
        <v>27341.22</v>
      </c>
      <c r="M2074" s="27">
        <f t="shared" si="103"/>
        <v>5.5507612417429817</v>
      </c>
      <c r="N2074" s="23">
        <f>VLOOKUP(A2074,[1]FloodArchive!$A$2:$P$6000,5,FALSE)</f>
        <v>102.452</v>
      </c>
      <c r="O2074" s="23">
        <f>VLOOKUP(A2074,[1]FloodArchive!$A$2:$P$6000,6,FALSE)</f>
        <v>-0.112857</v>
      </c>
      <c r="P2074" s="33" t="s">
        <v>4014</v>
      </c>
    </row>
    <row r="2075" spans="1:16" ht="39.950000000000003" customHeight="1" x14ac:dyDescent="0.2">
      <c r="A2075" s="138">
        <f t="shared" si="104"/>
        <v>2141</v>
      </c>
      <c r="B2075" s="21" t="str">
        <f>VLOOKUP(A2075,[1]FloodArchive!$A$2:$N$6000,3,FALSE)</f>
        <v>Australia</v>
      </c>
      <c r="C2075" s="22" t="s">
        <v>4015</v>
      </c>
      <c r="D2075" s="24">
        <f>VLOOKUP(A2075,[1]FloodArchive!$A$2:$P$6000,8,FALSE)</f>
        <v>37646</v>
      </c>
      <c r="E2075" s="24">
        <f>VLOOKUP(A2075,[1]FloodArchive!$A$2:$P$6000,9,FALSE)</f>
        <v>37656</v>
      </c>
      <c r="F2075" s="25">
        <f t="shared" si="102"/>
        <v>11</v>
      </c>
      <c r="G2075" s="23">
        <f>VLOOKUP(A2075,[1]FloodArchive!$A$2:$P$6000,11,FALSE)</f>
        <v>0</v>
      </c>
      <c r="H2075" s="23">
        <f>VLOOKUP(A2075,[1]FloodArchive!$A$2:$P$6000,12,FALSE)</f>
        <v>0</v>
      </c>
      <c r="I2075" s="36"/>
      <c r="J2075" s="23" t="str">
        <f>VLOOKUP(A2075,[1]FloodArchive!$A$2:$P$6000,13,FALSE)</f>
        <v>Heavy rain</v>
      </c>
      <c r="K2075" s="26">
        <f>VLOOKUP(A2075,[1]FloodArchive!$A$2:$P$6003,14,FALSE)</f>
        <v>1</v>
      </c>
      <c r="L2075" s="23">
        <f>VLOOKUP(A2075,[1]FloodArchive!$A$2:$P$6000,7,FALSE)</f>
        <v>1861.91</v>
      </c>
      <c r="M2075" s="27">
        <f t="shared" si="103"/>
        <v>4.3113513696187864</v>
      </c>
      <c r="N2075" s="23">
        <f>VLOOKUP(A2075,[1]FloodArchive!$A$2:$P$6000,5,FALSE)</f>
        <v>145.86000000000001</v>
      </c>
      <c r="O2075" s="23">
        <f>VLOOKUP(A2075,[1]FloodArchive!$A$2:$P$6000,6,FALSE)</f>
        <v>-17.299399999999999</v>
      </c>
      <c r="P2075" s="33" t="s">
        <v>4016</v>
      </c>
    </row>
    <row r="2076" spans="1:16" ht="39.950000000000003" customHeight="1" x14ac:dyDescent="0.2">
      <c r="A2076" s="138">
        <f t="shared" si="104"/>
        <v>2140</v>
      </c>
      <c r="B2076" s="21" t="str">
        <f>VLOOKUP(A2076,[1]FloodArchive!$A$2:$N$6000,3,FALSE)</f>
        <v>Italy</v>
      </c>
      <c r="C2076" s="22" t="s">
        <v>4017</v>
      </c>
      <c r="D2076" s="24">
        <f>VLOOKUP(A2076,[1]FloodArchive!$A$2:$P$6000,8,FALSE)</f>
        <v>37646</v>
      </c>
      <c r="E2076" s="24">
        <f>VLOOKUP(A2076,[1]FloodArchive!$A$2:$P$6000,9,FALSE)</f>
        <v>37648</v>
      </c>
      <c r="F2076" s="25">
        <f t="shared" si="102"/>
        <v>3</v>
      </c>
      <c r="G2076" s="23">
        <f>VLOOKUP(A2076,[1]FloodArchive!$A$2:$P$6000,11,FALSE)</f>
        <v>1</v>
      </c>
      <c r="H2076" s="23">
        <f>VLOOKUP(A2076,[1]FloodArchive!$A$2:$P$6000,12,FALSE)</f>
        <v>1000</v>
      </c>
      <c r="I2076" s="36"/>
      <c r="J2076" s="23" t="str">
        <f>VLOOKUP(A2076,[1]FloodArchive!$A$2:$P$6000,13,FALSE)</f>
        <v>Heavy rain</v>
      </c>
      <c r="K2076" s="26">
        <f>VLOOKUP(A2076,[1]FloodArchive!$A$2:$P$6003,14,FALSE)</f>
        <v>1</v>
      </c>
      <c r="L2076" s="23">
        <f>VLOOKUP(A2076,[1]FloodArchive!$A$2:$P$6000,7,FALSE)</f>
        <v>28756</v>
      </c>
      <c r="M2076" s="27">
        <f t="shared" si="103"/>
        <v>4.9358497296591599</v>
      </c>
      <c r="N2076" s="23">
        <f>VLOOKUP(A2076,[1]FloodArchive!$A$2:$P$6000,5,FALSE)</f>
        <v>15.920500000000001</v>
      </c>
      <c r="O2076" s="23">
        <f>VLOOKUP(A2076,[1]FloodArchive!$A$2:$P$6000,6,FALSE)</f>
        <v>41.347299999999997</v>
      </c>
      <c r="P2076" s="33" t="s">
        <v>4018</v>
      </c>
    </row>
    <row r="2077" spans="1:16" ht="39.950000000000003" customHeight="1" x14ac:dyDescent="0.2">
      <c r="A2077" s="138">
        <f t="shared" si="104"/>
        <v>2139</v>
      </c>
      <c r="B2077" s="21" t="str">
        <f>VLOOKUP(A2077,[1]FloodArchive!$A$2:$N$6000,3,FALSE)</f>
        <v>Tunisia</v>
      </c>
      <c r="C2077" s="22" t="s">
        <v>4019</v>
      </c>
      <c r="D2077" s="24">
        <f>VLOOKUP(A2077,[1]FloodArchive!$A$2:$P$6000,8,FALSE)</f>
        <v>37646</v>
      </c>
      <c r="E2077" s="24">
        <f>VLOOKUP(A2077,[1]FloodArchive!$A$2:$P$6000,9,FALSE)</f>
        <v>37647</v>
      </c>
      <c r="F2077" s="25">
        <f t="shared" si="102"/>
        <v>2</v>
      </c>
      <c r="G2077" s="23">
        <f>VLOOKUP(A2077,[1]FloodArchive!$A$2:$P$6000,11,FALSE)</f>
        <v>2</v>
      </c>
      <c r="H2077" s="23">
        <f>VLOOKUP(A2077,[1]FloodArchive!$A$2:$P$6000,12,FALSE)</f>
        <v>0</v>
      </c>
      <c r="I2077" s="36"/>
      <c r="J2077" s="23" t="str">
        <f>VLOOKUP(A2077,[1]FloodArchive!$A$2:$P$6000,13,FALSE)</f>
        <v>Heavy rain</v>
      </c>
      <c r="K2077" s="26">
        <f>VLOOKUP(A2077,[1]FloodArchive!$A$2:$P$6003,14,FALSE)</f>
        <v>1</v>
      </c>
      <c r="L2077" s="23">
        <f>VLOOKUP(A2077,[1]FloodArchive!$A$2:$P$6000,7,FALSE)</f>
        <v>3621.72</v>
      </c>
      <c r="M2077" s="27">
        <f t="shared" si="103"/>
        <v>3.8599448670546557</v>
      </c>
      <c r="N2077" s="23">
        <f>VLOOKUP(A2077,[1]FloodArchive!$A$2:$P$6000,5,FALSE)</f>
        <v>9.3689599999999995</v>
      </c>
      <c r="O2077" s="23">
        <f>VLOOKUP(A2077,[1]FloodArchive!$A$2:$P$6000,6,FALSE)</f>
        <v>36.058199999999999</v>
      </c>
      <c r="P2077" s="33" t="s">
        <v>4020</v>
      </c>
    </row>
    <row r="2078" spans="1:16" ht="39.950000000000003" customHeight="1" x14ac:dyDescent="0.2">
      <c r="A2078" s="138">
        <f t="shared" si="104"/>
        <v>2138</v>
      </c>
      <c r="B2078" s="21" t="str">
        <f>VLOOKUP(A2078,[1]FloodArchive!$A$2:$N$6000,3,FALSE)</f>
        <v>Peru</v>
      </c>
      <c r="C2078" s="22" t="s">
        <v>4021</v>
      </c>
      <c r="D2078" s="24">
        <f>VLOOKUP(A2078,[1]FloodArchive!$A$2:$P$6000,8,FALSE)</f>
        <v>37644</v>
      </c>
      <c r="E2078" s="24">
        <f>VLOOKUP(A2078,[1]FloodArchive!$A$2:$P$6000,9,FALSE)</f>
        <v>37662</v>
      </c>
      <c r="F2078" s="25">
        <f t="shared" si="102"/>
        <v>19</v>
      </c>
      <c r="G2078" s="23">
        <f>VLOOKUP(A2078,[1]FloodArchive!$A$2:$P$6000,11,FALSE)</f>
        <v>7</v>
      </c>
      <c r="H2078" s="23">
        <f>VLOOKUP(A2078,[1]FloodArchive!$A$2:$P$6000,12,FALSE)</f>
        <v>12000</v>
      </c>
      <c r="I2078" s="36"/>
      <c r="J2078" s="23" t="str">
        <f>VLOOKUP(A2078,[1]FloodArchive!$A$2:$P$6000,13,FALSE)</f>
        <v>Heavy rain</v>
      </c>
      <c r="K2078" s="26">
        <f>VLOOKUP(A2078,[1]FloodArchive!$A$2:$P$6003,14,FALSE)</f>
        <v>1</v>
      </c>
      <c r="L2078" s="23">
        <f>VLOOKUP(A2078,[1]FloodArchive!$A$2:$P$6000,7,FALSE)</f>
        <v>78942.02</v>
      </c>
      <c r="M2078" s="27">
        <f t="shared" si="103"/>
        <v>6.1760618360555144</v>
      </c>
      <c r="N2078" s="23">
        <f>VLOOKUP(A2078,[1]FloodArchive!$A$2:$P$6000,5,FALSE)</f>
        <v>-70.432299999999998</v>
      </c>
      <c r="O2078" s="23">
        <f>VLOOKUP(A2078,[1]FloodArchive!$A$2:$P$6000,6,FALSE)</f>
        <v>-13.3744</v>
      </c>
      <c r="P2078" s="33" t="s">
        <v>4022</v>
      </c>
    </row>
    <row r="2079" spans="1:16" ht="39.950000000000003" customHeight="1" x14ac:dyDescent="0.2">
      <c r="A2079" s="138">
        <f t="shared" si="104"/>
        <v>2137</v>
      </c>
      <c r="B2079" s="21" t="str">
        <f>VLOOKUP(A2079,[1]FloodArchive!$A$2:$N$6000,3,FALSE)</f>
        <v>Australia</v>
      </c>
      <c r="C2079" s="22" t="s">
        <v>4023</v>
      </c>
      <c r="D2079" s="24">
        <f>VLOOKUP(A2079,[1]FloodArchive!$A$2:$P$6000,8,FALSE)</f>
        <v>37643</v>
      </c>
      <c r="E2079" s="24">
        <f>VLOOKUP(A2079,[1]FloodArchive!$A$2:$P$6000,9,FALSE)</f>
        <v>37686</v>
      </c>
      <c r="F2079" s="25">
        <f t="shared" si="102"/>
        <v>44</v>
      </c>
      <c r="G2079" s="23">
        <f>VLOOKUP(A2079,[1]FloodArchive!$A$2:$P$6000,11,FALSE)</f>
        <v>0</v>
      </c>
      <c r="H2079" s="23">
        <f>VLOOKUP(A2079,[1]FloodArchive!$A$2:$P$6000,12,FALSE)</f>
        <v>0</v>
      </c>
      <c r="I2079" s="36">
        <v>2000000</v>
      </c>
      <c r="J2079" s="23" t="str">
        <f>VLOOKUP(A2079,[1]FloodArchive!$A$2:$P$6000,13,FALSE)</f>
        <v>Heavy rain</v>
      </c>
      <c r="K2079" s="26">
        <f>VLOOKUP(A2079,[1]FloodArchive!$A$2:$P$6003,14,FALSE)</f>
        <v>1</v>
      </c>
      <c r="L2079" s="23">
        <f>VLOOKUP(A2079,[1]FloodArchive!$A$2:$P$6000,7,FALSE)</f>
        <v>166298.57999999999</v>
      </c>
      <c r="M2079" s="27">
        <f t="shared" si="103"/>
        <v>6.864341217342524</v>
      </c>
      <c r="N2079" s="23">
        <f>VLOOKUP(A2079,[1]FloodArchive!$A$2:$P$6000,5,FALSE)</f>
        <v>139.39699999999999</v>
      </c>
      <c r="O2079" s="23">
        <f>VLOOKUP(A2079,[1]FloodArchive!$A$2:$P$6000,6,FALSE)</f>
        <v>-17.930099999999999</v>
      </c>
      <c r="P2079" s="33" t="s">
        <v>4024</v>
      </c>
    </row>
    <row r="2080" spans="1:16" ht="39.950000000000003" customHeight="1" x14ac:dyDescent="0.2">
      <c r="A2080" s="138">
        <f t="shared" si="104"/>
        <v>2136</v>
      </c>
      <c r="B2080" s="21" t="str">
        <f>VLOOKUP(A2080,[1]FloodArchive!$A$2:$N$6000,3,FALSE)</f>
        <v>UK</v>
      </c>
      <c r="C2080" s="22" t="s">
        <v>4025</v>
      </c>
      <c r="D2080" s="24">
        <f>VLOOKUP(A2080,[1]FloodArchive!$A$2:$P$6000,8,FALSE)</f>
        <v>37643</v>
      </c>
      <c r="E2080" s="24">
        <f>VLOOKUP(A2080,[1]FloodArchive!$A$2:$P$6000,9,FALSE)</f>
        <v>37644</v>
      </c>
      <c r="F2080" s="25">
        <f t="shared" si="102"/>
        <v>2</v>
      </c>
      <c r="G2080" s="23">
        <f>VLOOKUP(A2080,[1]FloodArchive!$A$2:$P$6000,11,FALSE)</f>
        <v>0</v>
      </c>
      <c r="H2080" s="23">
        <f>VLOOKUP(A2080,[1]FloodArchive!$A$2:$P$6000,12,FALSE)</f>
        <v>0</v>
      </c>
      <c r="I2080" s="36"/>
      <c r="J2080" s="23" t="str">
        <f>VLOOKUP(A2080,[1]FloodArchive!$A$2:$P$6000,13,FALSE)</f>
        <v>Heavy rain</v>
      </c>
      <c r="K2080" s="26">
        <f>VLOOKUP(A2080,[1]FloodArchive!$A$2:$P$6003,14,FALSE)</f>
        <v>1</v>
      </c>
      <c r="L2080" s="23">
        <f>VLOOKUP(A2080,[1]FloodArchive!$A$2:$P$6000,7,FALSE)</f>
        <v>292.00400000000002</v>
      </c>
      <c r="M2080" s="27">
        <f t="shared" si="103"/>
        <v>2.7664187963111297</v>
      </c>
      <c r="N2080" s="23">
        <f>VLOOKUP(A2080,[1]FloodArchive!$A$2:$P$6000,5,FALSE)</f>
        <v>-2.49865</v>
      </c>
      <c r="O2080" s="23">
        <f>VLOOKUP(A2080,[1]FloodArchive!$A$2:$P$6000,6,FALSE)</f>
        <v>57.048999999999999</v>
      </c>
      <c r="P2080" s="33" t="s">
        <v>4026</v>
      </c>
    </row>
    <row r="2081" spans="1:16" ht="39.950000000000003" customHeight="1" x14ac:dyDescent="0.2">
      <c r="A2081" s="138">
        <f t="shared" si="104"/>
        <v>2135</v>
      </c>
      <c r="B2081" s="21" t="str">
        <f>VLOOKUP(A2081,[1]FloodArchive!$A$2:$N$6000,3,FALSE)</f>
        <v>Israel</v>
      </c>
      <c r="C2081" s="22" t="s">
        <v>4027</v>
      </c>
      <c r="D2081" s="24">
        <f>VLOOKUP(A2081,[1]FloodArchive!$A$2:$P$6000,8,FALSE)</f>
        <v>37642</v>
      </c>
      <c r="E2081" s="24">
        <f>VLOOKUP(A2081,[1]FloodArchive!$A$2:$P$6000,9,FALSE)</f>
        <v>37643</v>
      </c>
      <c r="F2081" s="25">
        <f t="shared" si="102"/>
        <v>2</v>
      </c>
      <c r="G2081" s="23">
        <f>VLOOKUP(A2081,[1]FloodArchive!$A$2:$P$6000,11,FALSE)</f>
        <v>0</v>
      </c>
      <c r="H2081" s="23">
        <f>VLOOKUP(A2081,[1]FloodArchive!$A$2:$P$6000,12,FALSE)</f>
        <v>0</v>
      </c>
      <c r="I2081" s="36"/>
      <c r="J2081" s="23" t="str">
        <f>VLOOKUP(A2081,[1]FloodArchive!$A$2:$P$6000,13,FALSE)</f>
        <v>Brief torrential rain</v>
      </c>
      <c r="K2081" s="26">
        <f>VLOOKUP(A2081,[1]FloodArchive!$A$2:$P$6003,14,FALSE)</f>
        <v>1</v>
      </c>
      <c r="L2081" s="23">
        <f>VLOOKUP(A2081,[1]FloodArchive!$A$2:$P$6000,7,FALSE)</f>
        <v>333.72199999999998</v>
      </c>
      <c r="M2081" s="27">
        <f t="shared" si="103"/>
        <v>2.8244148333156702</v>
      </c>
      <c r="N2081" s="23">
        <f>VLOOKUP(A2081,[1]FloodArchive!$A$2:$P$6000,5,FALSE)</f>
        <v>34.806600000000003</v>
      </c>
      <c r="O2081" s="23">
        <f>VLOOKUP(A2081,[1]FloodArchive!$A$2:$P$6000,6,FALSE)</f>
        <v>32.054099999999998</v>
      </c>
      <c r="P2081" s="33" t="s">
        <v>4028</v>
      </c>
    </row>
    <row r="2082" spans="1:16" ht="39.950000000000003" customHeight="1" x14ac:dyDescent="0.2">
      <c r="A2082" s="138">
        <f t="shared" si="104"/>
        <v>2134</v>
      </c>
      <c r="B2082" s="21" t="str">
        <f>VLOOKUP(A2082,[1]FloodArchive!$A$2:$N$6000,3,FALSE)</f>
        <v>Malaysia</v>
      </c>
      <c r="C2082" s="22" t="s">
        <v>4029</v>
      </c>
      <c r="D2082" s="24">
        <f>VLOOKUP(A2082,[1]FloodArchive!$A$2:$P$6000,8,FALSE)</f>
        <v>37641</v>
      </c>
      <c r="E2082" s="24">
        <f>VLOOKUP(A2082,[1]FloodArchive!$A$2:$P$6000,9,FALSE)</f>
        <v>37662</v>
      </c>
      <c r="F2082" s="25">
        <f t="shared" si="102"/>
        <v>22</v>
      </c>
      <c r="G2082" s="23">
        <f>VLOOKUP(A2082,[1]FloodArchive!$A$2:$P$6000,11,FALSE)</f>
        <v>1</v>
      </c>
      <c r="H2082" s="23">
        <f>VLOOKUP(A2082,[1]FloodArchive!$A$2:$P$6000,12,FALSE)</f>
        <v>1500</v>
      </c>
      <c r="I2082" s="36"/>
      <c r="J2082" s="23" t="str">
        <f>VLOOKUP(A2082,[1]FloodArchive!$A$2:$P$6000,13,FALSE)</f>
        <v>Heavy rain</v>
      </c>
      <c r="K2082" s="26">
        <f>VLOOKUP(A2082,[1]FloodArchive!$A$2:$P$6003,14,FALSE)</f>
        <v>1</v>
      </c>
      <c r="L2082" s="23">
        <f>VLOOKUP(A2082,[1]FloodArchive!$A$2:$P$6000,7,FALSE)</f>
        <v>2994.31</v>
      </c>
      <c r="M2082" s="27">
        <f t="shared" si="103"/>
        <v>4.8187194415319725</v>
      </c>
      <c r="N2082" s="23">
        <f>VLOOKUP(A2082,[1]FloodArchive!$A$2:$P$6000,5,FALSE)</f>
        <v>102.89400000000001</v>
      </c>
      <c r="O2082" s="23">
        <f>VLOOKUP(A2082,[1]FloodArchive!$A$2:$P$6000,6,FALSE)</f>
        <v>2.4676</v>
      </c>
      <c r="P2082" s="33" t="s">
        <v>4030</v>
      </c>
    </row>
    <row r="2083" spans="1:16" ht="39.950000000000003" customHeight="1" x14ac:dyDescent="0.2">
      <c r="A2083" s="138">
        <f t="shared" si="104"/>
        <v>2133</v>
      </c>
      <c r="B2083" s="21" t="str">
        <f>VLOOKUP(A2083,[1]FloodArchive!$A$2:$N$6000,3,FALSE)</f>
        <v>Madagascar</v>
      </c>
      <c r="C2083" s="22" t="s">
        <v>4031</v>
      </c>
      <c r="D2083" s="24">
        <f>VLOOKUP(A2083,[1]FloodArchive!$A$2:$P$6000,8,FALSE)</f>
        <v>37639</v>
      </c>
      <c r="E2083" s="24">
        <f>VLOOKUP(A2083,[1]FloodArchive!$A$2:$P$6000,9,FALSE)</f>
        <v>37652</v>
      </c>
      <c r="F2083" s="25">
        <f t="shared" si="102"/>
        <v>14</v>
      </c>
      <c r="G2083" s="23">
        <f>VLOOKUP(A2083,[1]FloodArchive!$A$2:$P$6000,11,FALSE)</f>
        <v>16</v>
      </c>
      <c r="H2083" s="23">
        <f>VLOOKUP(A2083,[1]FloodArchive!$A$2:$P$6000,12,FALSE)</f>
        <v>25000</v>
      </c>
      <c r="I2083" s="36">
        <v>150000000</v>
      </c>
      <c r="J2083" s="23" t="str">
        <f>VLOOKUP(A2083,[1]FloodArchive!$A$2:$P$6000,13,FALSE)</f>
        <v>Heavy rain</v>
      </c>
      <c r="K2083" s="26">
        <f>VLOOKUP(A2083,[1]FloodArchive!$A$2:$P$6003,14,FALSE)</f>
        <v>1</v>
      </c>
      <c r="L2083" s="23">
        <f>VLOOKUP(A2083,[1]FloodArchive!$A$2:$P$6000,7,FALSE)</f>
        <v>189697.31</v>
      </c>
      <c r="M2083" s="27">
        <f t="shared" si="103"/>
        <v>6.4241892081038561</v>
      </c>
      <c r="N2083" s="23">
        <f>VLOOKUP(A2083,[1]FloodArchive!$A$2:$P$6000,5,FALSE)</f>
        <v>46.821100000000001</v>
      </c>
      <c r="O2083" s="23">
        <f>VLOOKUP(A2083,[1]FloodArchive!$A$2:$P$6000,6,FALSE)</f>
        <v>-20.991700000000002</v>
      </c>
      <c r="P2083" s="33" t="s">
        <v>4032</v>
      </c>
    </row>
    <row r="2084" spans="1:16" ht="39.950000000000003" customHeight="1" x14ac:dyDescent="0.2">
      <c r="A2084" s="138">
        <f t="shared" si="104"/>
        <v>2132</v>
      </c>
      <c r="B2084" s="21" t="str">
        <f>VLOOKUP(A2084,[1]FloodArchive!$A$2:$N$6000,3,FALSE)</f>
        <v>Bolivia</v>
      </c>
      <c r="C2084" s="22" t="s">
        <v>4033</v>
      </c>
      <c r="D2084" s="24">
        <f>VLOOKUP(A2084,[1]FloodArchive!$A$2:$P$6000,8,FALSE)</f>
        <v>37642</v>
      </c>
      <c r="E2084" s="24">
        <f>VLOOKUP(A2084,[1]FloodArchive!$A$2:$P$6000,9,FALSE)</f>
        <v>37643</v>
      </c>
      <c r="F2084" s="25">
        <f t="shared" si="102"/>
        <v>2</v>
      </c>
      <c r="G2084" s="23">
        <f>VLOOKUP(A2084,[1]FloodArchive!$A$2:$P$6000,11,FALSE)</f>
        <v>4</v>
      </c>
      <c r="H2084" s="23">
        <f>VLOOKUP(A2084,[1]FloodArchive!$A$2:$P$6000,12,FALSE)</f>
        <v>300</v>
      </c>
      <c r="I2084" s="36"/>
      <c r="J2084" s="23" t="str">
        <f>VLOOKUP(A2084,[1]FloodArchive!$A$2:$P$6000,13,FALSE)</f>
        <v>Brief torrential rain</v>
      </c>
      <c r="K2084" s="26">
        <f>VLOOKUP(A2084,[1]FloodArchive!$A$2:$P$6003,14,FALSE)</f>
        <v>1</v>
      </c>
      <c r="L2084" s="23">
        <f>VLOOKUP(A2084,[1]FloodArchive!$A$2:$P$6000,7,FALSE)</f>
        <v>212.60599999999999</v>
      </c>
      <c r="M2084" s="27">
        <f t="shared" si="103"/>
        <v>2.6286055123428964</v>
      </c>
      <c r="N2084" s="23">
        <f>VLOOKUP(A2084,[1]FloodArchive!$A$2:$P$6000,5,FALSE)</f>
        <v>-68.130399999999995</v>
      </c>
      <c r="O2084" s="23">
        <f>VLOOKUP(A2084,[1]FloodArchive!$A$2:$P$6000,6,FALSE)</f>
        <v>-16.4938</v>
      </c>
      <c r="P2084" s="33" t="s">
        <v>4034</v>
      </c>
    </row>
    <row r="2085" spans="1:16" ht="39.950000000000003" customHeight="1" x14ac:dyDescent="0.2">
      <c r="A2085" s="138">
        <f t="shared" si="104"/>
        <v>2131</v>
      </c>
      <c r="B2085" s="21" t="str">
        <f>VLOOKUP(A2085,[1]FloodArchive!$A$2:$N$6000,3,FALSE)</f>
        <v>Brazil</v>
      </c>
      <c r="C2085" s="22" t="s">
        <v>4035</v>
      </c>
      <c r="D2085" s="24">
        <f>VLOOKUP(A2085,[1]FloodArchive!$A$2:$P$6000,8,FALSE)</f>
        <v>37635</v>
      </c>
      <c r="E2085" s="24">
        <f>VLOOKUP(A2085,[1]FloodArchive!$A$2:$P$6000,9,FALSE)</f>
        <v>37645</v>
      </c>
      <c r="F2085" s="25">
        <f t="shared" si="102"/>
        <v>11</v>
      </c>
      <c r="G2085" s="23">
        <f>VLOOKUP(A2085,[1]FloodArchive!$A$2:$P$6000,11,FALSE)</f>
        <v>44</v>
      </c>
      <c r="H2085" s="23">
        <f>VLOOKUP(A2085,[1]FloodArchive!$A$2:$P$6000,12,FALSE)</f>
        <v>10000</v>
      </c>
      <c r="I2085" s="36"/>
      <c r="J2085" s="23" t="str">
        <f>VLOOKUP(A2085,[1]FloodArchive!$A$2:$P$6000,13,FALSE)</f>
        <v>Heavy rain</v>
      </c>
      <c r="K2085" s="26">
        <f>VLOOKUP(A2085,[1]FloodArchive!$A$2:$P$6003,14,FALSE)</f>
        <v>1</v>
      </c>
      <c r="L2085" s="23">
        <f>VLOOKUP(A2085,[1]FloodArchive!$A$2:$P$6000,7,FALSE)</f>
        <v>6742.45</v>
      </c>
      <c r="M2085" s="27">
        <f t="shared" si="103"/>
        <v>4.870210419696634</v>
      </c>
      <c r="N2085" s="23">
        <f>VLOOKUP(A2085,[1]FloodArchive!$A$2:$P$6000,5,FALSE)</f>
        <v>-43.823</v>
      </c>
      <c r="O2085" s="23">
        <f>VLOOKUP(A2085,[1]FloodArchive!$A$2:$P$6000,6,FALSE)</f>
        <v>-19.793099999999999</v>
      </c>
      <c r="P2085" s="33" t="s">
        <v>4036</v>
      </c>
    </row>
    <row r="2086" spans="1:16" ht="39.950000000000003" customHeight="1" x14ac:dyDescent="0.2">
      <c r="A2086" s="138">
        <f t="shared" si="104"/>
        <v>2130</v>
      </c>
      <c r="B2086" s="21" t="str">
        <f>VLOOKUP(A2086,[1]FloodArchive!$A$2:$N$6000,3,FALSE)</f>
        <v>Argentina</v>
      </c>
      <c r="C2086" s="22" t="s">
        <v>4037</v>
      </c>
      <c r="D2086" s="24">
        <f>VLOOKUP(A2086,[1]FloodArchive!$A$2:$P$6000,8,FALSE)</f>
        <v>37634</v>
      </c>
      <c r="E2086" s="24">
        <f>VLOOKUP(A2086,[1]FloodArchive!$A$2:$P$6000,9,FALSE)</f>
        <v>37652</v>
      </c>
      <c r="F2086" s="25">
        <f t="shared" si="102"/>
        <v>19</v>
      </c>
      <c r="G2086" s="23">
        <f>VLOOKUP(A2086,[1]FloodArchive!$A$2:$P$6000,11,FALSE)</f>
        <v>0</v>
      </c>
      <c r="H2086" s="23">
        <f>VLOOKUP(A2086,[1]FloodArchive!$A$2:$P$6000,12,FALSE)</f>
        <v>0</v>
      </c>
      <c r="I2086" s="36"/>
      <c r="J2086" s="23" t="str">
        <f>VLOOKUP(A2086,[1]FloodArchive!$A$2:$P$6000,13,FALSE)</f>
        <v>Heavy rain</v>
      </c>
      <c r="K2086" s="26">
        <f>VLOOKUP(A2086,[1]FloodArchive!$A$2:$P$6003,14,FALSE)</f>
        <v>1</v>
      </c>
      <c r="L2086" s="23">
        <f>VLOOKUP(A2086,[1]FloodArchive!$A$2:$P$6000,7,FALSE)</f>
        <v>60476.42</v>
      </c>
      <c r="M2086" s="27">
        <f t="shared" si="103"/>
        <v>6.0603396754389847</v>
      </c>
      <c r="N2086" s="23">
        <f>VLOOKUP(A2086,[1]FloodArchive!$A$2:$P$6000,5,FALSE)</f>
        <v>-60.9786</v>
      </c>
      <c r="O2086" s="23">
        <f>VLOOKUP(A2086,[1]FloodArchive!$A$2:$P$6000,6,FALSE)</f>
        <v>-29.4558</v>
      </c>
      <c r="P2086" s="33" t="s">
        <v>4038</v>
      </c>
    </row>
    <row r="2087" spans="1:16" ht="39.950000000000003" customHeight="1" x14ac:dyDescent="0.2">
      <c r="A2087" s="138">
        <f t="shared" si="104"/>
        <v>2129</v>
      </c>
      <c r="B2087" s="21" t="str">
        <f>VLOOKUP(A2087,[1]FloodArchive!$A$2:$N$6000,3,FALSE)</f>
        <v>Tunisia</v>
      </c>
      <c r="C2087" s="22" t="s">
        <v>4039</v>
      </c>
      <c r="D2087" s="24">
        <f>VLOOKUP(A2087,[1]FloodArchive!$A$2:$P$6000,8,FALSE)</f>
        <v>37635</v>
      </c>
      <c r="E2087" s="24">
        <f>VLOOKUP(A2087,[1]FloodArchive!$A$2:$P$6000,9,FALSE)</f>
        <v>37637</v>
      </c>
      <c r="F2087" s="25">
        <f t="shared" si="102"/>
        <v>3</v>
      </c>
      <c r="G2087" s="23">
        <f>VLOOKUP(A2087,[1]FloodArchive!$A$2:$P$6000,11,FALSE)</f>
        <v>8</v>
      </c>
      <c r="H2087" s="23">
        <f>VLOOKUP(A2087,[1]FloodArchive!$A$2:$P$6000,12,FALSE)</f>
        <v>27000</v>
      </c>
      <c r="I2087" s="36"/>
      <c r="J2087" s="23" t="str">
        <f>VLOOKUP(A2087,[1]FloodArchive!$A$2:$P$6000,13,FALSE)</f>
        <v>Heavy rain</v>
      </c>
      <c r="K2087" s="26">
        <f>VLOOKUP(A2087,[1]FloodArchive!$A$2:$P$6003,14,FALSE)</f>
        <v>1</v>
      </c>
      <c r="L2087" s="23">
        <f>VLOOKUP(A2087,[1]FloodArchive!$A$2:$P$6000,7,FALSE)</f>
        <v>27682.21</v>
      </c>
      <c r="M2087" s="27">
        <f t="shared" si="103"/>
        <v>4.9193220136435336</v>
      </c>
      <c r="N2087" s="23">
        <f>VLOOKUP(A2087,[1]FloodArchive!$A$2:$P$6000,5,FALSE)</f>
        <v>9.4367999999999999</v>
      </c>
      <c r="O2087" s="23">
        <f>VLOOKUP(A2087,[1]FloodArchive!$A$2:$P$6000,6,FALSE)</f>
        <v>36.481000000000002</v>
      </c>
      <c r="P2087" s="33" t="s">
        <v>4040</v>
      </c>
    </row>
    <row r="2088" spans="1:16" ht="39.950000000000003" customHeight="1" x14ac:dyDescent="0.2">
      <c r="A2088" s="138">
        <f t="shared" si="104"/>
        <v>2128</v>
      </c>
      <c r="B2088" s="21" t="str">
        <f>VLOOKUP(A2088,[1]FloodArchive!$A$2:$N$6000,3,FALSE)</f>
        <v>Afghanistan</v>
      </c>
      <c r="C2088" s="22" t="s">
        <v>4041</v>
      </c>
      <c r="D2088" s="24">
        <f>VLOOKUP(A2088,[1]FloodArchive!$A$2:$P$6000,8,FALSE)</f>
        <v>37635</v>
      </c>
      <c r="E2088" s="24">
        <f>VLOOKUP(A2088,[1]FloodArchive!$A$2:$P$6000,9,FALSE)</f>
        <v>37641</v>
      </c>
      <c r="F2088" s="25">
        <f t="shared" si="102"/>
        <v>7</v>
      </c>
      <c r="G2088" s="23">
        <f>VLOOKUP(A2088,[1]FloodArchive!$A$2:$P$6000,11,FALSE)</f>
        <v>0</v>
      </c>
      <c r="H2088" s="23">
        <f>VLOOKUP(A2088,[1]FloodArchive!$A$2:$P$6000,12,FALSE)</f>
        <v>300</v>
      </c>
      <c r="I2088" s="36"/>
      <c r="J2088" s="23" t="str">
        <f>VLOOKUP(A2088,[1]FloodArchive!$A$2:$P$6000,13,FALSE)</f>
        <v>Heavy rain</v>
      </c>
      <c r="K2088" s="26">
        <f>VLOOKUP(A2088,[1]FloodArchive!$A$2:$P$6003,14,FALSE)</f>
        <v>1</v>
      </c>
      <c r="L2088" s="23">
        <f>VLOOKUP(A2088,[1]FloodArchive!$A$2:$P$6000,7,FALSE)</f>
        <v>1672.7</v>
      </c>
      <c r="M2088" s="27">
        <f t="shared" si="103"/>
        <v>4.0685160969195513</v>
      </c>
      <c r="N2088" s="23">
        <f>VLOOKUP(A2088,[1]FloodArchive!$A$2:$P$6000,5,FALSE)</f>
        <v>67.181399999999996</v>
      </c>
      <c r="O2088" s="23">
        <f>VLOOKUP(A2088,[1]FloodArchive!$A$2:$P$6000,6,FALSE)</f>
        <v>37.281999999999996</v>
      </c>
      <c r="P2088" s="33" t="s">
        <v>4042</v>
      </c>
    </row>
    <row r="2089" spans="1:16" ht="39.950000000000003" customHeight="1" x14ac:dyDescent="0.2">
      <c r="A2089" s="138">
        <f t="shared" si="104"/>
        <v>2127</v>
      </c>
      <c r="B2089" s="21" t="str">
        <f>VLOOKUP(A2089,[1]FloodArchive!$A$2:$N$6000,3,FALSE)</f>
        <v>Indonesia</v>
      </c>
      <c r="C2089" s="22" t="s">
        <v>4043</v>
      </c>
      <c r="D2089" s="24">
        <f>VLOOKUP(A2089,[1]FloodArchive!$A$2:$P$6000,8,FALSE)</f>
        <v>37635</v>
      </c>
      <c r="E2089" s="24">
        <f>VLOOKUP(A2089,[1]FloodArchive!$A$2:$P$6000,9,FALSE)</f>
        <v>37658</v>
      </c>
      <c r="F2089" s="25">
        <f t="shared" si="102"/>
        <v>24</v>
      </c>
      <c r="G2089" s="23">
        <f>VLOOKUP(A2089,[1]FloodArchive!$A$2:$P$6000,11,FALSE)</f>
        <v>0</v>
      </c>
      <c r="H2089" s="23">
        <f>VLOOKUP(A2089,[1]FloodArchive!$A$2:$P$6000,12,FALSE)</f>
        <v>30000</v>
      </c>
      <c r="I2089" s="36"/>
      <c r="J2089" s="23" t="str">
        <f>VLOOKUP(A2089,[1]FloodArchive!$A$2:$P$6000,13,FALSE)</f>
        <v>Heavy rain</v>
      </c>
      <c r="K2089" s="26">
        <f>VLOOKUP(A2089,[1]FloodArchive!$A$2:$P$6003,14,FALSE)</f>
        <v>2</v>
      </c>
      <c r="L2089" s="23">
        <f>VLOOKUP(A2089,[1]FloodArchive!$A$2:$P$6000,7,FALSE)</f>
        <v>9362.83</v>
      </c>
      <c r="M2089" s="27">
        <f t="shared" si="103"/>
        <v>5.6526483753892078</v>
      </c>
      <c r="N2089" s="23">
        <f>VLOOKUP(A2089,[1]FloodArchive!$A$2:$P$6000,5,FALSE)</f>
        <v>113.005</v>
      </c>
      <c r="O2089" s="23">
        <f>VLOOKUP(A2089,[1]FloodArchive!$A$2:$P$6000,6,FALSE)</f>
        <v>-2.42875</v>
      </c>
      <c r="P2089" s="33" t="s">
        <v>4044</v>
      </c>
    </row>
    <row r="2090" spans="1:16" ht="39.950000000000003" customHeight="1" x14ac:dyDescent="0.2">
      <c r="A2090" s="138">
        <f t="shared" si="104"/>
        <v>2126</v>
      </c>
      <c r="B2090" s="21" t="str">
        <f>VLOOKUP(A2090,[1]FloodArchive!$A$2:$N$6000,3,FALSE)</f>
        <v>Fiji</v>
      </c>
      <c r="C2090" s="22" t="s">
        <v>4045</v>
      </c>
      <c r="D2090" s="24">
        <f>VLOOKUP(A2090,[1]FloodArchive!$A$2:$P$6000,8,FALSE)</f>
        <v>37635</v>
      </c>
      <c r="E2090" s="24">
        <f>VLOOKUP(A2090,[1]FloodArchive!$A$2:$P$6000,9,FALSE)</f>
        <v>37637</v>
      </c>
      <c r="F2090" s="25">
        <f t="shared" si="102"/>
        <v>3</v>
      </c>
      <c r="G2090" s="23">
        <f>VLOOKUP(A2090,[1]FloodArchive!$A$2:$P$6000,11,FALSE)</f>
        <v>15</v>
      </c>
      <c r="H2090" s="23">
        <f>VLOOKUP(A2090,[1]FloodArchive!$A$2:$P$6000,12,FALSE)</f>
        <v>0</v>
      </c>
      <c r="I2090" s="36"/>
      <c r="J2090" s="23" t="str">
        <f>VLOOKUP(A2090,[1]FloodArchive!$A$2:$P$6000,13,FALSE)</f>
        <v>Heavy rain</v>
      </c>
      <c r="K2090" s="26">
        <f>VLOOKUP(A2090,[1]FloodArchive!$A$2:$P$6003,14,FALSE)</f>
        <v>1</v>
      </c>
      <c r="L2090" s="23">
        <f>VLOOKUP(A2090,[1]FloodArchive!$A$2:$P$6000,7,FALSE)</f>
        <v>1873.41</v>
      </c>
      <c r="M2090" s="27">
        <f t="shared" si="103"/>
        <v>3.749754088822963</v>
      </c>
      <c r="N2090" s="23">
        <f>VLOOKUP(A2090,[1]FloodArchive!$A$2:$P$6000,5,FALSE)</f>
        <v>179.52799999999999</v>
      </c>
      <c r="O2090" s="23">
        <f>VLOOKUP(A2090,[1]FloodArchive!$A$2:$P$6000,6,FALSE)</f>
        <v>-16.4711</v>
      </c>
      <c r="P2090" s="33" t="s">
        <v>4046</v>
      </c>
    </row>
    <row r="2091" spans="1:16" ht="39.950000000000003" customHeight="1" x14ac:dyDescent="0.2">
      <c r="A2091" s="138">
        <f t="shared" si="104"/>
        <v>2125</v>
      </c>
      <c r="B2091" s="21" t="str">
        <f>VLOOKUP(A2091,[1]FloodArchive!$A$2:$N$6000,3,FALSE)</f>
        <v>Malaysia</v>
      </c>
      <c r="C2091" s="22" t="s">
        <v>4047</v>
      </c>
      <c r="D2091" s="24">
        <f>VLOOKUP(A2091,[1]FloodArchive!$A$2:$P$6000,8,FALSE)</f>
        <v>37633</v>
      </c>
      <c r="E2091" s="24">
        <f>VLOOKUP(A2091,[1]FloodArchive!$A$2:$P$6000,9,FALSE)</f>
        <v>37636</v>
      </c>
      <c r="F2091" s="25">
        <f t="shared" ref="F2091:F2154" si="105">E2091-D2091+1</f>
        <v>4</v>
      </c>
      <c r="G2091" s="23">
        <f>VLOOKUP(A2091,[1]FloodArchive!$A$2:$P$6000,11,FALSE)</f>
        <v>0</v>
      </c>
      <c r="H2091" s="23">
        <f>VLOOKUP(A2091,[1]FloodArchive!$A$2:$P$6000,12,FALSE)</f>
        <v>500</v>
      </c>
      <c r="I2091" s="36"/>
      <c r="J2091" s="23" t="str">
        <f>VLOOKUP(A2091,[1]FloodArchive!$A$2:$P$6000,13,FALSE)</f>
        <v>Heavy rain</v>
      </c>
      <c r="K2091" s="26">
        <f>VLOOKUP(A2091,[1]FloodArchive!$A$2:$P$6003,14,FALSE)</f>
        <v>1</v>
      </c>
      <c r="L2091" s="23">
        <f>VLOOKUP(A2091,[1]FloodArchive!$A$2:$P$6000,7,FALSE)</f>
        <v>14318.2</v>
      </c>
      <c r="M2091" s="27">
        <f t="shared" si="103"/>
        <v>4.7579484157800627</v>
      </c>
      <c r="N2091" s="23">
        <f>VLOOKUP(A2091,[1]FloodArchive!$A$2:$P$6000,5,FALSE)</f>
        <v>111.881</v>
      </c>
      <c r="O2091" s="23">
        <f>VLOOKUP(A2091,[1]FloodArchive!$A$2:$P$6000,6,FALSE)</f>
        <v>2.2521599999999999</v>
      </c>
      <c r="P2091" s="33"/>
    </row>
    <row r="2092" spans="1:16" ht="39.950000000000003" customHeight="1" x14ac:dyDescent="0.2">
      <c r="A2092" s="138">
        <f t="shared" si="104"/>
        <v>2124</v>
      </c>
      <c r="B2092" s="21" t="str">
        <f>VLOOKUP(A2092,[1]FloodArchive!$A$2:$N$6000,3,FALSE)</f>
        <v>Brazil</v>
      </c>
      <c r="C2092" s="22" t="s">
        <v>4048</v>
      </c>
      <c r="D2092" s="24">
        <f>VLOOKUP(A2092,[1]FloodArchive!$A$2:$P$6000,8,FALSE)</f>
        <v>37632</v>
      </c>
      <c r="E2092" s="24">
        <f>VLOOKUP(A2092,[1]FloodArchive!$A$2:$P$6000,9,FALSE)</f>
        <v>37656</v>
      </c>
      <c r="F2092" s="25">
        <f t="shared" si="105"/>
        <v>25</v>
      </c>
      <c r="G2092" s="23">
        <f>VLOOKUP(A2092,[1]FloodArchive!$A$2:$P$6000,11,FALSE)</f>
        <v>29</v>
      </c>
      <c r="H2092" s="23">
        <f>VLOOKUP(A2092,[1]FloodArchive!$A$2:$P$6000,12,FALSE)</f>
        <v>16000</v>
      </c>
      <c r="I2092" s="36"/>
      <c r="J2092" s="23" t="str">
        <f>VLOOKUP(A2092,[1]FloodArchive!$A$2:$P$6000,13,FALSE)</f>
        <v>Heavy rain</v>
      </c>
      <c r="K2092" s="26">
        <f>VLOOKUP(A2092,[1]FloodArchive!$A$2:$P$6003,14,FALSE)</f>
        <v>1</v>
      </c>
      <c r="L2092" s="23">
        <f>VLOOKUP(A2092,[1]FloodArchive!$A$2:$P$6000,7,FALSE)</f>
        <v>115919.99</v>
      </c>
      <c r="M2092" s="27">
        <f t="shared" si="103"/>
        <v>6.4620983436701369</v>
      </c>
      <c r="N2092" s="23">
        <f>VLOOKUP(A2092,[1]FloodArchive!$A$2:$P$6000,5,FALSE)</f>
        <v>-43.143900000000002</v>
      </c>
      <c r="O2092" s="23">
        <f>VLOOKUP(A2092,[1]FloodArchive!$A$2:$P$6000,6,FALSE)</f>
        <v>-22.4922</v>
      </c>
      <c r="P2092" s="33" t="s">
        <v>4049</v>
      </c>
    </row>
    <row r="2093" spans="1:16" ht="39.950000000000003" customHeight="1" x14ac:dyDescent="0.2">
      <c r="A2093" s="138">
        <f t="shared" si="104"/>
        <v>2123</v>
      </c>
      <c r="B2093" s="21" t="str">
        <f>VLOOKUP(A2093,[1]FloodArchive!$A$2:$N$6000,3,FALSE)</f>
        <v>New Zealand</v>
      </c>
      <c r="C2093" s="22" t="s">
        <v>4050</v>
      </c>
      <c r="D2093" s="24">
        <f>VLOOKUP(A2093,[1]FloodArchive!$A$2:$P$6000,8,FALSE)</f>
        <v>37629</v>
      </c>
      <c r="E2093" s="24">
        <f>VLOOKUP(A2093,[1]FloodArchive!$A$2:$P$6000,9,FALSE)</f>
        <v>37632</v>
      </c>
      <c r="F2093" s="25">
        <f t="shared" si="105"/>
        <v>4</v>
      </c>
      <c r="G2093" s="23">
        <f>VLOOKUP(A2093,[1]FloodArchive!$A$2:$P$6000,11,FALSE)</f>
        <v>0</v>
      </c>
      <c r="H2093" s="23">
        <f>VLOOKUP(A2093,[1]FloodArchive!$A$2:$P$6000,12,FALSE)</f>
        <v>0</v>
      </c>
      <c r="I2093" s="36"/>
      <c r="J2093" s="23" t="str">
        <f>VLOOKUP(A2093,[1]FloodArchive!$A$2:$P$6000,13,FALSE)</f>
        <v>Heavy rain</v>
      </c>
      <c r="K2093" s="26">
        <f>VLOOKUP(A2093,[1]FloodArchive!$A$2:$P$6003,14,FALSE)</f>
        <v>1</v>
      </c>
      <c r="L2093" s="23">
        <f>VLOOKUP(A2093,[1]FloodArchive!$A$2:$P$6000,7,FALSE)</f>
        <v>4201.5600000000004</v>
      </c>
      <c r="M2093" s="27">
        <f t="shared" si="103"/>
        <v>4.2254705611548156</v>
      </c>
      <c r="N2093" s="23">
        <f>VLOOKUP(A2093,[1]FloodArchive!$A$2:$P$6000,5,FALSE)</f>
        <v>175.631</v>
      </c>
      <c r="O2093" s="23">
        <f>VLOOKUP(A2093,[1]FloodArchive!$A$2:$P$6000,6,FALSE)</f>
        <v>-37.174399999999999</v>
      </c>
      <c r="P2093" s="33" t="s">
        <v>4051</v>
      </c>
    </row>
    <row r="2094" spans="1:16" ht="39.950000000000003" customHeight="1" x14ac:dyDescent="0.2">
      <c r="A2094" s="138">
        <f t="shared" si="104"/>
        <v>2122</v>
      </c>
      <c r="B2094" s="21" t="str">
        <f>VLOOKUP(A2094,[1]FloodArchive!$A$2:$N$6000,3,FALSE)</f>
        <v>Macedonia</v>
      </c>
      <c r="C2094" s="22" t="s">
        <v>4052</v>
      </c>
      <c r="D2094" s="24">
        <f>VLOOKUP(A2094,[1]FloodArchive!$A$2:$P$6000,8,FALSE)</f>
        <v>37629</v>
      </c>
      <c r="E2094" s="24">
        <f>VLOOKUP(A2094,[1]FloodArchive!$A$2:$P$6000,9,FALSE)</f>
        <v>37631</v>
      </c>
      <c r="F2094" s="25">
        <f t="shared" si="105"/>
        <v>3</v>
      </c>
      <c r="G2094" s="23">
        <f>VLOOKUP(A2094,[1]FloodArchive!$A$2:$P$6000,11,FALSE)</f>
        <v>0</v>
      </c>
      <c r="H2094" s="23">
        <f>VLOOKUP(A2094,[1]FloodArchive!$A$2:$P$6000,12,FALSE)</f>
        <v>0</v>
      </c>
      <c r="I2094" s="36"/>
      <c r="J2094" s="23" t="str">
        <f>VLOOKUP(A2094,[1]FloodArchive!$A$2:$P$6000,13,FALSE)</f>
        <v>Heavy rain</v>
      </c>
      <c r="K2094" s="26">
        <f>VLOOKUP(A2094,[1]FloodArchive!$A$2:$P$6003,14,FALSE)</f>
        <v>1</v>
      </c>
      <c r="L2094" s="23">
        <f>VLOOKUP(A2094,[1]FloodArchive!$A$2:$P$6000,7,FALSE)</f>
        <v>878.61699999999996</v>
      </c>
      <c r="M2094" s="27">
        <f t="shared" si="103"/>
        <v>3.4209208567160783</v>
      </c>
      <c r="N2094" s="23">
        <f>VLOOKUP(A2094,[1]FloodArchive!$A$2:$P$6000,5,FALSE)</f>
        <v>21.624300000000002</v>
      </c>
      <c r="O2094" s="23">
        <f>VLOOKUP(A2094,[1]FloodArchive!$A$2:$P$6000,6,FALSE)</f>
        <v>42.060099999999998</v>
      </c>
      <c r="P2094" s="33" t="s">
        <v>4053</v>
      </c>
    </row>
    <row r="2095" spans="1:16" ht="39.950000000000003" customHeight="1" x14ac:dyDescent="0.2">
      <c r="A2095" s="138">
        <f t="shared" si="104"/>
        <v>2121</v>
      </c>
      <c r="B2095" s="21" t="str">
        <f>VLOOKUP(A2095,[1]FloodArchive!$A$2:$N$6000,3,FALSE)</f>
        <v>USA</v>
      </c>
      <c r="C2095" s="22" t="s">
        <v>4054</v>
      </c>
      <c r="D2095" s="24">
        <f>VLOOKUP(A2095,[1]FloodArchive!$A$2:$P$6000,8,FALSE)</f>
        <v>37625</v>
      </c>
      <c r="E2095" s="24">
        <f>VLOOKUP(A2095,[1]FloodArchive!$A$2:$P$6000,9,FALSE)</f>
        <v>37629</v>
      </c>
      <c r="F2095" s="25">
        <f t="shared" si="105"/>
        <v>5</v>
      </c>
      <c r="G2095" s="23">
        <f>VLOOKUP(A2095,[1]FloodArchive!$A$2:$P$6000,11,FALSE)</f>
        <v>0</v>
      </c>
      <c r="H2095" s="23">
        <f>VLOOKUP(A2095,[1]FloodArchive!$A$2:$P$6000,12,FALSE)</f>
        <v>0</v>
      </c>
      <c r="I2095" s="36"/>
      <c r="J2095" s="23" t="str">
        <f>VLOOKUP(A2095,[1]FloodArchive!$A$2:$P$6000,13,FALSE)</f>
        <v>Ice Jams</v>
      </c>
      <c r="K2095" s="26">
        <f>VLOOKUP(A2095,[1]FloodArchive!$A$2:$P$6003,14,FALSE)</f>
        <v>1</v>
      </c>
      <c r="L2095" s="23">
        <f>VLOOKUP(A2095,[1]FloodArchive!$A$2:$P$6000,7,FALSE)</f>
        <v>1681.67</v>
      </c>
      <c r="M2095" s="27">
        <f t="shared" si="103"/>
        <v>3.9247107810298236</v>
      </c>
      <c r="N2095" s="23">
        <f>VLOOKUP(A2095,[1]FloodArchive!$A$2:$P$6000,5,FALSE)</f>
        <v>-147.24799999999999</v>
      </c>
      <c r="O2095" s="23">
        <f>VLOOKUP(A2095,[1]FloodArchive!$A$2:$P$6000,6,FALSE)</f>
        <v>64.695899999999995</v>
      </c>
      <c r="P2095" s="33" t="s">
        <v>4055</v>
      </c>
    </row>
    <row r="2096" spans="1:16" ht="39.950000000000003" customHeight="1" x14ac:dyDescent="0.2">
      <c r="A2096" s="138">
        <f t="shared" si="104"/>
        <v>2120</v>
      </c>
      <c r="B2096" s="21" t="str">
        <f>VLOOKUP(A2096,[1]FloodArchive!$A$2:$N$6000,3,FALSE)</f>
        <v>Bolivia</v>
      </c>
      <c r="C2096" s="22" t="s">
        <v>4056</v>
      </c>
      <c r="D2096" s="24">
        <f>VLOOKUP(A2096,[1]FloodArchive!$A$2:$P$6000,8,FALSE)</f>
        <v>37624</v>
      </c>
      <c r="E2096" s="24">
        <f>VLOOKUP(A2096,[1]FloodArchive!$A$2:$P$6000,9,FALSE)</f>
        <v>37629</v>
      </c>
      <c r="F2096" s="25">
        <f t="shared" si="105"/>
        <v>6</v>
      </c>
      <c r="G2096" s="23">
        <f>VLOOKUP(A2096,[1]FloodArchive!$A$2:$P$6000,11,FALSE)</f>
        <v>1</v>
      </c>
      <c r="H2096" s="23">
        <f>VLOOKUP(A2096,[1]FloodArchive!$A$2:$P$6000,12,FALSE)</f>
        <v>6000</v>
      </c>
      <c r="I2096" s="36"/>
      <c r="J2096" s="23" t="str">
        <f>VLOOKUP(A2096,[1]FloodArchive!$A$2:$P$6000,13,FALSE)</f>
        <v>Heavy rain</v>
      </c>
      <c r="K2096" s="26">
        <f>VLOOKUP(A2096,[1]FloodArchive!$A$2:$P$6003,14,FALSE)</f>
        <v>1</v>
      </c>
      <c r="L2096" s="23">
        <f>VLOOKUP(A2096,[1]FloodArchive!$A$2:$P$6000,7,FALSE)</f>
        <v>19475.5</v>
      </c>
      <c r="M2096" s="27">
        <f t="shared" si="103"/>
        <v>5.0676398666359983</v>
      </c>
      <c r="N2096" s="23">
        <f>VLOOKUP(A2096,[1]FloodArchive!$A$2:$P$6000,5,FALSE)</f>
        <v>-64.944999999999993</v>
      </c>
      <c r="O2096" s="23">
        <f>VLOOKUP(A2096,[1]FloodArchive!$A$2:$P$6000,6,FALSE)</f>
        <v>-16.485700000000001</v>
      </c>
      <c r="P2096" s="33" t="s">
        <v>4057</v>
      </c>
    </row>
    <row r="2097" spans="1:16" ht="39.950000000000003" customHeight="1" x14ac:dyDescent="0.2">
      <c r="A2097" s="138">
        <f t="shared" si="104"/>
        <v>2119</v>
      </c>
      <c r="B2097" s="21" t="str">
        <f>VLOOKUP(A2097,[1]FloodArchive!$A$2:$N$6000,3,FALSE)</f>
        <v>Malawi</v>
      </c>
      <c r="C2097" s="22" t="s">
        <v>4058</v>
      </c>
      <c r="D2097" s="24">
        <f>VLOOKUP(A2097,[1]FloodArchive!$A$2:$P$6000,8,FALSE)</f>
        <v>37622</v>
      </c>
      <c r="E2097" s="24">
        <f>VLOOKUP(A2097,[1]FloodArchive!$A$2:$P$6000,9,FALSE)</f>
        <v>37669</v>
      </c>
      <c r="F2097" s="25">
        <f t="shared" si="105"/>
        <v>48</v>
      </c>
      <c r="G2097" s="23">
        <f>VLOOKUP(A2097,[1]FloodArchive!$A$2:$P$6000,11,FALSE)</f>
        <v>23</v>
      </c>
      <c r="H2097" s="23">
        <f>VLOOKUP(A2097,[1]FloodArchive!$A$2:$P$6000,12,FALSE)</f>
        <v>400000</v>
      </c>
      <c r="I2097" s="36"/>
      <c r="J2097" s="23" t="str">
        <f>VLOOKUP(A2097,[1]FloodArchive!$A$2:$P$6000,13,FALSE)</f>
        <v>Heavy rain</v>
      </c>
      <c r="K2097" s="26">
        <f>VLOOKUP(A2097,[1]FloodArchive!$A$2:$P$6003,14,FALSE)</f>
        <v>1</v>
      </c>
      <c r="L2097" s="23">
        <f>VLOOKUP(A2097,[1]FloodArchive!$A$2:$P$6000,7,FALSE)</f>
        <v>410708.54</v>
      </c>
      <c r="M2097" s="27">
        <f t="shared" ref="M2097:M2160" si="106">LOG(F2097*K2097*L2097)</f>
        <v>7.2947749707535037</v>
      </c>
      <c r="N2097" s="23">
        <f>VLOOKUP(A2097,[1]FloodArchive!$A$2:$P$6000,5,FALSE)</f>
        <v>38.874699999999997</v>
      </c>
      <c r="O2097" s="23">
        <f>VLOOKUP(A2097,[1]FloodArchive!$A$2:$P$6000,6,FALSE)</f>
        <v>-14.7661</v>
      </c>
      <c r="P2097" s="33" t="s">
        <v>4059</v>
      </c>
    </row>
    <row r="2098" spans="1:16" ht="39.950000000000003" customHeight="1" x14ac:dyDescent="0.2">
      <c r="A2098" s="138">
        <f t="shared" si="104"/>
        <v>2118</v>
      </c>
      <c r="B2098" s="21" t="str">
        <f>VLOOKUP(A2098,[1]FloodArchive!$A$2:$N$6000,3,FALSE)</f>
        <v>Kenya</v>
      </c>
      <c r="C2098" s="22" t="s">
        <v>4060</v>
      </c>
      <c r="D2098" s="24">
        <f>VLOOKUP(A2098,[1]FloodArchive!$A$2:$P$6000,8,FALSE)</f>
        <v>37625</v>
      </c>
      <c r="E2098" s="24">
        <f>VLOOKUP(A2098,[1]FloodArchive!$A$2:$P$6000,9,FALSE)</f>
        <v>37627</v>
      </c>
      <c r="F2098" s="25">
        <f t="shared" si="105"/>
        <v>3</v>
      </c>
      <c r="G2098" s="23">
        <f>VLOOKUP(A2098,[1]FloodArchive!$A$2:$P$6000,11,FALSE)</f>
        <v>0</v>
      </c>
      <c r="H2098" s="23">
        <f>VLOOKUP(A2098,[1]FloodArchive!$A$2:$P$6000,12,FALSE)</f>
        <v>300</v>
      </c>
      <c r="I2098" s="36"/>
      <c r="J2098" s="23" t="str">
        <f>VLOOKUP(A2098,[1]FloodArchive!$A$2:$P$6000,13,FALSE)</f>
        <v>Heavy rain</v>
      </c>
      <c r="K2098" s="26">
        <f>VLOOKUP(A2098,[1]FloodArchive!$A$2:$P$6003,14,FALSE)</f>
        <v>1</v>
      </c>
      <c r="L2098" s="23">
        <f>VLOOKUP(A2098,[1]FloodArchive!$A$2:$P$6000,7,FALSE)</f>
        <v>396.34899999999999</v>
      </c>
      <c r="M2098" s="27">
        <f t="shared" si="106"/>
        <v>3.0751990215129137</v>
      </c>
      <c r="N2098" s="23">
        <f>VLOOKUP(A2098,[1]FloodArchive!$A$2:$P$6000,5,FALSE)</f>
        <v>34.851300000000002</v>
      </c>
      <c r="O2098" s="23">
        <f>VLOOKUP(A2098,[1]FloodArchive!$A$2:$P$6000,6,FALSE)</f>
        <v>-0.10174</v>
      </c>
      <c r="P2098" s="33" t="s">
        <v>4061</v>
      </c>
    </row>
    <row r="2099" spans="1:16" ht="39.950000000000003" customHeight="1" x14ac:dyDescent="0.2">
      <c r="A2099" s="138">
        <f t="shared" si="104"/>
        <v>2117</v>
      </c>
      <c r="B2099" s="21" t="str">
        <f>VLOOKUP(A2099,[1]FloodArchive!$A$2:$N$6000,3,FALSE)</f>
        <v>Germany</v>
      </c>
      <c r="C2099" s="22" t="s">
        <v>4062</v>
      </c>
      <c r="D2099" s="24">
        <f>VLOOKUP(A2099,[1]FloodArchive!$A$2:$P$6000,8,FALSE)</f>
        <v>37622</v>
      </c>
      <c r="E2099" s="24">
        <f>VLOOKUP(A2099,[1]FloodArchive!$A$2:$P$6000,9,FALSE)</f>
        <v>37629</v>
      </c>
      <c r="F2099" s="25">
        <f t="shared" si="105"/>
        <v>8</v>
      </c>
      <c r="G2099" s="23">
        <f>VLOOKUP(A2099,[1]FloodArchive!$A$2:$P$6000,11,FALSE)</f>
        <v>7</v>
      </c>
      <c r="H2099" s="23">
        <f>VLOOKUP(A2099,[1]FloodArchive!$A$2:$P$6000,12,FALSE)</f>
        <v>1500</v>
      </c>
      <c r="I2099" s="36"/>
      <c r="J2099" s="23" t="str">
        <f>VLOOKUP(A2099,[1]FloodArchive!$A$2:$P$6000,13,FALSE)</f>
        <v>Heavy rain</v>
      </c>
      <c r="K2099" s="26">
        <f>VLOOKUP(A2099,[1]FloodArchive!$A$2:$P$6003,14,FALSE)</f>
        <v>1</v>
      </c>
      <c r="L2099" s="23">
        <f>VLOOKUP(A2099,[1]FloodArchive!$A$2:$P$6000,7,FALSE)</f>
        <v>259752.89</v>
      </c>
      <c r="M2099" s="27">
        <f t="shared" si="106"/>
        <v>6.317650375190631</v>
      </c>
      <c r="N2099" s="23">
        <f>VLOOKUP(A2099,[1]FloodArchive!$A$2:$P$6000,5,FALSE)</f>
        <v>5.62514</v>
      </c>
      <c r="O2099" s="23">
        <f>VLOOKUP(A2099,[1]FloodArchive!$A$2:$P$6000,6,FALSE)</f>
        <v>49.2074</v>
      </c>
      <c r="P2099" s="33" t="s">
        <v>4063</v>
      </c>
    </row>
    <row r="2100" spans="1:16" ht="39.950000000000003" customHeight="1" x14ac:dyDescent="0.2">
      <c r="A2100" s="138">
        <f t="shared" si="104"/>
        <v>2116</v>
      </c>
      <c r="B2100" s="21" t="str">
        <f>VLOOKUP(A2100,[1]FloodArchive!$A$2:$N$6000,3,FALSE)</f>
        <v>UK</v>
      </c>
      <c r="C2100" s="22" t="s">
        <v>4064</v>
      </c>
      <c r="D2100" s="24">
        <f>VLOOKUP(A2100,[1]FloodArchive!$A$2:$P$6000,8,FALSE)</f>
        <v>37622</v>
      </c>
      <c r="E2100" s="24">
        <f>VLOOKUP(A2100,[1]FloodArchive!$A$2:$P$6000,9,FALSE)</f>
        <v>37627</v>
      </c>
      <c r="F2100" s="25">
        <f t="shared" si="105"/>
        <v>6</v>
      </c>
      <c r="G2100" s="23">
        <f>VLOOKUP(A2100,[1]FloodArchive!$A$2:$P$6000,11,FALSE)</f>
        <v>0</v>
      </c>
      <c r="H2100" s="23">
        <f>VLOOKUP(A2100,[1]FloodArchive!$A$2:$P$6000,12,FALSE)</f>
        <v>0</v>
      </c>
      <c r="I2100" s="36"/>
      <c r="J2100" s="23" t="str">
        <f>VLOOKUP(A2100,[1]FloodArchive!$A$2:$P$6000,13,FALSE)</f>
        <v>Heavy rain</v>
      </c>
      <c r="K2100" s="26">
        <f>VLOOKUP(A2100,[1]FloodArchive!$A$2:$P$6003,14,FALSE)</f>
        <v>1</v>
      </c>
      <c r="L2100" s="23">
        <f>VLOOKUP(A2100,[1]FloodArchive!$A$2:$P$6000,7,FALSE)</f>
        <v>48599.81</v>
      </c>
      <c r="M2100" s="27">
        <f t="shared" si="106"/>
        <v>5.4647858217835328</v>
      </c>
      <c r="N2100" s="23">
        <f>VLOOKUP(A2100,[1]FloodArchive!$A$2:$P$6000,5,FALSE)</f>
        <v>-0.54356400000000005</v>
      </c>
      <c r="O2100" s="23">
        <f>VLOOKUP(A2100,[1]FloodArchive!$A$2:$P$6000,6,FALSE)</f>
        <v>51.264600000000002</v>
      </c>
      <c r="P2100" s="33" t="s">
        <v>4065</v>
      </c>
    </row>
    <row r="2101" spans="1:16" ht="39.950000000000003" customHeight="1" x14ac:dyDescent="0.2">
      <c r="A2101" s="138">
        <f t="shared" si="104"/>
        <v>2115</v>
      </c>
      <c r="B2101" s="21" t="str">
        <f>VLOOKUP(A2101,[1]FloodArchive!$A$2:$N$6000,3,FALSE)</f>
        <v>USA</v>
      </c>
      <c r="C2101" s="22" t="s">
        <v>4066</v>
      </c>
      <c r="D2101" s="24">
        <f>VLOOKUP(A2101,[1]FloodArchive!$A$2:$P$6000,8,FALSE)</f>
        <v>37622</v>
      </c>
      <c r="E2101" s="24">
        <f>VLOOKUP(A2101,[1]FloodArchive!$A$2:$P$6000,9,FALSE)</f>
        <v>37627</v>
      </c>
      <c r="F2101" s="25">
        <f t="shared" si="105"/>
        <v>6</v>
      </c>
      <c r="G2101" s="23">
        <f>VLOOKUP(A2101,[1]FloodArchive!$A$2:$P$6000,11,FALSE)</f>
        <v>0</v>
      </c>
      <c r="H2101" s="23">
        <f>VLOOKUP(A2101,[1]FloodArchive!$A$2:$P$6000,12,FALSE)</f>
        <v>0</v>
      </c>
      <c r="I2101" s="36"/>
      <c r="J2101" s="23" t="str">
        <f>VLOOKUP(A2101,[1]FloodArchive!$A$2:$P$6000,13,FALSE)</f>
        <v>Heavy rain</v>
      </c>
      <c r="K2101" s="26">
        <f>VLOOKUP(A2101,[1]FloodArchive!$A$2:$P$6003,14,FALSE)</f>
        <v>1</v>
      </c>
      <c r="L2101" s="23">
        <f>VLOOKUP(A2101,[1]FloodArchive!$A$2:$P$6000,7,FALSE)</f>
        <v>457677.64</v>
      </c>
      <c r="M2101" s="27">
        <f t="shared" si="106"/>
        <v>6.4387109457215299</v>
      </c>
      <c r="N2101" s="23">
        <f>VLOOKUP(A2101,[1]FloodArchive!$A$2:$P$6000,5,FALSE)</f>
        <v>-92.620599999999996</v>
      </c>
      <c r="O2101" s="23">
        <f>VLOOKUP(A2101,[1]FloodArchive!$A$2:$P$6000,6,FALSE)</f>
        <v>31.833200000000001</v>
      </c>
      <c r="P2101" s="33" t="s">
        <v>4067</v>
      </c>
    </row>
    <row r="2102" spans="1:16" ht="39.950000000000003" customHeight="1" x14ac:dyDescent="0.2">
      <c r="A2102" s="138">
        <f t="shared" si="104"/>
        <v>2114</v>
      </c>
      <c r="B2102" s="21" t="str">
        <f>VLOOKUP(A2102,[1]FloodArchive!$A$2:$N$6000,3,FALSE)</f>
        <v>Vanuatu</v>
      </c>
      <c r="C2102" s="22" t="s">
        <v>4068</v>
      </c>
      <c r="D2102" s="24">
        <f>VLOOKUP(A2102,[1]FloodArchive!$A$2:$P$6000,8,FALSE)</f>
        <v>37611</v>
      </c>
      <c r="E2102" s="24">
        <f>VLOOKUP(A2102,[1]FloodArchive!$A$2:$P$6000,9,FALSE)</f>
        <v>37615</v>
      </c>
      <c r="F2102" s="25">
        <f t="shared" si="105"/>
        <v>5</v>
      </c>
      <c r="G2102" s="23">
        <f>VLOOKUP(A2102,[1]FloodArchive!$A$2:$P$6000,11,FALSE)</f>
        <v>0</v>
      </c>
      <c r="H2102" s="23">
        <f>VLOOKUP(A2102,[1]FloodArchive!$A$2:$P$6000,12,FALSE)</f>
        <v>0</v>
      </c>
      <c r="I2102" s="36"/>
      <c r="J2102" s="23" t="str">
        <f>VLOOKUP(A2102,[1]FloodArchive!$A$2:$P$6000,13,FALSE)</f>
        <v>Heavy rain</v>
      </c>
      <c r="K2102" s="26">
        <f>VLOOKUP(A2102,[1]FloodArchive!$A$2:$P$6003,14,FALSE)</f>
        <v>1</v>
      </c>
      <c r="L2102" s="23">
        <f>VLOOKUP(A2102,[1]FloodArchive!$A$2:$P$6000,7,FALSE)</f>
        <v>146.37899999999999</v>
      </c>
      <c r="M2102" s="27">
        <f t="shared" si="106"/>
        <v>2.8644487802503722</v>
      </c>
      <c r="N2102" s="23">
        <f>VLOOKUP(A2102,[1]FloodArchive!$A$2:$P$6000,5,FALSE)</f>
        <v>169.43199999999999</v>
      </c>
      <c r="O2102" s="23">
        <f>VLOOKUP(A2102,[1]FloodArchive!$A$2:$P$6000,6,FALSE)</f>
        <v>-19.572299999999998</v>
      </c>
      <c r="P2102" s="33" t="s">
        <v>4069</v>
      </c>
    </row>
    <row r="2103" spans="1:16" ht="39.950000000000003" customHeight="1" x14ac:dyDescent="0.2">
      <c r="A2103" s="138">
        <f t="shared" si="104"/>
        <v>2113</v>
      </c>
      <c r="B2103" s="21" t="str">
        <f>VLOOKUP(A2103,[1]FloodArchive!$A$2:$N$6000,3,FALSE)</f>
        <v>USA</v>
      </c>
      <c r="C2103" s="22" t="s">
        <v>4070</v>
      </c>
      <c r="D2103" s="24">
        <f>VLOOKUP(A2103,[1]FloodArchive!$A$2:$P$6000,8,FALSE)</f>
        <v>37618</v>
      </c>
      <c r="E2103" s="24">
        <f>VLOOKUP(A2103,[1]FloodArchive!$A$2:$P$6000,9,FALSE)</f>
        <v>37621</v>
      </c>
      <c r="F2103" s="25">
        <f t="shared" si="105"/>
        <v>4</v>
      </c>
      <c r="G2103" s="23">
        <f>VLOOKUP(A2103,[1]FloodArchive!$A$2:$P$6000,11,FALSE)</f>
        <v>0</v>
      </c>
      <c r="H2103" s="23">
        <f>VLOOKUP(A2103,[1]FloodArchive!$A$2:$P$6000,12,FALSE)</f>
        <v>0</v>
      </c>
      <c r="I2103" s="36"/>
      <c r="J2103" s="23" t="str">
        <f>VLOOKUP(A2103,[1]FloodArchive!$A$2:$P$6000,13,FALSE)</f>
        <v>Heavy rain</v>
      </c>
      <c r="K2103" s="26">
        <f>VLOOKUP(A2103,[1]FloodArchive!$A$2:$P$6003,14,FALSE)</f>
        <v>1</v>
      </c>
      <c r="L2103" s="23">
        <f>VLOOKUP(A2103,[1]FloodArchive!$A$2:$P$6000,7,FALSE)</f>
        <v>20634.73</v>
      </c>
      <c r="M2103" s="27">
        <f t="shared" si="106"/>
        <v>4.9166587819498169</v>
      </c>
      <c r="N2103" s="23">
        <f>VLOOKUP(A2103,[1]FloodArchive!$A$2:$P$6000,5,FALSE)</f>
        <v>-124.001</v>
      </c>
      <c r="O2103" s="23">
        <f>VLOOKUP(A2103,[1]FloodArchive!$A$2:$P$6000,6,FALSE)</f>
        <v>40.205500000000001</v>
      </c>
      <c r="P2103" s="33" t="s">
        <v>4071</v>
      </c>
    </row>
    <row r="2104" spans="1:16" ht="39.950000000000003" customHeight="1" x14ac:dyDescent="0.2">
      <c r="A2104" s="138">
        <f t="shared" si="104"/>
        <v>2112</v>
      </c>
      <c r="B2104" s="21" t="str">
        <f>VLOOKUP(A2104,[1]FloodArchive!$A$2:$N$6000,3,FALSE)</f>
        <v>Malaysia</v>
      </c>
      <c r="C2104" s="22" t="s">
        <v>4072</v>
      </c>
      <c r="D2104" s="24">
        <f>VLOOKUP(A2104,[1]FloodArchive!$A$2:$P$6000,8,FALSE)</f>
        <v>37617</v>
      </c>
      <c r="E2104" s="24">
        <f>VLOOKUP(A2104,[1]FloodArchive!$A$2:$P$6000,9,FALSE)</f>
        <v>37619</v>
      </c>
      <c r="F2104" s="25">
        <f t="shared" si="105"/>
        <v>3</v>
      </c>
      <c r="G2104" s="23">
        <f>VLOOKUP(A2104,[1]FloodArchive!$A$2:$P$6000,11,FALSE)</f>
        <v>0</v>
      </c>
      <c r="H2104" s="23">
        <f>VLOOKUP(A2104,[1]FloodArchive!$A$2:$P$6000,12,FALSE)</f>
        <v>0</v>
      </c>
      <c r="I2104" s="36"/>
      <c r="J2104" s="23" t="str">
        <f>VLOOKUP(A2104,[1]FloodArchive!$A$2:$P$6000,13,FALSE)</f>
        <v>Heavy rain</v>
      </c>
      <c r="K2104" s="26">
        <f>VLOOKUP(A2104,[1]FloodArchive!$A$2:$P$6003,14,FALSE)</f>
        <v>1</v>
      </c>
      <c r="L2104" s="23">
        <f>VLOOKUP(A2104,[1]FloodArchive!$A$2:$P$6000,7,FALSE)</f>
        <v>898.68700000000001</v>
      </c>
      <c r="M2104" s="27">
        <f t="shared" si="106"/>
        <v>3.4307297141480357</v>
      </c>
      <c r="N2104" s="23">
        <f>VLOOKUP(A2104,[1]FloodArchive!$A$2:$P$6000,5,FALSE)</f>
        <v>101.90900000000001</v>
      </c>
      <c r="O2104" s="23">
        <f>VLOOKUP(A2104,[1]FloodArchive!$A$2:$P$6000,6,FALSE)</f>
        <v>2.5922100000000001</v>
      </c>
      <c r="P2104" s="33" t="s">
        <v>4073</v>
      </c>
    </row>
    <row r="2105" spans="1:16" ht="39.950000000000003" customHeight="1" x14ac:dyDescent="0.2">
      <c r="A2105" s="138">
        <f t="shared" si="104"/>
        <v>2111</v>
      </c>
      <c r="B2105" s="21" t="str">
        <f>VLOOKUP(A2105,[1]FloodArchive!$A$2:$N$6000,3,FALSE)</f>
        <v>Indonesia</v>
      </c>
      <c r="C2105" s="22" t="s">
        <v>4074</v>
      </c>
      <c r="D2105" s="24">
        <f>VLOOKUP(A2105,[1]FloodArchive!$A$2:$P$6000,8,FALSE)</f>
        <v>37616</v>
      </c>
      <c r="E2105" s="24">
        <f>VLOOKUP(A2105,[1]FloodArchive!$A$2:$P$6000,9,FALSE)</f>
        <v>37621</v>
      </c>
      <c r="F2105" s="25">
        <f t="shared" si="105"/>
        <v>6</v>
      </c>
      <c r="G2105" s="23">
        <f>VLOOKUP(A2105,[1]FloodArchive!$A$2:$P$6000,11,FALSE)</f>
        <v>24</v>
      </c>
      <c r="H2105" s="23">
        <f>VLOOKUP(A2105,[1]FloodArchive!$A$2:$P$6000,12,FALSE)</f>
        <v>10000</v>
      </c>
      <c r="I2105" s="36"/>
      <c r="J2105" s="23" t="str">
        <f>VLOOKUP(A2105,[1]FloodArchive!$A$2:$P$6000,13,FALSE)</f>
        <v>Heavy rain</v>
      </c>
      <c r="K2105" s="26">
        <f>VLOOKUP(A2105,[1]FloodArchive!$A$2:$P$6003,14,FALSE)</f>
        <v>1</v>
      </c>
      <c r="L2105" s="23">
        <f>VLOOKUP(A2105,[1]FloodArchive!$A$2:$P$6000,7,FALSE)</f>
        <v>14760.78</v>
      </c>
      <c r="M2105" s="27">
        <f t="shared" si="106"/>
        <v>4.9472605577856728</v>
      </c>
      <c r="N2105" s="23">
        <f>VLOOKUP(A2105,[1]FloodArchive!$A$2:$P$6000,5,FALSE)</f>
        <v>104.218</v>
      </c>
      <c r="O2105" s="23">
        <f>VLOOKUP(A2105,[1]FloodArchive!$A$2:$P$6000,6,FALSE)</f>
        <v>-4.6599599999999999</v>
      </c>
      <c r="P2105" s="33" t="s">
        <v>4075</v>
      </c>
    </row>
    <row r="2106" spans="1:16" ht="39.950000000000003" customHeight="1" x14ac:dyDescent="0.2">
      <c r="A2106" s="138">
        <f t="shared" si="104"/>
        <v>2110</v>
      </c>
      <c r="B2106" s="21" t="str">
        <f>VLOOKUP(A2106,[1]FloodArchive!$A$2:$N$6000,3,FALSE)</f>
        <v>Angola</v>
      </c>
      <c r="C2106" s="22" t="s">
        <v>4076</v>
      </c>
      <c r="D2106" s="24">
        <f>VLOOKUP(A2106,[1]FloodArchive!$A$2:$P$6000,8,FALSE)</f>
        <v>37613</v>
      </c>
      <c r="E2106" s="24">
        <f>VLOOKUP(A2106,[1]FloodArchive!$A$2:$P$6000,9,FALSE)</f>
        <v>37615</v>
      </c>
      <c r="F2106" s="25">
        <f t="shared" si="105"/>
        <v>3</v>
      </c>
      <c r="G2106" s="23">
        <f>VLOOKUP(A2106,[1]FloodArchive!$A$2:$P$6000,11,FALSE)</f>
        <v>4</v>
      </c>
      <c r="H2106" s="23">
        <f>VLOOKUP(A2106,[1]FloodArchive!$A$2:$P$6000,12,FALSE)</f>
        <v>40</v>
      </c>
      <c r="I2106" s="36"/>
      <c r="J2106" s="23" t="str">
        <f>VLOOKUP(A2106,[1]FloodArchive!$A$2:$P$6000,13,FALSE)</f>
        <v>Heavy rain</v>
      </c>
      <c r="K2106" s="26">
        <f>VLOOKUP(A2106,[1]FloodArchive!$A$2:$P$6003,14,FALSE)</f>
        <v>1</v>
      </c>
      <c r="L2106" s="23">
        <f>VLOOKUP(A2106,[1]FloodArchive!$A$2:$P$6000,7,FALSE)</f>
        <v>2796.27</v>
      </c>
      <c r="M2106" s="27">
        <f t="shared" si="106"/>
        <v>3.9237003580768564</v>
      </c>
      <c r="N2106" s="23">
        <f>VLOOKUP(A2106,[1]FloodArchive!$A$2:$P$6000,5,FALSE)</f>
        <v>13.3141</v>
      </c>
      <c r="O2106" s="23">
        <f>VLOOKUP(A2106,[1]FloodArchive!$A$2:$P$6000,6,FALSE)</f>
        <v>-8.9595599999999997</v>
      </c>
      <c r="P2106" s="33" t="s">
        <v>4077</v>
      </c>
    </row>
    <row r="2107" spans="1:16" ht="39.950000000000003" customHeight="1" x14ac:dyDescent="0.2">
      <c r="A2107" s="138">
        <f t="shared" si="104"/>
        <v>2109</v>
      </c>
      <c r="B2107" s="21" t="str">
        <f>VLOOKUP(A2107,[1]FloodArchive!$A$2:$N$6000,3,FALSE)</f>
        <v>South Africa</v>
      </c>
      <c r="C2107" s="22" t="s">
        <v>4078</v>
      </c>
      <c r="D2107" s="24">
        <f>VLOOKUP(A2107,[1]FloodArchive!$A$2:$P$6000,8,FALSE)</f>
        <v>37611</v>
      </c>
      <c r="E2107" s="24">
        <f>VLOOKUP(A2107,[1]FloodArchive!$A$2:$P$6000,9,FALSE)</f>
        <v>37614</v>
      </c>
      <c r="F2107" s="25">
        <f t="shared" si="105"/>
        <v>4</v>
      </c>
      <c r="G2107" s="23">
        <f>VLOOKUP(A2107,[1]FloodArchive!$A$2:$P$6000,11,FALSE)</f>
        <v>0</v>
      </c>
      <c r="H2107" s="23">
        <f>VLOOKUP(A2107,[1]FloodArchive!$A$2:$P$6000,12,FALSE)</f>
        <v>50</v>
      </c>
      <c r="I2107" s="36"/>
      <c r="J2107" s="23" t="str">
        <f>VLOOKUP(A2107,[1]FloodArchive!$A$2:$P$6000,13,FALSE)</f>
        <v>Heavy rain</v>
      </c>
      <c r="K2107" s="26">
        <f>VLOOKUP(A2107,[1]FloodArchive!$A$2:$P$6003,14,FALSE)</f>
        <v>1</v>
      </c>
      <c r="L2107" s="23">
        <f>VLOOKUP(A2107,[1]FloodArchive!$A$2:$P$6000,7,FALSE)</f>
        <v>787.68299999999999</v>
      </c>
      <c r="M2107" s="27">
        <f t="shared" si="106"/>
        <v>3.4984114638305872</v>
      </c>
      <c r="N2107" s="23">
        <f>VLOOKUP(A2107,[1]FloodArchive!$A$2:$P$6000,5,FALSE)</f>
        <v>19.910399999999999</v>
      </c>
      <c r="O2107" s="23">
        <f>VLOOKUP(A2107,[1]FloodArchive!$A$2:$P$6000,6,FALSE)</f>
        <v>-33.396599999999999</v>
      </c>
      <c r="P2107" s="33" t="s">
        <v>4079</v>
      </c>
    </row>
    <row r="2108" spans="1:16" ht="39.950000000000003" customHeight="1" x14ac:dyDescent="0.2">
      <c r="A2108" s="138">
        <f t="shared" si="104"/>
        <v>2108</v>
      </c>
      <c r="B2108" s="21" t="str">
        <f>VLOOKUP(A2108,[1]FloodArchive!$A$2:$N$6000,3,FALSE)</f>
        <v>Kenya</v>
      </c>
      <c r="C2108" s="22" t="s">
        <v>4080</v>
      </c>
      <c r="D2108" s="24">
        <f>VLOOKUP(A2108,[1]FloodArchive!$A$2:$P$6000,8,FALSE)</f>
        <v>37611</v>
      </c>
      <c r="E2108" s="24">
        <f>VLOOKUP(A2108,[1]FloodArchive!$A$2:$P$6000,9,FALSE)</f>
        <v>37613</v>
      </c>
      <c r="F2108" s="25">
        <f t="shared" si="105"/>
        <v>3</v>
      </c>
      <c r="G2108" s="23">
        <f>VLOOKUP(A2108,[1]FloodArchive!$A$2:$P$6000,11,FALSE)</f>
        <v>6</v>
      </c>
      <c r="H2108" s="23">
        <f>VLOOKUP(A2108,[1]FloodArchive!$A$2:$P$6000,12,FALSE)</f>
        <v>3000</v>
      </c>
      <c r="I2108" s="36"/>
      <c r="J2108" s="23" t="str">
        <f>VLOOKUP(A2108,[1]FloodArchive!$A$2:$P$6000,13,FALSE)</f>
        <v>Heavy rain</v>
      </c>
      <c r="K2108" s="26">
        <f>VLOOKUP(A2108,[1]FloodArchive!$A$2:$P$6003,14,FALSE)</f>
        <v>1</v>
      </c>
      <c r="L2108" s="23">
        <f>VLOOKUP(A2108,[1]FloodArchive!$A$2:$P$6000,7,FALSE)</f>
        <v>751.12199999999996</v>
      </c>
      <c r="M2108" s="27">
        <f t="shared" si="106"/>
        <v>3.3528317371614302</v>
      </c>
      <c r="N2108" s="23">
        <f>VLOOKUP(A2108,[1]FloodArchive!$A$2:$P$6000,5,FALSE)</f>
        <v>35.964300000000001</v>
      </c>
      <c r="O2108" s="23">
        <f>VLOOKUP(A2108,[1]FloodArchive!$A$2:$P$6000,6,FALSE)</f>
        <v>0.49824600000000002</v>
      </c>
      <c r="P2108" s="33" t="s">
        <v>4081</v>
      </c>
    </row>
    <row r="2109" spans="1:16" ht="39.950000000000003" customHeight="1" x14ac:dyDescent="0.2">
      <c r="A2109" s="138">
        <f t="shared" si="104"/>
        <v>2107</v>
      </c>
      <c r="B2109" s="21" t="str">
        <f>VLOOKUP(A2109,[1]FloodArchive!$A$2:$N$6000,3,FALSE)</f>
        <v>Lebanon</v>
      </c>
      <c r="C2109" s="22" t="s">
        <v>4082</v>
      </c>
      <c r="D2109" s="24">
        <f>VLOOKUP(A2109,[1]FloodArchive!$A$2:$P$6000,8,FALSE)</f>
        <v>37610</v>
      </c>
      <c r="E2109" s="24">
        <f>VLOOKUP(A2109,[1]FloodArchive!$A$2:$P$6000,9,FALSE)</f>
        <v>37612</v>
      </c>
      <c r="F2109" s="25">
        <f t="shared" si="105"/>
        <v>3</v>
      </c>
      <c r="G2109" s="23">
        <f>VLOOKUP(A2109,[1]FloodArchive!$A$2:$P$6000,11,FALSE)</f>
        <v>0</v>
      </c>
      <c r="H2109" s="23">
        <f>VLOOKUP(A2109,[1]FloodArchive!$A$2:$P$6000,12,FALSE)</f>
        <v>300</v>
      </c>
      <c r="I2109" s="36"/>
      <c r="J2109" s="23" t="str">
        <f>VLOOKUP(A2109,[1]FloodArchive!$A$2:$P$6000,13,FALSE)</f>
        <v>Heavy rain</v>
      </c>
      <c r="K2109" s="26">
        <f>VLOOKUP(A2109,[1]FloodArchive!$A$2:$P$6003,14,FALSE)</f>
        <v>1</v>
      </c>
      <c r="L2109" s="23">
        <f>VLOOKUP(A2109,[1]FloodArchive!$A$2:$P$6000,7,FALSE)</f>
        <v>4108.6400000000003</v>
      </c>
      <c r="M2109" s="27">
        <f t="shared" si="106"/>
        <v>4.0908193446642249</v>
      </c>
      <c r="N2109" s="23">
        <f>VLOOKUP(A2109,[1]FloodArchive!$A$2:$P$6000,5,FALSE)</f>
        <v>35.616300000000003</v>
      </c>
      <c r="O2109" s="23">
        <f>VLOOKUP(A2109,[1]FloodArchive!$A$2:$P$6000,6,FALSE)</f>
        <v>33.696599999999997</v>
      </c>
      <c r="P2109" s="33" t="s">
        <v>4083</v>
      </c>
    </row>
    <row r="2110" spans="1:16" ht="39.950000000000003" customHeight="1" x14ac:dyDescent="0.2">
      <c r="A2110" s="138">
        <f t="shared" si="104"/>
        <v>2106</v>
      </c>
      <c r="B2110" s="21" t="str">
        <f>VLOOKUP(A2110,[1]FloodArchive!$A$2:$N$6000,3,FALSE)</f>
        <v>Indonesia</v>
      </c>
      <c r="C2110" s="22" t="s">
        <v>4084</v>
      </c>
      <c r="D2110" s="24">
        <f>VLOOKUP(A2110,[1]FloodArchive!$A$2:$P$6000,8,FALSE)</f>
        <v>37605</v>
      </c>
      <c r="E2110" s="24">
        <f>VLOOKUP(A2110,[1]FloodArchive!$A$2:$P$6000,9,FALSE)</f>
        <v>37610</v>
      </c>
      <c r="F2110" s="25">
        <f t="shared" si="105"/>
        <v>6</v>
      </c>
      <c r="G2110" s="23">
        <f>VLOOKUP(A2110,[1]FloodArchive!$A$2:$P$6000,11,FALSE)</f>
        <v>0</v>
      </c>
      <c r="H2110" s="23">
        <f>VLOOKUP(A2110,[1]FloodArchive!$A$2:$P$6000,12,FALSE)</f>
        <v>60000</v>
      </c>
      <c r="I2110" s="36"/>
      <c r="J2110" s="23" t="str">
        <f>VLOOKUP(A2110,[1]FloodArchive!$A$2:$P$6000,13,FALSE)</f>
        <v>Heavy rain</v>
      </c>
      <c r="K2110" s="26">
        <f>VLOOKUP(A2110,[1]FloodArchive!$A$2:$P$6003,14,FALSE)</f>
        <v>1</v>
      </c>
      <c r="L2110" s="23">
        <f>VLOOKUP(A2110,[1]FloodArchive!$A$2:$P$6000,7,FALSE)</f>
        <v>21909.34</v>
      </c>
      <c r="M2110" s="27">
        <f t="shared" si="106"/>
        <v>5.1187805453941291</v>
      </c>
      <c r="N2110" s="23">
        <f>VLOOKUP(A2110,[1]FloodArchive!$A$2:$P$6000,5,FALSE)</f>
        <v>100.517</v>
      </c>
      <c r="O2110" s="23">
        <f>VLOOKUP(A2110,[1]FloodArchive!$A$2:$P$6000,6,FALSE)</f>
        <v>0.97752799999999995</v>
      </c>
      <c r="P2110" s="33" t="s">
        <v>4085</v>
      </c>
    </row>
    <row r="2111" spans="1:16" ht="39.950000000000003" customHeight="1" x14ac:dyDescent="0.2">
      <c r="A2111" s="138">
        <f t="shared" si="104"/>
        <v>2105</v>
      </c>
      <c r="B2111" s="21" t="str">
        <f>VLOOKUP(A2111,[1]FloodArchive!$A$2:$N$6000,3,FALSE)</f>
        <v>Sri Lanka</v>
      </c>
      <c r="C2111" s="22" t="s">
        <v>4086</v>
      </c>
      <c r="D2111" s="24">
        <f>VLOOKUP(A2111,[1]FloodArchive!$A$2:$P$6000,8,FALSE)</f>
        <v>37606</v>
      </c>
      <c r="E2111" s="24">
        <f>VLOOKUP(A2111,[1]FloodArchive!$A$2:$P$6000,9,FALSE)</f>
        <v>37610</v>
      </c>
      <c r="F2111" s="25">
        <f t="shared" si="105"/>
        <v>5</v>
      </c>
      <c r="G2111" s="23">
        <f>VLOOKUP(A2111,[1]FloodArchive!$A$2:$P$6000,11,FALSE)</f>
        <v>2</v>
      </c>
      <c r="H2111" s="23">
        <f>VLOOKUP(A2111,[1]FloodArchive!$A$2:$P$6000,12,FALSE)</f>
        <v>500000</v>
      </c>
      <c r="I2111" s="36"/>
      <c r="J2111" s="23" t="str">
        <f>VLOOKUP(A2111,[1]FloodArchive!$A$2:$P$6000,13,FALSE)</f>
        <v>Heavy rain</v>
      </c>
      <c r="K2111" s="26">
        <f>VLOOKUP(A2111,[1]FloodArchive!$A$2:$P$6003,14,FALSE)</f>
        <v>1</v>
      </c>
      <c r="L2111" s="23">
        <f>VLOOKUP(A2111,[1]FloodArchive!$A$2:$P$6000,7,FALSE)</f>
        <v>14147.74</v>
      </c>
      <c r="M2111" s="27">
        <f t="shared" si="106"/>
        <v>4.8496570743080483</v>
      </c>
      <c r="N2111" s="23">
        <f>VLOOKUP(A2111,[1]FloodArchive!$A$2:$P$6000,5,FALSE)</f>
        <v>80.993499999999997</v>
      </c>
      <c r="O2111" s="23">
        <f>VLOOKUP(A2111,[1]FloodArchive!$A$2:$P$6000,6,FALSE)</f>
        <v>8.4735999999999994</v>
      </c>
      <c r="P2111" s="33" t="s">
        <v>4087</v>
      </c>
    </row>
    <row r="2112" spans="1:16" ht="39.950000000000003" customHeight="1" x14ac:dyDescent="0.2">
      <c r="A2112" s="138">
        <f t="shared" si="104"/>
        <v>2104</v>
      </c>
      <c r="B2112" s="21" t="str">
        <f>VLOOKUP(A2112,[1]FloodArchive!$A$2:$N$6000,3,FALSE)</f>
        <v>USA</v>
      </c>
      <c r="C2112" s="22" t="s">
        <v>4088</v>
      </c>
      <c r="D2112" s="24">
        <f>VLOOKUP(A2112,[1]FloodArchive!$A$2:$P$6000,8,FALSE)</f>
        <v>37604</v>
      </c>
      <c r="E2112" s="24">
        <f>VLOOKUP(A2112,[1]FloodArchive!$A$2:$P$6000,9,FALSE)</f>
        <v>37614</v>
      </c>
      <c r="F2112" s="25">
        <f t="shared" si="105"/>
        <v>11</v>
      </c>
      <c r="G2112" s="23">
        <f>VLOOKUP(A2112,[1]FloodArchive!$A$2:$P$6000,11,FALSE)</f>
        <v>6</v>
      </c>
      <c r="H2112" s="23">
        <f>VLOOKUP(A2112,[1]FloodArchive!$A$2:$P$6000,12,FALSE)</f>
        <v>0</v>
      </c>
      <c r="I2112" s="36"/>
      <c r="J2112" s="23" t="str">
        <f>VLOOKUP(A2112,[1]FloodArchive!$A$2:$P$6000,13,FALSE)</f>
        <v>Heavy rain</v>
      </c>
      <c r="K2112" s="26">
        <f>VLOOKUP(A2112,[1]FloodArchive!$A$2:$P$6003,14,FALSE)</f>
        <v>1</v>
      </c>
      <c r="L2112" s="23">
        <f>VLOOKUP(A2112,[1]FloodArchive!$A$2:$P$6000,7,FALSE)</f>
        <v>44627.03</v>
      </c>
      <c r="M2112" s="27">
        <f t="shared" si="106"/>
        <v>5.6909906699702706</v>
      </c>
      <c r="N2112" s="23">
        <f>VLOOKUP(A2112,[1]FloodArchive!$A$2:$P$6000,5,FALSE)</f>
        <v>-122.47799999999999</v>
      </c>
      <c r="O2112" s="23">
        <f>VLOOKUP(A2112,[1]FloodArchive!$A$2:$P$6000,6,FALSE)</f>
        <v>38.939700000000002</v>
      </c>
      <c r="P2112" s="33" t="s">
        <v>4089</v>
      </c>
    </row>
    <row r="2113" spans="1:16" ht="39.950000000000003" customHeight="1" x14ac:dyDescent="0.2">
      <c r="A2113" s="138">
        <f t="shared" si="104"/>
        <v>2103</v>
      </c>
      <c r="B2113" s="21" t="str">
        <f>VLOOKUP(A2113,[1]FloodArchive!$A$2:$N$6000,3,FALSE)</f>
        <v>France</v>
      </c>
      <c r="C2113" s="22" t="s">
        <v>4090</v>
      </c>
      <c r="D2113" s="24">
        <f>VLOOKUP(A2113,[1]FloodArchive!$A$2:$P$6000,8,FALSE)</f>
        <v>37603</v>
      </c>
      <c r="E2113" s="24">
        <f>VLOOKUP(A2113,[1]FloodArchive!$A$2:$P$6000,9,FALSE)</f>
        <v>37604</v>
      </c>
      <c r="F2113" s="25">
        <f t="shared" si="105"/>
        <v>2</v>
      </c>
      <c r="G2113" s="23">
        <f>VLOOKUP(A2113,[1]FloodArchive!$A$2:$P$6000,11,FALSE)</f>
        <v>2</v>
      </c>
      <c r="H2113" s="23">
        <f>VLOOKUP(A2113,[1]FloodArchive!$A$2:$P$6000,12,FALSE)</f>
        <v>0</v>
      </c>
      <c r="I2113" s="36"/>
      <c r="J2113" s="23" t="str">
        <f>VLOOKUP(A2113,[1]FloodArchive!$A$2:$P$6000,13,FALSE)</f>
        <v>Heavy rain</v>
      </c>
      <c r="K2113" s="26">
        <f>VLOOKUP(A2113,[1]FloodArchive!$A$2:$P$6003,14,FALSE)</f>
        <v>1</v>
      </c>
      <c r="L2113" s="23">
        <f>VLOOKUP(A2113,[1]FloodArchive!$A$2:$P$6000,7,FALSE)</f>
        <v>1292.7</v>
      </c>
      <c r="M2113" s="27">
        <f t="shared" si="106"/>
        <v>3.4125277444720115</v>
      </c>
      <c r="N2113" s="23">
        <f>VLOOKUP(A2113,[1]FloodArchive!$A$2:$P$6000,5,FALSE)</f>
        <v>4.14588</v>
      </c>
      <c r="O2113" s="23">
        <f>VLOOKUP(A2113,[1]FloodArchive!$A$2:$P$6000,6,FALSE)</f>
        <v>43.730800000000002</v>
      </c>
      <c r="P2113" s="33"/>
    </row>
    <row r="2114" spans="1:16" ht="39.950000000000003" customHeight="1" x14ac:dyDescent="0.2">
      <c r="A2114" s="138">
        <f t="shared" si="104"/>
        <v>2102</v>
      </c>
      <c r="B2114" s="21" t="str">
        <f>VLOOKUP(A2114,[1]FloodArchive!$A$2:$N$6000,3,FALSE)</f>
        <v>Indonesia</v>
      </c>
      <c r="C2114" s="22" t="s">
        <v>4091</v>
      </c>
      <c r="D2114" s="24">
        <f>VLOOKUP(A2114,[1]FloodArchive!$A$2:$P$6000,8,FALSE)</f>
        <v>37601</v>
      </c>
      <c r="E2114" s="24">
        <f>VLOOKUP(A2114,[1]FloodArchive!$A$2:$P$6000,9,FALSE)</f>
        <v>37605</v>
      </c>
      <c r="F2114" s="25">
        <f t="shared" si="105"/>
        <v>5</v>
      </c>
      <c r="G2114" s="23">
        <f>VLOOKUP(A2114,[1]FloodArchive!$A$2:$P$6000,11,FALSE)</f>
        <v>28</v>
      </c>
      <c r="H2114" s="23">
        <f>VLOOKUP(A2114,[1]FloodArchive!$A$2:$P$6000,12,FALSE)</f>
        <v>0</v>
      </c>
      <c r="I2114" s="36"/>
      <c r="J2114" s="23" t="str">
        <f>VLOOKUP(A2114,[1]FloodArchive!$A$2:$P$6000,13,FALSE)</f>
        <v>Heavy rain</v>
      </c>
      <c r="K2114" s="26">
        <f>VLOOKUP(A2114,[1]FloodArchive!$A$2:$P$6003,14,FALSE)</f>
        <v>1</v>
      </c>
      <c r="L2114" s="23">
        <f>VLOOKUP(A2114,[1]FloodArchive!$A$2:$P$6000,7,FALSE)</f>
        <v>648.17899999999997</v>
      </c>
      <c r="M2114" s="27">
        <f t="shared" si="106"/>
        <v>3.5106649607886764</v>
      </c>
      <c r="N2114" s="23">
        <f>VLOOKUP(A2114,[1]FloodArchive!$A$2:$P$6000,5,FALSE)</f>
        <v>112.39</v>
      </c>
      <c r="O2114" s="23">
        <f>VLOOKUP(A2114,[1]FloodArchive!$A$2:$P$6000,6,FALSE)</f>
        <v>-7.44041</v>
      </c>
      <c r="P2114" s="33" t="s">
        <v>4092</v>
      </c>
    </row>
    <row r="2115" spans="1:16" ht="39.950000000000003" customHeight="1" x14ac:dyDescent="0.2">
      <c r="A2115" s="138">
        <f t="shared" si="104"/>
        <v>2101</v>
      </c>
      <c r="B2115" s="21" t="str">
        <f>VLOOKUP(A2115,[1]FloodArchive!$A$2:$N$6000,3,FALSE)</f>
        <v>Brazil</v>
      </c>
      <c r="C2115" s="22" t="s">
        <v>4093</v>
      </c>
      <c r="D2115" s="24">
        <f>VLOOKUP(A2115,[1]FloodArchive!$A$2:$P$6000,8,FALSE)</f>
        <v>37599</v>
      </c>
      <c r="E2115" s="24">
        <f>VLOOKUP(A2115,[1]FloodArchive!$A$2:$P$6000,9,FALSE)</f>
        <v>37601</v>
      </c>
      <c r="F2115" s="25">
        <f t="shared" si="105"/>
        <v>3</v>
      </c>
      <c r="G2115" s="23">
        <f>VLOOKUP(A2115,[1]FloodArchive!$A$2:$P$6000,11,FALSE)</f>
        <v>39</v>
      </c>
      <c r="H2115" s="23">
        <f>VLOOKUP(A2115,[1]FloodArchive!$A$2:$P$6000,12,FALSE)</f>
        <v>2000</v>
      </c>
      <c r="I2115" s="36"/>
      <c r="J2115" s="23" t="str">
        <f>VLOOKUP(A2115,[1]FloodArchive!$A$2:$P$6000,13,FALSE)</f>
        <v>Heavy rain</v>
      </c>
      <c r="K2115" s="26">
        <f>VLOOKUP(A2115,[1]FloodArchive!$A$2:$P$6003,14,FALSE)</f>
        <v>2</v>
      </c>
      <c r="L2115" s="23">
        <f>VLOOKUP(A2115,[1]FloodArchive!$A$2:$P$6000,7,FALSE)</f>
        <v>82.052499999999995</v>
      </c>
      <c r="M2115" s="27">
        <f t="shared" si="106"/>
        <v>2.692243068187921</v>
      </c>
      <c r="N2115" s="23">
        <f>VLOOKUP(A2115,[1]FloodArchive!$A$2:$P$6000,5,FALSE)</f>
        <v>-44.326300000000003</v>
      </c>
      <c r="O2115" s="23">
        <f>VLOOKUP(A2115,[1]FloodArchive!$A$2:$P$6000,6,FALSE)</f>
        <v>-23.0153</v>
      </c>
      <c r="P2115" s="33" t="s">
        <v>4094</v>
      </c>
    </row>
    <row r="2116" spans="1:16" ht="39.950000000000003" customHeight="1" x14ac:dyDescent="0.2">
      <c r="A2116" s="138">
        <f t="shared" si="104"/>
        <v>2100</v>
      </c>
      <c r="B2116" s="21" t="str">
        <f>VLOOKUP(A2116,[1]FloodArchive!$A$2:$N$6000,3,FALSE)</f>
        <v>Greece</v>
      </c>
      <c r="C2116" s="22" t="s">
        <v>4095</v>
      </c>
      <c r="D2116" s="24">
        <f>VLOOKUP(A2116,[1]FloodArchive!$A$2:$P$6000,8,FALSE)</f>
        <v>37596</v>
      </c>
      <c r="E2116" s="24">
        <f>VLOOKUP(A2116,[1]FloodArchive!$A$2:$P$6000,9,FALSE)</f>
        <v>37600</v>
      </c>
      <c r="F2116" s="25">
        <f t="shared" si="105"/>
        <v>5</v>
      </c>
      <c r="G2116" s="23">
        <f>VLOOKUP(A2116,[1]FloodArchive!$A$2:$P$6000,11,FALSE)</f>
        <v>0</v>
      </c>
      <c r="H2116" s="23">
        <f>VLOOKUP(A2116,[1]FloodArchive!$A$2:$P$6000,12,FALSE)</f>
        <v>0</v>
      </c>
      <c r="I2116" s="36"/>
      <c r="J2116" s="23" t="str">
        <f>VLOOKUP(A2116,[1]FloodArchive!$A$2:$P$6000,13,FALSE)</f>
        <v>Heavy rain</v>
      </c>
      <c r="K2116" s="26">
        <f>VLOOKUP(A2116,[1]FloodArchive!$A$2:$P$6003,14,FALSE)</f>
        <v>1</v>
      </c>
      <c r="L2116" s="23">
        <f>VLOOKUP(A2116,[1]FloodArchive!$A$2:$P$6000,7,FALSE)</f>
        <v>1029.56</v>
      </c>
      <c r="M2116" s="27">
        <f t="shared" si="106"/>
        <v>3.7116216655471002</v>
      </c>
      <c r="N2116" s="23">
        <f>VLOOKUP(A2116,[1]FloodArchive!$A$2:$P$6000,5,FALSE)</f>
        <v>22.389700000000001</v>
      </c>
      <c r="O2116" s="23">
        <f>VLOOKUP(A2116,[1]FloodArchive!$A$2:$P$6000,6,FALSE)</f>
        <v>40.157200000000003</v>
      </c>
      <c r="P2116" s="33" t="s">
        <v>4096</v>
      </c>
    </row>
    <row r="2117" spans="1:16" ht="39.950000000000003" customHeight="1" x14ac:dyDescent="0.2">
      <c r="A2117" s="138">
        <f t="shared" si="104"/>
        <v>2099</v>
      </c>
      <c r="B2117" s="21" t="str">
        <f>VLOOKUP(A2117,[1]FloodArchive!$A$2:$N$6000,3,FALSE)</f>
        <v xml:space="preserve"> Italy</v>
      </c>
      <c r="C2117" s="22" t="s">
        <v>4097</v>
      </c>
      <c r="D2117" s="24">
        <f>VLOOKUP(A2117,[1]FloodArchive!$A$2:$P$6000,8,FALSE)</f>
        <v>37582</v>
      </c>
      <c r="E2117" s="24">
        <f>VLOOKUP(A2117,[1]FloodArchive!$A$2:$P$6000,9,FALSE)</f>
        <v>37593</v>
      </c>
      <c r="F2117" s="25">
        <f t="shared" si="105"/>
        <v>12</v>
      </c>
      <c r="G2117" s="23">
        <f>VLOOKUP(A2117,[1]FloodArchive!$A$2:$P$6000,11,FALSE)</f>
        <v>0</v>
      </c>
      <c r="H2117" s="23">
        <f>VLOOKUP(A2117,[1]FloodArchive!$A$2:$P$6000,12,FALSE)</f>
        <v>10000</v>
      </c>
      <c r="I2117" s="36">
        <v>350000000</v>
      </c>
      <c r="J2117" s="23" t="str">
        <f>VLOOKUP(A2117,[1]FloodArchive!$A$2:$P$6000,13,FALSE)</f>
        <v>Heavy rain</v>
      </c>
      <c r="K2117" s="26">
        <f>VLOOKUP(A2117,[1]FloodArchive!$A$2:$P$6003,14,FALSE)</f>
        <v>1</v>
      </c>
      <c r="L2117" s="23">
        <f>VLOOKUP(A2117,[1]FloodArchive!$A$2:$P$6000,7,FALSE)</f>
        <v>29901.95</v>
      </c>
      <c r="M2117" s="27">
        <f t="shared" si="106"/>
        <v>5.5548807570016683</v>
      </c>
      <c r="N2117" s="23">
        <f>VLOOKUP(A2117,[1]FloodArchive!$A$2:$P$6000,5,FALSE)</f>
        <v>8.6423699999999997</v>
      </c>
      <c r="O2117" s="23">
        <f>VLOOKUP(A2117,[1]FloodArchive!$A$2:$P$6000,6,FALSE)</f>
        <v>45.829300000000003</v>
      </c>
      <c r="P2117" s="33" t="s">
        <v>4098</v>
      </c>
    </row>
    <row r="2118" spans="1:16" ht="39.950000000000003" customHeight="1" x14ac:dyDescent="0.2">
      <c r="A2118" s="138">
        <f t="shared" si="104"/>
        <v>2098</v>
      </c>
      <c r="B2118" s="21" t="str">
        <f>VLOOKUP(A2118,[1]FloodArchive!$A$2:$N$6000,3,FALSE)</f>
        <v>Malaysia</v>
      </c>
      <c r="C2118" s="22" t="s">
        <v>4099</v>
      </c>
      <c r="D2118" s="24">
        <f>VLOOKUP(A2118,[1]FloodArchive!$A$2:$P$6000,8,FALSE)</f>
        <v>37579</v>
      </c>
      <c r="E2118" s="24">
        <f>VLOOKUP(A2118,[1]FloodArchive!$A$2:$P$6000,9,FALSE)</f>
        <v>37586</v>
      </c>
      <c r="F2118" s="25">
        <f t="shared" si="105"/>
        <v>8</v>
      </c>
      <c r="G2118" s="23">
        <f>VLOOKUP(A2118,[1]FloodArchive!$A$2:$P$6000,11,FALSE)</f>
        <v>0</v>
      </c>
      <c r="H2118" s="23">
        <f>VLOOKUP(A2118,[1]FloodArchive!$A$2:$P$6000,12,FALSE)</f>
        <v>400</v>
      </c>
      <c r="I2118" s="36"/>
      <c r="J2118" s="23" t="str">
        <f>VLOOKUP(A2118,[1]FloodArchive!$A$2:$P$6000,13,FALSE)</f>
        <v>Heavy rain</v>
      </c>
      <c r="K2118" s="26">
        <f>VLOOKUP(A2118,[1]FloodArchive!$A$2:$P$6003,14,FALSE)</f>
        <v>1</v>
      </c>
      <c r="L2118" s="23">
        <f>VLOOKUP(A2118,[1]FloodArchive!$A$2:$P$6000,7,FALSE)</f>
        <v>1235.54</v>
      </c>
      <c r="M2118" s="27">
        <f t="shared" si="106"/>
        <v>3.9949467970279549</v>
      </c>
      <c r="N2118" s="23">
        <f>VLOOKUP(A2118,[1]FloodArchive!$A$2:$P$6000,5,FALSE)</f>
        <v>102.69499999999999</v>
      </c>
      <c r="O2118" s="23">
        <f>VLOOKUP(A2118,[1]FloodArchive!$A$2:$P$6000,6,FALSE)</f>
        <v>2.4094600000000002</v>
      </c>
      <c r="P2118" s="33" t="s">
        <v>4100</v>
      </c>
    </row>
    <row r="2119" spans="1:16" ht="39.950000000000003" customHeight="1" x14ac:dyDescent="0.2">
      <c r="A2119" s="138">
        <f t="shared" si="104"/>
        <v>2097</v>
      </c>
      <c r="B2119" s="21" t="str">
        <f>VLOOKUP(A2119,[1]FloodArchive!$A$2:$N$6000,3,FALSE)</f>
        <v>Morocco</v>
      </c>
      <c r="C2119" s="22" t="s">
        <v>4101</v>
      </c>
      <c r="D2119" s="24">
        <f>VLOOKUP(A2119,[1]FloodArchive!$A$2:$P$6000,8,FALSE)</f>
        <v>37584</v>
      </c>
      <c r="E2119" s="24">
        <f>VLOOKUP(A2119,[1]FloodArchive!$A$2:$P$6000,9,FALSE)</f>
        <v>37589</v>
      </c>
      <c r="F2119" s="25">
        <f t="shared" si="105"/>
        <v>6</v>
      </c>
      <c r="G2119" s="23">
        <f>VLOOKUP(A2119,[1]FloodArchive!$A$2:$P$6000,11,FALSE)</f>
        <v>63</v>
      </c>
      <c r="H2119" s="23">
        <f>VLOOKUP(A2119,[1]FloodArchive!$A$2:$P$6000,12,FALSE)</f>
        <v>0</v>
      </c>
      <c r="I2119" s="36"/>
      <c r="J2119" s="23" t="str">
        <f>VLOOKUP(A2119,[1]FloodArchive!$A$2:$P$6000,13,FALSE)</f>
        <v>Heavy rain</v>
      </c>
      <c r="K2119" s="26">
        <f>VLOOKUP(A2119,[1]FloodArchive!$A$2:$P$6003,14,FALSE)</f>
        <v>2</v>
      </c>
      <c r="L2119" s="23">
        <f>VLOOKUP(A2119,[1]FloodArchive!$A$2:$P$6000,7,FALSE)</f>
        <v>40845.919999999998</v>
      </c>
      <c r="M2119" s="27">
        <f t="shared" si="106"/>
        <v>5.6903299284587838</v>
      </c>
      <c r="N2119" s="23">
        <f>VLOOKUP(A2119,[1]FloodArchive!$A$2:$P$6000,5,FALSE)</f>
        <v>-7.0987999999999998</v>
      </c>
      <c r="O2119" s="23">
        <f>VLOOKUP(A2119,[1]FloodArchive!$A$2:$P$6000,6,FALSE)</f>
        <v>33.109099999999998</v>
      </c>
      <c r="P2119" s="33" t="s">
        <v>4102</v>
      </c>
    </row>
    <row r="2120" spans="1:16" ht="39.950000000000003" customHeight="1" x14ac:dyDescent="0.2">
      <c r="A2120" s="138">
        <f t="shared" si="104"/>
        <v>2096</v>
      </c>
      <c r="B2120" s="21" t="str">
        <f>VLOOKUP(A2120,[1]FloodArchive!$A$2:$N$6000,3,FALSE)</f>
        <v>USA</v>
      </c>
      <c r="C2120" s="22" t="s">
        <v>4103</v>
      </c>
      <c r="D2120" s="24">
        <f>VLOOKUP(A2120,[1]FloodArchive!$A$2:$P$6000,8,FALSE)</f>
        <v>37583</v>
      </c>
      <c r="E2120" s="24">
        <f>VLOOKUP(A2120,[1]FloodArchive!$A$2:$P$6000,9,FALSE)</f>
        <v>37585</v>
      </c>
      <c r="F2120" s="25">
        <f t="shared" si="105"/>
        <v>3</v>
      </c>
      <c r="G2120" s="23">
        <f>VLOOKUP(A2120,[1]FloodArchive!$A$2:$P$6000,11,FALSE)</f>
        <v>0</v>
      </c>
      <c r="H2120" s="23">
        <f>VLOOKUP(A2120,[1]FloodArchive!$A$2:$P$6000,12,FALSE)</f>
        <v>0</v>
      </c>
      <c r="I2120" s="36"/>
      <c r="J2120" s="23" t="str">
        <f>VLOOKUP(A2120,[1]FloodArchive!$A$2:$P$6000,13,FALSE)</f>
        <v>Heavy rain</v>
      </c>
      <c r="K2120" s="26">
        <f>VLOOKUP(A2120,[1]FloodArchive!$A$2:$P$6003,14,FALSE)</f>
        <v>1</v>
      </c>
      <c r="L2120" s="23">
        <f>VLOOKUP(A2120,[1]FloodArchive!$A$2:$P$6000,7,FALSE)</f>
        <v>1721.59</v>
      </c>
      <c r="M2120" s="27">
        <f t="shared" si="106"/>
        <v>3.7130509860773375</v>
      </c>
      <c r="N2120" s="23">
        <f>VLOOKUP(A2120,[1]FloodArchive!$A$2:$P$6000,5,FALSE)</f>
        <v>-151.45400000000001</v>
      </c>
      <c r="O2120" s="23">
        <f>VLOOKUP(A2120,[1]FloodArchive!$A$2:$P$6000,6,FALSE)</f>
        <v>59.930599999999998</v>
      </c>
      <c r="P2120" s="33" t="s">
        <v>4104</v>
      </c>
    </row>
    <row r="2121" spans="1:16" ht="39.950000000000003" customHeight="1" x14ac:dyDescent="0.2">
      <c r="A2121" s="138">
        <f t="shared" si="104"/>
        <v>2095</v>
      </c>
      <c r="B2121" s="21" t="str">
        <f>VLOOKUP(A2121,[1]FloodArchive!$A$2:$N$6000,3,FALSE)</f>
        <v>Indonesia</v>
      </c>
      <c r="C2121" s="22" t="s">
        <v>4105</v>
      </c>
      <c r="D2121" s="24">
        <f>VLOOKUP(A2121,[1]FloodArchive!$A$2:$P$6000,8,FALSE)</f>
        <v>37579</v>
      </c>
      <c r="E2121" s="24">
        <f>VLOOKUP(A2121,[1]FloodArchive!$A$2:$P$6000,9,FALSE)</f>
        <v>37593</v>
      </c>
      <c r="F2121" s="25">
        <f t="shared" si="105"/>
        <v>15</v>
      </c>
      <c r="G2121" s="23">
        <f>VLOOKUP(A2121,[1]FloodArchive!$A$2:$P$6000,11,FALSE)</f>
        <v>12</v>
      </c>
      <c r="H2121" s="23">
        <f>VLOOKUP(A2121,[1]FloodArchive!$A$2:$P$6000,12,FALSE)</f>
        <v>117000</v>
      </c>
      <c r="I2121" s="36"/>
      <c r="J2121" s="23" t="str">
        <f>VLOOKUP(A2121,[1]FloodArchive!$A$2:$P$6000,13,FALSE)</f>
        <v>Heavy rain</v>
      </c>
      <c r="K2121" s="26">
        <f>VLOOKUP(A2121,[1]FloodArchive!$A$2:$P$6003,14,FALSE)</f>
        <v>2</v>
      </c>
      <c r="L2121" s="23">
        <f>VLOOKUP(A2121,[1]FloodArchive!$A$2:$P$6000,7,FALSE)</f>
        <v>17006.86</v>
      </c>
      <c r="M2121" s="27">
        <f t="shared" si="106"/>
        <v>5.7077453913448757</v>
      </c>
      <c r="N2121" s="23">
        <f>VLOOKUP(A2121,[1]FloodArchive!$A$2:$P$6000,5,FALSE)</f>
        <v>97.435500000000005</v>
      </c>
      <c r="O2121" s="23">
        <f>VLOOKUP(A2121,[1]FloodArchive!$A$2:$P$6000,6,FALSE)</f>
        <v>3.1130900000000001</v>
      </c>
      <c r="P2121" s="33" t="s">
        <v>4106</v>
      </c>
    </row>
    <row r="2122" spans="1:16" ht="39.950000000000003" customHeight="1" x14ac:dyDescent="0.2">
      <c r="A2122" s="138">
        <f t="shared" si="104"/>
        <v>2094</v>
      </c>
      <c r="B2122" s="21" t="str">
        <f>VLOOKUP(A2122,[1]FloodArchive!$A$2:$N$6000,3,FALSE)</f>
        <v>Costa Rica</v>
      </c>
      <c r="C2122" s="22" t="s">
        <v>4107</v>
      </c>
      <c r="D2122" s="24">
        <f>VLOOKUP(A2122,[1]FloodArchive!$A$2:$P$6000,8,FALSE)</f>
        <v>37583</v>
      </c>
      <c r="E2122" s="24">
        <f>VLOOKUP(A2122,[1]FloodArchive!$A$2:$P$6000,9,FALSE)</f>
        <v>37603</v>
      </c>
      <c r="F2122" s="25">
        <f t="shared" si="105"/>
        <v>21</v>
      </c>
      <c r="G2122" s="23">
        <f>VLOOKUP(A2122,[1]FloodArchive!$A$2:$P$6000,11,FALSE)</f>
        <v>8</v>
      </c>
      <c r="H2122" s="23">
        <f>VLOOKUP(A2122,[1]FloodArchive!$A$2:$P$6000,12,FALSE)</f>
        <v>7000</v>
      </c>
      <c r="I2122" s="36"/>
      <c r="J2122" s="23" t="str">
        <f>VLOOKUP(A2122,[1]FloodArchive!$A$2:$P$6000,13,FALSE)</f>
        <v>Heavy rain</v>
      </c>
      <c r="K2122" s="26">
        <f>VLOOKUP(A2122,[1]FloodArchive!$A$2:$P$6003,14,FALSE)</f>
        <v>2</v>
      </c>
      <c r="L2122" s="23">
        <f>VLOOKUP(A2122,[1]FloodArchive!$A$2:$P$6000,7,FALSE)</f>
        <v>2203.3200000000002</v>
      </c>
      <c r="M2122" s="27">
        <f t="shared" si="106"/>
        <v>4.9663268670501353</v>
      </c>
      <c r="N2122" s="23">
        <f>VLOOKUP(A2122,[1]FloodArchive!$A$2:$P$6000,5,FALSE)</f>
        <v>-83.084100000000007</v>
      </c>
      <c r="O2122" s="23">
        <f>VLOOKUP(A2122,[1]FloodArchive!$A$2:$P$6000,6,FALSE)</f>
        <v>9.8266100000000005</v>
      </c>
      <c r="P2122" s="33" t="s">
        <v>4108</v>
      </c>
    </row>
    <row r="2123" spans="1:16" ht="39.950000000000003" customHeight="1" x14ac:dyDescent="0.2">
      <c r="A2123" s="138">
        <f t="shared" ref="A2123:A2186" si="107">A2124+1</f>
        <v>2093</v>
      </c>
      <c r="B2123" s="21" t="str">
        <f>VLOOKUP(A2123,[1]FloodArchive!$A$2:$N$6000,3,FALSE)</f>
        <v>Somalia</v>
      </c>
      <c r="C2123" s="22" t="s">
        <v>4109</v>
      </c>
      <c r="D2123" s="24">
        <f>VLOOKUP(A2123,[1]FloodArchive!$A$2:$P$6000,8,FALSE)</f>
        <v>37568</v>
      </c>
      <c r="E2123" s="24">
        <f>VLOOKUP(A2123,[1]FloodArchive!$A$2:$P$6000,9,FALSE)</f>
        <v>37581</v>
      </c>
      <c r="F2123" s="25">
        <f t="shared" si="105"/>
        <v>14</v>
      </c>
      <c r="G2123" s="23">
        <f>VLOOKUP(A2123,[1]FloodArchive!$A$2:$P$6000,11,FALSE)</f>
        <v>0</v>
      </c>
      <c r="H2123" s="23">
        <f>VLOOKUP(A2123,[1]FloodArchive!$A$2:$P$6000,12,FALSE)</f>
        <v>0</v>
      </c>
      <c r="I2123" s="36"/>
      <c r="J2123" s="23" t="str">
        <f>VLOOKUP(A2123,[1]FloodArchive!$A$2:$P$6000,13,FALSE)</f>
        <v>Heavy rain</v>
      </c>
      <c r="K2123" s="26">
        <f>VLOOKUP(A2123,[1]FloodArchive!$A$2:$P$6003,14,FALSE)</f>
        <v>1</v>
      </c>
      <c r="L2123" s="23">
        <f>VLOOKUP(A2123,[1]FloodArchive!$A$2:$P$6000,7,FALSE)</f>
        <v>65263.03</v>
      </c>
      <c r="M2123" s="27">
        <f t="shared" si="106"/>
        <v>5.9607952688097203</v>
      </c>
      <c r="N2123" s="23">
        <f>VLOOKUP(A2123,[1]FloodArchive!$A$2:$P$6000,5,FALSE)</f>
        <v>42.396700000000003</v>
      </c>
      <c r="O2123" s="23">
        <f>VLOOKUP(A2123,[1]FloodArchive!$A$2:$P$6000,6,FALSE)</f>
        <v>1.4257599999999999</v>
      </c>
      <c r="P2123" s="33" t="s">
        <v>4110</v>
      </c>
    </row>
    <row r="2124" spans="1:16" ht="39.950000000000003" customHeight="1" x14ac:dyDescent="0.2">
      <c r="A2124" s="138">
        <f t="shared" si="107"/>
        <v>2092</v>
      </c>
      <c r="B2124" s="21" t="str">
        <f>VLOOKUP(A2124,[1]FloodArchive!$A$2:$N$6000,3,FALSE)</f>
        <v>Uganda</v>
      </c>
      <c r="C2124" s="22" t="s">
        <v>4111</v>
      </c>
      <c r="D2124" s="24">
        <f>VLOOKUP(A2124,[1]FloodArchive!$A$2:$P$6000,8,FALSE)</f>
        <v>37576</v>
      </c>
      <c r="E2124" s="24">
        <f>VLOOKUP(A2124,[1]FloodArchive!$A$2:$P$6000,9,FALSE)</f>
        <v>37585</v>
      </c>
      <c r="F2124" s="25">
        <f t="shared" si="105"/>
        <v>10</v>
      </c>
      <c r="G2124" s="23">
        <f>VLOOKUP(A2124,[1]FloodArchive!$A$2:$P$6000,11,FALSE)</f>
        <v>2</v>
      </c>
      <c r="H2124" s="23">
        <f>VLOOKUP(A2124,[1]FloodArchive!$A$2:$P$6000,12,FALSE)</f>
        <v>2300</v>
      </c>
      <c r="I2124" s="36"/>
      <c r="J2124" s="23" t="str">
        <f>VLOOKUP(A2124,[1]FloodArchive!$A$2:$P$6000,13,FALSE)</f>
        <v>Heavy rain</v>
      </c>
      <c r="K2124" s="26">
        <f>VLOOKUP(A2124,[1]FloodArchive!$A$2:$P$6003,14,FALSE)</f>
        <v>1</v>
      </c>
      <c r="L2124" s="23">
        <f>VLOOKUP(A2124,[1]FloodArchive!$A$2:$P$6000,7,FALSE)</f>
        <v>15002.61</v>
      </c>
      <c r="M2124" s="27">
        <f t="shared" si="106"/>
        <v>5.1761668197219448</v>
      </c>
      <c r="N2124" s="23">
        <f>VLOOKUP(A2124,[1]FloodArchive!$A$2:$P$6000,5,FALSE)</f>
        <v>34.037500000000001</v>
      </c>
      <c r="O2124" s="23">
        <f>VLOOKUP(A2124,[1]FloodArchive!$A$2:$P$6000,6,FALSE)</f>
        <v>0.94921100000000003</v>
      </c>
      <c r="P2124" s="33" t="s">
        <v>4112</v>
      </c>
    </row>
    <row r="2125" spans="1:16" ht="39.950000000000003" customHeight="1" x14ac:dyDescent="0.2">
      <c r="A2125" s="138">
        <f t="shared" si="107"/>
        <v>2091</v>
      </c>
      <c r="B2125" s="21" t="str">
        <f>VLOOKUP(A2125,[1]FloodArchive!$A$2:$N$6000,3,FALSE)</f>
        <v>USA</v>
      </c>
      <c r="C2125" s="22" t="s">
        <v>4113</v>
      </c>
      <c r="D2125" s="24">
        <f>VLOOKUP(A2125,[1]FloodArchive!$A$2:$P$6000,8,FALSE)</f>
        <v>37579</v>
      </c>
      <c r="E2125" s="24">
        <f>VLOOKUP(A2125,[1]FloodArchive!$A$2:$P$6000,9,FALSE)</f>
        <v>37581</v>
      </c>
      <c r="F2125" s="25">
        <f t="shared" si="105"/>
        <v>3</v>
      </c>
      <c r="G2125" s="23">
        <f>VLOOKUP(A2125,[1]FloodArchive!$A$2:$P$6000,11,FALSE)</f>
        <v>0</v>
      </c>
      <c r="H2125" s="23">
        <f>VLOOKUP(A2125,[1]FloodArchive!$A$2:$P$6000,12,FALSE)</f>
        <v>0</v>
      </c>
      <c r="I2125" s="36"/>
      <c r="J2125" s="23" t="str">
        <f>VLOOKUP(A2125,[1]FloodArchive!$A$2:$P$6000,13,FALSE)</f>
        <v>Ice jam/break-up</v>
      </c>
      <c r="K2125" s="26">
        <f>VLOOKUP(A2125,[1]FloodArchive!$A$2:$P$6003,14,FALSE)</f>
        <v>1</v>
      </c>
      <c r="L2125" s="23">
        <f>VLOOKUP(A2125,[1]FloodArchive!$A$2:$P$6000,7,FALSE)</f>
        <v>590.45100000000002</v>
      </c>
      <c r="M2125" s="27">
        <f t="shared" si="106"/>
        <v>3.2483051171897843</v>
      </c>
      <c r="N2125" s="23">
        <f>VLOOKUP(A2125,[1]FloodArchive!$A$2:$P$6000,5,FALSE)</f>
        <v>-147.024</v>
      </c>
      <c r="O2125" s="23">
        <f>VLOOKUP(A2125,[1]FloodArchive!$A$2:$P$6000,6,FALSE)</f>
        <v>64.505200000000002</v>
      </c>
      <c r="P2125" s="33" t="s">
        <v>4114</v>
      </c>
    </row>
    <row r="2126" spans="1:16" ht="39.950000000000003" customHeight="1" x14ac:dyDescent="0.2">
      <c r="A2126" s="138">
        <f t="shared" si="107"/>
        <v>2090</v>
      </c>
      <c r="B2126" s="21" t="str">
        <f>VLOOKUP(A2126,[1]FloodArchive!$A$2:$N$6000,3,FALSE)</f>
        <v>New Zealand</v>
      </c>
      <c r="C2126" s="22" t="s">
        <v>4115</v>
      </c>
      <c r="D2126" s="24">
        <f>VLOOKUP(A2126,[1]FloodArchive!$A$2:$P$6000,8,FALSE)</f>
        <v>37579</v>
      </c>
      <c r="E2126" s="24">
        <f>VLOOKUP(A2126,[1]FloodArchive!$A$2:$P$6000,9,FALSE)</f>
        <v>37581</v>
      </c>
      <c r="F2126" s="25">
        <f t="shared" si="105"/>
        <v>3</v>
      </c>
      <c r="G2126" s="23">
        <f>VLOOKUP(A2126,[1]FloodArchive!$A$2:$P$6000,11,FALSE)</f>
        <v>0</v>
      </c>
      <c r="H2126" s="23">
        <f>VLOOKUP(A2126,[1]FloodArchive!$A$2:$P$6000,12,FALSE)</f>
        <v>0</v>
      </c>
      <c r="I2126" s="36"/>
      <c r="J2126" s="23" t="str">
        <f>VLOOKUP(A2126,[1]FloodArchive!$A$2:$P$6000,13,FALSE)</f>
        <v>Heavy rain</v>
      </c>
      <c r="K2126" s="26">
        <f>VLOOKUP(A2126,[1]FloodArchive!$A$2:$P$6003,14,FALSE)</f>
        <v>1</v>
      </c>
      <c r="L2126" s="23">
        <f>VLOOKUP(A2126,[1]FloodArchive!$A$2:$P$6000,7,FALSE)</f>
        <v>600.75400000000002</v>
      </c>
      <c r="M2126" s="27">
        <f t="shared" si="106"/>
        <v>3.255817925867917</v>
      </c>
      <c r="N2126" s="23">
        <f>VLOOKUP(A2126,[1]FloodArchive!$A$2:$P$6000,5,FALSE)</f>
        <v>172.869</v>
      </c>
      <c r="O2126" s="23">
        <f>VLOOKUP(A2126,[1]FloodArchive!$A$2:$P$6000,6,FALSE)</f>
        <v>-43.667299999999997</v>
      </c>
      <c r="P2126" s="33" t="s">
        <v>4116</v>
      </c>
    </row>
    <row r="2127" spans="1:16" ht="39.950000000000003" customHeight="1" x14ac:dyDescent="0.2">
      <c r="A2127" s="138">
        <f t="shared" si="107"/>
        <v>2089</v>
      </c>
      <c r="B2127" s="21" t="str">
        <f>VLOOKUP(A2127,[1]FloodArchive!$A$2:$N$6000,3,FALSE)</f>
        <v>Congo</v>
      </c>
      <c r="C2127" s="22" t="s">
        <v>4117</v>
      </c>
      <c r="D2127" s="24">
        <f>VLOOKUP(A2127,[1]FloodArchive!$A$2:$P$6000,8,FALSE)</f>
        <v>37570</v>
      </c>
      <c r="E2127" s="24">
        <f>VLOOKUP(A2127,[1]FloodArchive!$A$2:$P$6000,9,FALSE)</f>
        <v>37570</v>
      </c>
      <c r="F2127" s="25">
        <f t="shared" si="105"/>
        <v>1</v>
      </c>
      <c r="G2127" s="23">
        <f>VLOOKUP(A2127,[1]FloodArchive!$A$2:$P$6000,11,FALSE)</f>
        <v>0</v>
      </c>
      <c r="H2127" s="23">
        <f>VLOOKUP(A2127,[1]FloodArchive!$A$2:$P$6000,12,FALSE)</f>
        <v>3000</v>
      </c>
      <c r="I2127" s="36"/>
      <c r="J2127" s="23" t="str">
        <f>VLOOKUP(A2127,[1]FloodArchive!$A$2:$P$6000,13,FALSE)</f>
        <v>Heavy rain</v>
      </c>
      <c r="K2127" s="26">
        <f>VLOOKUP(A2127,[1]FloodArchive!$A$2:$P$6003,14,FALSE)</f>
        <v>1</v>
      </c>
      <c r="L2127" s="23">
        <f>VLOOKUP(A2127,[1]FloodArchive!$A$2:$P$6000,7,FALSE)</f>
        <v>145253.54</v>
      </c>
      <c r="M2127" s="27">
        <f t="shared" si="106"/>
        <v>5.1621267254598324</v>
      </c>
      <c r="N2127" s="23">
        <f>VLOOKUP(A2127,[1]FloodArchive!$A$2:$P$6000,5,FALSE)</f>
        <v>18.4694</v>
      </c>
      <c r="O2127" s="23">
        <f>VLOOKUP(A2127,[1]FloodArchive!$A$2:$P$6000,6,FALSE)</f>
        <v>3.0165899999999999</v>
      </c>
      <c r="P2127" s="33" t="s">
        <v>4118</v>
      </c>
    </row>
    <row r="2128" spans="1:16" ht="39.950000000000003" customHeight="1" x14ac:dyDescent="0.2">
      <c r="A2128" s="138">
        <f t="shared" si="107"/>
        <v>2088</v>
      </c>
      <c r="B2128" s="21" t="str">
        <f>VLOOKUP(A2128,[1]FloodArchive!$A$2:$N$6000,3,FALSE)</f>
        <v>Kenya</v>
      </c>
      <c r="C2128" s="22" t="s">
        <v>4119</v>
      </c>
      <c r="D2128" s="24">
        <f>VLOOKUP(A2128,[1]FloodArchive!$A$2:$P$6000,8,FALSE)</f>
        <v>37577</v>
      </c>
      <c r="E2128" s="24">
        <f>VLOOKUP(A2128,[1]FloodArchive!$A$2:$P$6000,9,FALSE)</f>
        <v>37580</v>
      </c>
      <c r="F2128" s="25">
        <f t="shared" si="105"/>
        <v>4</v>
      </c>
      <c r="G2128" s="23">
        <f>VLOOKUP(A2128,[1]FloodArchive!$A$2:$P$6000,11,FALSE)</f>
        <v>12</v>
      </c>
      <c r="H2128" s="23">
        <f>VLOOKUP(A2128,[1]FloodArchive!$A$2:$P$6000,12,FALSE)</f>
        <v>2000</v>
      </c>
      <c r="I2128" s="36"/>
      <c r="J2128" s="23" t="str">
        <f>VLOOKUP(A2128,[1]FloodArchive!$A$2:$P$6000,13,FALSE)</f>
        <v>Dam/Levy, break or release</v>
      </c>
      <c r="K2128" s="26">
        <f>VLOOKUP(A2128,[1]FloodArchive!$A$2:$P$6003,14,FALSE)</f>
        <v>1</v>
      </c>
      <c r="L2128" s="23">
        <f>VLOOKUP(A2128,[1]FloodArchive!$A$2:$P$6000,7,FALSE)</f>
        <v>924.67100000000005</v>
      </c>
      <c r="M2128" s="27">
        <f t="shared" si="106"/>
        <v>3.5680472286069342</v>
      </c>
      <c r="N2128" s="23">
        <f>VLOOKUP(A2128,[1]FloodArchive!$A$2:$P$6000,5,FALSE)</f>
        <v>36.915399999999998</v>
      </c>
      <c r="O2128" s="23">
        <f>VLOOKUP(A2128,[1]FloodArchive!$A$2:$P$6000,6,FALSE)</f>
        <v>-1.2126699999999999</v>
      </c>
      <c r="P2128" s="33" t="s">
        <v>4120</v>
      </c>
    </row>
    <row r="2129" spans="1:16" ht="39.950000000000003" customHeight="1" x14ac:dyDescent="0.2">
      <c r="A2129" s="138">
        <f t="shared" si="107"/>
        <v>2087</v>
      </c>
      <c r="B2129" s="21" t="str">
        <f>VLOOKUP(A2129,[1]FloodArchive!$A$2:$N$6000,3,FALSE)</f>
        <v>France</v>
      </c>
      <c r="C2129" s="22" t="s">
        <v>4121</v>
      </c>
      <c r="D2129" s="24">
        <f>VLOOKUP(A2129,[1]FloodArchive!$A$2:$P$6000,8,FALSE)</f>
        <v>37576</v>
      </c>
      <c r="E2129" s="24">
        <f>VLOOKUP(A2129,[1]FloodArchive!$A$2:$P$6000,9,FALSE)</f>
        <v>37580</v>
      </c>
      <c r="F2129" s="25">
        <f t="shared" si="105"/>
        <v>5</v>
      </c>
      <c r="G2129" s="23">
        <f>VLOOKUP(A2129,[1]FloodArchive!$A$2:$P$6000,11,FALSE)</f>
        <v>1</v>
      </c>
      <c r="H2129" s="23">
        <f>VLOOKUP(A2129,[1]FloodArchive!$A$2:$P$6000,12,FALSE)</f>
        <v>2500</v>
      </c>
      <c r="I2129" s="36"/>
      <c r="J2129" s="23" t="str">
        <f>VLOOKUP(A2129,[1]FloodArchive!$A$2:$P$6000,13,FALSE)</f>
        <v>Heavy rain</v>
      </c>
      <c r="K2129" s="26">
        <f>VLOOKUP(A2129,[1]FloodArchive!$A$2:$P$6003,14,FALSE)</f>
        <v>1</v>
      </c>
      <c r="L2129" s="23">
        <f>VLOOKUP(A2129,[1]FloodArchive!$A$2:$P$6000,7,FALSE)</f>
        <v>4834.93</v>
      </c>
      <c r="M2129" s="27">
        <f t="shared" si="106"/>
        <v>4.3833601950955146</v>
      </c>
      <c r="N2129" s="23">
        <f>VLOOKUP(A2129,[1]FloodArchive!$A$2:$P$6000,5,FALSE)</f>
        <v>4.8101099999999999</v>
      </c>
      <c r="O2129" s="23">
        <f>VLOOKUP(A2129,[1]FloodArchive!$A$2:$P$6000,6,FALSE)</f>
        <v>45.037999999999997</v>
      </c>
      <c r="P2129" s="33" t="s">
        <v>4122</v>
      </c>
    </row>
    <row r="2130" spans="1:16" ht="39.950000000000003" customHeight="1" x14ac:dyDescent="0.2">
      <c r="A2130" s="138">
        <f t="shared" si="107"/>
        <v>2086</v>
      </c>
      <c r="B2130" s="21" t="str">
        <f>VLOOKUP(A2130,[1]FloodArchive!$A$2:$N$6000,3,FALSE)</f>
        <v>Canada</v>
      </c>
      <c r="C2130" s="22" t="s">
        <v>4123</v>
      </c>
      <c r="D2130" s="24">
        <f>VLOOKUP(A2130,[1]FloodArchive!$A$2:$P$6000,8,FALSE)</f>
        <v>37574</v>
      </c>
      <c r="E2130" s="24">
        <f>VLOOKUP(A2130,[1]FloodArchive!$A$2:$P$6000,9,FALSE)</f>
        <v>37577</v>
      </c>
      <c r="F2130" s="25">
        <f t="shared" si="105"/>
        <v>4</v>
      </c>
      <c r="G2130" s="23">
        <f>VLOOKUP(A2130,[1]FloodArchive!$A$2:$P$6000,11,FALSE)</f>
        <v>0</v>
      </c>
      <c r="H2130" s="23">
        <f>VLOOKUP(A2130,[1]FloodArchive!$A$2:$P$6000,12,FALSE)</f>
        <v>0</v>
      </c>
      <c r="I2130" s="36"/>
      <c r="J2130" s="23" t="str">
        <f>VLOOKUP(A2130,[1]FloodArchive!$A$2:$P$6000,13,FALSE)</f>
        <v>Heavy rain</v>
      </c>
      <c r="K2130" s="26">
        <f>VLOOKUP(A2130,[1]FloodArchive!$A$2:$P$6003,14,FALSE)</f>
        <v>1</v>
      </c>
      <c r="L2130" s="23">
        <f>VLOOKUP(A2130,[1]FloodArchive!$A$2:$P$6000,7,FALSE)</f>
        <v>4327.32</v>
      </c>
      <c r="M2130" s="27">
        <f t="shared" si="106"/>
        <v>4.2382790032578157</v>
      </c>
      <c r="N2130" s="23">
        <f>VLOOKUP(A2130,[1]FloodArchive!$A$2:$P$6000,5,FALSE)</f>
        <v>-63.829900000000002</v>
      </c>
      <c r="O2130" s="23">
        <f>VLOOKUP(A2130,[1]FloodArchive!$A$2:$P$6000,6,FALSE)</f>
        <v>44.8277</v>
      </c>
      <c r="P2130" s="33" t="s">
        <v>4124</v>
      </c>
    </row>
    <row r="2131" spans="1:16" ht="39.950000000000003" customHeight="1" x14ac:dyDescent="0.2">
      <c r="A2131" s="138">
        <f t="shared" si="107"/>
        <v>2085</v>
      </c>
      <c r="B2131" s="21" t="str">
        <f>VLOOKUP(A2131,[1]FloodArchive!$A$2:$N$6000,3,FALSE)</f>
        <v>UK</v>
      </c>
      <c r="C2131" s="22" t="s">
        <v>4125</v>
      </c>
      <c r="D2131" s="24">
        <f>VLOOKUP(A2131,[1]FloodArchive!$A$2:$P$6000,8,FALSE)</f>
        <v>37574</v>
      </c>
      <c r="E2131" s="24">
        <f>VLOOKUP(A2131,[1]FloodArchive!$A$2:$P$6000,9,FALSE)</f>
        <v>37585</v>
      </c>
      <c r="F2131" s="25">
        <f t="shared" si="105"/>
        <v>12</v>
      </c>
      <c r="G2131" s="23">
        <f>VLOOKUP(A2131,[1]FloodArchive!$A$2:$P$6000,11,FALSE)</f>
        <v>1</v>
      </c>
      <c r="H2131" s="23">
        <f>VLOOKUP(A2131,[1]FloodArchive!$A$2:$P$6000,12,FALSE)</f>
        <v>400</v>
      </c>
      <c r="I2131" s="36"/>
      <c r="J2131" s="23" t="str">
        <f>VLOOKUP(A2131,[1]FloodArchive!$A$2:$P$6000,13,FALSE)</f>
        <v>Heavy rain</v>
      </c>
      <c r="K2131" s="26">
        <f>VLOOKUP(A2131,[1]FloodArchive!$A$2:$P$6003,14,FALSE)</f>
        <v>2</v>
      </c>
      <c r="L2131" s="23">
        <f>VLOOKUP(A2131,[1]FloodArchive!$A$2:$P$6000,7,FALSE)</f>
        <v>11753.31</v>
      </c>
      <c r="M2131" s="27">
        <f t="shared" si="106"/>
        <v>5.4503714327702237</v>
      </c>
      <c r="N2131" s="23">
        <f>VLOOKUP(A2131,[1]FloodArchive!$A$2:$P$6000,5,FALSE)</f>
        <v>-6.1167299999999996</v>
      </c>
      <c r="O2131" s="23">
        <f>VLOOKUP(A2131,[1]FloodArchive!$A$2:$P$6000,6,FALSE)</f>
        <v>53.000500000000002</v>
      </c>
      <c r="P2131" s="33" t="s">
        <v>4126</v>
      </c>
    </row>
    <row r="2132" spans="1:16" ht="39.950000000000003" customHeight="1" x14ac:dyDescent="0.2">
      <c r="A2132" s="138">
        <f t="shared" si="107"/>
        <v>2084</v>
      </c>
      <c r="B2132" s="21" t="str">
        <f>VLOOKUP(A2132,[1]FloodArchive!$A$2:$N$6000,3,FALSE)</f>
        <v>Peru</v>
      </c>
      <c r="C2132" s="22" t="s">
        <v>4127</v>
      </c>
      <c r="D2132" s="24">
        <f>VLOOKUP(A2132,[1]FloodArchive!$A$2:$P$6000,8,FALSE)</f>
        <v>37569</v>
      </c>
      <c r="E2132" s="24">
        <f>VLOOKUP(A2132,[1]FloodArchive!$A$2:$P$6000,9,FALSE)</f>
        <v>37572</v>
      </c>
      <c r="F2132" s="25">
        <f t="shared" si="105"/>
        <v>4</v>
      </c>
      <c r="G2132" s="23">
        <f>VLOOKUP(A2132,[1]FloodArchive!$A$2:$P$6000,11,FALSE)</f>
        <v>4</v>
      </c>
      <c r="H2132" s="23">
        <f>VLOOKUP(A2132,[1]FloodArchive!$A$2:$P$6000,12,FALSE)</f>
        <v>100</v>
      </c>
      <c r="I2132" s="36"/>
      <c r="J2132" s="23" t="str">
        <f>VLOOKUP(A2132,[1]FloodArchive!$A$2:$P$6000,13,FALSE)</f>
        <v>Heavy rain</v>
      </c>
      <c r="K2132" s="26">
        <f>VLOOKUP(A2132,[1]FloodArchive!$A$2:$P$6003,14,FALSE)</f>
        <v>1</v>
      </c>
      <c r="L2132" s="23">
        <f>VLOOKUP(A2132,[1]FloodArchive!$A$2:$P$6000,7,FALSE)</f>
        <v>6119.98</v>
      </c>
      <c r="M2132" s="27">
        <f t="shared" si="106"/>
        <v>4.3888099942081915</v>
      </c>
      <c r="N2132" s="23">
        <f>VLOOKUP(A2132,[1]FloodArchive!$A$2:$P$6000,5,FALSE)</f>
        <v>-74.684600000000003</v>
      </c>
      <c r="O2132" s="23">
        <f>VLOOKUP(A2132,[1]FloodArchive!$A$2:$P$6000,6,FALSE)</f>
        <v>-10.9711</v>
      </c>
      <c r="P2132" s="33" t="s">
        <v>4128</v>
      </c>
    </row>
    <row r="2133" spans="1:16" ht="39.950000000000003" customHeight="1" x14ac:dyDescent="0.2">
      <c r="A2133" s="138">
        <f t="shared" si="107"/>
        <v>2083</v>
      </c>
      <c r="B2133" s="21" t="str">
        <f>VLOOKUP(A2133,[1]FloodArchive!$A$2:$N$6000,3,FALSE)</f>
        <v>Trinidad</v>
      </c>
      <c r="C2133" s="22" t="s">
        <v>4129</v>
      </c>
      <c r="D2133" s="24">
        <f>VLOOKUP(A2133,[1]FloodArchive!$A$2:$P$6000,8,FALSE)</f>
        <v>37565</v>
      </c>
      <c r="E2133" s="24">
        <f>VLOOKUP(A2133,[1]FloodArchive!$A$2:$P$6000,9,FALSE)</f>
        <v>37580</v>
      </c>
      <c r="F2133" s="25">
        <f t="shared" si="105"/>
        <v>16</v>
      </c>
      <c r="G2133" s="23">
        <f>VLOOKUP(A2133,[1]FloodArchive!$A$2:$P$6000,11,FALSE)</f>
        <v>3</v>
      </c>
      <c r="H2133" s="23">
        <f>VLOOKUP(A2133,[1]FloodArchive!$A$2:$P$6000,12,FALSE)</f>
        <v>300</v>
      </c>
      <c r="I2133" s="36">
        <v>3300000</v>
      </c>
      <c r="J2133" s="23" t="str">
        <f>VLOOKUP(A2133,[1]FloodArchive!$A$2:$P$6000,13,FALSE)</f>
        <v>Tropical cyclone</v>
      </c>
      <c r="K2133" s="26">
        <f>VLOOKUP(A2133,[1]FloodArchive!$A$2:$P$6003,14,FALSE)</f>
        <v>1</v>
      </c>
      <c r="L2133" s="23">
        <f>VLOOKUP(A2133,[1]FloodArchive!$A$2:$P$6000,7,FALSE)</f>
        <v>884.88099999999997</v>
      </c>
      <c r="M2133" s="27">
        <f t="shared" si="106"/>
        <v>4.1510048527681462</v>
      </c>
      <c r="N2133" s="23">
        <f>VLOOKUP(A2133,[1]FloodArchive!$A$2:$P$6000,5,FALSE)</f>
        <v>-61.263800000000003</v>
      </c>
      <c r="O2133" s="23">
        <f>VLOOKUP(A2133,[1]FloodArchive!$A$2:$P$6000,6,FALSE)</f>
        <v>10.6068</v>
      </c>
      <c r="P2133" s="33" t="s">
        <v>4130</v>
      </c>
    </row>
    <row r="2134" spans="1:16" ht="39.950000000000003" customHeight="1" x14ac:dyDescent="0.2">
      <c r="A2134" s="138">
        <f t="shared" si="107"/>
        <v>2082</v>
      </c>
      <c r="B2134" s="21" t="str">
        <f>VLOOKUP(A2134,[1]FloodArchive!$A$2:$N$6000,3,FALSE)</f>
        <v>Vietnam</v>
      </c>
      <c r="C2134" s="22" t="s">
        <v>4131</v>
      </c>
      <c r="D2134" s="24">
        <f>VLOOKUP(A2134,[1]FloodArchive!$A$2:$P$6000,8,FALSE)</f>
        <v>37563</v>
      </c>
      <c r="E2134" s="24">
        <f>VLOOKUP(A2134,[1]FloodArchive!$A$2:$P$6000,9,FALSE)</f>
        <v>37567</v>
      </c>
      <c r="F2134" s="25">
        <f t="shared" si="105"/>
        <v>5</v>
      </c>
      <c r="G2134" s="23">
        <f>VLOOKUP(A2134,[1]FloodArchive!$A$2:$P$6000,11,FALSE)</f>
        <v>2</v>
      </c>
      <c r="H2134" s="23">
        <f>VLOOKUP(A2134,[1]FloodArchive!$A$2:$P$6000,12,FALSE)</f>
        <v>0</v>
      </c>
      <c r="I2134" s="36">
        <v>200000</v>
      </c>
      <c r="J2134" s="23" t="str">
        <f>VLOOKUP(A2134,[1]FloodArchive!$A$2:$P$6000,13,FALSE)</f>
        <v>Heavy rain</v>
      </c>
      <c r="K2134" s="26">
        <f>VLOOKUP(A2134,[1]FloodArchive!$A$2:$P$6003,14,FALSE)</f>
        <v>1</v>
      </c>
      <c r="L2134" s="23">
        <f>VLOOKUP(A2134,[1]FloodArchive!$A$2:$P$6000,7,FALSE)</f>
        <v>8719.41</v>
      </c>
      <c r="M2134" s="27">
        <f t="shared" si="106"/>
        <v>4.639457103670745</v>
      </c>
      <c r="N2134" s="23">
        <f>VLOOKUP(A2134,[1]FloodArchive!$A$2:$P$6000,5,FALSE)</f>
        <v>109.03</v>
      </c>
      <c r="O2134" s="23">
        <f>VLOOKUP(A2134,[1]FloodArchive!$A$2:$P$6000,6,FALSE)</f>
        <v>12.529199999999999</v>
      </c>
      <c r="P2134" s="33" t="s">
        <v>4132</v>
      </c>
    </row>
    <row r="2135" spans="1:16" ht="39.950000000000003" customHeight="1" x14ac:dyDescent="0.2">
      <c r="A2135" s="138">
        <f t="shared" si="107"/>
        <v>2081</v>
      </c>
      <c r="B2135" s="21" t="str">
        <f>VLOOKUP(A2135,[1]FloodArchive!$A$2:$N$6000,3,FALSE)</f>
        <v xml:space="preserve"> India</v>
      </c>
      <c r="C2135" s="22" t="s">
        <v>4133</v>
      </c>
      <c r="D2135" s="24">
        <f>VLOOKUP(A2135,[1]FloodArchive!$A$2:$P$6000,8,FALSE)</f>
        <v>37560</v>
      </c>
      <c r="E2135" s="24">
        <f>VLOOKUP(A2135,[1]FloodArchive!$A$2:$P$6000,9,FALSE)</f>
        <v>37564</v>
      </c>
      <c r="F2135" s="25">
        <f t="shared" si="105"/>
        <v>5</v>
      </c>
      <c r="G2135" s="23">
        <f>VLOOKUP(A2135,[1]FloodArchive!$A$2:$P$6000,11,FALSE)</f>
        <v>20</v>
      </c>
      <c r="H2135" s="23">
        <f>VLOOKUP(A2135,[1]FloodArchive!$A$2:$P$6000,12,FALSE)</f>
        <v>300</v>
      </c>
      <c r="I2135" s="36"/>
      <c r="J2135" s="23" t="str">
        <f>VLOOKUP(A2135,[1]FloodArchive!$A$2:$P$6000,13,FALSE)</f>
        <v>Heavy rain</v>
      </c>
      <c r="K2135" s="26">
        <f>VLOOKUP(A2135,[1]FloodArchive!$A$2:$P$6003,14,FALSE)</f>
        <v>1</v>
      </c>
      <c r="L2135" s="23">
        <f>VLOOKUP(A2135,[1]FloodArchive!$A$2:$P$6000,7,FALSE)</f>
        <v>22713.01</v>
      </c>
      <c r="M2135" s="27">
        <f t="shared" si="106"/>
        <v>5.0552446964495372</v>
      </c>
      <c r="N2135" s="23">
        <f>VLOOKUP(A2135,[1]FloodArchive!$A$2:$P$6000,5,FALSE)</f>
        <v>79.064300000000003</v>
      </c>
      <c r="O2135" s="23">
        <f>VLOOKUP(A2135,[1]FloodArchive!$A$2:$P$6000,6,FALSE)</f>
        <v>10.948499999999999</v>
      </c>
      <c r="P2135" s="33" t="s">
        <v>4134</v>
      </c>
    </row>
    <row r="2136" spans="1:16" ht="39.950000000000003" customHeight="1" x14ac:dyDescent="0.2">
      <c r="A2136" s="138">
        <f t="shared" si="107"/>
        <v>2080</v>
      </c>
      <c r="B2136" s="21" t="str">
        <f>VLOOKUP(A2136,[1]FloodArchive!$A$2:$N$6000,3,FALSE)</f>
        <v>Columbia</v>
      </c>
      <c r="C2136" s="22" t="s">
        <v>4135</v>
      </c>
      <c r="D2136" s="24">
        <f>VLOOKUP(A2136,[1]FloodArchive!$A$2:$P$6000,8,FALSE)</f>
        <v>37558</v>
      </c>
      <c r="E2136" s="24">
        <f>VLOOKUP(A2136,[1]FloodArchive!$A$2:$P$6000,9,FALSE)</f>
        <v>37560</v>
      </c>
      <c r="F2136" s="25">
        <f t="shared" si="105"/>
        <v>3</v>
      </c>
      <c r="G2136" s="23">
        <f>VLOOKUP(A2136,[1]FloodArchive!$A$2:$P$6000,11,FALSE)</f>
        <v>60</v>
      </c>
      <c r="H2136" s="23">
        <f>VLOOKUP(A2136,[1]FloodArchive!$A$2:$P$6000,12,FALSE)</f>
        <v>2000</v>
      </c>
      <c r="I2136" s="36"/>
      <c r="J2136" s="23" t="str">
        <f>VLOOKUP(A2136,[1]FloodArchive!$A$2:$P$6000,13,FALSE)</f>
        <v>Heavy rain</v>
      </c>
      <c r="K2136" s="26">
        <f>VLOOKUP(A2136,[1]FloodArchive!$A$2:$P$6003,14,FALSE)</f>
        <v>1</v>
      </c>
      <c r="L2136" s="23">
        <f>VLOOKUP(A2136,[1]FloodArchive!$A$2:$P$6000,7,FALSE)</f>
        <v>6903.22</v>
      </c>
      <c r="M2136" s="27">
        <f t="shared" si="106"/>
        <v>4.3161729689400028</v>
      </c>
      <c r="N2136" s="23">
        <f>VLOOKUP(A2136,[1]FloodArchive!$A$2:$P$6000,5,FALSE)</f>
        <v>-74.200500000000005</v>
      </c>
      <c r="O2136" s="23">
        <f>VLOOKUP(A2136,[1]FloodArchive!$A$2:$P$6000,6,FALSE)</f>
        <v>7.9177600000000004</v>
      </c>
      <c r="P2136" s="33" t="s">
        <v>4136</v>
      </c>
    </row>
    <row r="2137" spans="1:16" ht="39.950000000000003" customHeight="1" x14ac:dyDescent="0.2">
      <c r="A2137" s="138">
        <f t="shared" si="107"/>
        <v>2079</v>
      </c>
      <c r="B2137" s="21" t="str">
        <f>VLOOKUP(A2137,[1]FloodArchive!$A$2:$N$6000,3,FALSE)</f>
        <v>China</v>
      </c>
      <c r="C2137" s="22" t="s">
        <v>4137</v>
      </c>
      <c r="D2137" s="24">
        <f>VLOOKUP(A2137,[1]FloodArchive!$A$2:$P$6000,8,FALSE)</f>
        <v>37557</v>
      </c>
      <c r="E2137" s="24">
        <f>VLOOKUP(A2137,[1]FloodArchive!$A$2:$P$6000,9,FALSE)</f>
        <v>37562</v>
      </c>
      <c r="F2137" s="25">
        <f t="shared" si="105"/>
        <v>6</v>
      </c>
      <c r="G2137" s="23">
        <f>VLOOKUP(A2137,[1]FloodArchive!$A$2:$P$6000,11,FALSE)</f>
        <v>0</v>
      </c>
      <c r="H2137" s="23">
        <f>VLOOKUP(A2137,[1]FloodArchive!$A$2:$P$6000,12,FALSE)</f>
        <v>50000</v>
      </c>
      <c r="I2137" s="36"/>
      <c r="J2137" s="23" t="str">
        <f>VLOOKUP(A2137,[1]FloodArchive!$A$2:$P$6000,13,FALSE)</f>
        <v>Heavy rain</v>
      </c>
      <c r="K2137" s="26">
        <f>VLOOKUP(A2137,[1]FloodArchive!$A$2:$P$6003,14,FALSE)</f>
        <v>1</v>
      </c>
      <c r="L2137" s="23">
        <f>VLOOKUP(A2137,[1]FloodArchive!$A$2:$P$6000,7,FALSE)</f>
        <v>7741.04</v>
      </c>
      <c r="M2137" s="27">
        <f t="shared" si="106"/>
        <v>4.6669505619605145</v>
      </c>
      <c r="N2137" s="23">
        <f>VLOOKUP(A2137,[1]FloodArchive!$A$2:$P$6000,5,FALSE)</f>
        <v>113.38500000000001</v>
      </c>
      <c r="O2137" s="23">
        <f>VLOOKUP(A2137,[1]FloodArchive!$A$2:$P$6000,6,FALSE)</f>
        <v>24.269400000000001</v>
      </c>
      <c r="P2137" s="33" t="s">
        <v>4138</v>
      </c>
    </row>
    <row r="2138" spans="1:16" ht="39.950000000000003" customHeight="1" x14ac:dyDescent="0.2">
      <c r="A2138" s="138">
        <f t="shared" si="107"/>
        <v>2078</v>
      </c>
      <c r="B2138" s="21" t="str">
        <f>VLOOKUP(A2138,[1]FloodArchive!$A$2:$N$6000,3,FALSE)</f>
        <v>Kenya</v>
      </c>
      <c r="C2138" s="22" t="s">
        <v>4139</v>
      </c>
      <c r="D2138" s="24">
        <f>VLOOKUP(A2138,[1]FloodArchive!$A$2:$P$6000,8,FALSE)</f>
        <v>37558</v>
      </c>
      <c r="E2138" s="24">
        <f>VLOOKUP(A2138,[1]FloodArchive!$A$2:$P$6000,9,FALSE)</f>
        <v>37564</v>
      </c>
      <c r="F2138" s="25">
        <f t="shared" si="105"/>
        <v>7</v>
      </c>
      <c r="G2138" s="23">
        <f>VLOOKUP(A2138,[1]FloodArchive!$A$2:$P$6000,11,FALSE)</f>
        <v>14</v>
      </c>
      <c r="H2138" s="23">
        <f>VLOOKUP(A2138,[1]FloodArchive!$A$2:$P$6000,12,FALSE)</f>
        <v>20000</v>
      </c>
      <c r="I2138" s="36"/>
      <c r="J2138" s="23" t="str">
        <f>VLOOKUP(A2138,[1]FloodArchive!$A$2:$P$6000,13,FALSE)</f>
        <v>Heavy rain</v>
      </c>
      <c r="K2138" s="26">
        <f>VLOOKUP(A2138,[1]FloodArchive!$A$2:$P$6003,14,FALSE)</f>
        <v>1</v>
      </c>
      <c r="L2138" s="23">
        <f>VLOOKUP(A2138,[1]FloodArchive!$A$2:$P$6000,7,FALSE)</f>
        <v>77910.06</v>
      </c>
      <c r="M2138" s="27">
        <f t="shared" si="106"/>
        <v>5.7366915788216852</v>
      </c>
      <c r="N2138" s="23">
        <f>VLOOKUP(A2138,[1]FloodArchive!$A$2:$P$6000,5,FALSE)</f>
        <v>40.092500000000001</v>
      </c>
      <c r="O2138" s="23">
        <f>VLOOKUP(A2138,[1]FloodArchive!$A$2:$P$6000,6,FALSE)</f>
        <v>-1.4156200000000001</v>
      </c>
      <c r="P2138" s="33" t="s">
        <v>4140</v>
      </c>
    </row>
    <row r="2139" spans="1:16" ht="39.950000000000003" customHeight="1" x14ac:dyDescent="0.2">
      <c r="A2139" s="138">
        <f t="shared" si="107"/>
        <v>2077</v>
      </c>
      <c r="B2139" s="21" t="str">
        <f>VLOOKUP(A2139,[1]FloodArchive!$A$2:$N$6000,3,FALSE)</f>
        <v>Vietnam</v>
      </c>
      <c r="C2139" s="22" t="s">
        <v>4141</v>
      </c>
      <c r="D2139" s="24">
        <f>VLOOKUP(A2139,[1]FloodArchive!$A$2:$P$6000,8,FALSE)</f>
        <v>37555</v>
      </c>
      <c r="E2139" s="24">
        <f>VLOOKUP(A2139,[1]FloodArchive!$A$2:$P$6000,9,FALSE)</f>
        <v>37558</v>
      </c>
      <c r="F2139" s="25">
        <f t="shared" si="105"/>
        <v>4</v>
      </c>
      <c r="G2139" s="23">
        <f>VLOOKUP(A2139,[1]FloodArchive!$A$2:$P$6000,11,FALSE)</f>
        <v>2</v>
      </c>
      <c r="H2139" s="23">
        <f>VLOOKUP(A2139,[1]FloodArchive!$A$2:$P$6000,12,FALSE)</f>
        <v>0</v>
      </c>
      <c r="I2139" s="36"/>
      <c r="J2139" s="23" t="str">
        <f>VLOOKUP(A2139,[1]FloodArchive!$A$2:$P$6000,13,FALSE)</f>
        <v>Heavy rain</v>
      </c>
      <c r="K2139" s="26">
        <f>VLOOKUP(A2139,[1]FloodArchive!$A$2:$P$6003,14,FALSE)</f>
        <v>1</v>
      </c>
      <c r="L2139" s="23">
        <f>VLOOKUP(A2139,[1]FloodArchive!$A$2:$P$6000,7,FALSE)</f>
        <v>7902.14</v>
      </c>
      <c r="M2139" s="27">
        <f t="shared" si="106"/>
        <v>4.4998047110151846</v>
      </c>
      <c r="N2139" s="23">
        <f>VLOOKUP(A2139,[1]FloodArchive!$A$2:$P$6000,5,FALSE)</f>
        <v>108.878</v>
      </c>
      <c r="O2139" s="23">
        <f>VLOOKUP(A2139,[1]FloodArchive!$A$2:$P$6000,6,FALSE)</f>
        <v>14.206200000000001</v>
      </c>
      <c r="P2139" s="33" t="s">
        <v>4142</v>
      </c>
    </row>
    <row r="2140" spans="1:16" ht="39.950000000000003" customHeight="1" x14ac:dyDescent="0.2">
      <c r="A2140" s="138">
        <f t="shared" si="107"/>
        <v>2076</v>
      </c>
      <c r="B2140" s="21" t="str">
        <f>VLOOKUP(A2140,[1]FloodArchive!$A$2:$N$6000,3,FALSE)</f>
        <v>USA</v>
      </c>
      <c r="C2140" s="22" t="s">
        <v>4143</v>
      </c>
      <c r="D2140" s="24">
        <f>VLOOKUP(A2140,[1]FloodArchive!$A$2:$P$6000,8,FALSE)</f>
        <v>37552</v>
      </c>
      <c r="E2140" s="24">
        <f>VLOOKUP(A2140,[1]FloodArchive!$A$2:$P$6000,9,FALSE)</f>
        <v>37573</v>
      </c>
      <c r="F2140" s="25">
        <f t="shared" si="105"/>
        <v>22</v>
      </c>
      <c r="G2140" s="23">
        <f>VLOOKUP(A2140,[1]FloodArchive!$A$2:$P$6000,11,FALSE)</f>
        <v>1</v>
      </c>
      <c r="H2140" s="23">
        <f>VLOOKUP(A2140,[1]FloodArchive!$A$2:$P$6000,12,FALSE)</f>
        <v>75</v>
      </c>
      <c r="I2140" s="36"/>
      <c r="J2140" s="23" t="str">
        <f>VLOOKUP(A2140,[1]FloodArchive!$A$2:$P$6000,13,FALSE)</f>
        <v>Heavy rain</v>
      </c>
      <c r="K2140" s="26">
        <f>VLOOKUP(A2140,[1]FloodArchive!$A$2:$P$6003,14,FALSE)</f>
        <v>1</v>
      </c>
      <c r="L2140" s="23">
        <f>VLOOKUP(A2140,[1]FloodArchive!$A$2:$P$6000,7,FALSE)</f>
        <v>106239.37</v>
      </c>
      <c r="M2140" s="27">
        <f t="shared" si="106"/>
        <v>6.3687081674853161</v>
      </c>
      <c r="N2140" s="23">
        <f>VLOOKUP(A2140,[1]FloodArchive!$A$2:$P$6000,5,FALSE)</f>
        <v>-96.029700000000005</v>
      </c>
      <c r="O2140" s="23">
        <f>VLOOKUP(A2140,[1]FloodArchive!$A$2:$P$6000,6,FALSE)</f>
        <v>29.6511</v>
      </c>
      <c r="P2140" s="33" t="s">
        <v>4144</v>
      </c>
    </row>
    <row r="2141" spans="1:16" ht="39.950000000000003" customHeight="1" x14ac:dyDescent="0.2">
      <c r="A2141" s="138">
        <f t="shared" si="107"/>
        <v>2075</v>
      </c>
      <c r="B2141" s="21" t="str">
        <f>VLOOKUP(A2141,[1]FloodArchive!$A$2:$N$6000,3,FALSE)</f>
        <v>USA</v>
      </c>
      <c r="C2141" s="22" t="s">
        <v>4145</v>
      </c>
      <c r="D2141" s="24">
        <f>VLOOKUP(A2141,[1]FloodArchive!$A$2:$P$6000,8,FALSE)</f>
        <v>37553</v>
      </c>
      <c r="E2141" s="24">
        <f>VLOOKUP(A2141,[1]FloodArchive!$A$2:$P$6000,9,FALSE)</f>
        <v>37557</v>
      </c>
      <c r="F2141" s="25">
        <f t="shared" si="105"/>
        <v>5</v>
      </c>
      <c r="G2141" s="23">
        <f>VLOOKUP(A2141,[1]FloodArchive!$A$2:$P$6000,11,FALSE)</f>
        <v>0</v>
      </c>
      <c r="H2141" s="23">
        <f>VLOOKUP(A2141,[1]FloodArchive!$A$2:$P$6000,12,FALSE)</f>
        <v>0</v>
      </c>
      <c r="I2141" s="36">
        <v>10000000</v>
      </c>
      <c r="J2141" s="23" t="str">
        <f>VLOOKUP(A2141,[1]FloodArchive!$A$2:$P$6000,13,FALSE)</f>
        <v>Heavy rain</v>
      </c>
      <c r="K2141" s="26">
        <f>VLOOKUP(A2141,[1]FloodArchive!$A$2:$P$6003,14,FALSE)</f>
        <v>2</v>
      </c>
      <c r="L2141" s="23">
        <f>VLOOKUP(A2141,[1]FloodArchive!$A$2:$P$6000,7,FALSE)</f>
        <v>13912.96</v>
      </c>
      <c r="M2141" s="27">
        <f t="shared" si="106"/>
        <v>5.1434195365276043</v>
      </c>
      <c r="N2141" s="23">
        <f>VLOOKUP(A2141,[1]FloodArchive!$A$2:$P$6000,5,FALSE)</f>
        <v>-150.89099999999999</v>
      </c>
      <c r="O2141" s="23">
        <f>VLOOKUP(A2141,[1]FloodArchive!$A$2:$P$6000,6,FALSE)</f>
        <v>60.335700000000003</v>
      </c>
      <c r="P2141" s="33" t="s">
        <v>4146</v>
      </c>
    </row>
    <row r="2142" spans="1:16" ht="39.950000000000003" customHeight="1" x14ac:dyDescent="0.2">
      <c r="A2142" s="138">
        <f t="shared" si="107"/>
        <v>2074</v>
      </c>
      <c r="B2142" s="21" t="str">
        <f>VLOOKUP(A2142,[1]FloodArchive!$A$2:$N$6000,3,FALSE)</f>
        <v>UK</v>
      </c>
      <c r="C2142" s="22" t="s">
        <v>4147</v>
      </c>
      <c r="D2142" s="24">
        <f>VLOOKUP(A2142,[1]FloodArchive!$A$2:$P$6000,8,FALSE)</f>
        <v>37551</v>
      </c>
      <c r="E2142" s="24">
        <f>VLOOKUP(A2142,[1]FloodArchive!$A$2:$P$6000,9,FALSE)</f>
        <v>37554</v>
      </c>
      <c r="F2142" s="25">
        <f t="shared" si="105"/>
        <v>4</v>
      </c>
      <c r="G2142" s="23">
        <f>VLOOKUP(A2142,[1]FloodArchive!$A$2:$P$6000,11,FALSE)</f>
        <v>0</v>
      </c>
      <c r="H2142" s="23">
        <f>VLOOKUP(A2142,[1]FloodArchive!$A$2:$P$6000,12,FALSE)</f>
        <v>100</v>
      </c>
      <c r="I2142" s="36"/>
      <c r="J2142" s="23" t="str">
        <f>VLOOKUP(A2142,[1]FloodArchive!$A$2:$P$6000,13,FALSE)</f>
        <v>Heavy rain</v>
      </c>
      <c r="K2142" s="26">
        <f>VLOOKUP(A2142,[1]FloodArchive!$A$2:$P$6003,14,FALSE)</f>
        <v>2</v>
      </c>
      <c r="L2142" s="23">
        <f>VLOOKUP(A2142,[1]FloodArchive!$A$2:$P$6000,7,FALSE)</f>
        <v>7597.36</v>
      </c>
      <c r="M2142" s="27">
        <f t="shared" si="106"/>
        <v>4.783752692876182</v>
      </c>
      <c r="N2142" s="23">
        <f>VLOOKUP(A2142,[1]FloodArchive!$A$2:$P$6000,5,FALSE)</f>
        <v>-2.7867500000000001</v>
      </c>
      <c r="O2142" s="23">
        <f>VLOOKUP(A2142,[1]FloodArchive!$A$2:$P$6000,6,FALSE)</f>
        <v>55.603200000000001</v>
      </c>
      <c r="P2142" s="33" t="s">
        <v>4148</v>
      </c>
    </row>
    <row r="2143" spans="1:16" ht="39.950000000000003" customHeight="1" x14ac:dyDescent="0.2">
      <c r="A2143" s="138">
        <f t="shared" si="107"/>
        <v>2073</v>
      </c>
      <c r="B2143" s="21" t="str">
        <f>VLOOKUP(A2143,[1]FloodArchive!$A$2:$N$6000,3,FALSE)</f>
        <v>Uruguay</v>
      </c>
      <c r="C2143" s="22" t="s">
        <v>4149</v>
      </c>
      <c r="D2143" s="24">
        <f>VLOOKUP(A2143,[1]FloodArchive!$A$2:$P$6000,8,FALSE)</f>
        <v>37541</v>
      </c>
      <c r="E2143" s="24">
        <f>VLOOKUP(A2143,[1]FloodArchive!$A$2:$P$6000,9,FALSE)</f>
        <v>37571</v>
      </c>
      <c r="F2143" s="25">
        <f t="shared" si="105"/>
        <v>31</v>
      </c>
      <c r="G2143" s="23">
        <f>VLOOKUP(A2143,[1]FloodArchive!$A$2:$P$6000,11,FALSE)</f>
        <v>0</v>
      </c>
      <c r="H2143" s="23">
        <f>VLOOKUP(A2143,[1]FloodArchive!$A$2:$P$6000,12,FALSE)</f>
        <v>2000</v>
      </c>
      <c r="I2143" s="36"/>
      <c r="J2143" s="23" t="str">
        <f>VLOOKUP(A2143,[1]FloodArchive!$A$2:$P$6000,13,FALSE)</f>
        <v>Heavy rain</v>
      </c>
      <c r="K2143" s="26">
        <f>VLOOKUP(A2143,[1]FloodArchive!$A$2:$P$6003,14,FALSE)</f>
        <v>1</v>
      </c>
      <c r="L2143" s="23">
        <f>VLOOKUP(A2143,[1]FloodArchive!$A$2:$P$6000,7,FALSE)</f>
        <v>187542.85</v>
      </c>
      <c r="M2143" s="27">
        <f t="shared" si="106"/>
        <v>6.7644622053242811</v>
      </c>
      <c r="N2143" s="23">
        <f>VLOOKUP(A2143,[1]FloodArchive!$A$2:$P$6000,5,FALSE)</f>
        <v>-57.961599999999997</v>
      </c>
      <c r="O2143" s="23">
        <f>VLOOKUP(A2143,[1]FloodArchive!$A$2:$P$6000,6,FALSE)</f>
        <v>-31.619599999999998</v>
      </c>
      <c r="P2143" s="33" t="s">
        <v>4150</v>
      </c>
    </row>
    <row r="2144" spans="1:16" ht="39.950000000000003" customHeight="1" x14ac:dyDescent="0.2">
      <c r="A2144" s="138">
        <f t="shared" si="107"/>
        <v>2072</v>
      </c>
      <c r="B2144" s="21" t="str">
        <f>VLOOKUP(A2144,[1]FloodArchive!$A$2:$N$6000,3,FALSE)</f>
        <v>Indonesia</v>
      </c>
      <c r="C2144" s="22" t="s">
        <v>4151</v>
      </c>
      <c r="D2144" s="24">
        <f>VLOOKUP(A2144,[1]FloodArchive!$A$2:$P$6000,8,FALSE)</f>
        <v>37547</v>
      </c>
      <c r="E2144" s="24">
        <f>VLOOKUP(A2144,[1]FloodArchive!$A$2:$P$6000,9,FALSE)</f>
        <v>37549</v>
      </c>
      <c r="F2144" s="25">
        <f t="shared" si="105"/>
        <v>3</v>
      </c>
      <c r="G2144" s="23">
        <f>VLOOKUP(A2144,[1]FloodArchive!$A$2:$P$6000,11,FALSE)</f>
        <v>0</v>
      </c>
      <c r="H2144" s="23">
        <f>VLOOKUP(A2144,[1]FloodArchive!$A$2:$P$6000,12,FALSE)</f>
        <v>3000</v>
      </c>
      <c r="I2144" s="36"/>
      <c r="J2144" s="23" t="str">
        <f>VLOOKUP(A2144,[1]FloodArchive!$A$2:$P$6000,13,FALSE)</f>
        <v>Heavy rain</v>
      </c>
      <c r="K2144" s="26">
        <f>VLOOKUP(A2144,[1]FloodArchive!$A$2:$P$6003,14,FALSE)</f>
        <v>1</v>
      </c>
      <c r="L2144" s="23">
        <f>VLOOKUP(A2144,[1]FloodArchive!$A$2:$P$6000,7,FALSE)</f>
        <v>135.40199999999999</v>
      </c>
      <c r="M2144" s="27">
        <f t="shared" si="106"/>
        <v>2.6087463340063719</v>
      </c>
      <c r="N2144" s="23">
        <f>VLOOKUP(A2144,[1]FloodArchive!$A$2:$P$6000,5,FALSE)</f>
        <v>100.611</v>
      </c>
      <c r="O2144" s="23">
        <f>VLOOKUP(A2144,[1]FloodArchive!$A$2:$P$6000,6,FALSE)</f>
        <v>-1.34406</v>
      </c>
      <c r="P2144" s="33" t="s">
        <v>4152</v>
      </c>
    </row>
    <row r="2145" spans="1:16" ht="39.950000000000003" customHeight="1" x14ac:dyDescent="0.2">
      <c r="A2145" s="138">
        <f t="shared" si="107"/>
        <v>2071</v>
      </c>
      <c r="B2145" s="21" t="str">
        <f>VLOOKUP(A2145,[1]FloodArchive!$A$2:$N$6000,3,FALSE)</f>
        <v>Romania</v>
      </c>
      <c r="C2145" s="22" t="s">
        <v>4153</v>
      </c>
      <c r="D2145" s="24">
        <f>VLOOKUP(A2145,[1]FloodArchive!$A$2:$P$6000,8,FALSE)</f>
        <v>37542</v>
      </c>
      <c r="E2145" s="24">
        <f>VLOOKUP(A2145,[1]FloodArchive!$A$2:$P$6000,9,FALSE)</f>
        <v>37545</v>
      </c>
      <c r="F2145" s="25">
        <f t="shared" si="105"/>
        <v>4</v>
      </c>
      <c r="G2145" s="23">
        <f>VLOOKUP(A2145,[1]FloodArchive!$A$2:$P$6000,11,FALSE)</f>
        <v>0</v>
      </c>
      <c r="H2145" s="23">
        <f>VLOOKUP(A2145,[1]FloodArchive!$A$2:$P$6000,12,FALSE)</f>
        <v>0</v>
      </c>
      <c r="I2145" s="36"/>
      <c r="J2145" s="23" t="str">
        <f>VLOOKUP(A2145,[1]FloodArchive!$A$2:$P$6000,13,FALSE)</f>
        <v>Heavy rain</v>
      </c>
      <c r="K2145" s="26">
        <f>VLOOKUP(A2145,[1]FloodArchive!$A$2:$P$6003,14,FALSE)</f>
        <v>2</v>
      </c>
      <c r="L2145" s="23">
        <f>VLOOKUP(A2145,[1]FloodArchive!$A$2:$P$6000,7,FALSE)</f>
        <v>5421.41</v>
      </c>
      <c r="M2145" s="27">
        <f t="shared" si="106"/>
        <v>4.6372022395048553</v>
      </c>
      <c r="N2145" s="23">
        <f>VLOOKUP(A2145,[1]FloodArchive!$A$2:$P$6000,5,FALSE)</f>
        <v>26.178000000000001</v>
      </c>
      <c r="O2145" s="23">
        <f>VLOOKUP(A2145,[1]FloodArchive!$A$2:$P$6000,6,FALSE)</f>
        <v>47.646900000000002</v>
      </c>
      <c r="P2145" s="33" t="s">
        <v>4154</v>
      </c>
    </row>
    <row r="2146" spans="1:16" ht="39.950000000000003" customHeight="1" x14ac:dyDescent="0.2">
      <c r="A2146" s="138">
        <f t="shared" si="107"/>
        <v>2070</v>
      </c>
      <c r="B2146" s="21" t="str">
        <f>VLOOKUP(A2146,[1]FloodArchive!$A$2:$N$6000,3,FALSE)</f>
        <v>Argentina</v>
      </c>
      <c r="C2146" s="22" t="s">
        <v>4155</v>
      </c>
      <c r="D2146" s="24">
        <f>VLOOKUP(A2146,[1]FloodArchive!$A$2:$P$6000,8,FALSE)</f>
        <v>37541</v>
      </c>
      <c r="E2146" s="24">
        <f>VLOOKUP(A2146,[1]FloodArchive!$A$2:$P$6000,9,FALSE)</f>
        <v>37562</v>
      </c>
      <c r="F2146" s="25">
        <f t="shared" si="105"/>
        <v>22</v>
      </c>
      <c r="G2146" s="23">
        <f>VLOOKUP(A2146,[1]FloodArchive!$A$2:$P$6000,11,FALSE)</f>
        <v>7</v>
      </c>
      <c r="H2146" s="23">
        <f>VLOOKUP(A2146,[1]FloodArchive!$A$2:$P$6000,12,FALSE)</f>
        <v>6000</v>
      </c>
      <c r="I2146" s="36"/>
      <c r="J2146" s="23" t="str">
        <f>VLOOKUP(A2146,[1]FloodArchive!$A$2:$P$6000,13,FALSE)</f>
        <v>Heavy rain</v>
      </c>
      <c r="K2146" s="26">
        <f>VLOOKUP(A2146,[1]FloodArchive!$A$2:$P$6003,14,FALSE)</f>
        <v>1</v>
      </c>
      <c r="L2146" s="23">
        <f>VLOOKUP(A2146,[1]FloodArchive!$A$2:$P$6000,7,FALSE)</f>
        <v>283687.64</v>
      </c>
      <c r="M2146" s="27">
        <f t="shared" si="106"/>
        <v>6.7952630952337394</v>
      </c>
      <c r="N2146" s="23">
        <f>VLOOKUP(A2146,[1]FloodArchive!$A$2:$P$6000,5,FALSE)</f>
        <v>-60.101100000000002</v>
      </c>
      <c r="O2146" s="23">
        <f>VLOOKUP(A2146,[1]FloodArchive!$A$2:$P$6000,6,FALSE)</f>
        <v>-31.071999999999999</v>
      </c>
      <c r="P2146" s="33" t="s">
        <v>4156</v>
      </c>
    </row>
    <row r="2147" spans="1:16" ht="39.950000000000003" customHeight="1" x14ac:dyDescent="0.2">
      <c r="A2147" s="138">
        <f t="shared" si="107"/>
        <v>2069</v>
      </c>
      <c r="B2147" s="21" t="str">
        <f>VLOOKUP(A2147,[1]FloodArchive!$A$2:$N$6000,3,FALSE)</f>
        <v>India</v>
      </c>
      <c r="C2147" s="22" t="s">
        <v>4157</v>
      </c>
      <c r="D2147" s="24">
        <f>VLOOKUP(A2147,[1]FloodArchive!$A$2:$P$6000,8,FALSE)</f>
        <v>37539</v>
      </c>
      <c r="E2147" s="24">
        <f>VLOOKUP(A2147,[1]FloodArchive!$A$2:$P$6000,9,FALSE)</f>
        <v>37545</v>
      </c>
      <c r="F2147" s="25">
        <f t="shared" si="105"/>
        <v>7</v>
      </c>
      <c r="G2147" s="23">
        <f>VLOOKUP(A2147,[1]FloodArchive!$A$2:$P$6000,11,FALSE)</f>
        <v>11</v>
      </c>
      <c r="H2147" s="23">
        <f>VLOOKUP(A2147,[1]FloodArchive!$A$2:$P$6000,12,FALSE)</f>
        <v>0</v>
      </c>
      <c r="I2147" s="36"/>
      <c r="J2147" s="23" t="str">
        <f>VLOOKUP(A2147,[1]FloodArchive!$A$2:$P$6000,13,FALSE)</f>
        <v>Monsoonal rain</v>
      </c>
      <c r="K2147" s="26">
        <f>VLOOKUP(A2147,[1]FloodArchive!$A$2:$P$6003,14,FALSE)</f>
        <v>1</v>
      </c>
      <c r="L2147" s="23">
        <f>VLOOKUP(A2147,[1]FloodArchive!$A$2:$P$6000,7,FALSE)</f>
        <v>9745.41</v>
      </c>
      <c r="M2147" s="27">
        <f t="shared" si="106"/>
        <v>4.8338981550935429</v>
      </c>
      <c r="N2147" s="23">
        <f>VLOOKUP(A2147,[1]FloodArchive!$A$2:$P$6000,5,FALSE)</f>
        <v>75.527000000000001</v>
      </c>
      <c r="O2147" s="23">
        <f>VLOOKUP(A2147,[1]FloodArchive!$A$2:$P$6000,6,FALSE)</f>
        <v>11.873900000000001</v>
      </c>
      <c r="P2147" s="33" t="s">
        <v>4158</v>
      </c>
    </row>
    <row r="2148" spans="1:16" ht="39.950000000000003" customHeight="1" x14ac:dyDescent="0.2">
      <c r="A2148" s="138">
        <f t="shared" si="107"/>
        <v>2068</v>
      </c>
      <c r="B2148" s="21" t="str">
        <f>VLOOKUP(A2148,[1]FloodArchive!$A$2:$N$6000,3,FALSE)</f>
        <v>Macedonia</v>
      </c>
      <c r="C2148" s="22" t="s">
        <v>4159</v>
      </c>
      <c r="D2148" s="24">
        <f>VLOOKUP(A2148,[1]FloodArchive!$A$2:$P$6000,8,FALSE)</f>
        <v>37539</v>
      </c>
      <c r="E2148" s="24">
        <f>VLOOKUP(A2148,[1]FloodArchive!$A$2:$P$6000,9,FALSE)</f>
        <v>37545</v>
      </c>
      <c r="F2148" s="25">
        <f t="shared" si="105"/>
        <v>7</v>
      </c>
      <c r="G2148" s="23">
        <f>VLOOKUP(A2148,[1]FloodArchive!$A$2:$P$6000,11,FALSE)</f>
        <v>0</v>
      </c>
      <c r="H2148" s="23">
        <f>VLOOKUP(A2148,[1]FloodArchive!$A$2:$P$6000,12,FALSE)</f>
        <v>0</v>
      </c>
      <c r="I2148" s="36"/>
      <c r="J2148" s="23" t="str">
        <f>VLOOKUP(A2148,[1]FloodArchive!$A$2:$P$6000,13,FALSE)</f>
        <v>Heavy rain</v>
      </c>
      <c r="K2148" s="26">
        <f>VLOOKUP(A2148,[1]FloodArchive!$A$2:$P$6003,14,FALSE)</f>
        <v>1</v>
      </c>
      <c r="L2148" s="23">
        <f>VLOOKUP(A2148,[1]FloodArchive!$A$2:$P$6000,7,FALSE)</f>
        <v>8020.61</v>
      </c>
      <c r="M2148" s="27">
        <f t="shared" si="106"/>
        <v>4.7493054394155774</v>
      </c>
      <c r="N2148" s="23">
        <f>VLOOKUP(A2148,[1]FloodArchive!$A$2:$P$6000,5,FALSE)</f>
        <v>22.218599999999999</v>
      </c>
      <c r="O2148" s="23">
        <f>VLOOKUP(A2148,[1]FloodArchive!$A$2:$P$6000,6,FALSE)</f>
        <v>41.576700000000002</v>
      </c>
      <c r="P2148" s="33" t="s">
        <v>4160</v>
      </c>
    </row>
    <row r="2149" spans="1:16" ht="39.950000000000003" customHeight="1" x14ac:dyDescent="0.2">
      <c r="A2149" s="138">
        <f t="shared" si="107"/>
        <v>2067</v>
      </c>
      <c r="B2149" s="21" t="str">
        <f>VLOOKUP(A2149,[1]FloodArchive!$A$2:$N$6000,3,FALSE)</f>
        <v>USA</v>
      </c>
      <c r="C2149" s="22" t="s">
        <v>4161</v>
      </c>
      <c r="D2149" s="24">
        <f>VLOOKUP(A2149,[1]FloodArchive!$A$2:$P$6000,8,FALSE)</f>
        <v>37539</v>
      </c>
      <c r="E2149" s="24">
        <f>VLOOKUP(A2149,[1]FloodArchive!$A$2:$P$6000,9,FALSE)</f>
        <v>37544</v>
      </c>
      <c r="F2149" s="25">
        <f t="shared" si="105"/>
        <v>6</v>
      </c>
      <c r="G2149" s="23">
        <f>VLOOKUP(A2149,[1]FloodArchive!$A$2:$P$6000,11,FALSE)</f>
        <v>1</v>
      </c>
      <c r="H2149" s="23">
        <f>VLOOKUP(A2149,[1]FloodArchive!$A$2:$P$6000,12,FALSE)</f>
        <v>800</v>
      </c>
      <c r="I2149" s="36"/>
      <c r="J2149" s="23" t="str">
        <f>VLOOKUP(A2149,[1]FloodArchive!$A$2:$P$6000,13,FALSE)</f>
        <v>Heavy rain</v>
      </c>
      <c r="K2149" s="26">
        <f>VLOOKUP(A2149,[1]FloodArchive!$A$2:$P$6003,14,FALSE)</f>
        <v>1</v>
      </c>
      <c r="L2149" s="23">
        <f>VLOOKUP(A2149,[1]FloodArchive!$A$2:$P$6000,7,FALSE)</f>
        <v>16617.71</v>
      </c>
      <c r="M2149" s="27">
        <f t="shared" si="106"/>
        <v>4.9987224260961032</v>
      </c>
      <c r="N2149" s="23">
        <f>VLOOKUP(A2149,[1]FloodArchive!$A$2:$P$6000,5,FALSE)</f>
        <v>-99.287800000000004</v>
      </c>
      <c r="O2149" s="23">
        <f>VLOOKUP(A2149,[1]FloodArchive!$A$2:$P$6000,6,FALSE)</f>
        <v>26.722200000000001</v>
      </c>
      <c r="P2149" s="33" t="s">
        <v>4162</v>
      </c>
    </row>
    <row r="2150" spans="1:16" ht="39.950000000000003" customHeight="1" x14ac:dyDescent="0.2">
      <c r="A2150" s="138">
        <f t="shared" si="107"/>
        <v>2066</v>
      </c>
      <c r="B2150" s="21" t="str">
        <f>VLOOKUP(A2150,[1]FloodArchive!$A$2:$N$6000,3,FALSE)</f>
        <v>USA</v>
      </c>
      <c r="C2150" s="22" t="s">
        <v>4163</v>
      </c>
      <c r="D2150" s="24">
        <f>VLOOKUP(A2150,[1]FloodArchive!$A$2:$P$6000,8,FALSE)</f>
        <v>37539</v>
      </c>
      <c r="E2150" s="24">
        <f>VLOOKUP(A2150,[1]FloodArchive!$A$2:$P$6000,9,FALSE)</f>
        <v>37541</v>
      </c>
      <c r="F2150" s="25">
        <f t="shared" si="105"/>
        <v>3</v>
      </c>
      <c r="G2150" s="23">
        <f>VLOOKUP(A2150,[1]FloodArchive!$A$2:$P$6000,11,FALSE)</f>
        <v>3</v>
      </c>
      <c r="H2150" s="23">
        <f>VLOOKUP(A2150,[1]FloodArchive!$A$2:$P$6000,12,FALSE)</f>
        <v>0</v>
      </c>
      <c r="I2150" s="36"/>
      <c r="J2150" s="23" t="str">
        <f>VLOOKUP(A2150,[1]FloodArchive!$A$2:$P$6000,13,FALSE)</f>
        <v>Heavy rain</v>
      </c>
      <c r="K2150" s="26">
        <f>VLOOKUP(A2150,[1]FloodArchive!$A$2:$P$6003,14,FALSE)</f>
        <v>1</v>
      </c>
      <c r="L2150" s="23">
        <f>VLOOKUP(A2150,[1]FloodArchive!$A$2:$P$6000,7,FALSE)</f>
        <v>11708.02</v>
      </c>
      <c r="M2150" s="27">
        <f t="shared" si="106"/>
        <v>4.5456047103572468</v>
      </c>
      <c r="N2150" s="23">
        <f>VLOOKUP(A2150,[1]FloodArchive!$A$2:$P$6000,5,FALSE)</f>
        <v>-89.924300000000002</v>
      </c>
      <c r="O2150" s="23">
        <f>VLOOKUP(A2150,[1]FloodArchive!$A$2:$P$6000,6,FALSE)</f>
        <v>34.607300000000002</v>
      </c>
      <c r="P2150" s="33"/>
    </row>
    <row r="2151" spans="1:16" ht="39.950000000000003" customHeight="1" x14ac:dyDescent="0.2">
      <c r="A2151" s="138">
        <f t="shared" si="107"/>
        <v>2065</v>
      </c>
      <c r="B2151" s="21" t="str">
        <f>VLOOKUP(A2151,[1]FloodArchive!$A$2:$N$6000,3,FALSE)</f>
        <v>Algeria</v>
      </c>
      <c r="C2151" s="22" t="s">
        <v>4164</v>
      </c>
      <c r="D2151" s="24">
        <f>VLOOKUP(A2151,[1]FloodArchive!$A$2:$P$6000,8,FALSE)</f>
        <v>37538</v>
      </c>
      <c r="E2151" s="24">
        <f>VLOOKUP(A2151,[1]FloodArchive!$A$2:$P$6000,9,FALSE)</f>
        <v>37541</v>
      </c>
      <c r="F2151" s="25">
        <f t="shared" si="105"/>
        <v>4</v>
      </c>
      <c r="G2151" s="23">
        <f>VLOOKUP(A2151,[1]FloodArchive!$A$2:$P$6000,11,FALSE)</f>
        <v>13</v>
      </c>
      <c r="H2151" s="23">
        <f>VLOOKUP(A2151,[1]FloodArchive!$A$2:$P$6000,12,FALSE)</f>
        <v>0</v>
      </c>
      <c r="I2151" s="36"/>
      <c r="J2151" s="23" t="str">
        <f>VLOOKUP(A2151,[1]FloodArchive!$A$2:$P$6000,13,FALSE)</f>
        <v>Heavy rain</v>
      </c>
      <c r="K2151" s="26">
        <f>VLOOKUP(A2151,[1]FloodArchive!$A$2:$P$6003,14,FALSE)</f>
        <v>1</v>
      </c>
      <c r="L2151" s="23">
        <f>VLOOKUP(A2151,[1]FloodArchive!$A$2:$P$6000,7,FALSE)</f>
        <v>23941.66</v>
      </c>
      <c r="M2151" s="27">
        <f t="shared" si="106"/>
        <v>4.9812142503409822</v>
      </c>
      <c r="N2151" s="23">
        <f>VLOOKUP(A2151,[1]FloodArchive!$A$2:$P$6000,5,FALSE)</f>
        <v>6.5333899999999998</v>
      </c>
      <c r="O2151" s="23">
        <f>VLOOKUP(A2151,[1]FloodArchive!$A$2:$P$6000,6,FALSE)</f>
        <v>35.7714</v>
      </c>
      <c r="P2151" s="33"/>
    </row>
    <row r="2152" spans="1:16" ht="39.950000000000003" customHeight="1" x14ac:dyDescent="0.2">
      <c r="A2152" s="138">
        <f t="shared" si="107"/>
        <v>2064</v>
      </c>
      <c r="B2152" s="21" t="str">
        <f>VLOOKUP(A2152,[1]FloodArchive!$A$2:$N$6000,3,FALSE)</f>
        <v>USA</v>
      </c>
      <c r="C2152" s="22" t="s">
        <v>4165</v>
      </c>
      <c r="D2152" s="24">
        <f>VLOOKUP(A2152,[1]FloodArchive!$A$2:$P$6000,8,FALSE)</f>
        <v>37528</v>
      </c>
      <c r="E2152" s="24">
        <f>VLOOKUP(A2152,[1]FloodArchive!$A$2:$P$6000,9,FALSE)</f>
        <v>37536</v>
      </c>
      <c r="F2152" s="25">
        <f t="shared" si="105"/>
        <v>9</v>
      </c>
      <c r="G2152" s="23">
        <f>VLOOKUP(A2152,[1]FloodArchive!$A$2:$P$6000,11,FALSE)</f>
        <v>8</v>
      </c>
      <c r="H2152" s="23">
        <f>VLOOKUP(A2152,[1]FloodArchive!$A$2:$P$6000,12,FALSE)</f>
        <v>317000</v>
      </c>
      <c r="I2152" s="36">
        <v>170000000</v>
      </c>
      <c r="J2152" s="23" t="str">
        <f>VLOOKUP(A2152,[1]FloodArchive!$A$2:$P$6000,13,FALSE)</f>
        <v>Heavy rain</v>
      </c>
      <c r="K2152" s="26">
        <f>VLOOKUP(A2152,[1]FloodArchive!$A$2:$P$6003,14,FALSE)</f>
        <v>1</v>
      </c>
      <c r="L2152" s="23">
        <f>VLOOKUP(A2152,[1]FloodArchive!$A$2:$P$6000,7,FALSE)</f>
        <v>20039.47</v>
      </c>
      <c r="M2152" s="27">
        <f t="shared" si="106"/>
        <v>5.2561287406505404</v>
      </c>
      <c r="N2152" s="23">
        <f>VLOOKUP(A2152,[1]FloodArchive!$A$2:$P$6000,5,FALSE)</f>
        <v>-83.979500000000002</v>
      </c>
      <c r="O2152" s="23">
        <f>VLOOKUP(A2152,[1]FloodArchive!$A$2:$P$6000,6,FALSE)</f>
        <v>22.381499999999999</v>
      </c>
      <c r="P2152" s="33" t="s">
        <v>4166</v>
      </c>
    </row>
    <row r="2153" spans="1:16" ht="39.950000000000003" customHeight="1" x14ac:dyDescent="0.2">
      <c r="A2153" s="138">
        <f t="shared" si="107"/>
        <v>2063</v>
      </c>
      <c r="B2153" s="21" t="str">
        <f>VLOOKUP(A2153,[1]FloodArchive!$A$2:$N$6000,3,FALSE)</f>
        <v>USA</v>
      </c>
      <c r="C2153" s="22" t="s">
        <v>4167</v>
      </c>
      <c r="D2153" s="24">
        <f>VLOOKUP(A2153,[1]FloodArchive!$A$2:$P$6000,8,FALSE)</f>
        <v>37525</v>
      </c>
      <c r="E2153" s="24">
        <f>VLOOKUP(A2153,[1]FloodArchive!$A$2:$P$6000,9,FALSE)</f>
        <v>37528</v>
      </c>
      <c r="F2153" s="25">
        <f t="shared" si="105"/>
        <v>4</v>
      </c>
      <c r="G2153" s="23">
        <f>VLOOKUP(A2153,[1]FloodArchive!$A$2:$P$6000,11,FALSE)</f>
        <v>1</v>
      </c>
      <c r="H2153" s="23">
        <f>VLOOKUP(A2153,[1]FloodArchive!$A$2:$P$6000,12,FALSE)</f>
        <v>2500</v>
      </c>
      <c r="I2153" s="36">
        <v>100000000</v>
      </c>
      <c r="J2153" s="23" t="str">
        <f>VLOOKUP(A2153,[1]FloodArchive!$A$2:$P$6000,13,FALSE)</f>
        <v>Tropical cyclone</v>
      </c>
      <c r="K2153" s="26">
        <f>VLOOKUP(A2153,[1]FloodArchive!$A$2:$P$6003,14,FALSE)</f>
        <v>1</v>
      </c>
      <c r="L2153" s="23">
        <f>VLOOKUP(A2153,[1]FloodArchive!$A$2:$P$6000,7,FALSE)</f>
        <v>31074.07</v>
      </c>
      <c r="M2153" s="27">
        <f t="shared" si="106"/>
        <v>5.0944581310579897</v>
      </c>
      <c r="N2153" s="23">
        <f>VLOOKUP(A2153,[1]FloodArchive!$A$2:$P$6000,5,FALSE)</f>
        <v>-90.011899999999997</v>
      </c>
      <c r="O2153" s="23">
        <f>VLOOKUP(A2153,[1]FloodArchive!$A$2:$P$6000,6,FALSE)</f>
        <v>29.8703</v>
      </c>
      <c r="P2153" s="33" t="s">
        <v>4168</v>
      </c>
    </row>
    <row r="2154" spans="1:16" ht="39.950000000000003" customHeight="1" x14ac:dyDescent="0.2">
      <c r="A2154" s="138">
        <f t="shared" si="107"/>
        <v>2062</v>
      </c>
      <c r="B2154" s="21" t="str">
        <f>VLOOKUP(A2154,[1]FloodArchive!$A$2:$N$6000,3,FALSE)</f>
        <v>Bulgaria</v>
      </c>
      <c r="C2154" s="22" t="s">
        <v>4169</v>
      </c>
      <c r="D2154" s="24">
        <f>VLOOKUP(A2154,[1]FloodArchive!$A$2:$P$6000,8,FALSE)</f>
        <v>37524</v>
      </c>
      <c r="E2154" s="24">
        <f>VLOOKUP(A2154,[1]FloodArchive!$A$2:$P$6000,9,FALSE)</f>
        <v>37527</v>
      </c>
      <c r="F2154" s="25">
        <f t="shared" si="105"/>
        <v>4</v>
      </c>
      <c r="G2154" s="23">
        <f>VLOOKUP(A2154,[1]FloodArchive!$A$2:$P$6000,11,FALSE)</f>
        <v>0</v>
      </c>
      <c r="H2154" s="23">
        <f>VLOOKUP(A2154,[1]FloodArchive!$A$2:$P$6000,12,FALSE)</f>
        <v>0</v>
      </c>
      <c r="I2154" s="36"/>
      <c r="J2154" s="23" t="str">
        <f>VLOOKUP(A2154,[1]FloodArchive!$A$2:$P$6000,13,FALSE)</f>
        <v>Heavy rain</v>
      </c>
      <c r="K2154" s="26">
        <f>VLOOKUP(A2154,[1]FloodArchive!$A$2:$P$6003,14,FALSE)</f>
        <v>1</v>
      </c>
      <c r="L2154" s="23">
        <f>VLOOKUP(A2154,[1]FloodArchive!$A$2:$P$6000,7,FALSE)</f>
        <v>4486.28</v>
      </c>
      <c r="M2154" s="27">
        <f t="shared" si="106"/>
        <v>4.2539463668299486</v>
      </c>
      <c r="N2154" s="23">
        <f>VLOOKUP(A2154,[1]FloodArchive!$A$2:$P$6000,5,FALSE)</f>
        <v>26.6294</v>
      </c>
      <c r="O2154" s="23">
        <f>VLOOKUP(A2154,[1]FloodArchive!$A$2:$P$6000,6,FALSE)</f>
        <v>42.244999999999997</v>
      </c>
      <c r="P2154" s="33" t="s">
        <v>4170</v>
      </c>
    </row>
    <row r="2155" spans="1:16" ht="39.950000000000003" customHeight="1" x14ac:dyDescent="0.2">
      <c r="A2155" s="138">
        <f t="shared" si="107"/>
        <v>2061</v>
      </c>
      <c r="B2155" s="21" t="str">
        <f>VLOOKUP(A2155,[1]FloodArchive!$A$2:$N$6000,3,FALSE)</f>
        <v>Thailand</v>
      </c>
      <c r="C2155" s="22" t="s">
        <v>4171</v>
      </c>
      <c r="D2155" s="24">
        <f>VLOOKUP(A2155,[1]FloodArchive!$A$2:$P$6000,8,FALSE)</f>
        <v>37516</v>
      </c>
      <c r="E2155" s="24">
        <f>VLOOKUP(A2155,[1]FloodArchive!$A$2:$P$6000,9,FALSE)</f>
        <v>37592</v>
      </c>
      <c r="F2155" s="25">
        <f t="shared" ref="F2155:F2218" si="108">E2155-D2155+1</f>
        <v>77</v>
      </c>
      <c r="G2155" s="23">
        <f>VLOOKUP(A2155,[1]FloodArchive!$A$2:$P$6000,11,FALSE)</f>
        <v>1</v>
      </c>
      <c r="H2155" s="23">
        <f>VLOOKUP(A2155,[1]FloodArchive!$A$2:$P$6000,12,FALSE)</f>
        <v>3000</v>
      </c>
      <c r="I2155" s="36"/>
      <c r="J2155" s="23" t="str">
        <f>VLOOKUP(A2155,[1]FloodArchive!$A$2:$P$6000,13,FALSE)</f>
        <v>Monsoonal rain</v>
      </c>
      <c r="K2155" s="26">
        <f>VLOOKUP(A2155,[1]FloodArchive!$A$2:$P$6003,14,FALSE)</f>
        <v>1</v>
      </c>
      <c r="L2155" s="23">
        <f>VLOOKUP(A2155,[1]FloodArchive!$A$2:$P$6000,7,FALSE)</f>
        <v>139683.92000000001</v>
      </c>
      <c r="M2155" s="27">
        <f t="shared" si="106"/>
        <v>7.0316371394669721</v>
      </c>
      <c r="N2155" s="23">
        <f>VLOOKUP(A2155,[1]FloodArchive!$A$2:$P$6000,5,FALSE)</f>
        <v>100.95099999999999</v>
      </c>
      <c r="O2155" s="23">
        <f>VLOOKUP(A2155,[1]FloodArchive!$A$2:$P$6000,6,FALSE)</f>
        <v>14.974299999999999</v>
      </c>
      <c r="P2155" s="33" t="s">
        <v>4172</v>
      </c>
    </row>
    <row r="2156" spans="1:16" ht="39.950000000000003" customHeight="1" x14ac:dyDescent="0.2">
      <c r="A2156" s="138">
        <f t="shared" si="107"/>
        <v>2060</v>
      </c>
      <c r="B2156" s="21" t="str">
        <f>VLOOKUP(A2156,[1]FloodArchive!$A$2:$N$6000,3,FALSE)</f>
        <v>Albania</v>
      </c>
      <c r="C2156" s="22" t="s">
        <v>4173</v>
      </c>
      <c r="D2156" s="24">
        <f>VLOOKUP(A2156,[1]FloodArchive!$A$2:$P$6000,8,FALSE)</f>
        <v>37520</v>
      </c>
      <c r="E2156" s="24">
        <f>VLOOKUP(A2156,[1]FloodArchive!$A$2:$P$6000,9,FALSE)</f>
        <v>37537</v>
      </c>
      <c r="F2156" s="25">
        <f t="shared" si="108"/>
        <v>18</v>
      </c>
      <c r="G2156" s="23">
        <f>VLOOKUP(A2156,[1]FloodArchive!$A$2:$P$6000,11,FALSE)</f>
        <v>1</v>
      </c>
      <c r="H2156" s="23">
        <f>VLOOKUP(A2156,[1]FloodArchive!$A$2:$P$6000,12,FALSE)</f>
        <v>9700</v>
      </c>
      <c r="I2156" s="36">
        <v>17500000</v>
      </c>
      <c r="J2156" s="23" t="str">
        <f>VLOOKUP(A2156,[1]FloodArchive!$A$2:$P$6000,13,FALSE)</f>
        <v>Heavy rain</v>
      </c>
      <c r="K2156" s="26">
        <f>VLOOKUP(A2156,[1]FloodArchive!$A$2:$P$6003,14,FALSE)</f>
        <v>1</v>
      </c>
      <c r="L2156" s="23">
        <f>VLOOKUP(A2156,[1]FloodArchive!$A$2:$P$6000,7,FALSE)</f>
        <v>11922.12</v>
      </c>
      <c r="M2156" s="27">
        <f t="shared" si="106"/>
        <v>5.3316259939334154</v>
      </c>
      <c r="N2156" s="23">
        <f>VLOOKUP(A2156,[1]FloodArchive!$A$2:$P$6000,5,FALSE)</f>
        <v>19.773800000000001</v>
      </c>
      <c r="O2156" s="23">
        <f>VLOOKUP(A2156,[1]FloodArchive!$A$2:$P$6000,6,FALSE)</f>
        <v>41.397500000000001</v>
      </c>
      <c r="P2156" s="33" t="s">
        <v>4174</v>
      </c>
    </row>
    <row r="2157" spans="1:16" ht="39.950000000000003" customHeight="1" x14ac:dyDescent="0.2">
      <c r="A2157" s="138">
        <f t="shared" si="107"/>
        <v>2059</v>
      </c>
      <c r="B2157" s="21" t="str">
        <f>VLOOKUP(A2157,[1]FloodArchive!$A$2:$N$6000,3,FALSE)</f>
        <v>Vietnam</v>
      </c>
      <c r="C2157" s="22" t="s">
        <v>4175</v>
      </c>
      <c r="D2157" s="24">
        <f>VLOOKUP(A2157,[1]FloodArchive!$A$2:$P$6000,8,FALSE)</f>
        <v>37519</v>
      </c>
      <c r="E2157" s="24">
        <f>VLOOKUP(A2157,[1]FloodArchive!$A$2:$P$6000,9,FALSE)</f>
        <v>37529</v>
      </c>
      <c r="F2157" s="25">
        <f t="shared" si="108"/>
        <v>11</v>
      </c>
      <c r="G2157" s="23">
        <f>VLOOKUP(A2157,[1]FloodArchive!$A$2:$P$6000,11,FALSE)</f>
        <v>76</v>
      </c>
      <c r="H2157" s="23">
        <f>VLOOKUP(A2157,[1]FloodArchive!$A$2:$P$6000,12,FALSE)</f>
        <v>200000</v>
      </c>
      <c r="I2157" s="36">
        <v>58000000</v>
      </c>
      <c r="J2157" s="23" t="str">
        <f>VLOOKUP(A2157,[1]FloodArchive!$A$2:$P$6000,13,FALSE)</f>
        <v>Heavy rain</v>
      </c>
      <c r="K2157" s="26">
        <f>VLOOKUP(A2157,[1]FloodArchive!$A$2:$P$6003,14,FALSE)</f>
        <v>2</v>
      </c>
      <c r="L2157" s="23">
        <f>VLOOKUP(A2157,[1]FloodArchive!$A$2:$P$6000,7,FALSE)</f>
        <v>19984.68</v>
      </c>
      <c r="M2157" s="27">
        <f t="shared" si="106"/>
        <v>5.6431198794355</v>
      </c>
      <c r="N2157" s="23">
        <f>VLOOKUP(A2157,[1]FloodArchive!$A$2:$P$6000,5,FALSE)</f>
        <v>105.175</v>
      </c>
      <c r="O2157" s="23">
        <f>VLOOKUP(A2157,[1]FloodArchive!$A$2:$P$6000,6,FALSE)</f>
        <v>18.5778</v>
      </c>
      <c r="P2157" s="33" t="s">
        <v>4176</v>
      </c>
    </row>
    <row r="2158" spans="1:16" ht="39.950000000000003" customHeight="1" x14ac:dyDescent="0.2">
      <c r="A2158" s="138">
        <f t="shared" si="107"/>
        <v>2058</v>
      </c>
      <c r="B2158" s="21" t="str">
        <f>VLOOKUP(A2158,[1]FloodArchive!$A$2:$N$6000,3,FALSE)</f>
        <v>Nicaragua</v>
      </c>
      <c r="C2158" s="22" t="s">
        <v>4177</v>
      </c>
      <c r="D2158" s="24">
        <f>VLOOKUP(A2158,[1]FloodArchive!$A$2:$P$6000,8,FALSE)</f>
        <v>37517</v>
      </c>
      <c r="E2158" s="24">
        <f>VLOOKUP(A2158,[1]FloodArchive!$A$2:$P$6000,9,FALSE)</f>
        <v>37525</v>
      </c>
      <c r="F2158" s="25">
        <f t="shared" si="108"/>
        <v>9</v>
      </c>
      <c r="G2158" s="23">
        <f>VLOOKUP(A2158,[1]FloodArchive!$A$2:$P$6000,11,FALSE)</f>
        <v>6</v>
      </c>
      <c r="H2158" s="23">
        <f>VLOOKUP(A2158,[1]FloodArchive!$A$2:$P$6000,12,FALSE)</f>
        <v>300000</v>
      </c>
      <c r="I2158" s="36"/>
      <c r="J2158" s="23" t="str">
        <f>VLOOKUP(A2158,[1]FloodArchive!$A$2:$P$6000,13,FALSE)</f>
        <v>Tropical cyclone</v>
      </c>
      <c r="K2158" s="26">
        <f>VLOOKUP(A2158,[1]FloodArchive!$A$2:$P$6003,14,FALSE)</f>
        <v>1</v>
      </c>
      <c r="L2158" s="23">
        <f>VLOOKUP(A2158,[1]FloodArchive!$A$2:$P$6000,7,FALSE)</f>
        <v>48802.44</v>
      </c>
      <c r="M2158" s="27">
        <f t="shared" si="106"/>
        <v>5.6426840456232803</v>
      </c>
      <c r="N2158" s="23">
        <f>VLOOKUP(A2158,[1]FloodArchive!$A$2:$P$6000,5,FALSE)</f>
        <v>-88.076400000000007</v>
      </c>
      <c r="O2158" s="23">
        <f>VLOOKUP(A2158,[1]FloodArchive!$A$2:$P$6000,6,FALSE)</f>
        <v>20.7441</v>
      </c>
      <c r="P2158" s="33" t="s">
        <v>4178</v>
      </c>
    </row>
    <row r="2159" spans="1:16" ht="39.950000000000003" customHeight="1" x14ac:dyDescent="0.2">
      <c r="A2159" s="138">
        <f t="shared" si="107"/>
        <v>2057</v>
      </c>
      <c r="B2159" s="21" t="str">
        <f>VLOOKUP(A2159,[1]FloodArchive!$A$2:$N$6000,3,FALSE)</f>
        <v>USA</v>
      </c>
      <c r="C2159" s="22" t="s">
        <v>4179</v>
      </c>
      <c r="D2159" s="24">
        <f>VLOOKUP(A2159,[1]FloodArchive!$A$2:$P$6000,8,FALSE)</f>
        <v>37520</v>
      </c>
      <c r="E2159" s="24">
        <f>VLOOKUP(A2159,[1]FloodArchive!$A$2:$P$6000,9,FALSE)</f>
        <v>37523</v>
      </c>
      <c r="F2159" s="25">
        <f t="shared" si="108"/>
        <v>4</v>
      </c>
      <c r="G2159" s="23">
        <f>VLOOKUP(A2159,[1]FloodArchive!$A$2:$P$6000,11,FALSE)</f>
        <v>0</v>
      </c>
      <c r="H2159" s="23">
        <f>VLOOKUP(A2159,[1]FloodArchive!$A$2:$P$6000,12,FALSE)</f>
        <v>0</v>
      </c>
      <c r="I2159" s="36"/>
      <c r="J2159" s="23" t="str">
        <f>VLOOKUP(A2159,[1]FloodArchive!$A$2:$P$6000,13,FALSE)</f>
        <v>Heavy rain</v>
      </c>
      <c r="K2159" s="26">
        <f>VLOOKUP(A2159,[1]FloodArchive!$A$2:$P$6003,14,FALSE)</f>
        <v>1</v>
      </c>
      <c r="L2159" s="23">
        <f>VLOOKUP(A2159,[1]FloodArchive!$A$2:$P$6000,7,FALSE)</f>
        <v>5643.54</v>
      </c>
      <c r="M2159" s="27">
        <f t="shared" si="106"/>
        <v>4.3536115988902129</v>
      </c>
      <c r="N2159" s="23">
        <f>VLOOKUP(A2159,[1]FloodArchive!$A$2:$P$6000,5,FALSE)</f>
        <v>-84.880399999999995</v>
      </c>
      <c r="O2159" s="23">
        <f>VLOOKUP(A2159,[1]FloodArchive!$A$2:$P$6000,6,FALSE)</f>
        <v>31.042400000000001</v>
      </c>
      <c r="P2159" s="33" t="s">
        <v>4180</v>
      </c>
    </row>
    <row r="2160" spans="1:16" ht="39.950000000000003" customHeight="1" x14ac:dyDescent="0.2">
      <c r="A2160" s="138">
        <f t="shared" si="107"/>
        <v>2056</v>
      </c>
      <c r="B2160" s="21" t="str">
        <f>VLOOKUP(A2160,[1]FloodArchive!$A$2:$N$6000,3,FALSE)</f>
        <v>USA</v>
      </c>
      <c r="C2160" s="22" t="s">
        <v>4181</v>
      </c>
      <c r="D2160" s="24">
        <f>VLOOKUP(A2160,[1]FloodArchive!$A$2:$P$6000,8,FALSE)</f>
        <v>37505</v>
      </c>
      <c r="E2160" s="24">
        <f>VLOOKUP(A2160,[1]FloodArchive!$A$2:$P$6000,9,FALSE)</f>
        <v>37518</v>
      </c>
      <c r="F2160" s="25">
        <f t="shared" si="108"/>
        <v>14</v>
      </c>
      <c r="G2160" s="23">
        <f>VLOOKUP(A2160,[1]FloodArchive!$A$2:$P$6000,11,FALSE)</f>
        <v>0</v>
      </c>
      <c r="H2160" s="23">
        <f>VLOOKUP(A2160,[1]FloodArchive!$A$2:$P$6000,12,FALSE)</f>
        <v>0</v>
      </c>
      <c r="I2160" s="36"/>
      <c r="J2160" s="23" t="str">
        <f>VLOOKUP(A2160,[1]FloodArchive!$A$2:$P$6000,13,FALSE)</f>
        <v>Heavy rain</v>
      </c>
      <c r="K2160" s="26">
        <f>VLOOKUP(A2160,[1]FloodArchive!$A$2:$P$6003,14,FALSE)</f>
        <v>1</v>
      </c>
      <c r="L2160" s="23">
        <f>VLOOKUP(A2160,[1]FloodArchive!$A$2:$P$6000,7,FALSE)</f>
        <v>97964.82</v>
      </c>
      <c r="M2160" s="27">
        <f t="shared" si="106"/>
        <v>6.1371981805252123</v>
      </c>
      <c r="N2160" s="23">
        <f>VLOOKUP(A2160,[1]FloodArchive!$A$2:$P$6000,5,FALSE)</f>
        <v>-96.029700000000005</v>
      </c>
      <c r="O2160" s="23">
        <f>VLOOKUP(A2160,[1]FloodArchive!$A$2:$P$6000,6,FALSE)</f>
        <v>29.6511</v>
      </c>
      <c r="P2160" s="33" t="s">
        <v>4182</v>
      </c>
    </row>
    <row r="2161" spans="1:16" ht="39.950000000000003" customHeight="1" x14ac:dyDescent="0.2">
      <c r="A2161" s="138">
        <f t="shared" si="107"/>
        <v>2055</v>
      </c>
      <c r="B2161" s="21" t="str">
        <f>VLOOKUP(A2161,[1]FloodArchive!$A$2:$N$6000,3,FALSE)</f>
        <v>Kenya</v>
      </c>
      <c r="C2161" s="22" t="s">
        <v>4183</v>
      </c>
      <c r="D2161" s="24">
        <f>VLOOKUP(A2161,[1]FloodArchive!$A$2:$P$6000,8,FALSE)</f>
        <v>37515</v>
      </c>
      <c r="E2161" s="24">
        <f>VLOOKUP(A2161,[1]FloodArchive!$A$2:$P$6000,9,FALSE)</f>
        <v>37518</v>
      </c>
      <c r="F2161" s="25">
        <f t="shared" si="108"/>
        <v>4</v>
      </c>
      <c r="G2161" s="23">
        <f>VLOOKUP(A2161,[1]FloodArchive!$A$2:$P$6000,11,FALSE)</f>
        <v>0</v>
      </c>
      <c r="H2161" s="23">
        <f>VLOOKUP(A2161,[1]FloodArchive!$A$2:$P$6000,12,FALSE)</f>
        <v>0</v>
      </c>
      <c r="I2161" s="36"/>
      <c r="J2161" s="23" t="str">
        <f>VLOOKUP(A2161,[1]FloodArchive!$A$2:$P$6000,13,FALSE)</f>
        <v>Heavy rain</v>
      </c>
      <c r="K2161" s="26">
        <f>VLOOKUP(A2161,[1]FloodArchive!$A$2:$P$6003,14,FALSE)</f>
        <v>1</v>
      </c>
      <c r="L2161" s="23">
        <f>VLOOKUP(A2161,[1]FloodArchive!$A$2:$P$6000,7,FALSE)</f>
        <v>63445.93</v>
      </c>
      <c r="M2161" s="27">
        <f t="shared" ref="M2161:M2224" si="109">LOG(F2161*K2161*L2161)</f>
        <v>5.4044637590473474</v>
      </c>
      <c r="N2161" s="23">
        <f>VLOOKUP(A2161,[1]FloodArchive!$A$2:$P$6000,5,FALSE)</f>
        <v>38.852499999999999</v>
      </c>
      <c r="O2161" s="23">
        <f>VLOOKUP(A2161,[1]FloodArchive!$A$2:$P$6000,6,FALSE)</f>
        <v>-3.0898400000000001</v>
      </c>
      <c r="P2161" s="33"/>
    </row>
    <row r="2162" spans="1:16" ht="39.950000000000003" customHeight="1" x14ac:dyDescent="0.2">
      <c r="A2162" s="138">
        <f t="shared" si="107"/>
        <v>2054</v>
      </c>
      <c r="B2162" s="21" t="str">
        <f>VLOOKUP(A2162,[1]FloodArchive!$A$2:$N$6000,3,FALSE)</f>
        <v>Mexico</v>
      </c>
      <c r="C2162" s="22" t="s">
        <v>4184</v>
      </c>
      <c r="D2162" s="24">
        <f>VLOOKUP(A2162,[1]FloodArchive!$A$2:$P$6000,8,FALSE)</f>
        <v>37516</v>
      </c>
      <c r="E2162" s="24">
        <f>VLOOKUP(A2162,[1]FloodArchive!$A$2:$P$6000,9,FALSE)</f>
        <v>37520</v>
      </c>
      <c r="F2162" s="25">
        <f t="shared" si="108"/>
        <v>5</v>
      </c>
      <c r="G2162" s="23">
        <f>VLOOKUP(A2162,[1]FloodArchive!$A$2:$P$6000,11,FALSE)</f>
        <v>10</v>
      </c>
      <c r="H2162" s="23">
        <f>VLOOKUP(A2162,[1]FloodArchive!$A$2:$P$6000,12,FALSE)</f>
        <v>0</v>
      </c>
      <c r="I2162" s="36"/>
      <c r="J2162" s="23" t="str">
        <f>VLOOKUP(A2162,[1]FloodArchive!$A$2:$P$6000,13,FALSE)</f>
        <v>Heavy rain</v>
      </c>
      <c r="K2162" s="26">
        <f>VLOOKUP(A2162,[1]FloodArchive!$A$2:$P$6003,14,FALSE)</f>
        <v>1</v>
      </c>
      <c r="L2162" s="23">
        <f>VLOOKUP(A2162,[1]FloodArchive!$A$2:$P$6000,7,FALSE)</f>
        <v>35142.76</v>
      </c>
      <c r="M2162" s="27">
        <f t="shared" si="109"/>
        <v>5.2448058709346705</v>
      </c>
      <c r="N2162" s="23">
        <f>VLOOKUP(A2162,[1]FloodArchive!$A$2:$P$6000,5,FALSE)</f>
        <v>-99.395300000000006</v>
      </c>
      <c r="O2162" s="23">
        <f>VLOOKUP(A2162,[1]FloodArchive!$A$2:$P$6000,6,FALSE)</f>
        <v>25.505199999999999</v>
      </c>
      <c r="P2162" s="33"/>
    </row>
    <row r="2163" spans="1:16" ht="39.950000000000003" customHeight="1" x14ac:dyDescent="0.2">
      <c r="A2163" s="138">
        <f t="shared" si="107"/>
        <v>2053</v>
      </c>
      <c r="B2163" s="21" t="str">
        <f>VLOOKUP(A2163,[1]FloodArchive!$A$2:$N$6000,3,FALSE)</f>
        <v>New Zealand</v>
      </c>
      <c r="C2163" s="22" t="s">
        <v>4185</v>
      </c>
      <c r="D2163" s="24">
        <f>VLOOKUP(A2163,[1]FloodArchive!$A$2:$P$6000,8,FALSE)</f>
        <v>37518</v>
      </c>
      <c r="E2163" s="24">
        <f>VLOOKUP(A2163,[1]FloodArchive!$A$2:$P$6000,9,FALSE)</f>
        <v>37520</v>
      </c>
      <c r="F2163" s="25">
        <f t="shared" si="108"/>
        <v>3</v>
      </c>
      <c r="G2163" s="23">
        <f>VLOOKUP(A2163,[1]FloodArchive!$A$2:$P$6000,11,FALSE)</f>
        <v>0</v>
      </c>
      <c r="H2163" s="23">
        <f>VLOOKUP(A2163,[1]FloodArchive!$A$2:$P$6000,12,FALSE)</f>
        <v>0</v>
      </c>
      <c r="I2163" s="36"/>
      <c r="J2163" s="23" t="str">
        <f>VLOOKUP(A2163,[1]FloodArchive!$A$2:$P$6000,13,FALSE)</f>
        <v>Heavy rain</v>
      </c>
      <c r="K2163" s="26">
        <f>VLOOKUP(A2163,[1]FloodArchive!$A$2:$P$6003,14,FALSE)</f>
        <v>1</v>
      </c>
      <c r="L2163" s="23">
        <f>VLOOKUP(A2163,[1]FloodArchive!$A$2:$P$6000,7,FALSE)</f>
        <v>5096.88</v>
      </c>
      <c r="M2163" s="27">
        <f t="shared" si="109"/>
        <v>4.1844256634797814</v>
      </c>
      <c r="N2163" s="23">
        <f>VLOOKUP(A2163,[1]FloodArchive!$A$2:$P$6000,5,FALSE)</f>
        <v>168.59299999999999</v>
      </c>
      <c r="O2163" s="23">
        <f>VLOOKUP(A2163,[1]FloodArchive!$A$2:$P$6000,6,FALSE)</f>
        <v>-44.950899999999997</v>
      </c>
      <c r="P2163" s="33"/>
    </row>
    <row r="2164" spans="1:16" ht="39.950000000000003" customHeight="1" x14ac:dyDescent="0.2">
      <c r="A2164" s="138">
        <f t="shared" si="107"/>
        <v>2052</v>
      </c>
      <c r="B2164" s="21" t="str">
        <f>VLOOKUP(A2164,[1]FloodArchive!$A$2:$N$6000,3,FALSE)</f>
        <v>France</v>
      </c>
      <c r="C2164" s="22" t="s">
        <v>4186</v>
      </c>
      <c r="D2164" s="24">
        <f>VLOOKUP(A2164,[1]FloodArchive!$A$2:$P$6000,8,FALSE)</f>
        <v>37507</v>
      </c>
      <c r="E2164" s="24">
        <f>VLOOKUP(A2164,[1]FloodArchive!$A$2:$P$6000,9,FALSE)</f>
        <v>37511</v>
      </c>
      <c r="F2164" s="25">
        <f t="shared" si="108"/>
        <v>5</v>
      </c>
      <c r="G2164" s="23">
        <f>VLOOKUP(A2164,[1]FloodArchive!$A$2:$P$6000,11,FALSE)</f>
        <v>23</v>
      </c>
      <c r="H2164" s="23">
        <f>VLOOKUP(A2164,[1]FloodArchive!$A$2:$P$6000,12,FALSE)</f>
        <v>2500</v>
      </c>
      <c r="I2164" s="36">
        <v>1200000000</v>
      </c>
      <c r="J2164" s="23" t="str">
        <f>VLOOKUP(A2164,[1]FloodArchive!$A$2:$P$6000,13,FALSE)</f>
        <v>Heavy rain</v>
      </c>
      <c r="K2164" s="26">
        <f>VLOOKUP(A2164,[1]FloodArchive!$A$2:$P$6003,14,FALSE)</f>
        <v>1</v>
      </c>
      <c r="L2164" s="23">
        <f>VLOOKUP(A2164,[1]FloodArchive!$A$2:$P$6000,7,FALSE)</f>
        <v>10479.27</v>
      </c>
      <c r="M2164" s="27">
        <f t="shared" si="109"/>
        <v>4.7193010345014681</v>
      </c>
      <c r="N2164" s="23">
        <f>VLOOKUP(A2164,[1]FloodArchive!$A$2:$P$6000,5,FALSE)</f>
        <v>4.4475899999999999</v>
      </c>
      <c r="O2164" s="23">
        <f>VLOOKUP(A2164,[1]FloodArchive!$A$2:$P$6000,6,FALSE)</f>
        <v>44.034500000000001</v>
      </c>
      <c r="P2164" s="33" t="s">
        <v>4187</v>
      </c>
    </row>
    <row r="2165" spans="1:16" ht="39.950000000000003" customHeight="1" x14ac:dyDescent="0.2">
      <c r="A2165" s="138">
        <f t="shared" si="107"/>
        <v>2051</v>
      </c>
      <c r="B2165" s="21" t="str">
        <f>VLOOKUP(A2165,[1]FloodArchive!$A$2:$N$6000,3,FALSE)</f>
        <v>Yemen</v>
      </c>
      <c r="C2165" s="22" t="s">
        <v>4188</v>
      </c>
      <c r="D2165" s="24">
        <f>VLOOKUP(A2165,[1]FloodArchive!$A$2:$P$6000,8,FALSE)</f>
        <v>37490</v>
      </c>
      <c r="E2165" s="24">
        <f>VLOOKUP(A2165,[1]FloodArchive!$A$2:$P$6000,9,FALSE)</f>
        <v>37505</v>
      </c>
      <c r="F2165" s="25">
        <f t="shared" si="108"/>
        <v>16</v>
      </c>
      <c r="G2165" s="23">
        <f>VLOOKUP(A2165,[1]FloodArchive!$A$2:$P$6000,11,FALSE)</f>
        <v>28</v>
      </c>
      <c r="H2165" s="23">
        <f>VLOOKUP(A2165,[1]FloodArchive!$A$2:$P$6000,12,FALSE)</f>
        <v>0</v>
      </c>
      <c r="I2165" s="36"/>
      <c r="J2165" s="23" t="str">
        <f>VLOOKUP(A2165,[1]FloodArchive!$A$2:$P$6000,13,FALSE)</f>
        <v>Heavy rain</v>
      </c>
      <c r="K2165" s="26">
        <f>VLOOKUP(A2165,[1]FloodArchive!$A$2:$P$6003,14,FALSE)</f>
        <v>1</v>
      </c>
      <c r="L2165" s="23">
        <f>VLOOKUP(A2165,[1]FloodArchive!$A$2:$P$6000,7,FALSE)</f>
        <v>19471.32</v>
      </c>
      <c r="M2165" s="27">
        <f t="shared" si="109"/>
        <v>5.4935153768715983</v>
      </c>
      <c r="N2165" s="23">
        <f>VLOOKUP(A2165,[1]FloodArchive!$A$2:$P$6000,5,FALSE)</f>
        <v>50.078499999999998</v>
      </c>
      <c r="O2165" s="23">
        <f>VLOOKUP(A2165,[1]FloodArchive!$A$2:$P$6000,6,FALSE)</f>
        <v>15.1966</v>
      </c>
      <c r="P2165" s="33" t="s">
        <v>4189</v>
      </c>
    </row>
    <row r="2166" spans="1:16" ht="39.950000000000003" customHeight="1" x14ac:dyDescent="0.2">
      <c r="A2166" s="138">
        <f t="shared" si="107"/>
        <v>2050</v>
      </c>
      <c r="B2166" s="21" t="str">
        <f>VLOOKUP(A2166,[1]FloodArchive!$A$2:$N$6000,3,FALSE)</f>
        <v>Italy</v>
      </c>
      <c r="C2166" s="22" t="s">
        <v>4190</v>
      </c>
      <c r="D2166" s="24">
        <f>VLOOKUP(A2166,[1]FloodArchive!$A$2:$P$6000,8,FALSE)</f>
        <v>37503</v>
      </c>
      <c r="E2166" s="24">
        <f>VLOOKUP(A2166,[1]FloodArchive!$A$2:$P$6000,9,FALSE)</f>
        <v>37505</v>
      </c>
      <c r="F2166" s="25">
        <f t="shared" si="108"/>
        <v>3</v>
      </c>
      <c r="G2166" s="23">
        <f>VLOOKUP(A2166,[1]FloodArchive!$A$2:$P$6000,11,FALSE)</f>
        <v>0</v>
      </c>
      <c r="H2166" s="23">
        <f>VLOOKUP(A2166,[1]FloodArchive!$A$2:$P$6000,12,FALSE)</f>
        <v>1200</v>
      </c>
      <c r="I2166" s="36"/>
      <c r="J2166" s="23" t="str">
        <f>VLOOKUP(A2166,[1]FloodArchive!$A$2:$P$6000,13,FALSE)</f>
        <v>Heavy rain</v>
      </c>
      <c r="K2166" s="26">
        <f>VLOOKUP(A2166,[1]FloodArchive!$A$2:$P$6003,14,FALSE)</f>
        <v>1</v>
      </c>
      <c r="L2166" s="23">
        <f>VLOOKUP(A2166,[1]FloodArchive!$A$2:$P$6000,7,FALSE)</f>
        <v>90.113200000000006</v>
      </c>
      <c r="M2166" s="27">
        <f t="shared" si="109"/>
        <v>2.4319096668671123</v>
      </c>
      <c r="N2166" s="23">
        <f>VLOOKUP(A2166,[1]FloodArchive!$A$2:$P$6000,5,FALSE)</f>
        <v>10.4002</v>
      </c>
      <c r="O2166" s="23">
        <f>VLOOKUP(A2166,[1]FloodArchive!$A$2:$P$6000,6,FALSE)</f>
        <v>42.828299999999999</v>
      </c>
      <c r="P2166" s="33" t="s">
        <v>4191</v>
      </c>
    </row>
    <row r="2167" spans="1:16" ht="39.950000000000003" customHeight="1" x14ac:dyDescent="0.2">
      <c r="A2167" s="138">
        <f t="shared" si="107"/>
        <v>2049</v>
      </c>
      <c r="B2167" s="21" t="str">
        <f>VLOOKUP(A2167,[1]FloodArchive!$A$2:$N$6000,3,FALSE)</f>
        <v>India</v>
      </c>
      <c r="C2167" s="22" t="s">
        <v>4192</v>
      </c>
      <c r="D2167" s="24">
        <f>VLOOKUP(A2167,[1]FloodArchive!$A$2:$P$6000,8,FALSE)</f>
        <v>37502</v>
      </c>
      <c r="E2167" s="24">
        <f>VLOOKUP(A2167,[1]FloodArchive!$A$2:$P$6000,9,FALSE)</f>
        <v>37505</v>
      </c>
      <c r="F2167" s="25">
        <f t="shared" si="108"/>
        <v>4</v>
      </c>
      <c r="G2167" s="23">
        <f>VLOOKUP(A2167,[1]FloodArchive!$A$2:$P$6000,11,FALSE)</f>
        <v>22</v>
      </c>
      <c r="H2167" s="23">
        <f>VLOOKUP(A2167,[1]FloodArchive!$A$2:$P$6000,12,FALSE)</f>
        <v>5000</v>
      </c>
      <c r="I2167" s="36"/>
      <c r="J2167" s="23" t="str">
        <f>VLOOKUP(A2167,[1]FloodArchive!$A$2:$P$6000,13,FALSE)</f>
        <v>Monsoonal rain</v>
      </c>
      <c r="K2167" s="26">
        <f>VLOOKUP(A2167,[1]FloodArchive!$A$2:$P$6003,14,FALSE)</f>
        <v>1</v>
      </c>
      <c r="L2167" s="23">
        <f>VLOOKUP(A2167,[1]FloodArchive!$A$2:$P$6000,7,FALSE)</f>
        <v>78978.7</v>
      </c>
      <c r="M2167" s="27">
        <f t="shared" si="109"/>
        <v>5.4995699722418712</v>
      </c>
      <c r="N2167" s="23">
        <f>VLOOKUP(A2167,[1]FloodArchive!$A$2:$P$6000,5,FALSE)</f>
        <v>73.220100000000002</v>
      </c>
      <c r="O2167" s="23">
        <f>VLOOKUP(A2167,[1]FloodArchive!$A$2:$P$6000,6,FALSE)</f>
        <v>21.539100000000001</v>
      </c>
      <c r="P2167" s="33" t="s">
        <v>4193</v>
      </c>
    </row>
    <row r="2168" spans="1:16" ht="39.950000000000003" customHeight="1" x14ac:dyDescent="0.2">
      <c r="A2168" s="138">
        <f t="shared" si="107"/>
        <v>2048</v>
      </c>
      <c r="B2168" s="21" t="str">
        <f>VLOOKUP(A2168,[1]FloodArchive!$A$2:$N$6000,3,FALSE)</f>
        <v>Greece</v>
      </c>
      <c r="C2168" s="22" t="s">
        <v>4194</v>
      </c>
      <c r="D2168" s="24">
        <f>VLOOKUP(A2168,[1]FloodArchive!$A$2:$P$6000,8,FALSE)</f>
        <v>37502</v>
      </c>
      <c r="E2168" s="24">
        <f>VLOOKUP(A2168,[1]FloodArchive!$A$2:$P$6000,9,FALSE)</f>
        <v>37504</v>
      </c>
      <c r="F2168" s="25">
        <f t="shared" si="108"/>
        <v>3</v>
      </c>
      <c r="G2168" s="23">
        <f>VLOOKUP(A2168,[1]FloodArchive!$A$2:$P$6000,11,FALSE)</f>
        <v>0</v>
      </c>
      <c r="H2168" s="23">
        <f>VLOOKUP(A2168,[1]FloodArchive!$A$2:$P$6000,12,FALSE)</f>
        <v>0</v>
      </c>
      <c r="I2168" s="36"/>
      <c r="J2168" s="23" t="str">
        <f>VLOOKUP(A2168,[1]FloodArchive!$A$2:$P$6000,13,FALSE)</f>
        <v>Heavy rain</v>
      </c>
      <c r="K2168" s="26">
        <f>VLOOKUP(A2168,[1]FloodArchive!$A$2:$P$6003,14,FALSE)</f>
        <v>1</v>
      </c>
      <c r="L2168" s="23">
        <f>VLOOKUP(A2168,[1]FloodArchive!$A$2:$P$6000,7,FALSE)</f>
        <v>287.87799999999999</v>
      </c>
      <c r="M2168" s="27">
        <f t="shared" si="109"/>
        <v>2.9363297315335721</v>
      </c>
      <c r="N2168" s="23">
        <f>VLOOKUP(A2168,[1]FloodArchive!$A$2:$P$6000,5,FALSE)</f>
        <v>23.774899999999999</v>
      </c>
      <c r="O2168" s="23">
        <f>VLOOKUP(A2168,[1]FloodArchive!$A$2:$P$6000,6,FALSE)</f>
        <v>38.054499999999997</v>
      </c>
      <c r="P2168" s="33" t="s">
        <v>4195</v>
      </c>
    </row>
    <row r="2169" spans="1:16" ht="39.950000000000003" customHeight="1" x14ac:dyDescent="0.2">
      <c r="A2169" s="138">
        <f t="shared" si="107"/>
        <v>2047</v>
      </c>
      <c r="B2169" s="21" t="str">
        <f>VLOOKUP(A2169,[1]FloodArchive!$A$2:$N$6000,3,FALSE)</f>
        <v>Guatemala</v>
      </c>
      <c r="C2169" s="22" t="s">
        <v>4196</v>
      </c>
      <c r="D2169" s="24">
        <f>VLOOKUP(A2169,[1]FloodArchive!$A$2:$P$6000,8,FALSE)</f>
        <v>37497</v>
      </c>
      <c r="E2169" s="24">
        <f>VLOOKUP(A2169,[1]FloodArchive!$A$2:$P$6000,9,FALSE)</f>
        <v>37504</v>
      </c>
      <c r="F2169" s="25">
        <f t="shared" si="108"/>
        <v>8</v>
      </c>
      <c r="G2169" s="23">
        <f>VLOOKUP(A2169,[1]FloodArchive!$A$2:$P$6000,11,FALSE)</f>
        <v>3</v>
      </c>
      <c r="H2169" s="23">
        <f>VLOOKUP(A2169,[1]FloodArchive!$A$2:$P$6000,12,FALSE)</f>
        <v>0</v>
      </c>
      <c r="I2169" s="36"/>
      <c r="J2169" s="23" t="str">
        <f>VLOOKUP(A2169,[1]FloodArchive!$A$2:$P$6000,13,FALSE)</f>
        <v>Heavy rain</v>
      </c>
      <c r="K2169" s="26">
        <f>VLOOKUP(A2169,[1]FloodArchive!$A$2:$P$6003,14,FALSE)</f>
        <v>1</v>
      </c>
      <c r="L2169" s="23">
        <f>VLOOKUP(A2169,[1]FloodArchive!$A$2:$P$6000,7,FALSE)</f>
        <v>11482.1</v>
      </c>
      <c r="M2169" s="27">
        <f t="shared" si="109"/>
        <v>4.9631113119010974</v>
      </c>
      <c r="N2169" s="23">
        <f>VLOOKUP(A2169,[1]FloodArchive!$A$2:$P$6000,5,FALSE)</f>
        <v>-91.132599999999996</v>
      </c>
      <c r="O2169" s="23">
        <f>VLOOKUP(A2169,[1]FloodArchive!$A$2:$P$6000,6,FALSE)</f>
        <v>14.278499999999999</v>
      </c>
      <c r="P2169" s="33" t="s">
        <v>4197</v>
      </c>
    </row>
    <row r="2170" spans="1:16" ht="39.950000000000003" customHeight="1" x14ac:dyDescent="0.2">
      <c r="A2170" s="138">
        <f t="shared" si="107"/>
        <v>2046</v>
      </c>
      <c r="B2170" s="21" t="str">
        <f>VLOOKUP(A2170,[1]FloodArchive!$A$2:$N$6000,3,FALSE)</f>
        <v>Russia</v>
      </c>
      <c r="C2170" s="22" t="s">
        <v>4198</v>
      </c>
      <c r="D2170" s="24">
        <f>VLOOKUP(A2170,[1]FloodArchive!$A$2:$P$6000,8,FALSE)</f>
        <v>37496</v>
      </c>
      <c r="E2170" s="24">
        <f>VLOOKUP(A2170,[1]FloodArchive!$A$2:$P$6000,9,FALSE)</f>
        <v>37505</v>
      </c>
      <c r="F2170" s="25">
        <f t="shared" si="108"/>
        <v>10</v>
      </c>
      <c r="G2170" s="23">
        <f>VLOOKUP(A2170,[1]FloodArchive!$A$2:$P$6000,11,FALSE)</f>
        <v>0</v>
      </c>
      <c r="H2170" s="23">
        <f>VLOOKUP(A2170,[1]FloodArchive!$A$2:$P$6000,12,FALSE)</f>
        <v>0</v>
      </c>
      <c r="I2170" s="36"/>
      <c r="J2170" s="23" t="str">
        <f>VLOOKUP(A2170,[1]FloodArchive!$A$2:$P$6000,13,FALSE)</f>
        <v>Heavy rain</v>
      </c>
      <c r="K2170" s="26">
        <f>VLOOKUP(A2170,[1]FloodArchive!$A$2:$P$6003,14,FALSE)</f>
        <v>1</v>
      </c>
      <c r="L2170" s="23">
        <f>VLOOKUP(A2170,[1]FloodArchive!$A$2:$P$6000,7,FALSE)</f>
        <v>1348.91</v>
      </c>
      <c r="M2170" s="27">
        <f t="shared" si="109"/>
        <v>4.1299829742773317</v>
      </c>
      <c r="N2170" s="23">
        <f>VLOOKUP(A2170,[1]FloodArchive!$A$2:$P$6000,5,FALSE)</f>
        <v>133.88499999999999</v>
      </c>
      <c r="O2170" s="23">
        <f>VLOOKUP(A2170,[1]FloodArchive!$A$2:$P$6000,6,FALSE)</f>
        <v>45.934600000000003</v>
      </c>
      <c r="P2170" s="33" t="s">
        <v>4199</v>
      </c>
    </row>
    <row r="2171" spans="1:16" ht="39.950000000000003" customHeight="1" x14ac:dyDescent="0.2">
      <c r="A2171" s="138">
        <f t="shared" si="107"/>
        <v>2045</v>
      </c>
      <c r="B2171" s="21" t="str">
        <f>VLOOKUP(A2171,[1]FloodArchive!$A$2:$N$6000,3,FALSE)</f>
        <v>South Korea</v>
      </c>
      <c r="C2171" s="22" t="s">
        <v>4200</v>
      </c>
      <c r="D2171" s="24">
        <f>VLOOKUP(A2171,[1]FloodArchive!$A$2:$P$6000,8,FALSE)</f>
        <v>37499</v>
      </c>
      <c r="E2171" s="24">
        <f>VLOOKUP(A2171,[1]FloodArchive!$A$2:$P$6000,9,FALSE)</f>
        <v>37502</v>
      </c>
      <c r="F2171" s="25">
        <f t="shared" si="108"/>
        <v>4</v>
      </c>
      <c r="G2171" s="23">
        <f>VLOOKUP(A2171,[1]FloodArchive!$A$2:$P$6000,11,FALSE)</f>
        <v>138</v>
      </c>
      <c r="H2171" s="23">
        <f>VLOOKUP(A2171,[1]FloodArchive!$A$2:$P$6000,12,FALSE)</f>
        <v>70000</v>
      </c>
      <c r="I2171" s="36">
        <v>800000000</v>
      </c>
      <c r="J2171" s="23" t="str">
        <f>VLOOKUP(A2171,[1]FloodArchive!$A$2:$P$6000,13,FALSE)</f>
        <v>Heavy rain</v>
      </c>
      <c r="K2171" s="26">
        <f>VLOOKUP(A2171,[1]FloodArchive!$A$2:$P$6003,14,FALSE)</f>
        <v>1</v>
      </c>
      <c r="L2171" s="23">
        <f>VLOOKUP(A2171,[1]FloodArchive!$A$2:$P$6000,7,FALSE)</f>
        <v>11999.65</v>
      </c>
      <c r="M2171" s="27">
        <f t="shared" si="109"/>
        <v>4.6812285702684688</v>
      </c>
      <c r="N2171" s="23">
        <f>VLOOKUP(A2171,[1]FloodArchive!$A$2:$P$6000,5,FALSE)</f>
        <v>128.62100000000001</v>
      </c>
      <c r="O2171" s="23">
        <f>VLOOKUP(A2171,[1]FloodArchive!$A$2:$P$6000,6,FALSE)</f>
        <v>35.4377</v>
      </c>
      <c r="P2171" s="33" t="s">
        <v>4201</v>
      </c>
    </row>
    <row r="2172" spans="1:16" ht="39.950000000000003" customHeight="1" x14ac:dyDescent="0.2">
      <c r="A2172" s="138">
        <f t="shared" si="107"/>
        <v>2044</v>
      </c>
      <c r="B2172" s="21" t="str">
        <f>VLOOKUP(A2172,[1]FloodArchive!$A$2:$N$6000,3,FALSE)</f>
        <v>Sierra Leone</v>
      </c>
      <c r="C2172" s="22" t="s">
        <v>4202</v>
      </c>
      <c r="D2172" s="24">
        <f>VLOOKUP(A2172,[1]FloodArchive!$A$2:$P$6000,8,FALSE)</f>
        <v>37497</v>
      </c>
      <c r="E2172" s="24">
        <f>VLOOKUP(A2172,[1]FloodArchive!$A$2:$P$6000,9,FALSE)</f>
        <v>37500</v>
      </c>
      <c r="F2172" s="25">
        <f t="shared" si="108"/>
        <v>4</v>
      </c>
      <c r="G2172" s="23">
        <f>VLOOKUP(A2172,[1]FloodArchive!$A$2:$P$6000,11,FALSE)</f>
        <v>0</v>
      </c>
      <c r="H2172" s="23">
        <f>VLOOKUP(A2172,[1]FloodArchive!$A$2:$P$6000,12,FALSE)</f>
        <v>500</v>
      </c>
      <c r="I2172" s="36"/>
      <c r="J2172" s="23" t="str">
        <f>VLOOKUP(A2172,[1]FloodArchive!$A$2:$P$6000,13,FALSE)</f>
        <v>Heavy rain</v>
      </c>
      <c r="K2172" s="26">
        <f>VLOOKUP(A2172,[1]FloodArchive!$A$2:$P$6003,14,FALSE)</f>
        <v>1</v>
      </c>
      <c r="L2172" s="23">
        <f>VLOOKUP(A2172,[1]FloodArchive!$A$2:$P$6000,7,FALSE)</f>
        <v>9152.77</v>
      </c>
      <c r="M2172" s="27">
        <f t="shared" si="109"/>
        <v>4.5636125404390908</v>
      </c>
      <c r="N2172" s="23">
        <f>VLOOKUP(A2172,[1]FloodArchive!$A$2:$P$6000,5,FALSE)</f>
        <v>-11.677</v>
      </c>
      <c r="O2172" s="23">
        <f>VLOOKUP(A2172,[1]FloodArchive!$A$2:$P$6000,6,FALSE)</f>
        <v>8.0914199999999994</v>
      </c>
      <c r="P2172" s="33" t="s">
        <v>4203</v>
      </c>
    </row>
    <row r="2173" spans="1:16" ht="39.950000000000003" customHeight="1" x14ac:dyDescent="0.2">
      <c r="A2173" s="138">
        <f t="shared" si="107"/>
        <v>2043</v>
      </c>
      <c r="B2173" s="21" t="str">
        <f>VLOOKUP(A2173,[1]FloodArchive!$A$2:$N$6000,3,FALSE)</f>
        <v>Vietnam</v>
      </c>
      <c r="C2173" s="22" t="s">
        <v>4204</v>
      </c>
      <c r="D2173" s="24">
        <f>VLOOKUP(A2173,[1]FloodArchive!$A$2:$P$6000,8,FALSE)</f>
        <v>37487</v>
      </c>
      <c r="E2173" s="24">
        <f>VLOOKUP(A2173,[1]FloodArchive!$A$2:$P$6000,9,FALSE)</f>
        <v>37492</v>
      </c>
      <c r="F2173" s="25">
        <f t="shared" si="108"/>
        <v>6</v>
      </c>
      <c r="G2173" s="23">
        <f>VLOOKUP(A2173,[1]FloodArchive!$A$2:$P$6000,11,FALSE)</f>
        <v>4</v>
      </c>
      <c r="H2173" s="23">
        <f>VLOOKUP(A2173,[1]FloodArchive!$A$2:$P$6000,12,FALSE)</f>
        <v>6000</v>
      </c>
      <c r="I2173" s="36">
        <v>3000000</v>
      </c>
      <c r="J2173" s="23" t="str">
        <f>VLOOKUP(A2173,[1]FloodArchive!$A$2:$P$6000,13,FALSE)</f>
        <v>Monsoonal rain</v>
      </c>
      <c r="K2173" s="26">
        <f>VLOOKUP(A2173,[1]FloodArchive!$A$2:$P$6003,14,FALSE)</f>
        <v>1</v>
      </c>
      <c r="L2173" s="23">
        <f>VLOOKUP(A2173,[1]FloodArchive!$A$2:$P$6000,7,FALSE)</f>
        <v>12948.32</v>
      </c>
      <c r="M2173" s="27">
        <f t="shared" si="109"/>
        <v>4.8903646742402929</v>
      </c>
      <c r="N2173" s="23">
        <f>VLOOKUP(A2173,[1]FloodArchive!$A$2:$P$6000,5,FALSE)</f>
        <v>108.131</v>
      </c>
      <c r="O2173" s="23">
        <f>VLOOKUP(A2173,[1]FloodArchive!$A$2:$P$6000,6,FALSE)</f>
        <v>12.645899999999999</v>
      </c>
      <c r="P2173" s="33" t="s">
        <v>4205</v>
      </c>
    </row>
    <row r="2174" spans="1:16" ht="39.950000000000003" customHeight="1" x14ac:dyDescent="0.2">
      <c r="A2174" s="138">
        <f t="shared" si="107"/>
        <v>2042</v>
      </c>
      <c r="B2174" s="21" t="str">
        <f>VLOOKUP(A2174,[1]FloodArchive!$A$2:$N$6000,3,FALSE)</f>
        <v>Chile</v>
      </c>
      <c r="C2174" s="22" t="s">
        <v>4206</v>
      </c>
      <c r="D2174" s="24">
        <f>VLOOKUP(A2174,[1]FloodArchive!$A$2:$P$6000,8,FALSE)</f>
        <v>37492</v>
      </c>
      <c r="E2174" s="24">
        <f>VLOOKUP(A2174,[1]FloodArchive!$A$2:$P$6000,9,FALSE)</f>
        <v>37497</v>
      </c>
      <c r="F2174" s="25">
        <f t="shared" si="108"/>
        <v>6</v>
      </c>
      <c r="G2174" s="23">
        <f>VLOOKUP(A2174,[1]FloodArchive!$A$2:$P$6000,11,FALSE)</f>
        <v>2</v>
      </c>
      <c r="H2174" s="23">
        <f>VLOOKUP(A2174,[1]FloodArchive!$A$2:$P$6000,12,FALSE)</f>
        <v>8000</v>
      </c>
      <c r="I2174" s="36"/>
      <c r="J2174" s="23" t="str">
        <f>VLOOKUP(A2174,[1]FloodArchive!$A$2:$P$6000,13,FALSE)</f>
        <v>Heavy rain</v>
      </c>
      <c r="K2174" s="26">
        <f>VLOOKUP(A2174,[1]FloodArchive!$A$2:$P$6003,14,FALSE)</f>
        <v>1</v>
      </c>
      <c r="L2174" s="23">
        <f>VLOOKUP(A2174,[1]FloodArchive!$A$2:$P$6000,7,FALSE)</f>
        <v>62183.46</v>
      </c>
      <c r="M2174" s="27">
        <f t="shared" si="109"/>
        <v>5.5718261336923165</v>
      </c>
      <c r="N2174" s="23">
        <f>VLOOKUP(A2174,[1]FloodArchive!$A$2:$P$6000,5,FALSE)</f>
        <v>-72.131100000000004</v>
      </c>
      <c r="O2174" s="23">
        <f>VLOOKUP(A2174,[1]FloodArchive!$A$2:$P$6000,6,FALSE)</f>
        <v>-35.8628</v>
      </c>
      <c r="P2174" s="33" t="s">
        <v>4207</v>
      </c>
    </row>
    <row r="2175" spans="1:16" ht="39.950000000000003" customHeight="1" x14ac:dyDescent="0.2">
      <c r="A2175" s="138">
        <f t="shared" si="107"/>
        <v>2041</v>
      </c>
      <c r="B2175" s="21" t="str">
        <f>VLOOKUP(A2175,[1]FloodArchive!$A$2:$N$6000,3,FALSE)</f>
        <v>Burma</v>
      </c>
      <c r="C2175" s="22" t="s">
        <v>4208</v>
      </c>
      <c r="D2175" s="24">
        <f>VLOOKUP(A2175,[1]FloodArchive!$A$2:$P$6000,8,FALSE)</f>
        <v>37485</v>
      </c>
      <c r="E2175" s="24">
        <f>VLOOKUP(A2175,[1]FloodArchive!$A$2:$P$6000,9,FALSE)</f>
        <v>37503</v>
      </c>
      <c r="F2175" s="25">
        <f t="shared" si="108"/>
        <v>19</v>
      </c>
      <c r="G2175" s="23">
        <f>VLOOKUP(A2175,[1]FloodArchive!$A$2:$P$6000,11,FALSE)</f>
        <v>0</v>
      </c>
      <c r="H2175" s="23">
        <f>VLOOKUP(A2175,[1]FloodArchive!$A$2:$P$6000,12,FALSE)</f>
        <v>5000</v>
      </c>
      <c r="I2175" s="36"/>
      <c r="J2175" s="23" t="str">
        <f>VLOOKUP(A2175,[1]FloodArchive!$A$2:$P$6000,13,FALSE)</f>
        <v>Monsoonal rain</v>
      </c>
      <c r="K2175" s="26">
        <f>VLOOKUP(A2175,[1]FloodArchive!$A$2:$P$6003,14,FALSE)</f>
        <v>2</v>
      </c>
      <c r="L2175" s="23">
        <f>VLOOKUP(A2175,[1]FloodArchive!$A$2:$P$6000,7,FALSE)</f>
        <v>125461.42</v>
      </c>
      <c r="M2175" s="27">
        <f t="shared" si="109"/>
        <v>6.6782937952865966</v>
      </c>
      <c r="N2175" s="23">
        <f>VLOOKUP(A2175,[1]FloodArchive!$A$2:$P$6000,5,FALSE)</f>
        <v>95.753399999999999</v>
      </c>
      <c r="O2175" s="23">
        <f>VLOOKUP(A2175,[1]FloodArchive!$A$2:$P$6000,6,FALSE)</f>
        <v>22.418700000000001</v>
      </c>
      <c r="P2175" s="33" t="s">
        <v>4209</v>
      </c>
    </row>
    <row r="2176" spans="1:16" ht="39.950000000000003" customHeight="1" x14ac:dyDescent="0.2">
      <c r="A2176" s="138">
        <f t="shared" si="107"/>
        <v>2040</v>
      </c>
      <c r="B2176" s="21" t="str">
        <f>VLOOKUP(A2176,[1]FloodArchive!$A$2:$N$6000,3,FALSE)</f>
        <v>Pakistan</v>
      </c>
      <c r="C2176" s="22" t="s">
        <v>4210</v>
      </c>
      <c r="D2176" s="24">
        <f>VLOOKUP(A2176,[1]FloodArchive!$A$2:$P$6000,8,FALSE)</f>
        <v>37490</v>
      </c>
      <c r="E2176" s="24">
        <f>VLOOKUP(A2176,[1]FloodArchive!$A$2:$P$6000,9,FALSE)</f>
        <v>37496</v>
      </c>
      <c r="F2176" s="25">
        <f t="shared" si="108"/>
        <v>7</v>
      </c>
      <c r="G2176" s="23">
        <f>VLOOKUP(A2176,[1]FloodArchive!$A$2:$P$6000,11,FALSE)</f>
        <v>22</v>
      </c>
      <c r="H2176" s="23">
        <f>VLOOKUP(A2176,[1]FloodArchive!$A$2:$P$6000,12,FALSE)</f>
        <v>3000</v>
      </c>
      <c r="I2176" s="36">
        <v>30000</v>
      </c>
      <c r="J2176" s="23" t="str">
        <f>VLOOKUP(A2176,[1]FloodArchive!$A$2:$P$6000,13,FALSE)</f>
        <v>Heavy rain</v>
      </c>
      <c r="K2176" s="26">
        <f>VLOOKUP(A2176,[1]FloodArchive!$A$2:$P$6003,14,FALSE)</f>
        <v>1</v>
      </c>
      <c r="L2176" s="23">
        <f>VLOOKUP(A2176,[1]FloodArchive!$A$2:$P$6000,7,FALSE)</f>
        <v>4902.7299999999996</v>
      </c>
      <c r="M2176" s="27">
        <f t="shared" si="109"/>
        <v>4.5355360167320082</v>
      </c>
      <c r="N2176" s="23">
        <f>VLOOKUP(A2176,[1]FloodArchive!$A$2:$P$6000,5,FALSE)</f>
        <v>72.026899999999998</v>
      </c>
      <c r="O2176" s="23">
        <f>VLOOKUP(A2176,[1]FloodArchive!$A$2:$P$6000,6,FALSE)</f>
        <v>34.491999999999997</v>
      </c>
      <c r="P2176" s="33" t="s">
        <v>4211</v>
      </c>
    </row>
    <row r="2177" spans="1:16" ht="39.950000000000003" customHeight="1" x14ac:dyDescent="0.2">
      <c r="A2177" s="138">
        <f t="shared" si="107"/>
        <v>2039</v>
      </c>
      <c r="B2177" s="21" t="str">
        <f>VLOOKUP(A2177,[1]FloodArchive!$A$2:$N$6000,3,FALSE)</f>
        <v>Thailand</v>
      </c>
      <c r="C2177" s="22" t="s">
        <v>4212</v>
      </c>
      <c r="D2177" s="24">
        <f>VLOOKUP(A2177,[1]FloodArchive!$A$2:$P$6000,8,FALSE)</f>
        <v>37486</v>
      </c>
      <c r="E2177" s="24">
        <f>VLOOKUP(A2177,[1]FloodArchive!$A$2:$P$6000,9,FALSE)</f>
        <v>37586</v>
      </c>
      <c r="F2177" s="25">
        <f t="shared" si="108"/>
        <v>101</v>
      </c>
      <c r="G2177" s="23">
        <f>VLOOKUP(A2177,[1]FloodArchive!$A$2:$P$6000,11,FALSE)</f>
        <v>65</v>
      </c>
      <c r="H2177" s="23">
        <f>VLOOKUP(A2177,[1]FloodArchive!$A$2:$P$6000,12,FALSE)</f>
        <v>400000</v>
      </c>
      <c r="I2177" s="36">
        <v>32000000</v>
      </c>
      <c r="J2177" s="23" t="str">
        <f>VLOOKUP(A2177,[1]FloodArchive!$A$2:$P$6000,13,FALSE)</f>
        <v>Monsoonal rain</v>
      </c>
      <c r="K2177" s="26">
        <f>VLOOKUP(A2177,[1]FloodArchive!$A$2:$P$6003,14,FALSE)</f>
        <v>2</v>
      </c>
      <c r="L2177" s="23">
        <f>VLOOKUP(A2177,[1]FloodArchive!$A$2:$P$6000,7,FALSE)</f>
        <v>371596.28</v>
      </c>
      <c r="M2177" s="27">
        <f t="shared" si="109"/>
        <v>7.8754227271267876</v>
      </c>
      <c r="N2177" s="23">
        <f>VLOOKUP(A2177,[1]FloodArchive!$A$2:$P$6000,5,FALSE)</f>
        <v>103.527</v>
      </c>
      <c r="O2177" s="23">
        <f>VLOOKUP(A2177,[1]FloodArchive!$A$2:$P$6000,6,FALSE)</f>
        <v>16.772400000000001</v>
      </c>
      <c r="P2177" s="33" t="s">
        <v>4213</v>
      </c>
    </row>
    <row r="2178" spans="1:16" ht="39.950000000000003" customHeight="1" x14ac:dyDescent="0.2">
      <c r="A2178" s="138">
        <f t="shared" si="107"/>
        <v>2038</v>
      </c>
      <c r="B2178" s="21" t="str">
        <f>VLOOKUP(A2178,[1]FloodArchive!$A$2:$N$6000,3,FALSE)</f>
        <v>Algeria</v>
      </c>
      <c r="C2178" s="22" t="s">
        <v>4214</v>
      </c>
      <c r="D2178" s="24">
        <f>VLOOKUP(A2178,[1]FloodArchive!$A$2:$P$6000,8,FALSE)</f>
        <v>37485</v>
      </c>
      <c r="E2178" s="24">
        <f>VLOOKUP(A2178,[1]FloodArchive!$A$2:$P$6000,9,FALSE)</f>
        <v>37496</v>
      </c>
      <c r="F2178" s="25">
        <f t="shared" si="108"/>
        <v>12</v>
      </c>
      <c r="G2178" s="23">
        <f>VLOOKUP(A2178,[1]FloodArchive!$A$2:$P$6000,11,FALSE)</f>
        <v>28</v>
      </c>
      <c r="H2178" s="23">
        <f>VLOOKUP(A2178,[1]FloodArchive!$A$2:$P$6000,12,FALSE)</f>
        <v>500</v>
      </c>
      <c r="I2178" s="36">
        <v>1500000</v>
      </c>
      <c r="J2178" s="23" t="str">
        <f>VLOOKUP(A2178,[1]FloodArchive!$A$2:$P$6000,13,FALSE)</f>
        <v>Heavy rain</v>
      </c>
      <c r="K2178" s="26">
        <f>VLOOKUP(A2178,[1]FloodArchive!$A$2:$P$6003,14,FALSE)</f>
        <v>1</v>
      </c>
      <c r="L2178" s="23">
        <f>VLOOKUP(A2178,[1]FloodArchive!$A$2:$P$6000,7,FALSE)</f>
        <v>25336.07</v>
      </c>
      <c r="M2178" s="27">
        <f t="shared" si="109"/>
        <v>5.4829204963077443</v>
      </c>
      <c r="N2178" s="23">
        <f>VLOOKUP(A2178,[1]FloodArchive!$A$2:$P$6000,5,FALSE)</f>
        <v>7.1588900000000004</v>
      </c>
      <c r="O2178" s="23">
        <f>VLOOKUP(A2178,[1]FloodArchive!$A$2:$P$6000,6,FALSE)</f>
        <v>35.859099999999998</v>
      </c>
      <c r="P2178" s="33" t="s">
        <v>4215</v>
      </c>
    </row>
    <row r="2179" spans="1:16" ht="39.950000000000003" customHeight="1" x14ac:dyDescent="0.2">
      <c r="A2179" s="138">
        <f t="shared" si="107"/>
        <v>2037</v>
      </c>
      <c r="B2179" s="21" t="str">
        <f>VLOOKUP(A2179,[1]FloodArchive!$A$2:$N$6000,3,FALSE)</f>
        <v>Thailand</v>
      </c>
      <c r="C2179" s="22" t="s">
        <v>4216</v>
      </c>
      <c r="D2179" s="24">
        <f>VLOOKUP(A2179,[1]FloodArchive!$A$2:$P$6000,8,FALSE)</f>
        <v>37485</v>
      </c>
      <c r="E2179" s="24">
        <f>VLOOKUP(A2179,[1]FloodArchive!$A$2:$P$6000,9,FALSE)</f>
        <v>37519</v>
      </c>
      <c r="F2179" s="25">
        <f t="shared" si="108"/>
        <v>35</v>
      </c>
      <c r="G2179" s="23">
        <f>VLOOKUP(A2179,[1]FloodArchive!$A$2:$P$6000,11,FALSE)</f>
        <v>2</v>
      </c>
      <c r="H2179" s="23">
        <f>VLOOKUP(A2179,[1]FloodArchive!$A$2:$P$6000,12,FALSE)</f>
        <v>150000</v>
      </c>
      <c r="I2179" s="36"/>
      <c r="J2179" s="23" t="str">
        <f>VLOOKUP(A2179,[1]FloodArchive!$A$2:$P$6000,13,FALSE)</f>
        <v>Heavy rain</v>
      </c>
      <c r="K2179" s="26">
        <f>VLOOKUP(A2179,[1]FloodArchive!$A$2:$P$6003,14,FALSE)</f>
        <v>1</v>
      </c>
      <c r="L2179" s="23">
        <f>VLOOKUP(A2179,[1]FloodArchive!$A$2:$P$6000,7,FALSE)</f>
        <v>51699.41</v>
      </c>
      <c r="M2179" s="27">
        <f t="shared" si="109"/>
        <v>6.257553631250671</v>
      </c>
      <c r="N2179" s="23">
        <f>VLOOKUP(A2179,[1]FloodArchive!$A$2:$P$6000,5,FALSE)</f>
        <v>98.361199999999997</v>
      </c>
      <c r="O2179" s="23">
        <f>VLOOKUP(A2179,[1]FloodArchive!$A$2:$P$6000,6,FALSE)</f>
        <v>17.159099999999999</v>
      </c>
      <c r="P2179" s="33" t="s">
        <v>4217</v>
      </c>
    </row>
    <row r="2180" spans="1:16" ht="39.950000000000003" customHeight="1" x14ac:dyDescent="0.2">
      <c r="A2180" s="138">
        <f t="shared" si="107"/>
        <v>2036</v>
      </c>
      <c r="B2180" s="21" t="str">
        <f>VLOOKUP(A2180,[1]FloodArchive!$A$2:$N$6000,3,FALSE)</f>
        <v>China</v>
      </c>
      <c r="C2180" s="22" t="s">
        <v>4218</v>
      </c>
      <c r="D2180" s="24">
        <f>VLOOKUP(A2180,[1]FloodArchive!$A$2:$P$6000,8,FALSE)</f>
        <v>37483</v>
      </c>
      <c r="E2180" s="24">
        <f>VLOOKUP(A2180,[1]FloodArchive!$A$2:$P$6000,9,FALSE)</f>
        <v>37487</v>
      </c>
      <c r="F2180" s="25">
        <f t="shared" si="108"/>
        <v>5</v>
      </c>
      <c r="G2180" s="23">
        <f>VLOOKUP(A2180,[1]FloodArchive!$A$2:$P$6000,11,FALSE)</f>
        <v>0</v>
      </c>
      <c r="H2180" s="23">
        <f>VLOOKUP(A2180,[1]FloodArchive!$A$2:$P$6000,12,FALSE)</f>
        <v>0</v>
      </c>
      <c r="I2180" s="36"/>
      <c r="J2180" s="23" t="str">
        <f>VLOOKUP(A2180,[1]FloodArchive!$A$2:$P$6000,13,FALSE)</f>
        <v>Heavy rain</v>
      </c>
      <c r="K2180" s="26">
        <f>VLOOKUP(A2180,[1]FloodArchive!$A$2:$P$6003,14,FALSE)</f>
        <v>2</v>
      </c>
      <c r="L2180" s="23">
        <f>VLOOKUP(A2180,[1]FloodArchive!$A$2:$P$6000,7,FALSE)</f>
        <v>17448.18</v>
      </c>
      <c r="M2180" s="27">
        <f t="shared" si="109"/>
        <v>5.2417501328895062</v>
      </c>
      <c r="N2180" s="23">
        <f>VLOOKUP(A2180,[1]FloodArchive!$A$2:$P$6000,5,FALSE)</f>
        <v>75.415099999999995</v>
      </c>
      <c r="O2180" s="23">
        <f>VLOOKUP(A2180,[1]FloodArchive!$A$2:$P$6000,6,FALSE)</f>
        <v>39.732500000000002</v>
      </c>
      <c r="P2180" s="33" t="s">
        <v>4219</v>
      </c>
    </row>
    <row r="2181" spans="1:16" ht="39.950000000000003" customHeight="1" x14ac:dyDescent="0.2">
      <c r="A2181" s="138">
        <f t="shared" si="107"/>
        <v>2035</v>
      </c>
      <c r="B2181" s="21" t="str">
        <f>VLOOKUP(A2181,[1]FloodArchive!$A$2:$N$6000,3,FALSE)</f>
        <v>Vietnam</v>
      </c>
      <c r="C2181" s="22" t="s">
        <v>4220</v>
      </c>
      <c r="D2181" s="24">
        <f>VLOOKUP(A2181,[1]FloodArchive!$A$2:$P$6000,8,FALSE)</f>
        <v>37482</v>
      </c>
      <c r="E2181" s="24">
        <f>VLOOKUP(A2181,[1]FloodArchive!$A$2:$P$6000,9,FALSE)</f>
        <v>37490</v>
      </c>
      <c r="F2181" s="25">
        <f t="shared" si="108"/>
        <v>9</v>
      </c>
      <c r="G2181" s="23">
        <f>VLOOKUP(A2181,[1]FloodArchive!$A$2:$P$6000,11,FALSE)</f>
        <v>29</v>
      </c>
      <c r="H2181" s="23">
        <f>VLOOKUP(A2181,[1]FloodArchive!$A$2:$P$6000,12,FALSE)</f>
        <v>80000</v>
      </c>
      <c r="I2181" s="36">
        <v>2000000</v>
      </c>
      <c r="J2181" s="23" t="str">
        <f>VLOOKUP(A2181,[1]FloodArchive!$A$2:$P$6000,13,FALSE)</f>
        <v>Heavy rain</v>
      </c>
      <c r="K2181" s="26">
        <f>VLOOKUP(A2181,[1]FloodArchive!$A$2:$P$6003,14,FALSE)</f>
        <v>2</v>
      </c>
      <c r="L2181" s="23">
        <f>VLOOKUP(A2181,[1]FloodArchive!$A$2:$P$6000,7,FALSE)</f>
        <v>50976.86</v>
      </c>
      <c r="M2181" s="27">
        <f t="shared" si="109"/>
        <v>5.9626455860076124</v>
      </c>
      <c r="N2181" s="23">
        <f>VLOOKUP(A2181,[1]FloodArchive!$A$2:$P$6000,5,FALSE)</f>
        <v>104.679</v>
      </c>
      <c r="O2181" s="23">
        <f>VLOOKUP(A2181,[1]FloodArchive!$A$2:$P$6000,6,FALSE)</f>
        <v>22.564399999999999</v>
      </c>
      <c r="P2181" s="33" t="s">
        <v>4221</v>
      </c>
    </row>
    <row r="2182" spans="1:16" ht="39.950000000000003" customHeight="1" x14ac:dyDescent="0.2">
      <c r="A2182" s="138">
        <f t="shared" si="107"/>
        <v>2034</v>
      </c>
      <c r="B2182" s="21" t="str">
        <f>VLOOKUP(A2182,[1]FloodArchive!$A$2:$N$6000,3,FALSE)</f>
        <v>China</v>
      </c>
      <c r="C2182" s="22" t="s">
        <v>4222</v>
      </c>
      <c r="D2182" s="24">
        <f>VLOOKUP(A2182,[1]FloodArchive!$A$2:$P$6000,8,FALSE)</f>
        <v>37482</v>
      </c>
      <c r="E2182" s="24">
        <f>VLOOKUP(A2182,[1]FloodArchive!$A$2:$P$6000,9,FALSE)</f>
        <v>37488</v>
      </c>
      <c r="F2182" s="25">
        <f t="shared" si="108"/>
        <v>7</v>
      </c>
      <c r="G2182" s="23">
        <f>VLOOKUP(A2182,[1]FloodArchive!$A$2:$P$6000,11,FALSE)</f>
        <v>106</v>
      </c>
      <c r="H2182" s="23">
        <f>VLOOKUP(A2182,[1]FloodArchive!$A$2:$P$6000,12,FALSE)</f>
        <v>13000</v>
      </c>
      <c r="I2182" s="36">
        <v>4200000</v>
      </c>
      <c r="J2182" s="23" t="str">
        <f>VLOOKUP(A2182,[1]FloodArchive!$A$2:$P$6000,13,FALSE)</f>
        <v>Heavy rain</v>
      </c>
      <c r="K2182" s="26">
        <f>VLOOKUP(A2182,[1]FloodArchive!$A$2:$P$6003,14,FALSE)</f>
        <v>1</v>
      </c>
      <c r="L2182" s="23">
        <f>VLOOKUP(A2182,[1]FloodArchive!$A$2:$P$6000,7,FALSE)</f>
        <v>17267.47</v>
      </c>
      <c r="M2182" s="27">
        <f t="shared" si="109"/>
        <v>5.0823267501624994</v>
      </c>
      <c r="N2182" s="23">
        <f>VLOOKUP(A2182,[1]FloodArchive!$A$2:$P$6000,5,FALSE)</f>
        <v>99.440899999999999</v>
      </c>
      <c r="O2182" s="23">
        <f>VLOOKUP(A2182,[1]FloodArchive!$A$2:$P$6000,6,FALSE)</f>
        <v>25.571400000000001</v>
      </c>
      <c r="P2182" s="33" t="s">
        <v>4223</v>
      </c>
    </row>
    <row r="2183" spans="1:16" ht="39.950000000000003" customHeight="1" x14ac:dyDescent="0.2">
      <c r="A2183" s="138">
        <f t="shared" si="107"/>
        <v>2033</v>
      </c>
      <c r="B2183" s="21" t="str">
        <f>VLOOKUP(A2183,[1]FloodArchive!$A$2:$N$6000,3,FALSE)</f>
        <v>South Africa</v>
      </c>
      <c r="C2183" s="22" t="s">
        <v>4224</v>
      </c>
      <c r="D2183" s="24">
        <f>VLOOKUP(A2183,[1]FloodArchive!$A$2:$P$6000,8,FALSE)</f>
        <v>37484</v>
      </c>
      <c r="E2183" s="24">
        <f>VLOOKUP(A2183,[1]FloodArchive!$A$2:$P$6000,9,FALSE)</f>
        <v>37486</v>
      </c>
      <c r="F2183" s="25">
        <f t="shared" si="108"/>
        <v>3</v>
      </c>
      <c r="G2183" s="23">
        <f>VLOOKUP(A2183,[1]FloodArchive!$A$2:$P$6000,11,FALSE)</f>
        <v>16</v>
      </c>
      <c r="H2183" s="23">
        <f>VLOOKUP(A2183,[1]FloodArchive!$A$2:$P$6000,12,FALSE)</f>
        <v>2500</v>
      </c>
      <c r="I2183" s="36"/>
      <c r="J2183" s="23" t="str">
        <f>VLOOKUP(A2183,[1]FloodArchive!$A$2:$P$6000,13,FALSE)</f>
        <v>Heavy rain</v>
      </c>
      <c r="K2183" s="26">
        <f>VLOOKUP(A2183,[1]FloodArchive!$A$2:$P$6003,14,FALSE)</f>
        <v>1</v>
      </c>
      <c r="L2183" s="23">
        <f>VLOOKUP(A2183,[1]FloodArchive!$A$2:$P$6000,7,FALSE)</f>
        <v>2999.92</v>
      </c>
      <c r="M2183" s="27">
        <f t="shared" si="109"/>
        <v>3.9542309280987222</v>
      </c>
      <c r="N2183" s="23">
        <f>VLOOKUP(A2183,[1]FloodArchive!$A$2:$P$6000,5,FALSE)</f>
        <v>27.712299999999999</v>
      </c>
      <c r="O2183" s="23">
        <f>VLOOKUP(A2183,[1]FloodArchive!$A$2:$P$6000,6,FALSE)</f>
        <v>-32.897199999999998</v>
      </c>
      <c r="P2183" s="33" t="s">
        <v>4225</v>
      </c>
    </row>
    <row r="2184" spans="1:16" ht="39.950000000000003" customHeight="1" x14ac:dyDescent="0.2">
      <c r="A2184" s="138">
        <f t="shared" si="107"/>
        <v>2032</v>
      </c>
      <c r="B2184" s="21" t="str">
        <f>VLOOKUP(A2184,[1]FloodArchive!$A$2:$N$6000,3,FALSE)</f>
        <v>Mexico</v>
      </c>
      <c r="C2184" s="22" t="s">
        <v>4226</v>
      </c>
      <c r="D2184" s="24">
        <f>VLOOKUP(A2184,[1]FloodArchive!$A$2:$P$6000,8,FALSE)</f>
        <v>37483</v>
      </c>
      <c r="E2184" s="24">
        <f>VLOOKUP(A2184,[1]FloodArchive!$A$2:$P$6000,9,FALSE)</f>
        <v>37485</v>
      </c>
      <c r="F2184" s="25">
        <f t="shared" si="108"/>
        <v>3</v>
      </c>
      <c r="G2184" s="23">
        <f>VLOOKUP(A2184,[1]FloodArchive!$A$2:$P$6000,11,FALSE)</f>
        <v>21</v>
      </c>
      <c r="H2184" s="23">
        <f>VLOOKUP(A2184,[1]FloodArchive!$A$2:$P$6000,12,FALSE)</f>
        <v>5000</v>
      </c>
      <c r="I2184" s="36"/>
      <c r="J2184" s="23" t="str">
        <f>VLOOKUP(A2184,[1]FloodArchive!$A$2:$P$6000,13,FALSE)</f>
        <v>Dam/Levy, break or release</v>
      </c>
      <c r="K2184" s="26">
        <f>VLOOKUP(A2184,[1]FloodArchive!$A$2:$P$6003,14,FALSE)</f>
        <v>1</v>
      </c>
      <c r="L2184" s="23">
        <f>VLOOKUP(A2184,[1]FloodArchive!$A$2:$P$6000,7,FALSE)</f>
        <v>1008.6</v>
      </c>
      <c r="M2184" s="27">
        <f t="shared" si="109"/>
        <v>3.4808402185427769</v>
      </c>
      <c r="N2184" s="23">
        <f>VLOOKUP(A2184,[1]FloodArchive!$A$2:$P$6000,5,FALSE)</f>
        <v>-100.932</v>
      </c>
      <c r="O2184" s="23">
        <f>VLOOKUP(A2184,[1]FloodArchive!$A$2:$P$6000,6,FALSE)</f>
        <v>21.818000000000001</v>
      </c>
      <c r="P2184" s="33" t="s">
        <v>4227</v>
      </c>
    </row>
    <row r="2185" spans="1:16" ht="39.950000000000003" customHeight="1" x14ac:dyDescent="0.2">
      <c r="A2185" s="138">
        <f t="shared" si="107"/>
        <v>2031</v>
      </c>
      <c r="B2185" s="21" t="str">
        <f>VLOOKUP(A2185,[1]FloodArchive!$A$2:$N$6000,3,FALSE)</f>
        <v>China</v>
      </c>
      <c r="C2185" s="22" t="s">
        <v>4228</v>
      </c>
      <c r="D2185" s="24">
        <f>VLOOKUP(A2185,[1]FloodArchive!$A$2:$P$6000,8,FALSE)</f>
        <v>37481</v>
      </c>
      <c r="E2185" s="24">
        <f>VLOOKUP(A2185,[1]FloodArchive!$A$2:$P$6000,9,FALSE)</f>
        <v>37485</v>
      </c>
      <c r="F2185" s="25">
        <f t="shared" si="108"/>
        <v>5</v>
      </c>
      <c r="G2185" s="23">
        <f>VLOOKUP(A2185,[1]FloodArchive!$A$2:$P$6000,11,FALSE)</f>
        <v>21</v>
      </c>
      <c r="H2185" s="23">
        <f>VLOOKUP(A2185,[1]FloodArchive!$A$2:$P$6000,12,FALSE)</f>
        <v>0</v>
      </c>
      <c r="I2185" s="36">
        <v>22000000</v>
      </c>
      <c r="J2185" s="23" t="str">
        <f>VLOOKUP(A2185,[1]FloodArchive!$A$2:$P$6000,13,FALSE)</f>
        <v>Heavy rain</v>
      </c>
      <c r="K2185" s="26">
        <f>VLOOKUP(A2185,[1]FloodArchive!$A$2:$P$6003,14,FALSE)</f>
        <v>1</v>
      </c>
      <c r="L2185" s="23">
        <f>VLOOKUP(A2185,[1]FloodArchive!$A$2:$P$6000,7,FALSE)</f>
        <v>28018.74</v>
      </c>
      <c r="M2185" s="27">
        <f t="shared" si="109"/>
        <v>5.1464186055444818</v>
      </c>
      <c r="N2185" s="23">
        <f>VLOOKUP(A2185,[1]FloodArchive!$A$2:$P$6000,5,FALSE)</f>
        <v>119.44</v>
      </c>
      <c r="O2185" s="23">
        <f>VLOOKUP(A2185,[1]FloodArchive!$A$2:$P$6000,6,FALSE)</f>
        <v>28.857500000000002</v>
      </c>
      <c r="P2185" s="33" t="s">
        <v>4229</v>
      </c>
    </row>
    <row r="2186" spans="1:16" ht="39.950000000000003" customHeight="1" x14ac:dyDescent="0.2">
      <c r="A2186" s="138">
        <f t="shared" si="107"/>
        <v>2030</v>
      </c>
      <c r="B2186" s="21" t="str">
        <f>VLOOKUP(A2186,[1]FloodArchive!$A$2:$N$6000,3,FALSE)</f>
        <v>Philippines</v>
      </c>
      <c r="C2186" s="22" t="s">
        <v>4230</v>
      </c>
      <c r="D2186" s="24">
        <f>VLOOKUP(A2186,[1]FloodArchive!$A$2:$P$6000,8,FALSE)</f>
        <v>37481</v>
      </c>
      <c r="E2186" s="24">
        <f>VLOOKUP(A2186,[1]FloodArchive!$A$2:$P$6000,9,FALSE)</f>
        <v>37485</v>
      </c>
      <c r="F2186" s="25">
        <f t="shared" si="108"/>
        <v>5</v>
      </c>
      <c r="G2186" s="23">
        <f>VLOOKUP(A2186,[1]FloodArchive!$A$2:$P$6000,11,FALSE)</f>
        <v>29</v>
      </c>
      <c r="H2186" s="23">
        <f>VLOOKUP(A2186,[1]FloodArchive!$A$2:$P$6000,12,FALSE)</f>
        <v>3000</v>
      </c>
      <c r="I2186" s="36"/>
      <c r="J2186" s="23" t="str">
        <f>VLOOKUP(A2186,[1]FloodArchive!$A$2:$P$6000,13,FALSE)</f>
        <v>Tropical cyclone</v>
      </c>
      <c r="K2186" s="26">
        <f>VLOOKUP(A2186,[1]FloodArchive!$A$2:$P$6003,14,FALSE)</f>
        <v>1</v>
      </c>
      <c r="L2186" s="23">
        <f>VLOOKUP(A2186,[1]FloodArchive!$A$2:$P$6000,7,FALSE)</f>
        <v>11679.24</v>
      </c>
      <c r="M2186" s="27">
        <f t="shared" si="109"/>
        <v>4.7663845873054571</v>
      </c>
      <c r="N2186" s="23">
        <f>VLOOKUP(A2186,[1]FloodArchive!$A$2:$P$6000,5,FALSE)</f>
        <v>122.971</v>
      </c>
      <c r="O2186" s="23">
        <f>VLOOKUP(A2186,[1]FloodArchive!$A$2:$P$6000,6,FALSE)</f>
        <v>10.1745</v>
      </c>
      <c r="P2186" s="33" t="s">
        <v>4231</v>
      </c>
    </row>
    <row r="2187" spans="1:16" ht="39.950000000000003" customHeight="1" x14ac:dyDescent="0.2">
      <c r="A2187" s="138">
        <f t="shared" ref="A2187:A2250" si="110">A2188+1</f>
        <v>2029</v>
      </c>
      <c r="B2187" s="21" t="str">
        <f>VLOOKUP(A2187,[1]FloodArchive!$A$2:$N$6000,3,FALSE)</f>
        <v>Iran</v>
      </c>
      <c r="C2187" s="22" t="s">
        <v>4232</v>
      </c>
      <c r="D2187" s="24">
        <f>VLOOKUP(A2187,[1]FloodArchive!$A$2:$P$6000,8,FALSE)</f>
        <v>37478</v>
      </c>
      <c r="E2187" s="24">
        <f>VLOOKUP(A2187,[1]FloodArchive!$A$2:$P$6000,9,FALSE)</f>
        <v>37482</v>
      </c>
      <c r="F2187" s="25">
        <f t="shared" si="108"/>
        <v>5</v>
      </c>
      <c r="G2187" s="23">
        <f>VLOOKUP(A2187,[1]FloodArchive!$A$2:$P$6000,11,FALSE)</f>
        <v>35</v>
      </c>
      <c r="H2187" s="23">
        <f>VLOOKUP(A2187,[1]FloodArchive!$A$2:$P$6000,12,FALSE)</f>
        <v>0</v>
      </c>
      <c r="I2187" s="36">
        <v>3750000</v>
      </c>
      <c r="J2187" s="23" t="str">
        <f>VLOOKUP(A2187,[1]FloodArchive!$A$2:$P$6000,13,FALSE)</f>
        <v>Heavy rain</v>
      </c>
      <c r="K2187" s="26">
        <f>VLOOKUP(A2187,[1]FloodArchive!$A$2:$P$6003,14,FALSE)</f>
        <v>1</v>
      </c>
      <c r="L2187" s="23">
        <f>VLOOKUP(A2187,[1]FloodArchive!$A$2:$P$6000,7,FALSE)</f>
        <v>9715.16</v>
      </c>
      <c r="M2187" s="27">
        <f t="shared" si="109"/>
        <v>4.6864199617725824</v>
      </c>
      <c r="N2187" s="23">
        <f>VLOOKUP(A2187,[1]FloodArchive!$A$2:$P$6000,5,FALSE)</f>
        <v>55.552599999999998</v>
      </c>
      <c r="O2187" s="23">
        <f>VLOOKUP(A2187,[1]FloodArchive!$A$2:$P$6000,6,FALSE)</f>
        <v>37.523299999999999</v>
      </c>
      <c r="P2187" s="33" t="s">
        <v>4233</v>
      </c>
    </row>
    <row r="2188" spans="1:16" ht="39.950000000000003" customHeight="1" x14ac:dyDescent="0.2">
      <c r="A2188" s="138">
        <f t="shared" si="110"/>
        <v>2028</v>
      </c>
      <c r="B2188" s="21" t="str">
        <f>VLOOKUP(A2188,[1]FloodArchive!$A$2:$N$6000,3,FALSE)</f>
        <v>China</v>
      </c>
      <c r="C2188" s="22" t="s">
        <v>4234</v>
      </c>
      <c r="D2188" s="24">
        <f>VLOOKUP(A2188,[1]FloodArchive!$A$2:$P$6000,8,FALSE)</f>
        <v>37476</v>
      </c>
      <c r="E2188" s="24">
        <f>VLOOKUP(A2188,[1]FloodArchive!$A$2:$P$6000,9,FALSE)</f>
        <v>37481</v>
      </c>
      <c r="F2188" s="25">
        <f t="shared" si="108"/>
        <v>6</v>
      </c>
      <c r="G2188" s="23">
        <f>VLOOKUP(A2188,[1]FloodArchive!$A$2:$P$6000,11,FALSE)</f>
        <v>5</v>
      </c>
      <c r="H2188" s="23">
        <f>VLOOKUP(A2188,[1]FloodArchive!$A$2:$P$6000,12,FALSE)</f>
        <v>0</v>
      </c>
      <c r="I2188" s="36">
        <v>12000000</v>
      </c>
      <c r="J2188" s="23" t="str">
        <f>VLOOKUP(A2188,[1]FloodArchive!$A$2:$P$6000,13,FALSE)</f>
        <v>Heavy rain</v>
      </c>
      <c r="K2188" s="26">
        <f>VLOOKUP(A2188,[1]FloodArchive!$A$2:$P$6003,14,FALSE)</f>
        <v>1</v>
      </c>
      <c r="L2188" s="23">
        <f>VLOOKUP(A2188,[1]FloodArchive!$A$2:$P$6000,7,FALSE)</f>
        <v>522.92200000000003</v>
      </c>
      <c r="M2188" s="27">
        <f t="shared" si="109"/>
        <v>3.4965881639241703</v>
      </c>
      <c r="N2188" s="23">
        <f>VLOOKUP(A2188,[1]FloodArchive!$A$2:$P$6000,5,FALSE)</f>
        <v>104.10299999999999</v>
      </c>
      <c r="O2188" s="23">
        <f>VLOOKUP(A2188,[1]FloodArchive!$A$2:$P$6000,6,FALSE)</f>
        <v>30.689399999999999</v>
      </c>
      <c r="P2188" s="33" t="s">
        <v>4235</v>
      </c>
    </row>
    <row r="2189" spans="1:16" ht="39.950000000000003" customHeight="1" x14ac:dyDescent="0.2">
      <c r="A2189" s="138">
        <f t="shared" si="110"/>
        <v>2027</v>
      </c>
      <c r="B2189" s="21" t="str">
        <f>VLOOKUP(A2189,[1]FloodArchive!$A$2:$N$6000,3,FALSE)</f>
        <v>India</v>
      </c>
      <c r="C2189" s="22" t="s">
        <v>4236</v>
      </c>
      <c r="D2189" s="24">
        <f>VLOOKUP(A2189,[1]FloodArchive!$A$2:$P$6000,8,FALSE)</f>
        <v>37479</v>
      </c>
      <c r="E2189" s="24">
        <f>VLOOKUP(A2189,[1]FloodArchive!$A$2:$P$6000,9,FALSE)</f>
        <v>37481</v>
      </c>
      <c r="F2189" s="25">
        <f t="shared" si="108"/>
        <v>3</v>
      </c>
      <c r="G2189" s="23">
        <f>VLOOKUP(A2189,[1]FloodArchive!$A$2:$P$6000,11,FALSE)</f>
        <v>33</v>
      </c>
      <c r="H2189" s="23">
        <f>VLOOKUP(A2189,[1]FloodArchive!$A$2:$P$6000,12,FALSE)</f>
        <v>0</v>
      </c>
      <c r="I2189" s="36"/>
      <c r="J2189" s="23" t="str">
        <f>VLOOKUP(A2189,[1]FloodArchive!$A$2:$P$6000,13,FALSE)</f>
        <v>Heavy rain</v>
      </c>
      <c r="K2189" s="26">
        <f>VLOOKUP(A2189,[1]FloodArchive!$A$2:$P$6003,14,FALSE)</f>
        <v>1</v>
      </c>
      <c r="L2189" s="23">
        <f>VLOOKUP(A2189,[1]FloodArchive!$A$2:$P$6000,7,FALSE)</f>
        <v>6762.02</v>
      </c>
      <c r="M2189" s="27">
        <f t="shared" si="109"/>
        <v>4.3071977056623956</v>
      </c>
      <c r="N2189" s="23">
        <f>VLOOKUP(A2189,[1]FloodArchive!$A$2:$P$6000,5,FALSE)</f>
        <v>78.523499999999999</v>
      </c>
      <c r="O2189" s="23">
        <f>VLOOKUP(A2189,[1]FloodArchive!$A$2:$P$6000,6,FALSE)</f>
        <v>30.562200000000001</v>
      </c>
      <c r="P2189" s="33" t="s">
        <v>4237</v>
      </c>
    </row>
    <row r="2190" spans="1:16" ht="39.950000000000003" customHeight="1" x14ac:dyDescent="0.2">
      <c r="A2190" s="138">
        <f t="shared" si="110"/>
        <v>2026</v>
      </c>
      <c r="B2190" s="21" t="str">
        <f>VLOOKUP(A2190,[1]FloodArchive!$A$2:$N$6000,3,FALSE)</f>
        <v>UK</v>
      </c>
      <c r="C2190" s="22" t="s">
        <v>4238</v>
      </c>
      <c r="D2190" s="24">
        <f>VLOOKUP(A2190,[1]FloodArchive!$A$2:$P$6000,8,FALSE)</f>
        <v>37478</v>
      </c>
      <c r="E2190" s="24">
        <f>VLOOKUP(A2190,[1]FloodArchive!$A$2:$P$6000,9,FALSE)</f>
        <v>37480</v>
      </c>
      <c r="F2190" s="25">
        <f t="shared" si="108"/>
        <v>3</v>
      </c>
      <c r="G2190" s="23">
        <f>VLOOKUP(A2190,[1]FloodArchive!$A$2:$P$6000,11,FALSE)</f>
        <v>0</v>
      </c>
      <c r="H2190" s="23">
        <f>VLOOKUP(A2190,[1]FloodArchive!$A$2:$P$6000,12,FALSE)</f>
        <v>250</v>
      </c>
      <c r="I2190" s="36"/>
      <c r="J2190" s="23" t="str">
        <f>VLOOKUP(A2190,[1]FloodArchive!$A$2:$P$6000,13,FALSE)</f>
        <v>Heavy rain</v>
      </c>
      <c r="K2190" s="26">
        <f>VLOOKUP(A2190,[1]FloodArchive!$A$2:$P$6003,14,FALSE)</f>
        <v>1</v>
      </c>
      <c r="L2190" s="23">
        <f>VLOOKUP(A2190,[1]FloodArchive!$A$2:$P$6000,7,FALSE)</f>
        <v>61.368499999999997</v>
      </c>
      <c r="M2190" s="27">
        <f t="shared" si="109"/>
        <v>2.2650667628873449</v>
      </c>
      <c r="N2190" s="23">
        <f>VLOOKUP(A2190,[1]FloodArchive!$A$2:$P$6000,5,FALSE)</f>
        <v>-0.32731399999999999</v>
      </c>
      <c r="O2190" s="23">
        <f>VLOOKUP(A2190,[1]FloodArchive!$A$2:$P$6000,6,FALSE)</f>
        <v>54.195799999999998</v>
      </c>
      <c r="P2190" s="33" t="s">
        <v>4239</v>
      </c>
    </row>
    <row r="2191" spans="1:16" ht="39.950000000000003" customHeight="1" x14ac:dyDescent="0.2">
      <c r="A2191" s="138">
        <f t="shared" si="110"/>
        <v>2025</v>
      </c>
      <c r="B2191" s="21" t="str">
        <f>VLOOKUP(A2191,[1]FloodArchive!$A$2:$N$6000,3,FALSE)</f>
        <v>Russia</v>
      </c>
      <c r="C2191" s="22" t="s">
        <v>4240</v>
      </c>
      <c r="D2191" s="24">
        <f>VLOOKUP(A2191,[1]FloodArchive!$A$2:$P$6000,8,FALSE)</f>
        <v>37476</v>
      </c>
      <c r="E2191" s="24">
        <f>VLOOKUP(A2191,[1]FloodArchive!$A$2:$P$6000,9,FALSE)</f>
        <v>37480</v>
      </c>
      <c r="F2191" s="25">
        <f t="shared" si="108"/>
        <v>5</v>
      </c>
      <c r="G2191" s="23">
        <f>VLOOKUP(A2191,[1]FloodArchive!$A$2:$P$6000,11,FALSE)</f>
        <v>59</v>
      </c>
      <c r="H2191" s="23">
        <f>VLOOKUP(A2191,[1]FloodArchive!$A$2:$P$6000,12,FALSE)</f>
        <v>48000</v>
      </c>
      <c r="I2191" s="36">
        <v>32000000</v>
      </c>
      <c r="J2191" s="23" t="str">
        <f>VLOOKUP(A2191,[1]FloodArchive!$A$2:$P$6000,13,FALSE)</f>
        <v>Heavy rain</v>
      </c>
      <c r="K2191" s="26">
        <f>VLOOKUP(A2191,[1]FloodArchive!$A$2:$P$6003,14,FALSE)</f>
        <v>2</v>
      </c>
      <c r="L2191" s="23">
        <f>VLOOKUP(A2191,[1]FloodArchive!$A$2:$P$6000,7,FALSE)</f>
        <v>10857.77</v>
      </c>
      <c r="M2191" s="27">
        <f t="shared" si="109"/>
        <v>5.035740637762764</v>
      </c>
      <c r="N2191" s="23">
        <f>VLOOKUP(A2191,[1]FloodArchive!$A$2:$P$6000,5,FALSE)</f>
        <v>38.665399999999998</v>
      </c>
      <c r="O2191" s="23">
        <f>VLOOKUP(A2191,[1]FloodArchive!$A$2:$P$6000,6,FALSE)</f>
        <v>44.327599999999997</v>
      </c>
      <c r="P2191" s="33" t="s">
        <v>4241</v>
      </c>
    </row>
    <row r="2192" spans="1:16" ht="39.950000000000003" customHeight="1" x14ac:dyDescent="0.2">
      <c r="A2192" s="138">
        <f t="shared" si="110"/>
        <v>2024</v>
      </c>
      <c r="B2192" s="21" t="str">
        <f>VLOOKUP(A2192,[1]FloodArchive!$A$2:$N$6000,3,FALSE)</f>
        <v>Germany</v>
      </c>
      <c r="C2192" s="22" t="s">
        <v>4242</v>
      </c>
      <c r="D2192" s="24">
        <f>VLOOKUP(A2192,[1]FloodArchive!$A$2:$P$6000,8,FALSE)</f>
        <v>37475</v>
      </c>
      <c r="E2192" s="24">
        <f>VLOOKUP(A2192,[1]FloodArchive!$A$2:$P$6000,9,FALSE)</f>
        <v>37496</v>
      </c>
      <c r="F2192" s="25">
        <f t="shared" si="108"/>
        <v>22</v>
      </c>
      <c r="G2192" s="23">
        <f>VLOOKUP(A2192,[1]FloodArchive!$A$2:$P$6000,11,FALSE)</f>
        <v>55</v>
      </c>
      <c r="H2192" s="23">
        <f>VLOOKUP(A2192,[1]FloodArchive!$A$2:$P$6000,12,FALSE)</f>
        <v>250000</v>
      </c>
      <c r="I2192" s="36">
        <v>20000000000</v>
      </c>
      <c r="J2192" s="23" t="str">
        <f>VLOOKUP(A2192,[1]FloodArchive!$A$2:$P$6000,13,FALSE)</f>
        <v>Heavy rain</v>
      </c>
      <c r="K2192" s="26">
        <f>VLOOKUP(A2192,[1]FloodArchive!$A$2:$P$6003,14,FALSE)</f>
        <v>2</v>
      </c>
      <c r="L2192" s="23">
        <f>VLOOKUP(A2192,[1]FloodArchive!$A$2:$P$6000,7,FALSE)</f>
        <v>252250.7</v>
      </c>
      <c r="M2192" s="27">
        <f t="shared" si="109"/>
        <v>7.0452850565714114</v>
      </c>
      <c r="N2192" s="23">
        <f>VLOOKUP(A2192,[1]FloodArchive!$A$2:$P$6000,5,FALSE)</f>
        <v>13.029400000000001</v>
      </c>
      <c r="O2192" s="23">
        <f>VLOOKUP(A2192,[1]FloodArchive!$A$2:$P$6000,6,FALSE)</f>
        <v>48.568399999999997</v>
      </c>
      <c r="P2192" s="33" t="s">
        <v>4243</v>
      </c>
    </row>
    <row r="2193" spans="1:16" ht="39.950000000000003" customHeight="1" x14ac:dyDescent="0.2">
      <c r="A2193" s="138">
        <f t="shared" si="110"/>
        <v>2023</v>
      </c>
      <c r="B2193" s="21" t="str">
        <f>VLOOKUP(A2193,[1]FloodArchive!$A$2:$N$6000,3,FALSE)</f>
        <v>China</v>
      </c>
      <c r="C2193" s="22" t="s">
        <v>4244</v>
      </c>
      <c r="D2193" s="24">
        <f>VLOOKUP(A2193,[1]FloodArchive!$A$2:$P$6000,8,FALSE)</f>
        <v>37474</v>
      </c>
      <c r="E2193" s="24">
        <f>VLOOKUP(A2193,[1]FloodArchive!$A$2:$P$6000,9,FALSE)</f>
        <v>37496</v>
      </c>
      <c r="F2193" s="25">
        <f t="shared" si="108"/>
        <v>23</v>
      </c>
      <c r="G2193" s="23">
        <f>VLOOKUP(A2193,[1]FloodArchive!$A$2:$P$6000,11,FALSE)</f>
        <v>124</v>
      </c>
      <c r="H2193" s="23">
        <f>VLOOKUP(A2193,[1]FloodArchive!$A$2:$P$6000,12,FALSE)</f>
        <v>270000</v>
      </c>
      <c r="I2193" s="36">
        <v>2200000000</v>
      </c>
      <c r="J2193" s="23" t="str">
        <f>VLOOKUP(A2193,[1]FloodArchive!$A$2:$P$6000,13,FALSE)</f>
        <v>Heavy rain</v>
      </c>
      <c r="K2193" s="26">
        <f>VLOOKUP(A2193,[1]FloodArchive!$A$2:$P$6003,14,FALSE)</f>
        <v>1</v>
      </c>
      <c r="L2193" s="23">
        <f>VLOOKUP(A2193,[1]FloodArchive!$A$2:$P$6000,7,FALSE)</f>
        <v>94511.31</v>
      </c>
      <c r="M2193" s="27">
        <f t="shared" si="109"/>
        <v>6.3372116188832708</v>
      </c>
      <c r="N2193" s="23">
        <f>VLOOKUP(A2193,[1]FloodArchive!$A$2:$P$6000,5,FALSE)</f>
        <v>112.81699999999999</v>
      </c>
      <c r="O2193" s="23">
        <f>VLOOKUP(A2193,[1]FloodArchive!$A$2:$P$6000,6,FALSE)</f>
        <v>26.778099999999998</v>
      </c>
      <c r="P2193" s="33" t="s">
        <v>4245</v>
      </c>
    </row>
    <row r="2194" spans="1:16" ht="39.950000000000003" customHeight="1" x14ac:dyDescent="0.2">
      <c r="A2194" s="138">
        <f t="shared" si="110"/>
        <v>2022</v>
      </c>
      <c r="B2194" s="21" t="str">
        <f>VLOOKUP(A2194,[1]FloodArchive!$A$2:$N$6000,3,FALSE)</f>
        <v>Tajikstan</v>
      </c>
      <c r="C2194" s="22" t="s">
        <v>4246</v>
      </c>
      <c r="D2194" s="24">
        <f>VLOOKUP(A2194,[1]FloodArchive!$A$2:$P$6000,8,FALSE)</f>
        <v>37475</v>
      </c>
      <c r="E2194" s="24">
        <f>VLOOKUP(A2194,[1]FloodArchive!$A$2:$P$6000,9,FALSE)</f>
        <v>37476</v>
      </c>
      <c r="F2194" s="25">
        <f t="shared" si="108"/>
        <v>2</v>
      </c>
      <c r="G2194" s="23">
        <f>VLOOKUP(A2194,[1]FloodArchive!$A$2:$P$6000,11,FALSE)</f>
        <v>24</v>
      </c>
      <c r="H2194" s="23">
        <f>VLOOKUP(A2194,[1]FloodArchive!$A$2:$P$6000,12,FALSE)</f>
        <v>500</v>
      </c>
      <c r="I2194" s="36"/>
      <c r="J2194" s="23" t="str">
        <f>VLOOKUP(A2194,[1]FloodArchive!$A$2:$P$6000,13,FALSE)</f>
        <v>Dam/Levy, break or release</v>
      </c>
      <c r="K2194" s="26">
        <f>VLOOKUP(A2194,[1]FloodArchive!$A$2:$P$6003,14,FALSE)</f>
        <v>1</v>
      </c>
      <c r="L2194" s="23">
        <f>VLOOKUP(A2194,[1]FloodArchive!$A$2:$P$6000,7,FALSE)</f>
        <v>409.976</v>
      </c>
      <c r="M2194" s="27">
        <f t="shared" si="109"/>
        <v>2.9137884295236121</v>
      </c>
      <c r="N2194" s="23">
        <f>VLOOKUP(A2194,[1]FloodArchive!$A$2:$P$6000,5,FALSE)</f>
        <v>72.021900000000002</v>
      </c>
      <c r="O2194" s="23">
        <f>VLOOKUP(A2194,[1]FloodArchive!$A$2:$P$6000,6,FALSE)</f>
        <v>37.265599999999999</v>
      </c>
      <c r="P2194" s="33" t="s">
        <v>4247</v>
      </c>
    </row>
    <row r="2195" spans="1:16" ht="39.950000000000003" customHeight="1" x14ac:dyDescent="0.2">
      <c r="A2195" s="138">
        <f t="shared" si="110"/>
        <v>2021</v>
      </c>
      <c r="B2195" s="21" t="str">
        <f>VLOOKUP(A2195,[1]FloodArchive!$A$2:$N$6000,3,FALSE)</f>
        <v>Romania</v>
      </c>
      <c r="C2195" s="22" t="s">
        <v>4248</v>
      </c>
      <c r="D2195" s="24">
        <f>VLOOKUP(A2195,[1]FloodArchive!$A$2:$P$6000,8,FALSE)</f>
        <v>37474</v>
      </c>
      <c r="E2195" s="24">
        <f>VLOOKUP(A2195,[1]FloodArchive!$A$2:$P$6000,9,FALSE)</f>
        <v>37475</v>
      </c>
      <c r="F2195" s="25">
        <f t="shared" si="108"/>
        <v>2</v>
      </c>
      <c r="G2195" s="23">
        <f>VLOOKUP(A2195,[1]FloodArchive!$A$2:$P$6000,11,FALSE)</f>
        <v>1</v>
      </c>
      <c r="H2195" s="23">
        <f>VLOOKUP(A2195,[1]FloodArchive!$A$2:$P$6000,12,FALSE)</f>
        <v>0</v>
      </c>
      <c r="I2195" s="36"/>
      <c r="J2195" s="23" t="str">
        <f>VLOOKUP(A2195,[1]FloodArchive!$A$2:$P$6000,13,FALSE)</f>
        <v>Heavy rain</v>
      </c>
      <c r="K2195" s="26">
        <f>VLOOKUP(A2195,[1]FloodArchive!$A$2:$P$6003,14,FALSE)</f>
        <v>1</v>
      </c>
      <c r="L2195" s="23">
        <f>VLOOKUP(A2195,[1]FloodArchive!$A$2:$P$6000,7,FALSE)</f>
        <v>16409.150000000001</v>
      </c>
      <c r="M2195" s="27">
        <f t="shared" si="109"/>
        <v>4.5161160806859648</v>
      </c>
      <c r="N2195" s="23">
        <f>VLOOKUP(A2195,[1]FloodArchive!$A$2:$P$6000,5,FALSE)</f>
        <v>23.674099999999999</v>
      </c>
      <c r="O2195" s="23">
        <f>VLOOKUP(A2195,[1]FloodArchive!$A$2:$P$6000,6,FALSE)</f>
        <v>47.017800000000001</v>
      </c>
      <c r="P2195" s="33" t="s">
        <v>4249</v>
      </c>
    </row>
    <row r="2196" spans="1:16" ht="39.950000000000003" customHeight="1" x14ac:dyDescent="0.2">
      <c r="A2196" s="138">
        <f t="shared" si="110"/>
        <v>2020</v>
      </c>
      <c r="B2196" s="21" t="str">
        <f>VLOOKUP(A2196,[1]FloodArchive!$A$2:$N$6000,3,FALSE)</f>
        <v>South Korea</v>
      </c>
      <c r="C2196" s="22" t="s">
        <v>4250</v>
      </c>
      <c r="D2196" s="24">
        <f>VLOOKUP(A2196,[1]FloodArchive!$A$2:$P$6000,8,FALSE)</f>
        <v>37473</v>
      </c>
      <c r="E2196" s="24">
        <f>VLOOKUP(A2196,[1]FloodArchive!$A$2:$P$6000,9,FALSE)</f>
        <v>37479</v>
      </c>
      <c r="F2196" s="25">
        <f t="shared" si="108"/>
        <v>7</v>
      </c>
      <c r="G2196" s="23">
        <f>VLOOKUP(A2196,[1]FloodArchive!$A$2:$P$6000,11,FALSE)</f>
        <v>21</v>
      </c>
      <c r="H2196" s="23">
        <f>VLOOKUP(A2196,[1]FloodArchive!$A$2:$P$6000,12,FALSE)</f>
        <v>26000</v>
      </c>
      <c r="I2196" s="36"/>
      <c r="J2196" s="23" t="str">
        <f>VLOOKUP(A2196,[1]FloodArchive!$A$2:$P$6000,13,FALSE)</f>
        <v>Heavy rain</v>
      </c>
      <c r="K2196" s="26">
        <f>VLOOKUP(A2196,[1]FloodArchive!$A$2:$P$6003,14,FALSE)</f>
        <v>1</v>
      </c>
      <c r="L2196" s="23">
        <f>VLOOKUP(A2196,[1]FloodArchive!$A$2:$P$6000,7,FALSE)</f>
        <v>29669.25</v>
      </c>
      <c r="M2196" s="27">
        <f t="shared" si="109"/>
        <v>5.3174046080709605</v>
      </c>
      <c r="N2196" s="23">
        <f>VLOOKUP(A2196,[1]FloodArchive!$A$2:$P$6000,5,FALSE)</f>
        <v>125.66</v>
      </c>
      <c r="O2196" s="23">
        <f>VLOOKUP(A2196,[1]FloodArchive!$A$2:$P$6000,6,FALSE)</f>
        <v>38.893300000000004</v>
      </c>
      <c r="P2196" s="33" t="s">
        <v>4251</v>
      </c>
    </row>
    <row r="2197" spans="1:16" ht="39.950000000000003" customHeight="1" x14ac:dyDescent="0.2">
      <c r="A2197" s="138">
        <f t="shared" si="110"/>
        <v>2019</v>
      </c>
      <c r="B2197" s="21" t="str">
        <f>VLOOKUP(A2197,[1]FloodArchive!$A$2:$N$6000,3,FALSE)</f>
        <v>China</v>
      </c>
      <c r="C2197" s="22" t="s">
        <v>4252</v>
      </c>
      <c r="D2197" s="24">
        <f>VLOOKUP(A2197,[1]FloodArchive!$A$2:$P$6000,8,FALSE)</f>
        <v>37473</v>
      </c>
      <c r="E2197" s="24">
        <f>VLOOKUP(A2197,[1]FloodArchive!$A$2:$P$6000,9,FALSE)</f>
        <v>37480</v>
      </c>
      <c r="F2197" s="25">
        <f t="shared" si="108"/>
        <v>8</v>
      </c>
      <c r="G2197" s="23">
        <f>VLOOKUP(A2197,[1]FloodArchive!$A$2:$P$6000,11,FALSE)</f>
        <v>10</v>
      </c>
      <c r="H2197" s="23">
        <f>VLOOKUP(A2197,[1]FloodArchive!$A$2:$P$6000,12,FALSE)</f>
        <v>1500</v>
      </c>
      <c r="I2197" s="36"/>
      <c r="J2197" s="23" t="str">
        <f>VLOOKUP(A2197,[1]FloodArchive!$A$2:$P$6000,13,FALSE)</f>
        <v>Heavy rain</v>
      </c>
      <c r="K2197" s="26">
        <f>VLOOKUP(A2197,[1]FloodArchive!$A$2:$P$6003,14,FALSE)</f>
        <v>1</v>
      </c>
      <c r="L2197" s="23">
        <f>VLOOKUP(A2197,[1]FloodArchive!$A$2:$P$6000,7,FALSE)</f>
        <v>2120.16</v>
      </c>
      <c r="M2197" s="27">
        <f t="shared" si="109"/>
        <v>4.2294586236259217</v>
      </c>
      <c r="N2197" s="23">
        <f>VLOOKUP(A2197,[1]FloodArchive!$A$2:$P$6000,5,FALSE)</f>
        <v>116.27200000000001</v>
      </c>
      <c r="O2197" s="23">
        <f>VLOOKUP(A2197,[1]FloodArchive!$A$2:$P$6000,6,FALSE)</f>
        <v>24.460699999999999</v>
      </c>
      <c r="P2197" s="33" t="s">
        <v>4253</v>
      </c>
    </row>
    <row r="2198" spans="1:16" ht="39.950000000000003" customHeight="1" x14ac:dyDescent="0.2">
      <c r="A2198" s="138">
        <f t="shared" si="110"/>
        <v>2018</v>
      </c>
      <c r="B2198" s="21" t="str">
        <f>VLOOKUP(A2198,[1]FloodArchive!$A$2:$N$6000,3,FALSE)</f>
        <v>China</v>
      </c>
      <c r="C2198" s="22" t="s">
        <v>4254</v>
      </c>
      <c r="D2198" s="24">
        <f>VLOOKUP(A2198,[1]FloodArchive!$A$2:$P$6000,8,FALSE)</f>
        <v>37472</v>
      </c>
      <c r="E2198" s="24">
        <f>VLOOKUP(A2198,[1]FloodArchive!$A$2:$P$6000,9,FALSE)</f>
        <v>37473</v>
      </c>
      <c r="F2198" s="25">
        <f t="shared" si="108"/>
        <v>2</v>
      </c>
      <c r="G2198" s="23">
        <f>VLOOKUP(A2198,[1]FloodArchive!$A$2:$P$6000,11,FALSE)</f>
        <v>28</v>
      </c>
      <c r="H2198" s="23">
        <f>VLOOKUP(A2198,[1]FloodArchive!$A$2:$P$6000,12,FALSE)</f>
        <v>0</v>
      </c>
      <c r="I2198" s="36"/>
      <c r="J2198" s="23" t="str">
        <f>VLOOKUP(A2198,[1]FloodArchive!$A$2:$P$6000,13,FALSE)</f>
        <v>Heavy rain</v>
      </c>
      <c r="K2198" s="26">
        <f>VLOOKUP(A2198,[1]FloodArchive!$A$2:$P$6003,14,FALSE)</f>
        <v>1</v>
      </c>
      <c r="L2198" s="23">
        <f>VLOOKUP(A2198,[1]FloodArchive!$A$2:$P$6000,7,FALSE)</f>
        <v>5174.6000000000004</v>
      </c>
      <c r="M2198" s="27">
        <f t="shared" si="109"/>
        <v>4.0149067798399241</v>
      </c>
      <c r="N2198" s="23">
        <f>VLOOKUP(A2198,[1]FloodArchive!$A$2:$P$6000,5,FALSE)</f>
        <v>104.559</v>
      </c>
      <c r="O2198" s="23">
        <f>VLOOKUP(A2198,[1]FloodArchive!$A$2:$P$6000,6,FALSE)</f>
        <v>35.626800000000003</v>
      </c>
      <c r="P2198" s="33" t="s">
        <v>4255</v>
      </c>
    </row>
    <row r="2199" spans="1:16" ht="39.950000000000003" customHeight="1" x14ac:dyDescent="0.2">
      <c r="A2199" s="138">
        <f t="shared" si="110"/>
        <v>2017</v>
      </c>
      <c r="B2199" s="21" t="str">
        <f>VLOOKUP(A2199,[1]FloodArchive!$A$2:$N$6000,3,FALSE)</f>
        <v>Pakistan</v>
      </c>
      <c r="C2199" s="22" t="s">
        <v>4256</v>
      </c>
      <c r="D2199" s="24">
        <f>VLOOKUP(A2199,[1]FloodArchive!$A$2:$P$6000,8,FALSE)</f>
        <v>37471</v>
      </c>
      <c r="E2199" s="24">
        <f>VLOOKUP(A2199,[1]FloodArchive!$A$2:$P$6000,9,FALSE)</f>
        <v>37475</v>
      </c>
      <c r="F2199" s="25">
        <f t="shared" si="108"/>
        <v>5</v>
      </c>
      <c r="G2199" s="23">
        <f>VLOOKUP(A2199,[1]FloodArchive!$A$2:$P$6000,11,FALSE)</f>
        <v>3</v>
      </c>
      <c r="H2199" s="23">
        <f>VLOOKUP(A2199,[1]FloodArchive!$A$2:$P$6000,12,FALSE)</f>
        <v>800</v>
      </c>
      <c r="I2199" s="36"/>
      <c r="J2199" s="23" t="str">
        <f>VLOOKUP(A2199,[1]FloodArchive!$A$2:$P$6000,13,FALSE)</f>
        <v>Heavy rain</v>
      </c>
      <c r="K2199" s="26">
        <f>VLOOKUP(A2199,[1]FloodArchive!$A$2:$P$6003,14,FALSE)</f>
        <v>1</v>
      </c>
      <c r="L2199" s="23">
        <f>VLOOKUP(A2199,[1]FloodArchive!$A$2:$P$6000,7,FALSE)</f>
        <v>1352.07</v>
      </c>
      <c r="M2199" s="27">
        <f t="shared" si="109"/>
        <v>3.8299691810206022</v>
      </c>
      <c r="N2199" s="23">
        <f>VLOOKUP(A2199,[1]FloodArchive!$A$2:$P$6000,5,FALSE)</f>
        <v>71.206400000000002</v>
      </c>
      <c r="O2199" s="23">
        <f>VLOOKUP(A2199,[1]FloodArchive!$A$2:$P$6000,6,FALSE)</f>
        <v>30.0167</v>
      </c>
      <c r="P2199" s="33" t="s">
        <v>4257</v>
      </c>
    </row>
    <row r="2200" spans="1:16" ht="39.950000000000003" customHeight="1" x14ac:dyDescent="0.2">
      <c r="A2200" s="138">
        <f t="shared" si="110"/>
        <v>2016</v>
      </c>
      <c r="B2200" s="21" t="str">
        <f>VLOOKUP(A2200,[1]FloodArchive!$A$2:$N$6000,3,FALSE)</f>
        <v>China</v>
      </c>
      <c r="C2200" s="22" t="s">
        <v>4258</v>
      </c>
      <c r="D2200" s="24">
        <f>VLOOKUP(A2200,[1]FloodArchive!$A$2:$P$6000,8,FALSE)</f>
        <v>37471</v>
      </c>
      <c r="E2200" s="24">
        <f>VLOOKUP(A2200,[1]FloodArchive!$A$2:$P$6000,9,FALSE)</f>
        <v>37474</v>
      </c>
      <c r="F2200" s="25">
        <f t="shared" si="108"/>
        <v>4</v>
      </c>
      <c r="G2200" s="23">
        <f>VLOOKUP(A2200,[1]FloodArchive!$A$2:$P$6000,11,FALSE)</f>
        <v>2</v>
      </c>
      <c r="H2200" s="23">
        <f>VLOOKUP(A2200,[1]FloodArchive!$A$2:$P$6000,12,FALSE)</f>
        <v>0</v>
      </c>
      <c r="I2200" s="36"/>
      <c r="J2200" s="23" t="str">
        <f>VLOOKUP(A2200,[1]FloodArchive!$A$2:$P$6000,13,FALSE)</f>
        <v>Heavy rain</v>
      </c>
      <c r="K2200" s="26">
        <f>VLOOKUP(A2200,[1]FloodArchive!$A$2:$P$6003,14,FALSE)</f>
        <v>1</v>
      </c>
      <c r="L2200" s="23">
        <f>VLOOKUP(A2200,[1]FloodArchive!$A$2:$P$6000,7,FALSE)</f>
        <v>6075.26</v>
      </c>
      <c r="M2200" s="27">
        <f t="shared" si="109"/>
        <v>4.3856248602895125</v>
      </c>
      <c r="N2200" s="23">
        <f>VLOOKUP(A2200,[1]FloodArchive!$A$2:$P$6000,5,FALSE)</f>
        <v>122.64100000000001</v>
      </c>
      <c r="O2200" s="23">
        <f>VLOOKUP(A2200,[1]FloodArchive!$A$2:$P$6000,6,FALSE)</f>
        <v>40.973999999999997</v>
      </c>
      <c r="P2200" s="33" t="s">
        <v>4259</v>
      </c>
    </row>
    <row r="2201" spans="1:16" ht="39.950000000000003" customHeight="1" x14ac:dyDescent="0.2">
      <c r="A2201" s="138">
        <f t="shared" si="110"/>
        <v>2015</v>
      </c>
      <c r="B2201" s="21" t="str">
        <f>VLOOKUP(A2201,[1]FloodArchive!$A$2:$N$6000,3,FALSE)</f>
        <v>Russia</v>
      </c>
      <c r="C2201" s="22" t="s">
        <v>4260</v>
      </c>
      <c r="D2201" s="24">
        <f>VLOOKUP(A2201,[1]FloodArchive!$A$2:$P$6000,8,FALSE)</f>
        <v>37469</v>
      </c>
      <c r="E2201" s="24">
        <f>VLOOKUP(A2201,[1]FloodArchive!$A$2:$P$6000,9,FALSE)</f>
        <v>37474</v>
      </c>
      <c r="F2201" s="25">
        <f t="shared" si="108"/>
        <v>6</v>
      </c>
      <c r="G2201" s="23">
        <f>VLOOKUP(A2201,[1]FloodArchive!$A$2:$P$6000,11,FALSE)</f>
        <v>0</v>
      </c>
      <c r="H2201" s="23">
        <f>VLOOKUP(A2201,[1]FloodArchive!$A$2:$P$6000,12,FALSE)</f>
        <v>80</v>
      </c>
      <c r="I2201" s="36"/>
      <c r="J2201" s="23" t="str">
        <f>VLOOKUP(A2201,[1]FloodArchive!$A$2:$P$6000,13,FALSE)</f>
        <v>Heavy rain</v>
      </c>
      <c r="K2201" s="26">
        <f>VLOOKUP(A2201,[1]FloodArchive!$A$2:$P$6003,14,FALSE)</f>
        <v>1</v>
      </c>
      <c r="L2201" s="23">
        <f>VLOOKUP(A2201,[1]FloodArchive!$A$2:$P$6000,7,FALSE)</f>
        <v>1348.91</v>
      </c>
      <c r="M2201" s="27">
        <f t="shared" si="109"/>
        <v>3.9081342246609752</v>
      </c>
      <c r="N2201" s="23">
        <f>VLOOKUP(A2201,[1]FloodArchive!$A$2:$P$6000,5,FALSE)</f>
        <v>133.88499999999999</v>
      </c>
      <c r="O2201" s="23">
        <f>VLOOKUP(A2201,[1]FloodArchive!$A$2:$P$6000,6,FALSE)</f>
        <v>45.934600000000003</v>
      </c>
      <c r="P2201" s="33" t="s">
        <v>4261</v>
      </c>
    </row>
    <row r="2202" spans="1:16" ht="39.950000000000003" customHeight="1" x14ac:dyDescent="0.2">
      <c r="A2202" s="138">
        <f t="shared" si="110"/>
        <v>2014</v>
      </c>
      <c r="B2202" s="21" t="str">
        <f>VLOOKUP(A2202,[1]FloodArchive!$A$2:$N$6000,3,FALSE)</f>
        <v>Vietnam</v>
      </c>
      <c r="C2202" s="22" t="s">
        <v>4262</v>
      </c>
      <c r="D2202" s="24">
        <f>VLOOKUP(A2202,[1]FloodArchive!$A$2:$P$6000,8,FALSE)</f>
        <v>37468</v>
      </c>
      <c r="E2202" s="24">
        <f>VLOOKUP(A2202,[1]FloodArchive!$A$2:$P$6000,9,FALSE)</f>
        <v>37474</v>
      </c>
      <c r="F2202" s="25">
        <f t="shared" si="108"/>
        <v>7</v>
      </c>
      <c r="G2202" s="23">
        <f>VLOOKUP(A2202,[1]FloodArchive!$A$2:$P$6000,11,FALSE)</f>
        <v>10</v>
      </c>
      <c r="H2202" s="23">
        <f>VLOOKUP(A2202,[1]FloodArchive!$A$2:$P$6000,12,FALSE)</f>
        <v>2000</v>
      </c>
      <c r="I2202" s="36">
        <v>2200000</v>
      </c>
      <c r="J2202" s="23" t="str">
        <f>VLOOKUP(A2202,[1]FloodArchive!$A$2:$P$6000,13,FALSE)</f>
        <v>Heavy rain</v>
      </c>
      <c r="K2202" s="26">
        <f>VLOOKUP(A2202,[1]FloodArchive!$A$2:$P$6003,14,FALSE)</f>
        <v>1</v>
      </c>
      <c r="L2202" s="23">
        <f>VLOOKUP(A2202,[1]FloodArchive!$A$2:$P$6000,7,FALSE)</f>
        <v>27818.77</v>
      </c>
      <c r="M2202" s="27">
        <f t="shared" si="109"/>
        <v>5.2894359638722275</v>
      </c>
      <c r="N2202" s="23">
        <f>VLOOKUP(A2202,[1]FloodArchive!$A$2:$P$6000,5,FALSE)</f>
        <v>103.68899999999999</v>
      </c>
      <c r="O2202" s="23">
        <f>VLOOKUP(A2202,[1]FloodArchive!$A$2:$P$6000,6,FALSE)</f>
        <v>22.1084</v>
      </c>
      <c r="P2202" s="33" t="s">
        <v>4263</v>
      </c>
    </row>
    <row r="2203" spans="1:16" ht="39.950000000000003" customHeight="1" x14ac:dyDescent="0.2">
      <c r="A2203" s="138">
        <f t="shared" si="110"/>
        <v>2013</v>
      </c>
      <c r="B2203" s="21" t="str">
        <f>VLOOKUP(A2203,[1]FloodArchive!$A$2:$N$6000,3,FALSE)</f>
        <v>Germany</v>
      </c>
      <c r="C2203" s="22" t="s">
        <v>4264</v>
      </c>
      <c r="D2203" s="24">
        <f>VLOOKUP(A2203,[1]FloodArchive!$A$2:$P$6000,8,FALSE)</f>
        <v>37468</v>
      </c>
      <c r="E2203" s="24">
        <f>VLOOKUP(A2203,[1]FloodArchive!$A$2:$P$6000,9,FALSE)</f>
        <v>37476</v>
      </c>
      <c r="F2203" s="25">
        <f t="shared" si="108"/>
        <v>9</v>
      </c>
      <c r="G2203" s="23">
        <f>VLOOKUP(A2203,[1]FloodArchive!$A$2:$P$6000,11,FALSE)</f>
        <v>0</v>
      </c>
      <c r="H2203" s="23">
        <f>VLOOKUP(A2203,[1]FloodArchive!$A$2:$P$6000,12,FALSE)</f>
        <v>0</v>
      </c>
      <c r="I2203" s="36"/>
      <c r="J2203" s="23" t="str">
        <f>VLOOKUP(A2203,[1]FloodArchive!$A$2:$P$6000,13,FALSE)</f>
        <v>Brief torrential rain</v>
      </c>
      <c r="K2203" s="26">
        <f>VLOOKUP(A2203,[1]FloodArchive!$A$2:$P$6003,14,FALSE)</f>
        <v>1</v>
      </c>
      <c r="L2203" s="23">
        <f>VLOOKUP(A2203,[1]FloodArchive!$A$2:$P$6000,7,FALSE)</f>
        <v>22266.55</v>
      </c>
      <c r="M2203" s="27">
        <f t="shared" si="109"/>
        <v>5.3018954416942066</v>
      </c>
      <c r="N2203" s="23">
        <f>VLOOKUP(A2203,[1]FloodArchive!$A$2:$P$6000,5,FALSE)</f>
        <v>13.2498</v>
      </c>
      <c r="O2203" s="23">
        <f>VLOOKUP(A2203,[1]FloodArchive!$A$2:$P$6000,6,FALSE)</f>
        <v>50.9544</v>
      </c>
      <c r="P2203" s="33" t="s">
        <v>4265</v>
      </c>
    </row>
    <row r="2204" spans="1:16" ht="39.950000000000003" customHeight="1" x14ac:dyDescent="0.2">
      <c r="A2204" s="138">
        <f t="shared" si="110"/>
        <v>2012</v>
      </c>
      <c r="B2204" s="21" t="str">
        <f>VLOOKUP(A2204,[1]FloodArchive!$A$2:$N$6000,3,FALSE)</f>
        <v>Romania</v>
      </c>
      <c r="C2204" s="22" t="s">
        <v>4266</v>
      </c>
      <c r="D2204" s="24">
        <f>VLOOKUP(A2204,[1]FloodArchive!$A$2:$P$6000,8,FALSE)</f>
        <v>37467</v>
      </c>
      <c r="E2204" s="24">
        <f>VLOOKUP(A2204,[1]FloodArchive!$A$2:$P$6000,9,FALSE)</f>
        <v>37471</v>
      </c>
      <c r="F2204" s="25">
        <f t="shared" si="108"/>
        <v>5</v>
      </c>
      <c r="G2204" s="23">
        <f>VLOOKUP(A2204,[1]FloodArchive!$A$2:$P$6000,11,FALSE)</f>
        <v>2</v>
      </c>
      <c r="H2204" s="23">
        <f>VLOOKUP(A2204,[1]FloodArchive!$A$2:$P$6000,12,FALSE)</f>
        <v>4000</v>
      </c>
      <c r="I2204" s="36"/>
      <c r="J2204" s="23" t="str">
        <f>VLOOKUP(A2204,[1]FloodArchive!$A$2:$P$6000,13,FALSE)</f>
        <v>Heavy rain</v>
      </c>
      <c r="K2204" s="26">
        <f>VLOOKUP(A2204,[1]FloodArchive!$A$2:$P$6003,14,FALSE)</f>
        <v>1</v>
      </c>
      <c r="L2204" s="23">
        <f>VLOOKUP(A2204,[1]FloodArchive!$A$2:$P$6000,7,FALSE)</f>
        <v>3417.55</v>
      </c>
      <c r="M2204" s="27">
        <f t="shared" si="109"/>
        <v>4.23268488150865</v>
      </c>
      <c r="N2204" s="23">
        <f>VLOOKUP(A2204,[1]FloodArchive!$A$2:$P$6000,5,FALSE)</f>
        <v>28.377800000000001</v>
      </c>
      <c r="O2204" s="23">
        <f>VLOOKUP(A2204,[1]FloodArchive!$A$2:$P$6000,6,FALSE)</f>
        <v>44.382800000000003</v>
      </c>
      <c r="P2204" s="33" t="s">
        <v>4267</v>
      </c>
    </row>
    <row r="2205" spans="1:16" ht="39.950000000000003" customHeight="1" x14ac:dyDescent="0.2">
      <c r="A2205" s="138">
        <f t="shared" si="110"/>
        <v>2011</v>
      </c>
      <c r="B2205" s="21" t="str">
        <f>VLOOKUP(A2205,[1]FloodArchive!$A$2:$N$6000,3,FALSE)</f>
        <v>UK</v>
      </c>
      <c r="C2205" s="22" t="s">
        <v>4268</v>
      </c>
      <c r="D2205" s="24">
        <f>VLOOKUP(A2205,[1]FloodArchive!$A$2:$P$6000,8,FALSE)</f>
        <v>37467</v>
      </c>
      <c r="E2205" s="24">
        <f>VLOOKUP(A2205,[1]FloodArchive!$A$2:$P$6000,9,FALSE)</f>
        <v>37469</v>
      </c>
      <c r="F2205" s="25">
        <f t="shared" si="108"/>
        <v>3</v>
      </c>
      <c r="G2205" s="23">
        <f>VLOOKUP(A2205,[1]FloodArchive!$A$2:$P$6000,11,FALSE)</f>
        <v>0</v>
      </c>
      <c r="H2205" s="23">
        <f>VLOOKUP(A2205,[1]FloodArchive!$A$2:$P$6000,12,FALSE)</f>
        <v>300</v>
      </c>
      <c r="I2205" s="36"/>
      <c r="J2205" s="23" t="str">
        <f>VLOOKUP(A2205,[1]FloodArchive!$A$2:$P$6000,13,FALSE)</f>
        <v>Heavy rain</v>
      </c>
      <c r="K2205" s="26">
        <f>VLOOKUP(A2205,[1]FloodArchive!$A$2:$P$6003,14,FALSE)</f>
        <v>1</v>
      </c>
      <c r="L2205" s="23">
        <f>VLOOKUP(A2205,[1]FloodArchive!$A$2:$P$6000,7,FALSE)</f>
        <v>1325.62</v>
      </c>
      <c r="M2205" s="27">
        <f t="shared" si="109"/>
        <v>3.5995403025027852</v>
      </c>
      <c r="N2205" s="23">
        <f>VLOOKUP(A2205,[1]FloodArchive!$A$2:$P$6000,5,FALSE)</f>
        <v>-1.44462</v>
      </c>
      <c r="O2205" s="23">
        <f>VLOOKUP(A2205,[1]FloodArchive!$A$2:$P$6000,6,FALSE)</f>
        <v>53.909599999999998</v>
      </c>
      <c r="P2205" s="33" t="s">
        <v>4269</v>
      </c>
    </row>
    <row r="2206" spans="1:16" ht="39.950000000000003" customHeight="1" x14ac:dyDescent="0.2">
      <c r="A2206" s="138">
        <f t="shared" si="110"/>
        <v>2010</v>
      </c>
      <c r="B2206" s="21" t="str">
        <f>VLOOKUP(A2206,[1]FloodArchive!$A$2:$N$6000,3,FALSE)</f>
        <v>Bulgaria</v>
      </c>
      <c r="C2206" s="22" t="s">
        <v>4270</v>
      </c>
      <c r="D2206" s="24">
        <f>VLOOKUP(A2206,[1]FloodArchive!$A$2:$P$6000,8,FALSE)</f>
        <v>37465</v>
      </c>
      <c r="E2206" s="24">
        <f>VLOOKUP(A2206,[1]FloodArchive!$A$2:$P$6000,9,FALSE)</f>
        <v>37468</v>
      </c>
      <c r="F2206" s="25">
        <f t="shared" si="108"/>
        <v>4</v>
      </c>
      <c r="G2206" s="23">
        <f>VLOOKUP(A2206,[1]FloodArchive!$A$2:$P$6000,11,FALSE)</f>
        <v>0</v>
      </c>
      <c r="H2206" s="23">
        <f>VLOOKUP(A2206,[1]FloodArchive!$A$2:$P$6000,12,FALSE)</f>
        <v>0</v>
      </c>
      <c r="I2206" s="36"/>
      <c r="J2206" s="23" t="str">
        <f>VLOOKUP(A2206,[1]FloodArchive!$A$2:$P$6000,13,FALSE)</f>
        <v>Heavy rain</v>
      </c>
      <c r="K2206" s="26">
        <f>VLOOKUP(A2206,[1]FloodArchive!$A$2:$P$6003,14,FALSE)</f>
        <v>1</v>
      </c>
      <c r="L2206" s="23">
        <f>VLOOKUP(A2206,[1]FloodArchive!$A$2:$P$6000,7,FALSE)</f>
        <v>8401.2800000000007</v>
      </c>
      <c r="M2206" s="27">
        <f t="shared" si="109"/>
        <v>4.5264054505549733</v>
      </c>
      <c r="N2206" s="23">
        <f>VLOOKUP(A2206,[1]FloodArchive!$A$2:$P$6000,5,FALSE)</f>
        <v>25.4251</v>
      </c>
      <c r="O2206" s="23">
        <f>VLOOKUP(A2206,[1]FloodArchive!$A$2:$P$6000,6,FALSE)</f>
        <v>41.8628</v>
      </c>
      <c r="P2206" s="33" t="s">
        <v>4271</v>
      </c>
    </row>
    <row r="2207" spans="1:16" ht="39.950000000000003" customHeight="1" x14ac:dyDescent="0.2">
      <c r="A2207" s="138">
        <f t="shared" si="110"/>
        <v>2009</v>
      </c>
      <c r="B2207" s="21" t="str">
        <f>VLOOKUP(A2207,[1]FloodArchive!$A$2:$N$6000,3,FALSE)</f>
        <v>South Africa</v>
      </c>
      <c r="C2207" s="22" t="s">
        <v>4272</v>
      </c>
      <c r="D2207" s="24">
        <f>VLOOKUP(A2207,[1]FloodArchive!$A$2:$P$6000,8,FALSE)</f>
        <v>37465</v>
      </c>
      <c r="E2207" s="24">
        <f>VLOOKUP(A2207,[1]FloodArchive!$A$2:$P$6000,9,FALSE)</f>
        <v>37471</v>
      </c>
      <c r="F2207" s="25">
        <f t="shared" si="108"/>
        <v>7</v>
      </c>
      <c r="G2207" s="23">
        <f>VLOOKUP(A2207,[1]FloodArchive!$A$2:$P$6000,11,FALSE)</f>
        <v>0</v>
      </c>
      <c r="H2207" s="23">
        <f>VLOOKUP(A2207,[1]FloodArchive!$A$2:$P$6000,12,FALSE)</f>
        <v>2300</v>
      </c>
      <c r="I2207" s="36"/>
      <c r="J2207" s="23" t="str">
        <f>VLOOKUP(A2207,[1]FloodArchive!$A$2:$P$6000,13,FALSE)</f>
        <v>Heavy rain</v>
      </c>
      <c r="K2207" s="26">
        <f>VLOOKUP(A2207,[1]FloodArchive!$A$2:$P$6003,14,FALSE)</f>
        <v>1</v>
      </c>
      <c r="L2207" s="23">
        <f>VLOOKUP(A2207,[1]FloodArchive!$A$2:$P$6000,7,FALSE)</f>
        <v>275.31200000000001</v>
      </c>
      <c r="M2207" s="27">
        <f t="shared" si="109"/>
        <v>3.2849231813756359</v>
      </c>
      <c r="N2207" s="23">
        <f>VLOOKUP(A2207,[1]FloodArchive!$A$2:$P$6000,5,FALSE)</f>
        <v>18.579799999999999</v>
      </c>
      <c r="O2207" s="23">
        <f>VLOOKUP(A2207,[1]FloodArchive!$A$2:$P$6000,6,FALSE)</f>
        <v>-34.013300000000001</v>
      </c>
      <c r="P2207" s="33" t="s">
        <v>4273</v>
      </c>
    </row>
    <row r="2208" spans="1:16" ht="39.950000000000003" customHeight="1" x14ac:dyDescent="0.2">
      <c r="A2208" s="138">
        <f t="shared" si="110"/>
        <v>2008</v>
      </c>
      <c r="B2208" s="21" t="str">
        <f>VLOOKUP(A2208,[1]FloodArchive!$A$2:$N$6000,3,FALSE)</f>
        <v>Afghanistan</v>
      </c>
      <c r="C2208" s="22" t="s">
        <v>4274</v>
      </c>
      <c r="D2208" s="24">
        <f>VLOOKUP(A2208,[1]FloodArchive!$A$2:$P$6000,8,FALSE)</f>
        <v>37465</v>
      </c>
      <c r="E2208" s="24">
        <f>VLOOKUP(A2208,[1]FloodArchive!$A$2:$P$6000,9,FALSE)</f>
        <v>37467</v>
      </c>
      <c r="F2208" s="25">
        <f t="shared" si="108"/>
        <v>3</v>
      </c>
      <c r="G2208" s="23">
        <f>VLOOKUP(A2208,[1]FloodArchive!$A$2:$P$6000,11,FALSE)</f>
        <v>0</v>
      </c>
      <c r="H2208" s="23">
        <f>VLOOKUP(A2208,[1]FloodArchive!$A$2:$P$6000,12,FALSE)</f>
        <v>0</v>
      </c>
      <c r="I2208" s="36"/>
      <c r="J2208" s="23" t="str">
        <f>VLOOKUP(A2208,[1]FloodArchive!$A$2:$P$6000,13,FALSE)</f>
        <v>Heavy rain</v>
      </c>
      <c r="K2208" s="26">
        <f>VLOOKUP(A2208,[1]FloodArchive!$A$2:$P$6003,14,FALSE)</f>
        <v>2</v>
      </c>
      <c r="L2208" s="23">
        <f>VLOOKUP(A2208,[1]FloodArchive!$A$2:$P$6000,7,FALSE)</f>
        <v>3345.25</v>
      </c>
      <c r="M2208" s="27">
        <f t="shared" si="109"/>
        <v>4.3025798297560556</v>
      </c>
      <c r="N2208" s="23">
        <f>VLOOKUP(A2208,[1]FloodArchive!$A$2:$P$6000,5,FALSE)</f>
        <v>65.936499999999995</v>
      </c>
      <c r="O2208" s="23">
        <f>VLOOKUP(A2208,[1]FloodArchive!$A$2:$P$6000,6,FALSE)</f>
        <v>36.346800000000002</v>
      </c>
      <c r="P2208" s="33" t="s">
        <v>4275</v>
      </c>
    </row>
    <row r="2209" spans="1:16" ht="39.950000000000003" customHeight="1" x14ac:dyDescent="0.2">
      <c r="A2209" s="138">
        <f t="shared" si="110"/>
        <v>2007</v>
      </c>
      <c r="B2209" s="21" t="str">
        <f>VLOOKUP(A2209,[1]FloodArchive!$A$2:$N$6000,3,FALSE)</f>
        <v>USA</v>
      </c>
      <c r="C2209" s="22" t="s">
        <v>4276</v>
      </c>
      <c r="D2209" s="24">
        <f>VLOOKUP(A2209,[1]FloodArchive!$A$2:$P$6000,8,FALSE)</f>
        <v>37373</v>
      </c>
      <c r="E2209" s="24">
        <f>VLOOKUP(A2209,[1]FloodArchive!$A$2:$P$6000,9,FALSE)</f>
        <v>37407</v>
      </c>
      <c r="F2209" s="25">
        <f t="shared" si="108"/>
        <v>35</v>
      </c>
      <c r="G2209" s="23">
        <f>VLOOKUP(A2209,[1]FloodArchive!$A$2:$P$6000,11,FALSE)</f>
        <v>0</v>
      </c>
      <c r="H2209" s="23">
        <f>VLOOKUP(A2209,[1]FloodArchive!$A$2:$P$6000,12,FALSE)</f>
        <v>0</v>
      </c>
      <c r="I2209" s="36">
        <v>7800000</v>
      </c>
      <c r="J2209" s="23" t="str">
        <f>VLOOKUP(A2209,[1]FloodArchive!$A$2:$P$6000,13,FALSE)</f>
        <v>Snowmelt</v>
      </c>
      <c r="K2209" s="26">
        <f>VLOOKUP(A2209,[1]FloodArchive!$A$2:$P$6003,14,FALSE)</f>
        <v>1</v>
      </c>
      <c r="L2209" s="23">
        <f>VLOOKUP(A2209,[1]FloodArchive!$A$2:$P$6000,7,FALSE)</f>
        <v>17605.45</v>
      </c>
      <c r="M2209" s="27">
        <f t="shared" si="109"/>
        <v>5.7897151745811977</v>
      </c>
      <c r="N2209" s="23">
        <f>VLOOKUP(A2209,[1]FloodArchive!$A$2:$P$6000,5,FALSE)</f>
        <v>-156.21600000000001</v>
      </c>
      <c r="O2209" s="23">
        <f>VLOOKUP(A2209,[1]FloodArchive!$A$2:$P$6000,6,FALSE)</f>
        <v>62.2333</v>
      </c>
      <c r="P2209" s="33" t="s">
        <v>4277</v>
      </c>
    </row>
    <row r="2210" spans="1:16" ht="39.950000000000003" customHeight="1" x14ac:dyDescent="0.2">
      <c r="A2210" s="138">
        <f t="shared" si="110"/>
        <v>2006</v>
      </c>
      <c r="B2210" s="21" t="str">
        <f>VLOOKUP(A2210,[1]FloodArchive!$A$2:$N$6000,3,FALSE)</f>
        <v>USA</v>
      </c>
      <c r="C2210" s="22" t="s">
        <v>4278</v>
      </c>
      <c r="D2210" s="24">
        <f>VLOOKUP(A2210,[1]FloodArchive!$A$2:$P$6000,8,FALSE)</f>
        <v>37462</v>
      </c>
      <c r="E2210" s="24">
        <f>VLOOKUP(A2210,[1]FloodArchive!$A$2:$P$6000,9,FALSE)</f>
        <v>37464</v>
      </c>
      <c r="F2210" s="25">
        <f t="shared" si="108"/>
        <v>3</v>
      </c>
      <c r="G2210" s="23">
        <f>VLOOKUP(A2210,[1]FloodArchive!$A$2:$P$6000,11,FALSE)</f>
        <v>0</v>
      </c>
      <c r="H2210" s="23">
        <f>VLOOKUP(A2210,[1]FloodArchive!$A$2:$P$6000,12,FALSE)</f>
        <v>100</v>
      </c>
      <c r="I2210" s="36">
        <v>3000000</v>
      </c>
      <c r="J2210" s="23" t="str">
        <f>VLOOKUP(A2210,[1]FloodArchive!$A$2:$P$6000,13,FALSE)</f>
        <v>Heavy rain</v>
      </c>
      <c r="K2210" s="26">
        <f>VLOOKUP(A2210,[1]FloodArchive!$A$2:$P$6003,14,FALSE)</f>
        <v>1</v>
      </c>
      <c r="L2210" s="23">
        <f>VLOOKUP(A2210,[1]FloodArchive!$A$2:$P$6000,7,FALSE)</f>
        <v>2046.79</v>
      </c>
      <c r="M2210" s="27">
        <f t="shared" si="109"/>
        <v>3.7881945411927789</v>
      </c>
      <c r="N2210" s="23">
        <f>VLOOKUP(A2210,[1]FloodArchive!$A$2:$P$6000,5,FALSE)</f>
        <v>-80.686199999999999</v>
      </c>
      <c r="O2210" s="23">
        <f>VLOOKUP(A2210,[1]FloodArchive!$A$2:$P$6000,6,FALSE)</f>
        <v>37.211399999999998</v>
      </c>
      <c r="P2210" s="33" t="s">
        <v>4279</v>
      </c>
    </row>
    <row r="2211" spans="1:16" ht="39.950000000000003" customHeight="1" x14ac:dyDescent="0.2">
      <c r="A2211" s="138">
        <f t="shared" si="110"/>
        <v>2005</v>
      </c>
      <c r="B2211" s="21" t="str">
        <f>VLOOKUP(A2211,[1]FloodArchive!$A$2:$N$6000,3,FALSE)</f>
        <v>China</v>
      </c>
      <c r="C2211" s="22" t="s">
        <v>4280</v>
      </c>
      <c r="D2211" s="24">
        <f>VLOOKUP(A2211,[1]FloodArchive!$A$2:$P$6000,8,FALSE)</f>
        <v>37458</v>
      </c>
      <c r="E2211" s="24">
        <f>VLOOKUP(A2211,[1]FloodArchive!$A$2:$P$6000,9,FALSE)</f>
        <v>37466</v>
      </c>
      <c r="F2211" s="25">
        <f t="shared" si="108"/>
        <v>9</v>
      </c>
      <c r="G2211" s="23">
        <f>VLOOKUP(A2211,[1]FloodArchive!$A$2:$P$6000,11,FALSE)</f>
        <v>15</v>
      </c>
      <c r="H2211" s="23">
        <f>VLOOKUP(A2211,[1]FloodArchive!$A$2:$P$6000,12,FALSE)</f>
        <v>10000</v>
      </c>
      <c r="I2211" s="36">
        <v>38600000</v>
      </c>
      <c r="J2211" s="23" t="str">
        <f>VLOOKUP(A2211,[1]FloodArchive!$A$2:$P$6000,13,FALSE)</f>
        <v>Heavy rain</v>
      </c>
      <c r="K2211" s="26">
        <f>VLOOKUP(A2211,[1]FloodArchive!$A$2:$P$6003,14,FALSE)</f>
        <v>2</v>
      </c>
      <c r="L2211" s="23">
        <f>VLOOKUP(A2211,[1]FloodArchive!$A$2:$P$6000,7,FALSE)</f>
        <v>127556.41</v>
      </c>
      <c r="M2211" s="27">
        <f t="shared" si="109"/>
        <v>6.3609747928839324</v>
      </c>
      <c r="N2211" s="23">
        <f>VLOOKUP(A2211,[1]FloodArchive!$A$2:$P$6000,5,FALSE)</f>
        <v>89.004900000000006</v>
      </c>
      <c r="O2211" s="23">
        <f>VLOOKUP(A2211,[1]FloodArchive!$A$2:$P$6000,6,FALSE)</f>
        <v>46.3429</v>
      </c>
      <c r="P2211" s="33" t="s">
        <v>4281</v>
      </c>
    </row>
    <row r="2212" spans="1:16" ht="39.950000000000003" customHeight="1" x14ac:dyDescent="0.2">
      <c r="A2212" s="138">
        <f t="shared" si="110"/>
        <v>2004</v>
      </c>
      <c r="B2212" s="21" t="str">
        <f>VLOOKUP(A2212,[1]FloodArchive!$A$2:$N$6000,3,FALSE)</f>
        <v>Yemen</v>
      </c>
      <c r="C2212" s="22" t="s">
        <v>4282</v>
      </c>
      <c r="D2212" s="24">
        <f>VLOOKUP(A2212,[1]FloodArchive!$A$2:$P$6000,8,FALSE)</f>
        <v>37461</v>
      </c>
      <c r="E2212" s="24">
        <f>VLOOKUP(A2212,[1]FloodArchive!$A$2:$P$6000,9,FALSE)</f>
        <v>37463</v>
      </c>
      <c r="F2212" s="25">
        <f t="shared" si="108"/>
        <v>3</v>
      </c>
      <c r="G2212" s="23">
        <f>VLOOKUP(A2212,[1]FloodArchive!$A$2:$P$6000,11,FALSE)</f>
        <v>13</v>
      </c>
      <c r="H2212" s="23">
        <f>VLOOKUP(A2212,[1]FloodArchive!$A$2:$P$6000,12,FALSE)</f>
        <v>0</v>
      </c>
      <c r="I2212" s="36"/>
      <c r="J2212" s="23" t="str">
        <f>VLOOKUP(A2212,[1]FloodArchive!$A$2:$P$6000,13,FALSE)</f>
        <v>Heavy rain</v>
      </c>
      <c r="K2212" s="26">
        <f>VLOOKUP(A2212,[1]FloodArchive!$A$2:$P$6003,14,FALSE)</f>
        <v>1</v>
      </c>
      <c r="L2212" s="23">
        <f>VLOOKUP(A2212,[1]FloodArchive!$A$2:$P$6000,7,FALSE)</f>
        <v>5161.32</v>
      </c>
      <c r="M2212" s="27">
        <f t="shared" si="109"/>
        <v>4.1898820407274062</v>
      </c>
      <c r="N2212" s="23">
        <f>VLOOKUP(A2212,[1]FloodArchive!$A$2:$P$6000,5,FALSE)</f>
        <v>44.008000000000003</v>
      </c>
      <c r="O2212" s="23">
        <f>VLOOKUP(A2212,[1]FloodArchive!$A$2:$P$6000,6,FALSE)</f>
        <v>15.229100000000001</v>
      </c>
      <c r="P2212" s="33" t="s">
        <v>4283</v>
      </c>
    </row>
    <row r="2213" spans="1:16" ht="39.950000000000003" customHeight="1" x14ac:dyDescent="0.2">
      <c r="A2213" s="138">
        <f t="shared" si="110"/>
        <v>2003</v>
      </c>
      <c r="B2213" s="21" t="str">
        <f>VLOOKUP(A2213,[1]FloodArchive!$A$2:$N$6000,3,FALSE)</f>
        <v>Nigeria</v>
      </c>
      <c r="C2213" s="22" t="s">
        <v>4284</v>
      </c>
      <c r="D2213" s="24">
        <f>VLOOKUP(A2213,[1]FloodArchive!$A$2:$P$6000,8,FALSE)</f>
        <v>37461</v>
      </c>
      <c r="E2213" s="24">
        <f>VLOOKUP(A2213,[1]FloodArchive!$A$2:$P$6000,9,FALSE)</f>
        <v>37463</v>
      </c>
      <c r="F2213" s="25">
        <f t="shared" si="108"/>
        <v>3</v>
      </c>
      <c r="G2213" s="23">
        <f>VLOOKUP(A2213,[1]FloodArchive!$A$2:$P$6000,11,FALSE)</f>
        <v>2</v>
      </c>
      <c r="H2213" s="23">
        <f>VLOOKUP(A2213,[1]FloodArchive!$A$2:$P$6000,12,FALSE)</f>
        <v>0</v>
      </c>
      <c r="I2213" s="36"/>
      <c r="J2213" s="23" t="str">
        <f>VLOOKUP(A2213,[1]FloodArchive!$A$2:$P$6000,13,FALSE)</f>
        <v>Heavy rain</v>
      </c>
      <c r="K2213" s="26">
        <f>VLOOKUP(A2213,[1]FloodArchive!$A$2:$P$6003,14,FALSE)</f>
        <v>1</v>
      </c>
      <c r="L2213" s="23">
        <f>VLOOKUP(A2213,[1]FloodArchive!$A$2:$P$6000,7,FALSE)</f>
        <v>1657.33</v>
      </c>
      <c r="M2213" s="27">
        <f t="shared" si="109"/>
        <v>3.6965302464882743</v>
      </c>
      <c r="N2213" s="23">
        <f>VLOOKUP(A2213,[1]FloodArchive!$A$2:$P$6000,5,FALSE)</f>
        <v>3.2810600000000001</v>
      </c>
      <c r="O2213" s="23">
        <f>VLOOKUP(A2213,[1]FloodArchive!$A$2:$P$6000,6,FALSE)</f>
        <v>6.6055900000000003</v>
      </c>
      <c r="P2213" s="33" t="s">
        <v>4285</v>
      </c>
    </row>
    <row r="2214" spans="1:16" ht="39.950000000000003" customHeight="1" x14ac:dyDescent="0.2">
      <c r="A2214" s="138">
        <f t="shared" si="110"/>
        <v>2002</v>
      </c>
      <c r="B2214" s="21" t="str">
        <f>VLOOKUP(A2214,[1]FloodArchive!$A$2:$N$6000,3,FALSE)</f>
        <v xml:space="preserve"> Iran</v>
      </c>
      <c r="C2214" s="22" t="s">
        <v>4286</v>
      </c>
      <c r="D2214" s="24">
        <f>VLOOKUP(A2214,[1]FloodArchive!$A$2:$P$6000,8,FALSE)</f>
        <v>37460</v>
      </c>
      <c r="E2214" s="24">
        <f>VLOOKUP(A2214,[1]FloodArchive!$A$2:$P$6000,9,FALSE)</f>
        <v>37463</v>
      </c>
      <c r="F2214" s="25">
        <f t="shared" si="108"/>
        <v>4</v>
      </c>
      <c r="G2214" s="23">
        <f>VLOOKUP(A2214,[1]FloodArchive!$A$2:$P$6000,11,FALSE)</f>
        <v>6</v>
      </c>
      <c r="H2214" s="23">
        <f>VLOOKUP(A2214,[1]FloodArchive!$A$2:$P$6000,12,FALSE)</f>
        <v>0</v>
      </c>
      <c r="I2214" s="36"/>
      <c r="J2214" s="23" t="str">
        <f>VLOOKUP(A2214,[1]FloodArchive!$A$2:$P$6000,13,FALSE)</f>
        <v>Heavy rain</v>
      </c>
      <c r="K2214" s="26">
        <f>VLOOKUP(A2214,[1]FloodArchive!$A$2:$P$6003,14,FALSE)</f>
        <v>1</v>
      </c>
      <c r="L2214" s="23">
        <f>VLOOKUP(A2214,[1]FloodArchive!$A$2:$P$6000,7,FALSE)</f>
        <v>993.75300000000004</v>
      </c>
      <c r="M2214" s="27">
        <f t="shared" si="109"/>
        <v>3.5993384440681915</v>
      </c>
      <c r="N2214" s="23">
        <f>VLOOKUP(A2214,[1]FloodArchive!$A$2:$P$6000,5,FALSE)</f>
        <v>48.067300000000003</v>
      </c>
      <c r="O2214" s="23">
        <f>VLOOKUP(A2214,[1]FloodArchive!$A$2:$P$6000,6,FALSE)</f>
        <v>37.614600000000003</v>
      </c>
      <c r="P2214" s="33" t="s">
        <v>4287</v>
      </c>
    </row>
    <row r="2215" spans="1:16" ht="39.950000000000003" customHeight="1" x14ac:dyDescent="0.2">
      <c r="A2215" s="138">
        <f t="shared" si="110"/>
        <v>2001</v>
      </c>
      <c r="B2215" s="21" t="str">
        <f>VLOOKUP(A2215,[1]FloodArchive!$A$2:$N$6000,3,FALSE)</f>
        <v>Alaska</v>
      </c>
      <c r="C2215" s="22" t="s">
        <v>4288</v>
      </c>
      <c r="D2215" s="24">
        <f>VLOOKUP(A2215,[1]FloodArchive!$A$2:$P$6000,8,FALSE)</f>
        <v>37460</v>
      </c>
      <c r="E2215" s="24">
        <f>VLOOKUP(A2215,[1]FloodArchive!$A$2:$P$6000,9,FALSE)</f>
        <v>37461</v>
      </c>
      <c r="F2215" s="25">
        <f t="shared" si="108"/>
        <v>2</v>
      </c>
      <c r="G2215" s="23">
        <f>VLOOKUP(A2215,[1]FloodArchive!$A$2:$P$6000,11,FALSE)</f>
        <v>25</v>
      </c>
      <c r="H2215" s="23">
        <f>VLOOKUP(A2215,[1]FloodArchive!$A$2:$P$6000,12,FALSE)</f>
        <v>21</v>
      </c>
      <c r="I2215" s="36"/>
      <c r="J2215" s="23" t="str">
        <f>VLOOKUP(A2215,[1]FloodArchive!$A$2:$P$6000,13,FALSE)</f>
        <v>Heavy rain</v>
      </c>
      <c r="K2215" s="26">
        <f>VLOOKUP(A2215,[1]FloodArchive!$A$2:$P$6003,14,FALSE)</f>
        <v>1</v>
      </c>
      <c r="L2215" s="23">
        <f>VLOOKUP(A2215,[1]FloodArchive!$A$2:$P$6000,7,FALSE)</f>
        <v>1149.17</v>
      </c>
      <c r="M2215" s="27">
        <f t="shared" si="109"/>
        <v>3.3614142755278174</v>
      </c>
      <c r="N2215" s="23">
        <f>VLOOKUP(A2215,[1]FloodArchive!$A$2:$P$6000,5,FALSE)</f>
        <v>-135.30000000000001</v>
      </c>
      <c r="O2215" s="23">
        <f>VLOOKUP(A2215,[1]FloodArchive!$A$2:$P$6000,6,FALSE)</f>
        <v>59.602800000000002</v>
      </c>
      <c r="P2215" s="33" t="s">
        <v>4289</v>
      </c>
    </row>
    <row r="2216" spans="1:16" ht="39.950000000000003" customHeight="1" x14ac:dyDescent="0.2">
      <c r="A2216" s="138">
        <f t="shared" si="110"/>
        <v>2000</v>
      </c>
      <c r="B2216" s="21" t="str">
        <f>VLOOKUP(A2216,[1]FloodArchive!$A$2:$N$6000,3,FALSE)</f>
        <v>Turkey</v>
      </c>
      <c r="C2216" s="22" t="s">
        <v>4290</v>
      </c>
      <c r="D2216" s="24">
        <f>VLOOKUP(A2216,[1]FloodArchive!$A$2:$P$6000,8,FALSE)</f>
        <v>37460</v>
      </c>
      <c r="E2216" s="24">
        <f>VLOOKUP(A2216,[1]FloodArchive!$A$2:$P$6000,9,FALSE)</f>
        <v>37464</v>
      </c>
      <c r="F2216" s="25">
        <f t="shared" si="108"/>
        <v>5</v>
      </c>
      <c r="G2216" s="23">
        <f>VLOOKUP(A2216,[1]FloodArchive!$A$2:$P$6000,11,FALSE)</f>
        <v>34</v>
      </c>
      <c r="H2216" s="23">
        <f>VLOOKUP(A2216,[1]FloodArchive!$A$2:$P$6000,12,FALSE)</f>
        <v>3000</v>
      </c>
      <c r="I2216" s="36"/>
      <c r="J2216" s="23" t="str">
        <f>VLOOKUP(A2216,[1]FloodArchive!$A$2:$P$6000,13,FALSE)</f>
        <v>Monsoonal rain</v>
      </c>
      <c r="K2216" s="26">
        <f>VLOOKUP(A2216,[1]FloodArchive!$A$2:$P$6003,14,FALSE)</f>
        <v>1</v>
      </c>
      <c r="L2216" s="23">
        <f>VLOOKUP(A2216,[1]FloodArchive!$A$2:$P$6000,7,FALSE)</f>
        <v>15133.75</v>
      </c>
      <c r="M2216" s="27">
        <f t="shared" si="109"/>
        <v>4.87891655975604</v>
      </c>
      <c r="N2216" s="23">
        <f>VLOOKUP(A2216,[1]FloodArchive!$A$2:$P$6000,5,FALSE)</f>
        <v>35.052700000000002</v>
      </c>
      <c r="O2216" s="23">
        <f>VLOOKUP(A2216,[1]FloodArchive!$A$2:$P$6000,6,FALSE)</f>
        <v>40.0017</v>
      </c>
      <c r="P2216" s="33" t="s">
        <v>4291</v>
      </c>
    </row>
    <row r="2217" spans="1:16" ht="39.950000000000003" customHeight="1" x14ac:dyDescent="0.2">
      <c r="A2217" s="138">
        <f t="shared" si="110"/>
        <v>1999</v>
      </c>
      <c r="B2217" s="21" t="str">
        <f>VLOOKUP(A2217,[1]FloodArchive!$A$2:$N$6000,3,FALSE)</f>
        <v>Nepal</v>
      </c>
      <c r="C2217" s="22" t="s">
        <v>4292</v>
      </c>
      <c r="D2217" s="24">
        <f>VLOOKUP(A2217,[1]FloodArchive!$A$2:$P$6000,8,FALSE)</f>
        <v>37458</v>
      </c>
      <c r="E2217" s="24">
        <f>VLOOKUP(A2217,[1]FloodArchive!$A$2:$P$6000,9,FALSE)</f>
        <v>37483</v>
      </c>
      <c r="F2217" s="25">
        <f t="shared" si="108"/>
        <v>26</v>
      </c>
      <c r="G2217" s="23">
        <f>VLOOKUP(A2217,[1]FloodArchive!$A$2:$P$6000,11,FALSE)</f>
        <v>380</v>
      </c>
      <c r="H2217" s="23">
        <f>VLOOKUP(A2217,[1]FloodArchive!$A$2:$P$6000,12,FALSE)</f>
        <v>250000</v>
      </c>
      <c r="I2217" s="36"/>
      <c r="J2217" s="23" t="str">
        <f>VLOOKUP(A2217,[1]FloodArchive!$A$2:$P$6000,13,FALSE)</f>
        <v>Monsoonal rain</v>
      </c>
      <c r="K2217" s="26">
        <f>VLOOKUP(A2217,[1]FloodArchive!$A$2:$P$6003,14,FALSE)</f>
        <v>1</v>
      </c>
      <c r="L2217" s="23">
        <f>VLOOKUP(A2217,[1]FloodArchive!$A$2:$P$6000,7,FALSE)</f>
        <v>15065.71</v>
      </c>
      <c r="M2217" s="27">
        <f t="shared" si="109"/>
        <v>5.5929629514090866</v>
      </c>
      <c r="N2217" s="23">
        <f>VLOOKUP(A2217,[1]FloodArchive!$A$2:$P$6000,5,FALSE)</f>
        <v>85.3065</v>
      </c>
      <c r="O2217" s="23">
        <f>VLOOKUP(A2217,[1]FloodArchive!$A$2:$P$6000,6,FALSE)</f>
        <v>27.696100000000001</v>
      </c>
      <c r="P2217" s="33" t="s">
        <v>4293</v>
      </c>
    </row>
    <row r="2218" spans="1:16" ht="39.950000000000003" customHeight="1" x14ac:dyDescent="0.2">
      <c r="A2218" s="138">
        <f t="shared" si="110"/>
        <v>1998</v>
      </c>
      <c r="B2218" s="21" t="str">
        <f>VLOOKUP(A2218,[1]FloodArchive!$A$2:$N$6000,3,FALSE)</f>
        <v>Philippines</v>
      </c>
      <c r="C2218" s="22" t="s">
        <v>4294</v>
      </c>
      <c r="D2218" s="24">
        <f>VLOOKUP(A2218,[1]FloodArchive!$A$2:$P$6000,8,FALSE)</f>
        <v>37457</v>
      </c>
      <c r="E2218" s="24">
        <f>VLOOKUP(A2218,[1]FloodArchive!$A$2:$P$6000,9,FALSE)</f>
        <v>37465</v>
      </c>
      <c r="F2218" s="25">
        <f t="shared" si="108"/>
        <v>9</v>
      </c>
      <c r="G2218" s="23">
        <f>VLOOKUP(A2218,[1]FloodArchive!$A$2:$P$6000,11,FALSE)</f>
        <v>18</v>
      </c>
      <c r="H2218" s="23">
        <f>VLOOKUP(A2218,[1]FloodArchive!$A$2:$P$6000,12,FALSE)</f>
        <v>7000</v>
      </c>
      <c r="I2218" s="36"/>
      <c r="J2218" s="23" t="str">
        <f>VLOOKUP(A2218,[1]FloodArchive!$A$2:$P$6000,13,FALSE)</f>
        <v>Tropical cyclone</v>
      </c>
      <c r="K2218" s="26">
        <f>VLOOKUP(A2218,[1]FloodArchive!$A$2:$P$6003,14,FALSE)</f>
        <v>1</v>
      </c>
      <c r="L2218" s="23">
        <f>VLOOKUP(A2218,[1]FloodArchive!$A$2:$P$6000,7,FALSE)</f>
        <v>12840.76</v>
      </c>
      <c r="M2218" s="27">
        <f t="shared" si="109"/>
        <v>5.0628332383153358</v>
      </c>
      <c r="N2218" s="23">
        <f>VLOOKUP(A2218,[1]FloodArchive!$A$2:$P$6000,5,FALSE)</f>
        <v>121.063</v>
      </c>
      <c r="O2218" s="23">
        <f>VLOOKUP(A2218,[1]FloodArchive!$A$2:$P$6000,6,FALSE)</f>
        <v>14.6693</v>
      </c>
      <c r="P2218" s="33" t="s">
        <v>4295</v>
      </c>
    </row>
    <row r="2219" spans="1:16" ht="39.950000000000003" customHeight="1" x14ac:dyDescent="0.2">
      <c r="A2219" s="138">
        <f t="shared" si="110"/>
        <v>1997</v>
      </c>
      <c r="B2219" s="21" t="str">
        <f>VLOOKUP(A2219,[1]FloodArchive!$A$2:$N$6000,3,FALSE)</f>
        <v>Russia</v>
      </c>
      <c r="C2219" s="22" t="s">
        <v>4296</v>
      </c>
      <c r="D2219" s="24">
        <f>VLOOKUP(A2219,[1]FloodArchive!$A$2:$P$6000,8,FALSE)</f>
        <v>37457</v>
      </c>
      <c r="E2219" s="24">
        <f>VLOOKUP(A2219,[1]FloodArchive!$A$2:$P$6000,9,FALSE)</f>
        <v>37463</v>
      </c>
      <c r="F2219" s="25">
        <f t="shared" ref="F2219:F2282" si="111">E2219-D2219+1</f>
        <v>7</v>
      </c>
      <c r="G2219" s="23">
        <f>VLOOKUP(A2219,[1]FloodArchive!$A$2:$P$6000,11,FALSE)</f>
        <v>0</v>
      </c>
      <c r="H2219" s="23">
        <f>VLOOKUP(A2219,[1]FloodArchive!$A$2:$P$6000,12,FALSE)</f>
        <v>1500</v>
      </c>
      <c r="I2219" s="36">
        <v>645000</v>
      </c>
      <c r="J2219" s="23" t="str">
        <f>VLOOKUP(A2219,[1]FloodArchive!$A$2:$P$6000,13,FALSE)</f>
        <v>Heavy rain</v>
      </c>
      <c r="K2219" s="26">
        <f>VLOOKUP(A2219,[1]FloodArchive!$A$2:$P$6003,14,FALSE)</f>
        <v>1</v>
      </c>
      <c r="L2219" s="23">
        <f>VLOOKUP(A2219,[1]FloodArchive!$A$2:$P$6000,7,FALSE)</f>
        <v>23877.42</v>
      </c>
      <c r="M2219" s="27">
        <f t="shared" si="109"/>
        <v>5.2230854386735945</v>
      </c>
      <c r="N2219" s="23">
        <f>VLOOKUP(A2219,[1]FloodArchive!$A$2:$P$6000,5,FALSE)</f>
        <v>132.38</v>
      </c>
      <c r="O2219" s="23">
        <f>VLOOKUP(A2219,[1]FloodArchive!$A$2:$P$6000,6,FALSE)</f>
        <v>43.882199999999997</v>
      </c>
      <c r="P2219" s="33" t="s">
        <v>4297</v>
      </c>
    </row>
    <row r="2220" spans="1:16" ht="39.950000000000003" customHeight="1" x14ac:dyDescent="0.2">
      <c r="A2220" s="138">
        <f t="shared" si="110"/>
        <v>1996</v>
      </c>
      <c r="B2220" s="21" t="str">
        <f>VLOOKUP(A2220,[1]FloodArchive!$A$2:$N$6000,3,FALSE)</f>
        <v>Venezuela</v>
      </c>
      <c r="C2220" s="22" t="s">
        <v>4298</v>
      </c>
      <c r="D2220" s="24">
        <f>VLOOKUP(A2220,[1]FloodArchive!$A$2:$P$6000,8,FALSE)</f>
        <v>37457</v>
      </c>
      <c r="E2220" s="24">
        <f>VLOOKUP(A2220,[1]FloodArchive!$A$2:$P$6000,9,FALSE)</f>
        <v>37468</v>
      </c>
      <c r="F2220" s="25">
        <f t="shared" si="111"/>
        <v>12</v>
      </c>
      <c r="G2220" s="23">
        <f>VLOOKUP(A2220,[1]FloodArchive!$A$2:$P$6000,11,FALSE)</f>
        <v>5</v>
      </c>
      <c r="H2220" s="23">
        <f>VLOOKUP(A2220,[1]FloodArchive!$A$2:$P$6000,12,FALSE)</f>
        <v>50000</v>
      </c>
      <c r="I2220" s="36">
        <v>3000000</v>
      </c>
      <c r="J2220" s="23" t="str">
        <f>VLOOKUP(A2220,[1]FloodArchive!$A$2:$P$6000,13,FALSE)</f>
        <v>Heavy rain</v>
      </c>
      <c r="K2220" s="26">
        <f>VLOOKUP(A2220,[1]FloodArchive!$A$2:$P$6003,14,FALSE)</f>
        <v>1</v>
      </c>
      <c r="L2220" s="23">
        <f>VLOOKUP(A2220,[1]FloodArchive!$A$2:$P$6000,7,FALSE)</f>
        <v>224943.54</v>
      </c>
      <c r="M2220" s="27">
        <f t="shared" si="109"/>
        <v>6.4312547715214805</v>
      </c>
      <c r="N2220" s="23">
        <f>VLOOKUP(A2220,[1]FloodArchive!$A$2:$P$6000,5,FALSE)</f>
        <v>-69.306700000000006</v>
      </c>
      <c r="O2220" s="23">
        <f>VLOOKUP(A2220,[1]FloodArchive!$A$2:$P$6000,6,FALSE)</f>
        <v>7.5652600000000003</v>
      </c>
      <c r="P2220" s="33" t="s">
        <v>4299</v>
      </c>
    </row>
    <row r="2221" spans="1:16" ht="39.950000000000003" customHeight="1" x14ac:dyDescent="0.2">
      <c r="A2221" s="138">
        <f t="shared" si="110"/>
        <v>1995</v>
      </c>
      <c r="B2221" s="21" t="str">
        <f>VLOOKUP(A2221,[1]FloodArchive!$A$2:$N$6000,3,FALSE)</f>
        <v>Romania</v>
      </c>
      <c r="C2221" s="22" t="s">
        <v>4300</v>
      </c>
      <c r="D2221" s="24">
        <f>VLOOKUP(A2221,[1]FloodArchive!$A$2:$P$6000,8,FALSE)</f>
        <v>37456</v>
      </c>
      <c r="E2221" s="24">
        <f>VLOOKUP(A2221,[1]FloodArchive!$A$2:$P$6000,9,FALSE)</f>
        <v>37460</v>
      </c>
      <c r="F2221" s="25">
        <f t="shared" si="111"/>
        <v>5</v>
      </c>
      <c r="G2221" s="23">
        <f>VLOOKUP(A2221,[1]FloodArchive!$A$2:$P$6000,11,FALSE)</f>
        <v>5</v>
      </c>
      <c r="H2221" s="23">
        <f>VLOOKUP(A2221,[1]FloodArchive!$A$2:$P$6000,12,FALSE)</f>
        <v>0</v>
      </c>
      <c r="I2221" s="36"/>
      <c r="J2221" s="23" t="str">
        <f>VLOOKUP(A2221,[1]FloodArchive!$A$2:$P$6000,13,FALSE)</f>
        <v>Heavy rain</v>
      </c>
      <c r="K2221" s="26">
        <f>VLOOKUP(A2221,[1]FloodArchive!$A$2:$P$6003,14,FALSE)</f>
        <v>1</v>
      </c>
      <c r="L2221" s="23">
        <f>VLOOKUP(A2221,[1]FloodArchive!$A$2:$P$6000,7,FALSE)</f>
        <v>5421.41</v>
      </c>
      <c r="M2221" s="27">
        <f t="shared" si="109"/>
        <v>4.4330822568489303</v>
      </c>
      <c r="N2221" s="23">
        <f>VLOOKUP(A2221,[1]FloodArchive!$A$2:$P$6000,5,FALSE)</f>
        <v>26.178000000000001</v>
      </c>
      <c r="O2221" s="23">
        <f>VLOOKUP(A2221,[1]FloodArchive!$A$2:$P$6000,6,FALSE)</f>
        <v>47.646900000000002</v>
      </c>
      <c r="P2221" s="33" t="s">
        <v>4301</v>
      </c>
    </row>
    <row r="2222" spans="1:16" ht="39.950000000000003" customHeight="1" x14ac:dyDescent="0.2">
      <c r="A2222" s="138">
        <f t="shared" si="110"/>
        <v>1994</v>
      </c>
      <c r="B2222" s="21" t="str">
        <f>VLOOKUP(A2222,[1]FloodArchive!$A$2:$N$6000,3,FALSE)</f>
        <v>Slovakia</v>
      </c>
      <c r="C2222" s="22" t="s">
        <v>4302</v>
      </c>
      <c r="D2222" s="24">
        <f>VLOOKUP(A2222,[1]FloodArchive!$A$2:$P$6000,8,FALSE)</f>
        <v>37456</v>
      </c>
      <c r="E2222" s="24">
        <f>VLOOKUP(A2222,[1]FloodArchive!$A$2:$P$6000,9,FALSE)</f>
        <v>37460</v>
      </c>
      <c r="F2222" s="25">
        <f t="shared" si="111"/>
        <v>5</v>
      </c>
      <c r="G2222" s="23">
        <f>VLOOKUP(A2222,[1]FloodArchive!$A$2:$P$6000,11,FALSE)</f>
        <v>0</v>
      </c>
      <c r="H2222" s="23">
        <f>VLOOKUP(A2222,[1]FloodArchive!$A$2:$P$6000,12,FALSE)</f>
        <v>0</v>
      </c>
      <c r="I2222" s="36"/>
      <c r="J2222" s="23" t="str">
        <f>VLOOKUP(A2222,[1]FloodArchive!$A$2:$P$6000,13,FALSE)</f>
        <v>Heavy rain</v>
      </c>
      <c r="K2222" s="26">
        <f>VLOOKUP(A2222,[1]FloodArchive!$A$2:$P$6003,14,FALSE)</f>
        <v>1</v>
      </c>
      <c r="L2222" s="23">
        <f>VLOOKUP(A2222,[1]FloodArchive!$A$2:$P$6000,7,FALSE)</f>
        <v>2189.04</v>
      </c>
      <c r="M2222" s="27">
        <f t="shared" si="109"/>
        <v>4.0392237017744668</v>
      </c>
      <c r="N2222" s="23">
        <f>VLOOKUP(A2222,[1]FloodArchive!$A$2:$P$6000,5,FALSE)</f>
        <v>21.265699999999999</v>
      </c>
      <c r="O2222" s="23">
        <f>VLOOKUP(A2222,[1]FloodArchive!$A$2:$P$6000,6,FALSE)</f>
        <v>49.058999999999997</v>
      </c>
      <c r="P2222" s="33" t="s">
        <v>4303</v>
      </c>
    </row>
    <row r="2223" spans="1:16" ht="39.950000000000003" customHeight="1" x14ac:dyDescent="0.2">
      <c r="A2223" s="138">
        <f t="shared" si="110"/>
        <v>1993</v>
      </c>
      <c r="B2223" s="21" t="str">
        <f>VLOOKUP(A2223,[1]FloodArchive!$A$2:$N$6000,3,FALSE)</f>
        <v>Iran</v>
      </c>
      <c r="C2223" s="22" t="s">
        <v>4304</v>
      </c>
      <c r="D2223" s="24">
        <f>VLOOKUP(A2223,[1]FloodArchive!$A$2:$P$6000,8,FALSE)</f>
        <v>37457</v>
      </c>
      <c r="E2223" s="24">
        <f>VLOOKUP(A2223,[1]FloodArchive!$A$2:$P$6000,9,FALSE)</f>
        <v>37458</v>
      </c>
      <c r="F2223" s="25">
        <f t="shared" si="111"/>
        <v>2</v>
      </c>
      <c r="G2223" s="23">
        <f>VLOOKUP(A2223,[1]FloodArchive!$A$2:$P$6000,11,FALSE)</f>
        <v>3</v>
      </c>
      <c r="H2223" s="23">
        <f>VLOOKUP(A2223,[1]FloodArchive!$A$2:$P$6000,12,FALSE)</f>
        <v>0</v>
      </c>
      <c r="I2223" s="36"/>
      <c r="J2223" s="23" t="str">
        <f>VLOOKUP(A2223,[1]FloodArchive!$A$2:$P$6000,13,FALSE)</f>
        <v>Heavy rain</v>
      </c>
      <c r="K2223" s="26">
        <f>VLOOKUP(A2223,[1]FloodArchive!$A$2:$P$6003,14,FALSE)</f>
        <v>1</v>
      </c>
      <c r="L2223" s="23">
        <f>VLOOKUP(A2223,[1]FloodArchive!$A$2:$P$6000,7,FALSE)</f>
        <v>1663.6</v>
      </c>
      <c r="M2223" s="27">
        <f t="shared" si="109"/>
        <v>3.5220789073568772</v>
      </c>
      <c r="N2223" s="23">
        <f>VLOOKUP(A2223,[1]FloodArchive!$A$2:$P$6000,5,FALSE)</f>
        <v>57.9285</v>
      </c>
      <c r="O2223" s="23">
        <f>VLOOKUP(A2223,[1]FloodArchive!$A$2:$P$6000,6,FALSE)</f>
        <v>37.4146</v>
      </c>
      <c r="P2223" s="33" t="s">
        <v>4305</v>
      </c>
    </row>
    <row r="2224" spans="1:16" ht="39.950000000000003" customHeight="1" x14ac:dyDescent="0.2">
      <c r="A2224" s="138">
        <f t="shared" si="110"/>
        <v>1992</v>
      </c>
      <c r="B2224" s="21" t="str">
        <f>VLOOKUP(A2224,[1]FloodArchive!$A$2:$N$6000,3,FALSE)</f>
        <v>South Africa</v>
      </c>
      <c r="C2224" s="22" t="s">
        <v>4306</v>
      </c>
      <c r="D2224" s="24">
        <f>VLOOKUP(A2224,[1]FloodArchive!$A$2:$P$6000,8,FALSE)</f>
        <v>37456</v>
      </c>
      <c r="E2224" s="24">
        <f>VLOOKUP(A2224,[1]FloodArchive!$A$2:$P$6000,9,FALSE)</f>
        <v>37458</v>
      </c>
      <c r="F2224" s="25">
        <f t="shared" si="111"/>
        <v>3</v>
      </c>
      <c r="G2224" s="23">
        <f>VLOOKUP(A2224,[1]FloodArchive!$A$2:$P$6000,11,FALSE)</f>
        <v>8</v>
      </c>
      <c r="H2224" s="23">
        <f>VLOOKUP(A2224,[1]FloodArchive!$A$2:$P$6000,12,FALSE)</f>
        <v>0</v>
      </c>
      <c r="I2224" s="36"/>
      <c r="J2224" s="23" t="str">
        <f>VLOOKUP(A2224,[1]FloodArchive!$A$2:$P$6000,13,FALSE)</f>
        <v>Heavy rain</v>
      </c>
      <c r="K2224" s="26">
        <f>VLOOKUP(A2224,[1]FloodArchive!$A$2:$P$6003,14,FALSE)</f>
        <v>1</v>
      </c>
      <c r="L2224" s="23">
        <f>VLOOKUP(A2224,[1]FloodArchive!$A$2:$P$6000,7,FALSE)</f>
        <v>5573.46</v>
      </c>
      <c r="M2224" s="27">
        <f t="shared" si="109"/>
        <v>4.2232461433199706</v>
      </c>
      <c r="N2224" s="23">
        <f>VLOOKUP(A2224,[1]FloodArchive!$A$2:$P$6000,5,FALSE)</f>
        <v>27.707799999999999</v>
      </c>
      <c r="O2224" s="23">
        <f>VLOOKUP(A2224,[1]FloodArchive!$A$2:$P$6000,6,FALSE)</f>
        <v>-31.242699999999999</v>
      </c>
      <c r="P2224" s="33"/>
    </row>
    <row r="2225" spans="1:16" ht="39.950000000000003" customHeight="1" x14ac:dyDescent="0.2">
      <c r="A2225" s="138">
        <f t="shared" si="110"/>
        <v>1991</v>
      </c>
      <c r="B2225" s="21" t="str">
        <f>VLOOKUP(A2225,[1]FloodArchive!$A$2:$N$6000,3,FALSE)</f>
        <v>Vietnam</v>
      </c>
      <c r="C2225" s="22" t="s">
        <v>4307</v>
      </c>
      <c r="D2225" s="24">
        <f>VLOOKUP(A2225,[1]FloodArchive!$A$2:$P$6000,8,FALSE)</f>
        <v>37452</v>
      </c>
      <c r="E2225" s="24">
        <f>VLOOKUP(A2225,[1]FloodArchive!$A$2:$P$6000,9,FALSE)</f>
        <v>37592</v>
      </c>
      <c r="F2225" s="25">
        <f t="shared" si="111"/>
        <v>141</v>
      </c>
      <c r="G2225" s="23">
        <f>VLOOKUP(A2225,[1]FloodArchive!$A$2:$P$6000,11,FALSE)</f>
        <v>155</v>
      </c>
      <c r="H2225" s="23">
        <f>VLOOKUP(A2225,[1]FloodArchive!$A$2:$P$6000,12,FALSE)</f>
        <v>200000</v>
      </c>
      <c r="I2225" s="36">
        <v>25400000</v>
      </c>
      <c r="J2225" s="23" t="str">
        <f>VLOOKUP(A2225,[1]FloodArchive!$A$2:$P$6000,13,FALSE)</f>
        <v>Monsoonal rain</v>
      </c>
      <c r="K2225" s="26">
        <f>VLOOKUP(A2225,[1]FloodArchive!$A$2:$P$6003,14,FALSE)</f>
        <v>1</v>
      </c>
      <c r="L2225" s="23">
        <f>VLOOKUP(A2225,[1]FloodArchive!$A$2:$P$6000,7,FALSE)</f>
        <v>46641.08</v>
      </c>
      <c r="M2225" s="27">
        <f t="shared" ref="M2225:M2288" si="112">LOG(F2225*K2225*L2225)</f>
        <v>6.8179877108516633</v>
      </c>
      <c r="N2225" s="23">
        <f>VLOOKUP(A2225,[1]FloodArchive!$A$2:$P$6000,5,FALSE)</f>
        <v>105.254</v>
      </c>
      <c r="O2225" s="23">
        <f>VLOOKUP(A2225,[1]FloodArchive!$A$2:$P$6000,6,FALSE)</f>
        <v>10.5017</v>
      </c>
      <c r="P2225" s="33" t="s">
        <v>4308</v>
      </c>
    </row>
    <row r="2226" spans="1:16" ht="39.950000000000003" customHeight="1" x14ac:dyDescent="0.2">
      <c r="A2226" s="138">
        <f t="shared" si="110"/>
        <v>1990</v>
      </c>
      <c r="B2226" s="21" t="str">
        <f>VLOOKUP(A2226,[1]FloodArchive!$A$2:$N$6000,3,FALSE)</f>
        <v>Nepal</v>
      </c>
      <c r="C2226" s="22" t="s">
        <v>4309</v>
      </c>
      <c r="D2226" s="24">
        <f>VLOOKUP(A2226,[1]FloodArchive!$A$2:$P$6000,8,FALSE)</f>
        <v>37451</v>
      </c>
      <c r="E2226" s="24">
        <f>VLOOKUP(A2226,[1]FloodArchive!$A$2:$P$6000,9,FALSE)</f>
        <v>37453</v>
      </c>
      <c r="F2226" s="25">
        <f t="shared" si="111"/>
        <v>3</v>
      </c>
      <c r="G2226" s="23">
        <f>VLOOKUP(A2226,[1]FloodArchive!$A$2:$P$6000,11,FALSE)</f>
        <v>46</v>
      </c>
      <c r="H2226" s="23">
        <f>VLOOKUP(A2226,[1]FloodArchive!$A$2:$P$6000,12,FALSE)</f>
        <v>0</v>
      </c>
      <c r="I2226" s="36"/>
      <c r="J2226" s="23" t="str">
        <f>VLOOKUP(A2226,[1]FloodArchive!$A$2:$P$6000,13,FALSE)</f>
        <v>Monsoonal rain</v>
      </c>
      <c r="K2226" s="26">
        <f>VLOOKUP(A2226,[1]FloodArchive!$A$2:$P$6003,14,FALSE)</f>
        <v>1</v>
      </c>
      <c r="L2226" s="23">
        <f>VLOOKUP(A2226,[1]FloodArchive!$A$2:$P$6000,7,FALSE)</f>
        <v>1052.8900000000001</v>
      </c>
      <c r="M2226" s="27">
        <f t="shared" si="112"/>
        <v>3.499504255640745</v>
      </c>
      <c r="N2226" s="23">
        <f>VLOOKUP(A2226,[1]FloodArchive!$A$2:$P$6000,5,FALSE)</f>
        <v>86.879599999999996</v>
      </c>
      <c r="O2226" s="23">
        <f>VLOOKUP(A2226,[1]FloodArchive!$A$2:$P$6000,6,FALSE)</f>
        <v>27.293399999999998</v>
      </c>
      <c r="P2226" s="33" t="s">
        <v>4310</v>
      </c>
    </row>
    <row r="2227" spans="1:16" ht="39.950000000000003" customHeight="1" x14ac:dyDescent="0.2">
      <c r="A2227" s="138">
        <f t="shared" si="110"/>
        <v>1989</v>
      </c>
      <c r="B2227" s="21" t="str">
        <f>VLOOKUP(A2227,[1]FloodArchive!$A$2:$N$6000,3,FALSE)</f>
        <v>Mongolia</v>
      </c>
      <c r="C2227" s="22" t="s">
        <v>4311</v>
      </c>
      <c r="D2227" s="24">
        <f>VLOOKUP(A2227,[1]FloodArchive!$A$2:$P$6000,8,FALSE)</f>
        <v>37451</v>
      </c>
      <c r="E2227" s="24">
        <f>VLOOKUP(A2227,[1]FloodArchive!$A$2:$P$6000,9,FALSE)</f>
        <v>37453</v>
      </c>
      <c r="F2227" s="25">
        <f t="shared" si="111"/>
        <v>3</v>
      </c>
      <c r="G2227" s="23">
        <f>VLOOKUP(A2227,[1]FloodArchive!$A$2:$P$6000,11,FALSE)</f>
        <v>7</v>
      </c>
      <c r="H2227" s="23">
        <f>VLOOKUP(A2227,[1]FloodArchive!$A$2:$P$6000,12,FALSE)</f>
        <v>0</v>
      </c>
      <c r="I2227" s="36">
        <v>20000</v>
      </c>
      <c r="J2227" s="23" t="str">
        <f>VLOOKUP(A2227,[1]FloodArchive!$A$2:$P$6000,13,FALSE)</f>
        <v>Heavy rain</v>
      </c>
      <c r="K2227" s="26">
        <f>VLOOKUP(A2227,[1]FloodArchive!$A$2:$P$6003,14,FALSE)</f>
        <v>1</v>
      </c>
      <c r="L2227" s="23">
        <f>VLOOKUP(A2227,[1]FloodArchive!$A$2:$P$6000,7,FALSE)</f>
        <v>32885.050000000003</v>
      </c>
      <c r="M2227" s="27">
        <f t="shared" si="112"/>
        <v>4.9941197612375037</v>
      </c>
      <c r="N2227" s="23">
        <f>VLOOKUP(A2227,[1]FloodArchive!$A$2:$P$6000,5,FALSE)</f>
        <v>101.339</v>
      </c>
      <c r="O2227" s="23">
        <f>VLOOKUP(A2227,[1]FloodArchive!$A$2:$P$6000,6,FALSE)</f>
        <v>48.2057</v>
      </c>
      <c r="P2227" s="33" t="s">
        <v>4312</v>
      </c>
    </row>
    <row r="2228" spans="1:16" ht="39.950000000000003" customHeight="1" x14ac:dyDescent="0.2">
      <c r="A2228" s="138">
        <f t="shared" si="110"/>
        <v>1988</v>
      </c>
      <c r="B2228" s="21" t="str">
        <f>VLOOKUP(A2228,[1]FloodArchive!$A$2:$N$6000,3,FALSE)</f>
        <v>Czech Republic</v>
      </c>
      <c r="C2228" s="22" t="s">
        <v>4313</v>
      </c>
      <c r="D2228" s="24">
        <f>VLOOKUP(A2228,[1]FloodArchive!$A$2:$P$6000,8,FALSE)</f>
        <v>37451</v>
      </c>
      <c r="E2228" s="24">
        <f>VLOOKUP(A2228,[1]FloodArchive!$A$2:$P$6000,9,FALSE)</f>
        <v>37454</v>
      </c>
      <c r="F2228" s="25">
        <f t="shared" si="111"/>
        <v>4</v>
      </c>
      <c r="G2228" s="23">
        <f>VLOOKUP(A2228,[1]FloodArchive!$A$2:$P$6000,11,FALSE)</f>
        <v>3</v>
      </c>
      <c r="H2228" s="23">
        <f>VLOOKUP(A2228,[1]FloodArchive!$A$2:$P$6000,12,FALSE)</f>
        <v>0</v>
      </c>
      <c r="I2228" s="36"/>
      <c r="J2228" s="23" t="str">
        <f>VLOOKUP(A2228,[1]FloodArchive!$A$2:$P$6000,13,FALSE)</f>
        <v>Heavy rain</v>
      </c>
      <c r="K2228" s="26">
        <f>VLOOKUP(A2228,[1]FloodArchive!$A$2:$P$6003,14,FALSE)</f>
        <v>1</v>
      </c>
      <c r="L2228" s="23">
        <f>VLOOKUP(A2228,[1]FloodArchive!$A$2:$P$6000,7,FALSE)</f>
        <v>1326.28</v>
      </c>
      <c r="M2228" s="27">
        <f t="shared" si="112"/>
        <v>3.7246952119411123</v>
      </c>
      <c r="N2228" s="23">
        <f>VLOOKUP(A2228,[1]FloodArchive!$A$2:$P$6000,5,FALSE)</f>
        <v>16.6355</v>
      </c>
      <c r="O2228" s="23">
        <f>VLOOKUP(A2228,[1]FloodArchive!$A$2:$P$6000,6,FALSE)</f>
        <v>49.535499999999999</v>
      </c>
      <c r="P2228" s="33" t="s">
        <v>4314</v>
      </c>
    </row>
    <row r="2229" spans="1:16" ht="39.950000000000003" customHeight="1" x14ac:dyDescent="0.2">
      <c r="A2229" s="138">
        <f t="shared" si="110"/>
        <v>1987</v>
      </c>
      <c r="B2229" s="21" t="str">
        <f>VLOOKUP(A2229,[1]FloodArchive!$A$2:$N$6000,3,FALSE)</f>
        <v>Guatemala</v>
      </c>
      <c r="C2229" s="22" t="s">
        <v>4315</v>
      </c>
      <c r="D2229" s="24">
        <f>VLOOKUP(A2229,[1]FloodArchive!$A$2:$P$6000,8,FALSE)</f>
        <v>37450</v>
      </c>
      <c r="E2229" s="24">
        <f>VLOOKUP(A2229,[1]FloodArchive!$A$2:$P$6000,9,FALSE)</f>
        <v>37452</v>
      </c>
      <c r="F2229" s="25">
        <f t="shared" si="111"/>
        <v>3</v>
      </c>
      <c r="G2229" s="23">
        <f>VLOOKUP(A2229,[1]FloodArchive!$A$2:$P$6000,11,FALSE)</f>
        <v>2</v>
      </c>
      <c r="H2229" s="23">
        <f>VLOOKUP(A2229,[1]FloodArchive!$A$2:$P$6000,12,FALSE)</f>
        <v>0</v>
      </c>
      <c r="I2229" s="36"/>
      <c r="J2229" s="23" t="str">
        <f>VLOOKUP(A2229,[1]FloodArchive!$A$2:$P$6000,13,FALSE)</f>
        <v>Heavy rain</v>
      </c>
      <c r="K2229" s="26">
        <f>VLOOKUP(A2229,[1]FloodArchive!$A$2:$P$6003,14,FALSE)</f>
        <v>1</v>
      </c>
      <c r="L2229" s="23">
        <f>VLOOKUP(A2229,[1]FloodArchive!$A$2:$P$6000,7,FALSE)</f>
        <v>3708.25</v>
      </c>
      <c r="M2229" s="27">
        <f t="shared" si="112"/>
        <v>4.0462902601167512</v>
      </c>
      <c r="N2229" s="23">
        <f>VLOOKUP(A2229,[1]FloodArchive!$A$2:$P$6000,5,FALSE)</f>
        <v>-89.74</v>
      </c>
      <c r="O2229" s="23">
        <f>VLOOKUP(A2229,[1]FloodArchive!$A$2:$P$6000,6,FALSE)</f>
        <v>15.3651</v>
      </c>
      <c r="P2229" s="33" t="s">
        <v>4316</v>
      </c>
    </row>
    <row r="2230" spans="1:16" ht="39.950000000000003" customHeight="1" x14ac:dyDescent="0.2">
      <c r="A2230" s="138">
        <f t="shared" si="110"/>
        <v>1986</v>
      </c>
      <c r="B2230" s="21" t="str">
        <f>VLOOKUP(A2230,[1]FloodArchive!$A$2:$N$6000,3,FALSE)</f>
        <v>Spain</v>
      </c>
      <c r="C2230" s="22" t="s">
        <v>4317</v>
      </c>
      <c r="D2230" s="24">
        <f>VLOOKUP(A2230,[1]FloodArchive!$A$2:$P$6000,8,FALSE)</f>
        <v>37450</v>
      </c>
      <c r="E2230" s="24">
        <f>VLOOKUP(A2230,[1]FloodArchive!$A$2:$P$6000,9,FALSE)</f>
        <v>37452</v>
      </c>
      <c r="F2230" s="25">
        <f t="shared" si="111"/>
        <v>3</v>
      </c>
      <c r="G2230" s="23">
        <f>VLOOKUP(A2230,[1]FloodArchive!$A$2:$P$6000,11,FALSE)</f>
        <v>0</v>
      </c>
      <c r="H2230" s="23">
        <f>VLOOKUP(A2230,[1]FloodArchive!$A$2:$P$6000,12,FALSE)</f>
        <v>0</v>
      </c>
      <c r="I2230" s="36"/>
      <c r="J2230" s="23" t="str">
        <f>VLOOKUP(A2230,[1]FloodArchive!$A$2:$P$6000,13,FALSE)</f>
        <v>Heavy rain</v>
      </c>
      <c r="K2230" s="26">
        <f>VLOOKUP(A2230,[1]FloodArchive!$A$2:$P$6003,14,FALSE)</f>
        <v>1</v>
      </c>
      <c r="L2230" s="23">
        <f>VLOOKUP(A2230,[1]FloodArchive!$A$2:$P$6000,7,FALSE)</f>
        <v>353.89299999999997</v>
      </c>
      <c r="M2230" s="27">
        <f t="shared" si="112"/>
        <v>3.025993227101627</v>
      </c>
      <c r="N2230" s="23">
        <f>VLOOKUP(A2230,[1]FloodArchive!$A$2:$P$6000,5,FALSE)</f>
        <v>2.6853799999999999</v>
      </c>
      <c r="O2230" s="23">
        <f>VLOOKUP(A2230,[1]FloodArchive!$A$2:$P$6000,6,FALSE)</f>
        <v>39.619700000000002</v>
      </c>
      <c r="P2230" s="33" t="s">
        <v>4318</v>
      </c>
    </row>
    <row r="2231" spans="1:16" ht="39.950000000000003" customHeight="1" x14ac:dyDescent="0.2">
      <c r="A2231" s="138">
        <f t="shared" si="110"/>
        <v>1985</v>
      </c>
      <c r="B2231" s="21" t="str">
        <f>VLOOKUP(A2231,[1]FloodArchive!$A$2:$N$6000,3,FALSE)</f>
        <v>New Zealand</v>
      </c>
      <c r="C2231" s="22" t="s">
        <v>4319</v>
      </c>
      <c r="D2231" s="24">
        <f>VLOOKUP(A2231,[1]FloodArchive!$A$2:$P$6000,8,FALSE)</f>
        <v>37449</v>
      </c>
      <c r="E2231" s="24">
        <f>VLOOKUP(A2231,[1]FloodArchive!$A$2:$P$6000,9,FALSE)</f>
        <v>37452</v>
      </c>
      <c r="F2231" s="25">
        <f t="shared" si="111"/>
        <v>4</v>
      </c>
      <c r="G2231" s="23">
        <f>VLOOKUP(A2231,[1]FloodArchive!$A$2:$P$6000,11,FALSE)</f>
        <v>0</v>
      </c>
      <c r="H2231" s="23">
        <f>VLOOKUP(A2231,[1]FloodArchive!$A$2:$P$6000,12,FALSE)</f>
        <v>0</v>
      </c>
      <c r="I2231" s="36"/>
      <c r="J2231" s="23" t="str">
        <f>VLOOKUP(A2231,[1]FloodArchive!$A$2:$P$6000,13,FALSE)</f>
        <v>Heavy rain</v>
      </c>
      <c r="K2231" s="26">
        <f>VLOOKUP(A2231,[1]FloodArchive!$A$2:$P$6003,14,FALSE)</f>
        <v>1</v>
      </c>
      <c r="L2231" s="23">
        <f>VLOOKUP(A2231,[1]FloodArchive!$A$2:$P$6000,7,FALSE)</f>
        <v>6948.68</v>
      </c>
      <c r="M2231" s="27">
        <f t="shared" si="112"/>
        <v>4.44396230337665</v>
      </c>
      <c r="N2231" s="23">
        <f>VLOOKUP(A2231,[1]FloodArchive!$A$2:$P$6000,5,FALSE)</f>
        <v>174.75700000000001</v>
      </c>
      <c r="O2231" s="23">
        <f>VLOOKUP(A2231,[1]FloodArchive!$A$2:$P$6000,6,FALSE)</f>
        <v>-36.951799999999999</v>
      </c>
      <c r="P2231" s="33" t="s">
        <v>4320</v>
      </c>
    </row>
    <row r="2232" spans="1:16" ht="39.950000000000003" customHeight="1" x14ac:dyDescent="0.2">
      <c r="A2232" s="138">
        <f t="shared" si="110"/>
        <v>1984</v>
      </c>
      <c r="B2232" s="21" t="str">
        <f>VLOOKUP(A2232,[1]FloodArchive!$A$2:$N$6000,3,FALSE)</f>
        <v>Russia</v>
      </c>
      <c r="C2232" s="22" t="s">
        <v>4321</v>
      </c>
      <c r="D2232" s="24">
        <f>VLOOKUP(A2232,[1]FloodArchive!$A$2:$P$6000,8,FALSE)</f>
        <v>37449</v>
      </c>
      <c r="E2232" s="24">
        <f>VLOOKUP(A2232,[1]FloodArchive!$A$2:$P$6000,9,FALSE)</f>
        <v>37453</v>
      </c>
      <c r="F2232" s="25">
        <f t="shared" si="111"/>
        <v>5</v>
      </c>
      <c r="G2232" s="23">
        <f>VLOOKUP(A2232,[1]FloodArchive!$A$2:$P$6000,11,FALSE)</f>
        <v>0</v>
      </c>
      <c r="H2232" s="23">
        <f>VLOOKUP(A2232,[1]FloodArchive!$A$2:$P$6000,12,FALSE)</f>
        <v>2000</v>
      </c>
      <c r="I2232" s="36"/>
      <c r="J2232" s="23" t="str">
        <f>VLOOKUP(A2232,[1]FloodArchive!$A$2:$P$6000,13,FALSE)</f>
        <v>Heavy rain</v>
      </c>
      <c r="K2232" s="26">
        <f>VLOOKUP(A2232,[1]FloodArchive!$A$2:$P$6003,14,FALSE)</f>
        <v>1</v>
      </c>
      <c r="L2232" s="23">
        <f>VLOOKUP(A2232,[1]FloodArchive!$A$2:$P$6000,7,FALSE)</f>
        <v>49723.18</v>
      </c>
      <c r="M2232" s="27">
        <f t="shared" si="112"/>
        <v>5.3955289000958393</v>
      </c>
      <c r="N2232" s="23">
        <f>VLOOKUP(A2232,[1]FloodArchive!$A$2:$P$6000,5,FALSE)</f>
        <v>98.430300000000003</v>
      </c>
      <c r="O2232" s="23">
        <f>VLOOKUP(A2232,[1]FloodArchive!$A$2:$P$6000,6,FALSE)</f>
        <v>56.0839</v>
      </c>
      <c r="P2232" s="33" t="s">
        <v>4322</v>
      </c>
    </row>
    <row r="2233" spans="1:16" ht="39.950000000000003" customHeight="1" x14ac:dyDescent="0.2">
      <c r="A2233" s="138">
        <f t="shared" si="110"/>
        <v>1983</v>
      </c>
      <c r="B2233" s="21" t="str">
        <f>VLOOKUP(A2233,[1]FloodArchive!$A$2:$N$6000,3,FALSE)</f>
        <v>Japan</v>
      </c>
      <c r="C2233" s="22" t="s">
        <v>4323</v>
      </c>
      <c r="D2233" s="24">
        <f>VLOOKUP(A2233,[1]FloodArchive!$A$2:$P$6000,8,FALSE)</f>
        <v>37446</v>
      </c>
      <c r="E2233" s="24">
        <f>VLOOKUP(A2233,[1]FloodArchive!$A$2:$P$6000,9,FALSE)</f>
        <v>37448</v>
      </c>
      <c r="F2233" s="25">
        <f t="shared" si="111"/>
        <v>3</v>
      </c>
      <c r="G2233" s="23">
        <f>VLOOKUP(A2233,[1]FloodArchive!$A$2:$P$6000,11,FALSE)</f>
        <v>1</v>
      </c>
      <c r="H2233" s="23">
        <f>VLOOKUP(A2233,[1]FloodArchive!$A$2:$P$6000,12,FALSE)</f>
        <v>10000</v>
      </c>
      <c r="I2233" s="36"/>
      <c r="J2233" s="23" t="str">
        <f>VLOOKUP(A2233,[1]FloodArchive!$A$2:$P$6000,13,FALSE)</f>
        <v>Heavy rain</v>
      </c>
      <c r="K2233" s="26">
        <f>VLOOKUP(A2233,[1]FloodArchive!$A$2:$P$6003,14,FALSE)</f>
        <v>1</v>
      </c>
      <c r="L2233" s="23">
        <f>VLOOKUP(A2233,[1]FloodArchive!$A$2:$P$6000,7,FALSE)</f>
        <v>1417.53</v>
      </c>
      <c r="M2233" s="27">
        <f t="shared" si="112"/>
        <v>3.6286535136049509</v>
      </c>
      <c r="N2233" s="23">
        <f>VLOOKUP(A2233,[1]FloodArchive!$A$2:$P$6000,5,FALSE)</f>
        <v>136.714</v>
      </c>
      <c r="O2233" s="23">
        <f>VLOOKUP(A2233,[1]FloodArchive!$A$2:$P$6000,6,FALSE)</f>
        <v>35.305900000000001</v>
      </c>
      <c r="P2233" s="33" t="s">
        <v>4324</v>
      </c>
    </row>
    <row r="2234" spans="1:16" ht="39.950000000000003" customHeight="1" x14ac:dyDescent="0.2">
      <c r="A2234" s="138">
        <f t="shared" si="110"/>
        <v>1982</v>
      </c>
      <c r="B2234" s="21" t="str">
        <f>VLOOKUP(A2234,[1]FloodArchive!$A$2:$N$6000,3,FALSE)</f>
        <v>Greece</v>
      </c>
      <c r="C2234" s="22" t="s">
        <v>4325</v>
      </c>
      <c r="D2234" s="24">
        <f>VLOOKUP(A2234,[1]FloodArchive!$A$2:$P$6000,8,FALSE)</f>
        <v>37445</v>
      </c>
      <c r="E2234" s="24">
        <f>VLOOKUP(A2234,[1]FloodArchive!$A$2:$P$6000,9,FALSE)</f>
        <v>37446</v>
      </c>
      <c r="F2234" s="25">
        <f t="shared" si="111"/>
        <v>2</v>
      </c>
      <c r="G2234" s="23">
        <f>VLOOKUP(A2234,[1]FloodArchive!$A$2:$P$6000,11,FALSE)</f>
        <v>1</v>
      </c>
      <c r="H2234" s="23">
        <f>VLOOKUP(A2234,[1]FloodArchive!$A$2:$P$6000,12,FALSE)</f>
        <v>0</v>
      </c>
      <c r="I2234" s="36"/>
      <c r="J2234" s="23" t="str">
        <f>VLOOKUP(A2234,[1]FloodArchive!$A$2:$P$6000,13,FALSE)</f>
        <v>Heavy rain</v>
      </c>
      <c r="K2234" s="26">
        <f>VLOOKUP(A2234,[1]FloodArchive!$A$2:$P$6003,14,FALSE)</f>
        <v>1</v>
      </c>
      <c r="L2234" s="23">
        <f>VLOOKUP(A2234,[1]FloodArchive!$A$2:$P$6000,7,FALSE)</f>
        <v>287.87799999999999</v>
      </c>
      <c r="M2234" s="27">
        <f t="shared" si="112"/>
        <v>2.7602384724778908</v>
      </c>
      <c r="N2234" s="23">
        <f>VLOOKUP(A2234,[1]FloodArchive!$A$2:$P$6000,5,FALSE)</f>
        <v>23.774899999999999</v>
      </c>
      <c r="O2234" s="23">
        <f>VLOOKUP(A2234,[1]FloodArchive!$A$2:$P$6000,6,FALSE)</f>
        <v>38.054499999999997</v>
      </c>
      <c r="P2234" s="33" t="s">
        <v>4326</v>
      </c>
    </row>
    <row r="2235" spans="1:16" ht="39.950000000000003" customHeight="1" x14ac:dyDescent="0.2">
      <c r="A2235" s="138">
        <f t="shared" si="110"/>
        <v>1981</v>
      </c>
      <c r="B2235" s="21" t="str">
        <f>VLOOKUP(A2235,[1]FloodArchive!$A$2:$N$6000,3,FALSE)</f>
        <v>Philippines</v>
      </c>
      <c r="C2235" s="22" t="s">
        <v>4327</v>
      </c>
      <c r="D2235" s="24">
        <f>VLOOKUP(A2235,[1]FloodArchive!$A$2:$P$6000,8,FALSE)</f>
        <v>37443</v>
      </c>
      <c r="E2235" s="24">
        <f>VLOOKUP(A2235,[1]FloodArchive!$A$2:$P$6000,9,FALSE)</f>
        <v>37456</v>
      </c>
      <c r="F2235" s="25">
        <f t="shared" si="111"/>
        <v>14</v>
      </c>
      <c r="G2235" s="23">
        <f>VLOOKUP(A2235,[1]FloodArchive!$A$2:$P$6000,11,FALSE)</f>
        <v>61</v>
      </c>
      <c r="H2235" s="23">
        <f>VLOOKUP(A2235,[1]FloodArchive!$A$2:$P$6000,12,FALSE)</f>
        <v>25000</v>
      </c>
      <c r="I2235" s="36">
        <v>8000000</v>
      </c>
      <c r="J2235" s="23" t="str">
        <f>VLOOKUP(A2235,[1]FloodArchive!$A$2:$P$6000,13,FALSE)</f>
        <v>Monsoonal rain</v>
      </c>
      <c r="K2235" s="26">
        <f>VLOOKUP(A2235,[1]FloodArchive!$A$2:$P$6003,14,FALSE)</f>
        <v>1</v>
      </c>
      <c r="L2235" s="23">
        <f>VLOOKUP(A2235,[1]FloodArchive!$A$2:$P$6000,7,FALSE)</f>
        <v>20604.45</v>
      </c>
      <c r="M2235" s="27">
        <f t="shared" si="112"/>
        <v>5.4600890619568005</v>
      </c>
      <c r="N2235" s="23">
        <f>VLOOKUP(A2235,[1]FloodArchive!$A$2:$P$6000,5,FALSE)</f>
        <v>120.563</v>
      </c>
      <c r="O2235" s="23">
        <f>VLOOKUP(A2235,[1]FloodArchive!$A$2:$P$6000,6,FALSE)</f>
        <v>15.340299999999999</v>
      </c>
      <c r="P2235" s="33" t="s">
        <v>4328</v>
      </c>
    </row>
    <row r="2236" spans="1:16" ht="39.950000000000003" customHeight="1" x14ac:dyDescent="0.2">
      <c r="A2236" s="138">
        <f t="shared" si="110"/>
        <v>1980</v>
      </c>
      <c r="B2236" s="21" t="str">
        <f>VLOOKUP(A2236,[1]FloodArchive!$A$2:$N$6000,3,FALSE)</f>
        <v>Nepal</v>
      </c>
      <c r="C2236" s="22" t="s">
        <v>4329</v>
      </c>
      <c r="D2236" s="24">
        <f>VLOOKUP(A2236,[1]FloodArchive!$A$2:$P$6000,8,FALSE)</f>
        <v>37444</v>
      </c>
      <c r="E2236" s="24">
        <f>VLOOKUP(A2236,[1]FloodArchive!$A$2:$P$6000,9,FALSE)</f>
        <v>37446</v>
      </c>
      <c r="F2236" s="25">
        <f t="shared" si="111"/>
        <v>3</v>
      </c>
      <c r="G2236" s="23">
        <f>VLOOKUP(A2236,[1]FloodArchive!$A$2:$P$6000,11,FALSE)</f>
        <v>0</v>
      </c>
      <c r="H2236" s="23">
        <f>VLOOKUP(A2236,[1]FloodArchive!$A$2:$P$6000,12,FALSE)</f>
        <v>0</v>
      </c>
      <c r="I2236" s="36"/>
      <c r="J2236" s="23" t="str">
        <f>VLOOKUP(A2236,[1]FloodArchive!$A$2:$P$6000,13,FALSE)</f>
        <v>Heavy rain</v>
      </c>
      <c r="K2236" s="26">
        <f>VLOOKUP(A2236,[1]FloodArchive!$A$2:$P$6003,14,FALSE)</f>
        <v>1</v>
      </c>
      <c r="L2236" s="23">
        <f>VLOOKUP(A2236,[1]FloodArchive!$A$2:$P$6000,7,FALSE)</f>
        <v>1921.2</v>
      </c>
      <c r="M2236" s="27">
        <f t="shared" si="112"/>
        <v>3.7606938326865871</v>
      </c>
      <c r="N2236" s="23">
        <f>VLOOKUP(A2236,[1]FloodArchive!$A$2:$P$6000,5,FALSE)</f>
        <v>83.355199999999996</v>
      </c>
      <c r="O2236" s="23">
        <f>VLOOKUP(A2236,[1]FloodArchive!$A$2:$P$6000,6,FALSE)</f>
        <v>27.575199999999999</v>
      </c>
      <c r="P2236" s="33" t="s">
        <v>4330</v>
      </c>
    </row>
    <row r="2237" spans="1:16" ht="39.950000000000003" customHeight="1" x14ac:dyDescent="0.2">
      <c r="A2237" s="138">
        <f t="shared" si="110"/>
        <v>1979</v>
      </c>
      <c r="B2237" s="21" t="str">
        <f>VLOOKUP(A2237,[1]FloodArchive!$A$2:$N$6000,3,FALSE)</f>
        <v>USA</v>
      </c>
      <c r="C2237" s="22" t="s">
        <v>4331</v>
      </c>
      <c r="D2237" s="24">
        <f>VLOOKUP(A2237,[1]FloodArchive!$A$2:$P$6000,8,FALSE)</f>
        <v>37443</v>
      </c>
      <c r="E2237" s="24">
        <f>VLOOKUP(A2237,[1]FloodArchive!$A$2:$P$6000,9,FALSE)</f>
        <v>37445</v>
      </c>
      <c r="F2237" s="25">
        <f t="shared" si="111"/>
        <v>3</v>
      </c>
      <c r="G2237" s="23">
        <f>VLOOKUP(A2237,[1]FloodArchive!$A$2:$P$6000,11,FALSE)</f>
        <v>1</v>
      </c>
      <c r="H2237" s="23">
        <f>VLOOKUP(A2237,[1]FloodArchive!$A$2:$P$6000,12,FALSE)</f>
        <v>0</v>
      </c>
      <c r="I2237" s="36">
        <v>800000</v>
      </c>
      <c r="J2237" s="23" t="str">
        <f>VLOOKUP(A2237,[1]FloodArchive!$A$2:$P$6000,13,FALSE)</f>
        <v>Heavy rain</v>
      </c>
      <c r="K2237" s="26">
        <f>VLOOKUP(A2237,[1]FloodArchive!$A$2:$P$6003,14,FALSE)</f>
        <v>1</v>
      </c>
      <c r="L2237" s="23">
        <f>VLOOKUP(A2237,[1]FloodArchive!$A$2:$P$6000,7,FALSE)</f>
        <v>712.68799999999999</v>
      </c>
      <c r="M2237" s="27">
        <f t="shared" si="112"/>
        <v>3.3300207010742735</v>
      </c>
      <c r="N2237" s="23">
        <f>VLOOKUP(A2237,[1]FloodArchive!$A$2:$P$6000,5,FALSE)</f>
        <v>-101.738</v>
      </c>
      <c r="O2237" s="23">
        <f>VLOOKUP(A2237,[1]FloodArchive!$A$2:$P$6000,6,FALSE)</f>
        <v>41.092199999999998</v>
      </c>
      <c r="P2237" s="33" t="s">
        <v>4332</v>
      </c>
    </row>
    <row r="2238" spans="1:16" ht="39.950000000000003" customHeight="1" x14ac:dyDescent="0.2">
      <c r="A2238" s="138">
        <f t="shared" si="110"/>
        <v>1978</v>
      </c>
      <c r="B2238" s="21" t="str">
        <f>VLOOKUP(A2238,[1]FloodArchive!$A$2:$N$6000,3,FALSE)</f>
        <v>Yemen</v>
      </c>
      <c r="C2238" s="22" t="s">
        <v>4333</v>
      </c>
      <c r="D2238" s="24">
        <f>VLOOKUP(A2238,[1]FloodArchive!$A$2:$P$6000,8,FALSE)</f>
        <v>37443</v>
      </c>
      <c r="E2238" s="24">
        <f>VLOOKUP(A2238,[1]FloodArchive!$A$2:$P$6000,9,FALSE)</f>
        <v>37445</v>
      </c>
      <c r="F2238" s="25">
        <f t="shared" si="111"/>
        <v>3</v>
      </c>
      <c r="G2238" s="23">
        <f>VLOOKUP(A2238,[1]FloodArchive!$A$2:$P$6000,11,FALSE)</f>
        <v>10</v>
      </c>
      <c r="H2238" s="23">
        <f>VLOOKUP(A2238,[1]FloodArchive!$A$2:$P$6000,12,FALSE)</f>
        <v>0</v>
      </c>
      <c r="I2238" s="36"/>
      <c r="J2238" s="23" t="str">
        <f>VLOOKUP(A2238,[1]FloodArchive!$A$2:$P$6000,13,FALSE)</f>
        <v>Heavy rain</v>
      </c>
      <c r="K2238" s="26">
        <f>VLOOKUP(A2238,[1]FloodArchive!$A$2:$P$6003,14,FALSE)</f>
        <v>1</v>
      </c>
      <c r="L2238" s="23">
        <f>VLOOKUP(A2238,[1]FloodArchive!$A$2:$P$6000,7,FALSE)</f>
        <v>3902.44</v>
      </c>
      <c r="M2238" s="27">
        <f t="shared" si="112"/>
        <v>4.0684574892294583</v>
      </c>
      <c r="N2238" s="23">
        <f>VLOOKUP(A2238,[1]FloodArchive!$A$2:$P$6000,5,FALSE)</f>
        <v>43.705300000000001</v>
      </c>
      <c r="O2238" s="23">
        <f>VLOOKUP(A2238,[1]FloodArchive!$A$2:$P$6000,6,FALSE)</f>
        <v>15.181699999999999</v>
      </c>
      <c r="P2238" s="33" t="s">
        <v>4334</v>
      </c>
    </row>
    <row r="2239" spans="1:16" ht="39.950000000000003" customHeight="1" x14ac:dyDescent="0.2">
      <c r="A2239" s="138">
        <f t="shared" si="110"/>
        <v>1977</v>
      </c>
      <c r="B2239" s="21" t="str">
        <f>VLOOKUP(A2239,[1]FloodArchive!$A$2:$N$6000,3,FALSE)</f>
        <v>Columbia</v>
      </c>
      <c r="C2239" s="22" t="s">
        <v>4335</v>
      </c>
      <c r="D2239" s="24">
        <f>VLOOKUP(A2239,[1]FloodArchive!$A$2:$P$6000,8,FALSE)</f>
        <v>37442</v>
      </c>
      <c r="E2239" s="24">
        <f>VLOOKUP(A2239,[1]FloodArchive!$A$2:$P$6000,9,FALSE)</f>
        <v>37445</v>
      </c>
      <c r="F2239" s="25">
        <f t="shared" si="111"/>
        <v>4</v>
      </c>
      <c r="G2239" s="23">
        <f>VLOOKUP(A2239,[1]FloodArchive!$A$2:$P$6000,11,FALSE)</f>
        <v>0</v>
      </c>
      <c r="H2239" s="23">
        <f>VLOOKUP(A2239,[1]FloodArchive!$A$2:$P$6000,12,FALSE)</f>
        <v>18000</v>
      </c>
      <c r="I2239" s="36"/>
      <c r="J2239" s="23" t="str">
        <f>VLOOKUP(A2239,[1]FloodArchive!$A$2:$P$6000,13,FALSE)</f>
        <v>Heavy rain</v>
      </c>
      <c r="K2239" s="26">
        <f>VLOOKUP(A2239,[1]FloodArchive!$A$2:$P$6003,14,FALSE)</f>
        <v>1</v>
      </c>
      <c r="L2239" s="23">
        <f>VLOOKUP(A2239,[1]FloodArchive!$A$2:$P$6000,7,FALSE)</f>
        <v>1418.55</v>
      </c>
      <c r="M2239" s="27">
        <f t="shared" si="112"/>
        <v>3.7539046394199311</v>
      </c>
      <c r="N2239" s="23">
        <f>VLOOKUP(A2239,[1]FloodArchive!$A$2:$P$6000,5,FALSE)</f>
        <v>-70.784899999999993</v>
      </c>
      <c r="O2239" s="23">
        <f>VLOOKUP(A2239,[1]FloodArchive!$A$2:$P$6000,6,FALSE)</f>
        <v>7.0592199999999998</v>
      </c>
      <c r="P2239" s="33" t="s">
        <v>4336</v>
      </c>
    </row>
    <row r="2240" spans="1:16" ht="39.950000000000003" customHeight="1" x14ac:dyDescent="0.2">
      <c r="A2240" s="138">
        <f t="shared" si="110"/>
        <v>1976</v>
      </c>
      <c r="B2240" s="21" t="str">
        <f>VLOOKUP(A2240,[1]FloodArchive!$A$2:$N$6000,3,FALSE)</f>
        <v>South Korea</v>
      </c>
      <c r="C2240" s="22" t="s">
        <v>4337</v>
      </c>
      <c r="D2240" s="24">
        <f>VLOOKUP(A2240,[1]FloodArchive!$A$2:$P$6000,8,FALSE)</f>
        <v>37442</v>
      </c>
      <c r="E2240" s="24">
        <f>VLOOKUP(A2240,[1]FloodArchive!$A$2:$P$6000,9,FALSE)</f>
        <v>37444</v>
      </c>
      <c r="F2240" s="25">
        <f t="shared" si="111"/>
        <v>3</v>
      </c>
      <c r="G2240" s="23">
        <f>VLOOKUP(A2240,[1]FloodArchive!$A$2:$P$6000,11,FALSE)</f>
        <v>4</v>
      </c>
      <c r="H2240" s="23">
        <f>VLOOKUP(A2240,[1]FloodArchive!$A$2:$P$6000,12,FALSE)</f>
        <v>0</v>
      </c>
      <c r="I2240" s="36"/>
      <c r="J2240" s="23" t="str">
        <f>VLOOKUP(A2240,[1]FloodArchive!$A$2:$P$6000,13,FALSE)</f>
        <v>Heavy rain</v>
      </c>
      <c r="K2240" s="26">
        <f>VLOOKUP(A2240,[1]FloodArchive!$A$2:$P$6003,14,FALSE)</f>
        <v>1</v>
      </c>
      <c r="L2240" s="23">
        <f>VLOOKUP(A2240,[1]FloodArchive!$A$2:$P$6000,7,FALSE)</f>
        <v>9634.7999999999993</v>
      </c>
      <c r="M2240" s="27">
        <f t="shared" si="112"/>
        <v>4.4609639586828118</v>
      </c>
      <c r="N2240" s="23">
        <f>VLOOKUP(A2240,[1]FloodArchive!$A$2:$P$6000,5,FALSE)</f>
        <v>128.43600000000001</v>
      </c>
      <c r="O2240" s="23">
        <f>VLOOKUP(A2240,[1]FloodArchive!$A$2:$P$6000,6,FALSE)</f>
        <v>35.036900000000003</v>
      </c>
      <c r="P2240" s="33" t="s">
        <v>4338</v>
      </c>
    </row>
    <row r="2241" spans="1:16" ht="39.950000000000003" customHeight="1" x14ac:dyDescent="0.2">
      <c r="A2241" s="138">
        <f t="shared" si="110"/>
        <v>1975</v>
      </c>
      <c r="B2241" s="21" t="str">
        <f>VLOOKUP(A2241,[1]FloodArchive!$A$2:$N$6000,3,FALSE)</f>
        <v>China</v>
      </c>
      <c r="C2241" s="22" t="s">
        <v>4339</v>
      </c>
      <c r="D2241" s="24">
        <f>VLOOKUP(A2241,[1]FloodArchive!$A$2:$P$6000,8,FALSE)</f>
        <v>37441</v>
      </c>
      <c r="E2241" s="24">
        <f>VLOOKUP(A2241,[1]FloodArchive!$A$2:$P$6000,9,FALSE)</f>
        <v>37444</v>
      </c>
      <c r="F2241" s="25">
        <f t="shared" si="111"/>
        <v>4</v>
      </c>
      <c r="G2241" s="23">
        <f>VLOOKUP(A2241,[1]FloodArchive!$A$2:$P$6000,11,FALSE)</f>
        <v>5</v>
      </c>
      <c r="H2241" s="23">
        <f>VLOOKUP(A2241,[1]FloodArchive!$A$2:$P$6000,12,FALSE)</f>
        <v>0</v>
      </c>
      <c r="I2241" s="36"/>
      <c r="J2241" s="23" t="str">
        <f>VLOOKUP(A2241,[1]FloodArchive!$A$2:$P$6000,13,FALSE)</f>
        <v>Heavy rain</v>
      </c>
      <c r="K2241" s="26">
        <f>VLOOKUP(A2241,[1]FloodArchive!$A$2:$P$6003,14,FALSE)</f>
        <v>1</v>
      </c>
      <c r="L2241" s="23">
        <f>VLOOKUP(A2241,[1]FloodArchive!$A$2:$P$6000,7,FALSE)</f>
        <v>4728.5</v>
      </c>
      <c r="M2241" s="27">
        <f t="shared" si="112"/>
        <v>4.276783384700269</v>
      </c>
      <c r="N2241" s="23">
        <f>VLOOKUP(A2241,[1]FloodArchive!$A$2:$P$6000,5,FALSE)</f>
        <v>109.831</v>
      </c>
      <c r="O2241" s="23">
        <f>VLOOKUP(A2241,[1]FloodArchive!$A$2:$P$6000,6,FALSE)</f>
        <v>37.041699999999999</v>
      </c>
      <c r="P2241" s="33" t="s">
        <v>4340</v>
      </c>
    </row>
    <row r="2242" spans="1:16" ht="39.950000000000003" customHeight="1" x14ac:dyDescent="0.2">
      <c r="A2242" s="138">
        <f t="shared" si="110"/>
        <v>1974</v>
      </c>
      <c r="B2242" s="21" t="str">
        <f>VLOOKUP(A2242,[1]FloodArchive!$A$2:$N$6000,3,FALSE)</f>
        <v>India</v>
      </c>
      <c r="C2242" s="22" t="s">
        <v>4341</v>
      </c>
      <c r="D2242" s="24">
        <f>VLOOKUP(A2242,[1]FloodArchive!$A$2:$P$6000,8,FALSE)</f>
        <v>37428</v>
      </c>
      <c r="E2242" s="24">
        <f>VLOOKUP(A2242,[1]FloodArchive!$A$2:$P$6000,9,FALSE)</f>
        <v>37496</v>
      </c>
      <c r="F2242" s="25">
        <f t="shared" si="111"/>
        <v>69</v>
      </c>
      <c r="G2242" s="23">
        <f>VLOOKUP(A2242,[1]FloodArchive!$A$2:$P$6000,11,FALSE)</f>
        <v>503</v>
      </c>
      <c r="H2242" s="23">
        <f>VLOOKUP(A2242,[1]FloodArchive!$A$2:$P$6000,12,FALSE)</f>
        <v>15000000</v>
      </c>
      <c r="I2242" s="36"/>
      <c r="J2242" s="23" t="str">
        <f>VLOOKUP(A2242,[1]FloodArchive!$A$2:$P$6000,13,FALSE)</f>
        <v>Monsoonal rain</v>
      </c>
      <c r="K2242" s="26">
        <f>VLOOKUP(A2242,[1]FloodArchive!$A$2:$P$6003,14,FALSE)</f>
        <v>1</v>
      </c>
      <c r="L2242" s="23">
        <f>VLOOKUP(A2242,[1]FloodArchive!$A$2:$P$6000,7,FALSE)</f>
        <v>276609.37</v>
      </c>
      <c r="M2242" s="27">
        <f t="shared" si="112"/>
        <v>7.2807159782617088</v>
      </c>
      <c r="N2242" s="23">
        <f>VLOOKUP(A2242,[1]FloodArchive!$A$2:$P$6000,5,FALSE)</f>
        <v>89.269599999999997</v>
      </c>
      <c r="O2242" s="23">
        <f>VLOOKUP(A2242,[1]FloodArchive!$A$2:$P$6000,6,FALSE)</f>
        <v>25.841799999999999</v>
      </c>
      <c r="P2242" s="33" t="s">
        <v>4342</v>
      </c>
    </row>
    <row r="2243" spans="1:16" ht="39.950000000000003" customHeight="1" x14ac:dyDescent="0.2">
      <c r="A2243" s="138">
        <f t="shared" si="110"/>
        <v>1973</v>
      </c>
      <c r="B2243" s="21" t="str">
        <f>VLOOKUP(A2243,[1]FloodArchive!$A$2:$N$6000,3,FALSE)</f>
        <v>China</v>
      </c>
      <c r="C2243" s="22" t="s">
        <v>4343</v>
      </c>
      <c r="D2243" s="24">
        <f>VLOOKUP(A2243,[1]FloodArchive!$A$2:$P$6000,8,FALSE)</f>
        <v>37436</v>
      </c>
      <c r="E2243" s="24">
        <f>VLOOKUP(A2243,[1]FloodArchive!$A$2:$P$6000,9,FALSE)</f>
        <v>37443</v>
      </c>
      <c r="F2243" s="25">
        <f t="shared" si="111"/>
        <v>8</v>
      </c>
      <c r="G2243" s="23">
        <f>VLOOKUP(A2243,[1]FloodArchive!$A$2:$P$6000,11,FALSE)</f>
        <v>11</v>
      </c>
      <c r="H2243" s="23">
        <f>VLOOKUP(A2243,[1]FloodArchive!$A$2:$P$6000,12,FALSE)</f>
        <v>80000</v>
      </c>
      <c r="I2243" s="36"/>
      <c r="J2243" s="23" t="str">
        <f>VLOOKUP(A2243,[1]FloodArchive!$A$2:$P$6000,13,FALSE)</f>
        <v>Heavy rain</v>
      </c>
      <c r="K2243" s="26">
        <f>VLOOKUP(A2243,[1]FloodArchive!$A$2:$P$6003,14,FALSE)</f>
        <v>1</v>
      </c>
      <c r="L2243" s="23">
        <f>VLOOKUP(A2243,[1]FloodArchive!$A$2:$P$6000,7,FALSE)</f>
        <v>179044.58</v>
      </c>
      <c r="M2243" s="27">
        <f t="shared" si="112"/>
        <v>6.1560511656673178</v>
      </c>
      <c r="N2243" s="23">
        <f>VLOOKUP(A2243,[1]FloodArchive!$A$2:$P$6000,5,FALSE)</f>
        <v>110.702</v>
      </c>
      <c r="O2243" s="23">
        <f>VLOOKUP(A2243,[1]FloodArchive!$A$2:$P$6000,6,FALSE)</f>
        <v>25.0185</v>
      </c>
      <c r="P2243" s="33" t="s">
        <v>4344</v>
      </c>
    </row>
    <row r="2244" spans="1:16" ht="39.950000000000003" customHeight="1" x14ac:dyDescent="0.2">
      <c r="A2244" s="138">
        <f t="shared" si="110"/>
        <v>1972</v>
      </c>
      <c r="B2244" s="21" t="str">
        <f>VLOOKUP(A2244,[1]FloodArchive!$A$2:$N$6000,3,FALSE)</f>
        <v>Texas</v>
      </c>
      <c r="C2244" s="22" t="s">
        <v>4345</v>
      </c>
      <c r="D2244" s="24">
        <f>VLOOKUP(A2244,[1]FloodArchive!$A$2:$P$6000,8,FALSE)</f>
        <v>37437</v>
      </c>
      <c r="E2244" s="24">
        <f>VLOOKUP(A2244,[1]FloodArchive!$A$2:$P$6000,9,FALSE)</f>
        <v>37460</v>
      </c>
      <c r="F2244" s="25">
        <f t="shared" si="111"/>
        <v>24</v>
      </c>
      <c r="G2244" s="23">
        <f>VLOOKUP(A2244,[1]FloodArchive!$A$2:$P$6000,11,FALSE)</f>
        <v>9</v>
      </c>
      <c r="H2244" s="23">
        <f>VLOOKUP(A2244,[1]FloodArchive!$A$2:$P$6000,12,FALSE)</f>
        <v>4000</v>
      </c>
      <c r="I2244" s="36">
        <v>1000000000</v>
      </c>
      <c r="J2244" s="23" t="str">
        <f>VLOOKUP(A2244,[1]FloodArchive!$A$2:$P$6000,13,FALSE)</f>
        <v>Heavy rain</v>
      </c>
      <c r="K2244" s="26">
        <f>VLOOKUP(A2244,[1]FloodArchive!$A$2:$P$6003,14,FALSE)</f>
        <v>2</v>
      </c>
      <c r="L2244" s="23">
        <f>VLOOKUP(A2244,[1]FloodArchive!$A$2:$P$6000,7,FALSE)</f>
        <v>134175.48000000001</v>
      </c>
      <c r="M2244" s="27">
        <f t="shared" si="112"/>
        <v>6.8089143949845834</v>
      </c>
      <c r="N2244" s="23">
        <f>VLOOKUP(A2244,[1]FloodArchive!$A$2:$P$6000,5,FALSE)</f>
        <v>-98.359300000000005</v>
      </c>
      <c r="O2244" s="23">
        <f>VLOOKUP(A2244,[1]FloodArchive!$A$2:$P$6000,6,FALSE)</f>
        <v>29.532599999999999</v>
      </c>
      <c r="P2244" s="33" t="s">
        <v>4346</v>
      </c>
    </row>
    <row r="2245" spans="1:16" ht="39.950000000000003" customHeight="1" x14ac:dyDescent="0.2">
      <c r="A2245" s="138">
        <f t="shared" si="110"/>
        <v>1971</v>
      </c>
      <c r="B2245" s="21" t="str">
        <f>VLOOKUP(A2245,[1]FloodArchive!$A$2:$N$6000,3,FALSE)</f>
        <v>China</v>
      </c>
      <c r="C2245" s="22" t="s">
        <v>4347</v>
      </c>
      <c r="D2245" s="24">
        <f>VLOOKUP(A2245,[1]FloodArchive!$A$2:$P$6000,8,FALSE)</f>
        <v>37437</v>
      </c>
      <c r="E2245" s="24">
        <f>VLOOKUP(A2245,[1]FloodArchive!$A$2:$P$6000,9,FALSE)</f>
        <v>37450</v>
      </c>
      <c r="F2245" s="25">
        <f t="shared" si="111"/>
        <v>14</v>
      </c>
      <c r="G2245" s="23">
        <f>VLOOKUP(A2245,[1]FloodArchive!$A$2:$P$6000,11,FALSE)</f>
        <v>0</v>
      </c>
      <c r="H2245" s="23">
        <f>VLOOKUP(A2245,[1]FloodArchive!$A$2:$P$6000,12,FALSE)</f>
        <v>0</v>
      </c>
      <c r="I2245" s="36"/>
      <c r="J2245" s="23" t="str">
        <f>VLOOKUP(A2245,[1]FloodArchive!$A$2:$P$6000,13,FALSE)</f>
        <v>Heavy rain</v>
      </c>
      <c r="K2245" s="26">
        <f>VLOOKUP(A2245,[1]FloodArchive!$A$2:$P$6003,14,FALSE)</f>
        <v>1</v>
      </c>
      <c r="L2245" s="23">
        <f>VLOOKUP(A2245,[1]FloodArchive!$A$2:$P$6000,7,FALSE)</f>
        <v>598178.98</v>
      </c>
      <c r="M2245" s="27">
        <f t="shared" si="112"/>
        <v>6.9229591835403683</v>
      </c>
      <c r="N2245" s="23">
        <f>VLOOKUP(A2245,[1]FloodArchive!$A$2:$P$6000,5,FALSE)</f>
        <v>115.253</v>
      </c>
      <c r="O2245" s="23">
        <f>VLOOKUP(A2245,[1]FloodArchive!$A$2:$P$6000,6,FALSE)</f>
        <v>29.6633</v>
      </c>
      <c r="P2245" s="33" t="s">
        <v>4348</v>
      </c>
    </row>
    <row r="2246" spans="1:16" ht="39.950000000000003" customHeight="1" x14ac:dyDescent="0.2">
      <c r="A2246" s="138">
        <f t="shared" si="110"/>
        <v>1970</v>
      </c>
      <c r="B2246" s="21" t="str">
        <f>VLOOKUP(A2246,[1]FloodArchive!$A$2:$N$6000,3,FALSE)</f>
        <v>Georgia</v>
      </c>
      <c r="C2246" s="22" t="s">
        <v>4349</v>
      </c>
      <c r="D2246" s="24">
        <f>VLOOKUP(A2246,[1]FloodArchive!$A$2:$P$6000,8,FALSE)</f>
        <v>37436</v>
      </c>
      <c r="E2246" s="24">
        <f>VLOOKUP(A2246,[1]FloodArchive!$A$2:$P$6000,9,FALSE)</f>
        <v>37439</v>
      </c>
      <c r="F2246" s="25">
        <f t="shared" si="111"/>
        <v>4</v>
      </c>
      <c r="G2246" s="23">
        <f>VLOOKUP(A2246,[1]FloodArchive!$A$2:$P$6000,11,FALSE)</f>
        <v>0</v>
      </c>
      <c r="H2246" s="23">
        <f>VLOOKUP(A2246,[1]FloodArchive!$A$2:$P$6000,12,FALSE)</f>
        <v>0</v>
      </c>
      <c r="I2246" s="36">
        <v>3000000</v>
      </c>
      <c r="J2246" s="23" t="str">
        <f>VLOOKUP(A2246,[1]FloodArchive!$A$2:$P$6000,13,FALSE)</f>
        <v>Heavy rain</v>
      </c>
      <c r="K2246" s="26">
        <f>VLOOKUP(A2246,[1]FloodArchive!$A$2:$P$6003,14,FALSE)</f>
        <v>2</v>
      </c>
      <c r="L2246" s="23">
        <f>VLOOKUP(A2246,[1]FloodArchive!$A$2:$P$6000,7,FALSE)</f>
        <v>13581.27</v>
      </c>
      <c r="M2246" s="27">
        <f t="shared" si="112"/>
        <v>5.0360303702061611</v>
      </c>
      <c r="N2246" s="23">
        <f>VLOOKUP(A2246,[1]FloodArchive!$A$2:$P$6000,5,FALSE)</f>
        <v>45.5916</v>
      </c>
      <c r="O2246" s="23">
        <f>VLOOKUP(A2246,[1]FloodArchive!$A$2:$P$6000,6,FALSE)</f>
        <v>41.7532</v>
      </c>
      <c r="P2246" s="33" t="s">
        <v>4350</v>
      </c>
    </row>
    <row r="2247" spans="1:16" ht="39.950000000000003" customHeight="1" x14ac:dyDescent="0.2">
      <c r="A2247" s="138">
        <f t="shared" si="110"/>
        <v>1969</v>
      </c>
      <c r="B2247" s="21" t="str">
        <f>VLOOKUP(A2247,[1]FloodArchive!$A$2:$N$6000,3,FALSE)</f>
        <v>India</v>
      </c>
      <c r="C2247" s="22" t="s">
        <v>4351</v>
      </c>
      <c r="D2247" s="24">
        <f>VLOOKUP(A2247,[1]FloodArchive!$A$2:$P$6000,8,FALSE)</f>
        <v>37433</v>
      </c>
      <c r="E2247" s="24">
        <f>VLOOKUP(A2247,[1]FloodArchive!$A$2:$P$6000,9,FALSE)</f>
        <v>37440</v>
      </c>
      <c r="F2247" s="25">
        <f t="shared" si="111"/>
        <v>8</v>
      </c>
      <c r="G2247" s="23">
        <f>VLOOKUP(A2247,[1]FloodArchive!$A$2:$P$6000,11,FALSE)</f>
        <v>169</v>
      </c>
      <c r="H2247" s="23">
        <f>VLOOKUP(A2247,[1]FloodArchive!$A$2:$P$6000,12,FALSE)</f>
        <v>28000</v>
      </c>
      <c r="I2247" s="36"/>
      <c r="J2247" s="23" t="str">
        <f>VLOOKUP(A2247,[1]FloodArchive!$A$2:$P$6000,13,FALSE)</f>
        <v>Monsoonal rain</v>
      </c>
      <c r="K2247" s="26">
        <f>VLOOKUP(A2247,[1]FloodArchive!$A$2:$P$6003,14,FALSE)</f>
        <v>1</v>
      </c>
      <c r="L2247" s="23">
        <f>VLOOKUP(A2247,[1]FloodArchive!$A$2:$P$6000,7,FALSE)</f>
        <v>170587.72</v>
      </c>
      <c r="M2247" s="27">
        <f t="shared" si="112"/>
        <v>6.1350377516417955</v>
      </c>
      <c r="N2247" s="23">
        <f>VLOOKUP(A2247,[1]FloodArchive!$A$2:$P$6000,5,FALSE)</f>
        <v>73.662300000000002</v>
      </c>
      <c r="O2247" s="23">
        <f>VLOOKUP(A2247,[1]FloodArchive!$A$2:$P$6000,6,FALSE)</f>
        <v>20.868099999999998</v>
      </c>
      <c r="P2247" s="33" t="s">
        <v>4352</v>
      </c>
    </row>
    <row r="2248" spans="1:16" ht="39.950000000000003" customHeight="1" x14ac:dyDescent="0.2">
      <c r="A2248" s="138">
        <f t="shared" si="110"/>
        <v>1968</v>
      </c>
      <c r="B2248" s="21" t="str">
        <f>VLOOKUP(A2248,[1]FloodArchive!$A$2:$N$6000,3,FALSE)</f>
        <v>Philippines</v>
      </c>
      <c r="C2248" s="22" t="s">
        <v>4353</v>
      </c>
      <c r="D2248" s="24">
        <f>VLOOKUP(A2248,[1]FloodArchive!$A$2:$P$6000,8,FALSE)</f>
        <v>37433</v>
      </c>
      <c r="E2248" s="24">
        <f>VLOOKUP(A2248,[1]FloodArchive!$A$2:$P$6000,9,FALSE)</f>
        <v>37434</v>
      </c>
      <c r="F2248" s="25">
        <f t="shared" si="111"/>
        <v>2</v>
      </c>
      <c r="G2248" s="23">
        <f>VLOOKUP(A2248,[1]FloodArchive!$A$2:$P$6000,11,FALSE)</f>
        <v>6</v>
      </c>
      <c r="H2248" s="23">
        <f>VLOOKUP(A2248,[1]FloodArchive!$A$2:$P$6000,12,FALSE)</f>
        <v>0</v>
      </c>
      <c r="I2248" s="36"/>
      <c r="J2248" s="23" t="str">
        <f>VLOOKUP(A2248,[1]FloodArchive!$A$2:$P$6000,13,FALSE)</f>
        <v>Heavy Rain</v>
      </c>
      <c r="K2248" s="26">
        <f>VLOOKUP(A2248,[1]FloodArchive!$A$2:$P$6003,14,FALSE)</f>
        <v>1</v>
      </c>
      <c r="L2248" s="23">
        <f>VLOOKUP(A2248,[1]FloodArchive!$A$2:$P$6000,7,FALSE)</f>
        <v>2407.79</v>
      </c>
      <c r="M2248" s="27">
        <f t="shared" si="112"/>
        <v>3.6826486020793965</v>
      </c>
      <c r="N2248" s="23">
        <f>VLOOKUP(A2248,[1]FloodArchive!$A$2:$P$6000,5,FALSE)</f>
        <v>122.98399999999999</v>
      </c>
      <c r="O2248" s="23">
        <f>VLOOKUP(A2248,[1]FloodArchive!$A$2:$P$6000,6,FALSE)</f>
        <v>8.1819600000000001</v>
      </c>
      <c r="P2248" s="33" t="s">
        <v>4354</v>
      </c>
    </row>
    <row r="2249" spans="1:16" ht="39.950000000000003" customHeight="1" x14ac:dyDescent="0.2">
      <c r="A2249" s="138">
        <f t="shared" si="110"/>
        <v>1967</v>
      </c>
      <c r="B2249" s="21" t="str">
        <f>VLOOKUP(A2249,[1]FloodArchive!$A$2:$N$6000,3,FALSE)</f>
        <v>India</v>
      </c>
      <c r="C2249" s="22" t="s">
        <v>4355</v>
      </c>
      <c r="D2249" s="24">
        <f>VLOOKUP(A2249,[1]FloodArchive!$A$2:$P$6000,8,FALSE)</f>
        <v>37432</v>
      </c>
      <c r="E2249" s="24">
        <f>VLOOKUP(A2249,[1]FloodArchive!$A$2:$P$6000,9,FALSE)</f>
        <v>37433</v>
      </c>
      <c r="F2249" s="25">
        <f t="shared" si="111"/>
        <v>2</v>
      </c>
      <c r="G2249" s="23">
        <f>VLOOKUP(A2249,[1]FloodArchive!$A$2:$P$6000,11,FALSE)</f>
        <v>4</v>
      </c>
      <c r="H2249" s="23">
        <f>VLOOKUP(A2249,[1]FloodArchive!$A$2:$P$6000,12,FALSE)</f>
        <v>11000</v>
      </c>
      <c r="I2249" s="36"/>
      <c r="J2249" s="23" t="str">
        <f>VLOOKUP(A2249,[1]FloodArchive!$A$2:$P$6000,13,FALSE)</f>
        <v>Dam/Levy, break or release</v>
      </c>
      <c r="K2249" s="26">
        <f>VLOOKUP(A2249,[1]FloodArchive!$A$2:$P$6003,14,FALSE)</f>
        <v>1</v>
      </c>
      <c r="L2249" s="23">
        <f>VLOOKUP(A2249,[1]FloodArchive!$A$2:$P$6000,7,FALSE)</f>
        <v>41.793199999999999</v>
      </c>
      <c r="M2249" s="27">
        <f t="shared" si="112"/>
        <v>1.9221356209147189</v>
      </c>
      <c r="N2249" s="23">
        <f>VLOOKUP(A2249,[1]FloodArchive!$A$2:$P$6000,5,FALSE)</f>
        <v>88.935100000000006</v>
      </c>
      <c r="O2249" s="23">
        <f>VLOOKUP(A2249,[1]FloodArchive!$A$2:$P$6000,6,FALSE)</f>
        <v>22.341999999999999</v>
      </c>
      <c r="P2249" s="33" t="s">
        <v>4356</v>
      </c>
    </row>
    <row r="2250" spans="1:16" ht="39.950000000000003" customHeight="1" x14ac:dyDescent="0.2">
      <c r="A2250" s="138">
        <f t="shared" si="110"/>
        <v>1966</v>
      </c>
      <c r="B2250" s="21" t="str">
        <f>VLOOKUP(A2250,[1]FloodArchive!$A$2:$N$6000,3,FALSE)</f>
        <v>Vietnam</v>
      </c>
      <c r="C2250" s="22" t="s">
        <v>4357</v>
      </c>
      <c r="D2250" s="24">
        <f>VLOOKUP(A2250,[1]FloodArchive!$A$2:$P$6000,8,FALSE)</f>
        <v>37427</v>
      </c>
      <c r="E2250" s="24">
        <f>VLOOKUP(A2250,[1]FloodArchive!$A$2:$P$6000,9,FALSE)</f>
        <v>37430</v>
      </c>
      <c r="F2250" s="25">
        <f t="shared" si="111"/>
        <v>4</v>
      </c>
      <c r="G2250" s="23">
        <f>VLOOKUP(A2250,[1]FloodArchive!$A$2:$P$6000,11,FALSE)</f>
        <v>4</v>
      </c>
      <c r="H2250" s="23">
        <f>VLOOKUP(A2250,[1]FloodArchive!$A$2:$P$6000,12,FALSE)</f>
        <v>0</v>
      </c>
      <c r="I2250" s="36">
        <v>723684</v>
      </c>
      <c r="J2250" s="23" t="str">
        <f>VLOOKUP(A2250,[1]FloodArchive!$A$2:$P$6000,13,FALSE)</f>
        <v>Heavy rain</v>
      </c>
      <c r="K2250" s="26">
        <f>VLOOKUP(A2250,[1]FloodArchive!$A$2:$P$6003,14,FALSE)</f>
        <v>1</v>
      </c>
      <c r="L2250" s="23">
        <f>VLOOKUP(A2250,[1]FloodArchive!$A$2:$P$6000,7,FALSE)</f>
        <v>2182.4</v>
      </c>
      <c r="M2250" s="27">
        <f t="shared" si="112"/>
        <v>3.9409943443043471</v>
      </c>
      <c r="N2250" s="23">
        <f>VLOOKUP(A2250,[1]FloodArchive!$A$2:$P$6000,5,FALSE)</f>
        <v>107.069</v>
      </c>
      <c r="O2250" s="23">
        <f>VLOOKUP(A2250,[1]FloodArchive!$A$2:$P$6000,6,FALSE)</f>
        <v>11.789099999999999</v>
      </c>
      <c r="P2250" s="33" t="s">
        <v>4358</v>
      </c>
    </row>
    <row r="2251" spans="1:16" ht="39.950000000000003" customHeight="1" x14ac:dyDescent="0.2">
      <c r="A2251" s="138">
        <f t="shared" ref="A2251:A2314" si="113">A2252+1</f>
        <v>1965</v>
      </c>
      <c r="B2251" s="21" t="str">
        <f>VLOOKUP(A2251,[1]FloodArchive!$A$2:$N$6000,3,FALSE)</f>
        <v>Ireland</v>
      </c>
      <c r="C2251" s="22" t="s">
        <v>4359</v>
      </c>
      <c r="D2251" s="24">
        <f>VLOOKUP(A2251,[1]FloodArchive!$A$2:$P$6000,8,FALSE)</f>
        <v>37429</v>
      </c>
      <c r="E2251" s="24">
        <f>VLOOKUP(A2251,[1]FloodArchive!$A$2:$P$6000,9,FALSE)</f>
        <v>37431</v>
      </c>
      <c r="F2251" s="25">
        <f t="shared" si="111"/>
        <v>3</v>
      </c>
      <c r="G2251" s="23">
        <f>VLOOKUP(A2251,[1]FloodArchive!$A$2:$P$6000,11,FALSE)</f>
        <v>0</v>
      </c>
      <c r="H2251" s="23">
        <f>VLOOKUP(A2251,[1]FloodArchive!$A$2:$P$6000,12,FALSE)</f>
        <v>0</v>
      </c>
      <c r="I2251" s="36"/>
      <c r="J2251" s="23" t="str">
        <f>VLOOKUP(A2251,[1]FloodArchive!$A$2:$P$6000,13,FALSE)</f>
        <v>Heavy rain</v>
      </c>
      <c r="K2251" s="26">
        <f>VLOOKUP(A2251,[1]FloodArchive!$A$2:$P$6003,14,FALSE)</f>
        <v>1</v>
      </c>
      <c r="L2251" s="23">
        <f>VLOOKUP(A2251,[1]FloodArchive!$A$2:$P$6000,7,FALSE)</f>
        <v>2754.41</v>
      </c>
      <c r="M2251" s="27">
        <f t="shared" si="112"/>
        <v>3.9171498411433108</v>
      </c>
      <c r="N2251" s="23">
        <f>VLOOKUP(A2251,[1]FloodArchive!$A$2:$P$6000,5,FALSE)</f>
        <v>-6.1593</v>
      </c>
      <c r="O2251" s="23">
        <f>VLOOKUP(A2251,[1]FloodArchive!$A$2:$P$6000,6,FALSE)</f>
        <v>54.564300000000003</v>
      </c>
      <c r="P2251" s="33" t="s">
        <v>4360</v>
      </c>
    </row>
    <row r="2252" spans="1:16" ht="39.950000000000003" customHeight="1" x14ac:dyDescent="0.2">
      <c r="A2252" s="138">
        <f t="shared" si="113"/>
        <v>1964</v>
      </c>
      <c r="B2252" s="21" t="str">
        <f>VLOOKUP(A2252,[1]FloodArchive!$A$2:$N$6000,3,FALSE)</f>
        <v>China</v>
      </c>
      <c r="C2252" s="22" t="s">
        <v>4361</v>
      </c>
      <c r="D2252" s="24">
        <f>VLOOKUP(A2252,[1]FloodArchive!$A$2:$P$6000,8,FALSE)</f>
        <v>37428</v>
      </c>
      <c r="E2252" s="24">
        <f>VLOOKUP(A2252,[1]FloodArchive!$A$2:$P$6000,9,FALSE)</f>
        <v>37432</v>
      </c>
      <c r="F2252" s="25">
        <f t="shared" si="111"/>
        <v>5</v>
      </c>
      <c r="G2252" s="23">
        <f>VLOOKUP(A2252,[1]FloodArchive!$A$2:$P$6000,11,FALSE)</f>
        <v>0</v>
      </c>
      <c r="H2252" s="23">
        <f>VLOOKUP(A2252,[1]FloodArchive!$A$2:$P$6000,12,FALSE)</f>
        <v>0</v>
      </c>
      <c r="I2252" s="36"/>
      <c r="J2252" s="23" t="str">
        <f>VLOOKUP(A2252,[1]FloodArchive!$A$2:$P$6000,13,FALSE)</f>
        <v>Heavy rain</v>
      </c>
      <c r="K2252" s="26">
        <f>VLOOKUP(A2252,[1]FloodArchive!$A$2:$P$6003,14,FALSE)</f>
        <v>1</v>
      </c>
      <c r="L2252" s="23">
        <f>VLOOKUP(A2252,[1]FloodArchive!$A$2:$P$6000,7,FALSE)</f>
        <v>22455.41</v>
      </c>
      <c r="M2252" s="27">
        <f t="shared" si="112"/>
        <v>5.0502909933322595</v>
      </c>
      <c r="N2252" s="23">
        <f>VLOOKUP(A2252,[1]FloodArchive!$A$2:$P$6000,5,FALSE)</f>
        <v>107.99</v>
      </c>
      <c r="O2252" s="23">
        <f>VLOOKUP(A2252,[1]FloodArchive!$A$2:$P$6000,6,FALSE)</f>
        <v>33.0246</v>
      </c>
      <c r="P2252" s="33" t="s">
        <v>4362</v>
      </c>
    </row>
    <row r="2253" spans="1:16" ht="39.950000000000003" customHeight="1" x14ac:dyDescent="0.2">
      <c r="A2253" s="138">
        <f t="shared" si="113"/>
        <v>1963</v>
      </c>
      <c r="B2253" s="21" t="str">
        <f>VLOOKUP(A2253,[1]FloodArchive!$A$2:$N$6000,3,FALSE)</f>
        <v>Canada</v>
      </c>
      <c r="C2253" s="22" t="s">
        <v>4363</v>
      </c>
      <c r="D2253" s="24">
        <f>VLOOKUP(A2253,[1]FloodArchive!$A$2:$P$6000,8,FALSE)</f>
        <v>37416</v>
      </c>
      <c r="E2253" s="24">
        <f>VLOOKUP(A2253,[1]FloodArchive!$A$2:$P$6000,9,FALSE)</f>
        <v>37419</v>
      </c>
      <c r="F2253" s="25">
        <f t="shared" si="111"/>
        <v>4</v>
      </c>
      <c r="G2253" s="23">
        <f>VLOOKUP(A2253,[1]FloodArchive!$A$2:$P$6000,11,FALSE)</f>
        <v>0</v>
      </c>
      <c r="H2253" s="23">
        <f>VLOOKUP(A2253,[1]FloodArchive!$A$2:$P$6000,12,FALSE)</f>
        <v>0</v>
      </c>
      <c r="I2253" s="36"/>
      <c r="J2253" s="23" t="str">
        <f>VLOOKUP(A2253,[1]FloodArchive!$A$2:$P$6000,13,FALSE)</f>
        <v>Heavy rain</v>
      </c>
      <c r="K2253" s="26">
        <f>VLOOKUP(A2253,[1]FloodArchive!$A$2:$P$6003,14,FALSE)</f>
        <v>1</v>
      </c>
      <c r="L2253" s="23">
        <f>VLOOKUP(A2253,[1]FloodArchive!$A$2:$P$6000,7,FALSE)</f>
        <v>5527.39</v>
      </c>
      <c r="M2253" s="27">
        <f t="shared" si="112"/>
        <v>4.3445800998164597</v>
      </c>
      <c r="N2253" s="23">
        <f>VLOOKUP(A2253,[1]FloodArchive!$A$2:$P$6000,5,FALSE)</f>
        <v>-94.043499999999995</v>
      </c>
      <c r="O2253" s="23">
        <f>VLOOKUP(A2253,[1]FloodArchive!$A$2:$P$6000,6,FALSE)</f>
        <v>48.852699999999999</v>
      </c>
      <c r="P2253" s="33" t="s">
        <v>4364</v>
      </c>
    </row>
    <row r="2254" spans="1:16" ht="39.950000000000003" customHeight="1" x14ac:dyDescent="0.2">
      <c r="A2254" s="138">
        <f t="shared" si="113"/>
        <v>1962</v>
      </c>
      <c r="B2254" s="21" t="str">
        <f>VLOOKUP(A2254,[1]FloodArchive!$A$2:$N$6000,3,FALSE)</f>
        <v>Russia</v>
      </c>
      <c r="C2254" s="22" t="s">
        <v>4365</v>
      </c>
      <c r="D2254" s="24">
        <f>VLOOKUP(A2254,[1]FloodArchive!$A$2:$P$6000,8,FALSE)</f>
        <v>37426</v>
      </c>
      <c r="E2254" s="24">
        <f>VLOOKUP(A2254,[1]FloodArchive!$A$2:$P$6000,9,FALSE)</f>
        <v>37438</v>
      </c>
      <c r="F2254" s="25">
        <f t="shared" si="111"/>
        <v>13</v>
      </c>
      <c r="G2254" s="23">
        <f>VLOOKUP(A2254,[1]FloodArchive!$A$2:$P$6000,11,FALSE)</f>
        <v>117</v>
      </c>
      <c r="H2254" s="23">
        <f>VLOOKUP(A2254,[1]FloodArchive!$A$2:$P$6000,12,FALSE)</f>
        <v>200000</v>
      </c>
      <c r="I2254" s="36">
        <v>437000000</v>
      </c>
      <c r="J2254" s="23" t="str">
        <f>VLOOKUP(A2254,[1]FloodArchive!$A$2:$P$6000,13,FALSE)</f>
        <v>Heavy rain</v>
      </c>
      <c r="K2254" s="26">
        <f>VLOOKUP(A2254,[1]FloodArchive!$A$2:$P$6003,14,FALSE)</f>
        <v>2</v>
      </c>
      <c r="L2254" s="23">
        <f>VLOOKUP(A2254,[1]FloodArchive!$A$2:$P$6000,7,FALSE)</f>
        <v>224555.13</v>
      </c>
      <c r="M2254" s="27">
        <f t="shared" si="112"/>
        <v>6.7662963290139215</v>
      </c>
      <c r="N2254" s="23">
        <f>VLOOKUP(A2254,[1]FloodArchive!$A$2:$P$6000,5,FALSE)</f>
        <v>43.255000000000003</v>
      </c>
      <c r="O2254" s="23">
        <f>VLOOKUP(A2254,[1]FloodArchive!$A$2:$P$6000,6,FALSE)</f>
        <v>43.992899999999999</v>
      </c>
      <c r="P2254" s="33" t="s">
        <v>4366</v>
      </c>
    </row>
    <row r="2255" spans="1:16" ht="39.950000000000003" customHeight="1" x14ac:dyDescent="0.2">
      <c r="A2255" s="138">
        <f t="shared" si="113"/>
        <v>1961</v>
      </c>
      <c r="B2255" s="21" t="str">
        <f>VLOOKUP(A2255,[1]FloodArchive!$A$2:$N$6000,3,FALSE)</f>
        <v>New Zealand</v>
      </c>
      <c r="C2255" s="22" t="s">
        <v>4367</v>
      </c>
      <c r="D2255" s="24">
        <f>VLOOKUP(A2255,[1]FloodArchive!$A$2:$P$6000,8,FALSE)</f>
        <v>37428</v>
      </c>
      <c r="E2255" s="24">
        <f>VLOOKUP(A2255,[1]FloodArchive!$A$2:$P$6000,9,FALSE)</f>
        <v>37430</v>
      </c>
      <c r="F2255" s="25">
        <f t="shared" si="111"/>
        <v>3</v>
      </c>
      <c r="G2255" s="23">
        <f>VLOOKUP(A2255,[1]FloodArchive!$A$2:$P$6000,11,FALSE)</f>
        <v>1</v>
      </c>
      <c r="H2255" s="23">
        <f>VLOOKUP(A2255,[1]FloodArchive!$A$2:$P$6000,12,FALSE)</f>
        <v>0</v>
      </c>
      <c r="I2255" s="36">
        <v>3000000</v>
      </c>
      <c r="J2255" s="23" t="str">
        <f>VLOOKUP(A2255,[1]FloodArchive!$A$2:$P$6000,13,FALSE)</f>
        <v>Heavy rain</v>
      </c>
      <c r="K2255" s="26">
        <f>VLOOKUP(A2255,[1]FloodArchive!$A$2:$P$6003,14,FALSE)</f>
        <v>2</v>
      </c>
      <c r="L2255" s="23">
        <f>VLOOKUP(A2255,[1]FloodArchive!$A$2:$P$6000,7,FALSE)</f>
        <v>6481.41</v>
      </c>
      <c r="M2255" s="27">
        <f t="shared" si="112"/>
        <v>4.5898207452368247</v>
      </c>
      <c r="N2255" s="23">
        <f>VLOOKUP(A2255,[1]FloodArchive!$A$2:$P$6000,5,FALSE)</f>
        <v>175.172</v>
      </c>
      <c r="O2255" s="23">
        <f>VLOOKUP(A2255,[1]FloodArchive!$A$2:$P$6000,6,FALSE)</f>
        <v>-37.2605</v>
      </c>
      <c r="P2255" s="33" t="s">
        <v>4368</v>
      </c>
    </row>
    <row r="2256" spans="1:16" ht="39.950000000000003" customHeight="1" x14ac:dyDescent="0.2">
      <c r="A2256" s="138">
        <f t="shared" si="113"/>
        <v>1960</v>
      </c>
      <c r="B2256" s="21" t="str">
        <f>VLOOKUP(A2256,[1]FloodArchive!$A$2:$N$6000,3,FALSE)</f>
        <v>Bangladesh</v>
      </c>
      <c r="C2256" s="22" t="s">
        <v>4369</v>
      </c>
      <c r="D2256" s="24">
        <f>VLOOKUP(A2256,[1]FloodArchive!$A$2:$P$6000,8,FALSE)</f>
        <v>37425</v>
      </c>
      <c r="E2256" s="24">
        <f>VLOOKUP(A2256,[1]FloodArchive!$A$2:$P$6000,9,FALSE)</f>
        <v>37431</v>
      </c>
      <c r="F2256" s="25">
        <f t="shared" si="111"/>
        <v>7</v>
      </c>
      <c r="G2256" s="23">
        <f>VLOOKUP(A2256,[1]FloodArchive!$A$2:$P$6000,11,FALSE)</f>
        <v>4</v>
      </c>
      <c r="H2256" s="23">
        <f>VLOOKUP(A2256,[1]FloodArchive!$A$2:$P$6000,12,FALSE)</f>
        <v>20000</v>
      </c>
      <c r="I2256" s="36"/>
      <c r="J2256" s="23" t="str">
        <f>VLOOKUP(A2256,[1]FloodArchive!$A$2:$P$6000,13,FALSE)</f>
        <v>Monsoonal rain</v>
      </c>
      <c r="K2256" s="26">
        <f>VLOOKUP(A2256,[1]FloodArchive!$A$2:$P$6003,14,FALSE)</f>
        <v>1</v>
      </c>
      <c r="L2256" s="23">
        <f>VLOOKUP(A2256,[1]FloodArchive!$A$2:$P$6000,7,FALSE)</f>
        <v>18368.62</v>
      </c>
      <c r="M2256" s="27">
        <f t="shared" si="112"/>
        <v>5.1091745698150248</v>
      </c>
      <c r="N2256" s="23">
        <f>VLOOKUP(A2256,[1]FloodArchive!$A$2:$P$6000,5,FALSE)</f>
        <v>90.9923</v>
      </c>
      <c r="O2256" s="23">
        <f>VLOOKUP(A2256,[1]FloodArchive!$A$2:$P$6000,6,FALSE)</f>
        <v>25.2225</v>
      </c>
      <c r="P2256" s="33" t="s">
        <v>4370</v>
      </c>
    </row>
    <row r="2257" spans="1:16" ht="39.950000000000003" customHeight="1" x14ac:dyDescent="0.2">
      <c r="A2257" s="138">
        <f t="shared" si="113"/>
        <v>1959</v>
      </c>
      <c r="B2257" s="21" t="str">
        <f>VLOOKUP(A2257,[1]FloodArchive!$A$2:$N$6000,3,FALSE)</f>
        <v>China</v>
      </c>
      <c r="C2257" s="22" t="s">
        <v>4371</v>
      </c>
      <c r="D2257" s="24">
        <f>VLOOKUP(A2257,[1]FloodArchive!$A$2:$P$6000,8,FALSE)</f>
        <v>37421</v>
      </c>
      <c r="E2257" s="24">
        <f>VLOOKUP(A2257,[1]FloodArchive!$A$2:$P$6000,9,FALSE)</f>
        <v>37429</v>
      </c>
      <c r="F2257" s="25">
        <f t="shared" si="111"/>
        <v>9</v>
      </c>
      <c r="G2257" s="23">
        <f>VLOOKUP(A2257,[1]FloodArchive!$A$2:$P$6000,11,FALSE)</f>
        <v>0</v>
      </c>
      <c r="H2257" s="23">
        <f>VLOOKUP(A2257,[1]FloodArchive!$A$2:$P$6000,12,FALSE)</f>
        <v>8000</v>
      </c>
      <c r="I2257" s="36">
        <v>200000000</v>
      </c>
      <c r="J2257" s="23" t="str">
        <f>VLOOKUP(A2257,[1]FloodArchive!$A$2:$P$6000,13,FALSE)</f>
        <v>Heavy rain</v>
      </c>
      <c r="K2257" s="26">
        <f>VLOOKUP(A2257,[1]FloodArchive!$A$2:$P$6003,14,FALSE)</f>
        <v>2</v>
      </c>
      <c r="L2257" s="23">
        <f>VLOOKUP(A2257,[1]FloodArchive!$A$2:$P$6000,7,FALSE)</f>
        <v>20154.02</v>
      </c>
      <c r="M2257" s="27">
        <f t="shared" si="112"/>
        <v>5.5596341903043669</v>
      </c>
      <c r="N2257" s="23">
        <f>VLOOKUP(A2257,[1]FloodArchive!$A$2:$P$6000,5,FALSE)</f>
        <v>110.574</v>
      </c>
      <c r="O2257" s="23">
        <f>VLOOKUP(A2257,[1]FloodArchive!$A$2:$P$6000,6,FALSE)</f>
        <v>25.341100000000001</v>
      </c>
      <c r="P2257" s="33" t="s">
        <v>4372</v>
      </c>
    </row>
    <row r="2258" spans="1:16" ht="39.950000000000003" customHeight="1" x14ac:dyDescent="0.2">
      <c r="A2258" s="138">
        <f t="shared" si="113"/>
        <v>1958</v>
      </c>
      <c r="B2258" s="21" t="str">
        <f>VLOOKUP(A2258,[1]FloodArchive!$A$2:$N$6000,3,FALSE)</f>
        <v>China</v>
      </c>
      <c r="C2258" s="22" t="s">
        <v>4373</v>
      </c>
      <c r="D2258" s="24">
        <f>VLOOKUP(A2258,[1]FloodArchive!$A$2:$P$6000,8,FALSE)</f>
        <v>37420</v>
      </c>
      <c r="E2258" s="24">
        <f>VLOOKUP(A2258,[1]FloodArchive!$A$2:$P$6000,9,FALSE)</f>
        <v>37431</v>
      </c>
      <c r="F2258" s="25">
        <f t="shared" si="111"/>
        <v>12</v>
      </c>
      <c r="G2258" s="23">
        <f>VLOOKUP(A2258,[1]FloodArchive!$A$2:$P$6000,11,FALSE)</f>
        <v>24</v>
      </c>
      <c r="H2258" s="23">
        <f>VLOOKUP(A2258,[1]FloodArchive!$A$2:$P$6000,12,FALSE)</f>
        <v>150000</v>
      </c>
      <c r="I2258" s="36"/>
      <c r="J2258" s="23" t="str">
        <f>VLOOKUP(A2258,[1]FloodArchive!$A$2:$P$6000,13,FALSE)</f>
        <v>Heavy rain</v>
      </c>
      <c r="K2258" s="26">
        <f>VLOOKUP(A2258,[1]FloodArchive!$A$2:$P$6003,14,FALSE)</f>
        <v>1</v>
      </c>
      <c r="L2258" s="23">
        <f>VLOOKUP(A2258,[1]FloodArchive!$A$2:$P$6000,7,FALSE)</f>
        <v>13634.82</v>
      </c>
      <c r="M2258" s="27">
        <f t="shared" si="112"/>
        <v>5.2138306550269427</v>
      </c>
      <c r="N2258" s="23">
        <f>VLOOKUP(A2258,[1]FloodArchive!$A$2:$P$6000,5,FALSE)</f>
        <v>116.52</v>
      </c>
      <c r="O2258" s="23">
        <f>VLOOKUP(A2258,[1]FloodArchive!$A$2:$P$6000,6,FALSE)</f>
        <v>27.852399999999999</v>
      </c>
      <c r="P2258" s="33" t="s">
        <v>4374</v>
      </c>
    </row>
    <row r="2259" spans="1:16" ht="39.950000000000003" customHeight="1" x14ac:dyDescent="0.2">
      <c r="A2259" s="138">
        <f t="shared" si="113"/>
        <v>1957</v>
      </c>
      <c r="B2259" s="21" t="str">
        <f>VLOOKUP(A2259,[1]FloodArchive!$A$2:$N$6000,3,FALSE)</f>
        <v>Romania</v>
      </c>
      <c r="C2259" s="22" t="s">
        <v>4375</v>
      </c>
      <c r="D2259" s="24">
        <f>VLOOKUP(A2259,[1]FloodArchive!$A$2:$P$6000,8,FALSE)</f>
        <v>37423</v>
      </c>
      <c r="E2259" s="24">
        <f>VLOOKUP(A2259,[1]FloodArchive!$A$2:$P$6000,9,FALSE)</f>
        <v>37425</v>
      </c>
      <c r="F2259" s="25">
        <f t="shared" si="111"/>
        <v>3</v>
      </c>
      <c r="G2259" s="23">
        <f>VLOOKUP(A2259,[1]FloodArchive!$A$2:$P$6000,11,FALSE)</f>
        <v>0</v>
      </c>
      <c r="H2259" s="23">
        <f>VLOOKUP(A2259,[1]FloodArchive!$A$2:$P$6000,12,FALSE)</f>
        <v>0</v>
      </c>
      <c r="I2259" s="36"/>
      <c r="J2259" s="23" t="str">
        <f>VLOOKUP(A2259,[1]FloodArchive!$A$2:$P$6000,13,FALSE)</f>
        <v>Heavy rain</v>
      </c>
      <c r="K2259" s="26">
        <f>VLOOKUP(A2259,[1]FloodArchive!$A$2:$P$6003,14,FALSE)</f>
        <v>1</v>
      </c>
      <c r="L2259" s="23">
        <f>VLOOKUP(A2259,[1]FloodArchive!$A$2:$P$6000,7,FALSE)</f>
        <v>765.41499999999996</v>
      </c>
      <c r="M2259" s="27">
        <f t="shared" si="112"/>
        <v>3.3610182236525588</v>
      </c>
      <c r="N2259" s="23">
        <f>VLOOKUP(A2259,[1]FloodArchive!$A$2:$P$6000,5,FALSE)</f>
        <v>24.6069</v>
      </c>
      <c r="O2259" s="23">
        <f>VLOOKUP(A2259,[1]FloodArchive!$A$2:$P$6000,6,FALSE)</f>
        <v>46.602699999999999</v>
      </c>
      <c r="P2259" s="33" t="s">
        <v>4376</v>
      </c>
    </row>
    <row r="2260" spans="1:16" ht="39.950000000000003" customHeight="1" x14ac:dyDescent="0.2">
      <c r="A2260" s="138">
        <f t="shared" si="113"/>
        <v>1956</v>
      </c>
      <c r="B2260" s="21" t="str">
        <f>VLOOKUP(A2260,[1]FloodArchive!$A$2:$N$6000,3,FALSE)</f>
        <v>Brazil</v>
      </c>
      <c r="C2260" s="22" t="s">
        <v>4377</v>
      </c>
      <c r="D2260" s="24">
        <f>VLOOKUP(A2260,[1]FloodArchive!$A$2:$P$6000,8,FALSE)</f>
        <v>37419</v>
      </c>
      <c r="E2260" s="24">
        <f>VLOOKUP(A2260,[1]FloodArchive!$A$2:$P$6000,9,FALSE)</f>
        <v>37426</v>
      </c>
      <c r="F2260" s="25">
        <f t="shared" si="111"/>
        <v>8</v>
      </c>
      <c r="G2260" s="23">
        <f>VLOOKUP(A2260,[1]FloodArchive!$A$2:$P$6000,11,FALSE)</f>
        <v>0</v>
      </c>
      <c r="H2260" s="23">
        <f>VLOOKUP(A2260,[1]FloodArchive!$A$2:$P$6000,12,FALSE)</f>
        <v>2000</v>
      </c>
      <c r="I2260" s="36"/>
      <c r="J2260" s="23" t="str">
        <f>VLOOKUP(A2260,[1]FloodArchive!$A$2:$P$6000,13,FALSE)</f>
        <v>Heavy rain</v>
      </c>
      <c r="K2260" s="26">
        <f>VLOOKUP(A2260,[1]FloodArchive!$A$2:$P$6003,14,FALSE)</f>
        <v>1</v>
      </c>
      <c r="L2260" s="23">
        <f>VLOOKUP(A2260,[1]FloodArchive!$A$2:$P$6000,7,FALSE)</f>
        <v>18939.900000000001</v>
      </c>
      <c r="M2260" s="27">
        <f t="shared" si="112"/>
        <v>5.1804676686516569</v>
      </c>
      <c r="N2260" s="23">
        <f>VLOOKUP(A2260,[1]FloodArchive!$A$2:$P$6000,5,FALSE)</f>
        <v>-51.530299999999997</v>
      </c>
      <c r="O2260" s="23">
        <f>VLOOKUP(A2260,[1]FloodArchive!$A$2:$P$6000,6,FALSE)</f>
        <v>-29.9438</v>
      </c>
      <c r="P2260" s="33" t="s">
        <v>4378</v>
      </c>
    </row>
    <row r="2261" spans="1:16" ht="39.950000000000003" customHeight="1" x14ac:dyDescent="0.2">
      <c r="A2261" s="138">
        <f t="shared" si="113"/>
        <v>1955</v>
      </c>
      <c r="B2261" s="21" t="str">
        <f>VLOOKUP(A2261,[1]FloodArchive!$A$2:$N$6000,3,FALSE)</f>
        <v>China</v>
      </c>
      <c r="C2261" s="22" t="s">
        <v>4379</v>
      </c>
      <c r="D2261" s="24">
        <f>VLOOKUP(A2261,[1]FloodArchive!$A$2:$P$6000,8,FALSE)</f>
        <v>37422</v>
      </c>
      <c r="E2261" s="24">
        <f>VLOOKUP(A2261,[1]FloodArchive!$A$2:$P$6000,9,FALSE)</f>
        <v>37431</v>
      </c>
      <c r="F2261" s="25">
        <f t="shared" si="111"/>
        <v>10</v>
      </c>
      <c r="G2261" s="23">
        <f>VLOOKUP(A2261,[1]FloodArchive!$A$2:$P$6000,11,FALSE)</f>
        <v>53</v>
      </c>
      <c r="H2261" s="23">
        <f>VLOOKUP(A2261,[1]FloodArchive!$A$2:$P$6000,12,FALSE)</f>
        <v>32000</v>
      </c>
      <c r="I2261" s="36">
        <v>50740000</v>
      </c>
      <c r="J2261" s="23" t="str">
        <f>VLOOKUP(A2261,[1]FloodArchive!$A$2:$P$6000,13,FALSE)</f>
        <v>Heavy rain</v>
      </c>
      <c r="K2261" s="26">
        <f>VLOOKUP(A2261,[1]FloodArchive!$A$2:$P$6003,14,FALSE)</f>
        <v>1</v>
      </c>
      <c r="L2261" s="23">
        <f>VLOOKUP(A2261,[1]FloodArchive!$A$2:$P$6000,7,FALSE)</f>
        <v>130291.33</v>
      </c>
      <c r="M2261" s="27">
        <f t="shared" si="112"/>
        <v>6.1149155173362688</v>
      </c>
      <c r="N2261" s="23">
        <f>VLOOKUP(A2261,[1]FloodArchive!$A$2:$P$6000,5,FALSE)</f>
        <v>111.824</v>
      </c>
      <c r="O2261" s="23">
        <f>VLOOKUP(A2261,[1]FloodArchive!$A$2:$P$6000,6,FALSE)</f>
        <v>28.022200000000002</v>
      </c>
      <c r="P2261" s="33" t="s">
        <v>4380</v>
      </c>
    </row>
    <row r="2262" spans="1:16" ht="39.950000000000003" customHeight="1" x14ac:dyDescent="0.2">
      <c r="A2262" s="138">
        <f t="shared" si="113"/>
        <v>1954</v>
      </c>
      <c r="B2262" s="21" t="str">
        <f>VLOOKUP(A2262,[1]FloodArchive!$A$2:$N$6000,3,FALSE)</f>
        <v>China</v>
      </c>
      <c r="C2262" s="22" t="s">
        <v>4381</v>
      </c>
      <c r="D2262" s="24">
        <f>VLOOKUP(A2262,[1]FloodArchive!$A$2:$P$6000,8,FALSE)</f>
        <v>37419</v>
      </c>
      <c r="E2262" s="24">
        <f>VLOOKUP(A2262,[1]FloodArchive!$A$2:$P$6000,9,FALSE)</f>
        <v>37426</v>
      </c>
      <c r="F2262" s="25">
        <f t="shared" si="111"/>
        <v>8</v>
      </c>
      <c r="G2262" s="23">
        <f>VLOOKUP(A2262,[1]FloodArchive!$A$2:$P$6000,11,FALSE)</f>
        <v>11</v>
      </c>
      <c r="H2262" s="23">
        <f>VLOOKUP(A2262,[1]FloodArchive!$A$2:$P$6000,12,FALSE)</f>
        <v>0</v>
      </c>
      <c r="I2262" s="36">
        <v>12000000</v>
      </c>
      <c r="J2262" s="23" t="str">
        <f>VLOOKUP(A2262,[1]FloodArchive!$A$2:$P$6000,13,FALSE)</f>
        <v>Heavy rain</v>
      </c>
      <c r="K2262" s="26">
        <f>VLOOKUP(A2262,[1]FloodArchive!$A$2:$P$6003,14,FALSE)</f>
        <v>2</v>
      </c>
      <c r="L2262" s="23">
        <f>VLOOKUP(A2262,[1]FloodArchive!$A$2:$P$6000,7,FALSE)</f>
        <v>50532.06</v>
      </c>
      <c r="M2262" s="27">
        <f t="shared" si="112"/>
        <v>5.9076869857901935</v>
      </c>
      <c r="N2262" s="23">
        <f>VLOOKUP(A2262,[1]FloodArchive!$A$2:$P$6000,5,FALSE)</f>
        <v>118.078</v>
      </c>
      <c r="O2262" s="23">
        <f>VLOOKUP(A2262,[1]FloodArchive!$A$2:$P$6000,6,FALSE)</f>
        <v>26.5167</v>
      </c>
      <c r="P2262" s="33" t="s">
        <v>4382</v>
      </c>
    </row>
    <row r="2263" spans="1:16" ht="39.950000000000003" customHeight="1" x14ac:dyDescent="0.2">
      <c r="A2263" s="138">
        <f t="shared" si="113"/>
        <v>1953</v>
      </c>
      <c r="B2263" s="21" t="str">
        <f>VLOOKUP(A2263,[1]FloodArchive!$A$2:$N$6000,3,FALSE)</f>
        <v>Tajikistan</v>
      </c>
      <c r="C2263" s="22" t="s">
        <v>4383</v>
      </c>
      <c r="D2263" s="24">
        <f>VLOOKUP(A2263,[1]FloodArchive!$A$2:$P$6000,8,FALSE)</f>
        <v>37423</v>
      </c>
      <c r="E2263" s="24">
        <f>VLOOKUP(A2263,[1]FloodArchive!$A$2:$P$6000,9,FALSE)</f>
        <v>37425</v>
      </c>
      <c r="F2263" s="25">
        <f t="shared" si="111"/>
        <v>3</v>
      </c>
      <c r="G2263" s="23">
        <f>VLOOKUP(A2263,[1]FloodArchive!$A$2:$P$6000,11,FALSE)</f>
        <v>4</v>
      </c>
      <c r="H2263" s="23">
        <f>VLOOKUP(A2263,[1]FloodArchive!$A$2:$P$6000,12,FALSE)</f>
        <v>0</v>
      </c>
      <c r="I2263" s="36"/>
      <c r="J2263" s="23" t="str">
        <f>VLOOKUP(A2263,[1]FloodArchive!$A$2:$P$6000,13,FALSE)</f>
        <v>Heavy rain</v>
      </c>
      <c r="K2263" s="26">
        <f>VLOOKUP(A2263,[1]FloodArchive!$A$2:$P$6003,14,FALSE)</f>
        <v>1</v>
      </c>
      <c r="L2263" s="23">
        <f>VLOOKUP(A2263,[1]FloodArchive!$A$2:$P$6000,7,FALSE)</f>
        <v>1160.1199999999999</v>
      </c>
      <c r="M2263" s="27">
        <f t="shared" si="112"/>
        <v>3.5416241686382994</v>
      </c>
      <c r="N2263" s="23">
        <f>VLOOKUP(A2263,[1]FloodArchive!$A$2:$P$6000,5,FALSE)</f>
        <v>68.826300000000003</v>
      </c>
      <c r="O2263" s="23">
        <f>VLOOKUP(A2263,[1]FloodArchive!$A$2:$P$6000,6,FALSE)</f>
        <v>38.549900000000001</v>
      </c>
      <c r="P2263" s="33" t="s">
        <v>4384</v>
      </c>
    </row>
    <row r="2264" spans="1:16" ht="39.950000000000003" customHeight="1" x14ac:dyDescent="0.2">
      <c r="A2264" s="138">
        <f t="shared" si="113"/>
        <v>1952</v>
      </c>
      <c r="B2264" s="21" t="str">
        <f>VLOOKUP(A2264,[1]FloodArchive!$A$2:$N$6000,3,FALSE)</f>
        <v>India</v>
      </c>
      <c r="C2264" s="22" t="s">
        <v>4385</v>
      </c>
      <c r="D2264" s="24">
        <f>VLOOKUP(A2264,[1]FloodArchive!$A$2:$P$6000,8,FALSE)</f>
        <v>37423</v>
      </c>
      <c r="E2264" s="24">
        <f>VLOOKUP(A2264,[1]FloodArchive!$A$2:$P$6000,9,FALSE)</f>
        <v>37429</v>
      </c>
      <c r="F2264" s="25">
        <f t="shared" si="111"/>
        <v>7</v>
      </c>
      <c r="G2264" s="23">
        <f>VLOOKUP(A2264,[1]FloodArchive!$A$2:$P$6000,11,FALSE)</f>
        <v>0</v>
      </c>
      <c r="H2264" s="23">
        <f>VLOOKUP(A2264,[1]FloodArchive!$A$2:$P$6000,12,FALSE)</f>
        <v>25000</v>
      </c>
      <c r="I2264" s="36"/>
      <c r="J2264" s="23" t="str">
        <f>VLOOKUP(A2264,[1]FloodArchive!$A$2:$P$6000,13,FALSE)</f>
        <v>Monsoonal rain</v>
      </c>
      <c r="K2264" s="26">
        <f>VLOOKUP(A2264,[1]FloodArchive!$A$2:$P$6003,14,FALSE)</f>
        <v>1</v>
      </c>
      <c r="L2264" s="23">
        <f>VLOOKUP(A2264,[1]FloodArchive!$A$2:$P$6000,7,FALSE)</f>
        <v>3790.23</v>
      </c>
      <c r="M2264" s="27">
        <f t="shared" si="112"/>
        <v>4.4237636047844573</v>
      </c>
      <c r="N2264" s="23">
        <f>VLOOKUP(A2264,[1]FloodArchive!$A$2:$P$6000,5,FALSE)</f>
        <v>95.383300000000006</v>
      </c>
      <c r="O2264" s="23">
        <f>VLOOKUP(A2264,[1]FloodArchive!$A$2:$P$6000,6,FALSE)</f>
        <v>27.8034</v>
      </c>
      <c r="P2264" s="33" t="s">
        <v>4386</v>
      </c>
    </row>
    <row r="2265" spans="1:16" ht="39.950000000000003" customHeight="1" x14ac:dyDescent="0.2">
      <c r="A2265" s="138">
        <f t="shared" si="113"/>
        <v>1951</v>
      </c>
      <c r="B2265" s="21" t="str">
        <f>VLOOKUP(A2265,[1]FloodArchive!$A$2:$N$6000,3,FALSE)</f>
        <v>Cuba</v>
      </c>
      <c r="C2265" s="22" t="s">
        <v>4387</v>
      </c>
      <c r="D2265" s="24">
        <f>VLOOKUP(A2265,[1]FloodArchive!$A$2:$P$6000,8,FALSE)</f>
        <v>37419</v>
      </c>
      <c r="E2265" s="24">
        <f>VLOOKUP(A2265,[1]FloodArchive!$A$2:$P$6000,9,FALSE)</f>
        <v>37423</v>
      </c>
      <c r="F2265" s="25">
        <f t="shared" si="111"/>
        <v>5</v>
      </c>
      <c r="G2265" s="23">
        <f>VLOOKUP(A2265,[1]FloodArchive!$A$2:$P$6000,11,FALSE)</f>
        <v>0</v>
      </c>
      <c r="H2265" s="23">
        <f>VLOOKUP(A2265,[1]FloodArchive!$A$2:$P$6000,12,FALSE)</f>
        <v>30000</v>
      </c>
      <c r="I2265" s="36"/>
      <c r="J2265" s="23" t="str">
        <f>VLOOKUP(A2265,[1]FloodArchive!$A$2:$P$6000,13,FALSE)</f>
        <v>Heavy rain</v>
      </c>
      <c r="K2265" s="26">
        <f>VLOOKUP(A2265,[1]FloodArchive!$A$2:$P$6003,14,FALSE)</f>
        <v>1</v>
      </c>
      <c r="L2265" s="23">
        <f>VLOOKUP(A2265,[1]FloodArchive!$A$2:$P$6000,7,FALSE)</f>
        <v>15669.48</v>
      </c>
      <c r="M2265" s="27">
        <f t="shared" si="112"/>
        <v>4.8940245887511473</v>
      </c>
      <c r="N2265" s="23">
        <f>VLOOKUP(A2265,[1]FloodArchive!$A$2:$P$6000,5,FALSE)</f>
        <v>-79.430700000000002</v>
      </c>
      <c r="O2265" s="23">
        <f>VLOOKUP(A2265,[1]FloodArchive!$A$2:$P$6000,6,FALSE)</f>
        <v>22.001799999999999</v>
      </c>
      <c r="P2265" s="33" t="s">
        <v>4388</v>
      </c>
    </row>
    <row r="2266" spans="1:16" ht="39.950000000000003" customHeight="1" x14ac:dyDescent="0.2">
      <c r="A2266" s="138">
        <f t="shared" si="113"/>
        <v>1950</v>
      </c>
      <c r="B2266" s="21" t="str">
        <f>VLOOKUP(A2266,[1]FloodArchive!$A$2:$N$6000,3,FALSE)</f>
        <v>USA</v>
      </c>
      <c r="C2266" s="22" t="s">
        <v>4389</v>
      </c>
      <c r="D2266" s="24">
        <f>VLOOKUP(A2266,[1]FloodArchive!$A$2:$P$6000,8,FALSE)</f>
        <v>37419</v>
      </c>
      <c r="E2266" s="24">
        <f>VLOOKUP(A2266,[1]FloodArchive!$A$2:$P$6000,9,FALSE)</f>
        <v>37421</v>
      </c>
      <c r="F2266" s="25">
        <f t="shared" si="111"/>
        <v>3</v>
      </c>
      <c r="G2266" s="23">
        <f>VLOOKUP(A2266,[1]FloodArchive!$A$2:$P$6000,11,FALSE)</f>
        <v>0</v>
      </c>
      <c r="H2266" s="23">
        <f>VLOOKUP(A2266,[1]FloodArchive!$A$2:$P$6000,12,FALSE)</f>
        <v>0</v>
      </c>
      <c r="I2266" s="36"/>
      <c r="J2266" s="23" t="str">
        <f>VLOOKUP(A2266,[1]FloodArchive!$A$2:$P$6000,13,FALSE)</f>
        <v>Heavy rain</v>
      </c>
      <c r="K2266" s="26">
        <f>VLOOKUP(A2266,[1]FloodArchive!$A$2:$P$6003,14,FALSE)</f>
        <v>1</v>
      </c>
      <c r="L2266" s="23">
        <f>VLOOKUP(A2266,[1]FloodArchive!$A$2:$P$6000,7,FALSE)</f>
        <v>11377.32</v>
      </c>
      <c r="M2266" s="27">
        <f t="shared" si="112"/>
        <v>4.5331612280015756</v>
      </c>
      <c r="N2266" s="23">
        <f>VLOOKUP(A2266,[1]FloodArchive!$A$2:$P$6000,5,FALSE)</f>
        <v>-72.443799999999996</v>
      </c>
      <c r="O2266" s="23">
        <f>VLOOKUP(A2266,[1]FloodArchive!$A$2:$P$6000,6,FALSE)</f>
        <v>44.533000000000001</v>
      </c>
      <c r="P2266" s="33" t="s">
        <v>4390</v>
      </c>
    </row>
    <row r="2267" spans="1:16" ht="39.950000000000003" customHeight="1" x14ac:dyDescent="0.2">
      <c r="A2267" s="138">
        <f t="shared" si="113"/>
        <v>1949</v>
      </c>
      <c r="B2267" s="21" t="str">
        <f>VLOOKUP(A2267,[1]FloodArchive!$A$2:$N$6000,3,FALSE)</f>
        <v>Russia</v>
      </c>
      <c r="C2267" s="22" t="s">
        <v>4391</v>
      </c>
      <c r="D2267" s="24">
        <f>VLOOKUP(A2267,[1]FloodArchive!$A$2:$P$6000,8,FALSE)</f>
        <v>37419</v>
      </c>
      <c r="E2267" s="24">
        <f>VLOOKUP(A2267,[1]FloodArchive!$A$2:$P$6000,9,FALSE)</f>
        <v>37421</v>
      </c>
      <c r="F2267" s="25">
        <f t="shared" si="111"/>
        <v>3</v>
      </c>
      <c r="G2267" s="23">
        <f>VLOOKUP(A2267,[1]FloodArchive!$A$2:$P$6000,11,FALSE)</f>
        <v>0</v>
      </c>
      <c r="H2267" s="23">
        <f>VLOOKUP(A2267,[1]FloodArchive!$A$2:$P$6000,12,FALSE)</f>
        <v>0</v>
      </c>
      <c r="I2267" s="36">
        <v>1500000</v>
      </c>
      <c r="J2267" s="23" t="str">
        <f>VLOOKUP(A2267,[1]FloodArchive!$A$2:$P$6000,13,FALSE)</f>
        <v>Heavy rain</v>
      </c>
      <c r="K2267" s="26">
        <f>VLOOKUP(A2267,[1]FloodArchive!$A$2:$P$6003,14,FALSE)</f>
        <v>1</v>
      </c>
      <c r="L2267" s="23">
        <f>VLOOKUP(A2267,[1]FloodArchive!$A$2:$P$6000,7,FALSE)</f>
        <v>10642.67</v>
      </c>
      <c r="M2267" s="27">
        <f t="shared" si="112"/>
        <v>4.5041718507990227</v>
      </c>
      <c r="N2267" s="23">
        <f>VLOOKUP(A2267,[1]FloodArchive!$A$2:$P$6000,5,FALSE)</f>
        <v>47.041899999999998</v>
      </c>
      <c r="O2267" s="23">
        <f>VLOOKUP(A2267,[1]FloodArchive!$A$2:$P$6000,6,FALSE)</f>
        <v>43.5246</v>
      </c>
      <c r="P2267" s="33" t="s">
        <v>4392</v>
      </c>
    </row>
    <row r="2268" spans="1:16" ht="39.950000000000003" customHeight="1" x14ac:dyDescent="0.2">
      <c r="A2268" s="138">
        <f t="shared" si="113"/>
        <v>1948</v>
      </c>
      <c r="B2268" s="21" t="str">
        <f>VLOOKUP(A2268,[1]FloodArchive!$A$2:$N$6000,3,FALSE)</f>
        <v>Jamaica</v>
      </c>
      <c r="C2268" s="22" t="s">
        <v>4393</v>
      </c>
      <c r="D2268" s="24">
        <f>VLOOKUP(A2268,[1]FloodArchive!$A$2:$P$6000,8,FALSE)</f>
        <v>37419</v>
      </c>
      <c r="E2268" s="24">
        <f>VLOOKUP(A2268,[1]FloodArchive!$A$2:$P$6000,9,FALSE)</f>
        <v>37423</v>
      </c>
      <c r="F2268" s="25">
        <f t="shared" si="111"/>
        <v>5</v>
      </c>
      <c r="G2268" s="23">
        <f>VLOOKUP(A2268,[1]FloodArchive!$A$2:$P$6000,11,FALSE)</f>
        <v>7</v>
      </c>
      <c r="H2268" s="23">
        <f>VLOOKUP(A2268,[1]FloodArchive!$A$2:$P$6000,12,FALSE)</f>
        <v>400</v>
      </c>
      <c r="I2268" s="36">
        <v>20000000</v>
      </c>
      <c r="J2268" s="23" t="str">
        <f>VLOOKUP(A2268,[1]FloodArchive!$A$2:$P$6000,13,FALSE)</f>
        <v>Heavy rain</v>
      </c>
      <c r="K2268" s="26">
        <f>VLOOKUP(A2268,[1]FloodArchive!$A$2:$P$6003,14,FALSE)</f>
        <v>1</v>
      </c>
      <c r="L2268" s="23">
        <f>VLOOKUP(A2268,[1]FloodArchive!$A$2:$P$6000,7,FALSE)</f>
        <v>3012.07</v>
      </c>
      <c r="M2268" s="27">
        <f t="shared" si="112"/>
        <v>4.1778350649126494</v>
      </c>
      <c r="N2268" s="23">
        <f>VLOOKUP(A2268,[1]FloodArchive!$A$2:$P$6000,5,FALSE)</f>
        <v>-77.200599999999994</v>
      </c>
      <c r="O2268" s="23">
        <f>VLOOKUP(A2268,[1]FloodArchive!$A$2:$P$6000,6,FALSE)</f>
        <v>17.964300000000001</v>
      </c>
      <c r="P2268" s="33" t="s">
        <v>4394</v>
      </c>
    </row>
    <row r="2269" spans="1:16" ht="39.950000000000003" customHeight="1" x14ac:dyDescent="0.2">
      <c r="A2269" s="138">
        <f t="shared" si="113"/>
        <v>1947</v>
      </c>
      <c r="B2269" s="21" t="str">
        <f>VLOOKUP(A2269,[1]FloodArchive!$A$2:$N$6000,3,FALSE)</f>
        <v>Ghana</v>
      </c>
      <c r="C2269" s="22" t="s">
        <v>4395</v>
      </c>
      <c r="D2269" s="24">
        <f>VLOOKUP(A2269,[1]FloodArchive!$A$2:$P$6000,8,FALSE)</f>
        <v>37417</v>
      </c>
      <c r="E2269" s="24">
        <f>VLOOKUP(A2269,[1]FloodArchive!$A$2:$P$6000,9,FALSE)</f>
        <v>37419</v>
      </c>
      <c r="F2269" s="25">
        <f t="shared" si="111"/>
        <v>3</v>
      </c>
      <c r="G2269" s="23">
        <f>VLOOKUP(A2269,[1]FloodArchive!$A$2:$P$6000,11,FALSE)</f>
        <v>0</v>
      </c>
      <c r="H2269" s="23">
        <f>VLOOKUP(A2269,[1]FloodArchive!$A$2:$P$6000,12,FALSE)</f>
        <v>0</v>
      </c>
      <c r="I2269" s="36"/>
      <c r="J2269" s="23" t="str">
        <f>VLOOKUP(A2269,[1]FloodArchive!$A$2:$P$6000,13,FALSE)</f>
        <v>Heavy rain</v>
      </c>
      <c r="K2269" s="26">
        <f>VLOOKUP(A2269,[1]FloodArchive!$A$2:$P$6003,14,FALSE)</f>
        <v>1</v>
      </c>
      <c r="L2269" s="23">
        <f>VLOOKUP(A2269,[1]FloodArchive!$A$2:$P$6000,7,FALSE)</f>
        <v>867.24800000000005</v>
      </c>
      <c r="M2269" s="27">
        <f t="shared" si="112"/>
        <v>3.4152645616886859</v>
      </c>
      <c r="N2269" s="23">
        <f>VLOOKUP(A2269,[1]FloodArchive!$A$2:$P$6000,5,FALSE)</f>
        <v>-0.19653799999999999</v>
      </c>
      <c r="O2269" s="23">
        <f>VLOOKUP(A2269,[1]FloodArchive!$A$2:$P$6000,6,FALSE)</f>
        <v>5.6474500000000001</v>
      </c>
      <c r="P2269" s="33" t="s">
        <v>4396</v>
      </c>
    </row>
    <row r="2270" spans="1:16" ht="39.950000000000003" customHeight="1" x14ac:dyDescent="0.2">
      <c r="A2270" s="138">
        <f t="shared" si="113"/>
        <v>1946</v>
      </c>
      <c r="B2270" s="21" t="str">
        <f>VLOOKUP(A2270,[1]FloodArchive!$A$2:$N$6000,3,FALSE)</f>
        <v>Russia</v>
      </c>
      <c r="C2270" s="22" t="s">
        <v>4397</v>
      </c>
      <c r="D2270" s="24">
        <f>VLOOKUP(A2270,[1]FloodArchive!$A$2:$P$6000,8,FALSE)</f>
        <v>37416</v>
      </c>
      <c r="E2270" s="24">
        <f>VLOOKUP(A2270,[1]FloodArchive!$A$2:$P$6000,9,FALSE)</f>
        <v>37422</v>
      </c>
      <c r="F2270" s="25">
        <f t="shared" si="111"/>
        <v>7</v>
      </c>
      <c r="G2270" s="23">
        <f>VLOOKUP(A2270,[1]FloodArchive!$A$2:$P$6000,11,FALSE)</f>
        <v>0</v>
      </c>
      <c r="H2270" s="23">
        <f>VLOOKUP(A2270,[1]FloodArchive!$A$2:$P$6000,12,FALSE)</f>
        <v>0</v>
      </c>
      <c r="I2270" s="36"/>
      <c r="J2270" s="23" t="str">
        <f>VLOOKUP(A2270,[1]FloodArchive!$A$2:$P$6000,13,FALSE)</f>
        <v>Heavy rain</v>
      </c>
      <c r="K2270" s="26">
        <f>VLOOKUP(A2270,[1]FloodArchive!$A$2:$P$6003,14,FALSE)</f>
        <v>1</v>
      </c>
      <c r="L2270" s="23">
        <f>VLOOKUP(A2270,[1]FloodArchive!$A$2:$P$6000,7,FALSE)</f>
        <v>66440.05</v>
      </c>
      <c r="M2270" s="27">
        <f t="shared" si="112"/>
        <v>5.6675279906255813</v>
      </c>
      <c r="N2270" s="23">
        <f>VLOOKUP(A2270,[1]FloodArchive!$A$2:$P$6000,5,FALSE)</f>
        <v>61.550899999999999</v>
      </c>
      <c r="O2270" s="23">
        <f>VLOOKUP(A2270,[1]FloodArchive!$A$2:$P$6000,6,FALSE)</f>
        <v>55.551600000000001</v>
      </c>
      <c r="P2270" s="33"/>
    </row>
    <row r="2271" spans="1:16" ht="39.950000000000003" customHeight="1" x14ac:dyDescent="0.2">
      <c r="A2271" s="138">
        <f t="shared" si="113"/>
        <v>1945</v>
      </c>
      <c r="B2271" s="21" t="str">
        <f>VLOOKUP(A2271,[1]FloodArchive!$A$2:$N$6000,3,FALSE)</f>
        <v>Vietnam</v>
      </c>
      <c r="C2271" s="22" t="s">
        <v>4398</v>
      </c>
      <c r="D2271" s="24">
        <f>VLOOKUP(A2271,[1]FloodArchive!$A$2:$P$6000,8,FALSE)</f>
        <v>37416</v>
      </c>
      <c r="E2271" s="24">
        <f>VLOOKUP(A2271,[1]FloodArchive!$A$2:$P$6000,9,FALSE)</f>
        <v>37418</v>
      </c>
      <c r="F2271" s="25">
        <f t="shared" si="111"/>
        <v>3</v>
      </c>
      <c r="G2271" s="23">
        <f>VLOOKUP(A2271,[1]FloodArchive!$A$2:$P$6000,11,FALSE)</f>
        <v>3</v>
      </c>
      <c r="H2271" s="23">
        <f>VLOOKUP(A2271,[1]FloodArchive!$A$2:$P$6000,12,FALSE)</f>
        <v>0</v>
      </c>
      <c r="I2271" s="36"/>
      <c r="J2271" s="23" t="str">
        <f>VLOOKUP(A2271,[1]FloodArchive!$A$2:$P$6000,13,FALSE)</f>
        <v>Heavy rain</v>
      </c>
      <c r="K2271" s="26">
        <f>VLOOKUP(A2271,[1]FloodArchive!$A$2:$P$6003,14,FALSE)</f>
        <v>1</v>
      </c>
      <c r="L2271" s="23">
        <f>VLOOKUP(A2271,[1]FloodArchive!$A$2:$P$6000,7,FALSE)</f>
        <v>1322.87</v>
      </c>
      <c r="M2271" s="27">
        <f t="shared" si="112"/>
        <v>3.5986384223715113</v>
      </c>
      <c r="N2271" s="23">
        <f>VLOOKUP(A2271,[1]FloodArchive!$A$2:$P$6000,5,FALSE)</f>
        <v>105.02500000000001</v>
      </c>
      <c r="O2271" s="23">
        <f>VLOOKUP(A2271,[1]FloodArchive!$A$2:$P$6000,6,FALSE)</f>
        <v>22.7803</v>
      </c>
      <c r="P2271" s="33" t="s">
        <v>4399</v>
      </c>
    </row>
    <row r="2272" spans="1:16" ht="39.950000000000003" customHeight="1" x14ac:dyDescent="0.2">
      <c r="A2272" s="138">
        <f t="shared" si="113"/>
        <v>1944</v>
      </c>
      <c r="B2272" s="21" t="str">
        <f>VLOOKUP(A2272,[1]FloodArchive!$A$2:$N$6000,3,FALSE)</f>
        <v>China</v>
      </c>
      <c r="C2272" s="22" t="s">
        <v>4400</v>
      </c>
      <c r="D2272" s="24">
        <f>VLOOKUP(A2272,[1]FloodArchive!$A$2:$P$6000,8,FALSE)</f>
        <v>37415</v>
      </c>
      <c r="E2272" s="24">
        <f>VLOOKUP(A2272,[1]FloodArchive!$A$2:$P$6000,9,FALSE)</f>
        <v>37425</v>
      </c>
      <c r="F2272" s="25">
        <f t="shared" si="111"/>
        <v>11</v>
      </c>
      <c r="G2272" s="23">
        <f>VLOOKUP(A2272,[1]FloodArchive!$A$2:$P$6000,11,FALSE)</f>
        <v>326</v>
      </c>
      <c r="H2272" s="23">
        <f>VLOOKUP(A2272,[1]FloodArchive!$A$2:$P$6000,12,FALSE)</f>
        <v>300000</v>
      </c>
      <c r="I2272" s="36">
        <v>400000000</v>
      </c>
      <c r="J2272" s="23" t="str">
        <f>VLOOKUP(A2272,[1]FloodArchive!$A$2:$P$6000,13,FALSE)</f>
        <v>Heavy rain</v>
      </c>
      <c r="K2272" s="26">
        <f>VLOOKUP(A2272,[1]FloodArchive!$A$2:$P$6003,14,FALSE)</f>
        <v>2</v>
      </c>
      <c r="L2272" s="23">
        <f>VLOOKUP(A2272,[1]FloodArchive!$A$2:$P$6000,7,FALSE)</f>
        <v>252147.97</v>
      </c>
      <c r="M2272" s="27">
        <f t="shared" si="112"/>
        <v>6.744078156901149</v>
      </c>
      <c r="N2272" s="23">
        <f>VLOOKUP(A2272,[1]FloodArchive!$A$2:$P$6000,5,FALSE)</f>
        <v>108.51</v>
      </c>
      <c r="O2272" s="23">
        <f>VLOOKUP(A2272,[1]FloodArchive!$A$2:$P$6000,6,FALSE)</f>
        <v>33.208799999999997</v>
      </c>
      <c r="P2272" s="33" t="s">
        <v>4401</v>
      </c>
    </row>
    <row r="2273" spans="1:16" ht="39.950000000000003" customHeight="1" x14ac:dyDescent="0.2">
      <c r="A2273" s="138">
        <f t="shared" si="113"/>
        <v>1943</v>
      </c>
      <c r="B2273" s="21" t="str">
        <f>VLOOKUP(A2273,[1]FloodArchive!$A$2:$N$6000,3,FALSE)</f>
        <v>USA</v>
      </c>
      <c r="C2273" s="22" t="s">
        <v>4402</v>
      </c>
      <c r="D2273" s="24">
        <f>VLOOKUP(A2273,[1]FloodArchive!$A$2:$P$6000,8,FALSE)</f>
        <v>37415</v>
      </c>
      <c r="E2273" s="24">
        <f>VLOOKUP(A2273,[1]FloodArchive!$A$2:$P$6000,9,FALSE)</f>
        <v>37436</v>
      </c>
      <c r="F2273" s="25">
        <f t="shared" si="111"/>
        <v>22</v>
      </c>
      <c r="G2273" s="23">
        <f>VLOOKUP(A2273,[1]FloodArchive!$A$2:$P$6000,11,FALSE)</f>
        <v>0</v>
      </c>
      <c r="H2273" s="23">
        <f>VLOOKUP(A2273,[1]FloodArchive!$A$2:$P$6000,12,FALSE)</f>
        <v>0</v>
      </c>
      <c r="I2273" s="36">
        <v>370000000</v>
      </c>
      <c r="J2273" s="23" t="str">
        <f>VLOOKUP(A2273,[1]FloodArchive!$A$2:$P$6000,13,FALSE)</f>
        <v>Heavy rain</v>
      </c>
      <c r="K2273" s="26">
        <f>VLOOKUP(A2273,[1]FloodArchive!$A$2:$P$6003,14,FALSE)</f>
        <v>2</v>
      </c>
      <c r="L2273" s="23">
        <f>VLOOKUP(A2273,[1]FloodArchive!$A$2:$P$6000,7,FALSE)</f>
        <v>47497.79</v>
      </c>
      <c r="M2273" s="27">
        <f t="shared" si="112"/>
        <v>6.3201260795187704</v>
      </c>
      <c r="N2273" s="23">
        <f>VLOOKUP(A2273,[1]FloodArchive!$A$2:$P$6000,5,FALSE)</f>
        <v>-95.906400000000005</v>
      </c>
      <c r="O2273" s="23">
        <f>VLOOKUP(A2273,[1]FloodArchive!$A$2:$P$6000,6,FALSE)</f>
        <v>47.340699999999998</v>
      </c>
      <c r="P2273" s="33" t="s">
        <v>4403</v>
      </c>
    </row>
    <row r="2274" spans="1:16" ht="39.950000000000003" customHeight="1" x14ac:dyDescent="0.2">
      <c r="A2274" s="138">
        <f t="shared" si="113"/>
        <v>1942</v>
      </c>
      <c r="B2274" s="21" t="str">
        <f>VLOOKUP(A2274,[1]FloodArchive!$A$2:$N$6000,3,FALSE)</f>
        <v>Europe</v>
      </c>
      <c r="C2274" s="22" t="s">
        <v>4404</v>
      </c>
      <c r="D2274" s="24">
        <f>VLOOKUP(A2274,[1]FloodArchive!$A$2:$P$6000,8,FALSE)</f>
        <v>37413</v>
      </c>
      <c r="E2274" s="24">
        <f>VLOOKUP(A2274,[1]FloodArchive!$A$2:$P$6000,9,FALSE)</f>
        <v>37416</v>
      </c>
      <c r="F2274" s="25">
        <f t="shared" si="111"/>
        <v>4</v>
      </c>
      <c r="G2274" s="23">
        <f>VLOOKUP(A2274,[1]FloodArchive!$A$2:$P$6000,11,FALSE)</f>
        <v>8</v>
      </c>
      <c r="H2274" s="23">
        <f>VLOOKUP(A2274,[1]FloodArchive!$A$2:$P$6000,12,FALSE)</f>
        <v>100</v>
      </c>
      <c r="I2274" s="36"/>
      <c r="J2274" s="23" t="str">
        <f>VLOOKUP(A2274,[1]FloodArchive!$A$2:$P$6000,13,FALSE)</f>
        <v>Brief torrential rain</v>
      </c>
      <c r="K2274" s="26">
        <f>VLOOKUP(A2274,[1]FloodArchive!$A$2:$P$6003,14,FALSE)</f>
        <v>1</v>
      </c>
      <c r="L2274" s="23">
        <f>VLOOKUP(A2274,[1]FloodArchive!$A$2:$P$6000,7,FALSE)</f>
        <v>103705.05</v>
      </c>
      <c r="M2274" s="27">
        <f t="shared" si="112"/>
        <v>5.6178598965476034</v>
      </c>
      <c r="N2274" s="23">
        <f>VLOOKUP(A2274,[1]FloodArchive!$A$2:$P$6000,5,FALSE)</f>
        <v>10.6119</v>
      </c>
      <c r="O2274" s="23">
        <f>VLOOKUP(A2274,[1]FloodArchive!$A$2:$P$6000,6,FALSE)</f>
        <v>47.137</v>
      </c>
      <c r="P2274" s="33" t="s">
        <v>4405</v>
      </c>
    </row>
    <row r="2275" spans="1:16" ht="39.950000000000003" customHeight="1" x14ac:dyDescent="0.2">
      <c r="A2275" s="138">
        <f t="shared" si="113"/>
        <v>1941</v>
      </c>
      <c r="B2275" s="21" t="str">
        <f>VLOOKUP(A2275,[1]FloodArchive!$A$2:$N$6000,3,FALSE)</f>
        <v>Honduras</v>
      </c>
      <c r="C2275" s="22" t="s">
        <v>4406</v>
      </c>
      <c r="D2275" s="24">
        <f>VLOOKUP(A2275,[1]FloodArchive!$A$2:$P$6000,8,FALSE)</f>
        <v>37413</v>
      </c>
      <c r="E2275" s="24">
        <f>VLOOKUP(A2275,[1]FloodArchive!$A$2:$P$6000,9,FALSE)</f>
        <v>37420</v>
      </c>
      <c r="F2275" s="25">
        <f t="shared" si="111"/>
        <v>8</v>
      </c>
      <c r="G2275" s="23">
        <f>VLOOKUP(A2275,[1]FloodArchive!$A$2:$P$6000,11,FALSE)</f>
        <v>10</v>
      </c>
      <c r="H2275" s="23">
        <f>VLOOKUP(A2275,[1]FloodArchive!$A$2:$P$6000,12,FALSE)</f>
        <v>4000</v>
      </c>
      <c r="I2275" s="36"/>
      <c r="J2275" s="23" t="str">
        <f>VLOOKUP(A2275,[1]FloodArchive!$A$2:$P$6000,13,FALSE)</f>
        <v>Heavy rain</v>
      </c>
      <c r="K2275" s="26">
        <f>VLOOKUP(A2275,[1]FloodArchive!$A$2:$P$6003,14,FALSE)</f>
        <v>1</v>
      </c>
      <c r="L2275" s="23">
        <f>VLOOKUP(A2275,[1]FloodArchive!$A$2:$P$6000,7,FALSE)</f>
        <v>2916.82</v>
      </c>
      <c r="M2275" s="27">
        <f t="shared" si="112"/>
        <v>4.3679996161758083</v>
      </c>
      <c r="N2275" s="23">
        <f>VLOOKUP(A2275,[1]FloodArchive!$A$2:$P$6000,5,FALSE)</f>
        <v>-87.178200000000004</v>
      </c>
      <c r="O2275" s="23">
        <f>VLOOKUP(A2275,[1]FloodArchive!$A$2:$P$6000,6,FALSE)</f>
        <v>14.1031</v>
      </c>
      <c r="P2275" s="33" t="s">
        <v>4407</v>
      </c>
    </row>
    <row r="2276" spans="1:16" ht="39.950000000000003" customHeight="1" x14ac:dyDescent="0.2">
      <c r="A2276" s="138">
        <f t="shared" si="113"/>
        <v>1940</v>
      </c>
      <c r="B2276" s="21" t="str">
        <f>VLOOKUP(A2276,[1]FloodArchive!$A$2:$N$6000,3,FALSE)</f>
        <v>China</v>
      </c>
      <c r="C2276" s="22" t="s">
        <v>4408</v>
      </c>
      <c r="D2276" s="24">
        <f>VLOOKUP(A2276,[1]FloodArchive!$A$2:$P$6000,8,FALSE)</f>
        <v>37399</v>
      </c>
      <c r="E2276" s="24">
        <f>VLOOKUP(A2276,[1]FloodArchive!$A$2:$P$6000,9,FALSE)</f>
        <v>37429</v>
      </c>
      <c r="F2276" s="25">
        <f t="shared" si="111"/>
        <v>31</v>
      </c>
      <c r="G2276" s="23">
        <f>VLOOKUP(A2276,[1]FloodArchive!$A$2:$P$6000,11,FALSE)</f>
        <v>22</v>
      </c>
      <c r="H2276" s="23">
        <f>VLOOKUP(A2276,[1]FloodArchive!$A$2:$P$6000,12,FALSE)</f>
        <v>0</v>
      </c>
      <c r="I2276" s="36">
        <v>50000000</v>
      </c>
      <c r="J2276" s="23" t="str">
        <f>VLOOKUP(A2276,[1]FloodArchive!$A$2:$P$6000,13,FALSE)</f>
        <v>Heavy rain</v>
      </c>
      <c r="K2276" s="26">
        <f>VLOOKUP(A2276,[1]FloodArchive!$A$2:$P$6003,14,FALSE)</f>
        <v>2</v>
      </c>
      <c r="L2276" s="23">
        <f>VLOOKUP(A2276,[1]FloodArchive!$A$2:$P$6000,7,FALSE)</f>
        <v>124885.49</v>
      </c>
      <c r="M2276" s="27">
        <f t="shared" si="112"/>
        <v>6.8889036716754379</v>
      </c>
      <c r="N2276" s="23">
        <f>VLOOKUP(A2276,[1]FloodArchive!$A$2:$P$6000,5,FALSE)</f>
        <v>82.548599999999993</v>
      </c>
      <c r="O2276" s="23">
        <f>VLOOKUP(A2276,[1]FloodArchive!$A$2:$P$6000,6,FALSE)</f>
        <v>43.367199999999997</v>
      </c>
      <c r="P2276" s="33" t="s">
        <v>4409</v>
      </c>
    </row>
    <row r="2277" spans="1:16" ht="39.950000000000003" customHeight="1" x14ac:dyDescent="0.2">
      <c r="A2277" s="138">
        <f t="shared" si="113"/>
        <v>1939</v>
      </c>
      <c r="B2277" s="21" t="str">
        <f>VLOOKUP(A2277,[1]FloodArchive!$A$2:$N$6000,3,FALSE)</f>
        <v>Uruguay</v>
      </c>
      <c r="C2277" s="22" t="s">
        <v>4410</v>
      </c>
      <c r="D2277" s="24">
        <f>VLOOKUP(A2277,[1]FloodArchive!$A$2:$P$6000,8,FALSE)</f>
        <v>37369</v>
      </c>
      <c r="E2277" s="24">
        <f>VLOOKUP(A2277,[1]FloodArchive!$A$2:$P$6000,9,FALSE)</f>
        <v>37385</v>
      </c>
      <c r="F2277" s="25">
        <f t="shared" si="111"/>
        <v>17</v>
      </c>
      <c r="G2277" s="23">
        <f>VLOOKUP(A2277,[1]FloodArchive!$A$2:$P$6000,11,FALSE)</f>
        <v>0</v>
      </c>
      <c r="H2277" s="23">
        <f>VLOOKUP(A2277,[1]FloodArchive!$A$2:$P$6000,12,FALSE)</f>
        <v>3600</v>
      </c>
      <c r="I2277" s="36"/>
      <c r="J2277" s="23" t="str">
        <f>VLOOKUP(A2277,[1]FloodArchive!$A$2:$P$6000,13,FALSE)</f>
        <v>Heavy rain</v>
      </c>
      <c r="K2277" s="26">
        <f>VLOOKUP(A2277,[1]FloodArchive!$A$2:$P$6003,14,FALSE)</f>
        <v>1</v>
      </c>
      <c r="L2277" s="23">
        <f>VLOOKUP(A2277,[1]FloodArchive!$A$2:$P$6000,7,FALSE)</f>
        <v>205292</v>
      </c>
      <c r="M2277" s="27">
        <f t="shared" si="112"/>
        <v>6.5428209471076082</v>
      </c>
      <c r="N2277" s="23">
        <f>VLOOKUP(A2277,[1]FloodArchive!$A$2:$P$6000,5,FALSE)</f>
        <v>-55.950499999999998</v>
      </c>
      <c r="O2277" s="23">
        <f>VLOOKUP(A2277,[1]FloodArchive!$A$2:$P$6000,6,FALSE)</f>
        <v>-32.486400000000003</v>
      </c>
      <c r="P2277" s="33" t="s">
        <v>4411</v>
      </c>
    </row>
    <row r="2278" spans="1:16" ht="39.950000000000003" customHeight="1" x14ac:dyDescent="0.2">
      <c r="A2278" s="138">
        <f t="shared" si="113"/>
        <v>1938</v>
      </c>
      <c r="B2278" s="21" t="str">
        <f>VLOOKUP(A2278,[1]FloodArchive!$A$2:$N$6000,3,FALSE)</f>
        <v>Syria</v>
      </c>
      <c r="C2278" s="22" t="s">
        <v>4412</v>
      </c>
      <c r="D2278" s="24">
        <f>VLOOKUP(A2278,[1]FloodArchive!$A$2:$P$6000,8,FALSE)</f>
        <v>37411</v>
      </c>
      <c r="E2278" s="24">
        <f>VLOOKUP(A2278,[1]FloodArchive!$A$2:$P$6000,9,FALSE)</f>
        <v>37413</v>
      </c>
      <c r="F2278" s="25">
        <f t="shared" si="111"/>
        <v>3</v>
      </c>
      <c r="G2278" s="23">
        <f>VLOOKUP(A2278,[1]FloodArchive!$A$2:$P$6000,11,FALSE)</f>
        <v>22</v>
      </c>
      <c r="H2278" s="23">
        <f>VLOOKUP(A2278,[1]FloodArchive!$A$2:$P$6000,12,FALSE)</f>
        <v>8000</v>
      </c>
      <c r="I2278" s="36"/>
      <c r="J2278" s="23" t="str">
        <f>VLOOKUP(A2278,[1]FloodArchive!$A$2:$P$6000,13,FALSE)</f>
        <v>Dam/Levy, break or release</v>
      </c>
      <c r="K2278" s="26">
        <f>VLOOKUP(A2278,[1]FloodArchive!$A$2:$P$6003,14,FALSE)</f>
        <v>1</v>
      </c>
      <c r="L2278" s="23">
        <f>VLOOKUP(A2278,[1]FloodArchive!$A$2:$P$6000,7,FALSE)</f>
        <v>180.881</v>
      </c>
      <c r="M2278" s="27">
        <f t="shared" si="112"/>
        <v>2.7345142050591851</v>
      </c>
      <c r="N2278" s="23">
        <f>VLOOKUP(A2278,[1]FloodArchive!$A$2:$P$6000,5,FALSE)</f>
        <v>36.33</v>
      </c>
      <c r="O2278" s="23">
        <f>VLOOKUP(A2278,[1]FloodArchive!$A$2:$P$6000,6,FALSE)</f>
        <v>35.652700000000003</v>
      </c>
      <c r="P2278" s="33" t="s">
        <v>4413</v>
      </c>
    </row>
    <row r="2279" spans="1:16" ht="39.950000000000003" customHeight="1" x14ac:dyDescent="0.2">
      <c r="A2279" s="138">
        <f t="shared" si="113"/>
        <v>1937</v>
      </c>
      <c r="B2279" s="21" t="str">
        <f>VLOOKUP(A2279,[1]FloodArchive!$A$2:$N$6000,3,FALSE)</f>
        <v>USA</v>
      </c>
      <c r="C2279" s="22" t="s">
        <v>4414</v>
      </c>
      <c r="D2279" s="24">
        <f>VLOOKUP(A2279,[1]FloodArchive!$A$2:$P$6000,8,FALSE)</f>
        <v>37411</v>
      </c>
      <c r="E2279" s="24">
        <f>VLOOKUP(A2279,[1]FloodArchive!$A$2:$P$6000,9,FALSE)</f>
        <v>37413</v>
      </c>
      <c r="F2279" s="25">
        <f t="shared" si="111"/>
        <v>3</v>
      </c>
      <c r="G2279" s="23">
        <f>VLOOKUP(A2279,[1]FloodArchive!$A$2:$P$6000,11,FALSE)</f>
        <v>0</v>
      </c>
      <c r="H2279" s="23">
        <f>VLOOKUP(A2279,[1]FloodArchive!$A$2:$P$6000,12,FALSE)</f>
        <v>500</v>
      </c>
      <c r="I2279" s="36"/>
      <c r="J2279" s="23" t="str">
        <f>VLOOKUP(A2279,[1]FloodArchive!$A$2:$P$6000,13,FALSE)</f>
        <v>Heavy rain</v>
      </c>
      <c r="K2279" s="26">
        <f>VLOOKUP(A2279,[1]FloodArchive!$A$2:$P$6003,14,FALSE)</f>
        <v>1</v>
      </c>
      <c r="L2279" s="23">
        <f>VLOOKUP(A2279,[1]FloodArchive!$A$2:$P$6000,7,FALSE)</f>
        <v>43981.36</v>
      </c>
      <c r="M2279" s="27">
        <f t="shared" si="112"/>
        <v>5.1203899092888481</v>
      </c>
      <c r="N2279" s="23">
        <f>VLOOKUP(A2279,[1]FloodArchive!$A$2:$P$6000,5,FALSE)</f>
        <v>-91.023300000000006</v>
      </c>
      <c r="O2279" s="23">
        <f>VLOOKUP(A2279,[1]FloodArchive!$A$2:$P$6000,6,FALSE)</f>
        <v>42.263300000000001</v>
      </c>
      <c r="P2279" s="33" t="s">
        <v>4415</v>
      </c>
    </row>
    <row r="2280" spans="1:16" ht="39.950000000000003" customHeight="1" x14ac:dyDescent="0.2">
      <c r="A2280" s="138">
        <f t="shared" si="113"/>
        <v>1936</v>
      </c>
      <c r="B2280" s="21" t="str">
        <f>VLOOKUP(A2280,[1]FloodArchive!$A$2:$N$6000,3,FALSE)</f>
        <v>Columbia</v>
      </c>
      <c r="C2280" s="22" t="s">
        <v>4416</v>
      </c>
      <c r="D2280" s="24">
        <f>VLOOKUP(A2280,[1]FloodArchive!$A$2:$P$6000,8,FALSE)</f>
        <v>37411</v>
      </c>
      <c r="E2280" s="24">
        <f>VLOOKUP(A2280,[1]FloodArchive!$A$2:$P$6000,9,FALSE)</f>
        <v>37420</v>
      </c>
      <c r="F2280" s="25">
        <f t="shared" si="111"/>
        <v>10</v>
      </c>
      <c r="G2280" s="23">
        <f>VLOOKUP(A2280,[1]FloodArchive!$A$2:$P$6000,11,FALSE)</f>
        <v>17</v>
      </c>
      <c r="H2280" s="23">
        <f>VLOOKUP(A2280,[1]FloodArchive!$A$2:$P$6000,12,FALSE)</f>
        <v>84000</v>
      </c>
      <c r="I2280" s="36"/>
      <c r="J2280" s="23" t="str">
        <f>VLOOKUP(A2280,[1]FloodArchive!$A$2:$P$6000,13,FALSE)</f>
        <v>Heavy rain</v>
      </c>
      <c r="K2280" s="26">
        <f>VLOOKUP(A2280,[1]FloodArchive!$A$2:$P$6003,14,FALSE)</f>
        <v>1</v>
      </c>
      <c r="L2280" s="23">
        <f>VLOOKUP(A2280,[1]FloodArchive!$A$2:$P$6000,7,FALSE)</f>
        <v>369952.83</v>
      </c>
      <c r="M2280" s="27">
        <f t="shared" si="112"/>
        <v>6.568146353859845</v>
      </c>
      <c r="N2280" s="23">
        <f>VLOOKUP(A2280,[1]FloodArchive!$A$2:$P$6000,5,FALSE)</f>
        <v>-74.037199999999999</v>
      </c>
      <c r="O2280" s="23">
        <f>VLOOKUP(A2280,[1]FloodArchive!$A$2:$P$6000,6,FALSE)</f>
        <v>1.7864100000000001</v>
      </c>
      <c r="P2280" s="33" t="s">
        <v>4417</v>
      </c>
    </row>
    <row r="2281" spans="1:16" ht="39.950000000000003" customHeight="1" x14ac:dyDescent="0.2">
      <c r="A2281" s="138">
        <f t="shared" si="113"/>
        <v>1935</v>
      </c>
      <c r="B2281" s="21" t="str">
        <f>VLOOKUP(A2281,[1]FloodArchive!$A$2:$N$6000,3,FALSE)</f>
        <v>USA</v>
      </c>
      <c r="C2281" s="22" t="s">
        <v>4418</v>
      </c>
      <c r="D2281" s="24">
        <f>VLOOKUP(A2281,[1]FloodArchive!$A$2:$P$6000,8,FALSE)</f>
        <v>37406</v>
      </c>
      <c r="E2281" s="24">
        <f>VLOOKUP(A2281,[1]FloodArchive!$A$2:$P$6000,9,FALSE)</f>
        <v>37408</v>
      </c>
      <c r="F2281" s="25">
        <f t="shared" si="111"/>
        <v>3</v>
      </c>
      <c r="G2281" s="23">
        <f>VLOOKUP(A2281,[1]FloodArchive!$A$2:$P$6000,11,FALSE)</f>
        <v>0</v>
      </c>
      <c r="H2281" s="23">
        <f>VLOOKUP(A2281,[1]FloodArchive!$A$2:$P$6000,12,FALSE)</f>
        <v>0</v>
      </c>
      <c r="I2281" s="36"/>
      <c r="J2281" s="23" t="str">
        <f>VLOOKUP(A2281,[1]FloodArchive!$A$2:$P$6000,13,FALSE)</f>
        <v>Heavy rain</v>
      </c>
      <c r="K2281" s="26">
        <f>VLOOKUP(A2281,[1]FloodArchive!$A$2:$P$6003,14,FALSE)</f>
        <v>2</v>
      </c>
      <c r="L2281" s="23">
        <f>VLOOKUP(A2281,[1]FloodArchive!$A$2:$P$6000,7,FALSE)</f>
        <v>5261.39</v>
      </c>
      <c r="M2281" s="27">
        <f t="shared" si="112"/>
        <v>4.4992517454083911</v>
      </c>
      <c r="N2281" s="23">
        <f>VLOOKUP(A2281,[1]FloodArchive!$A$2:$P$6000,5,FALSE)</f>
        <v>-77.151799999999994</v>
      </c>
      <c r="O2281" s="23">
        <f>VLOOKUP(A2281,[1]FloodArchive!$A$2:$P$6000,6,FALSE)</f>
        <v>42.8491</v>
      </c>
      <c r="P2281" s="33" t="s">
        <v>4419</v>
      </c>
    </row>
    <row r="2282" spans="1:16" ht="39.950000000000003" customHeight="1" x14ac:dyDescent="0.2">
      <c r="A2282" s="138">
        <f t="shared" si="113"/>
        <v>1934</v>
      </c>
      <c r="B2282" s="21" t="str">
        <f>VLOOKUP(A2282,[1]FloodArchive!$A$2:$N$6000,3,FALSE)</f>
        <v>Bulgaria</v>
      </c>
      <c r="C2282" s="22" t="s">
        <v>4420</v>
      </c>
      <c r="D2282" s="24">
        <f>VLOOKUP(A2282,[1]FloodArchive!$A$2:$P$6000,8,FALSE)</f>
        <v>37406</v>
      </c>
      <c r="E2282" s="24">
        <f>VLOOKUP(A2282,[1]FloodArchive!$A$2:$P$6000,9,FALSE)</f>
        <v>37408</v>
      </c>
      <c r="F2282" s="25">
        <f t="shared" si="111"/>
        <v>3</v>
      </c>
      <c r="G2282" s="23">
        <f>VLOOKUP(A2282,[1]FloodArchive!$A$2:$P$6000,11,FALSE)</f>
        <v>0</v>
      </c>
      <c r="H2282" s="23">
        <f>VLOOKUP(A2282,[1]FloodArchive!$A$2:$P$6000,12,FALSE)</f>
        <v>20</v>
      </c>
      <c r="I2282" s="36"/>
      <c r="J2282" s="23" t="str">
        <f>VLOOKUP(A2282,[1]FloodArchive!$A$2:$P$6000,13,FALSE)</f>
        <v>Heavy rain</v>
      </c>
      <c r="K2282" s="26">
        <f>VLOOKUP(A2282,[1]FloodArchive!$A$2:$P$6003,14,FALSE)</f>
        <v>2</v>
      </c>
      <c r="L2282" s="23">
        <f>VLOOKUP(A2282,[1]FloodArchive!$A$2:$P$6000,7,FALSE)</f>
        <v>70.663700000000006</v>
      </c>
      <c r="M2282" s="27">
        <f t="shared" si="112"/>
        <v>2.6273476240360139</v>
      </c>
      <c r="N2282" s="23">
        <f>VLOOKUP(A2282,[1]FloodArchive!$A$2:$P$6000,5,FALSE)</f>
        <v>25.633800000000001</v>
      </c>
      <c r="O2282" s="23">
        <f>VLOOKUP(A2282,[1]FloodArchive!$A$2:$P$6000,6,FALSE)</f>
        <v>43.085299999999997</v>
      </c>
      <c r="P2282" s="33" t="s">
        <v>4421</v>
      </c>
    </row>
    <row r="2283" spans="1:16" ht="39.950000000000003" customHeight="1" x14ac:dyDescent="0.2">
      <c r="A2283" s="138">
        <f t="shared" si="113"/>
        <v>1933</v>
      </c>
      <c r="B2283" s="21" t="str">
        <f>VLOOKUP(A2283,[1]FloodArchive!$A$2:$N$6000,3,FALSE)</f>
        <v>Russia</v>
      </c>
      <c r="C2283" s="22" t="s">
        <v>4422</v>
      </c>
      <c r="D2283" s="24">
        <f>VLOOKUP(A2283,[1]FloodArchive!$A$2:$P$6000,8,FALSE)</f>
        <v>37403</v>
      </c>
      <c r="E2283" s="24">
        <f>VLOOKUP(A2283,[1]FloodArchive!$A$2:$P$6000,9,FALSE)</f>
        <v>37408</v>
      </c>
      <c r="F2283" s="25">
        <f t="shared" ref="F2283:F2346" si="114">E2283-D2283+1</f>
        <v>6</v>
      </c>
      <c r="G2283" s="23">
        <f>VLOOKUP(A2283,[1]FloodArchive!$A$2:$P$6000,11,FALSE)</f>
        <v>0</v>
      </c>
      <c r="H2283" s="23">
        <f>VLOOKUP(A2283,[1]FloodArchive!$A$2:$P$6000,12,FALSE)</f>
        <v>0</v>
      </c>
      <c r="I2283" s="36"/>
      <c r="J2283" s="23" t="str">
        <f>VLOOKUP(A2283,[1]FloodArchive!$A$2:$P$6000,13,FALSE)</f>
        <v>Snowmelt</v>
      </c>
      <c r="K2283" s="26">
        <f>VLOOKUP(A2283,[1]FloodArchive!$A$2:$P$6003,14,FALSE)</f>
        <v>1</v>
      </c>
      <c r="L2283" s="23">
        <f>VLOOKUP(A2283,[1]FloodArchive!$A$2:$P$6000,7,FALSE)</f>
        <v>358953.75</v>
      </c>
      <c r="M2283" s="27">
        <f t="shared" si="112"/>
        <v>6.3331897451632235</v>
      </c>
      <c r="N2283" s="23">
        <f>VLOOKUP(A2283,[1]FloodArchive!$A$2:$P$6000,5,FALSE)</f>
        <v>94.200900000000004</v>
      </c>
      <c r="O2283" s="23">
        <f>VLOOKUP(A2283,[1]FloodArchive!$A$2:$P$6000,6,FALSE)</f>
        <v>64.8048</v>
      </c>
      <c r="P2283" s="33" t="s">
        <v>4423</v>
      </c>
    </row>
    <row r="2284" spans="1:16" ht="39.950000000000003" customHeight="1" x14ac:dyDescent="0.2">
      <c r="A2284" s="138">
        <f t="shared" si="113"/>
        <v>1932</v>
      </c>
      <c r="B2284" s="21" t="str">
        <f>VLOOKUP(A2284,[1]FloodArchive!$A$2:$N$6000,3,FALSE)</f>
        <v>Chile</v>
      </c>
      <c r="C2284" s="22" t="s">
        <v>4424</v>
      </c>
      <c r="D2284" s="24">
        <f>VLOOKUP(A2284,[1]FloodArchive!$A$2:$P$6000,8,FALSE)</f>
        <v>37400</v>
      </c>
      <c r="E2284" s="24">
        <f>VLOOKUP(A2284,[1]FloodArchive!$A$2:$P$6000,9,FALSE)</f>
        <v>37412</v>
      </c>
      <c r="F2284" s="25">
        <f t="shared" si="114"/>
        <v>13</v>
      </c>
      <c r="G2284" s="23">
        <f>VLOOKUP(A2284,[1]FloodArchive!$A$2:$P$6000,11,FALSE)</f>
        <v>9</v>
      </c>
      <c r="H2284" s="23">
        <f>VLOOKUP(A2284,[1]FloodArchive!$A$2:$P$6000,12,FALSE)</f>
        <v>50000</v>
      </c>
      <c r="I2284" s="36">
        <v>31700000</v>
      </c>
      <c r="J2284" s="23" t="str">
        <f>VLOOKUP(A2284,[1]FloodArchive!$A$2:$P$6000,13,FALSE)</f>
        <v>Heavy rain</v>
      </c>
      <c r="K2284" s="26">
        <f>VLOOKUP(A2284,[1]FloodArchive!$A$2:$P$6003,14,FALSE)</f>
        <v>2</v>
      </c>
      <c r="L2284" s="23">
        <f>VLOOKUP(A2284,[1]FloodArchive!$A$2:$P$6000,7,FALSE)</f>
        <v>166884.09</v>
      </c>
      <c r="M2284" s="27">
        <f t="shared" si="112"/>
        <v>6.6373882828851558</v>
      </c>
      <c r="N2284" s="23">
        <f>VLOOKUP(A2284,[1]FloodArchive!$A$2:$P$6000,5,FALSE)</f>
        <v>-70.1631</v>
      </c>
      <c r="O2284" s="23">
        <f>VLOOKUP(A2284,[1]FloodArchive!$A$2:$P$6000,6,FALSE)</f>
        <v>-30.118200000000002</v>
      </c>
      <c r="P2284" s="33" t="s">
        <v>4425</v>
      </c>
    </row>
    <row r="2285" spans="1:16" ht="39.950000000000003" customHeight="1" x14ac:dyDescent="0.2">
      <c r="A2285" s="138">
        <f t="shared" si="113"/>
        <v>1931</v>
      </c>
      <c r="B2285" s="21" t="str">
        <f>VLOOKUP(A2285,[1]FloodArchive!$A$2:$N$6000,3,FALSE)</f>
        <v>Russia</v>
      </c>
      <c r="C2285" s="22" t="s">
        <v>4426</v>
      </c>
      <c r="D2285" s="24">
        <f>VLOOKUP(A2285,[1]FloodArchive!$A$2:$P$6000,8,FALSE)</f>
        <v>37400</v>
      </c>
      <c r="E2285" s="24">
        <f>VLOOKUP(A2285,[1]FloodArchive!$A$2:$P$6000,9,FALSE)</f>
        <v>37408</v>
      </c>
      <c r="F2285" s="25">
        <f t="shared" si="114"/>
        <v>9</v>
      </c>
      <c r="G2285" s="23">
        <f>VLOOKUP(A2285,[1]FloodArchive!$A$2:$P$6000,11,FALSE)</f>
        <v>0</v>
      </c>
      <c r="H2285" s="23">
        <f>VLOOKUP(A2285,[1]FloodArchive!$A$2:$P$6000,12,FALSE)</f>
        <v>1500</v>
      </c>
      <c r="I2285" s="36"/>
      <c r="J2285" s="23" t="str">
        <f>VLOOKUP(A2285,[1]FloodArchive!$A$2:$P$6000,13,FALSE)</f>
        <v>Snowmelt</v>
      </c>
      <c r="K2285" s="26">
        <f>VLOOKUP(A2285,[1]FloodArchive!$A$2:$P$6003,14,FALSE)</f>
        <v>1</v>
      </c>
      <c r="L2285" s="23">
        <f>VLOOKUP(A2285,[1]FloodArchive!$A$2:$P$6000,7,FALSE)</f>
        <v>85631.21</v>
      </c>
      <c r="M2285" s="27">
        <f t="shared" si="112"/>
        <v>5.88687459024273</v>
      </c>
      <c r="N2285" s="23">
        <f>VLOOKUP(A2285,[1]FloodArchive!$A$2:$P$6000,5,FALSE)</f>
        <v>131.94999999999999</v>
      </c>
      <c r="O2285" s="23">
        <f>VLOOKUP(A2285,[1]FloodArchive!$A$2:$P$6000,6,FALSE)</f>
        <v>62.880699999999997</v>
      </c>
      <c r="P2285" s="33" t="s">
        <v>4427</v>
      </c>
    </row>
    <row r="2286" spans="1:16" ht="39.950000000000003" customHeight="1" x14ac:dyDescent="0.2">
      <c r="A2286" s="138">
        <f t="shared" si="113"/>
        <v>1930</v>
      </c>
      <c r="B2286" s="21" t="str">
        <f>VLOOKUP(A2286,[1]FloodArchive!$A$2:$N$6000,3,FALSE)</f>
        <v>Bangladesh</v>
      </c>
      <c r="C2286" s="22" t="s">
        <v>4428</v>
      </c>
      <c r="D2286" s="24">
        <f>VLOOKUP(A2286,[1]FloodArchive!$A$2:$P$6000,8,FALSE)</f>
        <v>37399</v>
      </c>
      <c r="E2286" s="24">
        <f>VLOOKUP(A2286,[1]FloodArchive!$A$2:$P$6000,9,FALSE)</f>
        <v>37407</v>
      </c>
      <c r="F2286" s="25">
        <f t="shared" si="114"/>
        <v>9</v>
      </c>
      <c r="G2286" s="23">
        <f>VLOOKUP(A2286,[1]FloodArchive!$A$2:$P$6000,11,FALSE)</f>
        <v>0</v>
      </c>
      <c r="H2286" s="23">
        <f>VLOOKUP(A2286,[1]FloodArchive!$A$2:$P$6000,12,FALSE)</f>
        <v>0</v>
      </c>
      <c r="I2286" s="36"/>
      <c r="J2286" s="23" t="str">
        <f>VLOOKUP(A2286,[1]FloodArchive!$A$2:$P$6000,13,FALSE)</f>
        <v>Heavy rain</v>
      </c>
      <c r="K2286" s="26">
        <f>VLOOKUP(A2286,[1]FloodArchive!$A$2:$P$6003,14,FALSE)</f>
        <v>1</v>
      </c>
      <c r="L2286" s="23">
        <f>VLOOKUP(A2286,[1]FloodArchive!$A$2:$P$6000,7,FALSE)</f>
        <v>4349.4399999999996</v>
      </c>
      <c r="M2286" s="27">
        <f t="shared" si="112"/>
        <v>4.5926758536202197</v>
      </c>
      <c r="N2286" s="23">
        <f>VLOOKUP(A2286,[1]FloodArchive!$A$2:$P$6000,5,FALSE)</f>
        <v>91.774699999999996</v>
      </c>
      <c r="O2286" s="23">
        <f>VLOOKUP(A2286,[1]FloodArchive!$A$2:$P$6000,6,FALSE)</f>
        <v>24.496300000000002</v>
      </c>
      <c r="P2286" s="33" t="s">
        <v>4429</v>
      </c>
    </row>
    <row r="2287" spans="1:16" ht="39.950000000000003" customHeight="1" x14ac:dyDescent="0.2">
      <c r="A2287" s="138">
        <f t="shared" si="113"/>
        <v>1929</v>
      </c>
      <c r="B2287" s="21" t="str">
        <f>VLOOKUP(A2287,[1]FloodArchive!$A$2:$N$6000,3,FALSE)</f>
        <v>China</v>
      </c>
      <c r="C2287" s="22" t="s">
        <v>4430</v>
      </c>
      <c r="D2287" s="24">
        <f>VLOOKUP(A2287,[1]FloodArchive!$A$2:$P$6000,8,FALSE)</f>
        <v>37398</v>
      </c>
      <c r="E2287" s="24">
        <f>VLOOKUP(A2287,[1]FloodArchive!$A$2:$P$6000,9,FALSE)</f>
        <v>37405</v>
      </c>
      <c r="F2287" s="25">
        <f t="shared" si="114"/>
        <v>8</v>
      </c>
      <c r="G2287" s="23">
        <f>VLOOKUP(A2287,[1]FloodArchive!$A$2:$P$6000,11,FALSE)</f>
        <v>0</v>
      </c>
      <c r="H2287" s="23">
        <f>VLOOKUP(A2287,[1]FloodArchive!$A$2:$P$6000,12,FALSE)</f>
        <v>0</v>
      </c>
      <c r="I2287" s="36">
        <v>943000000</v>
      </c>
      <c r="J2287" s="23" t="str">
        <f>VLOOKUP(A2287,[1]FloodArchive!$A$2:$P$6000,13,FALSE)</f>
        <v>Heavy rain</v>
      </c>
      <c r="K2287" s="26">
        <f>VLOOKUP(A2287,[1]FloodArchive!$A$2:$P$6003,14,FALSE)</f>
        <v>1</v>
      </c>
      <c r="L2287" s="23">
        <f>VLOOKUP(A2287,[1]FloodArchive!$A$2:$P$6000,7,FALSE)</f>
        <v>156149.14000000001</v>
      </c>
      <c r="M2287" s="27">
        <f t="shared" si="112"/>
        <v>6.0966295836639377</v>
      </c>
      <c r="N2287" s="23">
        <f>VLOOKUP(A2287,[1]FloodArchive!$A$2:$P$6000,5,FALSE)</f>
        <v>111.889</v>
      </c>
      <c r="O2287" s="23">
        <f>VLOOKUP(A2287,[1]FloodArchive!$A$2:$P$6000,6,FALSE)</f>
        <v>27.332599999999999</v>
      </c>
      <c r="P2287" s="33" t="s">
        <v>4431</v>
      </c>
    </row>
    <row r="2288" spans="1:16" ht="39.950000000000003" customHeight="1" x14ac:dyDescent="0.2">
      <c r="A2288" s="138">
        <f t="shared" si="113"/>
        <v>1928</v>
      </c>
      <c r="B2288" s="21" t="str">
        <f>VLOOKUP(A2288,[1]FloodArchive!$A$2:$N$6000,3,FALSE)</f>
        <v>Nicaragua</v>
      </c>
      <c r="C2288" s="22" t="s">
        <v>4432</v>
      </c>
      <c r="D2288" s="24">
        <f>VLOOKUP(A2288,[1]FloodArchive!$A$2:$P$6000,8,FALSE)</f>
        <v>37399</v>
      </c>
      <c r="E2288" s="24">
        <f>VLOOKUP(A2288,[1]FloodArchive!$A$2:$P$6000,9,FALSE)</f>
        <v>37412</v>
      </c>
      <c r="F2288" s="25">
        <f t="shared" si="114"/>
        <v>14</v>
      </c>
      <c r="G2288" s="23">
        <f>VLOOKUP(A2288,[1]FloodArchive!$A$2:$P$6000,11,FALSE)</f>
        <v>30</v>
      </c>
      <c r="H2288" s="23">
        <f>VLOOKUP(A2288,[1]FloodArchive!$A$2:$P$6000,12,FALSE)</f>
        <v>9000</v>
      </c>
      <c r="I2288" s="36"/>
      <c r="J2288" s="23" t="str">
        <f>VLOOKUP(A2288,[1]FloodArchive!$A$2:$P$6000,13,FALSE)</f>
        <v>Heavy rain</v>
      </c>
      <c r="K2288" s="26">
        <f>VLOOKUP(A2288,[1]FloodArchive!$A$2:$P$6003,14,FALSE)</f>
        <v>1</v>
      </c>
      <c r="L2288" s="23">
        <f>VLOOKUP(A2288,[1]FloodArchive!$A$2:$P$6000,7,FALSE)</f>
        <v>79027.31</v>
      </c>
      <c r="M2288" s="27">
        <f t="shared" si="112"/>
        <v>6.0439052349774638</v>
      </c>
      <c r="N2288" s="23">
        <f>VLOOKUP(A2288,[1]FloodArchive!$A$2:$P$6000,5,FALSE)</f>
        <v>-86.739099999999993</v>
      </c>
      <c r="O2288" s="23">
        <f>VLOOKUP(A2288,[1]FloodArchive!$A$2:$P$6000,6,FALSE)</f>
        <v>13.2851</v>
      </c>
      <c r="P2288" s="33" t="s">
        <v>4433</v>
      </c>
    </row>
    <row r="2289" spans="1:16" ht="39.950000000000003" customHeight="1" x14ac:dyDescent="0.2">
      <c r="A2289" s="138">
        <f t="shared" si="113"/>
        <v>1927</v>
      </c>
      <c r="B2289" s="21" t="str">
        <f>VLOOKUP(A2289,[1]FloodArchive!$A$2:$N$6000,3,FALSE)</f>
        <v>USA</v>
      </c>
      <c r="C2289" s="22" t="s">
        <v>4434</v>
      </c>
      <c r="D2289" s="24">
        <f>VLOOKUP(A2289,[1]FloodArchive!$A$2:$P$6000,8,FALSE)</f>
        <v>37404</v>
      </c>
      <c r="E2289" s="24">
        <f>VLOOKUP(A2289,[1]FloodArchive!$A$2:$P$6000,9,FALSE)</f>
        <v>37406</v>
      </c>
      <c r="F2289" s="25">
        <f t="shared" si="114"/>
        <v>3</v>
      </c>
      <c r="G2289" s="23">
        <f>VLOOKUP(A2289,[1]FloodArchive!$A$2:$P$6000,11,FALSE)</f>
        <v>0</v>
      </c>
      <c r="H2289" s="23">
        <f>VLOOKUP(A2289,[1]FloodArchive!$A$2:$P$6000,12,FALSE)</f>
        <v>0</v>
      </c>
      <c r="I2289" s="36"/>
      <c r="J2289" s="23" t="str">
        <f>VLOOKUP(A2289,[1]FloodArchive!$A$2:$P$6000,13,FALSE)</f>
        <v>Heavy rain</v>
      </c>
      <c r="K2289" s="26">
        <f>VLOOKUP(A2289,[1]FloodArchive!$A$2:$P$6003,14,FALSE)</f>
        <v>1</v>
      </c>
      <c r="L2289" s="23">
        <f>VLOOKUP(A2289,[1]FloodArchive!$A$2:$P$6000,7,FALSE)</f>
        <v>654.57799999999997</v>
      </c>
      <c r="M2289" s="27">
        <f t="shared" ref="M2289:M2352" si="115">LOG(F2289*K2289*L2289)</f>
        <v>3.2930826595426099</v>
      </c>
      <c r="N2289" s="23">
        <f>VLOOKUP(A2289,[1]FloodArchive!$A$2:$P$6000,5,FALSE)</f>
        <v>-75.872200000000007</v>
      </c>
      <c r="O2289" s="23">
        <f>VLOOKUP(A2289,[1]FloodArchive!$A$2:$P$6000,6,FALSE)</f>
        <v>41.248399999999997</v>
      </c>
      <c r="P2289" s="33" t="s">
        <v>4435</v>
      </c>
    </row>
    <row r="2290" spans="1:16" ht="39.950000000000003" customHeight="1" x14ac:dyDescent="0.2">
      <c r="A2290" s="138">
        <f t="shared" si="113"/>
        <v>1926</v>
      </c>
      <c r="B2290" s="21" t="str">
        <f>VLOOKUP(A2290,[1]FloodArchive!$A$2:$N$6000,3,FALSE)</f>
        <v>Afghanistan</v>
      </c>
      <c r="C2290" s="22" t="s">
        <v>4436</v>
      </c>
      <c r="D2290" s="24">
        <f>VLOOKUP(A2290,[1]FloodArchive!$A$2:$P$6000,8,FALSE)</f>
        <v>37392</v>
      </c>
      <c r="E2290" s="24">
        <f>VLOOKUP(A2290,[1]FloodArchive!$A$2:$P$6000,9,FALSE)</f>
        <v>37396</v>
      </c>
      <c r="F2290" s="25">
        <f t="shared" si="114"/>
        <v>5</v>
      </c>
      <c r="G2290" s="23">
        <f>VLOOKUP(A2290,[1]FloodArchive!$A$2:$P$6000,11,FALSE)</f>
        <v>1</v>
      </c>
      <c r="H2290" s="23">
        <f>VLOOKUP(A2290,[1]FloodArchive!$A$2:$P$6000,12,FALSE)</f>
        <v>0</v>
      </c>
      <c r="I2290" s="36"/>
      <c r="J2290" s="23" t="str">
        <f>VLOOKUP(A2290,[1]FloodArchive!$A$2:$P$6000,13,FALSE)</f>
        <v>Heavy rain</v>
      </c>
      <c r="K2290" s="26">
        <f>VLOOKUP(A2290,[1]FloodArchive!$A$2:$P$6003,14,FALSE)</f>
        <v>1</v>
      </c>
      <c r="L2290" s="23">
        <f>VLOOKUP(A2290,[1]FloodArchive!$A$2:$P$6000,7,FALSE)</f>
        <v>5753.91</v>
      </c>
      <c r="M2290" s="27">
        <f t="shared" si="115"/>
        <v>4.4589330689099551</v>
      </c>
      <c r="N2290" s="23">
        <f>VLOOKUP(A2290,[1]FloodArchive!$A$2:$P$6000,5,FALSE)</f>
        <v>67.059299999999993</v>
      </c>
      <c r="O2290" s="23">
        <f>VLOOKUP(A2290,[1]FloodArchive!$A$2:$P$6000,6,FALSE)</f>
        <v>34.2866</v>
      </c>
      <c r="P2290" s="33" t="s">
        <v>4437</v>
      </c>
    </row>
    <row r="2291" spans="1:16" ht="39.950000000000003" customHeight="1" x14ac:dyDescent="0.2">
      <c r="A2291" s="138">
        <f t="shared" si="113"/>
        <v>1925</v>
      </c>
      <c r="B2291" s="21" t="str">
        <f>VLOOKUP(A2291,[1]FloodArchive!$A$2:$N$6000,3,FALSE)</f>
        <v>Paraguay</v>
      </c>
      <c r="C2291" s="22" t="s">
        <v>4438</v>
      </c>
      <c r="D2291" s="24">
        <f>VLOOKUP(A2291,[1]FloodArchive!$A$2:$P$6000,8,FALSE)</f>
        <v>37382</v>
      </c>
      <c r="E2291" s="24">
        <f>VLOOKUP(A2291,[1]FloodArchive!$A$2:$P$6000,9,FALSE)</f>
        <v>37404</v>
      </c>
      <c r="F2291" s="25">
        <f t="shared" si="114"/>
        <v>23</v>
      </c>
      <c r="G2291" s="23">
        <f>VLOOKUP(A2291,[1]FloodArchive!$A$2:$P$6000,11,FALSE)</f>
        <v>0</v>
      </c>
      <c r="H2291" s="23">
        <f>VLOOKUP(A2291,[1]FloodArchive!$A$2:$P$6000,12,FALSE)</f>
        <v>1000</v>
      </c>
      <c r="I2291" s="36"/>
      <c r="J2291" s="23" t="str">
        <f>VLOOKUP(A2291,[1]FloodArchive!$A$2:$P$6000,13,FALSE)</f>
        <v>Heavy rain</v>
      </c>
      <c r="K2291" s="26">
        <f>VLOOKUP(A2291,[1]FloodArchive!$A$2:$P$6003,14,FALSE)</f>
        <v>1</v>
      </c>
      <c r="L2291" s="23">
        <f>VLOOKUP(A2291,[1]FloodArchive!$A$2:$P$6000,7,FALSE)</f>
        <v>52917.919999999998</v>
      </c>
      <c r="M2291" s="27">
        <f t="shared" si="115"/>
        <v>6.0853306014220321</v>
      </c>
      <c r="N2291" s="23">
        <f>VLOOKUP(A2291,[1]FloodArchive!$A$2:$P$6000,5,FALSE)</f>
        <v>-57.811</v>
      </c>
      <c r="O2291" s="23">
        <f>VLOOKUP(A2291,[1]FloodArchive!$A$2:$P$6000,6,FALSE)</f>
        <v>-26.6767</v>
      </c>
      <c r="P2291" s="33" t="s">
        <v>4439</v>
      </c>
    </row>
    <row r="2292" spans="1:16" ht="39.950000000000003" customHeight="1" x14ac:dyDescent="0.2">
      <c r="A2292" s="138">
        <f t="shared" si="113"/>
        <v>1924</v>
      </c>
      <c r="B2292" s="21" t="str">
        <f>VLOOKUP(A2292,[1]FloodArchive!$A$2:$N$6000,3,FALSE)</f>
        <v>Vietnam</v>
      </c>
      <c r="C2292" s="22" t="s">
        <v>4440</v>
      </c>
      <c r="D2292" s="24">
        <f>VLOOKUP(A2292,[1]FloodArchive!$A$2:$P$6000,8,FALSE)</f>
        <v>37388</v>
      </c>
      <c r="E2292" s="24">
        <f>VLOOKUP(A2292,[1]FloodArchive!$A$2:$P$6000,9,FALSE)</f>
        <v>37391</v>
      </c>
      <c r="F2292" s="25">
        <f t="shared" si="114"/>
        <v>4</v>
      </c>
      <c r="G2292" s="23">
        <f>VLOOKUP(A2292,[1]FloodArchive!$A$2:$P$6000,11,FALSE)</f>
        <v>6</v>
      </c>
      <c r="H2292" s="23">
        <f>VLOOKUP(A2292,[1]FloodArchive!$A$2:$P$6000,12,FALSE)</f>
        <v>0</v>
      </c>
      <c r="I2292" s="36">
        <v>2000000</v>
      </c>
      <c r="J2292" s="23" t="str">
        <f>VLOOKUP(A2292,[1]FloodArchive!$A$2:$P$6000,13,FALSE)</f>
        <v>Heavy rain</v>
      </c>
      <c r="K2292" s="26">
        <f>VLOOKUP(A2292,[1]FloodArchive!$A$2:$P$6003,14,FALSE)</f>
        <v>1</v>
      </c>
      <c r="L2292" s="23">
        <f>VLOOKUP(A2292,[1]FloodArchive!$A$2:$P$6000,7,FALSE)</f>
        <v>90660.36</v>
      </c>
      <c r="M2292" s="27">
        <f t="shared" si="115"/>
        <v>5.5594774305785721</v>
      </c>
      <c r="N2292" s="23">
        <f>VLOOKUP(A2292,[1]FloodArchive!$A$2:$P$6000,5,FALSE)</f>
        <v>104.44199999999999</v>
      </c>
      <c r="O2292" s="23">
        <f>VLOOKUP(A2292,[1]FloodArchive!$A$2:$P$6000,6,FALSE)</f>
        <v>22.052</v>
      </c>
      <c r="P2292" s="33" t="s">
        <v>4441</v>
      </c>
    </row>
    <row r="2293" spans="1:16" ht="39.950000000000003" customHeight="1" x14ac:dyDescent="0.2">
      <c r="A2293" s="138">
        <f t="shared" si="113"/>
        <v>1923</v>
      </c>
      <c r="B2293" s="21" t="str">
        <f>VLOOKUP(A2293,[1]FloodArchive!$A$2:$N$6000,3,FALSE)</f>
        <v>Oman</v>
      </c>
      <c r="C2293" s="22" t="s">
        <v>4442</v>
      </c>
      <c r="D2293" s="24">
        <f>VLOOKUP(A2293,[1]FloodArchive!$A$2:$P$6000,8,FALSE)</f>
        <v>37386</v>
      </c>
      <c r="E2293" s="24">
        <f>VLOOKUP(A2293,[1]FloodArchive!$A$2:$P$6000,9,FALSE)</f>
        <v>37388</v>
      </c>
      <c r="F2293" s="25">
        <f t="shared" si="114"/>
        <v>3</v>
      </c>
      <c r="G2293" s="23">
        <f>VLOOKUP(A2293,[1]FloodArchive!$A$2:$P$6000,11,FALSE)</f>
        <v>9</v>
      </c>
      <c r="H2293" s="23">
        <f>VLOOKUP(A2293,[1]FloodArchive!$A$2:$P$6000,12,FALSE)</f>
        <v>100</v>
      </c>
      <c r="I2293" s="36">
        <v>25000000</v>
      </c>
      <c r="J2293" s="23" t="str">
        <f>VLOOKUP(A2293,[1]FloodArchive!$A$2:$P$6000,13,FALSE)</f>
        <v>Tropical cyclone</v>
      </c>
      <c r="K2293" s="26">
        <f>VLOOKUP(A2293,[1]FloodArchive!$A$2:$P$6003,14,FALSE)</f>
        <v>2</v>
      </c>
      <c r="L2293" s="23">
        <f>VLOOKUP(A2293,[1]FloodArchive!$A$2:$P$6000,7,FALSE)</f>
        <v>9461.91</v>
      </c>
      <c r="M2293" s="27">
        <f t="shared" si="115"/>
        <v>4.7541300631841983</v>
      </c>
      <c r="N2293" s="23">
        <f>VLOOKUP(A2293,[1]FloodArchive!$A$2:$P$6000,5,FALSE)</f>
        <v>53.580300000000001</v>
      </c>
      <c r="O2293" s="23">
        <f>VLOOKUP(A2293,[1]FloodArchive!$A$2:$P$6000,6,FALSE)</f>
        <v>17.247299999999999</v>
      </c>
      <c r="P2293" s="33" t="s">
        <v>4443</v>
      </c>
    </row>
    <row r="2294" spans="1:16" ht="39.950000000000003" customHeight="1" x14ac:dyDescent="0.2">
      <c r="A2294" s="138">
        <f t="shared" si="113"/>
        <v>1922</v>
      </c>
      <c r="B2294" s="21" t="str">
        <f>VLOOKUP(A2294,[1]FloodArchive!$A$2:$N$6000,3,FALSE)</f>
        <v>Madagascar</v>
      </c>
      <c r="C2294" s="22" t="s">
        <v>4444</v>
      </c>
      <c r="D2294" s="24">
        <f>VLOOKUP(A2294,[1]FloodArchive!$A$2:$P$6000,8,FALSE)</f>
        <v>37386</v>
      </c>
      <c r="E2294" s="24">
        <f>VLOOKUP(A2294,[1]FloodArchive!$A$2:$P$6000,9,FALSE)</f>
        <v>37394</v>
      </c>
      <c r="F2294" s="25">
        <f t="shared" si="114"/>
        <v>9</v>
      </c>
      <c r="G2294" s="23">
        <f>VLOOKUP(A2294,[1]FloodArchive!$A$2:$P$6000,11,FALSE)</f>
        <v>33</v>
      </c>
      <c r="H2294" s="23">
        <f>VLOOKUP(A2294,[1]FloodArchive!$A$2:$P$6000,12,FALSE)</f>
        <v>5000</v>
      </c>
      <c r="I2294" s="36"/>
      <c r="J2294" s="23" t="str">
        <f>VLOOKUP(A2294,[1]FloodArchive!$A$2:$P$6000,13,FALSE)</f>
        <v>Tropical cyclone</v>
      </c>
      <c r="K2294" s="26">
        <f>VLOOKUP(A2294,[1]FloodArchive!$A$2:$P$6003,14,FALSE)</f>
        <v>2</v>
      </c>
      <c r="L2294" s="23">
        <f>VLOOKUP(A2294,[1]FloodArchive!$A$2:$P$6000,7,FALSE)</f>
        <v>3852.68</v>
      </c>
      <c r="M2294" s="27">
        <f t="shared" si="115"/>
        <v>4.8410354435205152</v>
      </c>
      <c r="N2294" s="23">
        <f>VLOOKUP(A2294,[1]FloodArchive!$A$2:$P$6000,5,FALSE)</f>
        <v>49.184199999999997</v>
      </c>
      <c r="O2294" s="23">
        <f>VLOOKUP(A2294,[1]FloodArchive!$A$2:$P$6000,6,FALSE)</f>
        <v>-18.2729</v>
      </c>
      <c r="P2294" s="33" t="s">
        <v>4445</v>
      </c>
    </row>
    <row r="2295" spans="1:16" ht="39.950000000000003" customHeight="1" x14ac:dyDescent="0.2">
      <c r="A2295" s="138">
        <f t="shared" si="113"/>
        <v>1921</v>
      </c>
      <c r="B2295" s="21" t="str">
        <f>VLOOKUP(A2295,[1]FloodArchive!$A$2:$N$6000,3,FALSE)</f>
        <v>Russia</v>
      </c>
      <c r="C2295" s="22" t="s">
        <v>4446</v>
      </c>
      <c r="D2295" s="24">
        <f>VLOOKUP(A2295,[1]FloodArchive!$A$2:$P$6000,8,FALSE)</f>
        <v>37383</v>
      </c>
      <c r="E2295" s="24">
        <f>VLOOKUP(A2295,[1]FloodArchive!$A$2:$P$6000,9,FALSE)</f>
        <v>37413</v>
      </c>
      <c r="F2295" s="25">
        <f t="shared" si="114"/>
        <v>31</v>
      </c>
      <c r="G2295" s="23">
        <f>VLOOKUP(A2295,[1]FloodArchive!$A$2:$P$6000,11,FALSE)</f>
        <v>0</v>
      </c>
      <c r="H2295" s="23">
        <f>VLOOKUP(A2295,[1]FloodArchive!$A$2:$P$6000,12,FALSE)</f>
        <v>1000</v>
      </c>
      <c r="I2295" s="36"/>
      <c r="J2295" s="23" t="str">
        <f>VLOOKUP(A2295,[1]FloodArchive!$A$2:$P$6000,13,FALSE)</f>
        <v>Heavy rain</v>
      </c>
      <c r="K2295" s="26">
        <f>VLOOKUP(A2295,[1]FloodArchive!$A$2:$P$6003,14,FALSE)</f>
        <v>1</v>
      </c>
      <c r="L2295" s="23">
        <f>VLOOKUP(A2295,[1]FloodArchive!$A$2:$P$6000,7,FALSE)</f>
        <v>61802.239999999998</v>
      </c>
      <c r="M2295" s="27">
        <f t="shared" si="115"/>
        <v>6.2823659100559279</v>
      </c>
      <c r="N2295" s="23">
        <f>VLOOKUP(A2295,[1]FloodArchive!$A$2:$P$6000,5,FALSE)</f>
        <v>64.578299999999999</v>
      </c>
      <c r="O2295" s="23">
        <f>VLOOKUP(A2295,[1]FloodArchive!$A$2:$P$6000,6,FALSE)</f>
        <v>58.692300000000003</v>
      </c>
      <c r="P2295" s="33" t="s">
        <v>4447</v>
      </c>
    </row>
    <row r="2296" spans="1:16" ht="39.950000000000003" customHeight="1" x14ac:dyDescent="0.2">
      <c r="A2296" s="138">
        <f t="shared" si="113"/>
        <v>1920</v>
      </c>
      <c r="B2296" s="21" t="str">
        <f>VLOOKUP(A2296,[1]FloodArchive!$A$2:$N$6000,3,FALSE)</f>
        <v>USA</v>
      </c>
      <c r="C2296" s="22" t="s">
        <v>4448</v>
      </c>
      <c r="D2296" s="24">
        <f>VLOOKUP(A2296,[1]FloodArchive!$A$2:$P$6000,8,FALSE)</f>
        <v>37383</v>
      </c>
      <c r="E2296" s="24">
        <f>VLOOKUP(A2296,[1]FloodArchive!$A$2:$P$6000,9,FALSE)</f>
        <v>37385</v>
      </c>
      <c r="F2296" s="25">
        <f t="shared" si="114"/>
        <v>3</v>
      </c>
      <c r="G2296" s="23">
        <f>VLOOKUP(A2296,[1]FloodArchive!$A$2:$P$6000,11,FALSE)</f>
        <v>0</v>
      </c>
      <c r="H2296" s="23">
        <f>VLOOKUP(A2296,[1]FloodArchive!$A$2:$P$6000,12,FALSE)</f>
        <v>24</v>
      </c>
      <c r="I2296" s="36"/>
      <c r="J2296" s="23" t="str">
        <f>VLOOKUP(A2296,[1]FloodArchive!$A$2:$P$6000,13,FALSE)</f>
        <v>Ice jam/break-up</v>
      </c>
      <c r="K2296" s="26">
        <f>VLOOKUP(A2296,[1]FloodArchive!$A$2:$P$6003,14,FALSE)</f>
        <v>1</v>
      </c>
      <c r="L2296" s="23">
        <f>VLOOKUP(A2296,[1]FloodArchive!$A$2:$P$6000,7,FALSE)</f>
        <v>684.75400000000002</v>
      </c>
      <c r="M2296" s="27">
        <f t="shared" si="115"/>
        <v>3.3126558325903184</v>
      </c>
      <c r="N2296" s="23">
        <f>VLOOKUP(A2296,[1]FloodArchive!$A$2:$P$6000,5,FALSE)</f>
        <v>-157.36600000000001</v>
      </c>
      <c r="O2296" s="23">
        <f>VLOOKUP(A2296,[1]FloodArchive!$A$2:$P$6000,6,FALSE)</f>
        <v>59.439799999999998</v>
      </c>
      <c r="P2296" s="33" t="s">
        <v>4449</v>
      </c>
    </row>
    <row r="2297" spans="1:16" ht="39.950000000000003" customHeight="1" x14ac:dyDescent="0.2">
      <c r="A2297" s="138">
        <f t="shared" si="113"/>
        <v>1919</v>
      </c>
      <c r="B2297" s="21" t="str">
        <f>VLOOKUP(A2297,[1]FloodArchive!$A$2:$N$6000,3,FALSE)</f>
        <v>USA</v>
      </c>
      <c r="C2297" s="22" t="s">
        <v>4450</v>
      </c>
      <c r="D2297" s="24">
        <f>VLOOKUP(A2297,[1]FloodArchive!$A$2:$P$6000,8,FALSE)</f>
        <v>37383</v>
      </c>
      <c r="E2297" s="24">
        <f>VLOOKUP(A2297,[1]FloodArchive!$A$2:$P$6000,9,FALSE)</f>
        <v>37415</v>
      </c>
      <c r="F2297" s="25">
        <f t="shared" si="114"/>
        <v>33</v>
      </c>
      <c r="G2297" s="23">
        <f>VLOOKUP(A2297,[1]FloodArchive!$A$2:$P$6000,11,FALSE)</f>
        <v>9</v>
      </c>
      <c r="H2297" s="23">
        <f>VLOOKUP(A2297,[1]FloodArchive!$A$2:$P$6000,12,FALSE)</f>
        <v>100</v>
      </c>
      <c r="I2297" s="36"/>
      <c r="J2297" s="23" t="str">
        <f>VLOOKUP(A2297,[1]FloodArchive!$A$2:$P$6000,13,FALSE)</f>
        <v>Heavy rain</v>
      </c>
      <c r="K2297" s="26">
        <f>VLOOKUP(A2297,[1]FloodArchive!$A$2:$P$6003,14,FALSE)</f>
        <v>1</v>
      </c>
      <c r="L2297" s="23">
        <f>VLOOKUP(A2297,[1]FloodArchive!$A$2:$P$6000,7,FALSE)</f>
        <v>257337.97</v>
      </c>
      <c r="M2297" s="27">
        <f t="shared" si="115"/>
        <v>6.9290178105999454</v>
      </c>
      <c r="N2297" s="23">
        <f>VLOOKUP(A2297,[1]FloodArchive!$A$2:$P$6000,5,FALSE)</f>
        <v>-88.288300000000007</v>
      </c>
      <c r="O2297" s="23">
        <f>VLOOKUP(A2297,[1]FloodArchive!$A$2:$P$6000,6,FALSE)</f>
        <v>39.195399999999999</v>
      </c>
      <c r="P2297" s="33" t="s">
        <v>4451</v>
      </c>
    </row>
    <row r="2298" spans="1:16" ht="39.950000000000003" customHeight="1" x14ac:dyDescent="0.2">
      <c r="A2298" s="138">
        <f t="shared" si="113"/>
        <v>1918</v>
      </c>
      <c r="B2298" s="21" t="str">
        <f>VLOOKUP(A2298,[1]FloodArchive!$A$2:$N$6000,3,FALSE)</f>
        <v>Costa Rica</v>
      </c>
      <c r="C2298" s="22" t="s">
        <v>4452</v>
      </c>
      <c r="D2298" s="24">
        <f>VLOOKUP(A2298,[1]FloodArchive!$A$2:$P$6000,8,FALSE)</f>
        <v>37382</v>
      </c>
      <c r="E2298" s="24">
        <f>VLOOKUP(A2298,[1]FloodArchive!$A$2:$P$6000,9,FALSE)</f>
        <v>37387</v>
      </c>
      <c r="F2298" s="25">
        <f t="shared" si="114"/>
        <v>6</v>
      </c>
      <c r="G2298" s="23">
        <f>VLOOKUP(A2298,[1]FloodArchive!$A$2:$P$6000,11,FALSE)</f>
        <v>0</v>
      </c>
      <c r="H2298" s="23">
        <f>VLOOKUP(A2298,[1]FloodArchive!$A$2:$P$6000,12,FALSE)</f>
        <v>5600</v>
      </c>
      <c r="I2298" s="36"/>
      <c r="J2298" s="23" t="str">
        <f>VLOOKUP(A2298,[1]FloodArchive!$A$2:$P$6000,13,FALSE)</f>
        <v>Heavy rain</v>
      </c>
      <c r="K2298" s="26">
        <f>VLOOKUP(A2298,[1]FloodArchive!$A$2:$P$6003,14,FALSE)</f>
        <v>2</v>
      </c>
      <c r="L2298" s="23">
        <f>VLOOKUP(A2298,[1]FloodArchive!$A$2:$P$6000,7,FALSE)</f>
        <v>18667.79</v>
      </c>
      <c r="M2298" s="27">
        <f t="shared" si="115"/>
        <v>5.3502741527693045</v>
      </c>
      <c r="N2298" s="23">
        <f>VLOOKUP(A2298,[1]FloodArchive!$A$2:$P$6000,5,FALSE)</f>
        <v>-83.360200000000006</v>
      </c>
      <c r="O2298" s="23">
        <f>VLOOKUP(A2298,[1]FloodArchive!$A$2:$P$6000,6,FALSE)</f>
        <v>9.94557</v>
      </c>
      <c r="P2298" s="33" t="s">
        <v>4453</v>
      </c>
    </row>
    <row r="2299" spans="1:16" ht="39.950000000000003" customHeight="1" x14ac:dyDescent="0.2">
      <c r="A2299" s="138">
        <f t="shared" si="113"/>
        <v>1917</v>
      </c>
      <c r="B2299" s="21" t="str">
        <f>VLOOKUP(A2299,[1]FloodArchive!$A$2:$N$6000,3,FALSE)</f>
        <v>Africa</v>
      </c>
      <c r="C2299" s="22" t="s">
        <v>4454</v>
      </c>
      <c r="D2299" s="24">
        <f>VLOOKUP(A2299,[1]FloodArchive!$A$2:$P$6000,8,FALSE)</f>
        <v>37372</v>
      </c>
      <c r="E2299" s="24">
        <f>VLOOKUP(A2299,[1]FloodArchive!$A$2:$P$6000,9,FALSE)</f>
        <v>37404</v>
      </c>
      <c r="F2299" s="25">
        <f t="shared" si="114"/>
        <v>33</v>
      </c>
      <c r="G2299" s="23">
        <f>VLOOKUP(A2299,[1]FloodArchive!$A$2:$P$6000,11,FALSE)</f>
        <v>160</v>
      </c>
      <c r="H2299" s="23">
        <f>VLOOKUP(A2299,[1]FloodArchive!$A$2:$P$6000,12,FALSE)</f>
        <v>168000</v>
      </c>
      <c r="I2299" s="36"/>
      <c r="J2299" s="23" t="str">
        <f>VLOOKUP(A2299,[1]FloodArchive!$A$2:$P$6000,13,FALSE)</f>
        <v>Heavy rain</v>
      </c>
      <c r="K2299" s="26">
        <f>VLOOKUP(A2299,[1]FloodArchive!$A$2:$P$6003,14,FALSE)</f>
        <v>2</v>
      </c>
      <c r="L2299" s="23">
        <f>VLOOKUP(A2299,[1]FloodArchive!$A$2:$P$6000,7,FALSE)</f>
        <v>1111282.6200000001</v>
      </c>
      <c r="M2299" s="27">
        <f t="shared" si="115"/>
        <v>7.8653684577568788</v>
      </c>
      <c r="N2299" s="23">
        <f>VLOOKUP(A2299,[1]FloodArchive!$A$2:$P$6000,5,FALSE)</f>
        <v>33.5441</v>
      </c>
      <c r="O2299" s="23">
        <f>VLOOKUP(A2299,[1]FloodArchive!$A$2:$P$6000,6,FALSE)</f>
        <v>-7.5706999999999997E-2</v>
      </c>
      <c r="P2299" s="33" t="s">
        <v>4455</v>
      </c>
    </row>
    <row r="2300" spans="1:16" ht="39.950000000000003" customHeight="1" x14ac:dyDescent="0.2">
      <c r="A2300" s="138">
        <f t="shared" si="113"/>
        <v>1916</v>
      </c>
      <c r="B2300" s="21" t="str">
        <f>VLOOKUP(A2300,[1]FloodArchive!$A$2:$N$6000,3,FALSE)</f>
        <v>USA</v>
      </c>
      <c r="C2300" s="22" t="s">
        <v>4456</v>
      </c>
      <c r="D2300" s="24">
        <f>VLOOKUP(A2300,[1]FloodArchive!$A$2:$P$6000,8,FALSE)</f>
        <v>37378</v>
      </c>
      <c r="E2300" s="24">
        <f>VLOOKUP(A2300,[1]FloodArchive!$A$2:$P$6000,9,FALSE)</f>
        <v>37384</v>
      </c>
      <c r="F2300" s="25">
        <f t="shared" si="114"/>
        <v>7</v>
      </c>
      <c r="G2300" s="23">
        <f>VLOOKUP(A2300,[1]FloodArchive!$A$2:$P$6000,11,FALSE)</f>
        <v>9</v>
      </c>
      <c r="H2300" s="23">
        <f>VLOOKUP(A2300,[1]FloodArchive!$A$2:$P$6000,12,FALSE)</f>
        <v>1000</v>
      </c>
      <c r="I2300" s="36">
        <v>13000000</v>
      </c>
      <c r="J2300" s="23" t="str">
        <f>VLOOKUP(A2300,[1]FloodArchive!$A$2:$P$6000,13,FALSE)</f>
        <v>Heavy rain</v>
      </c>
      <c r="K2300" s="26">
        <f>VLOOKUP(A2300,[1]FloodArchive!$A$2:$P$6003,14,FALSE)</f>
        <v>1</v>
      </c>
      <c r="L2300" s="23">
        <f>VLOOKUP(A2300,[1]FloodArchive!$A$2:$P$6000,7,FALSE)</f>
        <v>19788.37</v>
      </c>
      <c r="M2300" s="27">
        <f t="shared" si="115"/>
        <v>5.1415080621559675</v>
      </c>
      <c r="N2300" s="23">
        <f>VLOOKUP(A2300,[1]FloodArchive!$A$2:$P$6000,5,FALSE)</f>
        <v>-81.986699999999999</v>
      </c>
      <c r="O2300" s="23">
        <f>VLOOKUP(A2300,[1]FloodArchive!$A$2:$P$6000,6,FALSE)</f>
        <v>37.546900000000001</v>
      </c>
      <c r="P2300" s="33" t="s">
        <v>4457</v>
      </c>
    </row>
    <row r="2301" spans="1:16" ht="39.950000000000003" customHeight="1" x14ac:dyDescent="0.2">
      <c r="A2301" s="138">
        <f t="shared" si="113"/>
        <v>1915</v>
      </c>
      <c r="B2301" s="21" t="str">
        <f>VLOOKUP(A2301,[1]FloodArchive!$A$2:$N$6000,3,FALSE)</f>
        <v>Kenya</v>
      </c>
      <c r="C2301" s="22" t="s">
        <v>4458</v>
      </c>
      <c r="D2301" s="24">
        <f>VLOOKUP(A2301,[1]FloodArchive!$A$2:$P$6000,8,FALSE)</f>
        <v>37375</v>
      </c>
      <c r="E2301" s="24">
        <f>VLOOKUP(A2301,[1]FloodArchive!$A$2:$P$6000,9,FALSE)</f>
        <v>37378</v>
      </c>
      <c r="F2301" s="25">
        <f t="shared" si="114"/>
        <v>4</v>
      </c>
      <c r="G2301" s="23">
        <f>VLOOKUP(A2301,[1]FloodArchive!$A$2:$P$6000,11,FALSE)</f>
        <v>2</v>
      </c>
      <c r="H2301" s="23">
        <f>VLOOKUP(A2301,[1]FloodArchive!$A$2:$P$6000,12,FALSE)</f>
        <v>0</v>
      </c>
      <c r="I2301" s="36"/>
      <c r="J2301" s="23" t="str">
        <f>VLOOKUP(A2301,[1]FloodArchive!$A$2:$P$6000,13,FALSE)</f>
        <v>Heavy rain</v>
      </c>
      <c r="K2301" s="26">
        <f>VLOOKUP(A2301,[1]FloodArchive!$A$2:$P$6003,14,FALSE)</f>
        <v>1</v>
      </c>
      <c r="L2301" s="23">
        <f>VLOOKUP(A2301,[1]FloodArchive!$A$2:$P$6000,7,FALSE)</f>
        <v>3838.09</v>
      </c>
      <c r="M2301" s="27">
        <f t="shared" si="115"/>
        <v>4.1861751456891385</v>
      </c>
      <c r="N2301" s="23">
        <f>VLOOKUP(A2301,[1]FloodArchive!$A$2:$P$6000,5,FALSE)</f>
        <v>36.9101</v>
      </c>
      <c r="O2301" s="23">
        <f>VLOOKUP(A2301,[1]FloodArchive!$A$2:$P$6000,6,FALSE)</f>
        <v>-1.21807</v>
      </c>
      <c r="P2301" s="33" t="s">
        <v>4459</v>
      </c>
    </row>
    <row r="2302" spans="1:16" ht="39.950000000000003" customHeight="1" x14ac:dyDescent="0.2">
      <c r="A2302" s="138">
        <f t="shared" si="113"/>
        <v>1914</v>
      </c>
      <c r="B2302" s="21" t="str">
        <f>VLOOKUP(A2302,[1]FloodArchive!$A$2:$N$6000,3,FALSE)</f>
        <v>Iran</v>
      </c>
      <c r="C2302" s="22" t="s">
        <v>4460</v>
      </c>
      <c r="D2302" s="24">
        <f>VLOOKUP(A2302,[1]FloodArchive!$A$2:$P$6000,8,FALSE)</f>
        <v>37372</v>
      </c>
      <c r="E2302" s="24">
        <f>VLOOKUP(A2302,[1]FloodArchive!$A$2:$P$6000,9,FALSE)</f>
        <v>37374</v>
      </c>
      <c r="F2302" s="25">
        <f t="shared" si="114"/>
        <v>3</v>
      </c>
      <c r="G2302" s="23">
        <f>VLOOKUP(A2302,[1]FloodArchive!$A$2:$P$6000,11,FALSE)</f>
        <v>2</v>
      </c>
      <c r="H2302" s="23">
        <f>VLOOKUP(A2302,[1]FloodArchive!$A$2:$P$6000,12,FALSE)</f>
        <v>0</v>
      </c>
      <c r="I2302" s="36"/>
      <c r="J2302" s="23" t="str">
        <f>VLOOKUP(A2302,[1]FloodArchive!$A$2:$P$6000,13,FALSE)</f>
        <v>Heavy rain</v>
      </c>
      <c r="K2302" s="26">
        <f>VLOOKUP(A2302,[1]FloodArchive!$A$2:$P$6003,14,FALSE)</f>
        <v>1</v>
      </c>
      <c r="L2302" s="23">
        <f>VLOOKUP(A2302,[1]FloodArchive!$A$2:$P$6000,7,FALSE)</f>
        <v>283.70600000000002</v>
      </c>
      <c r="M2302" s="27">
        <f t="shared" si="115"/>
        <v>2.9299897753563218</v>
      </c>
      <c r="N2302" s="23">
        <f>VLOOKUP(A2302,[1]FloodArchive!$A$2:$P$6000,5,FALSE)</f>
        <v>55.4285</v>
      </c>
      <c r="O2302" s="23">
        <f>VLOOKUP(A2302,[1]FloodArchive!$A$2:$P$6000,6,FALSE)</f>
        <v>37.279899999999998</v>
      </c>
      <c r="P2302" s="33" t="s">
        <v>4461</v>
      </c>
    </row>
    <row r="2303" spans="1:16" ht="39.950000000000003" customHeight="1" x14ac:dyDescent="0.2">
      <c r="A2303" s="138">
        <f t="shared" si="113"/>
        <v>1913</v>
      </c>
      <c r="B2303" s="21" t="str">
        <f>VLOOKUP(A2303,[1]FloodArchive!$A$2:$N$6000,3,FALSE)</f>
        <v>Russia</v>
      </c>
      <c r="C2303" s="22" t="s">
        <v>4462</v>
      </c>
      <c r="D2303" s="24">
        <f>VLOOKUP(A2303,[1]FloodArchive!$A$2:$P$6000,8,FALSE)</f>
        <v>37372</v>
      </c>
      <c r="E2303" s="24">
        <f>VLOOKUP(A2303,[1]FloodArchive!$A$2:$P$6000,9,FALSE)</f>
        <v>37375</v>
      </c>
      <c r="F2303" s="25">
        <f t="shared" si="114"/>
        <v>4</v>
      </c>
      <c r="G2303" s="23">
        <f>VLOOKUP(A2303,[1]FloodArchive!$A$2:$P$6000,11,FALSE)</f>
        <v>0</v>
      </c>
      <c r="H2303" s="23">
        <f>VLOOKUP(A2303,[1]FloodArchive!$A$2:$P$6000,12,FALSE)</f>
        <v>0</v>
      </c>
      <c r="I2303" s="36"/>
      <c r="J2303" s="23" t="str">
        <f>VLOOKUP(A2303,[1]FloodArchive!$A$2:$P$6000,13,FALSE)</f>
        <v>Heavy rain</v>
      </c>
      <c r="K2303" s="26">
        <f>VLOOKUP(A2303,[1]FloodArchive!$A$2:$P$6003,14,FALSE)</f>
        <v>1</v>
      </c>
      <c r="L2303" s="23">
        <f>VLOOKUP(A2303,[1]FloodArchive!$A$2:$P$6000,7,FALSE)</f>
        <v>23145.61</v>
      </c>
      <c r="M2303" s="27">
        <f t="shared" si="115"/>
        <v>4.9665286223808147</v>
      </c>
      <c r="N2303" s="23">
        <f>VLOOKUP(A2303,[1]FloodArchive!$A$2:$P$6000,5,FALSE)</f>
        <v>156.65299999999999</v>
      </c>
      <c r="O2303" s="23">
        <f>VLOOKUP(A2303,[1]FloodArchive!$A$2:$P$6000,6,FALSE)</f>
        <v>53.5916</v>
      </c>
      <c r="P2303" s="33" t="s">
        <v>4463</v>
      </c>
    </row>
    <row r="2304" spans="1:16" ht="39.950000000000003" customHeight="1" x14ac:dyDescent="0.2">
      <c r="A2304" s="138">
        <f t="shared" si="113"/>
        <v>1912</v>
      </c>
      <c r="B2304" s="21" t="str">
        <f>VLOOKUP(A2304,[1]FloodArchive!$A$2:$N$6000,3,FALSE)</f>
        <v>Columbia</v>
      </c>
      <c r="C2304" s="22" t="s">
        <v>4464</v>
      </c>
      <c r="D2304" s="24">
        <f>VLOOKUP(A2304,[1]FloodArchive!$A$2:$P$6000,8,FALSE)</f>
        <v>37370</v>
      </c>
      <c r="E2304" s="24">
        <f>VLOOKUP(A2304,[1]FloodArchive!$A$2:$P$6000,9,FALSE)</f>
        <v>37375</v>
      </c>
      <c r="F2304" s="25">
        <f t="shared" si="114"/>
        <v>6</v>
      </c>
      <c r="G2304" s="23">
        <f>VLOOKUP(A2304,[1]FloodArchive!$A$2:$P$6000,11,FALSE)</f>
        <v>14</v>
      </c>
      <c r="H2304" s="23">
        <f>VLOOKUP(A2304,[1]FloodArchive!$A$2:$P$6000,12,FALSE)</f>
        <v>0</v>
      </c>
      <c r="I2304" s="36"/>
      <c r="J2304" s="23" t="str">
        <f>VLOOKUP(A2304,[1]FloodArchive!$A$2:$P$6000,13,FALSE)</f>
        <v>Heavy rain</v>
      </c>
      <c r="K2304" s="26">
        <f>VLOOKUP(A2304,[1]FloodArchive!$A$2:$P$6003,14,FALSE)</f>
        <v>1</v>
      </c>
      <c r="L2304" s="23">
        <f>VLOOKUP(A2304,[1]FloodArchive!$A$2:$P$6000,7,FALSE)</f>
        <v>483096.37</v>
      </c>
      <c r="M2304" s="27">
        <f t="shared" si="115"/>
        <v>6.4621850245812125</v>
      </c>
      <c r="N2304" s="23">
        <f>VLOOKUP(A2304,[1]FloodArchive!$A$2:$P$6000,5,FALSE)</f>
        <v>-75.673199999999994</v>
      </c>
      <c r="O2304" s="23">
        <f>VLOOKUP(A2304,[1]FloodArchive!$A$2:$P$6000,6,FALSE)</f>
        <v>4.6740899999999996</v>
      </c>
      <c r="P2304" s="33" t="s">
        <v>4465</v>
      </c>
    </row>
    <row r="2305" spans="1:16" ht="39.950000000000003" customHeight="1" x14ac:dyDescent="0.2">
      <c r="A2305" s="138">
        <f t="shared" si="113"/>
        <v>1911</v>
      </c>
      <c r="B2305" s="21" t="str">
        <f>VLOOKUP(A2305,[1]FloodArchive!$A$2:$N$6000,3,FALSE)</f>
        <v>USA</v>
      </c>
      <c r="C2305" s="22" t="s">
        <v>4466</v>
      </c>
      <c r="D2305" s="24">
        <f>VLOOKUP(A2305,[1]FloodArchive!$A$2:$P$6000,8,FALSE)</f>
        <v>37371</v>
      </c>
      <c r="E2305" s="24">
        <f>VLOOKUP(A2305,[1]FloodArchive!$A$2:$P$6000,9,FALSE)</f>
        <v>37373</v>
      </c>
      <c r="F2305" s="25">
        <f t="shared" si="114"/>
        <v>3</v>
      </c>
      <c r="G2305" s="23">
        <f>VLOOKUP(A2305,[1]FloodArchive!$A$2:$P$6000,11,FALSE)</f>
        <v>1</v>
      </c>
      <c r="H2305" s="23">
        <f>VLOOKUP(A2305,[1]FloodArchive!$A$2:$P$6000,12,FALSE)</f>
        <v>32</v>
      </c>
      <c r="I2305" s="36">
        <v>3000000</v>
      </c>
      <c r="J2305" s="23" t="str">
        <f>VLOOKUP(A2305,[1]FloodArchive!$A$2:$P$6000,13,FALSE)</f>
        <v>Heavy rain</v>
      </c>
      <c r="K2305" s="26">
        <f>VLOOKUP(A2305,[1]FloodArchive!$A$2:$P$6003,14,FALSE)</f>
        <v>2</v>
      </c>
      <c r="L2305" s="23">
        <f>VLOOKUP(A2305,[1]FloodArchive!$A$2:$P$6000,7,FALSE)</f>
        <v>312.83300000000003</v>
      </c>
      <c r="M2305" s="27">
        <f t="shared" si="115"/>
        <v>3.2734638098672564</v>
      </c>
      <c r="N2305" s="23">
        <f>VLOOKUP(A2305,[1]FloodArchive!$A$2:$P$6000,5,FALSE)</f>
        <v>-99.316199999999995</v>
      </c>
      <c r="O2305" s="23">
        <f>VLOOKUP(A2305,[1]FloodArchive!$A$2:$P$6000,6,FALSE)</f>
        <v>32.7318</v>
      </c>
      <c r="P2305" s="33" t="s">
        <v>4467</v>
      </c>
    </row>
    <row r="2306" spans="1:16" ht="39.950000000000003" customHeight="1" x14ac:dyDescent="0.2">
      <c r="A2306" s="138">
        <f t="shared" si="113"/>
        <v>1910</v>
      </c>
      <c r="B2306" s="21" t="str">
        <f>VLOOKUP(A2306,[1]FloodArchive!$A$2:$N$6000,3,FALSE)</f>
        <v>Russia</v>
      </c>
      <c r="C2306" s="22" t="s">
        <v>4468</v>
      </c>
      <c r="D2306" s="24">
        <f>VLOOKUP(A2306,[1]FloodArchive!$A$2:$P$6000,8,FALSE)</f>
        <v>37368</v>
      </c>
      <c r="E2306" s="24">
        <f>VLOOKUP(A2306,[1]FloodArchive!$A$2:$P$6000,9,FALSE)</f>
        <v>37383</v>
      </c>
      <c r="F2306" s="25">
        <f t="shared" si="114"/>
        <v>16</v>
      </c>
      <c r="G2306" s="23">
        <f>VLOOKUP(A2306,[1]FloodArchive!$A$2:$P$6000,11,FALSE)</f>
        <v>0</v>
      </c>
      <c r="H2306" s="23">
        <f>VLOOKUP(A2306,[1]FloodArchive!$A$2:$P$6000,12,FALSE)</f>
        <v>6000</v>
      </c>
      <c r="I2306" s="36"/>
      <c r="J2306" s="23" t="str">
        <f>VLOOKUP(A2306,[1]FloodArchive!$A$2:$P$6000,13,FALSE)</f>
        <v>Snowmelt</v>
      </c>
      <c r="K2306" s="26">
        <f>VLOOKUP(A2306,[1]FloodArchive!$A$2:$P$6003,14,FALSE)</f>
        <v>1</v>
      </c>
      <c r="L2306" s="23">
        <f>VLOOKUP(A2306,[1]FloodArchive!$A$2:$P$6000,7,FALSE)</f>
        <v>191207.86</v>
      </c>
      <c r="M2306" s="27">
        <f t="shared" si="115"/>
        <v>6.4856257235482344</v>
      </c>
      <c r="N2306" s="23">
        <f>VLOOKUP(A2306,[1]FloodArchive!$A$2:$P$6000,5,FALSE)</f>
        <v>67.244600000000005</v>
      </c>
      <c r="O2306" s="23">
        <f>VLOOKUP(A2306,[1]FloodArchive!$A$2:$P$6000,6,FALSE)</f>
        <v>58.045400000000001</v>
      </c>
      <c r="P2306" s="33" t="s">
        <v>4469</v>
      </c>
    </row>
    <row r="2307" spans="1:16" ht="39.950000000000003" customHeight="1" x14ac:dyDescent="0.2">
      <c r="A2307" s="138">
        <f t="shared" si="113"/>
        <v>1909</v>
      </c>
      <c r="B2307" s="21" t="str">
        <f>VLOOKUP(A2307,[1]FloodArchive!$A$2:$N$6000,3,FALSE)</f>
        <v>Afghanistan</v>
      </c>
      <c r="C2307" s="22" t="s">
        <v>4470</v>
      </c>
      <c r="D2307" s="24">
        <f>VLOOKUP(A2307,[1]FloodArchive!$A$2:$P$6000,8,FALSE)</f>
        <v>37369</v>
      </c>
      <c r="E2307" s="24">
        <f>VLOOKUP(A2307,[1]FloodArchive!$A$2:$P$6000,9,FALSE)</f>
        <v>37372</v>
      </c>
      <c r="F2307" s="25">
        <f t="shared" si="114"/>
        <v>4</v>
      </c>
      <c r="G2307" s="23">
        <f>VLOOKUP(A2307,[1]FloodArchive!$A$2:$P$6000,11,FALSE)</f>
        <v>2</v>
      </c>
      <c r="H2307" s="23">
        <f>VLOOKUP(A2307,[1]FloodArchive!$A$2:$P$6000,12,FALSE)</f>
        <v>2000</v>
      </c>
      <c r="I2307" s="36"/>
      <c r="J2307" s="23" t="str">
        <f>VLOOKUP(A2307,[1]FloodArchive!$A$2:$P$6000,13,FALSE)</f>
        <v>Heavy rain</v>
      </c>
      <c r="K2307" s="26">
        <f>VLOOKUP(A2307,[1]FloodArchive!$A$2:$P$6003,14,FALSE)</f>
        <v>1</v>
      </c>
      <c r="L2307" s="23">
        <f>VLOOKUP(A2307,[1]FloodArchive!$A$2:$P$6000,7,FALSE)</f>
        <v>3655.95</v>
      </c>
      <c r="M2307" s="27">
        <f t="shared" si="115"/>
        <v>4.1650602388731857</v>
      </c>
      <c r="N2307" s="23">
        <f>VLOOKUP(A2307,[1]FloodArchive!$A$2:$P$6000,5,FALSE)</f>
        <v>62.971200000000003</v>
      </c>
      <c r="O2307" s="23">
        <f>VLOOKUP(A2307,[1]FloodArchive!$A$2:$P$6000,6,FALSE)</f>
        <v>34.613300000000002</v>
      </c>
      <c r="P2307" s="33" t="s">
        <v>4471</v>
      </c>
    </row>
    <row r="2308" spans="1:16" ht="39.950000000000003" customHeight="1" x14ac:dyDescent="0.2">
      <c r="A2308" s="138">
        <f t="shared" si="113"/>
        <v>1908</v>
      </c>
      <c r="B2308" s="21" t="str">
        <f>VLOOKUP(A2308,[1]FloodArchive!$A$2:$N$6000,3,FALSE)</f>
        <v>Bangladesh</v>
      </c>
      <c r="C2308" s="22" t="s">
        <v>4472</v>
      </c>
      <c r="D2308" s="24">
        <f>VLOOKUP(A2308,[1]FloodArchive!$A$2:$P$6000,8,FALSE)</f>
        <v>37364</v>
      </c>
      <c r="E2308" s="24">
        <f>VLOOKUP(A2308,[1]FloodArchive!$A$2:$P$6000,9,FALSE)</f>
        <v>37375</v>
      </c>
      <c r="F2308" s="25">
        <f t="shared" si="114"/>
        <v>12</v>
      </c>
      <c r="G2308" s="23">
        <f>VLOOKUP(A2308,[1]FloodArchive!$A$2:$P$6000,11,FALSE)</f>
        <v>0</v>
      </c>
      <c r="H2308" s="23">
        <f>VLOOKUP(A2308,[1]FloodArchive!$A$2:$P$6000,12,FALSE)</f>
        <v>0</v>
      </c>
      <c r="I2308" s="36"/>
      <c r="J2308" s="23" t="str">
        <f>VLOOKUP(A2308,[1]FloodArchive!$A$2:$P$6000,13,FALSE)</f>
        <v>Dam/Levy, break or release</v>
      </c>
      <c r="K2308" s="26">
        <f>VLOOKUP(A2308,[1]FloodArchive!$A$2:$P$6003,14,FALSE)</f>
        <v>1</v>
      </c>
      <c r="L2308" s="23">
        <f>VLOOKUP(A2308,[1]FloodArchive!$A$2:$P$6000,7,FALSE)</f>
        <v>4848.3</v>
      </c>
      <c r="M2308" s="27">
        <f t="shared" si="115"/>
        <v>4.7647707310329048</v>
      </c>
      <c r="N2308" s="23">
        <f>VLOOKUP(A2308,[1]FloodArchive!$A$2:$P$6000,5,FALSE)</f>
        <v>91.52</v>
      </c>
      <c r="O2308" s="23">
        <f>VLOOKUP(A2308,[1]FloodArchive!$A$2:$P$6000,6,FALSE)</f>
        <v>24.9818</v>
      </c>
      <c r="P2308" s="33" t="s">
        <v>4473</v>
      </c>
    </row>
    <row r="2309" spans="1:16" ht="39.950000000000003" customHeight="1" x14ac:dyDescent="0.2">
      <c r="A2309" s="138">
        <f t="shared" si="113"/>
        <v>1907</v>
      </c>
      <c r="B2309" s="21" t="str">
        <f>VLOOKUP(A2309,[1]FloodArchive!$A$2:$N$6000,3,FALSE)</f>
        <v>Ethiopia</v>
      </c>
      <c r="C2309" s="22" t="s">
        <v>4474</v>
      </c>
      <c r="D2309" s="24">
        <f>VLOOKUP(A2309,[1]FloodArchive!$A$2:$P$6000,8,FALSE)</f>
        <v>37362</v>
      </c>
      <c r="E2309" s="24">
        <f>VLOOKUP(A2309,[1]FloodArchive!$A$2:$P$6000,9,FALSE)</f>
        <v>37367</v>
      </c>
      <c r="F2309" s="25">
        <f t="shared" si="114"/>
        <v>6</v>
      </c>
      <c r="G2309" s="23">
        <f>VLOOKUP(A2309,[1]FloodArchive!$A$2:$P$6000,11,FALSE)</f>
        <v>0</v>
      </c>
      <c r="H2309" s="23">
        <f>VLOOKUP(A2309,[1]FloodArchive!$A$2:$P$6000,12,FALSE)</f>
        <v>4000</v>
      </c>
      <c r="I2309" s="36"/>
      <c r="J2309" s="23" t="str">
        <f>VLOOKUP(A2309,[1]FloodArchive!$A$2:$P$6000,13,FALSE)</f>
        <v>Heavy rain</v>
      </c>
      <c r="K2309" s="26">
        <f>VLOOKUP(A2309,[1]FloodArchive!$A$2:$P$6003,14,FALSE)</f>
        <v>1</v>
      </c>
      <c r="L2309" s="23">
        <f>VLOOKUP(A2309,[1]FloodArchive!$A$2:$P$6000,7,FALSE)</f>
        <v>282524.65000000002</v>
      </c>
      <c r="M2309" s="27">
        <f t="shared" si="115"/>
        <v>6.2292075959619302</v>
      </c>
      <c r="N2309" s="23">
        <f>VLOOKUP(A2309,[1]FloodArchive!$A$2:$P$6000,5,FALSE)</f>
        <v>43.063099999999999</v>
      </c>
      <c r="O2309" s="23">
        <f>VLOOKUP(A2309,[1]FloodArchive!$A$2:$P$6000,6,FALSE)</f>
        <v>7.3106</v>
      </c>
      <c r="P2309" s="33" t="s">
        <v>4475</v>
      </c>
    </row>
    <row r="2310" spans="1:16" ht="39.950000000000003" customHeight="1" x14ac:dyDescent="0.2">
      <c r="A2310" s="138">
        <f t="shared" si="113"/>
        <v>1906</v>
      </c>
      <c r="B2310" s="21" t="str">
        <f>VLOOKUP(A2310,[1]FloodArchive!$A$2:$N$6000,3,FALSE)</f>
        <v>Indonesia</v>
      </c>
      <c r="C2310" s="22" t="s">
        <v>4476</v>
      </c>
      <c r="D2310" s="24">
        <f>VLOOKUP(A2310,[1]FloodArchive!$A$2:$P$6000,8,FALSE)</f>
        <v>37363</v>
      </c>
      <c r="E2310" s="24">
        <f>VLOOKUP(A2310,[1]FloodArchive!$A$2:$P$6000,9,FALSE)</f>
        <v>37366</v>
      </c>
      <c r="F2310" s="25">
        <f t="shared" si="114"/>
        <v>4</v>
      </c>
      <c r="G2310" s="23">
        <f>VLOOKUP(A2310,[1]FloodArchive!$A$2:$P$6000,11,FALSE)</f>
        <v>19</v>
      </c>
      <c r="H2310" s="23">
        <f>VLOOKUP(A2310,[1]FloodArchive!$A$2:$P$6000,12,FALSE)</f>
        <v>0</v>
      </c>
      <c r="I2310" s="36"/>
      <c r="J2310" s="23" t="str">
        <f>VLOOKUP(A2310,[1]FloodArchive!$A$2:$P$6000,13,FALSE)</f>
        <v>Heavy rain</v>
      </c>
      <c r="K2310" s="26">
        <f>VLOOKUP(A2310,[1]FloodArchive!$A$2:$P$6003,14,FALSE)</f>
        <v>1</v>
      </c>
      <c r="L2310" s="23">
        <f>VLOOKUP(A2310,[1]FloodArchive!$A$2:$P$6000,7,FALSE)</f>
        <v>4900.42</v>
      </c>
      <c r="M2310" s="27">
        <f t="shared" si="115"/>
        <v>4.2922932950025059</v>
      </c>
      <c r="N2310" s="23">
        <f>VLOOKUP(A2310,[1]FloodArchive!$A$2:$P$6000,5,FALSE)</f>
        <v>120.032</v>
      </c>
      <c r="O2310" s="23">
        <f>VLOOKUP(A2310,[1]FloodArchive!$A$2:$P$6000,6,FALSE)</f>
        <v>-9.7042199999999994</v>
      </c>
      <c r="P2310" s="33" t="s">
        <v>4477</v>
      </c>
    </row>
    <row r="2311" spans="1:16" ht="39.950000000000003" customHeight="1" x14ac:dyDescent="0.2">
      <c r="A2311" s="138">
        <f t="shared" si="113"/>
        <v>1905</v>
      </c>
      <c r="B2311" s="21" t="str">
        <f>VLOOKUP(A2311,[1]FloodArchive!$A$2:$N$6000,3,FALSE)</f>
        <v>Indonesia</v>
      </c>
      <c r="C2311" s="22" t="s">
        <v>4478</v>
      </c>
      <c r="D2311" s="24">
        <f>VLOOKUP(A2311,[1]FloodArchive!$A$2:$P$6000,8,FALSE)</f>
        <v>37363</v>
      </c>
      <c r="E2311" s="24">
        <f>VLOOKUP(A2311,[1]FloodArchive!$A$2:$P$6000,9,FALSE)</f>
        <v>37365</v>
      </c>
      <c r="F2311" s="25">
        <f t="shared" si="114"/>
        <v>3</v>
      </c>
      <c r="G2311" s="23">
        <f>VLOOKUP(A2311,[1]FloodArchive!$A$2:$P$6000,11,FALSE)</f>
        <v>4</v>
      </c>
      <c r="H2311" s="23">
        <f>VLOOKUP(A2311,[1]FloodArchive!$A$2:$P$6000,12,FALSE)</f>
        <v>0</v>
      </c>
      <c r="I2311" s="36"/>
      <c r="J2311" s="23" t="str">
        <f>VLOOKUP(A2311,[1]FloodArchive!$A$2:$P$6000,13,FALSE)</f>
        <v>Heavy rain</v>
      </c>
      <c r="K2311" s="26">
        <f>VLOOKUP(A2311,[1]FloodArchive!$A$2:$P$6003,14,FALSE)</f>
        <v>1</v>
      </c>
      <c r="L2311" s="23">
        <f>VLOOKUP(A2311,[1]FloodArchive!$A$2:$P$6000,7,FALSE)</f>
        <v>919.17399999999998</v>
      </c>
      <c r="M2311" s="27">
        <f t="shared" si="115"/>
        <v>3.4405189860045176</v>
      </c>
      <c r="N2311" s="23">
        <f>VLOOKUP(A2311,[1]FloodArchive!$A$2:$P$6000,5,FALSE)</f>
        <v>108.21599999999999</v>
      </c>
      <c r="O2311" s="23">
        <f>VLOOKUP(A2311,[1]FloodArchive!$A$2:$P$6000,6,FALSE)</f>
        <v>-7.2855800000000004</v>
      </c>
      <c r="P2311" s="33" t="s">
        <v>4479</v>
      </c>
    </row>
    <row r="2312" spans="1:16" ht="39.950000000000003" customHeight="1" x14ac:dyDescent="0.2">
      <c r="A2312" s="138">
        <f t="shared" si="113"/>
        <v>1904</v>
      </c>
      <c r="B2312" s="21" t="str">
        <f>VLOOKUP(A2312,[1]FloodArchive!$A$2:$N$6000,3,FALSE)</f>
        <v>USA</v>
      </c>
      <c r="C2312" s="22" t="s">
        <v>4480</v>
      </c>
      <c r="D2312" s="24">
        <f>VLOOKUP(A2312,[1]FloodArchive!$A$2:$P$6000,8,FALSE)</f>
        <v>37363</v>
      </c>
      <c r="E2312" s="24">
        <f>VLOOKUP(A2312,[1]FloodArchive!$A$2:$P$6000,9,FALSE)</f>
        <v>37368</v>
      </c>
      <c r="F2312" s="25">
        <f t="shared" si="114"/>
        <v>6</v>
      </c>
      <c r="G2312" s="23">
        <f>VLOOKUP(A2312,[1]FloodArchive!$A$2:$P$6000,11,FALSE)</f>
        <v>0</v>
      </c>
      <c r="H2312" s="23">
        <f>VLOOKUP(A2312,[1]FloodArchive!$A$2:$P$6000,12,FALSE)</f>
        <v>300</v>
      </c>
      <c r="I2312" s="36">
        <v>30000000</v>
      </c>
      <c r="J2312" s="23" t="str">
        <f>VLOOKUP(A2312,[1]FloodArchive!$A$2:$P$6000,13,FALSE)</f>
        <v>Heavy rain</v>
      </c>
      <c r="K2312" s="26">
        <f>VLOOKUP(A2312,[1]FloodArchive!$A$2:$P$6003,14,FALSE)</f>
        <v>2</v>
      </c>
      <c r="L2312" s="23">
        <f>VLOOKUP(A2312,[1]FloodArchive!$A$2:$P$6000,7,FALSE)</f>
        <v>22335.39</v>
      </c>
      <c r="M2312" s="27">
        <f t="shared" si="115"/>
        <v>5.4281747861717662</v>
      </c>
      <c r="N2312" s="23">
        <f>VLOOKUP(A2312,[1]FloodArchive!$A$2:$P$6000,5,FALSE)</f>
        <v>-89.575599999999994</v>
      </c>
      <c r="O2312" s="23">
        <f>VLOOKUP(A2312,[1]FloodArchive!$A$2:$P$6000,6,FALSE)</f>
        <v>46.487400000000001</v>
      </c>
      <c r="P2312" s="33" t="s">
        <v>4481</v>
      </c>
    </row>
    <row r="2313" spans="1:16" ht="39.950000000000003" customHeight="1" x14ac:dyDescent="0.2">
      <c r="A2313" s="138">
        <f t="shared" si="113"/>
        <v>1903</v>
      </c>
      <c r="B2313" s="21" t="str">
        <f>VLOOKUP(A2313,[1]FloodArchive!$A$2:$N$6000,3,FALSE)</f>
        <v>Iran</v>
      </c>
      <c r="C2313" s="22" t="s">
        <v>4482</v>
      </c>
      <c r="D2313" s="24">
        <f>VLOOKUP(A2313,[1]FloodArchive!$A$2:$P$6000,8,FALSE)</f>
        <v>37360</v>
      </c>
      <c r="E2313" s="24">
        <f>VLOOKUP(A2313,[1]FloodArchive!$A$2:$P$6000,9,FALSE)</f>
        <v>37362</v>
      </c>
      <c r="F2313" s="25">
        <f t="shared" si="114"/>
        <v>3</v>
      </c>
      <c r="G2313" s="23">
        <f>VLOOKUP(A2313,[1]FloodArchive!$A$2:$P$6000,11,FALSE)</f>
        <v>11</v>
      </c>
      <c r="H2313" s="23">
        <f>VLOOKUP(A2313,[1]FloodArchive!$A$2:$P$6000,12,FALSE)</f>
        <v>0</v>
      </c>
      <c r="I2313" s="36"/>
      <c r="J2313" s="23" t="str">
        <f>VLOOKUP(A2313,[1]FloodArchive!$A$2:$P$6000,13,FALSE)</f>
        <v>Heavy rain</v>
      </c>
      <c r="K2313" s="26">
        <f>VLOOKUP(A2313,[1]FloodArchive!$A$2:$P$6003,14,FALSE)</f>
        <v>1</v>
      </c>
      <c r="L2313" s="23">
        <f>VLOOKUP(A2313,[1]FloodArchive!$A$2:$P$6000,7,FALSE)</f>
        <v>44882.83</v>
      </c>
      <c r="M2313" s="27">
        <f t="shared" si="115"/>
        <v>5.1292014874293352</v>
      </c>
      <c r="N2313" s="23">
        <f>VLOOKUP(A2313,[1]FloodArchive!$A$2:$P$6000,5,FALSE)</f>
        <v>53.3797</v>
      </c>
      <c r="O2313" s="23">
        <f>VLOOKUP(A2313,[1]FloodArchive!$A$2:$P$6000,6,FALSE)</f>
        <v>32.287500000000001</v>
      </c>
      <c r="P2313" s="33" t="s">
        <v>4483</v>
      </c>
    </row>
    <row r="2314" spans="1:16" ht="39.950000000000003" customHeight="1" x14ac:dyDescent="0.2">
      <c r="A2314" s="138">
        <f t="shared" si="113"/>
        <v>1902</v>
      </c>
      <c r="B2314" s="21" t="str">
        <f>VLOOKUP(A2314,[1]FloodArchive!$A$2:$N$6000,3,FALSE)</f>
        <v>Saudi Arabia</v>
      </c>
      <c r="C2314" s="22" t="s">
        <v>4484</v>
      </c>
      <c r="D2314" s="24">
        <f>VLOOKUP(A2314,[1]FloodArchive!$A$2:$P$6000,8,FALSE)</f>
        <v>37354</v>
      </c>
      <c r="E2314" s="24">
        <f>VLOOKUP(A2314,[1]FloodArchive!$A$2:$P$6000,9,FALSE)</f>
        <v>37359</v>
      </c>
      <c r="F2314" s="25">
        <f t="shared" si="114"/>
        <v>6</v>
      </c>
      <c r="G2314" s="23">
        <f>VLOOKUP(A2314,[1]FloodArchive!$A$2:$P$6000,11,FALSE)</f>
        <v>19</v>
      </c>
      <c r="H2314" s="23">
        <f>VLOOKUP(A2314,[1]FloodArchive!$A$2:$P$6000,12,FALSE)</f>
        <v>0</v>
      </c>
      <c r="I2314" s="36"/>
      <c r="J2314" s="23" t="str">
        <f>VLOOKUP(A2314,[1]FloodArchive!$A$2:$P$6000,13,FALSE)</f>
        <v>Heavy rain</v>
      </c>
      <c r="K2314" s="26">
        <f>VLOOKUP(A2314,[1]FloodArchive!$A$2:$P$6003,14,FALSE)</f>
        <v>1</v>
      </c>
      <c r="L2314" s="23">
        <f>VLOOKUP(A2314,[1]FloodArchive!$A$2:$P$6000,7,FALSE)</f>
        <v>22811.32</v>
      </c>
      <c r="M2314" s="27">
        <f t="shared" si="115"/>
        <v>5.1363016672749087</v>
      </c>
      <c r="N2314" s="23">
        <f>VLOOKUP(A2314,[1]FloodArchive!$A$2:$P$6000,5,FALSE)</f>
        <v>39.898499999999999</v>
      </c>
      <c r="O2314" s="23">
        <f>VLOOKUP(A2314,[1]FloodArchive!$A$2:$P$6000,6,FALSE)</f>
        <v>21.0961</v>
      </c>
      <c r="P2314" s="33" t="s">
        <v>4485</v>
      </c>
    </row>
    <row r="2315" spans="1:16" ht="39.950000000000003" customHeight="1" x14ac:dyDescent="0.2">
      <c r="A2315" s="138">
        <f t="shared" ref="A2315:A2378" si="116">A2316+1</f>
        <v>1901</v>
      </c>
      <c r="B2315" s="21" t="str">
        <f>VLOOKUP(A2315,[1]FloodArchive!$A$2:$N$6000,3,FALSE)</f>
        <v>Afghanistan</v>
      </c>
      <c r="C2315" s="22" t="s">
        <v>4486</v>
      </c>
      <c r="D2315" s="24">
        <f>VLOOKUP(A2315,[1]FloodArchive!$A$2:$P$6000,8,FALSE)</f>
        <v>37350</v>
      </c>
      <c r="E2315" s="24">
        <f>VLOOKUP(A2315,[1]FloodArchive!$A$2:$P$6000,9,FALSE)</f>
        <v>37353</v>
      </c>
      <c r="F2315" s="25">
        <f t="shared" si="114"/>
        <v>4</v>
      </c>
      <c r="G2315" s="23">
        <f>VLOOKUP(A2315,[1]FloodArchive!$A$2:$P$6000,11,FALSE)</f>
        <v>39</v>
      </c>
      <c r="H2315" s="23">
        <f>VLOOKUP(A2315,[1]FloodArchive!$A$2:$P$6000,12,FALSE)</f>
        <v>2500</v>
      </c>
      <c r="I2315" s="36"/>
      <c r="J2315" s="23" t="str">
        <f>VLOOKUP(A2315,[1]FloodArchive!$A$2:$P$6000,13,FALSE)</f>
        <v>Heavy rain</v>
      </c>
      <c r="K2315" s="26">
        <f>VLOOKUP(A2315,[1]FloodArchive!$A$2:$P$6003,14,FALSE)</f>
        <v>1</v>
      </c>
      <c r="L2315" s="23">
        <f>VLOOKUP(A2315,[1]FloodArchive!$A$2:$P$6000,7,FALSE)</f>
        <v>1171.1099999999999</v>
      </c>
      <c r="M2315" s="27">
        <f t="shared" si="115"/>
        <v>3.6706576807208693</v>
      </c>
      <c r="N2315" s="23">
        <f>VLOOKUP(A2315,[1]FloodArchive!$A$2:$P$6000,5,FALSE)</f>
        <v>64.816400000000002</v>
      </c>
      <c r="O2315" s="23">
        <f>VLOOKUP(A2315,[1]FloodArchive!$A$2:$P$6000,6,FALSE)</f>
        <v>35.834499999999998</v>
      </c>
      <c r="P2315" s="33" t="s">
        <v>4487</v>
      </c>
    </row>
    <row r="2316" spans="1:16" ht="39.950000000000003" customHeight="1" x14ac:dyDescent="0.2">
      <c r="A2316" s="138">
        <f t="shared" si="116"/>
        <v>1900</v>
      </c>
      <c r="B2316" s="21" t="str">
        <f>VLOOKUP(A2316,[1]FloodArchive!$A$2:$N$6000,3,FALSE)</f>
        <v>Canary Islands</v>
      </c>
      <c r="C2316" s="22" t="s">
        <v>4488</v>
      </c>
      <c r="D2316" s="24">
        <f>VLOOKUP(A2316,[1]FloodArchive!$A$2:$P$6000,8,FALSE)</f>
        <v>37346</v>
      </c>
      <c r="E2316" s="24">
        <f>VLOOKUP(A2316,[1]FloodArchive!$A$2:$P$6000,9,FALSE)</f>
        <v>37348</v>
      </c>
      <c r="F2316" s="25">
        <f t="shared" si="114"/>
        <v>3</v>
      </c>
      <c r="G2316" s="23">
        <f>VLOOKUP(A2316,[1]FloodArchive!$A$2:$P$6000,11,FALSE)</f>
        <v>8</v>
      </c>
      <c r="H2316" s="23">
        <f>VLOOKUP(A2316,[1]FloodArchive!$A$2:$P$6000,12,FALSE)</f>
        <v>400</v>
      </c>
      <c r="I2316" s="36"/>
      <c r="J2316" s="23" t="str">
        <f>VLOOKUP(A2316,[1]FloodArchive!$A$2:$P$6000,13,FALSE)</f>
        <v>Heavy rain</v>
      </c>
      <c r="K2316" s="26">
        <f>VLOOKUP(A2316,[1]FloodArchive!$A$2:$P$6003,14,FALSE)</f>
        <v>1</v>
      </c>
      <c r="L2316" s="23">
        <f>VLOOKUP(A2316,[1]FloodArchive!$A$2:$P$6000,7,FALSE)</f>
        <v>117.392</v>
      </c>
      <c r="M2316" s="27">
        <f t="shared" si="115"/>
        <v>2.5467597564503612</v>
      </c>
      <c r="N2316" s="23">
        <f>VLOOKUP(A2316,[1]FloodArchive!$A$2:$P$6000,5,FALSE)</f>
        <v>-16.253900000000002</v>
      </c>
      <c r="O2316" s="23">
        <f>VLOOKUP(A2316,[1]FloodArchive!$A$2:$P$6000,6,FALSE)</f>
        <v>28.4785</v>
      </c>
      <c r="P2316" s="33" t="s">
        <v>4489</v>
      </c>
    </row>
    <row r="2317" spans="1:16" ht="39.950000000000003" customHeight="1" x14ac:dyDescent="0.2">
      <c r="A2317" s="138">
        <f t="shared" si="116"/>
        <v>1899</v>
      </c>
      <c r="B2317" s="21" t="str">
        <f>VLOOKUP(A2317,[1]FloodArchive!$A$2:$N$6000,3,FALSE)</f>
        <v>Tajikistan</v>
      </c>
      <c r="C2317" s="22" t="s">
        <v>4490</v>
      </c>
      <c r="D2317" s="24">
        <f>VLOOKUP(A2317,[1]FloodArchive!$A$2:$P$6000,8,FALSE)</f>
        <v>37340</v>
      </c>
      <c r="E2317" s="24">
        <f>VLOOKUP(A2317,[1]FloodArchive!$A$2:$P$6000,9,FALSE)</f>
        <v>37348</v>
      </c>
      <c r="F2317" s="25">
        <f t="shared" si="114"/>
        <v>9</v>
      </c>
      <c r="G2317" s="23">
        <f>VLOOKUP(A2317,[1]FloodArchive!$A$2:$P$6000,11,FALSE)</f>
        <v>0</v>
      </c>
      <c r="H2317" s="23">
        <f>VLOOKUP(A2317,[1]FloodArchive!$A$2:$P$6000,12,FALSE)</f>
        <v>280</v>
      </c>
      <c r="I2317" s="36"/>
      <c r="J2317" s="23" t="str">
        <f>VLOOKUP(A2317,[1]FloodArchive!$A$2:$P$6000,13,FALSE)</f>
        <v>Heavy rain</v>
      </c>
      <c r="K2317" s="26">
        <f>VLOOKUP(A2317,[1]FloodArchive!$A$2:$P$6003,14,FALSE)</f>
        <v>1</v>
      </c>
      <c r="L2317" s="23">
        <f>VLOOKUP(A2317,[1]FloodArchive!$A$2:$P$6000,7,FALSE)</f>
        <v>5024.7299999999996</v>
      </c>
      <c r="M2317" s="27">
        <f t="shared" si="115"/>
        <v>4.655355239679019</v>
      </c>
      <c r="N2317" s="23">
        <f>VLOOKUP(A2317,[1]FloodArchive!$A$2:$P$6000,5,FALSE)</f>
        <v>69.733500000000006</v>
      </c>
      <c r="O2317" s="23">
        <f>VLOOKUP(A2317,[1]FloodArchive!$A$2:$P$6000,6,FALSE)</f>
        <v>38.1173</v>
      </c>
      <c r="P2317" s="33" t="s">
        <v>4491</v>
      </c>
    </row>
    <row r="2318" spans="1:16" ht="39.950000000000003" customHeight="1" x14ac:dyDescent="0.2">
      <c r="A2318" s="138">
        <f t="shared" si="116"/>
        <v>1898</v>
      </c>
      <c r="B2318" s="21" t="str">
        <f>VLOOKUP(A2318,[1]FloodArchive!$A$2:$N$6000,3,FALSE)</f>
        <v>Peru</v>
      </c>
      <c r="C2318" s="22" t="s">
        <v>4492</v>
      </c>
      <c r="D2318" s="24">
        <f>VLOOKUP(A2318,[1]FloodArchive!$A$2:$P$6000,8,FALSE)</f>
        <v>37332</v>
      </c>
      <c r="E2318" s="24">
        <f>VLOOKUP(A2318,[1]FloodArchive!$A$2:$P$6000,9,FALSE)</f>
        <v>37346</v>
      </c>
      <c r="F2318" s="25">
        <f t="shared" si="114"/>
        <v>15</v>
      </c>
      <c r="G2318" s="23">
        <f>VLOOKUP(A2318,[1]FloodArchive!$A$2:$P$6000,11,FALSE)</f>
        <v>13</v>
      </c>
      <c r="H2318" s="23">
        <f>VLOOKUP(A2318,[1]FloodArchive!$A$2:$P$6000,12,FALSE)</f>
        <v>500</v>
      </c>
      <c r="I2318" s="36"/>
      <c r="J2318" s="23" t="str">
        <f>VLOOKUP(A2318,[1]FloodArchive!$A$2:$P$6000,13,FALSE)</f>
        <v>Heavy rain</v>
      </c>
      <c r="K2318" s="26">
        <f>VLOOKUP(A2318,[1]FloodArchive!$A$2:$P$6003,14,FALSE)</f>
        <v>1</v>
      </c>
      <c r="L2318" s="23">
        <f>VLOOKUP(A2318,[1]FloodArchive!$A$2:$P$6000,7,FALSE)</f>
        <v>13766.51</v>
      </c>
      <c r="M2318" s="27">
        <f t="shared" si="115"/>
        <v>5.3149151136299997</v>
      </c>
      <c r="N2318" s="23">
        <f>VLOOKUP(A2318,[1]FloodArchive!$A$2:$P$6000,5,FALSE)</f>
        <v>-70.164699999999996</v>
      </c>
      <c r="O2318" s="23">
        <f>VLOOKUP(A2318,[1]FloodArchive!$A$2:$P$6000,6,FALSE)</f>
        <v>-15.77</v>
      </c>
      <c r="P2318" s="33" t="s">
        <v>4493</v>
      </c>
    </row>
    <row r="2319" spans="1:16" ht="39.950000000000003" customHeight="1" x14ac:dyDescent="0.2">
      <c r="A2319" s="138">
        <f t="shared" si="116"/>
        <v>1897</v>
      </c>
      <c r="B2319" s="21" t="str">
        <f>VLOOKUP(A2319,[1]FloodArchive!$A$2:$N$6000,3,FALSE)</f>
        <v>Indonesia</v>
      </c>
      <c r="C2319" s="22" t="s">
        <v>4494</v>
      </c>
      <c r="D2319" s="24">
        <f>VLOOKUP(A2319,[1]FloodArchive!$A$2:$P$6000,8,FALSE)</f>
        <v>37342</v>
      </c>
      <c r="E2319" s="24">
        <f>VLOOKUP(A2319,[1]FloodArchive!$A$2:$P$6000,9,FALSE)</f>
        <v>37345</v>
      </c>
      <c r="F2319" s="25">
        <f t="shared" si="114"/>
        <v>4</v>
      </c>
      <c r="G2319" s="23">
        <f>VLOOKUP(A2319,[1]FloodArchive!$A$2:$P$6000,11,FALSE)</f>
        <v>11</v>
      </c>
      <c r="H2319" s="23">
        <f>VLOOKUP(A2319,[1]FloodArchive!$A$2:$P$6000,12,FALSE)</f>
        <v>500</v>
      </c>
      <c r="I2319" s="36"/>
      <c r="J2319" s="23" t="str">
        <f>VLOOKUP(A2319,[1]FloodArchive!$A$2:$P$6000,13,FALSE)</f>
        <v>Heavy rain</v>
      </c>
      <c r="K2319" s="26">
        <f>VLOOKUP(A2319,[1]FloodArchive!$A$2:$P$6003,14,FALSE)</f>
        <v>1</v>
      </c>
      <c r="L2319" s="23">
        <f>VLOOKUP(A2319,[1]FloodArchive!$A$2:$P$6000,7,FALSE)</f>
        <v>942.125</v>
      </c>
      <c r="M2319" s="27">
        <f t="shared" si="115"/>
        <v>3.5761685196078083</v>
      </c>
      <c r="N2319" s="23">
        <f>VLOOKUP(A2319,[1]FloodArchive!$A$2:$P$6000,5,FALSE)</f>
        <v>97.745099999999994</v>
      </c>
      <c r="O2319" s="23">
        <f>VLOOKUP(A2319,[1]FloodArchive!$A$2:$P$6000,6,FALSE)</f>
        <v>0.95957800000000004</v>
      </c>
      <c r="P2319" s="33" t="s">
        <v>4495</v>
      </c>
    </row>
    <row r="2320" spans="1:16" ht="39.950000000000003" customHeight="1" x14ac:dyDescent="0.2">
      <c r="A2320" s="138">
        <f t="shared" si="116"/>
        <v>1896</v>
      </c>
      <c r="B2320" s="21" t="str">
        <f>VLOOKUP(A2320,[1]FloodArchive!$A$2:$N$6000,3,FALSE)</f>
        <v>Phillipines</v>
      </c>
      <c r="C2320" s="22" t="s">
        <v>4496</v>
      </c>
      <c r="D2320" s="24">
        <f>VLOOKUP(A2320,[1]FloodArchive!$A$2:$P$6000,8,FALSE)</f>
        <v>37336</v>
      </c>
      <c r="E2320" s="24">
        <f>VLOOKUP(A2320,[1]FloodArchive!$A$2:$P$6000,9,FALSE)</f>
        <v>37341</v>
      </c>
      <c r="F2320" s="25">
        <f t="shared" si="114"/>
        <v>6</v>
      </c>
      <c r="G2320" s="23">
        <f>VLOOKUP(A2320,[1]FloodArchive!$A$2:$P$6000,11,FALSE)</f>
        <v>35</v>
      </c>
      <c r="H2320" s="23">
        <f>VLOOKUP(A2320,[1]FloodArchive!$A$2:$P$6000,12,FALSE)</f>
        <v>50000</v>
      </c>
      <c r="I2320" s="36">
        <v>1450000</v>
      </c>
      <c r="J2320" s="23" t="str">
        <f>VLOOKUP(A2320,[1]FloodArchive!$A$2:$P$6000,13,FALSE)</f>
        <v>Heavy rain</v>
      </c>
      <c r="K2320" s="26">
        <f>VLOOKUP(A2320,[1]FloodArchive!$A$2:$P$6003,14,FALSE)</f>
        <v>1</v>
      </c>
      <c r="L2320" s="23">
        <f>VLOOKUP(A2320,[1]FloodArchive!$A$2:$P$6000,7,FALSE)</f>
        <v>5284.45</v>
      </c>
      <c r="M2320" s="27">
        <f t="shared" si="115"/>
        <v>4.5011510434660922</v>
      </c>
      <c r="N2320" s="23">
        <f>VLOOKUP(A2320,[1]FloodArchive!$A$2:$P$6000,5,FALSE)</f>
        <v>126.21599999999999</v>
      </c>
      <c r="O2320" s="23">
        <f>VLOOKUP(A2320,[1]FloodArchive!$A$2:$P$6000,6,FALSE)</f>
        <v>8.8488399999999992</v>
      </c>
      <c r="P2320" s="33" t="s">
        <v>4497</v>
      </c>
    </row>
    <row r="2321" spans="1:16" ht="39.950000000000003" customHeight="1" x14ac:dyDescent="0.2">
      <c r="A2321" s="138">
        <f t="shared" si="116"/>
        <v>1895</v>
      </c>
      <c r="B2321" s="21" t="str">
        <f>VLOOKUP(A2321,[1]FloodArchive!$A$2:$N$6000,3,FALSE)</f>
        <v>Austria</v>
      </c>
      <c r="C2321" s="22" t="s">
        <v>4498</v>
      </c>
      <c r="D2321" s="24">
        <f>VLOOKUP(A2321,[1]FloodArchive!$A$2:$P$6000,8,FALSE)</f>
        <v>37336</v>
      </c>
      <c r="E2321" s="24">
        <f>VLOOKUP(A2321,[1]FloodArchive!$A$2:$P$6000,9,FALSE)</f>
        <v>37351</v>
      </c>
      <c r="F2321" s="25">
        <f t="shared" si="114"/>
        <v>16</v>
      </c>
      <c r="G2321" s="23">
        <f>VLOOKUP(A2321,[1]FloodArchive!$A$2:$P$6000,11,FALSE)</f>
        <v>1</v>
      </c>
      <c r="H2321" s="23">
        <f>VLOOKUP(A2321,[1]FloodArchive!$A$2:$P$6000,12,FALSE)</f>
        <v>10</v>
      </c>
      <c r="I2321" s="36"/>
      <c r="J2321" s="23" t="str">
        <f>VLOOKUP(A2321,[1]FloodArchive!$A$2:$P$6000,13,FALSE)</f>
        <v>Heavy rain</v>
      </c>
      <c r="K2321" s="26">
        <f>VLOOKUP(A2321,[1]FloodArchive!$A$2:$P$6003,14,FALSE)</f>
        <v>1</v>
      </c>
      <c r="L2321" s="23">
        <f>VLOOKUP(A2321,[1]FloodArchive!$A$2:$P$6000,7,FALSE)</f>
        <v>2640.21</v>
      </c>
      <c r="M2321" s="27">
        <f t="shared" si="115"/>
        <v>4.6257584543038037</v>
      </c>
      <c r="N2321" s="23">
        <f>VLOOKUP(A2321,[1]FloodArchive!$A$2:$P$6000,5,FALSE)</f>
        <v>14.4178</v>
      </c>
      <c r="O2321" s="23">
        <f>VLOOKUP(A2321,[1]FloodArchive!$A$2:$P$6000,6,FALSE)</f>
        <v>48.270299999999999</v>
      </c>
      <c r="P2321" s="33" t="s">
        <v>4499</v>
      </c>
    </row>
    <row r="2322" spans="1:16" ht="39.950000000000003" customHeight="1" x14ac:dyDescent="0.2">
      <c r="A2322" s="138">
        <f t="shared" si="116"/>
        <v>1894</v>
      </c>
      <c r="B2322" s="21" t="str">
        <f>VLOOKUP(A2322,[1]FloodArchive!$A$2:$N$6000,3,FALSE)</f>
        <v>Mozambique</v>
      </c>
      <c r="C2322" s="22" t="s">
        <v>4500</v>
      </c>
      <c r="D2322" s="24">
        <f>VLOOKUP(A2322,[1]FloodArchive!$A$2:$P$6000,8,FALSE)</f>
        <v>37333</v>
      </c>
      <c r="E2322" s="24">
        <f>VLOOKUP(A2322,[1]FloodArchive!$A$2:$P$6000,9,FALSE)</f>
        <v>37337</v>
      </c>
      <c r="F2322" s="25">
        <f t="shared" si="114"/>
        <v>5</v>
      </c>
      <c r="G2322" s="23">
        <f>VLOOKUP(A2322,[1]FloodArchive!$A$2:$P$6000,11,FALSE)</f>
        <v>0</v>
      </c>
      <c r="H2322" s="23">
        <f>VLOOKUP(A2322,[1]FloodArchive!$A$2:$P$6000,12,FALSE)</f>
        <v>500</v>
      </c>
      <c r="I2322" s="36"/>
      <c r="J2322" s="23" t="str">
        <f>VLOOKUP(A2322,[1]FloodArchive!$A$2:$P$6000,13,FALSE)</f>
        <v>Heavy rain</v>
      </c>
      <c r="K2322" s="26">
        <f>VLOOKUP(A2322,[1]FloodArchive!$A$2:$P$6003,14,FALSE)</f>
        <v>1</v>
      </c>
      <c r="L2322" s="23">
        <f>VLOOKUP(A2322,[1]FloodArchive!$A$2:$P$6000,7,FALSE)</f>
        <v>1176.25</v>
      </c>
      <c r="M2322" s="27">
        <f t="shared" si="115"/>
        <v>3.769469640771332</v>
      </c>
      <c r="N2322" s="23">
        <f>VLOOKUP(A2322,[1]FloodArchive!$A$2:$P$6000,5,FALSE)</f>
        <v>39.303199999999997</v>
      </c>
      <c r="O2322" s="23">
        <f>VLOOKUP(A2322,[1]FloodArchive!$A$2:$P$6000,6,FALSE)</f>
        <v>-15.132</v>
      </c>
      <c r="P2322" s="33" t="s">
        <v>4501</v>
      </c>
    </row>
    <row r="2323" spans="1:16" ht="39.950000000000003" customHeight="1" x14ac:dyDescent="0.2">
      <c r="A2323" s="138">
        <f t="shared" si="116"/>
        <v>1893</v>
      </c>
      <c r="B2323" s="21" t="str">
        <f>VLOOKUP(A2323,[1]FloodArchive!$A$2:$N$6000,3,FALSE)</f>
        <v>USA.</v>
      </c>
      <c r="C2323" s="22" t="s">
        <v>4502</v>
      </c>
      <c r="D2323" s="24">
        <f>VLOOKUP(A2323,[1]FloodArchive!$A$2:$P$6000,8,FALSE)</f>
        <v>37332</v>
      </c>
      <c r="E2323" s="24">
        <f>VLOOKUP(A2323,[1]FloodArchive!$A$2:$P$6000,9,FALSE)</f>
        <v>37339</v>
      </c>
      <c r="F2323" s="25">
        <f t="shared" si="114"/>
        <v>8</v>
      </c>
      <c r="G2323" s="23">
        <f>VLOOKUP(A2323,[1]FloodArchive!$A$2:$P$6000,11,FALSE)</f>
        <v>7</v>
      </c>
      <c r="H2323" s="23">
        <f>VLOOKUP(A2323,[1]FloodArchive!$A$2:$P$6000,12,FALSE)</f>
        <v>2000</v>
      </c>
      <c r="I2323" s="36">
        <v>76000000</v>
      </c>
      <c r="J2323" s="23" t="str">
        <f>VLOOKUP(A2323,[1]FloodArchive!$A$2:$P$6000,13,FALSE)</f>
        <v>Heavy rain</v>
      </c>
      <c r="K2323" s="26">
        <f>VLOOKUP(A2323,[1]FloodArchive!$A$2:$P$6003,14,FALSE)</f>
        <v>2</v>
      </c>
      <c r="L2323" s="23">
        <f>VLOOKUP(A2323,[1]FloodArchive!$A$2:$P$6000,7,FALSE)</f>
        <v>40931.32</v>
      </c>
      <c r="M2323" s="27">
        <f t="shared" si="115"/>
        <v>5.8161757331519714</v>
      </c>
      <c r="N2323" s="23">
        <f>VLOOKUP(A2323,[1]FloodArchive!$A$2:$P$6000,5,FALSE)</f>
        <v>-83.218299999999999</v>
      </c>
      <c r="O2323" s="23">
        <f>VLOOKUP(A2323,[1]FloodArchive!$A$2:$P$6000,6,FALSE)</f>
        <v>36.892400000000002</v>
      </c>
      <c r="P2323" s="33" t="s">
        <v>4503</v>
      </c>
    </row>
    <row r="2324" spans="1:16" ht="39.950000000000003" customHeight="1" x14ac:dyDescent="0.2">
      <c r="A2324" s="138">
        <f t="shared" si="116"/>
        <v>1892</v>
      </c>
      <c r="B2324" s="21" t="str">
        <f>VLOOKUP(A2324,[1]FloodArchive!$A$2:$N$6000,3,FALSE)</f>
        <v>China</v>
      </c>
      <c r="C2324" s="22" t="s">
        <v>4504</v>
      </c>
      <c r="D2324" s="24">
        <f>VLOOKUP(A2324,[1]FloodArchive!$A$2:$P$6000,8,FALSE)</f>
        <v>37325</v>
      </c>
      <c r="E2324" s="24">
        <f>VLOOKUP(A2324,[1]FloodArchive!$A$2:$P$6000,9,FALSE)</f>
        <v>37327</v>
      </c>
      <c r="F2324" s="25">
        <f t="shared" si="114"/>
        <v>3</v>
      </c>
      <c r="G2324" s="23">
        <f>VLOOKUP(A2324,[1]FloodArchive!$A$2:$P$6000,11,FALSE)</f>
        <v>0</v>
      </c>
      <c r="H2324" s="23">
        <f>VLOOKUP(A2324,[1]FloodArchive!$A$2:$P$6000,12,FALSE)</f>
        <v>0</v>
      </c>
      <c r="I2324" s="36"/>
      <c r="J2324" s="23" t="str">
        <f>VLOOKUP(A2324,[1]FloodArchive!$A$2:$P$6000,13,FALSE)</f>
        <v>Dam/Levy, break or release</v>
      </c>
      <c r="K2324" s="26">
        <f>VLOOKUP(A2324,[1]FloodArchive!$A$2:$P$6003,14,FALSE)</f>
        <v>1</v>
      </c>
      <c r="L2324" s="23">
        <f>VLOOKUP(A2324,[1]FloodArchive!$A$2:$P$6000,7,FALSE)</f>
        <v>1017.36</v>
      </c>
      <c r="M2324" s="27">
        <f t="shared" si="115"/>
        <v>3.4845959129994895</v>
      </c>
      <c r="N2324" s="23">
        <f>VLOOKUP(A2324,[1]FloodArchive!$A$2:$P$6000,5,FALSE)</f>
        <v>77.355599999999995</v>
      </c>
      <c r="O2324" s="23">
        <f>VLOOKUP(A2324,[1]FloodArchive!$A$2:$P$6000,6,FALSE)</f>
        <v>39.690600000000003</v>
      </c>
      <c r="P2324" s="33" t="s">
        <v>4505</v>
      </c>
    </row>
    <row r="2325" spans="1:16" ht="39.950000000000003" customHeight="1" x14ac:dyDescent="0.2">
      <c r="A2325" s="138">
        <f t="shared" si="116"/>
        <v>1891</v>
      </c>
      <c r="B2325" s="21" t="str">
        <f>VLOOKUP(A2325,[1]FloodArchive!$A$2:$N$6000,3,FALSE)</f>
        <v>Egypt</v>
      </c>
      <c r="C2325" s="22" t="s">
        <v>4506</v>
      </c>
      <c r="D2325" s="24">
        <f>VLOOKUP(A2325,[1]FloodArchive!$A$2:$P$6000,8,FALSE)</f>
        <v>37324</v>
      </c>
      <c r="E2325" s="24">
        <f>VLOOKUP(A2325,[1]FloodArchive!$A$2:$P$6000,9,FALSE)</f>
        <v>37326</v>
      </c>
      <c r="F2325" s="25">
        <f t="shared" si="114"/>
        <v>3</v>
      </c>
      <c r="G2325" s="23">
        <f>VLOOKUP(A2325,[1]FloodArchive!$A$2:$P$6000,11,FALSE)</f>
        <v>4</v>
      </c>
      <c r="H2325" s="23">
        <f>VLOOKUP(A2325,[1]FloodArchive!$A$2:$P$6000,12,FALSE)</f>
        <v>800</v>
      </c>
      <c r="I2325" s="36"/>
      <c r="J2325" s="23" t="str">
        <f>VLOOKUP(A2325,[1]FloodArchive!$A$2:$P$6000,13,FALSE)</f>
        <v>Heavy rain</v>
      </c>
      <c r="K2325" s="26">
        <f>VLOOKUP(A2325,[1]FloodArchive!$A$2:$P$6003,14,FALSE)</f>
        <v>1</v>
      </c>
      <c r="L2325" s="23">
        <f>VLOOKUP(A2325,[1]FloodArchive!$A$2:$P$6000,7,FALSE)</f>
        <v>564.33000000000004</v>
      </c>
      <c r="M2325" s="27">
        <f t="shared" si="115"/>
        <v>3.2286543928651992</v>
      </c>
      <c r="N2325" s="23">
        <f>VLOOKUP(A2325,[1]FloodArchive!$A$2:$P$6000,5,FALSE)</f>
        <v>35.467700000000001</v>
      </c>
      <c r="O2325" s="23">
        <f>VLOOKUP(A2325,[1]FloodArchive!$A$2:$P$6000,6,FALSE)</f>
        <v>23.193200000000001</v>
      </c>
      <c r="P2325" s="33" t="s">
        <v>4507</v>
      </c>
    </row>
    <row r="2326" spans="1:16" ht="39.950000000000003" customHeight="1" x14ac:dyDescent="0.2">
      <c r="A2326" s="138">
        <f t="shared" si="116"/>
        <v>1890</v>
      </c>
      <c r="B2326" s="21" t="str">
        <f>VLOOKUP(A2326,[1]FloodArchive!$A$2:$N$6000,3,FALSE)</f>
        <v>Ecuador</v>
      </c>
      <c r="C2326" s="22" t="s">
        <v>4508</v>
      </c>
      <c r="D2326" s="24">
        <f>VLOOKUP(A2326,[1]FloodArchive!$A$2:$P$6000,8,FALSE)</f>
        <v>37321</v>
      </c>
      <c r="E2326" s="24">
        <f>VLOOKUP(A2326,[1]FloodArchive!$A$2:$P$6000,9,FALSE)</f>
        <v>37375</v>
      </c>
      <c r="F2326" s="25">
        <f t="shared" si="114"/>
        <v>55</v>
      </c>
      <c r="G2326" s="23">
        <f>VLOOKUP(A2326,[1]FloodArchive!$A$2:$P$6000,11,FALSE)</f>
        <v>28</v>
      </c>
      <c r="H2326" s="23">
        <f>VLOOKUP(A2326,[1]FloodArchive!$A$2:$P$6000,12,FALSE)</f>
        <v>6000</v>
      </c>
      <c r="I2326" s="36"/>
      <c r="J2326" s="23" t="str">
        <f>VLOOKUP(A2326,[1]FloodArchive!$A$2:$P$6000,13,FALSE)</f>
        <v>Heavy rain</v>
      </c>
      <c r="K2326" s="26">
        <f>VLOOKUP(A2326,[1]FloodArchive!$A$2:$P$6003,14,FALSE)</f>
        <v>1</v>
      </c>
      <c r="L2326" s="23">
        <f>VLOOKUP(A2326,[1]FloodArchive!$A$2:$P$6000,7,FALSE)</f>
        <v>71519.199999999997</v>
      </c>
      <c r="M2326" s="27">
        <f t="shared" si="115"/>
        <v>6.5947853373748249</v>
      </c>
      <c r="N2326" s="23">
        <f>VLOOKUP(A2326,[1]FloodArchive!$A$2:$P$6000,5,FALSE)</f>
        <v>-80.0304</v>
      </c>
      <c r="O2326" s="23">
        <f>VLOOKUP(A2326,[1]FloodArchive!$A$2:$P$6000,6,FALSE)</f>
        <v>-1.74037</v>
      </c>
      <c r="P2326" s="33" t="s">
        <v>4509</v>
      </c>
    </row>
    <row r="2327" spans="1:16" ht="39.950000000000003" customHeight="1" x14ac:dyDescent="0.2">
      <c r="A2327" s="138">
        <f t="shared" si="116"/>
        <v>1889</v>
      </c>
      <c r="B2327" s="21" t="str">
        <f>VLOOKUP(A2327,[1]FloodArchive!$A$2:$N$6000,3,FALSE)</f>
        <v>Afghanistan</v>
      </c>
      <c r="C2327" s="22" t="s">
        <v>4510</v>
      </c>
      <c r="D2327" s="24">
        <f>VLOOKUP(A2327,[1]FloodArchive!$A$2:$P$6000,8,FALSE)</f>
        <v>37319</v>
      </c>
      <c r="E2327" s="24">
        <f>VLOOKUP(A2327,[1]FloodArchive!$A$2:$P$6000,9,FALSE)</f>
        <v>37323</v>
      </c>
      <c r="F2327" s="25">
        <f t="shared" si="114"/>
        <v>5</v>
      </c>
      <c r="G2327" s="23">
        <f>VLOOKUP(A2327,[1]FloodArchive!$A$2:$P$6000,11,FALSE)</f>
        <v>0</v>
      </c>
      <c r="H2327" s="23">
        <f>VLOOKUP(A2327,[1]FloodArchive!$A$2:$P$6000,12,FALSE)</f>
        <v>0</v>
      </c>
      <c r="I2327" s="36"/>
      <c r="J2327" s="23" t="str">
        <f>VLOOKUP(A2327,[1]FloodArchive!$A$2:$P$6000,13,FALSE)</f>
        <v>Dam/Levy, break or release</v>
      </c>
      <c r="K2327" s="26">
        <f>VLOOKUP(A2327,[1]FloodArchive!$A$2:$P$6003,14,FALSE)</f>
        <v>1</v>
      </c>
      <c r="L2327" s="23">
        <f>VLOOKUP(A2327,[1]FloodArchive!$A$2:$P$6000,7,FALSE)</f>
        <v>1026.82</v>
      </c>
      <c r="M2327" s="27">
        <f t="shared" si="115"/>
        <v>3.7104643234365615</v>
      </c>
      <c r="N2327" s="23">
        <f>VLOOKUP(A2327,[1]FloodArchive!$A$2:$P$6000,5,FALSE)</f>
        <v>67.869399999999999</v>
      </c>
      <c r="O2327" s="23">
        <f>VLOOKUP(A2327,[1]FloodArchive!$A$2:$P$6000,6,FALSE)</f>
        <v>36.085799999999999</v>
      </c>
      <c r="P2327" s="33" t="s">
        <v>4511</v>
      </c>
    </row>
    <row r="2328" spans="1:16" ht="39.950000000000003" customHeight="1" x14ac:dyDescent="0.2">
      <c r="A2328" s="138">
        <f t="shared" si="116"/>
        <v>1888</v>
      </c>
      <c r="B2328" s="21" t="str">
        <f>VLOOKUP(A2328,[1]FloodArchive!$A$2:$N$6000,3,FALSE)</f>
        <v>Russia</v>
      </c>
      <c r="C2328" s="22" t="s">
        <v>4512</v>
      </c>
      <c r="D2328" s="24">
        <f>VLOOKUP(A2328,[1]FloodArchive!$A$2:$P$6000,8,FALSE)</f>
        <v>37311</v>
      </c>
      <c r="E2328" s="24">
        <f>VLOOKUP(A2328,[1]FloodArchive!$A$2:$P$6000,9,FALSE)</f>
        <v>37314</v>
      </c>
      <c r="F2328" s="25">
        <f t="shared" si="114"/>
        <v>4</v>
      </c>
      <c r="G2328" s="23">
        <f>VLOOKUP(A2328,[1]FloodArchive!$A$2:$P$6000,11,FALSE)</f>
        <v>0</v>
      </c>
      <c r="H2328" s="23">
        <f>VLOOKUP(A2328,[1]FloodArchive!$A$2:$P$6000,12,FALSE)</f>
        <v>0</v>
      </c>
      <c r="I2328" s="36"/>
      <c r="J2328" s="23" t="str">
        <f>VLOOKUP(A2328,[1]FloodArchive!$A$2:$P$6000,13,FALSE)</f>
        <v>Snowmelt</v>
      </c>
      <c r="K2328" s="26">
        <f>VLOOKUP(A2328,[1]FloodArchive!$A$2:$P$6003,14,FALSE)</f>
        <v>1</v>
      </c>
      <c r="L2328" s="23">
        <f>VLOOKUP(A2328,[1]FloodArchive!$A$2:$P$6000,7,FALSE)</f>
        <v>4120.28</v>
      </c>
      <c r="M2328" s="27">
        <f t="shared" si="115"/>
        <v>4.2169867215171646</v>
      </c>
      <c r="N2328" s="23">
        <f>VLOOKUP(A2328,[1]FloodArchive!$A$2:$P$6000,5,FALSE)</f>
        <v>47.843400000000003</v>
      </c>
      <c r="O2328" s="23">
        <f>VLOOKUP(A2328,[1]FloodArchive!$A$2:$P$6000,6,FALSE)</f>
        <v>50.857300000000002</v>
      </c>
      <c r="P2328" s="33" t="s">
        <v>4513</v>
      </c>
    </row>
    <row r="2329" spans="1:16" ht="39.950000000000003" customHeight="1" x14ac:dyDescent="0.2">
      <c r="A2329" s="138">
        <f t="shared" si="116"/>
        <v>1887</v>
      </c>
      <c r="B2329" s="21" t="str">
        <f>VLOOKUP(A2329,[1]FloodArchive!$A$2:$N$6000,3,FALSE)</f>
        <v>Fiji</v>
      </c>
      <c r="C2329" s="22" t="s">
        <v>4514</v>
      </c>
      <c r="D2329" s="24">
        <f>VLOOKUP(A2329,[1]FloodArchive!$A$2:$P$6000,8,FALSE)</f>
        <v>37310</v>
      </c>
      <c r="E2329" s="24">
        <f>VLOOKUP(A2329,[1]FloodArchive!$A$2:$P$6000,9,FALSE)</f>
        <v>37312</v>
      </c>
      <c r="F2329" s="25">
        <f t="shared" si="114"/>
        <v>3</v>
      </c>
      <c r="G2329" s="23">
        <f>VLOOKUP(A2329,[1]FloodArchive!$A$2:$P$6000,11,FALSE)</f>
        <v>1</v>
      </c>
      <c r="H2329" s="23">
        <f>VLOOKUP(A2329,[1]FloodArchive!$A$2:$P$6000,12,FALSE)</f>
        <v>0</v>
      </c>
      <c r="I2329" s="36"/>
      <c r="J2329" s="23" t="str">
        <f>VLOOKUP(A2329,[1]FloodArchive!$A$2:$P$6000,13,FALSE)</f>
        <v>Heavy rain</v>
      </c>
      <c r="K2329" s="26">
        <f>VLOOKUP(A2329,[1]FloodArchive!$A$2:$P$6003,14,FALSE)</f>
        <v>1</v>
      </c>
      <c r="L2329" s="23">
        <f>VLOOKUP(A2329,[1]FloodArchive!$A$2:$P$6000,7,FALSE)</f>
        <v>1083.9100000000001</v>
      </c>
      <c r="M2329" s="27">
        <f t="shared" si="115"/>
        <v>3.5121144777651527</v>
      </c>
      <c r="N2329" s="23">
        <f>VLOOKUP(A2329,[1]FloodArchive!$A$2:$P$6000,5,FALSE)</f>
        <v>178.45599999999999</v>
      </c>
      <c r="O2329" s="23">
        <f>VLOOKUP(A2329,[1]FloodArchive!$A$2:$P$6000,6,FALSE)</f>
        <v>-17.769200000000001</v>
      </c>
      <c r="P2329" s="33" t="s">
        <v>4515</v>
      </c>
    </row>
    <row r="2330" spans="1:16" ht="39.950000000000003" customHeight="1" x14ac:dyDescent="0.2">
      <c r="A2330" s="138">
        <f t="shared" si="116"/>
        <v>1886</v>
      </c>
      <c r="B2330" s="21" t="str">
        <f>VLOOKUP(A2330,[1]FloodArchive!$A$2:$N$6000,3,FALSE)</f>
        <v>Australia</v>
      </c>
      <c r="C2330" s="22" t="s">
        <v>4516</v>
      </c>
      <c r="D2330" s="24">
        <f>VLOOKUP(A2330,[1]FloodArchive!$A$2:$P$6000,8,FALSE)</f>
        <v>37310</v>
      </c>
      <c r="E2330" s="24">
        <f>VLOOKUP(A2330,[1]FloodArchive!$A$2:$P$6000,9,FALSE)</f>
        <v>37316</v>
      </c>
      <c r="F2330" s="25">
        <f t="shared" si="114"/>
        <v>7</v>
      </c>
      <c r="G2330" s="23">
        <f>VLOOKUP(A2330,[1]FloodArchive!$A$2:$P$6000,11,FALSE)</f>
        <v>0</v>
      </c>
      <c r="H2330" s="23">
        <f>VLOOKUP(A2330,[1]FloodArchive!$A$2:$P$6000,12,FALSE)</f>
        <v>32</v>
      </c>
      <c r="I2330" s="36"/>
      <c r="J2330" s="23" t="str">
        <f>VLOOKUP(A2330,[1]FloodArchive!$A$2:$P$6000,13,FALSE)</f>
        <v>Heavy rain</v>
      </c>
      <c r="K2330" s="26">
        <f>VLOOKUP(A2330,[1]FloodArchive!$A$2:$P$6003,14,FALSE)</f>
        <v>2</v>
      </c>
      <c r="L2330" s="23">
        <f>VLOOKUP(A2330,[1]FloodArchive!$A$2:$P$6000,7,FALSE)</f>
        <v>57867.77</v>
      </c>
      <c r="M2330" s="27">
        <f t="shared" si="115"/>
        <v>5.908564782334941</v>
      </c>
      <c r="N2330" s="23">
        <f>VLOOKUP(A2330,[1]FloodArchive!$A$2:$P$6000,5,FALSE)</f>
        <v>126.014</v>
      </c>
      <c r="O2330" s="23">
        <f>VLOOKUP(A2330,[1]FloodArchive!$A$2:$P$6000,6,FALSE)</f>
        <v>-18.059799999999999</v>
      </c>
      <c r="P2330" s="33" t="s">
        <v>4517</v>
      </c>
    </row>
    <row r="2331" spans="1:16" ht="39.950000000000003" customHeight="1" x14ac:dyDescent="0.2">
      <c r="A2331" s="138">
        <f t="shared" si="116"/>
        <v>1885</v>
      </c>
      <c r="B2331" s="21" t="str">
        <f>VLOOKUP(A2331,[1]FloodArchive!$A$2:$N$6000,3,FALSE)</f>
        <v>Brazil</v>
      </c>
      <c r="C2331" s="22" t="s">
        <v>4518</v>
      </c>
      <c r="D2331" s="24">
        <f>VLOOKUP(A2331,[1]FloodArchive!$A$2:$P$6000,8,FALSE)</f>
        <v>37271</v>
      </c>
      <c r="E2331" s="24">
        <f>VLOOKUP(A2331,[1]FloodArchive!$A$2:$P$6000,9,FALSE)</f>
        <v>37348</v>
      </c>
      <c r="F2331" s="25">
        <f t="shared" si="114"/>
        <v>78</v>
      </c>
      <c r="G2331" s="23">
        <f>VLOOKUP(A2331,[1]FloodArchive!$A$2:$P$6000,11,FALSE)</f>
        <v>0</v>
      </c>
      <c r="H2331" s="23">
        <f>VLOOKUP(A2331,[1]FloodArchive!$A$2:$P$6000,12,FALSE)</f>
        <v>0</v>
      </c>
      <c r="I2331" s="36"/>
      <c r="J2331" s="23" t="str">
        <f>VLOOKUP(A2331,[1]FloodArchive!$A$2:$P$6000,13,FALSE)</f>
        <v>Heavy rain</v>
      </c>
      <c r="K2331" s="26">
        <f>VLOOKUP(A2331,[1]FloodArchive!$A$2:$P$6003,14,FALSE)</f>
        <v>1</v>
      </c>
      <c r="L2331" s="23">
        <f>VLOOKUP(A2331,[1]FloodArchive!$A$2:$P$6000,7,FALSE)</f>
        <v>139112.79</v>
      </c>
      <c r="M2331" s="27">
        <f t="shared" si="115"/>
        <v>7.0354616634594507</v>
      </c>
      <c r="N2331" s="23">
        <f>VLOOKUP(A2331,[1]FloodArchive!$A$2:$P$6000,5,FALSE)</f>
        <v>-50.481900000000003</v>
      </c>
      <c r="O2331" s="23">
        <f>VLOOKUP(A2331,[1]FloodArchive!$A$2:$P$6000,6,FALSE)</f>
        <v>-11.8781</v>
      </c>
      <c r="P2331" s="33" t="s">
        <v>4519</v>
      </c>
    </row>
    <row r="2332" spans="1:16" ht="39.950000000000003" customHeight="1" x14ac:dyDescent="0.2">
      <c r="A2332" s="138">
        <f t="shared" si="116"/>
        <v>1884</v>
      </c>
      <c r="B2332" s="21" t="str">
        <f>VLOOKUP(A2332,[1]FloodArchive!$A$2:$N$6000,3,FALSE)</f>
        <v>Bolivia</v>
      </c>
      <c r="C2332" s="22" t="s">
        <v>4520</v>
      </c>
      <c r="D2332" s="24">
        <f>VLOOKUP(A2332,[1]FloodArchive!$A$2:$P$6000,8,FALSE)</f>
        <v>37306</v>
      </c>
      <c r="E2332" s="24">
        <f>VLOOKUP(A2332,[1]FloodArchive!$A$2:$P$6000,9,FALSE)</f>
        <v>37308</v>
      </c>
      <c r="F2332" s="25">
        <f t="shared" si="114"/>
        <v>3</v>
      </c>
      <c r="G2332" s="23">
        <f>VLOOKUP(A2332,[1]FloodArchive!$A$2:$P$6000,11,FALSE)</f>
        <v>69</v>
      </c>
      <c r="H2332" s="23">
        <f>VLOOKUP(A2332,[1]FloodArchive!$A$2:$P$6000,12,FALSE)</f>
        <v>850</v>
      </c>
      <c r="I2332" s="36">
        <v>60000000</v>
      </c>
      <c r="J2332" s="23" t="str">
        <f>VLOOKUP(A2332,[1]FloodArchive!$A$2:$P$6000,13,FALSE)</f>
        <v>Heavy rain</v>
      </c>
      <c r="K2332" s="26">
        <f>VLOOKUP(A2332,[1]FloodArchive!$A$2:$P$6003,14,FALSE)</f>
        <v>1</v>
      </c>
      <c r="L2332" s="23">
        <f>VLOOKUP(A2332,[1]FloodArchive!$A$2:$P$6000,7,FALSE)</f>
        <v>699.02800000000002</v>
      </c>
      <c r="M2332" s="27">
        <f t="shared" si="115"/>
        <v>3.3216158267485296</v>
      </c>
      <c r="N2332" s="23">
        <f>VLOOKUP(A2332,[1]FloodArchive!$A$2:$P$6000,5,FALSE)</f>
        <v>-68.129199999999997</v>
      </c>
      <c r="O2332" s="23">
        <f>VLOOKUP(A2332,[1]FloodArchive!$A$2:$P$6000,6,FALSE)</f>
        <v>-16.500800000000002</v>
      </c>
      <c r="P2332" s="33" t="s">
        <v>4521</v>
      </c>
    </row>
    <row r="2333" spans="1:16" ht="39.950000000000003" customHeight="1" x14ac:dyDescent="0.2">
      <c r="A2333" s="138">
        <f t="shared" si="116"/>
        <v>1883</v>
      </c>
      <c r="B2333" s="21" t="str">
        <f>VLOOKUP(A2333,[1]FloodArchive!$A$2:$N$6000,3,FALSE)</f>
        <v>Uzbekistan</v>
      </c>
      <c r="C2333" s="22" t="s">
        <v>4522</v>
      </c>
      <c r="D2333" s="24">
        <f>VLOOKUP(A2333,[1]FloodArchive!$A$2:$P$6000,8,FALSE)</f>
        <v>37305</v>
      </c>
      <c r="E2333" s="24">
        <f>VLOOKUP(A2333,[1]FloodArchive!$A$2:$P$6000,9,FALSE)</f>
        <v>37308</v>
      </c>
      <c r="F2333" s="25">
        <f t="shared" si="114"/>
        <v>4</v>
      </c>
      <c r="G2333" s="23">
        <f>VLOOKUP(A2333,[1]FloodArchive!$A$2:$P$6000,11,FALSE)</f>
        <v>0</v>
      </c>
      <c r="H2333" s="23">
        <f>VLOOKUP(A2333,[1]FloodArchive!$A$2:$P$6000,12,FALSE)</f>
        <v>0</v>
      </c>
      <c r="I2333" s="36">
        <v>700000000</v>
      </c>
      <c r="J2333" s="23" t="str">
        <f>VLOOKUP(A2333,[1]FloodArchive!$A$2:$P$6000,13,FALSE)</f>
        <v>Dam/Levy, break or release</v>
      </c>
      <c r="K2333" s="26">
        <f>VLOOKUP(A2333,[1]FloodArchive!$A$2:$P$6003,14,FALSE)</f>
        <v>1</v>
      </c>
      <c r="L2333" s="23">
        <f>VLOOKUP(A2333,[1]FloodArchive!$A$2:$P$6000,7,FALSE)</f>
        <v>6836.97</v>
      </c>
      <c r="M2333" s="27">
        <f t="shared" si="115"/>
        <v>4.4369236655876554</v>
      </c>
      <c r="N2333" s="23">
        <f>VLOOKUP(A2333,[1]FloodArchive!$A$2:$P$6000,5,FALSE)</f>
        <v>71.4084</v>
      </c>
      <c r="O2333" s="23">
        <f>VLOOKUP(A2333,[1]FloodArchive!$A$2:$P$6000,6,FALSE)</f>
        <v>40.825899999999997</v>
      </c>
      <c r="P2333" s="33" t="s">
        <v>4523</v>
      </c>
    </row>
    <row r="2334" spans="1:16" ht="39.950000000000003" customHeight="1" x14ac:dyDescent="0.2">
      <c r="A2334" s="138">
        <f t="shared" si="116"/>
        <v>1882</v>
      </c>
      <c r="B2334" s="21" t="str">
        <f>VLOOKUP(A2334,[1]FloodArchive!$A$2:$N$6000,3,FALSE)</f>
        <v>Indonesia</v>
      </c>
      <c r="C2334" s="22" t="s">
        <v>4524</v>
      </c>
      <c r="D2334" s="24">
        <f>VLOOKUP(A2334,[1]FloodArchive!$A$2:$P$6000,8,FALSE)</f>
        <v>37304</v>
      </c>
      <c r="E2334" s="24">
        <f>VLOOKUP(A2334,[1]FloodArchive!$A$2:$P$6000,9,FALSE)</f>
        <v>37312</v>
      </c>
      <c r="F2334" s="25">
        <f t="shared" si="114"/>
        <v>9</v>
      </c>
      <c r="G2334" s="23">
        <f>VLOOKUP(A2334,[1]FloodArchive!$A$2:$P$6000,11,FALSE)</f>
        <v>4</v>
      </c>
      <c r="H2334" s="23">
        <f>VLOOKUP(A2334,[1]FloodArchive!$A$2:$P$6000,12,FALSE)</f>
        <v>30000</v>
      </c>
      <c r="I2334" s="36"/>
      <c r="J2334" s="23" t="str">
        <f>VLOOKUP(A2334,[1]FloodArchive!$A$2:$P$6000,13,FALSE)</f>
        <v>Heavy rain</v>
      </c>
      <c r="K2334" s="26">
        <f>VLOOKUP(A2334,[1]FloodArchive!$A$2:$P$6003,14,FALSE)</f>
        <v>1</v>
      </c>
      <c r="L2334" s="23">
        <f>VLOOKUP(A2334,[1]FloodArchive!$A$2:$P$6000,7,FALSE)</f>
        <v>1342.66</v>
      </c>
      <c r="M2334" s="27">
        <f t="shared" si="115"/>
        <v>4.0822085602181239</v>
      </c>
      <c r="N2334" s="23">
        <f>VLOOKUP(A2334,[1]FloodArchive!$A$2:$P$6000,5,FALSE)</f>
        <v>109.78400000000001</v>
      </c>
      <c r="O2334" s="23">
        <f>VLOOKUP(A2334,[1]FloodArchive!$A$2:$P$6000,6,FALSE)</f>
        <v>-6.9535900000000002</v>
      </c>
      <c r="P2334" s="33" t="s">
        <v>4525</v>
      </c>
    </row>
    <row r="2335" spans="1:16" ht="39.950000000000003" customHeight="1" x14ac:dyDescent="0.2">
      <c r="A2335" s="138">
        <f t="shared" si="116"/>
        <v>1881</v>
      </c>
      <c r="B2335" s="21" t="str">
        <f>VLOOKUP(A2335,[1]FloodArchive!$A$2:$N$6000,3,FALSE)</f>
        <v>Australia</v>
      </c>
      <c r="C2335" s="22" t="s">
        <v>4526</v>
      </c>
      <c r="D2335" s="24">
        <f>VLOOKUP(A2335,[1]FloodArchive!$A$2:$P$6000,8,FALSE)</f>
        <v>37302</v>
      </c>
      <c r="E2335" s="24">
        <f>VLOOKUP(A2335,[1]FloodArchive!$A$2:$P$6000,9,FALSE)</f>
        <v>37305</v>
      </c>
      <c r="F2335" s="25">
        <f t="shared" si="114"/>
        <v>4</v>
      </c>
      <c r="G2335" s="23">
        <f>VLOOKUP(A2335,[1]FloodArchive!$A$2:$P$6000,11,FALSE)</f>
        <v>0</v>
      </c>
      <c r="H2335" s="23">
        <f>VLOOKUP(A2335,[1]FloodArchive!$A$2:$P$6000,12,FALSE)</f>
        <v>14</v>
      </c>
      <c r="I2335" s="36"/>
      <c r="J2335" s="23" t="str">
        <f>VLOOKUP(A2335,[1]FloodArchive!$A$2:$P$6000,13,FALSE)</f>
        <v>Heavy rain</v>
      </c>
      <c r="K2335" s="26">
        <f>VLOOKUP(A2335,[1]FloodArchive!$A$2:$P$6003,14,FALSE)</f>
        <v>1</v>
      </c>
      <c r="L2335" s="23">
        <f>VLOOKUP(A2335,[1]FloodArchive!$A$2:$P$6000,7,FALSE)</f>
        <v>47744.36</v>
      </c>
      <c r="M2335" s="27">
        <f t="shared" si="115"/>
        <v>5.280982067445712</v>
      </c>
      <c r="N2335" s="23">
        <f>VLOOKUP(A2335,[1]FloodArchive!$A$2:$P$6000,5,FALSE)</f>
        <v>146.755</v>
      </c>
      <c r="O2335" s="23">
        <f>VLOOKUP(A2335,[1]FloodArchive!$A$2:$P$6000,6,FALSE)</f>
        <v>-20.268999999999998</v>
      </c>
      <c r="P2335" s="33" t="s">
        <v>4527</v>
      </c>
    </row>
    <row r="2336" spans="1:16" ht="39.950000000000003" customHeight="1" x14ac:dyDescent="0.2">
      <c r="A2336" s="138">
        <f t="shared" si="116"/>
        <v>1880</v>
      </c>
      <c r="B2336" s="21" t="str">
        <f>VLOOKUP(A2336,[1]FloodArchive!$A$2:$N$6000,3,FALSE)</f>
        <v>Russia</v>
      </c>
      <c r="C2336" s="22" t="s">
        <v>4528</v>
      </c>
      <c r="D2336" s="24">
        <f>VLOOKUP(A2336,[1]FloodArchive!$A$2:$P$6000,8,FALSE)</f>
        <v>37302</v>
      </c>
      <c r="E2336" s="24">
        <f>VLOOKUP(A2336,[1]FloodArchive!$A$2:$P$6000,9,FALSE)</f>
        <v>37304</v>
      </c>
      <c r="F2336" s="25">
        <f t="shared" si="114"/>
        <v>3</v>
      </c>
      <c r="G2336" s="23">
        <f>VLOOKUP(A2336,[1]FloodArchive!$A$2:$P$6000,11,FALSE)</f>
        <v>0</v>
      </c>
      <c r="H2336" s="23">
        <f>VLOOKUP(A2336,[1]FloodArchive!$A$2:$P$6000,12,FALSE)</f>
        <v>1200</v>
      </c>
      <c r="I2336" s="36"/>
      <c r="J2336" s="23" t="str">
        <f>VLOOKUP(A2336,[1]FloodArchive!$A$2:$P$6000,13,FALSE)</f>
        <v>Heavy rain</v>
      </c>
      <c r="K2336" s="26">
        <f>VLOOKUP(A2336,[1]FloodArchive!$A$2:$P$6003,14,FALSE)</f>
        <v>1</v>
      </c>
      <c r="L2336" s="23">
        <f>VLOOKUP(A2336,[1]FloodArchive!$A$2:$P$6000,7,FALSE)</f>
        <v>516.40499999999997</v>
      </c>
      <c r="M2336" s="27">
        <f t="shared" si="115"/>
        <v>3.1901116933138458</v>
      </c>
      <c r="N2336" s="23">
        <f>VLOOKUP(A2336,[1]FloodArchive!$A$2:$P$6000,5,FALSE)</f>
        <v>42.2864</v>
      </c>
      <c r="O2336" s="23">
        <f>VLOOKUP(A2336,[1]FloodArchive!$A$2:$P$6000,6,FALSE)</f>
        <v>42.172899999999998</v>
      </c>
      <c r="P2336" s="33" t="s">
        <v>4529</v>
      </c>
    </row>
    <row r="2337" spans="1:16" ht="39.950000000000003" customHeight="1" x14ac:dyDescent="0.2">
      <c r="A2337" s="138">
        <f t="shared" si="116"/>
        <v>1879</v>
      </c>
      <c r="B2337" s="21" t="str">
        <f>VLOOKUP(A2337,[1]FloodArchive!$A$2:$N$6000,3,FALSE)</f>
        <v>Indonesia</v>
      </c>
      <c r="C2337" s="22" t="s">
        <v>4530</v>
      </c>
      <c r="D2337" s="24">
        <f>VLOOKUP(A2337,[1]FloodArchive!$A$2:$P$6000,8,FALSE)</f>
        <v>37300</v>
      </c>
      <c r="E2337" s="24">
        <f>VLOOKUP(A2337,[1]FloodArchive!$A$2:$P$6000,9,FALSE)</f>
        <v>37310</v>
      </c>
      <c r="F2337" s="25">
        <f t="shared" si="114"/>
        <v>11</v>
      </c>
      <c r="G2337" s="23">
        <f>VLOOKUP(A2337,[1]FloodArchive!$A$2:$P$6000,11,FALSE)</f>
        <v>0</v>
      </c>
      <c r="H2337" s="23">
        <f>VLOOKUP(A2337,[1]FloodArchive!$A$2:$P$6000,12,FALSE)</f>
        <v>15000</v>
      </c>
      <c r="I2337" s="36"/>
      <c r="J2337" s="23" t="str">
        <f>VLOOKUP(A2337,[1]FloodArchive!$A$2:$P$6000,13,FALSE)</f>
        <v>Heavy rain</v>
      </c>
      <c r="K2337" s="26">
        <f>VLOOKUP(A2337,[1]FloodArchive!$A$2:$P$6003,14,FALSE)</f>
        <v>1</v>
      </c>
      <c r="L2337" s="23">
        <f>VLOOKUP(A2337,[1]FloodArchive!$A$2:$P$6000,7,FALSE)</f>
        <v>809.50599999999997</v>
      </c>
      <c r="M2337" s="27">
        <f t="shared" si="115"/>
        <v>3.9496127572188771</v>
      </c>
      <c r="N2337" s="23">
        <f>VLOOKUP(A2337,[1]FloodArchive!$A$2:$P$6000,5,FALSE)</f>
        <v>106.855</v>
      </c>
      <c r="O2337" s="23">
        <f>VLOOKUP(A2337,[1]FloodArchive!$A$2:$P$6000,6,FALSE)</f>
        <v>-6.2126299999999999</v>
      </c>
      <c r="P2337" s="33" t="s">
        <v>4531</v>
      </c>
    </row>
    <row r="2338" spans="1:16" ht="39.950000000000003" customHeight="1" x14ac:dyDescent="0.2">
      <c r="A2338" s="138">
        <f t="shared" si="116"/>
        <v>1878</v>
      </c>
      <c r="B2338" s="21" t="str">
        <f>VLOOKUP(A2338,[1]FloodArchive!$A$2:$N$6000,3,FALSE)</f>
        <v>New Zealand</v>
      </c>
      <c r="C2338" s="22" t="s">
        <v>4532</v>
      </c>
      <c r="D2338" s="24">
        <f>VLOOKUP(A2338,[1]FloodArchive!$A$2:$P$6000,8,FALSE)</f>
        <v>37268</v>
      </c>
      <c r="E2338" s="24">
        <f>VLOOKUP(A2338,[1]FloodArchive!$A$2:$P$6000,9,FALSE)</f>
        <v>37271</v>
      </c>
      <c r="F2338" s="25">
        <f t="shared" si="114"/>
        <v>4</v>
      </c>
      <c r="G2338" s="23">
        <f>VLOOKUP(A2338,[1]FloodArchive!$A$2:$P$6000,11,FALSE)</f>
        <v>0</v>
      </c>
      <c r="H2338" s="23">
        <f>VLOOKUP(A2338,[1]FloodArchive!$A$2:$P$6000,12,FALSE)</f>
        <v>0</v>
      </c>
      <c r="I2338" s="36"/>
      <c r="J2338" s="23" t="str">
        <f>VLOOKUP(A2338,[1]FloodArchive!$A$2:$P$6000,13,FALSE)</f>
        <v>Heavy rain</v>
      </c>
      <c r="K2338" s="26">
        <f>VLOOKUP(A2338,[1]FloodArchive!$A$2:$P$6003,14,FALSE)</f>
        <v>2</v>
      </c>
      <c r="L2338" s="23">
        <f>VLOOKUP(A2338,[1]FloodArchive!$A$2:$P$6000,7,FALSE)</f>
        <v>8029.25</v>
      </c>
      <c r="M2338" s="27">
        <f t="shared" si="115"/>
        <v>4.8077649673797778</v>
      </c>
      <c r="N2338" s="23">
        <f>VLOOKUP(A2338,[1]FloodArchive!$A$2:$P$6000,5,FALSE)</f>
        <v>171.88900000000001</v>
      </c>
      <c r="O2338" s="23">
        <f>VLOOKUP(A2338,[1]FloodArchive!$A$2:$P$6000,6,FALSE)</f>
        <v>-43.805100000000003</v>
      </c>
      <c r="P2338" s="33" t="s">
        <v>4533</v>
      </c>
    </row>
    <row r="2339" spans="1:16" ht="39.950000000000003" customHeight="1" x14ac:dyDescent="0.2">
      <c r="A2339" s="138">
        <f t="shared" si="116"/>
        <v>1877</v>
      </c>
      <c r="B2339" s="21" t="str">
        <f>VLOOKUP(A2339,[1]FloodArchive!$A$2:$N$6000,3,FALSE)</f>
        <v>Australia</v>
      </c>
      <c r="C2339" s="22" t="s">
        <v>4534</v>
      </c>
      <c r="D2339" s="24">
        <f>VLOOKUP(A2339,[1]FloodArchive!$A$2:$P$6000,8,FALSE)</f>
        <v>37299</v>
      </c>
      <c r="E2339" s="24">
        <f>VLOOKUP(A2339,[1]FloodArchive!$A$2:$P$6000,9,FALSE)</f>
        <v>37310</v>
      </c>
      <c r="F2339" s="25">
        <f t="shared" si="114"/>
        <v>12</v>
      </c>
      <c r="G2339" s="23">
        <f>VLOOKUP(A2339,[1]FloodArchive!$A$2:$P$6000,11,FALSE)</f>
        <v>0</v>
      </c>
      <c r="H2339" s="23">
        <f>VLOOKUP(A2339,[1]FloodArchive!$A$2:$P$6000,12,FALSE)</f>
        <v>0</v>
      </c>
      <c r="I2339" s="36"/>
      <c r="J2339" s="23" t="str">
        <f>VLOOKUP(A2339,[1]FloodArchive!$A$2:$P$6000,13,FALSE)</f>
        <v>Heavy rain</v>
      </c>
      <c r="K2339" s="26">
        <f>VLOOKUP(A2339,[1]FloodArchive!$A$2:$P$6003,14,FALSE)</f>
        <v>1</v>
      </c>
      <c r="L2339" s="23">
        <f>VLOOKUP(A2339,[1]FloodArchive!$A$2:$P$6000,7,FALSE)</f>
        <v>10361.1</v>
      </c>
      <c r="M2339" s="27">
        <f t="shared" si="115"/>
        <v>5.0945871113574279</v>
      </c>
      <c r="N2339" s="23">
        <f>VLOOKUP(A2339,[1]FloodArchive!$A$2:$P$6000,5,FALSE)</f>
        <v>132.042</v>
      </c>
      <c r="O2339" s="23">
        <f>VLOOKUP(A2339,[1]FloodArchive!$A$2:$P$6000,6,FALSE)</f>
        <v>-14.1158</v>
      </c>
      <c r="P2339" s="33" t="s">
        <v>4535</v>
      </c>
    </row>
    <row r="2340" spans="1:16" ht="39.950000000000003" customHeight="1" x14ac:dyDescent="0.2">
      <c r="A2340" s="138">
        <f t="shared" si="116"/>
        <v>1876</v>
      </c>
      <c r="B2340" s="21" t="str">
        <f>VLOOKUP(A2340,[1]FloodArchive!$A$2:$N$6000,3,FALSE)</f>
        <v>UK</v>
      </c>
      <c r="C2340" s="22" t="s">
        <v>4536</v>
      </c>
      <c r="D2340" s="24">
        <f>VLOOKUP(A2340,[1]FloodArchive!$A$2:$P$6000,8,FALSE)</f>
        <v>37299</v>
      </c>
      <c r="E2340" s="24">
        <f>VLOOKUP(A2340,[1]FloodArchive!$A$2:$P$6000,9,FALSE)</f>
        <v>37303</v>
      </c>
      <c r="F2340" s="25">
        <f t="shared" si="114"/>
        <v>5</v>
      </c>
      <c r="G2340" s="23">
        <f>VLOOKUP(A2340,[1]FloodArchive!$A$2:$P$6000,11,FALSE)</f>
        <v>0</v>
      </c>
      <c r="H2340" s="23">
        <f>VLOOKUP(A2340,[1]FloodArchive!$A$2:$P$6000,12,FALSE)</f>
        <v>0</v>
      </c>
      <c r="I2340" s="36"/>
      <c r="J2340" s="23" t="str">
        <f>VLOOKUP(A2340,[1]FloodArchive!$A$2:$P$6000,13,FALSE)</f>
        <v>Heavy rain</v>
      </c>
      <c r="K2340" s="26">
        <f>VLOOKUP(A2340,[1]FloodArchive!$A$2:$P$6003,14,FALSE)</f>
        <v>1</v>
      </c>
      <c r="L2340" s="23">
        <f>VLOOKUP(A2340,[1]FloodArchive!$A$2:$P$6000,7,FALSE)</f>
        <v>2096.9299999999998</v>
      </c>
      <c r="M2340" s="27">
        <f t="shared" si="115"/>
        <v>4.0205539373663859</v>
      </c>
      <c r="N2340" s="23">
        <f>VLOOKUP(A2340,[1]FloodArchive!$A$2:$P$6000,5,FALSE)</f>
        <v>-3.0139</v>
      </c>
      <c r="O2340" s="23">
        <f>VLOOKUP(A2340,[1]FloodArchive!$A$2:$P$6000,6,FALSE)</f>
        <v>52.669499999999999</v>
      </c>
      <c r="P2340" s="33" t="s">
        <v>4537</v>
      </c>
    </row>
    <row r="2341" spans="1:16" ht="39.950000000000003" customHeight="1" x14ac:dyDescent="0.2">
      <c r="A2341" s="138">
        <f t="shared" si="116"/>
        <v>1875</v>
      </c>
      <c r="B2341" s="21" t="str">
        <f>VLOOKUP(A2341,[1]FloodArchive!$A$2:$N$6000,3,FALSE)</f>
        <v>DR Congo</v>
      </c>
      <c r="C2341" s="22" t="s">
        <v>4538</v>
      </c>
      <c r="D2341" s="24">
        <f>VLOOKUP(A2341,[1]FloodArchive!$A$2:$P$6000,8,FALSE)</f>
        <v>37293</v>
      </c>
      <c r="E2341" s="24">
        <f>VLOOKUP(A2341,[1]FloodArchive!$A$2:$P$6000,9,FALSE)</f>
        <v>37295</v>
      </c>
      <c r="F2341" s="25">
        <f t="shared" si="114"/>
        <v>3</v>
      </c>
      <c r="G2341" s="23">
        <f>VLOOKUP(A2341,[1]FloodArchive!$A$2:$P$6000,11,FALSE)</f>
        <v>40</v>
      </c>
      <c r="H2341" s="23">
        <f>VLOOKUP(A2341,[1]FloodArchive!$A$2:$P$6000,12,FALSE)</f>
        <v>2500</v>
      </c>
      <c r="I2341" s="36"/>
      <c r="J2341" s="23" t="str">
        <f>VLOOKUP(A2341,[1]FloodArchive!$A$2:$P$6000,13,FALSE)</f>
        <v>Heavy rain</v>
      </c>
      <c r="K2341" s="26">
        <f>VLOOKUP(A2341,[1]FloodArchive!$A$2:$P$6003,14,FALSE)</f>
        <v>1</v>
      </c>
      <c r="L2341" s="23">
        <f>VLOOKUP(A2341,[1]FloodArchive!$A$2:$P$6000,7,FALSE)</f>
        <v>203.16499999999999</v>
      </c>
      <c r="M2341" s="27">
        <f t="shared" si="115"/>
        <v>2.7849701472286972</v>
      </c>
      <c r="N2341" s="23">
        <f>VLOOKUP(A2341,[1]FloodArchive!$A$2:$P$6000,5,FALSE)</f>
        <v>29.129200000000001</v>
      </c>
      <c r="O2341" s="23">
        <f>VLOOKUP(A2341,[1]FloodArchive!$A$2:$P$6000,6,FALSE)</f>
        <v>-3.31867</v>
      </c>
      <c r="P2341" s="33" t="s">
        <v>4539</v>
      </c>
    </row>
    <row r="2342" spans="1:16" ht="39.950000000000003" customHeight="1" x14ac:dyDescent="0.2">
      <c r="A2342" s="138">
        <f t="shared" si="116"/>
        <v>1874</v>
      </c>
      <c r="B2342" s="21" t="str">
        <f>VLOOKUP(A2342,[1]FloodArchive!$A$2:$N$6000,3,FALSE)</f>
        <v>Australia</v>
      </c>
      <c r="C2342" s="22" t="s">
        <v>4540</v>
      </c>
      <c r="D2342" s="24">
        <f>VLOOKUP(A2342,[1]FloodArchive!$A$2:$P$6000,8,FALSE)</f>
        <v>37292</v>
      </c>
      <c r="E2342" s="24">
        <f>VLOOKUP(A2342,[1]FloodArchive!$A$2:$P$6000,9,FALSE)</f>
        <v>37296</v>
      </c>
      <c r="F2342" s="25">
        <f t="shared" si="114"/>
        <v>5</v>
      </c>
      <c r="G2342" s="23">
        <f>VLOOKUP(A2342,[1]FloodArchive!$A$2:$P$6000,11,FALSE)</f>
        <v>0</v>
      </c>
      <c r="H2342" s="23">
        <f>VLOOKUP(A2342,[1]FloodArchive!$A$2:$P$6000,12,FALSE)</f>
        <v>0</v>
      </c>
      <c r="I2342" s="36"/>
      <c r="J2342" s="23" t="str">
        <f>VLOOKUP(A2342,[1]FloodArchive!$A$2:$P$6000,13,FALSE)</f>
        <v>Heavy rain</v>
      </c>
      <c r="K2342" s="26">
        <f>VLOOKUP(A2342,[1]FloodArchive!$A$2:$P$6003,14,FALSE)</f>
        <v>1</v>
      </c>
      <c r="L2342" s="23">
        <f>VLOOKUP(A2342,[1]FloodArchive!$A$2:$P$6000,7,FALSE)</f>
        <v>1984.36</v>
      </c>
      <c r="M2342" s="27">
        <f t="shared" si="115"/>
        <v>3.9965904684397544</v>
      </c>
      <c r="N2342" s="23">
        <f>VLOOKUP(A2342,[1]FloodArchive!$A$2:$P$6000,5,FALSE)</f>
        <v>151.113</v>
      </c>
      <c r="O2342" s="23">
        <f>VLOOKUP(A2342,[1]FloodArchive!$A$2:$P$6000,6,FALSE)</f>
        <v>-33.920400000000001</v>
      </c>
      <c r="P2342" s="33" t="s">
        <v>4541</v>
      </c>
    </row>
    <row r="2343" spans="1:16" ht="39.950000000000003" customHeight="1" x14ac:dyDescent="0.2">
      <c r="A2343" s="138">
        <f t="shared" si="116"/>
        <v>1873</v>
      </c>
      <c r="B2343" s="21" t="str">
        <f>VLOOKUP(A2343,[1]FloodArchive!$A$2:$N$6000,3,FALSE)</f>
        <v>Peru</v>
      </c>
      <c r="C2343" s="22" t="s">
        <v>4542</v>
      </c>
      <c r="D2343" s="24">
        <f>VLOOKUP(A2343,[1]FloodArchive!$A$2:$P$6000,8,FALSE)</f>
        <v>37291</v>
      </c>
      <c r="E2343" s="24">
        <f>VLOOKUP(A2343,[1]FloodArchive!$A$2:$P$6000,9,FALSE)</f>
        <v>37302</v>
      </c>
      <c r="F2343" s="25">
        <f t="shared" si="114"/>
        <v>12</v>
      </c>
      <c r="G2343" s="23">
        <f>VLOOKUP(A2343,[1]FloodArchive!$A$2:$P$6000,11,FALSE)</f>
        <v>6</v>
      </c>
      <c r="H2343" s="23">
        <f>VLOOKUP(A2343,[1]FloodArchive!$A$2:$P$6000,12,FALSE)</f>
        <v>20000</v>
      </c>
      <c r="I2343" s="36"/>
      <c r="J2343" s="23" t="str">
        <f>VLOOKUP(A2343,[1]FloodArchive!$A$2:$P$6000,13,FALSE)</f>
        <v>Heavy rain</v>
      </c>
      <c r="K2343" s="26">
        <f>VLOOKUP(A2343,[1]FloodArchive!$A$2:$P$6003,14,FALSE)</f>
        <v>1</v>
      </c>
      <c r="L2343" s="23">
        <f>VLOOKUP(A2343,[1]FloodArchive!$A$2:$P$6000,7,FALSE)</f>
        <v>333296.24</v>
      </c>
      <c r="M2343" s="27">
        <f t="shared" si="115"/>
        <v>6.6020116603488308</v>
      </c>
      <c r="N2343" s="23">
        <f>VLOOKUP(A2343,[1]FloodArchive!$A$2:$P$6000,5,FALSE)</f>
        <v>-73.808000000000007</v>
      </c>
      <c r="O2343" s="23">
        <f>VLOOKUP(A2343,[1]FloodArchive!$A$2:$P$6000,6,FALSE)</f>
        <v>-13.455399999999999</v>
      </c>
      <c r="P2343" s="33" t="s">
        <v>4543</v>
      </c>
    </row>
    <row r="2344" spans="1:16" ht="39.950000000000003" customHeight="1" x14ac:dyDescent="0.2">
      <c r="A2344" s="138">
        <f t="shared" si="116"/>
        <v>1872</v>
      </c>
      <c r="B2344" s="21" t="str">
        <f>VLOOKUP(A2344,[1]FloodArchive!$A$2:$N$6000,3,FALSE)</f>
        <v>Brazil</v>
      </c>
      <c r="C2344" s="22" t="s">
        <v>4544</v>
      </c>
      <c r="D2344" s="24">
        <f>VLOOKUP(A2344,[1]FloodArchive!$A$2:$P$6000,8,FALSE)</f>
        <v>37290</v>
      </c>
      <c r="E2344" s="24">
        <f>VLOOKUP(A2344,[1]FloodArchive!$A$2:$P$6000,9,FALSE)</f>
        <v>37292</v>
      </c>
      <c r="F2344" s="25">
        <f t="shared" si="114"/>
        <v>3</v>
      </c>
      <c r="G2344" s="23">
        <f>VLOOKUP(A2344,[1]FloodArchive!$A$2:$P$6000,11,FALSE)</f>
        <v>10</v>
      </c>
      <c r="H2344" s="23">
        <f>VLOOKUP(A2344,[1]FloodArchive!$A$2:$P$6000,12,FALSE)</f>
        <v>2000</v>
      </c>
      <c r="I2344" s="36"/>
      <c r="J2344" s="23" t="str">
        <f>VLOOKUP(A2344,[1]FloodArchive!$A$2:$P$6000,13,FALSE)</f>
        <v>Heavy rain</v>
      </c>
      <c r="K2344" s="26">
        <f>VLOOKUP(A2344,[1]FloodArchive!$A$2:$P$6003,14,FALSE)</f>
        <v>1</v>
      </c>
      <c r="L2344" s="23">
        <f>VLOOKUP(A2344,[1]FloodArchive!$A$2:$P$6000,7,FALSE)</f>
        <v>2254.64</v>
      </c>
      <c r="M2344" s="27">
        <f t="shared" si="115"/>
        <v>3.8301984623550336</v>
      </c>
      <c r="N2344" s="23">
        <f>VLOOKUP(A2344,[1]FloodArchive!$A$2:$P$6000,5,FALSE)</f>
        <v>-41.6614</v>
      </c>
      <c r="O2344" s="23">
        <f>VLOOKUP(A2344,[1]FloodArchive!$A$2:$P$6000,6,FALSE)</f>
        <v>-17.771000000000001</v>
      </c>
      <c r="P2344" s="33" t="s">
        <v>4545</v>
      </c>
    </row>
    <row r="2345" spans="1:16" ht="39.950000000000003" customHeight="1" x14ac:dyDescent="0.2">
      <c r="A2345" s="138">
        <f t="shared" si="116"/>
        <v>1871</v>
      </c>
      <c r="B2345" s="21" t="str">
        <f>VLOOKUP(A2345,[1]FloodArchive!$A$2:$N$6000,3,FALSE)</f>
        <v>India</v>
      </c>
      <c r="C2345" s="22" t="s">
        <v>4546</v>
      </c>
      <c r="D2345" s="24">
        <f>VLOOKUP(A2345,[1]FloodArchive!$A$2:$P$6000,8,FALSE)</f>
        <v>37289</v>
      </c>
      <c r="E2345" s="24">
        <f>VLOOKUP(A2345,[1]FloodArchive!$A$2:$P$6000,9,FALSE)</f>
        <v>37292</v>
      </c>
      <c r="F2345" s="25">
        <f t="shared" si="114"/>
        <v>4</v>
      </c>
      <c r="G2345" s="23">
        <f>VLOOKUP(A2345,[1]FloodArchive!$A$2:$P$6000,11,FALSE)</f>
        <v>11</v>
      </c>
      <c r="H2345" s="23">
        <f>VLOOKUP(A2345,[1]FloodArchive!$A$2:$P$6000,12,FALSE)</f>
        <v>0</v>
      </c>
      <c r="I2345" s="36"/>
      <c r="J2345" s="23" t="str">
        <f>VLOOKUP(A2345,[1]FloodArchive!$A$2:$P$6000,13,FALSE)</f>
        <v>Heavy rain</v>
      </c>
      <c r="K2345" s="26">
        <f>VLOOKUP(A2345,[1]FloodArchive!$A$2:$P$6003,14,FALSE)</f>
        <v>1</v>
      </c>
      <c r="L2345" s="23">
        <f>VLOOKUP(A2345,[1]FloodArchive!$A$2:$P$6000,7,FALSE)</f>
        <v>35586.879999999997</v>
      </c>
      <c r="M2345" s="27">
        <f t="shared" si="115"/>
        <v>5.1533499052048048</v>
      </c>
      <c r="N2345" s="23">
        <f>VLOOKUP(A2345,[1]FloodArchive!$A$2:$P$6000,5,FALSE)</f>
        <v>78.784300000000002</v>
      </c>
      <c r="O2345" s="23">
        <f>VLOOKUP(A2345,[1]FloodArchive!$A$2:$P$6000,6,FALSE)</f>
        <v>10.451700000000001</v>
      </c>
      <c r="P2345" s="33" t="s">
        <v>4547</v>
      </c>
    </row>
    <row r="2346" spans="1:16" ht="39.950000000000003" customHeight="1" x14ac:dyDescent="0.2">
      <c r="A2346" s="138">
        <f t="shared" si="116"/>
        <v>1870</v>
      </c>
      <c r="B2346" s="21" t="str">
        <f>VLOOKUP(A2346,[1]FloodArchive!$A$2:$N$6000,3,FALSE)</f>
        <v>Indonesia</v>
      </c>
      <c r="C2346" s="22" t="s">
        <v>4548</v>
      </c>
      <c r="D2346" s="24">
        <f>VLOOKUP(A2346,[1]FloodArchive!$A$2:$P$6000,8,FALSE)</f>
        <v>37283</v>
      </c>
      <c r="E2346" s="24">
        <f>VLOOKUP(A2346,[1]FloodArchive!$A$2:$P$6000,9,FALSE)</f>
        <v>37299</v>
      </c>
      <c r="F2346" s="25">
        <f t="shared" si="114"/>
        <v>17</v>
      </c>
      <c r="G2346" s="23">
        <f>VLOOKUP(A2346,[1]FloodArchive!$A$2:$P$6000,11,FALSE)</f>
        <v>147</v>
      </c>
      <c r="H2346" s="23">
        <f>VLOOKUP(A2346,[1]FloodArchive!$A$2:$P$6000,12,FALSE)</f>
        <v>380000</v>
      </c>
      <c r="I2346" s="36">
        <v>20000000</v>
      </c>
      <c r="J2346" s="23" t="str">
        <f>VLOOKUP(A2346,[1]FloodArchive!$A$2:$P$6000,13,FALSE)</f>
        <v>Heavy rain</v>
      </c>
      <c r="K2346" s="26">
        <f>VLOOKUP(A2346,[1]FloodArchive!$A$2:$P$6003,14,FALSE)</f>
        <v>2</v>
      </c>
      <c r="L2346" s="23">
        <f>VLOOKUP(A2346,[1]FloodArchive!$A$2:$P$6000,7,FALSE)</f>
        <v>41005.949999999997</v>
      </c>
      <c r="M2346" s="27">
        <f t="shared" si="115"/>
        <v>6.1443257948518468</v>
      </c>
      <c r="N2346" s="23">
        <f>VLOOKUP(A2346,[1]FloodArchive!$A$2:$P$6000,5,FALSE)</f>
        <v>112.792</v>
      </c>
      <c r="O2346" s="23">
        <f>VLOOKUP(A2346,[1]FloodArchive!$A$2:$P$6000,6,FALSE)</f>
        <v>-7.3270999999999997</v>
      </c>
      <c r="P2346" s="33" t="s">
        <v>4549</v>
      </c>
    </row>
    <row r="2347" spans="1:16" ht="39.950000000000003" customHeight="1" x14ac:dyDescent="0.2">
      <c r="A2347" s="138">
        <f t="shared" si="116"/>
        <v>1869</v>
      </c>
      <c r="B2347" s="21" t="str">
        <f>VLOOKUP(A2347,[1]FloodArchive!$A$2:$N$6000,3,FALSE)</f>
        <v>Lithuania</v>
      </c>
      <c r="C2347" s="22" t="s">
        <v>4550</v>
      </c>
      <c r="D2347" s="24">
        <f>VLOOKUP(A2347,[1]FloodArchive!$A$2:$P$6000,8,FALSE)</f>
        <v>37283</v>
      </c>
      <c r="E2347" s="24">
        <f>VLOOKUP(A2347,[1]FloodArchive!$A$2:$P$6000,9,FALSE)</f>
        <v>37289</v>
      </c>
      <c r="F2347" s="25">
        <f t="shared" ref="F2347:F2410" si="117">E2347-D2347+1</f>
        <v>7</v>
      </c>
      <c r="G2347" s="23">
        <f>VLOOKUP(A2347,[1]FloodArchive!$A$2:$P$6000,11,FALSE)</f>
        <v>0</v>
      </c>
      <c r="H2347" s="23">
        <f>VLOOKUP(A2347,[1]FloodArchive!$A$2:$P$6000,12,FALSE)</f>
        <v>0</v>
      </c>
      <c r="I2347" s="36"/>
      <c r="J2347" s="23" t="str">
        <f>VLOOKUP(A2347,[1]FloodArchive!$A$2:$P$6000,13,FALSE)</f>
        <v>Snowmelt</v>
      </c>
      <c r="K2347" s="26">
        <f>VLOOKUP(A2347,[1]FloodArchive!$A$2:$P$6003,14,FALSE)</f>
        <v>1</v>
      </c>
      <c r="L2347" s="23">
        <f>VLOOKUP(A2347,[1]FloodArchive!$A$2:$P$6000,7,FALSE)</f>
        <v>2866.26</v>
      </c>
      <c r="M2347" s="27">
        <f t="shared" si="115"/>
        <v>4.302413622950592</v>
      </c>
      <c r="N2347" s="23">
        <f>VLOOKUP(A2347,[1]FloodArchive!$A$2:$P$6000,5,FALSE)</f>
        <v>21.5702</v>
      </c>
      <c r="O2347" s="23">
        <f>VLOOKUP(A2347,[1]FloodArchive!$A$2:$P$6000,6,FALSE)</f>
        <v>55.456600000000002</v>
      </c>
      <c r="P2347" s="33" t="s">
        <v>4551</v>
      </c>
    </row>
    <row r="2348" spans="1:16" ht="39.950000000000003" customHeight="1" x14ac:dyDescent="0.2">
      <c r="A2348" s="138">
        <f t="shared" si="116"/>
        <v>1868</v>
      </c>
      <c r="B2348" s="21" t="str">
        <f>VLOOKUP(A2348,[1]FloodArchive!$A$2:$N$6000,3,FALSE)</f>
        <v>USA</v>
      </c>
      <c r="C2348" s="22" t="s">
        <v>4552</v>
      </c>
      <c r="D2348" s="24">
        <f>VLOOKUP(A2348,[1]FloodArchive!$A$2:$P$6000,8,FALSE)</f>
        <v>37282</v>
      </c>
      <c r="E2348" s="24">
        <f>VLOOKUP(A2348,[1]FloodArchive!$A$2:$P$6000,9,FALSE)</f>
        <v>37284</v>
      </c>
      <c r="F2348" s="25">
        <f t="shared" si="117"/>
        <v>3</v>
      </c>
      <c r="G2348" s="23">
        <f>VLOOKUP(A2348,[1]FloodArchive!$A$2:$P$6000,11,FALSE)</f>
        <v>3</v>
      </c>
      <c r="H2348" s="23">
        <f>VLOOKUP(A2348,[1]FloodArchive!$A$2:$P$6000,12,FALSE)</f>
        <v>0</v>
      </c>
      <c r="I2348" s="36"/>
      <c r="J2348" s="23" t="str">
        <f>VLOOKUP(A2348,[1]FloodArchive!$A$2:$P$6000,13,FALSE)</f>
        <v>Heavy rain</v>
      </c>
      <c r="K2348" s="26">
        <f>VLOOKUP(A2348,[1]FloodArchive!$A$2:$P$6003,14,FALSE)</f>
        <v>1</v>
      </c>
      <c r="L2348" s="23">
        <f>VLOOKUP(A2348,[1]FloodArchive!$A$2:$P$6000,7,FALSE)</f>
        <v>655.98099999999999</v>
      </c>
      <c r="M2348" s="27">
        <f t="shared" si="115"/>
        <v>3.2940125152620063</v>
      </c>
      <c r="N2348" s="23">
        <f>VLOOKUP(A2348,[1]FloodArchive!$A$2:$P$6000,5,FALSE)</f>
        <v>-157.91999999999999</v>
      </c>
      <c r="O2348" s="23">
        <f>VLOOKUP(A2348,[1]FloodArchive!$A$2:$P$6000,6,FALSE)</f>
        <v>21.361000000000001</v>
      </c>
      <c r="P2348" s="33" t="s">
        <v>4553</v>
      </c>
    </row>
    <row r="2349" spans="1:16" ht="39.950000000000003" customHeight="1" x14ac:dyDescent="0.2">
      <c r="A2349" s="138">
        <f t="shared" si="116"/>
        <v>1867</v>
      </c>
      <c r="B2349" s="21" t="str">
        <f>VLOOKUP(A2349,[1]FloodArchive!$A$2:$N$6000,3,FALSE)</f>
        <v>USA</v>
      </c>
      <c r="C2349" s="22" t="s">
        <v>4554</v>
      </c>
      <c r="D2349" s="24">
        <f>VLOOKUP(A2349,[1]FloodArchive!$A$2:$P$6000,8,FALSE)</f>
        <v>37279</v>
      </c>
      <c r="E2349" s="24">
        <f>VLOOKUP(A2349,[1]FloodArchive!$A$2:$P$6000,9,FALSE)</f>
        <v>37285</v>
      </c>
      <c r="F2349" s="25">
        <f t="shared" si="117"/>
        <v>7</v>
      </c>
      <c r="G2349" s="23">
        <f>VLOOKUP(A2349,[1]FloodArchive!$A$2:$P$6000,11,FALSE)</f>
        <v>6</v>
      </c>
      <c r="H2349" s="23">
        <f>VLOOKUP(A2349,[1]FloodArchive!$A$2:$P$6000,12,FALSE)</f>
        <v>0</v>
      </c>
      <c r="I2349" s="36"/>
      <c r="J2349" s="23" t="str">
        <f>VLOOKUP(A2349,[1]FloodArchive!$A$2:$P$6000,13,FALSE)</f>
        <v>Heavy rain</v>
      </c>
      <c r="K2349" s="26">
        <f>VLOOKUP(A2349,[1]FloodArchive!$A$2:$P$6003,14,FALSE)</f>
        <v>1</v>
      </c>
      <c r="L2349" s="23">
        <f>VLOOKUP(A2349,[1]FloodArchive!$A$2:$P$6000,7,FALSE)</f>
        <v>87111.92</v>
      </c>
      <c r="M2349" s="27">
        <f t="shared" si="115"/>
        <v>5.7851756259751221</v>
      </c>
      <c r="N2349" s="23">
        <f>VLOOKUP(A2349,[1]FloodArchive!$A$2:$P$6000,5,FALSE)</f>
        <v>-85.6892</v>
      </c>
      <c r="O2349" s="23">
        <f>VLOOKUP(A2349,[1]FloodArchive!$A$2:$P$6000,6,FALSE)</f>
        <v>35.674399999999999</v>
      </c>
      <c r="P2349" s="33" t="s">
        <v>4555</v>
      </c>
    </row>
    <row r="2350" spans="1:16" ht="39.950000000000003" customHeight="1" x14ac:dyDescent="0.2">
      <c r="A2350" s="138">
        <f t="shared" si="116"/>
        <v>1866</v>
      </c>
      <c r="B2350" s="21" t="str">
        <f>VLOOKUP(A2350,[1]FloodArchive!$A$2:$N$6000,3,FALSE)</f>
        <v>Senegal</v>
      </c>
      <c r="C2350" s="22" t="s">
        <v>4556</v>
      </c>
      <c r="D2350" s="24">
        <f>VLOOKUP(A2350,[1]FloodArchive!$A$2:$P$6000,8,FALSE)</f>
        <v>37265</v>
      </c>
      <c r="E2350" s="24">
        <f>VLOOKUP(A2350,[1]FloodArchive!$A$2:$P$6000,9,FALSE)</f>
        <v>37268</v>
      </c>
      <c r="F2350" s="25">
        <f t="shared" si="117"/>
        <v>4</v>
      </c>
      <c r="G2350" s="23">
        <f>VLOOKUP(A2350,[1]FloodArchive!$A$2:$P$6000,11,FALSE)</f>
        <v>28</v>
      </c>
      <c r="H2350" s="23">
        <f>VLOOKUP(A2350,[1]FloodArchive!$A$2:$P$6000,12,FALSE)</f>
        <v>80000</v>
      </c>
      <c r="I2350" s="36"/>
      <c r="J2350" s="23" t="str">
        <f>VLOOKUP(A2350,[1]FloodArchive!$A$2:$P$6000,13,FALSE)</f>
        <v>Heavy rain</v>
      </c>
      <c r="K2350" s="26">
        <f>VLOOKUP(A2350,[1]FloodArchive!$A$2:$P$6003,14,FALSE)</f>
        <v>1</v>
      </c>
      <c r="L2350" s="23">
        <f>VLOOKUP(A2350,[1]FloodArchive!$A$2:$P$6000,7,FALSE)</f>
        <v>62705.79</v>
      </c>
      <c r="M2350" s="27">
        <f t="shared" si="115"/>
        <v>5.3993676350128137</v>
      </c>
      <c r="N2350" s="23">
        <f>VLOOKUP(A2350,[1]FloodArchive!$A$2:$P$6000,5,FALSE)</f>
        <v>-14.640499999999999</v>
      </c>
      <c r="O2350" s="23">
        <f>VLOOKUP(A2350,[1]FloodArchive!$A$2:$P$6000,6,FALSE)</f>
        <v>15.555300000000001</v>
      </c>
      <c r="P2350" s="33" t="s">
        <v>4557</v>
      </c>
    </row>
    <row r="2351" spans="1:16" ht="39.950000000000003" customHeight="1" x14ac:dyDescent="0.2">
      <c r="A2351" s="138">
        <f t="shared" si="116"/>
        <v>1865</v>
      </c>
      <c r="B2351" s="21" t="str">
        <f>VLOOKUP(A2351,[1]FloodArchive!$A$2:$N$6000,3,FALSE)</f>
        <v>Indonesia</v>
      </c>
      <c r="C2351" s="22" t="s">
        <v>4558</v>
      </c>
      <c r="D2351" s="24">
        <f>VLOOKUP(A2351,[1]FloodArchive!$A$2:$P$6000,8,FALSE)</f>
        <v>37271</v>
      </c>
      <c r="E2351" s="24">
        <f>VLOOKUP(A2351,[1]FloodArchive!$A$2:$P$6000,9,FALSE)</f>
        <v>37282</v>
      </c>
      <c r="F2351" s="25">
        <f t="shared" si="117"/>
        <v>12</v>
      </c>
      <c r="G2351" s="23">
        <f>VLOOKUP(A2351,[1]FloodArchive!$A$2:$P$6000,11,FALSE)</f>
        <v>0</v>
      </c>
      <c r="H2351" s="23">
        <f>VLOOKUP(A2351,[1]FloodArchive!$A$2:$P$6000,12,FALSE)</f>
        <v>3000</v>
      </c>
      <c r="I2351" s="36"/>
      <c r="J2351" s="23" t="str">
        <f>VLOOKUP(A2351,[1]FloodArchive!$A$2:$P$6000,13,FALSE)</f>
        <v>Dam/Levy, break or release</v>
      </c>
      <c r="K2351" s="26">
        <f>VLOOKUP(A2351,[1]FloodArchive!$A$2:$P$6003,14,FALSE)</f>
        <v>1</v>
      </c>
      <c r="L2351" s="23">
        <f>VLOOKUP(A2351,[1]FloodArchive!$A$2:$P$6000,7,FALSE)</f>
        <v>809.50599999999997</v>
      </c>
      <c r="M2351" s="27">
        <f t="shared" si="115"/>
        <v>3.9874013181082768</v>
      </c>
      <c r="N2351" s="23">
        <f>VLOOKUP(A2351,[1]FloodArchive!$A$2:$P$6000,5,FALSE)</f>
        <v>106.855</v>
      </c>
      <c r="O2351" s="23">
        <f>VLOOKUP(A2351,[1]FloodArchive!$A$2:$P$6000,6,FALSE)</f>
        <v>-6.2126299999999999</v>
      </c>
      <c r="P2351" s="33" t="s">
        <v>4559</v>
      </c>
    </row>
    <row r="2352" spans="1:16" ht="39.950000000000003" customHeight="1" x14ac:dyDescent="0.2">
      <c r="A2352" s="138">
        <f t="shared" si="116"/>
        <v>1864</v>
      </c>
      <c r="B2352" s="21" t="str">
        <f>VLOOKUP(A2352,[1]FloodArchive!$A$2:$N$6000,3,FALSE)</f>
        <v>Indonesia</v>
      </c>
      <c r="C2352" s="22" t="s">
        <v>4560</v>
      </c>
      <c r="D2352" s="24">
        <f>VLOOKUP(A2352,[1]FloodArchive!$A$2:$P$6000,8,FALSE)</f>
        <v>37269</v>
      </c>
      <c r="E2352" s="24">
        <f>VLOOKUP(A2352,[1]FloodArchive!$A$2:$P$6000,9,FALSE)</f>
        <v>37274</v>
      </c>
      <c r="F2352" s="25">
        <f t="shared" si="117"/>
        <v>6</v>
      </c>
      <c r="G2352" s="23">
        <f>VLOOKUP(A2352,[1]FloodArchive!$A$2:$P$6000,11,FALSE)</f>
        <v>13</v>
      </c>
      <c r="H2352" s="23">
        <f>VLOOKUP(A2352,[1]FloodArchive!$A$2:$P$6000,12,FALSE)</f>
        <v>0</v>
      </c>
      <c r="I2352" s="36"/>
      <c r="J2352" s="23" t="str">
        <f>VLOOKUP(A2352,[1]FloodArchive!$A$2:$P$6000,13,FALSE)</f>
        <v>Heavy rain</v>
      </c>
      <c r="K2352" s="26">
        <f>VLOOKUP(A2352,[1]FloodArchive!$A$2:$P$6003,14,FALSE)</f>
        <v>1</v>
      </c>
      <c r="L2352" s="23">
        <f>VLOOKUP(A2352,[1]FloodArchive!$A$2:$P$6000,7,FALSE)</f>
        <v>4171.4399999999996</v>
      </c>
      <c r="M2352" s="27">
        <f t="shared" si="115"/>
        <v>4.3984372516640704</v>
      </c>
      <c r="N2352" s="23">
        <f>VLOOKUP(A2352,[1]FloodArchive!$A$2:$P$6000,5,FALSE)</f>
        <v>98.620999999999995</v>
      </c>
      <c r="O2352" s="23">
        <f>VLOOKUP(A2352,[1]FloodArchive!$A$2:$P$6000,6,FALSE)</f>
        <v>3.5907800000000001</v>
      </c>
      <c r="P2352" s="33" t="s">
        <v>4561</v>
      </c>
    </row>
    <row r="2353" spans="1:16" ht="39.950000000000003" customHeight="1" x14ac:dyDescent="0.2">
      <c r="A2353" s="138">
        <f t="shared" si="116"/>
        <v>1863</v>
      </c>
      <c r="B2353" s="21" t="str">
        <f>VLOOKUP(A2353,[1]FloodArchive!$A$2:$N$6000,3,FALSE)</f>
        <v>Iran</v>
      </c>
      <c r="C2353" s="22" t="s">
        <v>4562</v>
      </c>
      <c r="D2353" s="24">
        <f>VLOOKUP(A2353,[1]FloodArchive!$A$2:$P$6000,8,FALSE)</f>
        <v>37267</v>
      </c>
      <c r="E2353" s="24">
        <f>VLOOKUP(A2353,[1]FloodArchive!$A$2:$P$6000,9,FALSE)</f>
        <v>37269</v>
      </c>
      <c r="F2353" s="25">
        <f t="shared" si="117"/>
        <v>3</v>
      </c>
      <c r="G2353" s="23">
        <f>VLOOKUP(A2353,[1]FloodArchive!$A$2:$P$6000,11,FALSE)</f>
        <v>11</v>
      </c>
      <c r="H2353" s="23">
        <f>VLOOKUP(A2353,[1]FloodArchive!$A$2:$P$6000,12,FALSE)</f>
        <v>0</v>
      </c>
      <c r="I2353" s="36">
        <v>59000000</v>
      </c>
      <c r="J2353" s="23" t="str">
        <f>VLOOKUP(A2353,[1]FloodArchive!$A$2:$P$6000,13,FALSE)</f>
        <v>Heavy rain</v>
      </c>
      <c r="K2353" s="26">
        <f>VLOOKUP(A2353,[1]FloodArchive!$A$2:$P$6003,14,FALSE)</f>
        <v>1</v>
      </c>
      <c r="L2353" s="23">
        <f>VLOOKUP(A2353,[1]FloodArchive!$A$2:$P$6000,7,FALSE)</f>
        <v>59656.92</v>
      </c>
      <c r="M2353" s="27">
        <f t="shared" ref="M2353:M2416" si="118">LOG(F2353*K2353*L2353)</f>
        <v>5.2527820823321374</v>
      </c>
      <c r="N2353" s="23">
        <f>VLOOKUP(A2353,[1]FloodArchive!$A$2:$P$6000,5,FALSE)</f>
        <v>53.018000000000001</v>
      </c>
      <c r="O2353" s="23">
        <f>VLOOKUP(A2353,[1]FloodArchive!$A$2:$P$6000,6,FALSE)</f>
        <v>29.668600000000001</v>
      </c>
      <c r="P2353" s="33" t="s">
        <v>4563</v>
      </c>
    </row>
    <row r="2354" spans="1:16" ht="39.950000000000003" customHeight="1" x14ac:dyDescent="0.2">
      <c r="A2354" s="138">
        <f t="shared" si="116"/>
        <v>1862</v>
      </c>
      <c r="B2354" s="21" t="str">
        <f>VLOOKUP(A2354,[1]FloodArchive!$A$2:$N$6000,3,FALSE)</f>
        <v>Russia</v>
      </c>
      <c r="C2354" s="22" t="s">
        <v>4564</v>
      </c>
      <c r="D2354" s="24">
        <f>VLOOKUP(A2354,[1]FloodArchive!$A$2:$P$6000,8,FALSE)</f>
        <v>37262</v>
      </c>
      <c r="E2354" s="24">
        <f>VLOOKUP(A2354,[1]FloodArchive!$A$2:$P$6000,9,FALSE)</f>
        <v>37279</v>
      </c>
      <c r="F2354" s="25">
        <f t="shared" si="117"/>
        <v>18</v>
      </c>
      <c r="G2354" s="23">
        <f>VLOOKUP(A2354,[1]FloodArchive!$A$2:$P$6000,11,FALSE)</f>
        <v>1</v>
      </c>
      <c r="H2354" s="23">
        <f>VLOOKUP(A2354,[1]FloodArchive!$A$2:$P$6000,12,FALSE)</f>
        <v>3000</v>
      </c>
      <c r="I2354" s="36">
        <v>64000000</v>
      </c>
      <c r="J2354" s="23" t="str">
        <f>VLOOKUP(A2354,[1]FloodArchive!$A$2:$P$6000,13,FALSE)</f>
        <v>Snowmelt</v>
      </c>
      <c r="K2354" s="26">
        <f>VLOOKUP(A2354,[1]FloodArchive!$A$2:$P$6003,14,FALSE)</f>
        <v>2</v>
      </c>
      <c r="L2354" s="23">
        <f>VLOOKUP(A2354,[1]FloodArchive!$A$2:$P$6000,7,FALSE)</f>
        <v>9583.7099999999991</v>
      </c>
      <c r="M2354" s="27">
        <f t="shared" si="118"/>
        <v>5.5378361643992022</v>
      </c>
      <c r="N2354" s="23">
        <f>VLOOKUP(A2354,[1]FloodArchive!$A$2:$P$6000,5,FALSE)</f>
        <v>37.850700000000003</v>
      </c>
      <c r="O2354" s="23">
        <f>VLOOKUP(A2354,[1]FloodArchive!$A$2:$P$6000,6,FALSE)</f>
        <v>45.500100000000003</v>
      </c>
      <c r="P2354" s="33" t="s">
        <v>4565</v>
      </c>
    </row>
    <row r="2355" spans="1:16" ht="39.950000000000003" customHeight="1" x14ac:dyDescent="0.2">
      <c r="A2355" s="138">
        <f t="shared" si="116"/>
        <v>1861</v>
      </c>
      <c r="B2355" s="21" t="str">
        <f>VLOOKUP(A2355,[1]FloodArchive!$A$2:$N$6000,3,FALSE)</f>
        <v>Ghana</v>
      </c>
      <c r="C2355" s="22" t="s">
        <v>4395</v>
      </c>
      <c r="D2355" s="24">
        <f>VLOOKUP(A2355,[1]FloodArchive!$A$2:$P$6000,8,FALSE)</f>
        <v>37262</v>
      </c>
      <c r="E2355" s="24">
        <f>VLOOKUP(A2355,[1]FloodArchive!$A$2:$P$6000,9,FALSE)</f>
        <v>37264</v>
      </c>
      <c r="F2355" s="25">
        <f t="shared" si="117"/>
        <v>3</v>
      </c>
      <c r="G2355" s="23">
        <f>VLOOKUP(A2355,[1]FloodArchive!$A$2:$P$6000,11,FALSE)</f>
        <v>0</v>
      </c>
      <c r="H2355" s="23">
        <f>VLOOKUP(A2355,[1]FloodArchive!$A$2:$P$6000,12,FALSE)</f>
        <v>0</v>
      </c>
      <c r="I2355" s="36"/>
      <c r="J2355" s="23" t="str">
        <f>VLOOKUP(A2355,[1]FloodArchive!$A$2:$P$6000,13,FALSE)</f>
        <v>Heavy rain</v>
      </c>
      <c r="K2355" s="26">
        <f>VLOOKUP(A2355,[1]FloodArchive!$A$2:$P$6003,14,FALSE)</f>
        <v>1</v>
      </c>
      <c r="L2355" s="23">
        <f>VLOOKUP(A2355,[1]FloodArchive!$A$2:$P$6000,7,FALSE)</f>
        <v>867.24800000000005</v>
      </c>
      <c r="M2355" s="27">
        <f t="shared" si="118"/>
        <v>3.4152645616886859</v>
      </c>
      <c r="N2355" s="23">
        <f>VLOOKUP(A2355,[1]FloodArchive!$A$2:$P$6000,5,FALSE)</f>
        <v>-0.19653799999999999</v>
      </c>
      <c r="O2355" s="23">
        <f>VLOOKUP(A2355,[1]FloodArchive!$A$2:$P$6000,6,FALSE)</f>
        <v>5.6474500000000001</v>
      </c>
      <c r="P2355" s="33" t="s">
        <v>4566</v>
      </c>
    </row>
    <row r="2356" spans="1:16" ht="39.950000000000003" customHeight="1" x14ac:dyDescent="0.2">
      <c r="A2356" s="138">
        <f t="shared" si="116"/>
        <v>1860</v>
      </c>
      <c r="B2356" s="21" t="str">
        <f>VLOOKUP(A2356,[1]FloodArchive!$A$2:$N$6000,3,FALSE)</f>
        <v>Indonesia</v>
      </c>
      <c r="C2356" s="22" t="s">
        <v>4567</v>
      </c>
      <c r="D2356" s="24">
        <f>VLOOKUP(A2356,[1]FloodArchive!$A$2:$P$6000,8,FALSE)</f>
        <v>37264</v>
      </c>
      <c r="E2356" s="24">
        <f>VLOOKUP(A2356,[1]FloodArchive!$A$2:$P$6000,9,FALSE)</f>
        <v>37268</v>
      </c>
      <c r="F2356" s="25">
        <f t="shared" si="117"/>
        <v>5</v>
      </c>
      <c r="G2356" s="23">
        <f>VLOOKUP(A2356,[1]FloodArchive!$A$2:$P$6000,11,FALSE)</f>
        <v>22</v>
      </c>
      <c r="H2356" s="23">
        <f>VLOOKUP(A2356,[1]FloodArchive!$A$2:$P$6000,12,FALSE)</f>
        <v>0</v>
      </c>
      <c r="I2356" s="36"/>
      <c r="J2356" s="23" t="str">
        <f>VLOOKUP(A2356,[1]FloodArchive!$A$2:$P$6000,13,FALSE)</f>
        <v>Heavy rain</v>
      </c>
      <c r="K2356" s="26">
        <f>VLOOKUP(A2356,[1]FloodArchive!$A$2:$P$6003,14,FALSE)</f>
        <v>1</v>
      </c>
      <c r="L2356" s="23">
        <f>VLOOKUP(A2356,[1]FloodArchive!$A$2:$P$6000,7,FALSE)</f>
        <v>1489.38</v>
      </c>
      <c r="M2356" s="27">
        <f t="shared" si="118"/>
        <v>3.871975521999703</v>
      </c>
      <c r="N2356" s="23">
        <f>VLOOKUP(A2356,[1]FloodArchive!$A$2:$P$6000,5,FALSE)</f>
        <v>103.346</v>
      </c>
      <c r="O2356" s="23">
        <f>VLOOKUP(A2356,[1]FloodArchive!$A$2:$P$6000,6,FALSE)</f>
        <v>-3.9967999999999999</v>
      </c>
      <c r="P2356" s="33" t="s">
        <v>4568</v>
      </c>
    </row>
    <row r="2357" spans="1:16" ht="39.950000000000003" customHeight="1" x14ac:dyDescent="0.2">
      <c r="A2357" s="138">
        <f t="shared" si="116"/>
        <v>1859</v>
      </c>
      <c r="B2357" s="21" t="str">
        <f>VLOOKUP(A2357,[1]FloodArchive!$A$2:$N$6000,3,FALSE)</f>
        <v>Indonesia</v>
      </c>
      <c r="C2357" s="22" t="s">
        <v>4569</v>
      </c>
      <c r="D2357" s="24">
        <f>VLOOKUP(A2357,[1]FloodArchive!$A$2:$P$6000,8,FALSE)</f>
        <v>37261</v>
      </c>
      <c r="E2357" s="24">
        <f>VLOOKUP(A2357,[1]FloodArchive!$A$2:$P$6000,9,FALSE)</f>
        <v>37263</v>
      </c>
      <c r="F2357" s="25">
        <f t="shared" si="117"/>
        <v>3</v>
      </c>
      <c r="G2357" s="23">
        <f>VLOOKUP(A2357,[1]FloodArchive!$A$2:$P$6000,11,FALSE)</f>
        <v>4</v>
      </c>
      <c r="H2357" s="23">
        <f>VLOOKUP(A2357,[1]FloodArchive!$A$2:$P$6000,12,FALSE)</f>
        <v>240</v>
      </c>
      <c r="I2357" s="36"/>
      <c r="J2357" s="23" t="str">
        <f>VLOOKUP(A2357,[1]FloodArchive!$A$2:$P$6000,13,FALSE)</f>
        <v>Heavy rain</v>
      </c>
      <c r="K2357" s="26">
        <f>VLOOKUP(A2357,[1]FloodArchive!$A$2:$P$6003,14,FALSE)</f>
        <v>1</v>
      </c>
      <c r="L2357" s="23">
        <f>VLOOKUP(A2357,[1]FloodArchive!$A$2:$P$6000,7,FALSE)</f>
        <v>220.297</v>
      </c>
      <c r="M2357" s="27">
        <f t="shared" si="118"/>
        <v>2.8201298376974071</v>
      </c>
      <c r="N2357" s="23">
        <f>VLOOKUP(A2357,[1]FloodArchive!$A$2:$P$6000,5,FALSE)</f>
        <v>125.462</v>
      </c>
      <c r="O2357" s="23">
        <f>VLOOKUP(A2357,[1]FloodArchive!$A$2:$P$6000,6,FALSE)</f>
        <v>3.6716000000000002</v>
      </c>
      <c r="P2357" s="33" t="s">
        <v>4570</v>
      </c>
    </row>
    <row r="2358" spans="1:16" ht="39.950000000000003" customHeight="1" x14ac:dyDescent="0.2">
      <c r="A2358" s="138">
        <f t="shared" si="116"/>
        <v>1858</v>
      </c>
      <c r="B2358" s="21" t="str">
        <f>VLOOKUP(A2358,[1]FloodArchive!$A$2:$N$6000,3,FALSE)</f>
        <v>Phillipines</v>
      </c>
      <c r="C2358" s="22" t="s">
        <v>4571</v>
      </c>
      <c r="D2358" s="24">
        <f>VLOOKUP(A2358,[1]FloodArchive!$A$2:$P$6000,8,FALSE)</f>
        <v>37260</v>
      </c>
      <c r="E2358" s="24">
        <f>VLOOKUP(A2358,[1]FloodArchive!$A$2:$P$6000,9,FALSE)</f>
        <v>37263</v>
      </c>
      <c r="F2358" s="25">
        <f t="shared" si="117"/>
        <v>4</v>
      </c>
      <c r="G2358" s="23">
        <f>VLOOKUP(A2358,[1]FloodArchive!$A$2:$P$6000,11,FALSE)</f>
        <v>9</v>
      </c>
      <c r="H2358" s="23">
        <f>VLOOKUP(A2358,[1]FloodArchive!$A$2:$P$6000,12,FALSE)</f>
        <v>95000</v>
      </c>
      <c r="I2358" s="36">
        <v>392000</v>
      </c>
      <c r="J2358" s="23" t="str">
        <f>VLOOKUP(A2358,[1]FloodArchive!$A$2:$P$6000,13,FALSE)</f>
        <v>Heavy rain</v>
      </c>
      <c r="K2358" s="26">
        <f>VLOOKUP(A2358,[1]FloodArchive!$A$2:$P$6003,14,FALSE)</f>
        <v>1</v>
      </c>
      <c r="L2358" s="23">
        <f>VLOOKUP(A2358,[1]FloodArchive!$A$2:$P$6000,7,FALSE)</f>
        <v>13421.56</v>
      </c>
      <c r="M2358" s="27">
        <f t="shared" si="118"/>
        <v>4.729862988533295</v>
      </c>
      <c r="N2358" s="23">
        <f>VLOOKUP(A2358,[1]FloodArchive!$A$2:$P$6000,5,FALSE)</f>
        <v>125.828</v>
      </c>
      <c r="O2358" s="23">
        <f>VLOOKUP(A2358,[1]FloodArchive!$A$2:$P$6000,6,FALSE)</f>
        <v>8.2512500000000006</v>
      </c>
      <c r="P2358" s="33" t="s">
        <v>4572</v>
      </c>
    </row>
    <row r="2359" spans="1:16" ht="39.950000000000003" customHeight="1" x14ac:dyDescent="0.2">
      <c r="A2359" s="138">
        <f t="shared" si="116"/>
        <v>1857</v>
      </c>
      <c r="B2359" s="21" t="str">
        <f>VLOOKUP(A2359,[1]FloodArchive!$A$2:$N$6000,3,FALSE)</f>
        <v>Brazil</v>
      </c>
      <c r="C2359" s="22" t="s">
        <v>4573</v>
      </c>
      <c r="D2359" s="24">
        <f>VLOOKUP(A2359,[1]FloodArchive!$A$2:$P$6000,8,FALSE)</f>
        <v>37258</v>
      </c>
      <c r="E2359" s="24">
        <f>VLOOKUP(A2359,[1]FloodArchive!$A$2:$P$6000,9,FALSE)</f>
        <v>37260</v>
      </c>
      <c r="F2359" s="25">
        <f t="shared" si="117"/>
        <v>3</v>
      </c>
      <c r="G2359" s="23">
        <f>VLOOKUP(A2359,[1]FloodArchive!$A$2:$P$6000,11,FALSE)</f>
        <v>0</v>
      </c>
      <c r="H2359" s="23">
        <f>VLOOKUP(A2359,[1]FloodArchive!$A$2:$P$6000,12,FALSE)</f>
        <v>0</v>
      </c>
      <c r="I2359" s="36">
        <v>7000000</v>
      </c>
      <c r="J2359" s="23" t="str">
        <f>VLOOKUP(A2359,[1]FloodArchive!$A$2:$P$6000,13,FALSE)</f>
        <v>Heavy rain</v>
      </c>
      <c r="K2359" s="26">
        <f>VLOOKUP(A2359,[1]FloodArchive!$A$2:$P$6003,14,FALSE)</f>
        <v>2</v>
      </c>
      <c r="L2359" s="23">
        <f>VLOOKUP(A2359,[1]FloodArchive!$A$2:$P$6000,7,FALSE)</f>
        <v>776.39400000000001</v>
      </c>
      <c r="M2359" s="27">
        <f t="shared" si="118"/>
        <v>3.6682334208699841</v>
      </c>
      <c r="N2359" s="23">
        <f>VLOOKUP(A2359,[1]FloodArchive!$A$2:$P$6000,5,FALSE)</f>
        <v>-50.253100000000003</v>
      </c>
      <c r="O2359" s="23">
        <f>VLOOKUP(A2359,[1]FloodArchive!$A$2:$P$6000,6,FALSE)</f>
        <v>-15.8146</v>
      </c>
      <c r="P2359" s="33" t="s">
        <v>4574</v>
      </c>
    </row>
    <row r="2360" spans="1:16" ht="39.950000000000003" customHeight="1" x14ac:dyDescent="0.2">
      <c r="A2360" s="138">
        <f t="shared" si="116"/>
        <v>1856</v>
      </c>
      <c r="B2360" s="21" t="str">
        <f>VLOOKUP(A2360,[1]FloodArchive!$A$2:$N$6000,3,FALSE)</f>
        <v>Indonesia</v>
      </c>
      <c r="C2360" s="22" t="s">
        <v>4575</v>
      </c>
      <c r="D2360" s="24">
        <f>VLOOKUP(A2360,[1]FloodArchive!$A$2:$P$6000,8,FALSE)</f>
        <v>37257</v>
      </c>
      <c r="E2360" s="24">
        <f>VLOOKUP(A2360,[1]FloodArchive!$A$2:$P$6000,9,FALSE)</f>
        <v>37260</v>
      </c>
      <c r="F2360" s="25">
        <f t="shared" si="117"/>
        <v>4</v>
      </c>
      <c r="G2360" s="23">
        <f>VLOOKUP(A2360,[1]FloodArchive!$A$2:$P$6000,11,FALSE)</f>
        <v>5</v>
      </c>
      <c r="H2360" s="23">
        <f>VLOOKUP(A2360,[1]FloodArchive!$A$2:$P$6000,12,FALSE)</f>
        <v>300</v>
      </c>
      <c r="I2360" s="36"/>
      <c r="J2360" s="23" t="str">
        <f>VLOOKUP(A2360,[1]FloodArchive!$A$2:$P$6000,13,FALSE)</f>
        <v>Heavy rain</v>
      </c>
      <c r="K2360" s="26">
        <f>VLOOKUP(A2360,[1]FloodArchive!$A$2:$P$6003,14,FALSE)</f>
        <v>1</v>
      </c>
      <c r="L2360" s="23">
        <f>VLOOKUP(A2360,[1]FloodArchive!$A$2:$P$6000,7,FALSE)</f>
        <v>4558.95</v>
      </c>
      <c r="M2360" s="27">
        <f t="shared" si="118"/>
        <v>4.2609248204583796</v>
      </c>
      <c r="N2360" s="23">
        <f>VLOOKUP(A2360,[1]FloodArchive!$A$2:$P$6000,5,FALSE)</f>
        <v>119.61799999999999</v>
      </c>
      <c r="O2360" s="23">
        <f>VLOOKUP(A2360,[1]FloodArchive!$A$2:$P$6000,6,FALSE)</f>
        <v>-5.2330500000000004</v>
      </c>
      <c r="P2360" s="33" t="s">
        <v>4576</v>
      </c>
    </row>
    <row r="2361" spans="1:16" ht="39.950000000000003" customHeight="1" x14ac:dyDescent="0.2">
      <c r="A2361" s="138">
        <f t="shared" si="116"/>
        <v>1855</v>
      </c>
      <c r="B2361" s="21" t="str">
        <f>VLOOKUP(A2361,[1]FloodArchive!$A$2:$N$6000,3,FALSE)</f>
        <v>Romania</v>
      </c>
      <c r="C2361" s="22" t="s">
        <v>4577</v>
      </c>
      <c r="D2361" s="24">
        <f>VLOOKUP(A2361,[1]FloodArchive!$A$2:$P$6000,8,FALSE)</f>
        <v>37258</v>
      </c>
      <c r="E2361" s="24">
        <f>VLOOKUP(A2361,[1]FloodArchive!$A$2:$P$6000,9,FALSE)</f>
        <v>37260</v>
      </c>
      <c r="F2361" s="25">
        <f t="shared" si="117"/>
        <v>3</v>
      </c>
      <c r="G2361" s="23">
        <f>VLOOKUP(A2361,[1]FloodArchive!$A$2:$P$6000,11,FALSE)</f>
        <v>0</v>
      </c>
      <c r="H2361" s="23">
        <f>VLOOKUP(A2361,[1]FloodArchive!$A$2:$P$6000,12,FALSE)</f>
        <v>120</v>
      </c>
      <c r="I2361" s="36"/>
      <c r="J2361" s="23" t="str">
        <f>VLOOKUP(A2361,[1]FloodArchive!$A$2:$P$6000,13,FALSE)</f>
        <v>Snowmelt</v>
      </c>
      <c r="K2361" s="26">
        <f>VLOOKUP(A2361,[1]FloodArchive!$A$2:$P$6003,14,FALSE)</f>
        <v>1</v>
      </c>
      <c r="L2361" s="23">
        <f>VLOOKUP(A2361,[1]FloodArchive!$A$2:$P$6000,7,FALSE)</f>
        <v>4523.5</v>
      </c>
      <c r="M2361" s="27">
        <f t="shared" si="118"/>
        <v>4.1325958493723789</v>
      </c>
      <c r="N2361" s="23">
        <f>VLOOKUP(A2361,[1]FloodArchive!$A$2:$P$6000,5,FALSE)</f>
        <v>22.915600000000001</v>
      </c>
      <c r="O2361" s="23">
        <f>VLOOKUP(A2361,[1]FloodArchive!$A$2:$P$6000,6,FALSE)</f>
        <v>47.891399999999997</v>
      </c>
      <c r="P2361" s="33" t="s">
        <v>4578</v>
      </c>
    </row>
    <row r="2362" spans="1:16" ht="39.950000000000003" customHeight="1" x14ac:dyDescent="0.2">
      <c r="A2362" s="138">
        <f t="shared" si="116"/>
        <v>1854</v>
      </c>
      <c r="B2362" s="21" t="str">
        <f>VLOOKUP(A2362,[1]FloodArchive!$A$2:$N$6000,3,FALSE)</f>
        <v>Malawi</v>
      </c>
      <c r="C2362" s="22" t="s">
        <v>4579</v>
      </c>
      <c r="D2362" s="24">
        <f>VLOOKUP(A2362,[1]FloodArchive!$A$2:$P$6000,8,FALSE)</f>
        <v>37254</v>
      </c>
      <c r="E2362" s="24">
        <f>VLOOKUP(A2362,[1]FloodArchive!$A$2:$P$6000,9,FALSE)</f>
        <v>37320</v>
      </c>
      <c r="F2362" s="25">
        <f t="shared" si="117"/>
        <v>67</v>
      </c>
      <c r="G2362" s="23">
        <f>VLOOKUP(A2362,[1]FloodArchive!$A$2:$P$6000,11,FALSE)</f>
        <v>1</v>
      </c>
      <c r="H2362" s="23">
        <f>VLOOKUP(A2362,[1]FloodArchive!$A$2:$P$6000,12,FALSE)</f>
        <v>20000</v>
      </c>
      <c r="I2362" s="36"/>
      <c r="J2362" s="23" t="str">
        <f>VLOOKUP(A2362,[1]FloodArchive!$A$2:$P$6000,13,FALSE)</f>
        <v>Heavy rain</v>
      </c>
      <c r="K2362" s="26">
        <f>VLOOKUP(A2362,[1]FloodArchive!$A$2:$P$6003,14,FALSE)</f>
        <v>1</v>
      </c>
      <c r="L2362" s="23">
        <f>VLOOKUP(A2362,[1]FloodArchive!$A$2:$P$6000,7,FALSE)</f>
        <v>3859.4</v>
      </c>
      <c r="M2362" s="27">
        <f t="shared" si="118"/>
        <v>5.4125945952111012</v>
      </c>
      <c r="N2362" s="23">
        <f>VLOOKUP(A2362,[1]FloodArchive!$A$2:$P$6000,5,FALSE)</f>
        <v>34.7346</v>
      </c>
      <c r="O2362" s="23">
        <f>VLOOKUP(A2362,[1]FloodArchive!$A$2:$P$6000,6,FALSE)</f>
        <v>-16.1951</v>
      </c>
      <c r="P2362" s="33" t="s">
        <v>4580</v>
      </c>
    </row>
    <row r="2363" spans="1:16" ht="39.950000000000003" customHeight="1" x14ac:dyDescent="0.2">
      <c r="A2363" s="138">
        <f t="shared" si="116"/>
        <v>1853</v>
      </c>
      <c r="B2363" s="21" t="str">
        <f>VLOOKUP(A2363,[1]FloodArchive!$A$2:$N$6000,3,FALSE)</f>
        <v>China</v>
      </c>
      <c r="C2363" s="22" t="s">
        <v>4581</v>
      </c>
      <c r="D2363" s="24">
        <f>VLOOKUP(A2363,[1]FloodArchive!$A$2:$P$6000,8,FALSE)</f>
        <v>37242</v>
      </c>
      <c r="E2363" s="24">
        <f>VLOOKUP(A2363,[1]FloodArchive!$A$2:$P$6000,9,FALSE)</f>
        <v>37243</v>
      </c>
      <c r="F2363" s="25">
        <f t="shared" si="117"/>
        <v>2</v>
      </c>
      <c r="G2363" s="23">
        <f>VLOOKUP(A2363,[1]FloodArchive!$A$2:$P$6000,11,FALSE)</f>
        <v>0</v>
      </c>
      <c r="H2363" s="23">
        <f>VLOOKUP(A2363,[1]FloodArchive!$A$2:$P$6000,12,FALSE)</f>
        <v>4000</v>
      </c>
      <c r="I2363" s="36"/>
      <c r="J2363" s="23" t="str">
        <f>VLOOKUP(A2363,[1]FloodArchive!$A$2:$P$6000,13,FALSE)</f>
        <v>Ice jam/break-up</v>
      </c>
      <c r="K2363" s="26">
        <f>VLOOKUP(A2363,[1]FloodArchive!$A$2:$P$6003,14,FALSE)</f>
        <v>1</v>
      </c>
      <c r="L2363" s="23">
        <f>VLOOKUP(A2363,[1]FloodArchive!$A$2:$P$6000,7,FALSE)</f>
        <v>17366.54</v>
      </c>
      <c r="M2363" s="27">
        <f t="shared" si="118"/>
        <v>4.5407432966333836</v>
      </c>
      <c r="N2363" s="23">
        <f>VLOOKUP(A2363,[1]FloodArchive!$A$2:$P$6000,5,FALSE)</f>
        <v>108.57299999999999</v>
      </c>
      <c r="O2363" s="23">
        <f>VLOOKUP(A2363,[1]FloodArchive!$A$2:$P$6000,6,FALSE)</f>
        <v>40.736899999999999</v>
      </c>
      <c r="P2363" s="33" t="s">
        <v>4582</v>
      </c>
    </row>
    <row r="2364" spans="1:16" ht="39.950000000000003" customHeight="1" x14ac:dyDescent="0.2">
      <c r="A2364" s="138">
        <f t="shared" si="116"/>
        <v>1852</v>
      </c>
      <c r="B2364" s="21" t="str">
        <f>VLOOKUP(A2364,[1]FloodArchive!$A$2:$N$6000,3,FALSE)</f>
        <v>France</v>
      </c>
      <c r="C2364" s="22" t="s">
        <v>4583</v>
      </c>
      <c r="D2364" s="24">
        <f>VLOOKUP(A2364,[1]FloodArchive!$A$2:$P$6000,8,FALSE)</f>
        <v>37254</v>
      </c>
      <c r="E2364" s="24">
        <f>VLOOKUP(A2364,[1]FloodArchive!$A$2:$P$6000,9,FALSE)</f>
        <v>37255</v>
      </c>
      <c r="F2364" s="25">
        <f t="shared" si="117"/>
        <v>2</v>
      </c>
      <c r="G2364" s="23">
        <f>VLOOKUP(A2364,[1]FloodArchive!$A$2:$P$6000,11,FALSE)</f>
        <v>0</v>
      </c>
      <c r="H2364" s="23">
        <f>VLOOKUP(A2364,[1]FloodArchive!$A$2:$P$6000,12,FALSE)</f>
        <v>240</v>
      </c>
      <c r="I2364" s="36"/>
      <c r="J2364" s="23" t="str">
        <f>VLOOKUP(A2364,[1]FloodArchive!$A$2:$P$6000,13,FALSE)</f>
        <v>Brief torrential rain</v>
      </c>
      <c r="K2364" s="26">
        <f>VLOOKUP(A2364,[1]FloodArchive!$A$2:$P$6003,14,FALSE)</f>
        <v>1</v>
      </c>
      <c r="L2364" s="23">
        <f>VLOOKUP(A2364,[1]FloodArchive!$A$2:$P$6000,7,FALSE)</f>
        <v>9379.1200000000008</v>
      </c>
      <c r="M2364" s="27">
        <f t="shared" si="118"/>
        <v>4.2731920880864811</v>
      </c>
      <c r="N2364" s="23">
        <f>VLOOKUP(A2364,[1]FloodArchive!$A$2:$P$6000,5,FALSE)</f>
        <v>8.4380299999999995</v>
      </c>
      <c r="O2364" s="23">
        <f>VLOOKUP(A2364,[1]FloodArchive!$A$2:$P$6000,6,FALSE)</f>
        <v>48.198500000000003</v>
      </c>
      <c r="P2364" s="33" t="s">
        <v>4584</v>
      </c>
    </row>
    <row r="2365" spans="1:16" ht="39.950000000000003" customHeight="1" x14ac:dyDescent="0.2">
      <c r="A2365" s="138">
        <f t="shared" si="116"/>
        <v>1851</v>
      </c>
      <c r="B2365" s="21" t="str">
        <f>VLOOKUP(A2365,[1]FloodArchive!$A$2:$N$6000,3,FALSE)</f>
        <v>Indonesia </v>
      </c>
      <c r="C2365" s="22" t="s">
        <v>4585</v>
      </c>
      <c r="D2365" s="24">
        <f>VLOOKUP(A2365,[1]FloodArchive!$A$2:$P$6000,8,FALSE)</f>
        <v>37253</v>
      </c>
      <c r="E2365" s="24">
        <f>VLOOKUP(A2365,[1]FloodArchive!$A$2:$P$6000,9,FALSE)</f>
        <v>37257</v>
      </c>
      <c r="F2365" s="25">
        <f t="shared" si="117"/>
        <v>5</v>
      </c>
      <c r="G2365" s="23">
        <f>VLOOKUP(A2365,[1]FloodArchive!$A$2:$P$6000,11,FALSE)</f>
        <v>9</v>
      </c>
      <c r="H2365" s="23">
        <f>VLOOKUP(A2365,[1]FloodArchive!$A$2:$P$6000,12,FALSE)</f>
        <v>3000</v>
      </c>
      <c r="I2365" s="36"/>
      <c r="J2365" s="23" t="str">
        <f>VLOOKUP(A2365,[1]FloodArchive!$A$2:$P$6000,13,FALSE)</f>
        <v>Heavy rain</v>
      </c>
      <c r="K2365" s="26">
        <f>VLOOKUP(A2365,[1]FloodArchive!$A$2:$P$6003,14,FALSE)</f>
        <v>1</v>
      </c>
      <c r="L2365" s="23">
        <f>VLOOKUP(A2365,[1]FloodArchive!$A$2:$P$6000,7,FALSE)</f>
        <v>9125.19</v>
      </c>
      <c r="M2365" s="27">
        <f t="shared" si="118"/>
        <v>4.6592119202143945</v>
      </c>
      <c r="N2365" s="23">
        <f>VLOOKUP(A2365,[1]FloodArchive!$A$2:$P$6000,5,FALSE)</f>
        <v>98.8125</v>
      </c>
      <c r="O2365" s="23">
        <f>VLOOKUP(A2365,[1]FloodArchive!$A$2:$P$6000,6,FALSE)</f>
        <v>3.39927</v>
      </c>
      <c r="P2365" s="33" t="s">
        <v>4586</v>
      </c>
    </row>
    <row r="2366" spans="1:16" ht="39.950000000000003" customHeight="1" x14ac:dyDescent="0.2">
      <c r="A2366" s="138">
        <f t="shared" si="116"/>
        <v>1850</v>
      </c>
      <c r="B2366" s="21" t="str">
        <f>VLOOKUP(A2366,[1]FloodArchive!$A$2:$N$6000,3,FALSE)</f>
        <v>Syria</v>
      </c>
      <c r="C2366" s="22" t="s">
        <v>4587</v>
      </c>
      <c r="D2366" s="24">
        <f>VLOOKUP(A2366,[1]FloodArchive!$A$2:$P$6000,8,FALSE)</f>
        <v>37252</v>
      </c>
      <c r="E2366" s="24">
        <f>VLOOKUP(A2366,[1]FloodArchive!$A$2:$P$6000,9,FALSE)</f>
        <v>37253</v>
      </c>
      <c r="F2366" s="25">
        <f t="shared" si="117"/>
        <v>2</v>
      </c>
      <c r="G2366" s="23">
        <f>VLOOKUP(A2366,[1]FloodArchive!$A$2:$P$6000,11,FALSE)</f>
        <v>3</v>
      </c>
      <c r="H2366" s="23">
        <f>VLOOKUP(A2366,[1]FloodArchive!$A$2:$P$6000,12,FALSE)</f>
        <v>0</v>
      </c>
      <c r="I2366" s="36"/>
      <c r="J2366" s="23" t="str">
        <f>VLOOKUP(A2366,[1]FloodArchive!$A$2:$P$6000,13,FALSE)</f>
        <v>Heavy rain</v>
      </c>
      <c r="K2366" s="26">
        <f>VLOOKUP(A2366,[1]FloodArchive!$A$2:$P$6003,14,FALSE)</f>
        <v>2</v>
      </c>
      <c r="L2366" s="23">
        <f>VLOOKUP(A2366,[1]FloodArchive!$A$2:$P$6000,7,FALSE)</f>
        <v>289.42700000000002</v>
      </c>
      <c r="M2366" s="27">
        <f t="shared" si="118"/>
        <v>3.0635990343654749</v>
      </c>
      <c r="N2366" s="23">
        <f>VLOOKUP(A2366,[1]FloodArchive!$A$2:$P$6000,5,FALSE)</f>
        <v>36.019100000000002</v>
      </c>
      <c r="O2366" s="23">
        <f>VLOOKUP(A2366,[1]FloodArchive!$A$2:$P$6000,6,FALSE)</f>
        <v>35.588700000000003</v>
      </c>
      <c r="P2366" s="33" t="s">
        <v>4588</v>
      </c>
    </row>
    <row r="2367" spans="1:16" ht="39.950000000000003" customHeight="1" x14ac:dyDescent="0.2">
      <c r="A2367" s="138">
        <f t="shared" si="116"/>
        <v>1849</v>
      </c>
      <c r="B2367" s="21" t="str">
        <f>VLOOKUP(A2367,[1]FloodArchive!$A$2:$N$6000,3,FALSE)</f>
        <v>Turkey </v>
      </c>
      <c r="C2367" s="22" t="s">
        <v>4589</v>
      </c>
      <c r="D2367" s="24">
        <f>VLOOKUP(A2367,[1]FloodArchive!$A$2:$P$6000,8,FALSE)</f>
        <v>37250</v>
      </c>
      <c r="E2367" s="24">
        <f>VLOOKUP(A2367,[1]FloodArchive!$A$2:$P$6000,9,FALSE)</f>
        <v>37251</v>
      </c>
      <c r="F2367" s="25">
        <f t="shared" si="117"/>
        <v>2</v>
      </c>
      <c r="G2367" s="23">
        <f>VLOOKUP(A2367,[1]FloodArchive!$A$2:$P$6000,11,FALSE)</f>
        <v>1</v>
      </c>
      <c r="H2367" s="23">
        <f>VLOOKUP(A2367,[1]FloodArchive!$A$2:$P$6000,12,FALSE)</f>
        <v>0</v>
      </c>
      <c r="I2367" s="36"/>
      <c r="J2367" s="23" t="str">
        <f>VLOOKUP(A2367,[1]FloodArchive!$A$2:$P$6000,13,FALSE)</f>
        <v>Heavy rain</v>
      </c>
      <c r="K2367" s="26">
        <f>VLOOKUP(A2367,[1]FloodArchive!$A$2:$P$6003,14,FALSE)</f>
        <v>1</v>
      </c>
      <c r="L2367" s="23">
        <f>VLOOKUP(A2367,[1]FloodArchive!$A$2:$P$6000,7,FALSE)</f>
        <v>6714.07</v>
      </c>
      <c r="M2367" s="27">
        <f t="shared" si="118"/>
        <v>4.1280158604960313</v>
      </c>
      <c r="N2367" s="23">
        <f>VLOOKUP(A2367,[1]FloodArchive!$A$2:$P$6000,5,FALSE)</f>
        <v>27.411899999999999</v>
      </c>
      <c r="O2367" s="23">
        <f>VLOOKUP(A2367,[1]FloodArchive!$A$2:$P$6000,6,FALSE)</f>
        <v>41.108400000000003</v>
      </c>
      <c r="P2367" s="33" t="s">
        <v>4590</v>
      </c>
    </row>
    <row r="2368" spans="1:16" ht="39.950000000000003" customHeight="1" x14ac:dyDescent="0.2">
      <c r="A2368" s="138">
        <f t="shared" si="116"/>
        <v>1848</v>
      </c>
      <c r="B2368" s="21" t="str">
        <f>VLOOKUP(A2368,[1]FloodArchive!$A$2:$N$6000,3,FALSE)</f>
        <v>Peru</v>
      </c>
      <c r="C2368" s="22" t="s">
        <v>4591</v>
      </c>
      <c r="D2368" s="24">
        <f>VLOOKUP(A2368,[1]FloodArchive!$A$2:$P$6000,8,FALSE)</f>
        <v>37251</v>
      </c>
      <c r="E2368" s="24">
        <f>VLOOKUP(A2368,[1]FloodArchive!$A$2:$P$6000,9,FALSE)</f>
        <v>37254</v>
      </c>
      <c r="F2368" s="25">
        <f t="shared" si="117"/>
        <v>4</v>
      </c>
      <c r="G2368" s="23">
        <f>VLOOKUP(A2368,[1]FloodArchive!$A$2:$P$6000,11,FALSE)</f>
        <v>6</v>
      </c>
      <c r="H2368" s="23">
        <f>VLOOKUP(A2368,[1]FloodArchive!$A$2:$P$6000,12,FALSE)</f>
        <v>20000</v>
      </c>
      <c r="I2368" s="36"/>
      <c r="J2368" s="23" t="str">
        <f>VLOOKUP(A2368,[1]FloodArchive!$A$2:$P$6000,13,FALSE)</f>
        <v>Heavy rain</v>
      </c>
      <c r="K2368" s="26">
        <f>VLOOKUP(A2368,[1]FloodArchive!$A$2:$P$6003,14,FALSE)</f>
        <v>1</v>
      </c>
      <c r="L2368" s="23">
        <f>VLOOKUP(A2368,[1]FloodArchive!$A$2:$P$6000,7,FALSE)</f>
        <v>272804.86</v>
      </c>
      <c r="M2368" s="27">
        <f t="shared" si="118"/>
        <v>6.0379120943079361</v>
      </c>
      <c r="N2368" s="23">
        <f>VLOOKUP(A2368,[1]FloodArchive!$A$2:$P$6000,5,FALSE)</f>
        <v>-73.806700000000006</v>
      </c>
      <c r="O2368" s="23">
        <f>VLOOKUP(A2368,[1]FloodArchive!$A$2:$P$6000,6,FALSE)</f>
        <v>-3.1674099999999998</v>
      </c>
      <c r="P2368" s="33" t="s">
        <v>4592</v>
      </c>
    </row>
    <row r="2369" spans="1:16" ht="39.950000000000003" customHeight="1" x14ac:dyDescent="0.2">
      <c r="A2369" s="138">
        <f t="shared" si="116"/>
        <v>1847</v>
      </c>
      <c r="B2369" s="21" t="str">
        <f>VLOOKUP(A2369,[1]FloodArchive!$A$2:$N$6000,3,FALSE)</f>
        <v>Thailand </v>
      </c>
      <c r="C2369" s="22" t="s">
        <v>4593</v>
      </c>
      <c r="D2369" s="24">
        <f>VLOOKUP(A2369,[1]FloodArchive!$A$2:$P$6000,8,FALSE)</f>
        <v>37249</v>
      </c>
      <c r="E2369" s="24">
        <f>VLOOKUP(A2369,[1]FloodArchive!$A$2:$P$6000,9,FALSE)</f>
        <v>37249</v>
      </c>
      <c r="F2369" s="25">
        <f t="shared" si="117"/>
        <v>1</v>
      </c>
      <c r="G2369" s="23">
        <f>VLOOKUP(A2369,[1]FloodArchive!$A$2:$P$6000,11,FALSE)</f>
        <v>0</v>
      </c>
      <c r="H2369" s="23">
        <f>VLOOKUP(A2369,[1]FloodArchive!$A$2:$P$6000,12,FALSE)</f>
        <v>25000</v>
      </c>
      <c r="I2369" s="36">
        <v>296800</v>
      </c>
      <c r="J2369" s="23" t="str">
        <f>VLOOKUP(A2369,[1]FloodArchive!$A$2:$P$6000,13,FALSE)</f>
        <v>Heavy rain</v>
      </c>
      <c r="K2369" s="26">
        <f>VLOOKUP(A2369,[1]FloodArchive!$A$2:$P$6003,14,FALSE)</f>
        <v>1</v>
      </c>
      <c r="L2369" s="23">
        <f>VLOOKUP(A2369,[1]FloodArchive!$A$2:$P$6000,7,FALSE)</f>
        <v>8522.09</v>
      </c>
      <c r="M2369" s="27">
        <f t="shared" si="118"/>
        <v>3.9305461163813296</v>
      </c>
      <c r="N2369" s="23">
        <f>VLOOKUP(A2369,[1]FloodArchive!$A$2:$P$6000,5,FALSE)</f>
        <v>100.193</v>
      </c>
      <c r="O2369" s="23">
        <f>VLOOKUP(A2369,[1]FloodArchive!$A$2:$P$6000,6,FALSE)</f>
        <v>8.0411099999999998</v>
      </c>
      <c r="P2369" s="33" t="s">
        <v>4594</v>
      </c>
    </row>
    <row r="2370" spans="1:16" ht="39.950000000000003" customHeight="1" x14ac:dyDescent="0.2">
      <c r="A2370" s="138">
        <f t="shared" si="116"/>
        <v>1846</v>
      </c>
      <c r="B2370" s="21" t="str">
        <f>VLOOKUP(A2370,[1]FloodArchive!$A$2:$N$6000,3,FALSE)</f>
        <v>Brazil </v>
      </c>
      <c r="C2370" s="22" t="s">
        <v>4595</v>
      </c>
      <c r="D2370" s="24">
        <f>VLOOKUP(A2370,[1]FloodArchive!$A$2:$P$6000,8,FALSE)</f>
        <v>37249</v>
      </c>
      <c r="E2370" s="24">
        <f>VLOOKUP(A2370,[1]FloodArchive!$A$2:$P$6000,9,FALSE)</f>
        <v>37250</v>
      </c>
      <c r="F2370" s="25">
        <f t="shared" si="117"/>
        <v>2</v>
      </c>
      <c r="G2370" s="23">
        <f>VLOOKUP(A2370,[1]FloodArchive!$A$2:$P$6000,11,FALSE)</f>
        <v>60</v>
      </c>
      <c r="H2370" s="23">
        <f>VLOOKUP(A2370,[1]FloodArchive!$A$2:$P$6000,12,FALSE)</f>
        <v>2000</v>
      </c>
      <c r="I2370" s="36"/>
      <c r="J2370" s="23" t="str">
        <f>VLOOKUP(A2370,[1]FloodArchive!$A$2:$P$6000,13,FALSE)</f>
        <v>Brief torrential rain</v>
      </c>
      <c r="K2370" s="26">
        <f>VLOOKUP(A2370,[1]FloodArchive!$A$2:$P$6003,14,FALSE)</f>
        <v>2</v>
      </c>
      <c r="L2370" s="23">
        <f>VLOOKUP(A2370,[1]FloodArchive!$A$2:$P$6000,7,FALSE)</f>
        <v>9989.5499999999993</v>
      </c>
      <c r="M2370" s="27">
        <f t="shared" si="118"/>
        <v>4.6016059162988272</v>
      </c>
      <c r="N2370" s="23">
        <f>VLOOKUP(A2370,[1]FloodArchive!$A$2:$P$6000,5,FALSE)</f>
        <v>-43.108199999999997</v>
      </c>
      <c r="O2370" s="23">
        <f>VLOOKUP(A2370,[1]FloodArchive!$A$2:$P$6000,6,FALSE)</f>
        <v>-22.562799999999999</v>
      </c>
      <c r="P2370" s="33" t="s">
        <v>4596</v>
      </c>
    </row>
    <row r="2371" spans="1:16" ht="39.950000000000003" customHeight="1" x14ac:dyDescent="0.2">
      <c r="A2371" s="138">
        <f t="shared" si="116"/>
        <v>1845</v>
      </c>
      <c r="B2371" s="21" t="str">
        <f>VLOOKUP(A2371,[1]FloodArchive!$A$2:$N$6000,3,FALSE)</f>
        <v>Morocco</v>
      </c>
      <c r="C2371" s="22" t="s">
        <v>4597</v>
      </c>
      <c r="D2371" s="24">
        <f>VLOOKUP(A2371,[1]FloodArchive!$A$2:$P$6000,8,FALSE)</f>
        <v>37248</v>
      </c>
      <c r="E2371" s="24">
        <f>VLOOKUP(A2371,[1]FloodArchive!$A$2:$P$6000,9,FALSE)</f>
        <v>37251</v>
      </c>
      <c r="F2371" s="25">
        <f t="shared" si="117"/>
        <v>4</v>
      </c>
      <c r="G2371" s="23">
        <f>VLOOKUP(A2371,[1]FloodArchive!$A$2:$P$6000,11,FALSE)</f>
        <v>15</v>
      </c>
      <c r="H2371" s="23">
        <f>VLOOKUP(A2371,[1]FloodArchive!$A$2:$P$6000,12,FALSE)</f>
        <v>300</v>
      </c>
      <c r="I2371" s="36">
        <v>2200000</v>
      </c>
      <c r="J2371" s="23" t="str">
        <f>VLOOKUP(A2371,[1]FloodArchive!$A$2:$P$6000,13,FALSE)</f>
        <v>Heavy rain</v>
      </c>
      <c r="K2371" s="26">
        <f>VLOOKUP(A2371,[1]FloodArchive!$A$2:$P$6003,14,FALSE)</f>
        <v>1</v>
      </c>
      <c r="L2371" s="23">
        <f>VLOOKUP(A2371,[1]FloodArchive!$A$2:$P$6000,7,FALSE)</f>
        <v>6405.84</v>
      </c>
      <c r="M2371" s="27">
        <f t="shared" si="118"/>
        <v>4.408636078327496</v>
      </c>
      <c r="N2371" s="23">
        <f>VLOOKUP(A2371,[1]FloodArchive!$A$2:$P$6000,5,FALSE)</f>
        <v>-7.2593800000000002</v>
      </c>
      <c r="O2371" s="23">
        <f>VLOOKUP(A2371,[1]FloodArchive!$A$2:$P$6000,6,FALSE)</f>
        <v>32.977400000000003</v>
      </c>
      <c r="P2371" s="33" t="s">
        <v>4598</v>
      </c>
    </row>
    <row r="2372" spans="1:16" ht="39.950000000000003" customHeight="1" x14ac:dyDescent="0.2">
      <c r="A2372" s="138">
        <f t="shared" si="116"/>
        <v>1844</v>
      </c>
      <c r="B2372" s="21" t="str">
        <f>VLOOKUP(A2372,[1]FloodArchive!$A$2:$N$6000,3,FALSE)</f>
        <v>Malaysia</v>
      </c>
      <c r="C2372" s="22" t="s">
        <v>4599</v>
      </c>
      <c r="D2372" s="24">
        <f>VLOOKUP(A2372,[1]FloodArchive!$A$2:$P$6000,8,FALSE)</f>
        <v>37247</v>
      </c>
      <c r="E2372" s="24">
        <f>VLOOKUP(A2372,[1]FloodArchive!$A$2:$P$6000,9,FALSE)</f>
        <v>37259</v>
      </c>
      <c r="F2372" s="25">
        <f t="shared" si="117"/>
        <v>13</v>
      </c>
      <c r="G2372" s="23">
        <f>VLOOKUP(A2372,[1]FloodArchive!$A$2:$P$6000,11,FALSE)</f>
        <v>11</v>
      </c>
      <c r="H2372" s="23">
        <f>VLOOKUP(A2372,[1]FloodArchive!$A$2:$P$6000,12,FALSE)</f>
        <v>18000</v>
      </c>
      <c r="I2372" s="36"/>
      <c r="J2372" s="23" t="str">
        <f>VLOOKUP(A2372,[1]FloodArchive!$A$2:$P$6000,13,FALSE)</f>
        <v>Heavy rain</v>
      </c>
      <c r="K2372" s="26">
        <f>VLOOKUP(A2372,[1]FloodArchive!$A$2:$P$6003,14,FALSE)</f>
        <v>1</v>
      </c>
      <c r="L2372" s="23">
        <f>VLOOKUP(A2372,[1]FloodArchive!$A$2:$P$6000,7,FALSE)</f>
        <v>22936.16</v>
      </c>
      <c r="M2372" s="27">
        <f t="shared" si="118"/>
        <v>5.4744640618439195</v>
      </c>
      <c r="N2372" s="23">
        <f>VLOOKUP(A2372,[1]FloodArchive!$A$2:$P$6000,5,FALSE)</f>
        <v>103.134</v>
      </c>
      <c r="O2372" s="23">
        <f>VLOOKUP(A2372,[1]FloodArchive!$A$2:$P$6000,6,FALSE)</f>
        <v>4.6576599999999999</v>
      </c>
      <c r="P2372" s="33" t="s">
        <v>4600</v>
      </c>
    </row>
    <row r="2373" spans="1:16" ht="39.950000000000003" customHeight="1" x14ac:dyDescent="0.2">
      <c r="A2373" s="138">
        <f t="shared" si="116"/>
        <v>1843</v>
      </c>
      <c r="B2373" s="21" t="str">
        <f>VLOOKUP(A2373,[1]FloodArchive!$A$2:$N$6000,3,FALSE)</f>
        <v>South Africa </v>
      </c>
      <c r="C2373" s="22" t="s">
        <v>4601</v>
      </c>
      <c r="D2373" s="24">
        <f>VLOOKUP(A2373,[1]FloodArchive!$A$2:$P$6000,8,FALSE)</f>
        <v>37244</v>
      </c>
      <c r="E2373" s="24">
        <f>VLOOKUP(A2373,[1]FloodArchive!$A$2:$P$6000,9,FALSE)</f>
        <v>37247</v>
      </c>
      <c r="F2373" s="25">
        <f t="shared" si="117"/>
        <v>4</v>
      </c>
      <c r="G2373" s="23">
        <f>VLOOKUP(A2373,[1]FloodArchive!$A$2:$P$6000,11,FALSE)</f>
        <v>3</v>
      </c>
      <c r="H2373" s="23">
        <f>VLOOKUP(A2373,[1]FloodArchive!$A$2:$P$6000,12,FALSE)</f>
        <v>300</v>
      </c>
      <c r="I2373" s="36"/>
      <c r="J2373" s="23" t="str">
        <f>VLOOKUP(A2373,[1]FloodArchive!$A$2:$P$6000,13,FALSE)</f>
        <v>Brief torrential rain</v>
      </c>
      <c r="K2373" s="26">
        <f>VLOOKUP(A2373,[1]FloodArchive!$A$2:$P$6003,14,FALSE)</f>
        <v>1</v>
      </c>
      <c r="L2373" s="23">
        <f>VLOOKUP(A2373,[1]FloodArchive!$A$2:$P$6000,7,FALSE)</f>
        <v>752.42399999999998</v>
      </c>
      <c r="M2373" s="27">
        <f t="shared" si="118"/>
        <v>3.4785226310788877</v>
      </c>
      <c r="N2373" s="23">
        <f>VLOOKUP(A2373,[1]FloodArchive!$A$2:$P$6000,5,FALSE)</f>
        <v>29.8323</v>
      </c>
      <c r="O2373" s="23">
        <f>VLOOKUP(A2373,[1]FloodArchive!$A$2:$P$6000,6,FALSE)</f>
        <v>-28.564399999999999</v>
      </c>
      <c r="P2373" s="33" t="s">
        <v>4602</v>
      </c>
    </row>
    <row r="2374" spans="1:16" ht="39.950000000000003" customHeight="1" x14ac:dyDescent="0.2">
      <c r="A2374" s="138">
        <f t="shared" si="116"/>
        <v>1842</v>
      </c>
      <c r="B2374" s="21" t="str">
        <f>VLOOKUP(A2374,[1]FloodArchive!$A$2:$N$6000,3,FALSE)</f>
        <v>Malaysia </v>
      </c>
      <c r="C2374" s="22" t="s">
        <v>4603</v>
      </c>
      <c r="D2374" s="24">
        <f>VLOOKUP(A2374,[1]FloodArchive!$A$2:$P$6000,8,FALSE)</f>
        <v>37241</v>
      </c>
      <c r="E2374" s="24">
        <f>VLOOKUP(A2374,[1]FloodArchive!$A$2:$P$6000,9,FALSE)</f>
        <v>37244</v>
      </c>
      <c r="F2374" s="25">
        <f t="shared" si="117"/>
        <v>4</v>
      </c>
      <c r="G2374" s="23">
        <f>VLOOKUP(A2374,[1]FloodArchive!$A$2:$P$6000,11,FALSE)</f>
        <v>0</v>
      </c>
      <c r="H2374" s="23">
        <f>VLOOKUP(A2374,[1]FloodArchive!$A$2:$P$6000,12,FALSE)</f>
        <v>1000</v>
      </c>
      <c r="I2374" s="36"/>
      <c r="J2374" s="23" t="str">
        <f>VLOOKUP(A2374,[1]FloodArchive!$A$2:$P$6000,13,FALSE)</f>
        <v>Heavy rain</v>
      </c>
      <c r="K2374" s="26">
        <f>VLOOKUP(A2374,[1]FloodArchive!$A$2:$P$6003,14,FALSE)</f>
        <v>1</v>
      </c>
      <c r="L2374" s="23">
        <f>VLOOKUP(A2374,[1]FloodArchive!$A$2:$P$6000,7,FALSE)</f>
        <v>17458.8</v>
      </c>
      <c r="M2374" s="27">
        <f t="shared" si="118"/>
        <v>4.8440743812537477</v>
      </c>
      <c r="N2374" s="23">
        <f>VLOOKUP(A2374,[1]FloodArchive!$A$2:$P$6000,5,FALSE)</f>
        <v>102.631</v>
      </c>
      <c r="O2374" s="23">
        <f>VLOOKUP(A2374,[1]FloodArchive!$A$2:$P$6000,6,FALSE)</f>
        <v>5.3860299999999999</v>
      </c>
      <c r="P2374" s="33" t="s">
        <v>4604</v>
      </c>
    </row>
    <row r="2375" spans="1:16" ht="39.950000000000003" customHeight="1" x14ac:dyDescent="0.2">
      <c r="A2375" s="138">
        <f t="shared" si="116"/>
        <v>1841</v>
      </c>
      <c r="B2375" s="21" t="str">
        <f>VLOOKUP(A2375,[1]FloodArchive!$A$2:$N$6000,3,FALSE)</f>
        <v>Democratic Republic Congo </v>
      </c>
      <c r="C2375" s="22" t="s">
        <v>4605</v>
      </c>
      <c r="D2375" s="24">
        <f>VLOOKUP(A2375,[1]FloodArchive!$A$2:$P$6000,8,FALSE)</f>
        <v>37242</v>
      </c>
      <c r="E2375" s="24">
        <f>VLOOKUP(A2375,[1]FloodArchive!$A$2:$P$6000,9,FALSE)</f>
        <v>37245</v>
      </c>
      <c r="F2375" s="25">
        <f t="shared" si="117"/>
        <v>4</v>
      </c>
      <c r="G2375" s="23">
        <f>VLOOKUP(A2375,[1]FloodArchive!$A$2:$P$6000,11,FALSE)</f>
        <v>0</v>
      </c>
      <c r="H2375" s="23">
        <f>VLOOKUP(A2375,[1]FloodArchive!$A$2:$P$6000,12,FALSE)</f>
        <v>13000</v>
      </c>
      <c r="I2375" s="36"/>
      <c r="J2375" s="23" t="str">
        <f>VLOOKUP(A2375,[1]FloodArchive!$A$2:$P$6000,13,FALSE)</f>
        <v>Heavy rain</v>
      </c>
      <c r="K2375" s="26">
        <f>VLOOKUP(A2375,[1]FloodArchive!$A$2:$P$6003,14,FALSE)</f>
        <v>1</v>
      </c>
      <c r="L2375" s="23">
        <f>VLOOKUP(A2375,[1]FloodArchive!$A$2:$P$6000,7,FALSE)</f>
        <v>3270</v>
      </c>
      <c r="M2375" s="27">
        <f t="shared" si="118"/>
        <v>4.116607743988248</v>
      </c>
      <c r="N2375" s="23">
        <f>VLOOKUP(A2375,[1]FloodArchive!$A$2:$P$6000,5,FALSE)</f>
        <v>18.337199999999999</v>
      </c>
      <c r="O2375" s="23">
        <f>VLOOKUP(A2375,[1]FloodArchive!$A$2:$P$6000,6,FALSE)</f>
        <v>8.9204000000000006E-2</v>
      </c>
      <c r="P2375" s="33" t="s">
        <v>4606</v>
      </c>
    </row>
    <row r="2376" spans="1:16" ht="39.950000000000003" customHeight="1" x14ac:dyDescent="0.2">
      <c r="A2376" s="138">
        <f t="shared" si="116"/>
        <v>1840</v>
      </c>
      <c r="B2376" s="21" t="str">
        <f>VLOOKUP(A2376,[1]FloodArchive!$A$2:$N$6000,3,FALSE)</f>
        <v>USA</v>
      </c>
      <c r="C2376" s="22" t="s">
        <v>4607</v>
      </c>
      <c r="D2376" s="24">
        <f>VLOOKUP(A2376,[1]FloodArchive!$A$2:$P$6000,8,FALSE)</f>
        <v>37242</v>
      </c>
      <c r="E2376" s="24">
        <f>VLOOKUP(A2376,[1]FloodArchive!$A$2:$P$6000,9,FALSE)</f>
        <v>37250</v>
      </c>
      <c r="F2376" s="25">
        <f t="shared" si="117"/>
        <v>9</v>
      </c>
      <c r="G2376" s="23">
        <f>VLOOKUP(A2376,[1]FloodArchive!$A$2:$P$6000,11,FALSE)</f>
        <v>3</v>
      </c>
      <c r="H2376" s="23">
        <f>VLOOKUP(A2376,[1]FloodArchive!$A$2:$P$6000,12,FALSE)</f>
        <v>100</v>
      </c>
      <c r="I2376" s="36"/>
      <c r="J2376" s="23" t="str">
        <f>VLOOKUP(A2376,[1]FloodArchive!$A$2:$P$6000,13,FALSE)</f>
        <v>Heavy rain</v>
      </c>
      <c r="K2376" s="26">
        <f>VLOOKUP(A2376,[1]FloodArchive!$A$2:$P$6003,14,FALSE)</f>
        <v>1</v>
      </c>
      <c r="L2376" s="23">
        <f>VLOOKUP(A2376,[1]FloodArchive!$A$2:$P$6000,7,FALSE)</f>
        <v>45272.89</v>
      </c>
      <c r="M2376" s="27">
        <f t="shared" si="118"/>
        <v>5.6100807280563307</v>
      </c>
      <c r="N2376" s="23">
        <f>VLOOKUP(A2376,[1]FloodArchive!$A$2:$P$6000,5,FALSE)</f>
        <v>-91.7958</v>
      </c>
      <c r="O2376" s="23">
        <f>VLOOKUP(A2376,[1]FloodArchive!$A$2:$P$6000,6,FALSE)</f>
        <v>34.930900000000001</v>
      </c>
      <c r="P2376" s="33" t="s">
        <v>4608</v>
      </c>
    </row>
    <row r="2377" spans="1:16" ht="39.950000000000003" customHeight="1" x14ac:dyDescent="0.2">
      <c r="A2377" s="138">
        <f t="shared" si="116"/>
        <v>1839</v>
      </c>
      <c r="B2377" s="21" t="str">
        <f>VLOOKUP(A2377,[1]FloodArchive!$A$2:$N$6000,3,FALSE)</f>
        <v>Zimbabwe </v>
      </c>
      <c r="C2377" s="22" t="s">
        <v>4609</v>
      </c>
      <c r="D2377" s="24">
        <f>VLOOKUP(A2377,[1]FloodArchive!$A$2:$P$6000,8,FALSE)</f>
        <v>37241</v>
      </c>
      <c r="E2377" s="24">
        <f>VLOOKUP(A2377,[1]FloodArchive!$A$2:$P$6000,9,FALSE)</f>
        <v>37243</v>
      </c>
      <c r="F2377" s="25">
        <f t="shared" si="117"/>
        <v>3</v>
      </c>
      <c r="G2377" s="23">
        <f>VLOOKUP(A2377,[1]FloodArchive!$A$2:$P$6000,11,FALSE)</f>
        <v>0</v>
      </c>
      <c r="H2377" s="23">
        <f>VLOOKUP(A2377,[1]FloodArchive!$A$2:$P$6000,12,FALSE)</f>
        <v>0</v>
      </c>
      <c r="I2377" s="36"/>
      <c r="J2377" s="23" t="str">
        <f>VLOOKUP(A2377,[1]FloodArchive!$A$2:$P$6000,13,FALSE)</f>
        <v>Heavy rain</v>
      </c>
      <c r="K2377" s="26">
        <f>VLOOKUP(A2377,[1]FloodArchive!$A$2:$P$6003,14,FALSE)</f>
        <v>1</v>
      </c>
      <c r="L2377" s="23">
        <f>VLOOKUP(A2377,[1]FloodArchive!$A$2:$P$6000,7,FALSE)</f>
        <v>35653.019999999997</v>
      </c>
      <c r="M2377" s="27">
        <f t="shared" si="118"/>
        <v>5.0292175775130259</v>
      </c>
      <c r="N2377" s="23">
        <f>VLOOKUP(A2377,[1]FloodArchive!$A$2:$P$6000,5,FALSE)</f>
        <v>31.3674</v>
      </c>
      <c r="O2377" s="23">
        <f>VLOOKUP(A2377,[1]FloodArchive!$A$2:$P$6000,6,FALSE)</f>
        <v>-21.290800000000001</v>
      </c>
      <c r="P2377" s="33" t="s">
        <v>4610</v>
      </c>
    </row>
    <row r="2378" spans="1:16" ht="39.950000000000003" customHeight="1" x14ac:dyDescent="0.2">
      <c r="A2378" s="138">
        <f t="shared" si="116"/>
        <v>1838</v>
      </c>
      <c r="B2378" s="21" t="str">
        <f>VLOOKUP(A2378,[1]FloodArchive!$A$2:$N$6000,3,FALSE)</f>
        <v>Serbia</v>
      </c>
      <c r="C2378" s="22" t="s">
        <v>4611</v>
      </c>
      <c r="D2378" s="24">
        <f>VLOOKUP(A2378,[1]FloodArchive!$A$2:$P$6000,8,FALSE)</f>
        <v>37241</v>
      </c>
      <c r="E2378" s="24">
        <f>VLOOKUP(A2378,[1]FloodArchive!$A$2:$P$6000,9,FALSE)</f>
        <v>37243</v>
      </c>
      <c r="F2378" s="25">
        <f t="shared" si="117"/>
        <v>3</v>
      </c>
      <c r="G2378" s="23">
        <f>VLOOKUP(A2378,[1]FloodArchive!$A$2:$P$6000,11,FALSE)</f>
        <v>9</v>
      </c>
      <c r="H2378" s="23">
        <f>VLOOKUP(A2378,[1]FloodArchive!$A$2:$P$6000,12,FALSE)</f>
        <v>600</v>
      </c>
      <c r="I2378" s="36"/>
      <c r="J2378" s="23" t="str">
        <f>VLOOKUP(A2378,[1]FloodArchive!$A$2:$P$6000,13,FALSE)</f>
        <v>Brief torrential rain</v>
      </c>
      <c r="K2378" s="26">
        <f>VLOOKUP(A2378,[1]FloodArchive!$A$2:$P$6003,14,FALSE)</f>
        <v>1</v>
      </c>
      <c r="L2378" s="23">
        <f>VLOOKUP(A2378,[1]FloodArchive!$A$2:$P$6000,7,FALSE)</f>
        <v>305.75400000000002</v>
      </c>
      <c r="M2378" s="27">
        <f t="shared" si="118"/>
        <v>2.9624934020847782</v>
      </c>
      <c r="N2378" s="23">
        <f>VLOOKUP(A2378,[1]FloodArchive!$A$2:$P$6000,5,FALSE)</f>
        <v>27.2043</v>
      </c>
      <c r="O2378" s="23">
        <f>VLOOKUP(A2378,[1]FloodArchive!$A$2:$P$6000,6,FALSE)</f>
        <v>38.432400000000001</v>
      </c>
      <c r="P2378" s="33" t="s">
        <v>4612</v>
      </c>
    </row>
    <row r="2379" spans="1:16" ht="39.950000000000003" customHeight="1" x14ac:dyDescent="0.2">
      <c r="A2379" s="138">
        <f t="shared" ref="A2379:A2442" si="119">A2380+1</f>
        <v>1837</v>
      </c>
      <c r="B2379" s="21" t="str">
        <f>VLOOKUP(A2379,[1]FloodArchive!$A$2:$N$6000,3,FALSE)</f>
        <v>Mozambique </v>
      </c>
      <c r="C2379" s="22" t="s">
        <v>4613</v>
      </c>
      <c r="D2379" s="24">
        <f>VLOOKUP(A2379,[1]FloodArchive!$A$2:$P$6000,8,FALSE)</f>
        <v>37240</v>
      </c>
      <c r="E2379" s="24">
        <f>VLOOKUP(A2379,[1]FloodArchive!$A$2:$P$6000,9,FALSE)</f>
        <v>37241</v>
      </c>
      <c r="F2379" s="25">
        <f t="shared" si="117"/>
        <v>2</v>
      </c>
      <c r="G2379" s="23">
        <f>VLOOKUP(A2379,[1]FloodArchive!$A$2:$P$6000,11,FALSE)</f>
        <v>0</v>
      </c>
      <c r="H2379" s="23">
        <f>VLOOKUP(A2379,[1]FloodArchive!$A$2:$P$6000,12,FALSE)</f>
        <v>0</v>
      </c>
      <c r="I2379" s="36"/>
      <c r="J2379" s="23" t="str">
        <f>VLOOKUP(A2379,[1]FloodArchive!$A$2:$P$6000,13,FALSE)</f>
        <v>Heavy rain</v>
      </c>
      <c r="K2379" s="26">
        <f>VLOOKUP(A2379,[1]FloodArchive!$A$2:$P$6003,14,FALSE)</f>
        <v>1</v>
      </c>
      <c r="L2379" s="23">
        <f>VLOOKUP(A2379,[1]FloodArchive!$A$2:$P$6000,7,FALSE)</f>
        <v>210.65</v>
      </c>
      <c r="M2379" s="27">
        <f t="shared" si="118"/>
        <v>2.6245914591268478</v>
      </c>
      <c r="N2379" s="23">
        <f>VLOOKUP(A2379,[1]FloodArchive!$A$2:$P$6000,5,FALSE)</f>
        <v>35.440300000000001</v>
      </c>
      <c r="O2379" s="23">
        <f>VLOOKUP(A2379,[1]FloodArchive!$A$2:$P$6000,6,FALSE)</f>
        <v>-23.963000000000001</v>
      </c>
      <c r="P2379" s="33" t="s">
        <v>4614</v>
      </c>
    </row>
    <row r="2380" spans="1:16" ht="39.950000000000003" customHeight="1" x14ac:dyDescent="0.2">
      <c r="A2380" s="138">
        <f t="shared" si="119"/>
        <v>1836</v>
      </c>
      <c r="B2380" s="21" t="str">
        <f>VLOOKUP(A2380,[1]FloodArchive!$A$2:$N$6000,3,FALSE)</f>
        <v>Columbia</v>
      </c>
      <c r="C2380" s="22" t="s">
        <v>4615</v>
      </c>
      <c r="D2380" s="24">
        <f>VLOOKUP(A2380,[1]FloodArchive!$A$2:$P$6000,8,FALSE)</f>
        <v>37238</v>
      </c>
      <c r="E2380" s="24">
        <f>VLOOKUP(A2380,[1]FloodArchive!$A$2:$P$6000,9,FALSE)</f>
        <v>37239</v>
      </c>
      <c r="F2380" s="25">
        <f t="shared" si="117"/>
        <v>2</v>
      </c>
      <c r="G2380" s="23">
        <f>VLOOKUP(A2380,[1]FloodArchive!$A$2:$P$6000,11,FALSE)</f>
        <v>8</v>
      </c>
      <c r="H2380" s="23">
        <f>VLOOKUP(A2380,[1]FloodArchive!$A$2:$P$6000,12,FALSE)</f>
        <v>0</v>
      </c>
      <c r="I2380" s="36"/>
      <c r="J2380" s="23" t="str">
        <f>VLOOKUP(A2380,[1]FloodArchive!$A$2:$P$6000,13,FALSE)</f>
        <v>Heavy rain</v>
      </c>
      <c r="K2380" s="26">
        <f>VLOOKUP(A2380,[1]FloodArchive!$A$2:$P$6003,14,FALSE)</f>
        <v>1</v>
      </c>
      <c r="L2380" s="23">
        <f>VLOOKUP(A2380,[1]FloodArchive!$A$2:$P$6000,7,FALSE)</f>
        <v>5306.6</v>
      </c>
      <c r="M2380" s="27">
        <f t="shared" si="118"/>
        <v>4.0258463483508695</v>
      </c>
      <c r="N2380" s="23">
        <f>VLOOKUP(A2380,[1]FloodArchive!$A$2:$P$6000,5,FALSE)</f>
        <v>-76.329700000000003</v>
      </c>
      <c r="O2380" s="23">
        <f>VLOOKUP(A2380,[1]FloodArchive!$A$2:$P$6000,6,FALSE)</f>
        <v>3.5547200000000001</v>
      </c>
      <c r="P2380" s="33" t="s">
        <v>4616</v>
      </c>
    </row>
    <row r="2381" spans="1:16" ht="39.950000000000003" customHeight="1" x14ac:dyDescent="0.2">
      <c r="A2381" s="138">
        <f t="shared" si="119"/>
        <v>1835</v>
      </c>
      <c r="B2381" s="21" t="str">
        <f>VLOOKUP(A2381,[1]FloodArchive!$A$2:$N$6000,3,FALSE)</f>
        <v>South Africa </v>
      </c>
      <c r="C2381" s="22" t="s">
        <v>4617</v>
      </c>
      <c r="D2381" s="24">
        <f>VLOOKUP(A2381,[1]FloodArchive!$A$2:$P$6000,8,FALSE)</f>
        <v>37236</v>
      </c>
      <c r="E2381" s="24">
        <f>VLOOKUP(A2381,[1]FloodArchive!$A$2:$P$6000,9,FALSE)</f>
        <v>37237</v>
      </c>
      <c r="F2381" s="25">
        <f t="shared" si="117"/>
        <v>2</v>
      </c>
      <c r="G2381" s="23">
        <f>VLOOKUP(A2381,[1]FloodArchive!$A$2:$P$6000,11,FALSE)</f>
        <v>5</v>
      </c>
      <c r="H2381" s="23">
        <f>VLOOKUP(A2381,[1]FloodArchive!$A$2:$P$6000,12,FALSE)</f>
        <v>100</v>
      </c>
      <c r="I2381" s="36"/>
      <c r="J2381" s="23" t="str">
        <f>VLOOKUP(A2381,[1]FloodArchive!$A$2:$P$6000,13,FALSE)</f>
        <v>Heavy rain</v>
      </c>
      <c r="K2381" s="26">
        <f>VLOOKUP(A2381,[1]FloodArchive!$A$2:$P$6003,14,FALSE)</f>
        <v>1</v>
      </c>
      <c r="L2381" s="23">
        <f>VLOOKUP(A2381,[1]FloodArchive!$A$2:$P$6000,7,FALSE)</f>
        <v>1935.25</v>
      </c>
      <c r="M2381" s="27">
        <f t="shared" si="118"/>
        <v>3.5877670717926997</v>
      </c>
      <c r="N2381" s="23">
        <f>VLOOKUP(A2381,[1]FloodArchive!$A$2:$P$6000,5,FALSE)</f>
        <v>30.242000000000001</v>
      </c>
      <c r="O2381" s="23">
        <f>VLOOKUP(A2381,[1]FloodArchive!$A$2:$P$6000,6,FALSE)</f>
        <v>-26.219899999999999</v>
      </c>
      <c r="P2381" s="33" t="s">
        <v>4618</v>
      </c>
    </row>
    <row r="2382" spans="1:16" ht="39.950000000000003" customHeight="1" x14ac:dyDescent="0.2">
      <c r="A2382" s="138">
        <f t="shared" si="119"/>
        <v>1834</v>
      </c>
      <c r="B2382" s="21" t="str">
        <f>VLOOKUP(A2382,[1]FloodArchive!$A$2:$N$6000,3,FALSE)</f>
        <v>Philippines</v>
      </c>
      <c r="C2382" s="22" t="s">
        <v>4619</v>
      </c>
      <c r="D2382" s="24">
        <f>VLOOKUP(A2382,[1]FloodArchive!$A$2:$P$6000,8,FALSE)</f>
        <v>37230</v>
      </c>
      <c r="E2382" s="24">
        <f>VLOOKUP(A2382,[1]FloodArchive!$A$2:$P$6000,9,FALSE)</f>
        <v>37232</v>
      </c>
      <c r="F2382" s="25">
        <f t="shared" si="117"/>
        <v>3</v>
      </c>
      <c r="G2382" s="23">
        <f>VLOOKUP(A2382,[1]FloodArchive!$A$2:$P$6000,11,FALSE)</f>
        <v>2</v>
      </c>
      <c r="H2382" s="23">
        <f>VLOOKUP(A2382,[1]FloodArchive!$A$2:$P$6000,12,FALSE)</f>
        <v>10000</v>
      </c>
      <c r="I2382" s="36"/>
      <c r="J2382" s="23" t="str">
        <f>VLOOKUP(A2382,[1]FloodArchive!$A$2:$P$6000,13,FALSE)</f>
        <v>Heavy rain</v>
      </c>
      <c r="K2382" s="26">
        <f>VLOOKUP(A2382,[1]FloodArchive!$A$2:$P$6003,14,FALSE)</f>
        <v>1</v>
      </c>
      <c r="L2382" s="23">
        <f>VLOOKUP(A2382,[1]FloodArchive!$A$2:$P$6000,7,FALSE)</f>
        <v>2807.36</v>
      </c>
      <c r="M2382" s="27">
        <f t="shared" si="118"/>
        <v>3.9254193623981313</v>
      </c>
      <c r="N2382" s="23">
        <f>VLOOKUP(A2382,[1]FloodArchive!$A$2:$P$6000,5,FALSE)</f>
        <v>124.93899999999999</v>
      </c>
      <c r="O2382" s="23">
        <f>VLOOKUP(A2382,[1]FloodArchive!$A$2:$P$6000,6,FALSE)</f>
        <v>10.980600000000001</v>
      </c>
      <c r="P2382" s="33" t="s">
        <v>4620</v>
      </c>
    </row>
    <row r="2383" spans="1:16" ht="39.950000000000003" customHeight="1" x14ac:dyDescent="0.2">
      <c r="A2383" s="138">
        <f t="shared" si="119"/>
        <v>1833</v>
      </c>
      <c r="B2383" s="21" t="str">
        <f>VLOOKUP(A2383,[1]FloodArchive!$A$2:$N$6000,3,FALSE)</f>
        <v>Iran</v>
      </c>
      <c r="C2383" s="22" t="s">
        <v>4621</v>
      </c>
      <c r="D2383" s="24">
        <f>VLOOKUP(A2383,[1]FloodArchive!$A$2:$P$6000,8,FALSE)</f>
        <v>37230</v>
      </c>
      <c r="E2383" s="24">
        <f>VLOOKUP(A2383,[1]FloodArchive!$A$2:$P$6000,9,FALSE)</f>
        <v>37230</v>
      </c>
      <c r="F2383" s="25">
        <f t="shared" si="117"/>
        <v>1</v>
      </c>
      <c r="G2383" s="23">
        <f>VLOOKUP(A2383,[1]FloodArchive!$A$2:$P$6000,11,FALSE)</f>
        <v>6</v>
      </c>
      <c r="H2383" s="23">
        <f>VLOOKUP(A2383,[1]FloodArchive!$A$2:$P$6000,12,FALSE)</f>
        <v>0</v>
      </c>
      <c r="I2383" s="36">
        <v>5000000000</v>
      </c>
      <c r="J2383" s="23" t="str">
        <f>VLOOKUP(A2383,[1]FloodArchive!$A$2:$P$6000,13,FALSE)</f>
        <v>Brief torrential rain</v>
      </c>
      <c r="K2383" s="26">
        <f>VLOOKUP(A2383,[1]FloodArchive!$A$2:$P$6003,14,FALSE)</f>
        <v>1</v>
      </c>
      <c r="L2383" s="23">
        <f>VLOOKUP(A2383,[1]FloodArchive!$A$2:$P$6000,7,FALSE)</f>
        <v>497.35599999999999</v>
      </c>
      <c r="M2383" s="27">
        <f t="shared" si="118"/>
        <v>2.6966673615482262</v>
      </c>
      <c r="N2383" s="23">
        <f>VLOOKUP(A2383,[1]FloodArchive!$A$2:$P$6000,5,FALSE)</f>
        <v>48.3095</v>
      </c>
      <c r="O2383" s="23">
        <f>VLOOKUP(A2383,[1]FloodArchive!$A$2:$P$6000,6,FALSE)</f>
        <v>32.6068</v>
      </c>
      <c r="P2383" s="33" t="s">
        <v>4622</v>
      </c>
    </row>
    <row r="2384" spans="1:16" ht="39.950000000000003" customHeight="1" x14ac:dyDescent="0.2">
      <c r="A2384" s="138">
        <f t="shared" si="119"/>
        <v>1832</v>
      </c>
      <c r="B2384" s="21" t="str">
        <f>VLOOKUP(A2384,[1]FloodArchive!$A$2:$N$6000,3,FALSE)</f>
        <v>Malaysia </v>
      </c>
      <c r="C2384" s="22" t="s">
        <v>4623</v>
      </c>
      <c r="D2384" s="24">
        <f>VLOOKUP(A2384,[1]FloodArchive!$A$2:$P$6000,8,FALSE)</f>
        <v>37229</v>
      </c>
      <c r="E2384" s="24">
        <f>VLOOKUP(A2384,[1]FloodArchive!$A$2:$P$6000,9,FALSE)</f>
        <v>37232</v>
      </c>
      <c r="F2384" s="25">
        <f t="shared" si="117"/>
        <v>4</v>
      </c>
      <c r="G2384" s="23">
        <f>VLOOKUP(A2384,[1]FloodArchive!$A$2:$P$6000,11,FALSE)</f>
        <v>0</v>
      </c>
      <c r="H2384" s="23">
        <f>VLOOKUP(A2384,[1]FloodArchive!$A$2:$P$6000,12,FALSE)</f>
        <v>6000</v>
      </c>
      <c r="I2384" s="36"/>
      <c r="J2384" s="23" t="str">
        <f>VLOOKUP(A2384,[1]FloodArchive!$A$2:$P$6000,13,FALSE)</f>
        <v>Heavy rain</v>
      </c>
      <c r="K2384" s="26">
        <f>VLOOKUP(A2384,[1]FloodArchive!$A$2:$P$6003,14,FALSE)</f>
        <v>1</v>
      </c>
      <c r="L2384" s="23">
        <f>VLOOKUP(A2384,[1]FloodArchive!$A$2:$P$6000,7,FALSE)</f>
        <v>745.63599999999997</v>
      </c>
      <c r="M2384" s="27">
        <f t="shared" si="118"/>
        <v>3.474586859321843</v>
      </c>
      <c r="N2384" s="23">
        <f>VLOOKUP(A2384,[1]FloodArchive!$A$2:$P$6000,5,FALSE)</f>
        <v>115.875</v>
      </c>
      <c r="O2384" s="23">
        <f>VLOOKUP(A2384,[1]FloodArchive!$A$2:$P$6000,6,FALSE)</f>
        <v>5.4236300000000002</v>
      </c>
      <c r="P2384" s="33" t="s">
        <v>4624</v>
      </c>
    </row>
    <row r="2385" spans="1:16" ht="39.950000000000003" customHeight="1" x14ac:dyDescent="0.2">
      <c r="A2385" s="138">
        <f t="shared" si="119"/>
        <v>1831</v>
      </c>
      <c r="B2385" s="21" t="str">
        <f>VLOOKUP(A2385,[1]FloodArchive!$A$2:$N$6000,3,FALSE)</f>
        <v>Turkey </v>
      </c>
      <c r="C2385" s="22" t="s">
        <v>4625</v>
      </c>
      <c r="D2385" s="24">
        <f>VLOOKUP(A2385,[1]FloodArchive!$A$2:$P$6000,8,FALSE)</f>
        <v>37227</v>
      </c>
      <c r="E2385" s="24">
        <f>VLOOKUP(A2385,[1]FloodArchive!$A$2:$P$6000,9,FALSE)</f>
        <v>37234</v>
      </c>
      <c r="F2385" s="25">
        <f t="shared" si="117"/>
        <v>8</v>
      </c>
      <c r="G2385" s="23">
        <f>VLOOKUP(A2385,[1]FloodArchive!$A$2:$P$6000,11,FALSE)</f>
        <v>5</v>
      </c>
      <c r="H2385" s="23">
        <f>VLOOKUP(A2385,[1]FloodArchive!$A$2:$P$6000,12,FALSE)</f>
        <v>570</v>
      </c>
      <c r="I2385" s="36">
        <v>25000000</v>
      </c>
      <c r="J2385" s="23" t="str">
        <f>VLOOKUP(A2385,[1]FloodArchive!$A$2:$P$6000,13,FALSE)</f>
        <v>Heavy rain</v>
      </c>
      <c r="K2385" s="26">
        <f>VLOOKUP(A2385,[1]FloodArchive!$A$2:$P$6003,14,FALSE)</f>
        <v>1</v>
      </c>
      <c r="L2385" s="23">
        <f>VLOOKUP(A2385,[1]FloodArchive!$A$2:$P$6000,7,FALSE)</f>
        <v>14875.04</v>
      </c>
      <c r="M2385" s="27">
        <f t="shared" si="118"/>
        <v>5.0755481292416684</v>
      </c>
      <c r="N2385" s="23">
        <f>VLOOKUP(A2385,[1]FloodArchive!$A$2:$P$6000,5,FALSE)</f>
        <v>35.320399999999999</v>
      </c>
      <c r="O2385" s="23">
        <f>VLOOKUP(A2385,[1]FloodArchive!$A$2:$P$6000,6,FALSE)</f>
        <v>36.727699999999999</v>
      </c>
      <c r="P2385" s="33" t="s">
        <v>4626</v>
      </c>
    </row>
    <row r="2386" spans="1:16" ht="39.950000000000003" customHeight="1" x14ac:dyDescent="0.2">
      <c r="A2386" s="138">
        <f t="shared" si="119"/>
        <v>1830</v>
      </c>
      <c r="B2386" s="21" t="str">
        <f>VLOOKUP(A2386,[1]FloodArchive!$A$2:$N$6000,3,FALSE)</f>
        <v>Greece</v>
      </c>
      <c r="C2386" s="22" t="s">
        <v>4627</v>
      </c>
      <c r="D2386" s="24">
        <f>VLOOKUP(A2386,[1]FloodArchive!$A$2:$P$6000,8,FALSE)</f>
        <v>37224</v>
      </c>
      <c r="E2386" s="24">
        <f>VLOOKUP(A2386,[1]FloodArchive!$A$2:$P$6000,9,FALSE)</f>
        <v>37224</v>
      </c>
      <c r="F2386" s="25">
        <f t="shared" si="117"/>
        <v>1</v>
      </c>
      <c r="G2386" s="23">
        <f>VLOOKUP(A2386,[1]FloodArchive!$A$2:$P$6000,11,FALSE)</f>
        <v>0</v>
      </c>
      <c r="H2386" s="23">
        <f>VLOOKUP(A2386,[1]FloodArchive!$A$2:$P$6000,12,FALSE)</f>
        <v>0</v>
      </c>
      <c r="I2386" s="36"/>
      <c r="J2386" s="23" t="str">
        <f>VLOOKUP(A2386,[1]FloodArchive!$A$2:$P$6000,13,FALSE)</f>
        <v>Heavy rain</v>
      </c>
      <c r="K2386" s="26">
        <f>VLOOKUP(A2386,[1]FloodArchive!$A$2:$P$6003,14,FALSE)</f>
        <v>1</v>
      </c>
      <c r="L2386" s="23">
        <f>VLOOKUP(A2386,[1]FloodArchive!$A$2:$P$6000,7,FALSE)</f>
        <v>485.87900000000002</v>
      </c>
      <c r="M2386" s="27">
        <f t="shared" si="118"/>
        <v>2.6865281289843743</v>
      </c>
      <c r="N2386" s="23">
        <f>VLOOKUP(A2386,[1]FloodArchive!$A$2:$P$6000,5,FALSE)</f>
        <v>26.819800000000001</v>
      </c>
      <c r="O2386" s="23">
        <f>VLOOKUP(A2386,[1]FloodArchive!$A$2:$P$6000,6,FALSE)</f>
        <v>37.726199999999999</v>
      </c>
      <c r="P2386" s="33" t="s">
        <v>4628</v>
      </c>
    </row>
    <row r="2387" spans="1:16" ht="39.950000000000003" customHeight="1" x14ac:dyDescent="0.2">
      <c r="A2387" s="138">
        <f t="shared" si="119"/>
        <v>1829</v>
      </c>
      <c r="B2387" s="21" t="str">
        <f>VLOOKUP(A2387,[1]FloodArchive!$A$2:$N$6000,3,FALSE)</f>
        <v>USA</v>
      </c>
      <c r="C2387" s="22" t="s">
        <v>4629</v>
      </c>
      <c r="D2387" s="24">
        <f>VLOOKUP(A2387,[1]FloodArchive!$A$2:$P$6000,8,FALSE)</f>
        <v>37223</v>
      </c>
      <c r="E2387" s="24">
        <f>VLOOKUP(A2387,[1]FloodArchive!$A$2:$P$6000,9,FALSE)</f>
        <v>37232</v>
      </c>
      <c r="F2387" s="25">
        <f t="shared" si="117"/>
        <v>10</v>
      </c>
      <c r="G2387" s="23">
        <f>VLOOKUP(A2387,[1]FloodArchive!$A$2:$P$6000,11,FALSE)</f>
        <v>1</v>
      </c>
      <c r="H2387" s="23">
        <f>VLOOKUP(A2387,[1]FloodArchive!$A$2:$P$6000,12,FALSE)</f>
        <v>400</v>
      </c>
      <c r="I2387" s="36"/>
      <c r="J2387" s="23" t="str">
        <f>VLOOKUP(A2387,[1]FloodArchive!$A$2:$P$6000,13,FALSE)</f>
        <v>Heavy rain</v>
      </c>
      <c r="K2387" s="26">
        <f>VLOOKUP(A2387,[1]FloodArchive!$A$2:$P$6003,14,FALSE)</f>
        <v>1</v>
      </c>
      <c r="L2387" s="23">
        <f>VLOOKUP(A2387,[1]FloodArchive!$A$2:$P$6000,7,FALSE)</f>
        <v>132283.24</v>
      </c>
      <c r="M2387" s="27">
        <f t="shared" si="118"/>
        <v>6.1215048235026952</v>
      </c>
      <c r="N2387" s="23">
        <f>VLOOKUP(A2387,[1]FloodArchive!$A$2:$P$6000,5,FALSE)</f>
        <v>-89.868399999999994</v>
      </c>
      <c r="O2387" s="23">
        <f>VLOOKUP(A2387,[1]FloodArchive!$A$2:$P$6000,6,FALSE)</f>
        <v>35.183300000000003</v>
      </c>
      <c r="P2387" s="33" t="s">
        <v>4630</v>
      </c>
    </row>
    <row r="2388" spans="1:16" ht="39.950000000000003" customHeight="1" x14ac:dyDescent="0.2">
      <c r="A2388" s="138">
        <f t="shared" si="119"/>
        <v>1828</v>
      </c>
      <c r="B2388" s="21" t="str">
        <f>VLOOKUP(A2388,[1]FloodArchive!$A$2:$N$6000,3,FALSE)</f>
        <v>Brazil  </v>
      </c>
      <c r="C2388" s="22" t="s">
        <v>4631</v>
      </c>
      <c r="D2388" s="24">
        <f>VLOOKUP(A2388,[1]FloodArchive!$A$2:$P$6000,8,FALSE)</f>
        <v>37214</v>
      </c>
      <c r="E2388" s="24">
        <f>VLOOKUP(A2388,[1]FloodArchive!$A$2:$P$6000,9,FALSE)</f>
        <v>37218</v>
      </c>
      <c r="F2388" s="25">
        <f t="shared" si="117"/>
        <v>5</v>
      </c>
      <c r="G2388" s="23">
        <f>VLOOKUP(A2388,[1]FloodArchive!$A$2:$P$6000,11,FALSE)</f>
        <v>12</v>
      </c>
      <c r="H2388" s="23">
        <f>VLOOKUP(A2388,[1]FloodArchive!$A$2:$P$6000,12,FALSE)</f>
        <v>5000</v>
      </c>
      <c r="I2388" s="36"/>
      <c r="J2388" s="23" t="str">
        <f>VLOOKUP(A2388,[1]FloodArchive!$A$2:$P$6000,13,FALSE)</f>
        <v>Heavy rain</v>
      </c>
      <c r="K2388" s="26">
        <f>VLOOKUP(A2388,[1]FloodArchive!$A$2:$P$6003,14,FALSE)</f>
        <v>1</v>
      </c>
      <c r="L2388" s="23">
        <f>VLOOKUP(A2388,[1]FloodArchive!$A$2:$P$6000,7,FALSE)</f>
        <v>45214.45</v>
      </c>
      <c r="M2388" s="27">
        <f t="shared" si="118"/>
        <v>5.3542472566774952</v>
      </c>
      <c r="N2388" s="23">
        <f>VLOOKUP(A2388,[1]FloodArchive!$A$2:$P$6000,5,FALSE)</f>
        <v>-40.741900000000001</v>
      </c>
      <c r="O2388" s="23">
        <f>VLOOKUP(A2388,[1]FloodArchive!$A$2:$P$6000,6,FALSE)</f>
        <v>-19.593499999999999</v>
      </c>
      <c r="P2388" s="33" t="s">
        <v>4632</v>
      </c>
    </row>
    <row r="2389" spans="1:16" ht="39.950000000000003" customHeight="1" x14ac:dyDescent="0.2">
      <c r="A2389" s="138">
        <f t="shared" si="119"/>
        <v>1827</v>
      </c>
      <c r="B2389" s="21" t="str">
        <f>VLOOKUP(A2389,[1]FloodArchive!$A$2:$N$6000,3,FALSE)</f>
        <v>Philippines </v>
      </c>
      <c r="C2389" s="22" t="s">
        <v>4633</v>
      </c>
      <c r="D2389" s="24">
        <f>VLOOKUP(A2389,[1]FloodArchive!$A$2:$P$6000,8,FALSE)</f>
        <v>37214</v>
      </c>
      <c r="E2389" s="24">
        <f>VLOOKUP(A2389,[1]FloodArchive!$A$2:$P$6000,9,FALSE)</f>
        <v>37216</v>
      </c>
      <c r="F2389" s="25">
        <f t="shared" si="117"/>
        <v>3</v>
      </c>
      <c r="G2389" s="23">
        <f>VLOOKUP(A2389,[1]FloodArchive!$A$2:$P$6000,11,FALSE)</f>
        <v>0</v>
      </c>
      <c r="H2389" s="23">
        <f>VLOOKUP(A2389,[1]FloodArchive!$A$2:$P$6000,12,FALSE)</f>
        <v>29000</v>
      </c>
      <c r="I2389" s="36"/>
      <c r="J2389" s="23" t="str">
        <f>VLOOKUP(A2389,[1]FloodArchive!$A$2:$P$6000,13,FALSE)</f>
        <v>Heavy rain</v>
      </c>
      <c r="K2389" s="26">
        <f>VLOOKUP(A2389,[1]FloodArchive!$A$2:$P$6003,14,FALSE)</f>
        <v>1</v>
      </c>
      <c r="L2389" s="23">
        <f>VLOOKUP(A2389,[1]FloodArchive!$A$2:$P$6000,7,FALSE)</f>
        <v>6244.32</v>
      </c>
      <c r="M2389" s="27">
        <f t="shared" si="118"/>
        <v>4.2726064057841571</v>
      </c>
      <c r="N2389" s="23">
        <f>VLOOKUP(A2389,[1]FloodArchive!$A$2:$P$6000,5,FALSE)</f>
        <v>122.95699999999999</v>
      </c>
      <c r="O2389" s="23">
        <f>VLOOKUP(A2389,[1]FloodArchive!$A$2:$P$6000,6,FALSE)</f>
        <v>10.212199999999999</v>
      </c>
      <c r="P2389" s="33" t="s">
        <v>4634</v>
      </c>
    </row>
    <row r="2390" spans="1:16" ht="39.950000000000003" customHeight="1" x14ac:dyDescent="0.2">
      <c r="A2390" s="138">
        <f t="shared" si="119"/>
        <v>1826</v>
      </c>
      <c r="B2390" s="21" t="str">
        <f>VLOOKUP(A2390,[1]FloodArchive!$A$2:$N$6000,3,FALSE)</f>
        <v>Uganda</v>
      </c>
      <c r="C2390" s="22" t="s">
        <v>4635</v>
      </c>
      <c r="D2390" s="24">
        <f>VLOOKUP(A2390,[1]FloodArchive!$A$2:$P$6000,8,FALSE)</f>
        <v>37210</v>
      </c>
      <c r="E2390" s="24">
        <f>VLOOKUP(A2390,[1]FloodArchive!$A$2:$P$6000,9,FALSE)</f>
        <v>37211</v>
      </c>
      <c r="F2390" s="25">
        <f t="shared" si="117"/>
        <v>2</v>
      </c>
      <c r="G2390" s="23">
        <f>VLOOKUP(A2390,[1]FloodArchive!$A$2:$P$6000,11,FALSE)</f>
        <v>0</v>
      </c>
      <c r="H2390" s="23">
        <f>VLOOKUP(A2390,[1]FloodArchive!$A$2:$P$6000,12,FALSE)</f>
        <v>1200</v>
      </c>
      <c r="I2390" s="36"/>
      <c r="J2390" s="23" t="str">
        <f>VLOOKUP(A2390,[1]FloodArchive!$A$2:$P$6000,13,FALSE)</f>
        <v>Heavy rain</v>
      </c>
      <c r="K2390" s="26">
        <f>VLOOKUP(A2390,[1]FloodArchive!$A$2:$P$6003,14,FALSE)</f>
        <v>1</v>
      </c>
      <c r="L2390" s="23">
        <f>VLOOKUP(A2390,[1]FloodArchive!$A$2:$P$6000,7,FALSE)</f>
        <v>1218.6199999999999</v>
      </c>
      <c r="M2390" s="27">
        <f t="shared" si="118"/>
        <v>3.3868982971550095</v>
      </c>
      <c r="N2390" s="23">
        <f>VLOOKUP(A2390,[1]FloodArchive!$A$2:$P$6000,5,FALSE)</f>
        <v>31.796399999999998</v>
      </c>
      <c r="O2390" s="23">
        <f>VLOOKUP(A2390,[1]FloodArchive!$A$2:$P$6000,6,FALSE)</f>
        <v>-0.145811</v>
      </c>
      <c r="P2390" s="33" t="s">
        <v>4636</v>
      </c>
    </row>
    <row r="2391" spans="1:16" ht="39.950000000000003" customHeight="1" x14ac:dyDescent="0.2">
      <c r="A2391" s="138">
        <f t="shared" si="119"/>
        <v>1825</v>
      </c>
      <c r="B2391" s="21" t="str">
        <f>VLOOKUP(A2391,[1]FloodArchive!$A$2:$N$6000,3,FALSE)</f>
        <v>USA</v>
      </c>
      <c r="C2391" s="22" t="s">
        <v>4637</v>
      </c>
      <c r="D2391" s="24">
        <f>VLOOKUP(A2391,[1]FloodArchive!$A$2:$P$6000,8,FALSE)</f>
        <v>37210</v>
      </c>
      <c r="E2391" s="24">
        <f>VLOOKUP(A2391,[1]FloodArchive!$A$2:$P$6000,9,FALSE)</f>
        <v>37214</v>
      </c>
      <c r="F2391" s="25">
        <f t="shared" si="117"/>
        <v>5</v>
      </c>
      <c r="G2391" s="23">
        <f>VLOOKUP(A2391,[1]FloodArchive!$A$2:$P$6000,11,FALSE)</f>
        <v>10</v>
      </c>
      <c r="H2391" s="23">
        <f>VLOOKUP(A2391,[1]FloodArchive!$A$2:$P$6000,12,FALSE)</f>
        <v>0</v>
      </c>
      <c r="I2391" s="36"/>
      <c r="J2391" s="23" t="str">
        <f>VLOOKUP(A2391,[1]FloodArchive!$A$2:$P$6000,13,FALSE)</f>
        <v>Heavy rain</v>
      </c>
      <c r="K2391" s="26">
        <f>VLOOKUP(A2391,[1]FloodArchive!$A$2:$P$6003,14,FALSE)</f>
        <v>1</v>
      </c>
      <c r="L2391" s="23">
        <f>VLOOKUP(A2391,[1]FloodArchive!$A$2:$P$6000,7,FALSE)</f>
        <v>7733.72</v>
      </c>
      <c r="M2391" s="27">
        <f t="shared" si="118"/>
        <v>4.5873584486885015</v>
      </c>
      <c r="N2391" s="23">
        <f>VLOOKUP(A2391,[1]FloodArchive!$A$2:$P$6000,5,FALSE)</f>
        <v>-99.876400000000004</v>
      </c>
      <c r="O2391" s="23">
        <f>VLOOKUP(A2391,[1]FloodArchive!$A$2:$P$6000,6,FALSE)</f>
        <v>29.894200000000001</v>
      </c>
      <c r="P2391" s="33" t="s">
        <v>4638</v>
      </c>
    </row>
    <row r="2392" spans="1:16" ht="39.950000000000003" customHeight="1" x14ac:dyDescent="0.2">
      <c r="A2392" s="138">
        <f t="shared" si="119"/>
        <v>1824</v>
      </c>
      <c r="B2392" s="21" t="str">
        <f>VLOOKUP(A2392,[1]FloodArchive!$A$2:$N$6000,3,FALSE)</f>
        <v>Algeria </v>
      </c>
      <c r="C2392" s="22" t="s">
        <v>4639</v>
      </c>
      <c r="D2392" s="24">
        <f>VLOOKUP(A2392,[1]FloodArchive!$A$2:$P$6000,8,FALSE)</f>
        <v>37205</v>
      </c>
      <c r="E2392" s="24">
        <f>VLOOKUP(A2392,[1]FloodArchive!$A$2:$P$6000,9,FALSE)</f>
        <v>37209</v>
      </c>
      <c r="F2392" s="25">
        <f t="shared" si="117"/>
        <v>5</v>
      </c>
      <c r="G2392" s="23">
        <f>VLOOKUP(A2392,[1]FloodArchive!$A$2:$P$6000,11,FALSE)</f>
        <v>711</v>
      </c>
      <c r="H2392" s="23">
        <f>VLOOKUP(A2392,[1]FloodArchive!$A$2:$P$6000,12,FALSE)</f>
        <v>24000</v>
      </c>
      <c r="I2392" s="36">
        <v>300000000</v>
      </c>
      <c r="J2392" s="23" t="str">
        <f>VLOOKUP(A2392,[1]FloodArchive!$A$2:$P$6000,13,FALSE)</f>
        <v>Heavy rain</v>
      </c>
      <c r="K2392" s="26">
        <f>VLOOKUP(A2392,[1]FloodArchive!$A$2:$P$6003,14,FALSE)</f>
        <v>2</v>
      </c>
      <c r="L2392" s="23">
        <f>VLOOKUP(A2392,[1]FloodArchive!$A$2:$P$6000,7,FALSE)</f>
        <v>977.07600000000002</v>
      </c>
      <c r="M2392" s="27">
        <f t="shared" si="118"/>
        <v>3.9899283458036474</v>
      </c>
      <c r="N2392" s="23">
        <f>VLOOKUP(A2392,[1]FloodArchive!$A$2:$P$6000,5,FALSE)</f>
        <v>3.06793</v>
      </c>
      <c r="O2392" s="23">
        <f>VLOOKUP(A2392,[1]FloodArchive!$A$2:$P$6000,6,FALSE)</f>
        <v>36.683100000000003</v>
      </c>
      <c r="P2392" s="33" t="s">
        <v>4640</v>
      </c>
    </row>
    <row r="2393" spans="1:16" ht="39.950000000000003" customHeight="1" x14ac:dyDescent="0.2">
      <c r="A2393" s="138">
        <f t="shared" si="119"/>
        <v>1823</v>
      </c>
      <c r="B2393" s="21" t="str">
        <f>VLOOKUP(A2393,[1]FloodArchive!$A$2:$N$6000,3,FALSE)</f>
        <v>Cuba </v>
      </c>
      <c r="C2393" s="22" t="s">
        <v>4641</v>
      </c>
      <c r="D2393" s="24">
        <f>VLOOKUP(A2393,[1]FloodArchive!$A$2:$P$6000,8,FALSE)</f>
        <v>37202</v>
      </c>
      <c r="E2393" s="24">
        <f>VLOOKUP(A2393,[1]FloodArchive!$A$2:$P$6000,9,FALSE)</f>
        <v>37210</v>
      </c>
      <c r="F2393" s="25">
        <f t="shared" si="117"/>
        <v>9</v>
      </c>
      <c r="G2393" s="23">
        <f>VLOOKUP(A2393,[1]FloodArchive!$A$2:$P$6000,11,FALSE)</f>
        <v>0</v>
      </c>
      <c r="H2393" s="23">
        <f>VLOOKUP(A2393,[1]FloodArchive!$A$2:$P$6000,12,FALSE)</f>
        <v>250</v>
      </c>
      <c r="I2393" s="36">
        <v>17000000</v>
      </c>
      <c r="J2393" s="23" t="str">
        <f>VLOOKUP(A2393,[1]FloodArchive!$A$2:$P$6000,13,FALSE)</f>
        <v>Heavy rain</v>
      </c>
      <c r="K2393" s="26">
        <f>VLOOKUP(A2393,[1]FloodArchive!$A$2:$P$6003,14,FALSE)</f>
        <v>1</v>
      </c>
      <c r="L2393" s="23">
        <f>VLOOKUP(A2393,[1]FloodArchive!$A$2:$P$6000,7,FALSE)</f>
        <v>8801.8799999999992</v>
      </c>
      <c r="M2393" s="27">
        <f t="shared" si="118"/>
        <v>4.8988179527740581</v>
      </c>
      <c r="N2393" s="23">
        <f>VLOOKUP(A2393,[1]FloodArchive!$A$2:$P$6000,5,FALSE)</f>
        <v>-66.428899999999999</v>
      </c>
      <c r="O2393" s="23">
        <f>VLOOKUP(A2393,[1]FloodArchive!$A$2:$P$6000,6,FALSE)</f>
        <v>18.223299999999998</v>
      </c>
      <c r="P2393" s="33" t="s">
        <v>4642</v>
      </c>
    </row>
    <row r="2394" spans="1:16" ht="39.950000000000003" customHeight="1" x14ac:dyDescent="0.2">
      <c r="A2394" s="138">
        <f t="shared" si="119"/>
        <v>1822</v>
      </c>
      <c r="B2394" s="21" t="str">
        <f>VLOOKUP(A2394,[1]FloodArchive!$A$2:$N$6000,3,FALSE)</f>
        <v>Philippines</v>
      </c>
      <c r="C2394" s="22" t="s">
        <v>4643</v>
      </c>
      <c r="D2394" s="24">
        <f>VLOOKUP(A2394,[1]FloodArchive!$A$2:$P$6000,8,FALSE)</f>
        <v>37201</v>
      </c>
      <c r="E2394" s="24">
        <f>VLOOKUP(A2394,[1]FloodArchive!$A$2:$P$6000,9,FALSE)</f>
        <v>37204</v>
      </c>
      <c r="F2394" s="25">
        <f t="shared" si="117"/>
        <v>4</v>
      </c>
      <c r="G2394" s="23">
        <f>VLOOKUP(A2394,[1]FloodArchive!$A$2:$P$6000,11,FALSE)</f>
        <v>320</v>
      </c>
      <c r="H2394" s="23">
        <f>VLOOKUP(A2394,[1]FloodArchive!$A$2:$P$6000,12,FALSE)</f>
        <v>223000</v>
      </c>
      <c r="I2394" s="36">
        <v>47700000</v>
      </c>
      <c r="J2394" s="23" t="str">
        <f>VLOOKUP(A2394,[1]FloodArchive!$A$2:$P$6000,13,FALSE)</f>
        <v>Tropical cyclone</v>
      </c>
      <c r="K2394" s="26">
        <f>VLOOKUP(A2394,[1]FloodArchive!$A$2:$P$6003,14,FALSE)</f>
        <v>1</v>
      </c>
      <c r="L2394" s="23">
        <f>VLOOKUP(A2394,[1]FloodArchive!$A$2:$P$6000,7,FALSE)</f>
        <v>612.35199999999998</v>
      </c>
      <c r="M2394" s="27">
        <f t="shared" si="118"/>
        <v>3.389061131956185</v>
      </c>
      <c r="N2394" s="23">
        <f>VLOOKUP(A2394,[1]FloodArchive!$A$2:$P$6000,5,FALSE)</f>
        <v>124.709</v>
      </c>
      <c r="O2394" s="23">
        <f>VLOOKUP(A2394,[1]FloodArchive!$A$2:$P$6000,6,FALSE)</f>
        <v>9.1765600000000003</v>
      </c>
      <c r="P2394" s="33" t="s">
        <v>4644</v>
      </c>
    </row>
    <row r="2395" spans="1:16" ht="39.950000000000003" customHeight="1" x14ac:dyDescent="0.2">
      <c r="A2395" s="138">
        <f t="shared" si="119"/>
        <v>1821</v>
      </c>
      <c r="B2395" s="21" t="str">
        <f>VLOOKUP(A2395,[1]FloodArchive!$A$2:$N$6000,3,FALSE)</f>
        <v>Malaysia  </v>
      </c>
      <c r="C2395" s="22" t="s">
        <v>4645</v>
      </c>
      <c r="D2395" s="24">
        <f>VLOOKUP(A2395,[1]FloodArchive!$A$2:$P$6000,8,FALSE)</f>
        <v>37200</v>
      </c>
      <c r="E2395" s="24">
        <f>VLOOKUP(A2395,[1]FloodArchive!$A$2:$P$6000,9,FALSE)</f>
        <v>37207</v>
      </c>
      <c r="F2395" s="25">
        <f t="shared" si="117"/>
        <v>8</v>
      </c>
      <c r="G2395" s="23">
        <f>VLOOKUP(A2395,[1]FloodArchive!$A$2:$P$6000,11,FALSE)</f>
        <v>1</v>
      </c>
      <c r="H2395" s="23">
        <f>VLOOKUP(A2395,[1]FloodArchive!$A$2:$P$6000,12,FALSE)</f>
        <v>0</v>
      </c>
      <c r="I2395" s="36"/>
      <c r="J2395" s="23" t="str">
        <f>VLOOKUP(A2395,[1]FloodArchive!$A$2:$P$6000,13,FALSE)</f>
        <v>Heavy rain</v>
      </c>
      <c r="K2395" s="26">
        <f>VLOOKUP(A2395,[1]FloodArchive!$A$2:$P$6003,14,FALSE)</f>
        <v>1</v>
      </c>
      <c r="L2395" s="23">
        <f>VLOOKUP(A2395,[1]FloodArchive!$A$2:$P$6000,7,FALSE)</f>
        <v>7155.21</v>
      </c>
      <c r="M2395" s="27">
        <f t="shared" si="118"/>
        <v>4.7577123714892533</v>
      </c>
      <c r="N2395" s="23">
        <f>VLOOKUP(A2395,[1]FloodArchive!$A$2:$P$6000,5,FALSE)</f>
        <v>102.092</v>
      </c>
      <c r="O2395" s="23">
        <f>VLOOKUP(A2395,[1]FloodArchive!$A$2:$P$6000,6,FALSE)</f>
        <v>4.1112799999999998</v>
      </c>
      <c r="P2395" s="33" t="s">
        <v>4646</v>
      </c>
    </row>
    <row r="2396" spans="1:16" ht="39.950000000000003" customHeight="1" x14ac:dyDescent="0.2">
      <c r="A2396" s="138">
        <f t="shared" si="119"/>
        <v>1820</v>
      </c>
      <c r="B2396" s="21" t="str">
        <f>VLOOKUP(A2396,[1]FloodArchive!$A$2:$N$6000,3,FALSE)</f>
        <v>Somalia </v>
      </c>
      <c r="C2396" s="22" t="s">
        <v>4647</v>
      </c>
      <c r="D2396" s="24">
        <f>VLOOKUP(A2396,[1]FloodArchive!$A$2:$P$6000,8,FALSE)</f>
        <v>37196</v>
      </c>
      <c r="E2396" s="24">
        <f>VLOOKUP(A2396,[1]FloodArchive!$A$2:$P$6000,9,FALSE)</f>
        <v>37209</v>
      </c>
      <c r="F2396" s="25">
        <f t="shared" si="117"/>
        <v>14</v>
      </c>
      <c r="G2396" s="23">
        <f>VLOOKUP(A2396,[1]FloodArchive!$A$2:$P$6000,11,FALSE)</f>
        <v>0</v>
      </c>
      <c r="H2396" s="23">
        <f>VLOOKUP(A2396,[1]FloodArchive!$A$2:$P$6000,12,FALSE)</f>
        <v>6000</v>
      </c>
      <c r="I2396" s="36"/>
      <c r="J2396" s="23" t="str">
        <f>VLOOKUP(A2396,[1]FloodArchive!$A$2:$P$6000,13,FALSE)</f>
        <v>Heavy rain</v>
      </c>
      <c r="K2396" s="26">
        <f>VLOOKUP(A2396,[1]FloodArchive!$A$2:$P$6003,14,FALSE)</f>
        <v>1</v>
      </c>
      <c r="L2396" s="23">
        <f>VLOOKUP(A2396,[1]FloodArchive!$A$2:$P$6000,7,FALSE)</f>
        <v>3907.32</v>
      </c>
      <c r="M2396" s="27">
        <f t="shared" si="118"/>
        <v>4.7380070160208181</v>
      </c>
      <c r="N2396" s="23">
        <f>VLOOKUP(A2396,[1]FloodArchive!$A$2:$P$6000,5,FALSE)</f>
        <v>42.508899999999997</v>
      </c>
      <c r="O2396" s="23">
        <f>VLOOKUP(A2396,[1]FloodArchive!$A$2:$P$6000,6,FALSE)</f>
        <v>0.491533</v>
      </c>
      <c r="P2396" s="33" t="s">
        <v>4648</v>
      </c>
    </row>
    <row r="2397" spans="1:16" ht="39.950000000000003" customHeight="1" x14ac:dyDescent="0.2">
      <c r="A2397" s="138">
        <f t="shared" si="119"/>
        <v>1819</v>
      </c>
      <c r="B2397" s="21" t="str">
        <f>VLOOKUP(A2397,[1]FloodArchive!$A$2:$N$6000,3,FALSE)</f>
        <v>Rwanda </v>
      </c>
      <c r="C2397" s="22" t="s">
        <v>4649</v>
      </c>
      <c r="D2397" s="24">
        <f>VLOOKUP(A2397,[1]FloodArchive!$A$2:$P$6000,8,FALSE)</f>
        <v>37194</v>
      </c>
      <c r="E2397" s="24">
        <f>VLOOKUP(A2397,[1]FloodArchive!$A$2:$P$6000,9,FALSE)</f>
        <v>37197</v>
      </c>
      <c r="F2397" s="25">
        <f t="shared" si="117"/>
        <v>4</v>
      </c>
      <c r="G2397" s="23">
        <f>VLOOKUP(A2397,[1]FloodArchive!$A$2:$P$6000,11,FALSE)</f>
        <v>2</v>
      </c>
      <c r="H2397" s="23">
        <f>VLOOKUP(A2397,[1]FloodArchive!$A$2:$P$6000,12,FALSE)</f>
        <v>3000</v>
      </c>
      <c r="I2397" s="36"/>
      <c r="J2397" s="23" t="str">
        <f>VLOOKUP(A2397,[1]FloodArchive!$A$2:$P$6000,13,FALSE)</f>
        <v>Heavy rain</v>
      </c>
      <c r="K2397" s="26">
        <f>VLOOKUP(A2397,[1]FloodArchive!$A$2:$P$6003,14,FALSE)</f>
        <v>1</v>
      </c>
      <c r="L2397" s="23">
        <f>VLOOKUP(A2397,[1]FloodArchive!$A$2:$P$6000,7,FALSE)</f>
        <v>1196.74</v>
      </c>
      <c r="M2397" s="27">
        <f t="shared" si="118"/>
        <v>3.6800597985177004</v>
      </c>
      <c r="N2397" s="23">
        <f>VLOOKUP(A2397,[1]FloodArchive!$A$2:$P$6000,5,FALSE)</f>
        <v>29.390699999999999</v>
      </c>
      <c r="O2397" s="23">
        <f>VLOOKUP(A2397,[1]FloodArchive!$A$2:$P$6000,6,FALSE)</f>
        <v>-1.73326</v>
      </c>
      <c r="P2397" s="33" t="s">
        <v>4650</v>
      </c>
    </row>
    <row r="2398" spans="1:16" ht="39.950000000000003" customHeight="1" x14ac:dyDescent="0.2">
      <c r="A2398" s="138">
        <f t="shared" si="119"/>
        <v>1818</v>
      </c>
      <c r="B2398" s="21" t="str">
        <f>VLOOKUP(A2398,[1]FloodArchive!$A$2:$N$6000,3,FALSE)</f>
        <v>Nicaragua </v>
      </c>
      <c r="C2398" s="22" t="s">
        <v>4651</v>
      </c>
      <c r="D2398" s="24">
        <f>VLOOKUP(A2398,[1]FloodArchive!$A$2:$P$6000,8,FALSE)</f>
        <v>37190</v>
      </c>
      <c r="E2398" s="24">
        <f>VLOOKUP(A2398,[1]FloodArchive!$A$2:$P$6000,9,FALSE)</f>
        <v>37210</v>
      </c>
      <c r="F2398" s="25">
        <f t="shared" si="117"/>
        <v>21</v>
      </c>
      <c r="G2398" s="23">
        <f>VLOOKUP(A2398,[1]FloodArchive!$A$2:$P$6000,11,FALSE)</f>
        <v>19</v>
      </c>
      <c r="H2398" s="23">
        <f>VLOOKUP(A2398,[1]FloodArchive!$A$2:$P$6000,12,FALSE)</f>
        <v>27118340</v>
      </c>
      <c r="I2398" s="36">
        <v>18000000</v>
      </c>
      <c r="J2398" s="23" t="str">
        <f>VLOOKUP(A2398,[1]FloodArchive!$A$2:$P$6000,13,FALSE)</f>
        <v>Tropical cyclone</v>
      </c>
      <c r="K2398" s="26">
        <f>VLOOKUP(A2398,[1]FloodArchive!$A$2:$P$6003,14,FALSE)</f>
        <v>1</v>
      </c>
      <c r="L2398" s="23">
        <f>VLOOKUP(A2398,[1]FloodArchive!$A$2:$P$6000,7,FALSE)</f>
        <v>69951.259999999995</v>
      </c>
      <c r="M2398" s="27">
        <f t="shared" si="118"/>
        <v>6.1670148363797619</v>
      </c>
      <c r="N2398" s="23">
        <f>VLOOKUP(A2398,[1]FloodArchive!$A$2:$P$6000,5,FALSE)</f>
        <v>-80.201700000000002</v>
      </c>
      <c r="O2398" s="23">
        <f>VLOOKUP(A2398,[1]FloodArchive!$A$2:$P$6000,6,FALSE)</f>
        <v>22.339400000000001</v>
      </c>
      <c r="P2398" s="33" t="s">
        <v>4652</v>
      </c>
    </row>
    <row r="2399" spans="1:16" ht="39.950000000000003" customHeight="1" x14ac:dyDescent="0.2">
      <c r="A2399" s="138">
        <f t="shared" si="119"/>
        <v>1817</v>
      </c>
      <c r="B2399" s="21" t="str">
        <f>VLOOKUP(A2399,[1]FloodArchive!$A$2:$N$6000,3,FALSE)</f>
        <v>Indonesia </v>
      </c>
      <c r="C2399" s="22" t="s">
        <v>4653</v>
      </c>
      <c r="D2399" s="24">
        <f>VLOOKUP(A2399,[1]FloodArchive!$A$2:$P$6000,8,FALSE)</f>
        <v>37181</v>
      </c>
      <c r="E2399" s="24">
        <f>VLOOKUP(A2399,[1]FloodArchive!$A$2:$P$6000,9,FALSE)</f>
        <v>37191</v>
      </c>
      <c r="F2399" s="25">
        <f t="shared" si="117"/>
        <v>11</v>
      </c>
      <c r="G2399" s="23">
        <f>VLOOKUP(A2399,[1]FloodArchive!$A$2:$P$6000,11,FALSE)</f>
        <v>20</v>
      </c>
      <c r="H2399" s="23">
        <f>VLOOKUP(A2399,[1]FloodArchive!$A$2:$P$6000,12,FALSE)</f>
        <v>18000</v>
      </c>
      <c r="I2399" s="36"/>
      <c r="J2399" s="23" t="str">
        <f>VLOOKUP(A2399,[1]FloodArchive!$A$2:$P$6000,13,FALSE)</f>
        <v>Heavy rain</v>
      </c>
      <c r="K2399" s="26">
        <f>VLOOKUP(A2399,[1]FloodArchive!$A$2:$P$6003,14,FALSE)</f>
        <v>1</v>
      </c>
      <c r="L2399" s="23">
        <f>VLOOKUP(A2399,[1]FloodArchive!$A$2:$P$6000,7,FALSE)</f>
        <v>2095.0700000000002</v>
      </c>
      <c r="M2399" s="27">
        <f t="shared" si="118"/>
        <v>4.3625912232509254</v>
      </c>
      <c r="N2399" s="23">
        <f>VLOOKUP(A2399,[1]FloodArchive!$A$2:$P$6000,5,FALSE)</f>
        <v>109.76300000000001</v>
      </c>
      <c r="O2399" s="23">
        <f>VLOOKUP(A2399,[1]FloodArchive!$A$2:$P$6000,6,FALSE)</f>
        <v>-7.5945400000000003</v>
      </c>
      <c r="P2399" s="33" t="s">
        <v>4654</v>
      </c>
    </row>
    <row r="2400" spans="1:16" ht="39.950000000000003" customHeight="1" x14ac:dyDescent="0.2">
      <c r="A2400" s="138">
        <f t="shared" si="119"/>
        <v>1816</v>
      </c>
      <c r="B2400" s="21" t="str">
        <f>VLOOKUP(A2400,[1]FloodArchive!$A$2:$N$6000,3,FALSE)</f>
        <v>UK </v>
      </c>
      <c r="C2400" s="22" t="s">
        <v>4655</v>
      </c>
      <c r="D2400" s="24">
        <f>VLOOKUP(A2400,[1]FloodArchive!$A$2:$P$6000,8,FALSE)</f>
        <v>37185</v>
      </c>
      <c r="E2400" s="24">
        <f>VLOOKUP(A2400,[1]FloodArchive!$A$2:$P$6000,9,FALSE)</f>
        <v>37187</v>
      </c>
      <c r="F2400" s="25">
        <f t="shared" si="117"/>
        <v>3</v>
      </c>
      <c r="G2400" s="23">
        <f>VLOOKUP(A2400,[1]FloodArchive!$A$2:$P$6000,11,FALSE)</f>
        <v>0</v>
      </c>
      <c r="H2400" s="23">
        <f>VLOOKUP(A2400,[1]FloodArchive!$A$2:$P$6000,12,FALSE)</f>
        <v>0</v>
      </c>
      <c r="I2400" s="36"/>
      <c r="J2400" s="23" t="str">
        <f>VLOOKUP(A2400,[1]FloodArchive!$A$2:$P$6000,13,FALSE)</f>
        <v>Brief torrential rain</v>
      </c>
      <c r="K2400" s="26">
        <f>VLOOKUP(A2400,[1]FloodArchive!$A$2:$P$6003,14,FALSE)</f>
        <v>2</v>
      </c>
      <c r="L2400" s="23">
        <f>VLOOKUP(A2400,[1]FloodArchive!$A$2:$P$6000,7,FALSE)</f>
        <v>5678.73</v>
      </c>
      <c r="M2400" s="27">
        <f t="shared" si="118"/>
        <v>4.5324024706611032</v>
      </c>
      <c r="N2400" s="23">
        <f>VLOOKUP(A2400,[1]FloodArchive!$A$2:$P$6000,5,FALSE)</f>
        <v>0.482377</v>
      </c>
      <c r="O2400" s="23">
        <f>VLOOKUP(A2400,[1]FloodArchive!$A$2:$P$6000,6,FALSE)</f>
        <v>52.055500000000002</v>
      </c>
      <c r="P2400" s="33" t="s">
        <v>4656</v>
      </c>
    </row>
    <row r="2401" spans="1:16" ht="39.950000000000003" customHeight="1" x14ac:dyDescent="0.2">
      <c r="A2401" s="138">
        <f t="shared" si="119"/>
        <v>1815</v>
      </c>
      <c r="B2401" s="21" t="str">
        <f>VLOOKUP(A2401,[1]FloodArchive!$A$2:$N$6000,3,FALSE)</f>
        <v>Vietnam </v>
      </c>
      <c r="C2401" s="22" t="s">
        <v>4657</v>
      </c>
      <c r="D2401" s="24">
        <f>VLOOKUP(A2401,[1]FloodArchive!$A$2:$P$6000,8,FALSE)</f>
        <v>37184</v>
      </c>
      <c r="E2401" s="24">
        <f>VLOOKUP(A2401,[1]FloodArchive!$A$2:$P$6000,9,FALSE)</f>
        <v>37188</v>
      </c>
      <c r="F2401" s="25">
        <f t="shared" si="117"/>
        <v>5</v>
      </c>
      <c r="G2401" s="23">
        <f>VLOOKUP(A2401,[1]FloodArchive!$A$2:$P$6000,11,FALSE)</f>
        <v>39</v>
      </c>
      <c r="H2401" s="23">
        <f>VLOOKUP(A2401,[1]FloodArchive!$A$2:$P$6000,12,FALSE)</f>
        <v>0</v>
      </c>
      <c r="I2401" s="36">
        <v>4700000</v>
      </c>
      <c r="J2401" s="23" t="str">
        <f>VLOOKUP(A2401,[1]FloodArchive!$A$2:$P$6000,13,FALSE)</f>
        <v>Brief torrential rain</v>
      </c>
      <c r="K2401" s="26">
        <f>VLOOKUP(A2401,[1]FloodArchive!$A$2:$P$6003,14,FALSE)</f>
        <v>1</v>
      </c>
      <c r="L2401" s="23">
        <f>VLOOKUP(A2401,[1]FloodArchive!$A$2:$P$6000,7,FALSE)</f>
        <v>72024.14</v>
      </c>
      <c r="M2401" s="27">
        <f t="shared" si="118"/>
        <v>5.5564480856517564</v>
      </c>
      <c r="N2401" s="23">
        <f>VLOOKUP(A2401,[1]FloodArchive!$A$2:$P$6000,5,FALSE)</f>
        <v>108.217</v>
      </c>
      <c r="O2401" s="23">
        <f>VLOOKUP(A2401,[1]FloodArchive!$A$2:$P$6000,6,FALSE)</f>
        <v>14.4472</v>
      </c>
      <c r="P2401" s="33" t="s">
        <v>4658</v>
      </c>
    </row>
    <row r="2402" spans="1:16" ht="39.950000000000003" customHeight="1" x14ac:dyDescent="0.2">
      <c r="A2402" s="138">
        <f t="shared" si="119"/>
        <v>1814</v>
      </c>
      <c r="B2402" s="21" t="str">
        <f>VLOOKUP(A2402,[1]FloodArchive!$A$2:$N$6000,3,FALSE)</f>
        <v>France</v>
      </c>
      <c r="C2402" s="22" t="s">
        <v>4659</v>
      </c>
      <c r="D2402" s="24">
        <f>VLOOKUP(A2402,[1]FloodArchive!$A$2:$P$6000,8,FALSE)</f>
        <v>37184</v>
      </c>
      <c r="E2402" s="24">
        <f>VLOOKUP(A2402,[1]FloodArchive!$A$2:$P$6000,9,FALSE)</f>
        <v>37185</v>
      </c>
      <c r="F2402" s="25">
        <f t="shared" si="117"/>
        <v>2</v>
      </c>
      <c r="G2402" s="23">
        <f>VLOOKUP(A2402,[1]FloodArchive!$A$2:$P$6000,11,FALSE)</f>
        <v>2</v>
      </c>
      <c r="H2402" s="23">
        <f>VLOOKUP(A2402,[1]FloodArchive!$A$2:$P$6000,12,FALSE)</f>
        <v>300</v>
      </c>
      <c r="I2402" s="36"/>
      <c r="J2402" s="23" t="str">
        <f>VLOOKUP(A2402,[1]FloodArchive!$A$2:$P$6000,13,FALSE)</f>
        <v>Heavy rain</v>
      </c>
      <c r="K2402" s="26">
        <f>VLOOKUP(A2402,[1]FloodArchive!$A$2:$P$6003,14,FALSE)</f>
        <v>1</v>
      </c>
      <c r="L2402" s="23">
        <f>VLOOKUP(A2402,[1]FloodArchive!$A$2:$P$6000,7,FALSE)</f>
        <v>3857.12</v>
      </c>
      <c r="M2402" s="27">
        <f t="shared" si="118"/>
        <v>3.8872931462041564</v>
      </c>
      <c r="N2402" s="23">
        <f>VLOOKUP(A2402,[1]FloodArchive!$A$2:$P$6000,5,FALSE)</f>
        <v>4.9358399999999998</v>
      </c>
      <c r="O2402" s="23">
        <f>VLOOKUP(A2402,[1]FloodArchive!$A$2:$P$6000,6,FALSE)</f>
        <v>44.9617</v>
      </c>
      <c r="P2402" s="33" t="s">
        <v>4660</v>
      </c>
    </row>
    <row r="2403" spans="1:16" ht="39.950000000000003" customHeight="1" x14ac:dyDescent="0.2">
      <c r="A2403" s="138">
        <f t="shared" si="119"/>
        <v>1813</v>
      </c>
      <c r="B2403" s="21" t="str">
        <f>VLOOKUP(A2403,[1]FloodArchive!$A$2:$N$6000,3,FALSE)</f>
        <v>Bangladesh </v>
      </c>
      <c r="C2403" s="22" t="s">
        <v>4661</v>
      </c>
      <c r="D2403" s="24">
        <f>VLOOKUP(A2403,[1]FloodArchive!$A$2:$P$6000,8,FALSE)</f>
        <v>37181</v>
      </c>
      <c r="E2403" s="24">
        <f>VLOOKUP(A2403,[1]FloodArchive!$A$2:$P$6000,9,FALSE)</f>
        <v>37183</v>
      </c>
      <c r="F2403" s="25">
        <f t="shared" si="117"/>
        <v>3</v>
      </c>
      <c r="G2403" s="23">
        <f>VLOOKUP(A2403,[1]FloodArchive!$A$2:$P$6000,11,FALSE)</f>
        <v>0</v>
      </c>
      <c r="H2403" s="23">
        <f>VLOOKUP(A2403,[1]FloodArchive!$A$2:$P$6000,12,FALSE)</f>
        <v>1200</v>
      </c>
      <c r="I2403" s="36"/>
      <c r="J2403" s="23" t="str">
        <f>VLOOKUP(A2403,[1]FloodArchive!$A$2:$P$6000,13,FALSE)</f>
        <v>Dam/Levy, break or release</v>
      </c>
      <c r="K2403" s="26">
        <f>VLOOKUP(A2403,[1]FloodArchive!$A$2:$P$6003,14,FALSE)</f>
        <v>1</v>
      </c>
      <c r="L2403" s="23">
        <f>VLOOKUP(A2403,[1]FloodArchive!$A$2:$P$6000,7,FALSE)</f>
        <v>900.15099999999995</v>
      </c>
      <c r="M2403" s="27">
        <f t="shared" si="118"/>
        <v>3.4314366230101849</v>
      </c>
      <c r="N2403" s="23">
        <f>VLOOKUP(A2403,[1]FloodArchive!$A$2:$P$6000,5,FALSE)</f>
        <v>89.168800000000005</v>
      </c>
      <c r="O2403" s="23">
        <f>VLOOKUP(A2403,[1]FloodArchive!$A$2:$P$6000,6,FALSE)</f>
        <v>22.647500000000001</v>
      </c>
      <c r="P2403" s="33" t="s">
        <v>4662</v>
      </c>
    </row>
    <row r="2404" spans="1:16" ht="39.950000000000003" customHeight="1" x14ac:dyDescent="0.2">
      <c r="A2404" s="138">
        <f t="shared" si="119"/>
        <v>1812</v>
      </c>
      <c r="B2404" s="21" t="str">
        <f>VLOOKUP(A2404,[1]FloodArchive!$A$2:$N$6000,3,FALSE)</f>
        <v>USA </v>
      </c>
      <c r="C2404" s="22" t="s">
        <v>4663</v>
      </c>
      <c r="D2404" s="24">
        <f>VLOOKUP(A2404,[1]FloodArchive!$A$2:$P$6000,8,FALSE)</f>
        <v>37179</v>
      </c>
      <c r="E2404" s="24">
        <f>VLOOKUP(A2404,[1]FloodArchive!$A$2:$P$6000,9,FALSE)</f>
        <v>37183</v>
      </c>
      <c r="F2404" s="25">
        <f t="shared" si="117"/>
        <v>5</v>
      </c>
      <c r="G2404" s="23">
        <f>VLOOKUP(A2404,[1]FloodArchive!$A$2:$P$6000,11,FALSE)</f>
        <v>0</v>
      </c>
      <c r="H2404" s="23">
        <f>VLOOKUP(A2404,[1]FloodArchive!$A$2:$P$6000,12,FALSE)</f>
        <v>0</v>
      </c>
      <c r="I2404" s="36"/>
      <c r="J2404" s="23" t="str">
        <f>VLOOKUP(A2404,[1]FloodArchive!$A$2:$P$6000,13,FALSE)</f>
        <v>Heavy rain</v>
      </c>
      <c r="K2404" s="26">
        <f>VLOOKUP(A2404,[1]FloodArchive!$A$2:$P$6003,14,FALSE)</f>
        <v>1</v>
      </c>
      <c r="L2404" s="23">
        <f>VLOOKUP(A2404,[1]FloodArchive!$A$2:$P$6000,7,FALSE)</f>
        <v>17273.71</v>
      </c>
      <c r="M2404" s="27">
        <f t="shared" si="118"/>
        <v>4.936355628498001</v>
      </c>
      <c r="N2404" s="23">
        <f>VLOOKUP(A2404,[1]FloodArchive!$A$2:$P$6000,5,FALSE)</f>
        <v>-87.339699999999993</v>
      </c>
      <c r="O2404" s="23">
        <f>VLOOKUP(A2404,[1]FloodArchive!$A$2:$P$6000,6,FALSE)</f>
        <v>38.966700000000003</v>
      </c>
      <c r="P2404" s="33" t="s">
        <v>4664</v>
      </c>
    </row>
    <row r="2405" spans="1:16" ht="39.950000000000003" customHeight="1" x14ac:dyDescent="0.2">
      <c r="A2405" s="138">
        <f t="shared" si="119"/>
        <v>1811</v>
      </c>
      <c r="B2405" s="21" t="str">
        <f>VLOOKUP(A2405,[1]FloodArchive!$A$2:$N$6000,3,FALSE)</f>
        <v>India </v>
      </c>
      <c r="C2405" s="22" t="s">
        <v>4665</v>
      </c>
      <c r="D2405" s="24">
        <f>VLOOKUP(A2405,[1]FloodArchive!$A$2:$P$6000,8,FALSE)</f>
        <v>37180</v>
      </c>
      <c r="E2405" s="24">
        <f>VLOOKUP(A2405,[1]FloodArchive!$A$2:$P$6000,9,FALSE)</f>
        <v>37185</v>
      </c>
      <c r="F2405" s="25">
        <f t="shared" si="117"/>
        <v>6</v>
      </c>
      <c r="G2405" s="23">
        <f>VLOOKUP(A2405,[1]FloodArchive!$A$2:$P$6000,11,FALSE)</f>
        <v>143</v>
      </c>
      <c r="H2405" s="23">
        <f>VLOOKUP(A2405,[1]FloodArchive!$A$2:$P$6000,12,FALSE)</f>
        <v>50000</v>
      </c>
      <c r="I2405" s="36"/>
      <c r="J2405" s="23" t="str">
        <f>VLOOKUP(A2405,[1]FloodArchive!$A$2:$P$6000,13,FALSE)</f>
        <v>Heavy rain</v>
      </c>
      <c r="K2405" s="26">
        <f>VLOOKUP(A2405,[1]FloodArchive!$A$2:$P$6003,14,FALSE)</f>
        <v>1</v>
      </c>
      <c r="L2405" s="23">
        <f>VLOOKUP(A2405,[1]FloodArchive!$A$2:$P$6000,7,FALSE)</f>
        <v>87384.5</v>
      </c>
      <c r="M2405" s="27">
        <f t="shared" si="118"/>
        <v>5.7195856559992073</v>
      </c>
      <c r="N2405" s="23">
        <f>VLOOKUP(A2405,[1]FloodArchive!$A$2:$P$6000,5,FALSE)</f>
        <v>79.054000000000002</v>
      </c>
      <c r="O2405" s="23">
        <f>VLOOKUP(A2405,[1]FloodArchive!$A$2:$P$6000,6,FALSE)</f>
        <v>14.8405</v>
      </c>
      <c r="P2405" s="33" t="s">
        <v>4666</v>
      </c>
    </row>
    <row r="2406" spans="1:16" ht="39.950000000000003" customHeight="1" x14ac:dyDescent="0.2">
      <c r="A2406" s="138">
        <f t="shared" si="119"/>
        <v>1810</v>
      </c>
      <c r="B2406" s="21" t="str">
        <f>VLOOKUP(A2406,[1]FloodArchive!$A$2:$N$6000,3,FALSE)</f>
        <v>Argentina</v>
      </c>
      <c r="C2406" s="22" t="s">
        <v>4667</v>
      </c>
      <c r="D2406" s="24">
        <f>VLOOKUP(A2406,[1]FloodArchive!$A$2:$P$6000,8,FALSE)</f>
        <v>37165</v>
      </c>
      <c r="E2406" s="24">
        <f>VLOOKUP(A2406,[1]FloodArchive!$A$2:$P$6000,9,FALSE)</f>
        <v>37226</v>
      </c>
      <c r="F2406" s="25">
        <f t="shared" si="117"/>
        <v>62</v>
      </c>
      <c r="G2406" s="23">
        <f>VLOOKUP(A2406,[1]FloodArchive!$A$2:$P$6000,11,FALSE)</f>
        <v>2</v>
      </c>
      <c r="H2406" s="23">
        <f>VLOOKUP(A2406,[1]FloodArchive!$A$2:$P$6000,12,FALSE)</f>
        <v>14500</v>
      </c>
      <c r="I2406" s="36">
        <v>1500000000</v>
      </c>
      <c r="J2406" s="23" t="str">
        <f>VLOOKUP(A2406,[1]FloodArchive!$A$2:$P$6000,13,FALSE)</f>
        <v>Heavy rain</v>
      </c>
      <c r="K2406" s="26">
        <f>VLOOKUP(A2406,[1]FloodArchive!$A$2:$P$6003,14,FALSE)</f>
        <v>2</v>
      </c>
      <c r="L2406" s="23">
        <f>VLOOKUP(A2406,[1]FloodArchive!$A$2:$P$6000,7,FALSE)</f>
        <v>627890.77</v>
      </c>
      <c r="M2406" s="27">
        <f t="shared" si="118"/>
        <v>7.8913057841346932</v>
      </c>
      <c r="N2406" s="23">
        <f>VLOOKUP(A2406,[1]FloodArchive!$A$2:$P$6000,5,FALSE)</f>
        <v>-61.214799999999997</v>
      </c>
      <c r="O2406" s="23">
        <f>VLOOKUP(A2406,[1]FloodArchive!$A$2:$P$6000,6,FALSE)</f>
        <v>-32.897199999999998</v>
      </c>
      <c r="P2406" s="33" t="s">
        <v>4668</v>
      </c>
    </row>
    <row r="2407" spans="1:16" ht="39.950000000000003" customHeight="1" x14ac:dyDescent="0.2">
      <c r="A2407" s="138">
        <f t="shared" si="119"/>
        <v>1809</v>
      </c>
      <c r="B2407" s="21" t="str">
        <f>VLOOKUP(A2407,[1]FloodArchive!$A$2:$N$6000,3,FALSE)</f>
        <v>North Korea </v>
      </c>
      <c r="C2407" s="22" t="s">
        <v>4669</v>
      </c>
      <c r="D2407" s="24">
        <f>VLOOKUP(A2407,[1]FloodArchive!$A$2:$P$6000,8,FALSE)</f>
        <v>37173</v>
      </c>
      <c r="E2407" s="24">
        <f>VLOOKUP(A2407,[1]FloodArchive!$A$2:$P$6000,9,FALSE)</f>
        <v>37175</v>
      </c>
      <c r="F2407" s="25">
        <f t="shared" si="117"/>
        <v>3</v>
      </c>
      <c r="G2407" s="23">
        <f>VLOOKUP(A2407,[1]FloodArchive!$A$2:$P$6000,11,FALSE)</f>
        <v>81</v>
      </c>
      <c r="H2407" s="23">
        <f>VLOOKUP(A2407,[1]FloodArchive!$A$2:$P$6000,12,FALSE)</f>
        <v>60000</v>
      </c>
      <c r="I2407" s="36"/>
      <c r="J2407" s="23" t="str">
        <f>VLOOKUP(A2407,[1]FloodArchive!$A$2:$P$6000,13,FALSE)</f>
        <v>Brief torrential rain</v>
      </c>
      <c r="K2407" s="26">
        <f>VLOOKUP(A2407,[1]FloodArchive!$A$2:$P$6003,14,FALSE)</f>
        <v>1</v>
      </c>
      <c r="L2407" s="23">
        <f>VLOOKUP(A2407,[1]FloodArchive!$A$2:$P$6000,7,FALSE)</f>
        <v>13148.97</v>
      </c>
      <c r="M2407" s="27">
        <f t="shared" si="118"/>
        <v>4.5960129892309132</v>
      </c>
      <c r="N2407" s="23">
        <f>VLOOKUP(A2407,[1]FloodArchive!$A$2:$P$6000,5,FALSE)</f>
        <v>127.10899999999999</v>
      </c>
      <c r="O2407" s="23">
        <f>VLOOKUP(A2407,[1]FloodArchive!$A$2:$P$6000,6,FALSE)</f>
        <v>39.723799999999997</v>
      </c>
      <c r="P2407" s="33" t="s">
        <v>4670</v>
      </c>
    </row>
    <row r="2408" spans="1:16" ht="39.950000000000003" customHeight="1" x14ac:dyDescent="0.2">
      <c r="A2408" s="138">
        <f t="shared" si="119"/>
        <v>1808</v>
      </c>
      <c r="B2408" s="21" t="str">
        <f>VLOOKUP(A2408,[1]FloodArchive!$A$2:$N$6000,3,FALSE)</f>
        <v>Philippines </v>
      </c>
      <c r="C2408" s="22" t="s">
        <v>4671</v>
      </c>
      <c r="D2408" s="24">
        <f>VLOOKUP(A2408,[1]FloodArchive!$A$2:$P$6000,8,FALSE)</f>
        <v>37174</v>
      </c>
      <c r="E2408" s="24">
        <f>VLOOKUP(A2408,[1]FloodArchive!$A$2:$P$6000,9,FALSE)</f>
        <v>37174</v>
      </c>
      <c r="F2408" s="25">
        <f t="shared" si="117"/>
        <v>1</v>
      </c>
      <c r="G2408" s="23">
        <f>VLOOKUP(A2408,[1]FloodArchive!$A$2:$P$6000,11,FALSE)</f>
        <v>4</v>
      </c>
      <c r="H2408" s="23">
        <f>VLOOKUP(A2408,[1]FloodArchive!$A$2:$P$6000,12,FALSE)</f>
        <v>300</v>
      </c>
      <c r="I2408" s="36"/>
      <c r="J2408" s="23" t="str">
        <f>VLOOKUP(A2408,[1]FloodArchive!$A$2:$P$6000,13,FALSE)</f>
        <v>Brief torrential rain</v>
      </c>
      <c r="K2408" s="26">
        <f>VLOOKUP(A2408,[1]FloodArchive!$A$2:$P$6003,14,FALSE)</f>
        <v>1</v>
      </c>
      <c r="L2408" s="23">
        <f>VLOOKUP(A2408,[1]FloodArchive!$A$2:$P$6000,7,FALSE)</f>
        <v>187.98500000000001</v>
      </c>
      <c r="M2408" s="27">
        <f t="shared" si="118"/>
        <v>2.2741231967257756</v>
      </c>
      <c r="N2408" s="23">
        <f>VLOOKUP(A2408,[1]FloodArchive!$A$2:$P$6000,5,FALSE)</f>
        <v>122.07599999999999</v>
      </c>
      <c r="O2408" s="23">
        <f>VLOOKUP(A2408,[1]FloodArchive!$A$2:$P$6000,6,FALSE)</f>
        <v>6.9605399999999999</v>
      </c>
      <c r="P2408" s="33" t="s">
        <v>4672</v>
      </c>
    </row>
    <row r="2409" spans="1:16" ht="39.950000000000003" customHeight="1" x14ac:dyDescent="0.2">
      <c r="A2409" s="138">
        <f t="shared" si="119"/>
        <v>1807</v>
      </c>
      <c r="B2409" s="21" t="str">
        <f>VLOOKUP(A2409,[1]FloodArchive!$A$2:$N$6000,3,FALSE)</f>
        <v>Indonesia  </v>
      </c>
      <c r="C2409" s="22" t="s">
        <v>4673</v>
      </c>
      <c r="D2409" s="24">
        <f>VLOOKUP(A2409,[1]FloodArchive!$A$2:$P$6000,8,FALSE)</f>
        <v>37172</v>
      </c>
      <c r="E2409" s="24">
        <f>VLOOKUP(A2409,[1]FloodArchive!$A$2:$P$6000,9,FALSE)</f>
        <v>37173</v>
      </c>
      <c r="F2409" s="25">
        <f t="shared" si="117"/>
        <v>2</v>
      </c>
      <c r="G2409" s="23">
        <f>VLOOKUP(A2409,[1]FloodArchive!$A$2:$P$6000,11,FALSE)</f>
        <v>0</v>
      </c>
      <c r="H2409" s="23">
        <f>VLOOKUP(A2409,[1]FloodArchive!$A$2:$P$6000,12,FALSE)</f>
        <v>4000</v>
      </c>
      <c r="I2409" s="36"/>
      <c r="J2409" s="23" t="str">
        <f>VLOOKUP(A2409,[1]FloodArchive!$A$2:$P$6000,13,FALSE)</f>
        <v>Heavy rain</v>
      </c>
      <c r="K2409" s="26">
        <f>VLOOKUP(A2409,[1]FloodArchive!$A$2:$P$6003,14,FALSE)</f>
        <v>1</v>
      </c>
      <c r="L2409" s="23">
        <f>VLOOKUP(A2409,[1]FloodArchive!$A$2:$P$6000,7,FALSE)</f>
        <v>2257.2199999999998</v>
      </c>
      <c r="M2409" s="27">
        <f t="shared" si="118"/>
        <v>3.6546038853264706</v>
      </c>
      <c r="N2409" s="23">
        <f>VLOOKUP(A2409,[1]FloodArchive!$A$2:$P$6000,5,FALSE)</f>
        <v>109.30500000000001</v>
      </c>
      <c r="O2409" s="23">
        <f>VLOOKUP(A2409,[1]FloodArchive!$A$2:$P$6000,6,FALSE)</f>
        <v>-7.52386</v>
      </c>
      <c r="P2409" s="33" t="s">
        <v>4674</v>
      </c>
    </row>
    <row r="2410" spans="1:16" ht="39.950000000000003" customHeight="1" x14ac:dyDescent="0.2">
      <c r="A2410" s="138">
        <f t="shared" si="119"/>
        <v>1806</v>
      </c>
      <c r="B2410" s="21" t="str">
        <f>VLOOKUP(A2410,[1]FloodArchive!$A$2:$N$6000,3,FALSE)</f>
        <v>France </v>
      </c>
      <c r="C2410" s="22" t="s">
        <v>4675</v>
      </c>
      <c r="D2410" s="24">
        <f>VLOOKUP(A2410,[1]FloodArchive!$A$2:$P$6000,8,FALSE)</f>
        <v>37171</v>
      </c>
      <c r="E2410" s="24">
        <f>VLOOKUP(A2410,[1]FloodArchive!$A$2:$P$6000,9,FALSE)</f>
        <v>37171</v>
      </c>
      <c r="F2410" s="25">
        <f t="shared" si="117"/>
        <v>1</v>
      </c>
      <c r="G2410" s="23">
        <f>VLOOKUP(A2410,[1]FloodArchive!$A$2:$P$6000,11,FALSE)</f>
        <v>2</v>
      </c>
      <c r="H2410" s="23">
        <f>VLOOKUP(A2410,[1]FloodArchive!$A$2:$P$6000,12,FALSE)</f>
        <v>0</v>
      </c>
      <c r="I2410" s="36"/>
      <c r="J2410" s="23" t="str">
        <f>VLOOKUP(A2410,[1]FloodArchive!$A$2:$P$6000,13,FALSE)</f>
        <v>Brief torrential rain</v>
      </c>
      <c r="K2410" s="26">
        <f>VLOOKUP(A2410,[1]FloodArchive!$A$2:$P$6003,14,FALSE)</f>
        <v>1</v>
      </c>
      <c r="L2410" s="23">
        <f>VLOOKUP(A2410,[1]FloodArchive!$A$2:$P$6000,7,FALSE)</f>
        <v>4136.26</v>
      </c>
      <c r="M2410" s="27">
        <f t="shared" si="118"/>
        <v>3.616607830138189</v>
      </c>
      <c r="N2410" s="23">
        <f>VLOOKUP(A2410,[1]FloodArchive!$A$2:$P$6000,5,FALSE)</f>
        <v>4.37317</v>
      </c>
      <c r="O2410" s="23">
        <f>VLOOKUP(A2410,[1]FloodArchive!$A$2:$P$6000,6,FALSE)</f>
        <v>43.969499999999996</v>
      </c>
      <c r="P2410" s="33" t="s">
        <v>4676</v>
      </c>
    </row>
    <row r="2411" spans="1:16" ht="39.950000000000003" customHeight="1" x14ac:dyDescent="0.2">
      <c r="A2411" s="138">
        <f t="shared" si="119"/>
        <v>1805</v>
      </c>
      <c r="B2411" s="21" t="str">
        <f>VLOOKUP(A2411,[1]FloodArchive!$A$2:$N$6000,3,FALSE)</f>
        <v>Nepal </v>
      </c>
      <c r="C2411" s="22" t="s">
        <v>4677</v>
      </c>
      <c r="D2411" s="24">
        <f>VLOOKUP(A2411,[1]FloodArchive!$A$2:$P$6000,8,FALSE)</f>
        <v>37169</v>
      </c>
      <c r="E2411" s="24">
        <f>VLOOKUP(A2411,[1]FloodArchive!$A$2:$P$6000,9,FALSE)</f>
        <v>37171</v>
      </c>
      <c r="F2411" s="25">
        <f t="shared" ref="F2411:F2474" si="120">E2411-D2411+1</f>
        <v>3</v>
      </c>
      <c r="G2411" s="23">
        <f>VLOOKUP(A2411,[1]FloodArchive!$A$2:$P$6000,11,FALSE)</f>
        <v>2</v>
      </c>
      <c r="H2411" s="23">
        <f>VLOOKUP(A2411,[1]FloodArchive!$A$2:$P$6000,12,FALSE)</f>
        <v>800</v>
      </c>
      <c r="I2411" s="36">
        <v>260000</v>
      </c>
      <c r="J2411" s="23" t="str">
        <f>VLOOKUP(A2411,[1]FloodArchive!$A$2:$P$6000,13,FALSE)</f>
        <v>Tropical cyclone</v>
      </c>
      <c r="K2411" s="26">
        <f>VLOOKUP(A2411,[1]FloodArchive!$A$2:$P$6003,14,FALSE)</f>
        <v>1</v>
      </c>
      <c r="L2411" s="23">
        <f>VLOOKUP(A2411,[1]FloodArchive!$A$2:$P$6000,7,FALSE)</f>
        <v>8297.09</v>
      </c>
      <c r="M2411" s="27">
        <f t="shared" si="118"/>
        <v>4.3960470557054636</v>
      </c>
      <c r="N2411" s="23">
        <f>VLOOKUP(A2411,[1]FloodArchive!$A$2:$P$6000,5,FALSE)</f>
        <v>87.120800000000003</v>
      </c>
      <c r="O2411" s="23">
        <f>VLOOKUP(A2411,[1]FloodArchive!$A$2:$P$6000,6,FALSE)</f>
        <v>26.667400000000001</v>
      </c>
      <c r="P2411" s="33" t="s">
        <v>4678</v>
      </c>
    </row>
    <row r="2412" spans="1:16" ht="39.950000000000003" customHeight="1" x14ac:dyDescent="0.2">
      <c r="A2412" s="138">
        <f t="shared" si="119"/>
        <v>1804</v>
      </c>
      <c r="B2412" s="21" t="str">
        <f>VLOOKUP(A2412,[1]FloodArchive!$A$2:$N$6000,3,FALSE)</f>
        <v>Iran</v>
      </c>
      <c r="C2412" s="22" t="s">
        <v>4679</v>
      </c>
      <c r="D2412" s="24">
        <f>VLOOKUP(A2412,[1]FloodArchive!$A$2:$P$6000,8,FALSE)</f>
        <v>37165</v>
      </c>
      <c r="E2412" s="24">
        <f>VLOOKUP(A2412,[1]FloodArchive!$A$2:$P$6000,9,FALSE)</f>
        <v>37166</v>
      </c>
      <c r="F2412" s="25">
        <f t="shared" si="120"/>
        <v>2</v>
      </c>
      <c r="G2412" s="23">
        <f>VLOOKUP(A2412,[1]FloodArchive!$A$2:$P$6000,11,FALSE)</f>
        <v>0</v>
      </c>
      <c r="H2412" s="23">
        <f>VLOOKUP(A2412,[1]FloodArchive!$A$2:$P$6000,12,FALSE)</f>
        <v>3000</v>
      </c>
      <c r="I2412" s="36"/>
      <c r="J2412" s="23" t="str">
        <f>VLOOKUP(A2412,[1]FloodArchive!$A$2:$P$6000,13,FALSE)</f>
        <v>Brief torrential rain</v>
      </c>
      <c r="K2412" s="26">
        <f>VLOOKUP(A2412,[1]FloodArchive!$A$2:$P$6003,14,FALSE)</f>
        <v>1</v>
      </c>
      <c r="L2412" s="23">
        <f>VLOOKUP(A2412,[1]FloodArchive!$A$2:$P$6000,7,FALSE)</f>
        <v>27363.34</v>
      </c>
      <c r="M2412" s="27">
        <f t="shared" si="118"/>
        <v>4.738199102419606</v>
      </c>
      <c r="N2412" s="23">
        <f>VLOOKUP(A2412,[1]FloodArchive!$A$2:$P$6000,5,FALSE)</f>
        <v>54.316499999999998</v>
      </c>
      <c r="O2412" s="23">
        <f>VLOOKUP(A2412,[1]FloodArchive!$A$2:$P$6000,6,FALSE)</f>
        <v>37.033499999999997</v>
      </c>
      <c r="P2412" s="33" t="s">
        <v>4680</v>
      </c>
    </row>
    <row r="2413" spans="1:16" ht="39.950000000000003" customHeight="1" x14ac:dyDescent="0.2">
      <c r="A2413" s="138">
        <f t="shared" si="119"/>
        <v>1803</v>
      </c>
      <c r="B2413" s="21" t="str">
        <f>VLOOKUP(A2413,[1]FloodArchive!$A$2:$N$6000,3,FALSE)</f>
        <v>India </v>
      </c>
      <c r="C2413" s="22" t="s">
        <v>4681</v>
      </c>
      <c r="D2413" s="24">
        <f>VLOOKUP(A2413,[1]FloodArchive!$A$2:$P$6000,8,FALSE)</f>
        <v>37164</v>
      </c>
      <c r="E2413" s="24">
        <f>VLOOKUP(A2413,[1]FloodArchive!$A$2:$P$6000,9,FALSE)</f>
        <v>37166</v>
      </c>
      <c r="F2413" s="25">
        <f t="shared" si="120"/>
        <v>3</v>
      </c>
      <c r="G2413" s="23">
        <f>VLOOKUP(A2413,[1]FloodArchive!$A$2:$P$6000,11,FALSE)</f>
        <v>12</v>
      </c>
      <c r="H2413" s="23">
        <f>VLOOKUP(A2413,[1]FloodArchive!$A$2:$P$6000,12,FALSE)</f>
        <v>9000</v>
      </c>
      <c r="I2413" s="36"/>
      <c r="J2413" s="23" t="str">
        <f>VLOOKUP(A2413,[1]FloodArchive!$A$2:$P$6000,13,FALSE)</f>
        <v>Brief torrential rain</v>
      </c>
      <c r="K2413" s="26">
        <f>VLOOKUP(A2413,[1]FloodArchive!$A$2:$P$6003,14,FALSE)</f>
        <v>1</v>
      </c>
      <c r="L2413" s="23">
        <f>VLOOKUP(A2413,[1]FloodArchive!$A$2:$P$6000,7,FALSE)</f>
        <v>44526.51</v>
      </c>
      <c r="M2413" s="27">
        <f t="shared" si="118"/>
        <v>5.1257399110648914</v>
      </c>
      <c r="N2413" s="23">
        <f>VLOOKUP(A2413,[1]FloodArchive!$A$2:$P$6000,5,FALSE)</f>
        <v>79.121399999999994</v>
      </c>
      <c r="O2413" s="23">
        <f>VLOOKUP(A2413,[1]FloodArchive!$A$2:$P$6000,6,FALSE)</f>
        <v>16.745999999999999</v>
      </c>
      <c r="P2413" s="33" t="s">
        <v>4682</v>
      </c>
    </row>
    <row r="2414" spans="1:16" ht="39.950000000000003" customHeight="1" x14ac:dyDescent="0.2">
      <c r="A2414" s="138">
        <f t="shared" si="119"/>
        <v>1802</v>
      </c>
      <c r="B2414" s="21" t="str">
        <f>VLOOKUP(A2414,[1]FloodArchive!$A$2:$N$6000,3,FALSE)</f>
        <v>Brazil </v>
      </c>
      <c r="C2414" s="22" t="s">
        <v>4683</v>
      </c>
      <c r="D2414" s="24">
        <f>VLOOKUP(A2414,[1]FloodArchive!$A$2:$P$6000,8,FALSE)</f>
        <v>37163</v>
      </c>
      <c r="E2414" s="24">
        <f>VLOOKUP(A2414,[1]FloodArchive!$A$2:$P$6000,9,FALSE)</f>
        <v>37168</v>
      </c>
      <c r="F2414" s="25">
        <f t="shared" si="120"/>
        <v>6</v>
      </c>
      <c r="G2414" s="23">
        <f>VLOOKUP(A2414,[1]FloodArchive!$A$2:$P$6000,11,FALSE)</f>
        <v>13</v>
      </c>
      <c r="H2414" s="23">
        <f>VLOOKUP(A2414,[1]FloodArchive!$A$2:$P$6000,12,FALSE)</f>
        <v>12000</v>
      </c>
      <c r="I2414" s="36"/>
      <c r="J2414" s="23" t="str">
        <f>VLOOKUP(A2414,[1]FloodArchive!$A$2:$P$6000,13,FALSE)</f>
        <v>Brief torrential rain</v>
      </c>
      <c r="K2414" s="26">
        <f>VLOOKUP(A2414,[1]FloodArchive!$A$2:$P$6003,14,FALSE)</f>
        <v>1</v>
      </c>
      <c r="L2414" s="23">
        <f>VLOOKUP(A2414,[1]FloodArchive!$A$2:$P$6000,7,FALSE)</f>
        <v>619667.96</v>
      </c>
      <c r="M2414" s="27">
        <f t="shared" si="118"/>
        <v>6.5703102918698937</v>
      </c>
      <c r="N2414" s="23">
        <f>VLOOKUP(A2414,[1]FloodArchive!$A$2:$P$6000,5,FALSE)</f>
        <v>-51.109900000000003</v>
      </c>
      <c r="O2414" s="23">
        <f>VLOOKUP(A2414,[1]FloodArchive!$A$2:$P$6000,6,FALSE)</f>
        <v>-26.202000000000002</v>
      </c>
      <c r="P2414" s="33" t="s">
        <v>4684</v>
      </c>
    </row>
    <row r="2415" spans="1:16" ht="39.950000000000003" customHeight="1" x14ac:dyDescent="0.2">
      <c r="A2415" s="138">
        <f t="shared" si="119"/>
        <v>1801</v>
      </c>
      <c r="B2415" s="21" t="str">
        <f>VLOOKUP(A2415,[1]FloodArchive!$A$2:$N$6000,3,FALSE)</f>
        <v>Rwanda </v>
      </c>
      <c r="C2415" s="22" t="s">
        <v>4685</v>
      </c>
      <c r="D2415" s="24">
        <f>VLOOKUP(A2415,[1]FloodArchive!$A$2:$P$6000,8,FALSE)</f>
        <v>37156</v>
      </c>
      <c r="E2415" s="24">
        <f>VLOOKUP(A2415,[1]FloodArchive!$A$2:$P$6000,9,FALSE)</f>
        <v>37156</v>
      </c>
      <c r="F2415" s="25">
        <f t="shared" si="120"/>
        <v>1</v>
      </c>
      <c r="G2415" s="23">
        <f>VLOOKUP(A2415,[1]FloodArchive!$A$2:$P$6000,11,FALSE)</f>
        <v>10</v>
      </c>
      <c r="H2415" s="23">
        <f>VLOOKUP(A2415,[1]FloodArchive!$A$2:$P$6000,12,FALSE)</f>
        <v>0</v>
      </c>
      <c r="I2415" s="36"/>
      <c r="J2415" s="23" t="str">
        <f>VLOOKUP(A2415,[1]FloodArchive!$A$2:$P$6000,13,FALSE)</f>
        <v>Brief torrential rain</v>
      </c>
      <c r="K2415" s="26">
        <f>VLOOKUP(A2415,[1]FloodArchive!$A$2:$P$6003,14,FALSE)</f>
        <v>1</v>
      </c>
      <c r="L2415" s="23">
        <f>VLOOKUP(A2415,[1]FloodArchive!$A$2:$P$6000,7,FALSE)</f>
        <v>1769.07</v>
      </c>
      <c r="M2415" s="27">
        <f t="shared" si="118"/>
        <v>3.2477450177668556</v>
      </c>
      <c r="N2415" s="23">
        <f>VLOOKUP(A2415,[1]FloodArchive!$A$2:$P$6000,5,FALSE)</f>
        <v>29.646100000000001</v>
      </c>
      <c r="O2415" s="23">
        <f>VLOOKUP(A2415,[1]FloodArchive!$A$2:$P$6000,6,FALSE)</f>
        <v>-2.5923600000000002</v>
      </c>
      <c r="P2415" s="33" t="s">
        <v>4686</v>
      </c>
    </row>
    <row r="2416" spans="1:16" ht="39.950000000000003" customHeight="1" x14ac:dyDescent="0.2">
      <c r="A2416" s="138">
        <f t="shared" si="119"/>
        <v>1800</v>
      </c>
      <c r="B2416" s="21" t="str">
        <f>VLOOKUP(A2416,[1]FloodArchive!$A$2:$N$6000,3,FALSE)</f>
        <v>Phillipines</v>
      </c>
      <c r="C2416" s="22" t="s">
        <v>4687</v>
      </c>
      <c r="D2416" s="24">
        <f>VLOOKUP(A2416,[1]FloodArchive!$A$2:$P$6000,8,FALSE)</f>
        <v>37158</v>
      </c>
      <c r="E2416" s="24">
        <f>VLOOKUP(A2416,[1]FloodArchive!$A$2:$P$6000,9,FALSE)</f>
        <v>37159</v>
      </c>
      <c r="F2416" s="25">
        <f t="shared" si="120"/>
        <v>2</v>
      </c>
      <c r="G2416" s="23">
        <f>VLOOKUP(A2416,[1]FloodArchive!$A$2:$P$6000,11,FALSE)</f>
        <v>1</v>
      </c>
      <c r="H2416" s="23">
        <f>VLOOKUP(A2416,[1]FloodArchive!$A$2:$P$6000,12,FALSE)</f>
        <v>0</v>
      </c>
      <c r="I2416" s="36"/>
      <c r="J2416" s="23" t="str">
        <f>VLOOKUP(A2416,[1]FloodArchive!$A$2:$P$6000,13,FALSE)</f>
        <v>Heavy rain</v>
      </c>
      <c r="K2416" s="26">
        <f>VLOOKUP(A2416,[1]FloodArchive!$A$2:$P$6003,14,FALSE)</f>
        <v>1</v>
      </c>
      <c r="L2416" s="23">
        <f>VLOOKUP(A2416,[1]FloodArchive!$A$2:$P$6000,7,FALSE)</f>
        <v>6000.64</v>
      </c>
      <c r="M2416" s="27">
        <f t="shared" si="118"/>
        <v>4.0792275683218842</v>
      </c>
      <c r="N2416" s="23">
        <f>VLOOKUP(A2416,[1]FloodArchive!$A$2:$P$6000,5,FALSE)</f>
        <v>121.539</v>
      </c>
      <c r="O2416" s="23">
        <f>VLOOKUP(A2416,[1]FloodArchive!$A$2:$P$6000,6,FALSE)</f>
        <v>18.1538</v>
      </c>
      <c r="P2416" s="33" t="s">
        <v>4688</v>
      </c>
    </row>
    <row r="2417" spans="1:16" ht="39.950000000000003" customHeight="1" x14ac:dyDescent="0.2">
      <c r="A2417" s="138">
        <f t="shared" si="119"/>
        <v>1799</v>
      </c>
      <c r="B2417" s="21" t="str">
        <f>VLOOKUP(A2417,[1]FloodArchive!$A$2:$N$6000,3,FALSE)</f>
        <v>Mexico</v>
      </c>
      <c r="C2417" s="22" t="s">
        <v>4689</v>
      </c>
      <c r="D2417" s="24">
        <f>VLOOKUP(A2417,[1]FloodArchive!$A$2:$P$6000,8,FALSE)</f>
        <v>37158</v>
      </c>
      <c r="E2417" s="24">
        <f>VLOOKUP(A2417,[1]FloodArchive!$A$2:$P$6000,9,FALSE)</f>
        <v>37166</v>
      </c>
      <c r="F2417" s="25">
        <f t="shared" si="120"/>
        <v>9</v>
      </c>
      <c r="G2417" s="23">
        <f>VLOOKUP(A2417,[1]FloodArchive!$A$2:$P$6000,11,FALSE)</f>
        <v>3</v>
      </c>
      <c r="H2417" s="23">
        <f>VLOOKUP(A2417,[1]FloodArchive!$A$2:$P$6000,12,FALSE)</f>
        <v>38000</v>
      </c>
      <c r="I2417" s="36"/>
      <c r="J2417" s="23" t="str">
        <f>VLOOKUP(A2417,[1]FloodArchive!$A$2:$P$6000,13,FALSE)</f>
        <v>Tropical cyclone</v>
      </c>
      <c r="K2417" s="26">
        <f>VLOOKUP(A2417,[1]FloodArchive!$A$2:$P$6003,14,FALSE)</f>
        <v>1</v>
      </c>
      <c r="L2417" s="23">
        <f>VLOOKUP(A2417,[1]FloodArchive!$A$2:$P$6000,7,FALSE)</f>
        <v>35716.61</v>
      </c>
      <c r="M2417" s="27">
        <f t="shared" ref="M2417:M2480" si="121">LOG(F2417*K2417*L2417)</f>
        <v>5.5071127410623211</v>
      </c>
      <c r="N2417" s="23">
        <f>VLOOKUP(A2417,[1]FloodArchive!$A$2:$P$6000,5,FALSE)</f>
        <v>-102.05200000000001</v>
      </c>
      <c r="O2417" s="23">
        <f>VLOOKUP(A2417,[1]FloodArchive!$A$2:$P$6000,6,FALSE)</f>
        <v>18.092500000000001</v>
      </c>
      <c r="P2417" s="33" t="s">
        <v>4690</v>
      </c>
    </row>
    <row r="2418" spans="1:16" ht="39.950000000000003" customHeight="1" x14ac:dyDescent="0.2">
      <c r="A2418" s="138">
        <f t="shared" si="119"/>
        <v>1798</v>
      </c>
      <c r="B2418" s="21" t="str">
        <f>VLOOKUP(A2418,[1]FloodArchive!$A$2:$N$6000,3,FALSE)</f>
        <v>Iran</v>
      </c>
      <c r="C2418" s="22" t="s">
        <v>4691</v>
      </c>
      <c r="D2418" s="24">
        <f>VLOOKUP(A2418,[1]FloodArchive!$A$2:$P$6000,8,FALSE)</f>
        <v>37153</v>
      </c>
      <c r="E2418" s="24">
        <f>VLOOKUP(A2418,[1]FloodArchive!$A$2:$P$6000,9,FALSE)</f>
        <v>37154</v>
      </c>
      <c r="F2418" s="25">
        <f t="shared" si="120"/>
        <v>2</v>
      </c>
      <c r="G2418" s="23">
        <f>VLOOKUP(A2418,[1]FloodArchive!$A$2:$P$6000,11,FALSE)</f>
        <v>1</v>
      </c>
      <c r="H2418" s="23">
        <f>VLOOKUP(A2418,[1]FloodArchive!$A$2:$P$6000,12,FALSE)</f>
        <v>800</v>
      </c>
      <c r="I2418" s="36"/>
      <c r="J2418" s="23" t="str">
        <f>VLOOKUP(A2418,[1]FloodArchive!$A$2:$P$6000,13,FALSE)</f>
        <v>Brief torrential rain</v>
      </c>
      <c r="K2418" s="26">
        <f>VLOOKUP(A2418,[1]FloodArchive!$A$2:$P$6003,14,FALSE)</f>
        <v>1</v>
      </c>
      <c r="L2418" s="23">
        <f>VLOOKUP(A2418,[1]FloodArchive!$A$2:$P$6000,7,FALSE)</f>
        <v>10285.01</v>
      </c>
      <c r="M2418" s="27">
        <f t="shared" si="121"/>
        <v>4.3132347139545884</v>
      </c>
      <c r="N2418" s="23">
        <f>VLOOKUP(A2418,[1]FloodArchive!$A$2:$P$6000,5,FALSE)</f>
        <v>54.98</v>
      </c>
      <c r="O2418" s="23">
        <f>VLOOKUP(A2418,[1]FloodArchive!$A$2:$P$6000,6,FALSE)</f>
        <v>37.378500000000003</v>
      </c>
      <c r="P2418" s="33" t="s">
        <v>4692</v>
      </c>
    </row>
    <row r="2419" spans="1:16" ht="39.950000000000003" customHeight="1" x14ac:dyDescent="0.2">
      <c r="A2419" s="138">
        <f t="shared" si="119"/>
        <v>1797</v>
      </c>
      <c r="B2419" s="21" t="str">
        <f>VLOOKUP(A2419,[1]FloodArchive!$A$2:$N$6000,3,FALSE)</f>
        <v>China</v>
      </c>
      <c r="C2419" s="22" t="s">
        <v>4693</v>
      </c>
      <c r="D2419" s="24">
        <f>VLOOKUP(A2419,[1]FloodArchive!$A$2:$P$6000,8,FALSE)</f>
        <v>37153</v>
      </c>
      <c r="E2419" s="24">
        <f>VLOOKUP(A2419,[1]FloodArchive!$A$2:$P$6000,9,FALSE)</f>
        <v>37156</v>
      </c>
      <c r="F2419" s="25">
        <f t="shared" si="120"/>
        <v>4</v>
      </c>
      <c r="G2419" s="23">
        <f>VLOOKUP(A2419,[1]FloodArchive!$A$2:$P$6000,11,FALSE)</f>
        <v>25</v>
      </c>
      <c r="H2419" s="23">
        <f>VLOOKUP(A2419,[1]FloodArchive!$A$2:$P$6000,12,FALSE)</f>
        <v>100000</v>
      </c>
      <c r="I2419" s="36">
        <v>240000000</v>
      </c>
      <c r="J2419" s="23" t="str">
        <f>VLOOKUP(A2419,[1]FloodArchive!$A$2:$P$6000,13,FALSE)</f>
        <v>Brief torrential rain</v>
      </c>
      <c r="K2419" s="26">
        <f>VLOOKUP(A2419,[1]FloodArchive!$A$2:$P$6003,14,FALSE)</f>
        <v>1</v>
      </c>
      <c r="L2419" s="23">
        <f>VLOOKUP(A2419,[1]FloodArchive!$A$2:$P$6000,7,FALSE)</f>
        <v>14700.46</v>
      </c>
      <c r="M2419" s="27">
        <f t="shared" si="121"/>
        <v>4.7693909160309689</v>
      </c>
      <c r="N2419" s="23">
        <f>VLOOKUP(A2419,[1]FloodArchive!$A$2:$P$6000,5,FALSE)</f>
        <v>104.595</v>
      </c>
      <c r="O2419" s="23">
        <f>VLOOKUP(A2419,[1]FloodArchive!$A$2:$P$6000,6,FALSE)</f>
        <v>31.038900000000002</v>
      </c>
      <c r="P2419" s="33" t="s">
        <v>4694</v>
      </c>
    </row>
    <row r="2420" spans="1:16" ht="39.950000000000003" customHeight="1" x14ac:dyDescent="0.2">
      <c r="A2420" s="138">
        <f t="shared" si="119"/>
        <v>1796</v>
      </c>
      <c r="B2420" s="21" t="str">
        <f>VLOOKUP(A2420,[1]FloodArchive!$A$2:$N$6000,3,FALSE)</f>
        <v>Nicaragua </v>
      </c>
      <c r="C2420" s="22" t="s">
        <v>4695</v>
      </c>
      <c r="D2420" s="24">
        <f>VLOOKUP(A2420,[1]FloodArchive!$A$2:$P$6000,8,FALSE)</f>
        <v>37152</v>
      </c>
      <c r="E2420" s="24">
        <f>VLOOKUP(A2420,[1]FloodArchive!$A$2:$P$6000,9,FALSE)</f>
        <v>37155</v>
      </c>
      <c r="F2420" s="25">
        <f t="shared" si="120"/>
        <v>4</v>
      </c>
      <c r="G2420" s="23">
        <f>VLOOKUP(A2420,[1]FloodArchive!$A$2:$P$6000,11,FALSE)</f>
        <v>4</v>
      </c>
      <c r="H2420" s="23">
        <f>VLOOKUP(A2420,[1]FloodArchive!$A$2:$P$6000,12,FALSE)</f>
        <v>800</v>
      </c>
      <c r="I2420" s="36"/>
      <c r="J2420" s="23" t="str">
        <f>VLOOKUP(A2420,[1]FloodArchive!$A$2:$P$6000,13,FALSE)</f>
        <v>Brief torrential rain</v>
      </c>
      <c r="K2420" s="26">
        <f>VLOOKUP(A2420,[1]FloodArchive!$A$2:$P$6003,14,FALSE)</f>
        <v>1</v>
      </c>
      <c r="L2420" s="23">
        <f>VLOOKUP(A2420,[1]FloodArchive!$A$2:$P$6000,7,FALSE)</f>
        <v>7805.62</v>
      </c>
      <c r="M2420" s="27">
        <f t="shared" si="121"/>
        <v>4.4944673960851098</v>
      </c>
      <c r="N2420" s="23">
        <f>VLOOKUP(A2420,[1]FloodArchive!$A$2:$P$6000,5,FALSE)</f>
        <v>-92.606999999999999</v>
      </c>
      <c r="O2420" s="23">
        <f>VLOOKUP(A2420,[1]FloodArchive!$A$2:$P$6000,6,FALSE)</f>
        <v>15.2301</v>
      </c>
      <c r="P2420" s="33" t="s">
        <v>4696</v>
      </c>
    </row>
    <row r="2421" spans="1:16" ht="39.950000000000003" customHeight="1" x14ac:dyDescent="0.2">
      <c r="A2421" s="138">
        <f t="shared" si="119"/>
        <v>1795</v>
      </c>
      <c r="B2421" s="21" t="str">
        <f>VLOOKUP(A2421,[1]FloodArchive!$A$2:$N$6000,3,FALSE)</f>
        <v>Taiwan</v>
      </c>
      <c r="C2421" s="22" t="s">
        <v>4697</v>
      </c>
      <c r="D2421" s="24">
        <f>VLOOKUP(A2421,[1]FloodArchive!$A$2:$P$6000,8,FALSE)</f>
        <v>37150</v>
      </c>
      <c r="E2421" s="24">
        <f>VLOOKUP(A2421,[1]FloodArchive!$A$2:$P$6000,9,FALSE)</f>
        <v>37154</v>
      </c>
      <c r="F2421" s="25">
        <f t="shared" si="120"/>
        <v>5</v>
      </c>
      <c r="G2421" s="23">
        <f>VLOOKUP(A2421,[1]FloodArchive!$A$2:$P$6000,11,FALSE)</f>
        <v>90</v>
      </c>
      <c r="H2421" s="23">
        <f>VLOOKUP(A2421,[1]FloodArchive!$A$2:$P$6000,12,FALSE)</f>
        <v>10000</v>
      </c>
      <c r="I2421" s="36">
        <v>200000000</v>
      </c>
      <c r="J2421" s="23" t="str">
        <f>VLOOKUP(A2421,[1]FloodArchive!$A$2:$P$6000,13,FALSE)</f>
        <v>Tropical cyclone</v>
      </c>
      <c r="K2421" s="26">
        <f>VLOOKUP(A2421,[1]FloodArchive!$A$2:$P$6003,14,FALSE)</f>
        <v>2</v>
      </c>
      <c r="L2421" s="23">
        <f>VLOOKUP(A2421,[1]FloodArchive!$A$2:$P$6000,7,FALSE)</f>
        <v>2802.78</v>
      </c>
      <c r="M2421" s="27">
        <f t="shared" si="121"/>
        <v>4.4475890098060429</v>
      </c>
      <c r="N2421" s="23">
        <f>VLOOKUP(A2421,[1]FloodArchive!$A$2:$P$6000,5,FALSE)</f>
        <v>121.29</v>
      </c>
      <c r="O2421" s="23">
        <f>VLOOKUP(A2421,[1]FloodArchive!$A$2:$P$6000,6,FALSE)</f>
        <v>24.994900000000001</v>
      </c>
      <c r="P2421" s="33" t="s">
        <v>4698</v>
      </c>
    </row>
    <row r="2422" spans="1:16" ht="39.950000000000003" customHeight="1" x14ac:dyDescent="0.2">
      <c r="A2422" s="138">
        <f t="shared" si="119"/>
        <v>1794</v>
      </c>
      <c r="B2422" s="21" t="str">
        <f>VLOOKUP(A2422,[1]FloodArchive!$A$2:$N$6000,3,FALSE)</f>
        <v>Italy</v>
      </c>
      <c r="C2422" s="22" t="s">
        <v>4699</v>
      </c>
      <c r="D2422" s="24">
        <f>VLOOKUP(A2422,[1]FloodArchive!$A$2:$P$6000,8,FALSE)</f>
        <v>37148</v>
      </c>
      <c r="E2422" s="24">
        <f>VLOOKUP(A2422,[1]FloodArchive!$A$2:$P$6000,9,FALSE)</f>
        <v>37149</v>
      </c>
      <c r="F2422" s="25">
        <f t="shared" si="120"/>
        <v>2</v>
      </c>
      <c r="G2422" s="23">
        <f>VLOOKUP(A2422,[1]FloodArchive!$A$2:$P$6000,11,FALSE)</f>
        <v>2</v>
      </c>
      <c r="H2422" s="23">
        <f>VLOOKUP(A2422,[1]FloodArchive!$A$2:$P$6000,12,FALSE)</f>
        <v>0</v>
      </c>
      <c r="I2422" s="36"/>
      <c r="J2422" s="23" t="str">
        <f>VLOOKUP(A2422,[1]FloodArchive!$A$2:$P$6000,13,FALSE)</f>
        <v>Brief torrential rain</v>
      </c>
      <c r="K2422" s="26">
        <f>VLOOKUP(A2422,[1]FloodArchive!$A$2:$P$6003,14,FALSE)</f>
        <v>1</v>
      </c>
      <c r="L2422" s="23">
        <f>VLOOKUP(A2422,[1]FloodArchive!$A$2:$P$6000,7,FALSE)</f>
        <v>69.400300000000001</v>
      </c>
      <c r="M2422" s="27">
        <f t="shared" si="121"/>
        <v>2.1423913434684465</v>
      </c>
      <c r="N2422" s="23">
        <f>VLOOKUP(A2422,[1]FloodArchive!$A$2:$P$6000,5,FALSE)</f>
        <v>14.2544</v>
      </c>
      <c r="O2422" s="23">
        <f>VLOOKUP(A2422,[1]FloodArchive!$A$2:$P$6000,6,FALSE)</f>
        <v>40.882899999999999</v>
      </c>
      <c r="P2422" s="33" t="s">
        <v>4700</v>
      </c>
    </row>
    <row r="2423" spans="1:16" ht="39.950000000000003" customHeight="1" x14ac:dyDescent="0.2">
      <c r="A2423" s="138">
        <f t="shared" si="119"/>
        <v>1793</v>
      </c>
      <c r="B2423" s="21" t="str">
        <f>VLOOKUP(A2423,[1]FloodArchive!$A$2:$N$6000,3,FALSE)</f>
        <v>Guinea</v>
      </c>
      <c r="C2423" s="22" t="s">
        <v>4701</v>
      </c>
      <c r="D2423" s="24">
        <f>VLOOKUP(A2423,[1]FloodArchive!$A$2:$P$6000,8,FALSE)</f>
        <v>37121</v>
      </c>
      <c r="E2423" s="24">
        <f>VLOOKUP(A2423,[1]FloodArchive!$A$2:$P$6000,9,FALSE)</f>
        <v>37173</v>
      </c>
      <c r="F2423" s="25">
        <f t="shared" si="120"/>
        <v>53</v>
      </c>
      <c r="G2423" s="23">
        <f>VLOOKUP(A2423,[1]FloodArchive!$A$2:$P$6000,11,FALSE)</f>
        <v>11</v>
      </c>
      <c r="H2423" s="23">
        <f>VLOOKUP(A2423,[1]FloodArchive!$A$2:$P$6000,12,FALSE)</f>
        <v>43500</v>
      </c>
      <c r="I2423" s="36"/>
      <c r="J2423" s="23" t="str">
        <f>VLOOKUP(A2423,[1]FloodArchive!$A$2:$P$6000,13,FALSE)</f>
        <v>Heavy rain</v>
      </c>
      <c r="K2423" s="26">
        <f>VLOOKUP(A2423,[1]FloodArchive!$A$2:$P$6003,14,FALSE)</f>
        <v>2</v>
      </c>
      <c r="L2423" s="23">
        <f>VLOOKUP(A2423,[1]FloodArchive!$A$2:$P$6000,7,FALSE)</f>
        <v>264055.39</v>
      </c>
      <c r="M2423" s="27">
        <f t="shared" si="121"/>
        <v>7.4470009021654668</v>
      </c>
      <c r="N2423" s="23">
        <f>VLOOKUP(A2423,[1]FloodArchive!$A$2:$P$6000,5,FALSE)</f>
        <v>-9.2270900000000005</v>
      </c>
      <c r="O2423" s="23">
        <f>VLOOKUP(A2423,[1]FloodArchive!$A$2:$P$6000,6,FALSE)</f>
        <v>10.549300000000001</v>
      </c>
      <c r="P2423" s="33" t="s">
        <v>4702</v>
      </c>
    </row>
    <row r="2424" spans="1:16" ht="39.950000000000003" customHeight="1" x14ac:dyDescent="0.2">
      <c r="A2424" s="138">
        <f t="shared" si="119"/>
        <v>1792</v>
      </c>
      <c r="B2424" s="21" t="str">
        <f>VLOOKUP(A2424,[1]FloodArchive!$A$2:$N$6000,3,FALSE)</f>
        <v>Thailand </v>
      </c>
      <c r="C2424" s="22" t="s">
        <v>4703</v>
      </c>
      <c r="D2424" s="24">
        <f>VLOOKUP(A2424,[1]FloodArchive!$A$2:$P$6000,8,FALSE)</f>
        <v>37144</v>
      </c>
      <c r="E2424" s="24">
        <f>VLOOKUP(A2424,[1]FloodArchive!$A$2:$P$6000,9,FALSE)</f>
        <v>37146</v>
      </c>
      <c r="F2424" s="25">
        <f t="shared" si="120"/>
        <v>3</v>
      </c>
      <c r="G2424" s="23">
        <f>VLOOKUP(A2424,[1]FloodArchive!$A$2:$P$6000,11,FALSE)</f>
        <v>0</v>
      </c>
      <c r="H2424" s="23">
        <f>VLOOKUP(A2424,[1]FloodArchive!$A$2:$P$6000,12,FALSE)</f>
        <v>0</v>
      </c>
      <c r="I2424" s="36">
        <v>11110000</v>
      </c>
      <c r="J2424" s="23" t="str">
        <f>VLOOKUP(A2424,[1]FloodArchive!$A$2:$P$6000,13,FALSE)</f>
        <v>Heavy rain</v>
      </c>
      <c r="K2424" s="26">
        <f>VLOOKUP(A2424,[1]FloodArchive!$A$2:$P$6003,14,FALSE)</f>
        <v>1</v>
      </c>
      <c r="L2424" s="23">
        <f>VLOOKUP(A2424,[1]FloodArchive!$A$2:$P$6000,7,FALSE)</f>
        <v>14946.03</v>
      </c>
      <c r="M2424" s="27">
        <f t="shared" si="121"/>
        <v>4.6516471043661198</v>
      </c>
      <c r="N2424" s="23">
        <f>VLOOKUP(A2424,[1]FloodArchive!$A$2:$P$6000,5,FALSE)</f>
        <v>103.44199999999999</v>
      </c>
      <c r="O2424" s="23">
        <f>VLOOKUP(A2424,[1]FloodArchive!$A$2:$P$6000,6,FALSE)</f>
        <v>16.6646</v>
      </c>
      <c r="P2424" s="33"/>
    </row>
    <row r="2425" spans="1:16" ht="39.950000000000003" customHeight="1" x14ac:dyDescent="0.2">
      <c r="A2425" s="138">
        <f t="shared" si="119"/>
        <v>1791</v>
      </c>
      <c r="B2425" s="21" t="str">
        <f>VLOOKUP(A2425,[1]FloodArchive!$A$2:$N$6000,3,FALSE)</f>
        <v>India</v>
      </c>
      <c r="C2425" s="22" t="s">
        <v>4704</v>
      </c>
      <c r="D2425" s="24">
        <f>VLOOKUP(A2425,[1]FloodArchive!$A$2:$P$6000,8,FALSE)</f>
        <v>37141</v>
      </c>
      <c r="E2425" s="24">
        <f>VLOOKUP(A2425,[1]FloodArchive!$A$2:$P$6000,9,FALSE)</f>
        <v>37158</v>
      </c>
      <c r="F2425" s="25">
        <f t="shared" si="120"/>
        <v>18</v>
      </c>
      <c r="G2425" s="23">
        <f>VLOOKUP(A2425,[1]FloodArchive!$A$2:$P$6000,11,FALSE)</f>
        <v>146</v>
      </c>
      <c r="H2425" s="23">
        <f>VLOOKUP(A2425,[1]FloodArchive!$A$2:$P$6000,12,FALSE)</f>
        <v>30000</v>
      </c>
      <c r="I2425" s="36">
        <v>93574547.723019332</v>
      </c>
      <c r="J2425" s="23" t="str">
        <f>VLOOKUP(A2425,[1]FloodArchive!$A$2:$P$6000,13,FALSE)</f>
        <v>Heavy rain</v>
      </c>
      <c r="K2425" s="26">
        <f>VLOOKUP(A2425,[1]FloodArchive!$A$2:$P$6003,14,FALSE)</f>
        <v>1</v>
      </c>
      <c r="L2425" s="23">
        <f>VLOOKUP(A2425,[1]FloodArchive!$A$2:$P$6000,7,FALSE)</f>
        <v>30123.95</v>
      </c>
      <c r="M2425" s="27">
        <f t="shared" si="121"/>
        <v>5.7341844231873687</v>
      </c>
      <c r="N2425" s="23">
        <f>VLOOKUP(A2425,[1]FloodArchive!$A$2:$P$6000,5,FALSE)</f>
        <v>84.87</v>
      </c>
      <c r="O2425" s="23">
        <f>VLOOKUP(A2425,[1]FloodArchive!$A$2:$P$6000,6,FALSE)</f>
        <v>26.5321</v>
      </c>
      <c r="P2425" s="33" t="s">
        <v>4705</v>
      </c>
    </row>
    <row r="2426" spans="1:16" ht="39.950000000000003" customHeight="1" x14ac:dyDescent="0.2">
      <c r="A2426" s="138">
        <f t="shared" si="119"/>
        <v>1790</v>
      </c>
      <c r="B2426" s="21" t="str">
        <f>VLOOKUP(A2426,[1]FloodArchive!$A$2:$N$6000,3,FALSE)</f>
        <v>Brazil </v>
      </c>
      <c r="C2426" s="22" t="s">
        <v>4706</v>
      </c>
      <c r="D2426" s="24">
        <f>VLOOKUP(A2426,[1]FloodArchive!$A$2:$P$6000,8,FALSE)</f>
        <v>37137</v>
      </c>
      <c r="E2426" s="24">
        <f>VLOOKUP(A2426,[1]FloodArchive!$A$2:$P$6000,9,FALSE)</f>
        <v>37138</v>
      </c>
      <c r="F2426" s="25">
        <f t="shared" si="120"/>
        <v>2</v>
      </c>
      <c r="G2426" s="23">
        <f>VLOOKUP(A2426,[1]FloodArchive!$A$2:$P$6000,11,FALSE)</f>
        <v>3</v>
      </c>
      <c r="H2426" s="23">
        <f>VLOOKUP(A2426,[1]FloodArchive!$A$2:$P$6000,12,FALSE)</f>
        <v>2400</v>
      </c>
      <c r="I2426" s="36"/>
      <c r="J2426" s="23" t="str">
        <f>VLOOKUP(A2426,[1]FloodArchive!$A$2:$P$6000,13,FALSE)</f>
        <v>Brief torrential rain</v>
      </c>
      <c r="K2426" s="26">
        <f>VLOOKUP(A2426,[1]FloodArchive!$A$2:$P$6003,14,FALSE)</f>
        <v>1</v>
      </c>
      <c r="L2426" s="23">
        <f>VLOOKUP(A2426,[1]FloodArchive!$A$2:$P$6000,7,FALSE)</f>
        <v>13039.84</v>
      </c>
      <c r="M2426" s="27">
        <f t="shared" si="121"/>
        <v>4.4163022582605418</v>
      </c>
      <c r="N2426" s="23">
        <f>VLOOKUP(A2426,[1]FloodArchive!$A$2:$P$6000,5,FALSE)</f>
        <v>-53.948700000000002</v>
      </c>
      <c r="O2426" s="23">
        <f>VLOOKUP(A2426,[1]FloodArchive!$A$2:$P$6000,6,FALSE)</f>
        <v>-31.172699999999999</v>
      </c>
      <c r="P2426" s="33" t="s">
        <v>4707</v>
      </c>
    </row>
    <row r="2427" spans="1:16" ht="39.950000000000003" customHeight="1" x14ac:dyDescent="0.2">
      <c r="A2427" s="138">
        <f t="shared" si="119"/>
        <v>1789</v>
      </c>
      <c r="B2427" s="21" t="str">
        <f>VLOOKUP(A2427,[1]FloodArchive!$A$2:$N$6000,3,FALSE)</f>
        <v>India </v>
      </c>
      <c r="C2427" s="22" t="s">
        <v>4708</v>
      </c>
      <c r="D2427" s="24">
        <f>VLOOKUP(A2427,[1]FloodArchive!$A$2:$P$6000,8,FALSE)</f>
        <v>37123</v>
      </c>
      <c r="E2427" s="24">
        <f>VLOOKUP(A2427,[1]FloodArchive!$A$2:$P$6000,9,FALSE)</f>
        <v>37145</v>
      </c>
      <c r="F2427" s="25">
        <f t="shared" si="120"/>
        <v>23</v>
      </c>
      <c r="G2427" s="23">
        <f>VLOOKUP(A2427,[1]FloodArchive!$A$2:$P$6000,11,FALSE)</f>
        <v>65</v>
      </c>
      <c r="H2427" s="23">
        <f>VLOOKUP(A2427,[1]FloodArchive!$A$2:$P$6000,12,FALSE)</f>
        <v>300000</v>
      </c>
      <c r="I2427" s="36"/>
      <c r="J2427" s="23" t="str">
        <f>VLOOKUP(A2427,[1]FloodArchive!$A$2:$P$6000,13,FALSE)</f>
        <v>Heavy rain</v>
      </c>
      <c r="K2427" s="26">
        <f>VLOOKUP(A2427,[1]FloodArchive!$A$2:$P$6003,14,FALSE)</f>
        <v>1</v>
      </c>
      <c r="L2427" s="23">
        <f>VLOOKUP(A2427,[1]FloodArchive!$A$2:$P$6000,7,FALSE)</f>
        <v>35442.06</v>
      </c>
      <c r="M2427" s="27">
        <f t="shared" si="121"/>
        <v>5.9112467924784422</v>
      </c>
      <c r="N2427" s="23">
        <f>VLOOKUP(A2427,[1]FloodArchive!$A$2:$P$6000,5,FALSE)</f>
        <v>83.051299999999998</v>
      </c>
      <c r="O2427" s="23">
        <f>VLOOKUP(A2427,[1]FloodArchive!$A$2:$P$6000,6,FALSE)</f>
        <v>26.755600000000001</v>
      </c>
      <c r="P2427" s="33" t="s">
        <v>4709</v>
      </c>
    </row>
    <row r="2428" spans="1:16" ht="39.950000000000003" customHeight="1" x14ac:dyDescent="0.2">
      <c r="A2428" s="138">
        <f t="shared" si="119"/>
        <v>1788</v>
      </c>
      <c r="B2428" s="21" t="str">
        <f>VLOOKUP(A2428,[1]FloodArchive!$A$2:$N$6000,3,FALSE)</f>
        <v>Nepal </v>
      </c>
      <c r="C2428" s="22" t="s">
        <v>4710</v>
      </c>
      <c r="D2428" s="24">
        <f>VLOOKUP(A2428,[1]FloodArchive!$A$2:$P$6000,8,FALSE)</f>
        <v>37132</v>
      </c>
      <c r="E2428" s="24">
        <f>VLOOKUP(A2428,[1]FloodArchive!$A$2:$P$6000,9,FALSE)</f>
        <v>37137</v>
      </c>
      <c r="F2428" s="25">
        <f t="shared" si="120"/>
        <v>6</v>
      </c>
      <c r="G2428" s="23">
        <f>VLOOKUP(A2428,[1]FloodArchive!$A$2:$P$6000,11,FALSE)</f>
        <v>17</v>
      </c>
      <c r="H2428" s="23">
        <f>VLOOKUP(A2428,[1]FloodArchive!$A$2:$P$6000,12,FALSE)</f>
        <v>0</v>
      </c>
      <c r="I2428" s="36"/>
      <c r="J2428" s="23" t="str">
        <f>VLOOKUP(A2428,[1]FloodArchive!$A$2:$P$6000,13,FALSE)</f>
        <v>Brief torrential rain</v>
      </c>
      <c r="K2428" s="26">
        <f>VLOOKUP(A2428,[1]FloodArchive!$A$2:$P$6003,14,FALSE)</f>
        <v>1</v>
      </c>
      <c r="L2428" s="23">
        <f>VLOOKUP(A2428,[1]FloodArchive!$A$2:$P$6000,7,FALSE)</f>
        <v>563.40300000000002</v>
      </c>
      <c r="M2428" s="27">
        <f t="shared" si="121"/>
        <v>3.5289704055644187</v>
      </c>
      <c r="N2428" s="23">
        <f>VLOOKUP(A2428,[1]FloodArchive!$A$2:$P$6000,5,FALSE)</f>
        <v>84.793599999999998</v>
      </c>
      <c r="O2428" s="23">
        <f>VLOOKUP(A2428,[1]FloodArchive!$A$2:$P$6000,6,FALSE)</f>
        <v>27.839400000000001</v>
      </c>
      <c r="P2428" s="33" t="s">
        <v>4711</v>
      </c>
    </row>
    <row r="2429" spans="1:16" ht="39.950000000000003" customHeight="1" x14ac:dyDescent="0.2">
      <c r="A2429" s="138">
        <f t="shared" si="119"/>
        <v>1787</v>
      </c>
      <c r="B2429" s="21" t="str">
        <f>VLOOKUP(A2429,[1]FloodArchive!$A$2:$N$6000,3,FALSE)</f>
        <v>China</v>
      </c>
      <c r="C2429" s="22" t="s">
        <v>4712</v>
      </c>
      <c r="D2429" s="24">
        <f>VLOOKUP(A2429,[1]FloodArchive!$A$2:$P$6000,8,FALSE)</f>
        <v>37131</v>
      </c>
      <c r="E2429" s="24">
        <f>VLOOKUP(A2429,[1]FloodArchive!$A$2:$P$6000,9,FALSE)</f>
        <v>37143</v>
      </c>
      <c r="F2429" s="25">
        <f t="shared" si="120"/>
        <v>13</v>
      </c>
      <c r="G2429" s="23">
        <f>VLOOKUP(A2429,[1]FloodArchive!$A$2:$P$6000,11,FALSE)</f>
        <v>4</v>
      </c>
      <c r="H2429" s="23">
        <f>VLOOKUP(A2429,[1]FloodArchive!$A$2:$P$6000,12,FALSE)</f>
        <v>50000</v>
      </c>
      <c r="I2429" s="36">
        <v>24000000</v>
      </c>
      <c r="J2429" s="23" t="str">
        <f>VLOOKUP(A2429,[1]FloodArchive!$A$2:$P$6000,13,FALSE)</f>
        <v>Tropical cyclone</v>
      </c>
      <c r="K2429" s="26">
        <f>VLOOKUP(A2429,[1]FloodArchive!$A$2:$P$6003,14,FALSE)</f>
        <v>1</v>
      </c>
      <c r="L2429" s="23">
        <f>VLOOKUP(A2429,[1]FloodArchive!$A$2:$P$6000,7,FALSE)</f>
        <v>14470.91</v>
      </c>
      <c r="M2429" s="27">
        <f t="shared" si="121"/>
        <v>5.2744391947978153</v>
      </c>
      <c r="N2429" s="23">
        <f>VLOOKUP(A2429,[1]FloodArchive!$A$2:$P$6000,5,FALSE)</f>
        <v>109.503</v>
      </c>
      <c r="O2429" s="23">
        <f>VLOOKUP(A2429,[1]FloodArchive!$A$2:$P$6000,6,FALSE)</f>
        <v>19.39</v>
      </c>
      <c r="P2429" s="33" t="s">
        <v>4713</v>
      </c>
    </row>
    <row r="2430" spans="1:16" ht="39.950000000000003" customHeight="1" x14ac:dyDescent="0.2">
      <c r="A2430" s="138">
        <f t="shared" si="119"/>
        <v>1786</v>
      </c>
      <c r="B2430" s="21" t="str">
        <f>VLOOKUP(A2430,[1]FloodArchive!$A$2:$N$6000,3,FALSE)</f>
        <v>Nigeria </v>
      </c>
      <c r="C2430" s="22" t="s">
        <v>4714</v>
      </c>
      <c r="D2430" s="24">
        <f>VLOOKUP(A2430,[1]FloodArchive!$A$2:$P$6000,8,FALSE)</f>
        <v>37130</v>
      </c>
      <c r="E2430" s="24">
        <f>VLOOKUP(A2430,[1]FloodArchive!$A$2:$P$6000,9,FALSE)</f>
        <v>37138</v>
      </c>
      <c r="F2430" s="25">
        <f t="shared" si="120"/>
        <v>9</v>
      </c>
      <c r="G2430" s="23">
        <f>VLOOKUP(A2430,[1]FloodArchive!$A$2:$P$6000,11,FALSE)</f>
        <v>200</v>
      </c>
      <c r="H2430" s="23">
        <f>VLOOKUP(A2430,[1]FloodArchive!$A$2:$P$6000,12,FALSE)</f>
        <v>80000</v>
      </c>
      <c r="I2430" s="36"/>
      <c r="J2430" s="23" t="str">
        <f>VLOOKUP(A2430,[1]FloodArchive!$A$2:$P$6000,13,FALSE)</f>
        <v>Dam/Levy, break or release</v>
      </c>
      <c r="K2430" s="26">
        <f>VLOOKUP(A2430,[1]FloodArchive!$A$2:$P$6003,14,FALSE)</f>
        <v>2</v>
      </c>
      <c r="L2430" s="23">
        <f>VLOOKUP(A2430,[1]FloodArchive!$A$2:$P$6000,7,FALSE)</f>
        <v>14287.72</v>
      </c>
      <c r="M2430" s="27">
        <f t="shared" si="121"/>
        <v>5.4102354357542675</v>
      </c>
      <c r="N2430" s="23">
        <f>VLOOKUP(A2430,[1]FloodArchive!$A$2:$P$6000,5,FALSE)</f>
        <v>8.6984100000000009</v>
      </c>
      <c r="O2430" s="23">
        <f>VLOOKUP(A2430,[1]FloodArchive!$A$2:$P$6000,6,FALSE)</f>
        <v>11.728400000000001</v>
      </c>
      <c r="P2430" s="33" t="s">
        <v>4715</v>
      </c>
    </row>
    <row r="2431" spans="1:16" ht="39.950000000000003" customHeight="1" x14ac:dyDescent="0.2">
      <c r="A2431" s="138">
        <f t="shared" si="119"/>
        <v>1785</v>
      </c>
      <c r="B2431" s="21" t="str">
        <f>VLOOKUP(A2431,[1]FloodArchive!$A$2:$N$6000,3,FALSE)</f>
        <v>Uganda </v>
      </c>
      <c r="C2431" s="22" t="s">
        <v>4716</v>
      </c>
      <c r="D2431" s="24">
        <f>VLOOKUP(A2431,[1]FloodArchive!$A$2:$P$6000,8,FALSE)</f>
        <v>37123</v>
      </c>
      <c r="E2431" s="24">
        <f>VLOOKUP(A2431,[1]FloodArchive!$A$2:$P$6000,9,FALSE)</f>
        <v>37132</v>
      </c>
      <c r="F2431" s="25">
        <f t="shared" si="120"/>
        <v>10</v>
      </c>
      <c r="G2431" s="23">
        <f>VLOOKUP(A2431,[1]FloodArchive!$A$2:$P$6000,11,FALSE)</f>
        <v>0</v>
      </c>
      <c r="H2431" s="23">
        <f>VLOOKUP(A2431,[1]FloodArchive!$A$2:$P$6000,12,FALSE)</f>
        <v>4000</v>
      </c>
      <c r="I2431" s="36"/>
      <c r="J2431" s="23" t="str">
        <f>VLOOKUP(A2431,[1]FloodArchive!$A$2:$P$6000,13,FALSE)</f>
        <v>Heavy rain</v>
      </c>
      <c r="K2431" s="26">
        <f>VLOOKUP(A2431,[1]FloodArchive!$A$2:$P$6003,14,FALSE)</f>
        <v>1</v>
      </c>
      <c r="L2431" s="23">
        <f>VLOOKUP(A2431,[1]FloodArchive!$A$2:$P$6000,7,FALSE)</f>
        <v>15804.14</v>
      </c>
      <c r="M2431" s="27">
        <f t="shared" si="121"/>
        <v>5.1987708681973457</v>
      </c>
      <c r="N2431" s="23">
        <f>VLOOKUP(A2431,[1]FloodArchive!$A$2:$P$6000,5,FALSE)</f>
        <v>30.0151</v>
      </c>
      <c r="O2431" s="23">
        <f>VLOOKUP(A2431,[1]FloodArchive!$A$2:$P$6000,6,FALSE)</f>
        <v>0.65263899999999997</v>
      </c>
      <c r="P2431" s="33" t="s">
        <v>4717</v>
      </c>
    </row>
    <row r="2432" spans="1:16" ht="39.950000000000003" customHeight="1" x14ac:dyDescent="0.2">
      <c r="A2432" s="138">
        <f t="shared" si="119"/>
        <v>1784</v>
      </c>
      <c r="B2432" s="21" t="str">
        <f>VLOOKUP(A2432,[1]FloodArchive!$A$2:$N$6000,3,FALSE)</f>
        <v>China</v>
      </c>
      <c r="C2432" s="22" t="s">
        <v>4718</v>
      </c>
      <c r="D2432" s="24">
        <f>VLOOKUP(A2432,[1]FloodArchive!$A$2:$P$6000,8,FALSE)</f>
        <v>37128</v>
      </c>
      <c r="E2432" s="24">
        <f>VLOOKUP(A2432,[1]FloodArchive!$A$2:$P$6000,9,FALSE)</f>
        <v>37128</v>
      </c>
      <c r="F2432" s="25">
        <f t="shared" si="120"/>
        <v>1</v>
      </c>
      <c r="G2432" s="23">
        <f>VLOOKUP(A2432,[1]FloodArchive!$A$2:$P$6000,11,FALSE)</f>
        <v>15</v>
      </c>
      <c r="H2432" s="23">
        <f>VLOOKUP(A2432,[1]FloodArchive!$A$2:$P$6000,12,FALSE)</f>
        <v>2000</v>
      </c>
      <c r="I2432" s="36"/>
      <c r="J2432" s="23" t="str">
        <f>VLOOKUP(A2432,[1]FloodArchive!$A$2:$P$6000,13,FALSE)</f>
        <v>Heavy rain</v>
      </c>
      <c r="K2432" s="26">
        <f>VLOOKUP(A2432,[1]FloodArchive!$A$2:$P$6003,14,FALSE)</f>
        <v>1</v>
      </c>
      <c r="L2432" s="23">
        <f>VLOOKUP(A2432,[1]FloodArchive!$A$2:$P$6000,7,FALSE)</f>
        <v>5570.29</v>
      </c>
      <c r="M2432" s="27">
        <f t="shared" si="121"/>
        <v>3.745877805967484</v>
      </c>
      <c r="N2432" s="23">
        <f>VLOOKUP(A2432,[1]FloodArchive!$A$2:$P$6000,5,FALSE)</f>
        <v>106.122</v>
      </c>
      <c r="O2432" s="23">
        <f>VLOOKUP(A2432,[1]FloodArchive!$A$2:$P$6000,6,FALSE)</f>
        <v>23.672599999999999</v>
      </c>
      <c r="P2432" s="33" t="s">
        <v>4719</v>
      </c>
    </row>
    <row r="2433" spans="1:16" ht="39.950000000000003" customHeight="1" x14ac:dyDescent="0.2">
      <c r="A2433" s="138">
        <f t="shared" si="119"/>
        <v>1783</v>
      </c>
      <c r="B2433" s="21" t="str">
        <f>VLOOKUP(A2433,[1]FloodArchive!$A$2:$N$6000,3,FALSE)</f>
        <v>Vietnam </v>
      </c>
      <c r="C2433" s="22" t="s">
        <v>4720</v>
      </c>
      <c r="D2433" s="24">
        <f>VLOOKUP(A2433,[1]FloodArchive!$A$2:$P$6000,8,FALSE)</f>
        <v>37123</v>
      </c>
      <c r="E2433" s="24">
        <f>VLOOKUP(A2433,[1]FloodArchive!$A$2:$P$6000,9,FALSE)</f>
        <v>37125</v>
      </c>
      <c r="F2433" s="25">
        <f t="shared" si="120"/>
        <v>3</v>
      </c>
      <c r="G2433" s="23">
        <f>VLOOKUP(A2433,[1]FloodArchive!$A$2:$P$6000,11,FALSE)</f>
        <v>11</v>
      </c>
      <c r="H2433" s="23">
        <f>VLOOKUP(A2433,[1]FloodArchive!$A$2:$P$6000,12,FALSE)</f>
        <v>640</v>
      </c>
      <c r="I2433" s="36">
        <v>400000</v>
      </c>
      <c r="J2433" s="23" t="str">
        <f>VLOOKUP(A2433,[1]FloodArchive!$A$2:$P$6000,13,FALSE)</f>
        <v>Heavy rain</v>
      </c>
      <c r="K2433" s="26">
        <f>VLOOKUP(A2433,[1]FloodArchive!$A$2:$P$6003,14,FALSE)</f>
        <v>1</v>
      </c>
      <c r="L2433" s="23">
        <f>VLOOKUP(A2433,[1]FloodArchive!$A$2:$P$6000,7,FALSE)</f>
        <v>23437.85</v>
      </c>
      <c r="M2433" s="27">
        <f t="shared" si="121"/>
        <v>4.8470390252072955</v>
      </c>
      <c r="N2433" s="23">
        <f>VLOOKUP(A2433,[1]FloodArchive!$A$2:$P$6000,5,FALSE)</f>
        <v>108.29600000000001</v>
      </c>
      <c r="O2433" s="23">
        <f>VLOOKUP(A2433,[1]FloodArchive!$A$2:$P$6000,6,FALSE)</f>
        <v>12.091100000000001</v>
      </c>
      <c r="P2433" s="33" t="s">
        <v>4721</v>
      </c>
    </row>
    <row r="2434" spans="1:16" ht="39.950000000000003" customHeight="1" x14ac:dyDescent="0.2">
      <c r="A2434" s="138">
        <f t="shared" si="119"/>
        <v>1782</v>
      </c>
      <c r="B2434" s="21" t="str">
        <f>VLOOKUP(A2434,[1]FloodArchive!$A$2:$N$6000,3,FALSE)</f>
        <v>South Africa </v>
      </c>
      <c r="C2434" s="22" t="s">
        <v>4722</v>
      </c>
      <c r="D2434" s="24">
        <f>VLOOKUP(A2434,[1]FloodArchive!$A$2:$P$6000,8,FALSE)</f>
        <v>37120</v>
      </c>
      <c r="E2434" s="24">
        <f>VLOOKUP(A2434,[1]FloodArchive!$A$2:$P$6000,9,FALSE)</f>
        <v>37137</v>
      </c>
      <c r="F2434" s="25">
        <f t="shared" si="120"/>
        <v>18</v>
      </c>
      <c r="G2434" s="23">
        <f>VLOOKUP(A2434,[1]FloodArchive!$A$2:$P$6000,11,FALSE)</f>
        <v>0</v>
      </c>
      <c r="H2434" s="23">
        <f>VLOOKUP(A2434,[1]FloodArchive!$A$2:$P$6000,12,FALSE)</f>
        <v>15000</v>
      </c>
      <c r="I2434" s="36">
        <v>36000000</v>
      </c>
      <c r="J2434" s="23" t="str">
        <f>VLOOKUP(A2434,[1]FloodArchive!$A$2:$P$6000,13,FALSE)</f>
        <v>Heavy rain</v>
      </c>
      <c r="K2434" s="26">
        <f>VLOOKUP(A2434,[1]FloodArchive!$A$2:$P$6003,14,FALSE)</f>
        <v>2</v>
      </c>
      <c r="L2434" s="23">
        <f>VLOOKUP(A2434,[1]FloodArchive!$A$2:$P$6000,7,FALSE)</f>
        <v>1280.1099999999999</v>
      </c>
      <c r="M2434" s="27">
        <f t="shared" si="121"/>
        <v>4.6635497909935983</v>
      </c>
      <c r="N2434" s="23">
        <f>VLOOKUP(A2434,[1]FloodArchive!$A$2:$P$6000,5,FALSE)</f>
        <v>18.604299999999999</v>
      </c>
      <c r="O2434" s="23">
        <f>VLOOKUP(A2434,[1]FloodArchive!$A$2:$P$6000,6,FALSE)</f>
        <v>-33.854700000000001</v>
      </c>
      <c r="P2434" s="33" t="s">
        <v>4723</v>
      </c>
    </row>
    <row r="2435" spans="1:16" ht="39.950000000000003" customHeight="1" x14ac:dyDescent="0.2">
      <c r="A2435" s="138">
        <f t="shared" si="119"/>
        <v>1781</v>
      </c>
      <c r="B2435" s="21" t="str">
        <f>VLOOKUP(A2435,[1]FloodArchive!$A$2:$N$6000,3,FALSE)</f>
        <v>Cambodia</v>
      </c>
      <c r="C2435" s="22" t="s">
        <v>4724</v>
      </c>
      <c r="D2435" s="24">
        <f>VLOOKUP(A2435,[1]FloodArchive!$A$2:$P$6000,8,FALSE)</f>
        <v>37118</v>
      </c>
      <c r="E2435" s="24">
        <f>VLOOKUP(A2435,[1]FloodArchive!$A$2:$P$6000,9,FALSE)</f>
        <v>37214</v>
      </c>
      <c r="F2435" s="25">
        <f t="shared" si="120"/>
        <v>97</v>
      </c>
      <c r="G2435" s="23">
        <f>VLOOKUP(A2435,[1]FloodArchive!$A$2:$P$6000,11,FALSE)</f>
        <v>416</v>
      </c>
      <c r="H2435" s="23">
        <f>VLOOKUP(A2435,[1]FloodArchive!$A$2:$P$6000,12,FALSE)</f>
        <v>1060000</v>
      </c>
      <c r="I2435" s="36">
        <v>100900000</v>
      </c>
      <c r="J2435" s="23" t="str">
        <f>VLOOKUP(A2435,[1]FloodArchive!$A$2:$P$6000,13,FALSE)</f>
        <v>Monsoonal rain</v>
      </c>
      <c r="K2435" s="26">
        <f>VLOOKUP(A2435,[1]FloodArchive!$A$2:$P$6003,14,FALSE)</f>
        <v>2</v>
      </c>
      <c r="L2435" s="23">
        <f>VLOOKUP(A2435,[1]FloodArchive!$A$2:$P$6000,7,FALSE)</f>
        <v>74458.22</v>
      </c>
      <c r="M2435" s="27">
        <f t="shared" si="121"/>
        <v>7.1597143796823559</v>
      </c>
      <c r="N2435" s="23">
        <f>VLOOKUP(A2435,[1]FloodArchive!$A$2:$P$6000,5,FALSE)</f>
        <v>105.38200000000001</v>
      </c>
      <c r="O2435" s="23">
        <f>VLOOKUP(A2435,[1]FloodArchive!$A$2:$P$6000,6,FALSE)</f>
        <v>11.7684</v>
      </c>
      <c r="P2435" s="33" t="s">
        <v>4725</v>
      </c>
    </row>
    <row r="2436" spans="1:16" ht="39.950000000000003" customHeight="1" x14ac:dyDescent="0.2">
      <c r="A2436" s="138">
        <f t="shared" si="119"/>
        <v>1780</v>
      </c>
      <c r="B2436" s="21" t="str">
        <f>VLOOKUP(A2436,[1]FloodArchive!$A$2:$N$6000,3,FALSE)</f>
        <v>Pakistan </v>
      </c>
      <c r="C2436" s="22" t="s">
        <v>4726</v>
      </c>
      <c r="D2436" s="24">
        <f>VLOOKUP(A2436,[1]FloodArchive!$A$2:$P$6000,8,FALSE)</f>
        <v>37119</v>
      </c>
      <c r="E2436" s="24">
        <f>VLOOKUP(A2436,[1]FloodArchive!$A$2:$P$6000,9,FALSE)</f>
        <v>37119</v>
      </c>
      <c r="F2436" s="25">
        <f t="shared" si="120"/>
        <v>1</v>
      </c>
      <c r="G2436" s="23">
        <f>VLOOKUP(A2436,[1]FloodArchive!$A$2:$P$6000,11,FALSE)</f>
        <v>6</v>
      </c>
      <c r="H2436" s="23">
        <f>VLOOKUP(A2436,[1]FloodArchive!$A$2:$P$6000,12,FALSE)</f>
        <v>0</v>
      </c>
      <c r="I2436" s="36"/>
      <c r="J2436" s="23" t="str">
        <f>VLOOKUP(A2436,[1]FloodArchive!$A$2:$P$6000,13,FALSE)</f>
        <v>Brief torrential rain</v>
      </c>
      <c r="K2436" s="26">
        <f>VLOOKUP(A2436,[1]FloodArchive!$A$2:$P$6003,14,FALSE)</f>
        <v>1</v>
      </c>
      <c r="L2436" s="23">
        <f>VLOOKUP(A2436,[1]FloodArchive!$A$2:$P$6000,7,FALSE)</f>
        <v>3031.91</v>
      </c>
      <c r="M2436" s="27">
        <f t="shared" si="121"/>
        <v>3.4817163054417137</v>
      </c>
      <c r="N2436" s="23">
        <f>VLOOKUP(A2436,[1]FloodArchive!$A$2:$P$6000,5,FALSE)</f>
        <v>70.726100000000002</v>
      </c>
      <c r="O2436" s="23">
        <f>VLOOKUP(A2436,[1]FloodArchive!$A$2:$P$6000,6,FALSE)</f>
        <v>30.069099999999999</v>
      </c>
      <c r="P2436" s="33" t="s">
        <v>4727</v>
      </c>
    </row>
    <row r="2437" spans="1:16" ht="39.950000000000003" customHeight="1" x14ac:dyDescent="0.2">
      <c r="A2437" s="138">
        <f t="shared" si="119"/>
        <v>1779</v>
      </c>
      <c r="B2437" s="21" t="str">
        <f>VLOOKUP(A2437,[1]FloodArchive!$A$2:$N$6000,3,FALSE)</f>
        <v>India </v>
      </c>
      <c r="C2437" s="22" t="s">
        <v>4728</v>
      </c>
      <c r="D2437" s="24">
        <f>VLOOKUP(A2437,[1]FloodArchive!$A$2:$P$6000,8,FALSE)</f>
        <v>37117</v>
      </c>
      <c r="E2437" s="24">
        <f>VLOOKUP(A2437,[1]FloodArchive!$A$2:$P$6000,9,FALSE)</f>
        <v>37118</v>
      </c>
      <c r="F2437" s="25">
        <f t="shared" si="120"/>
        <v>2</v>
      </c>
      <c r="G2437" s="23">
        <f>VLOOKUP(A2437,[1]FloodArchive!$A$2:$P$6000,11,FALSE)</f>
        <v>16</v>
      </c>
      <c r="H2437" s="23">
        <f>VLOOKUP(A2437,[1]FloodArchive!$A$2:$P$6000,12,FALSE)</f>
        <v>0</v>
      </c>
      <c r="I2437" s="36"/>
      <c r="J2437" s="23" t="str">
        <f>VLOOKUP(A2437,[1]FloodArchive!$A$2:$P$6000,13,FALSE)</f>
        <v>Heavy rain</v>
      </c>
      <c r="K2437" s="26">
        <f>VLOOKUP(A2437,[1]FloodArchive!$A$2:$P$6003,14,FALSE)</f>
        <v>1</v>
      </c>
      <c r="L2437" s="23">
        <f>VLOOKUP(A2437,[1]FloodArchive!$A$2:$P$6000,7,FALSE)</f>
        <v>3009.11</v>
      </c>
      <c r="M2437" s="27">
        <f t="shared" si="121"/>
        <v>3.7794680596153687</v>
      </c>
      <c r="N2437" s="23">
        <f>VLOOKUP(A2437,[1]FloodArchive!$A$2:$P$6000,5,FALSE)</f>
        <v>76.148099999999999</v>
      </c>
      <c r="O2437" s="23">
        <f>VLOOKUP(A2437,[1]FloodArchive!$A$2:$P$6000,6,FALSE)</f>
        <v>32.606099999999998</v>
      </c>
      <c r="P2437" s="33" t="s">
        <v>4729</v>
      </c>
    </row>
    <row r="2438" spans="1:16" ht="39.950000000000003" customHeight="1" x14ac:dyDescent="0.2">
      <c r="A2438" s="138">
        <f t="shared" si="119"/>
        <v>1778</v>
      </c>
      <c r="B2438" s="21" t="str">
        <f>VLOOKUP(A2438,[1]FloodArchive!$A$2:$N$6000,3,FALSE)</f>
        <v>Chad </v>
      </c>
      <c r="C2438" s="22" t="s">
        <v>4730</v>
      </c>
      <c r="D2438" s="24">
        <f>VLOOKUP(A2438,[1]FloodArchive!$A$2:$P$6000,8,FALSE)</f>
        <v>37122</v>
      </c>
      <c r="E2438" s="24">
        <f>VLOOKUP(A2438,[1]FloodArchive!$A$2:$P$6000,9,FALSE)</f>
        <v>37175</v>
      </c>
      <c r="F2438" s="25">
        <f t="shared" si="120"/>
        <v>54</v>
      </c>
      <c r="G2438" s="23">
        <f>VLOOKUP(A2438,[1]FloodArchive!$A$2:$P$6000,11,FALSE)</f>
        <v>100</v>
      </c>
      <c r="H2438" s="23">
        <f>VLOOKUP(A2438,[1]FloodArchive!$A$2:$P$6000,12,FALSE)</f>
        <v>40000</v>
      </c>
      <c r="I2438" s="36"/>
      <c r="J2438" s="23" t="str">
        <f>VLOOKUP(A2438,[1]FloodArchive!$A$2:$P$6000,13,FALSE)</f>
        <v>Brief torrential rain</v>
      </c>
      <c r="K2438" s="26">
        <f>VLOOKUP(A2438,[1]FloodArchive!$A$2:$P$6003,14,FALSE)</f>
        <v>1</v>
      </c>
      <c r="L2438" s="23">
        <f>VLOOKUP(A2438,[1]FloodArchive!$A$2:$P$6000,7,FALSE)</f>
        <v>104251.73</v>
      </c>
      <c r="M2438" s="27">
        <f t="shared" si="121"/>
        <v>6.750477030406123</v>
      </c>
      <c r="N2438" s="23">
        <f>VLOOKUP(A2438,[1]FloodArchive!$A$2:$P$6000,5,FALSE)</f>
        <v>16.2605</v>
      </c>
      <c r="O2438" s="23">
        <f>VLOOKUP(A2438,[1]FloodArchive!$A$2:$P$6000,6,FALSE)</f>
        <v>9.3266600000000004</v>
      </c>
      <c r="P2438" s="33" t="s">
        <v>4731</v>
      </c>
    </row>
    <row r="2439" spans="1:16" ht="39.950000000000003" customHeight="1" x14ac:dyDescent="0.2">
      <c r="A2439" s="138">
        <f t="shared" si="119"/>
        <v>1777</v>
      </c>
      <c r="B2439" s="21" t="str">
        <f>VLOOKUP(A2439,[1]FloodArchive!$A$2:$N$6000,3,FALSE)</f>
        <v>Philippines </v>
      </c>
      <c r="C2439" s="22" t="s">
        <v>4732</v>
      </c>
      <c r="D2439" s="24">
        <f>VLOOKUP(A2439,[1]FloodArchive!$A$2:$P$6000,8,FALSE)</f>
        <v>37115</v>
      </c>
      <c r="E2439" s="24">
        <f>VLOOKUP(A2439,[1]FloodArchive!$A$2:$P$6000,9,FALSE)</f>
        <v>37117</v>
      </c>
      <c r="F2439" s="25">
        <f t="shared" si="120"/>
        <v>3</v>
      </c>
      <c r="G2439" s="23">
        <f>VLOOKUP(A2439,[1]FloodArchive!$A$2:$P$6000,11,FALSE)</f>
        <v>34</v>
      </c>
      <c r="H2439" s="23">
        <f>VLOOKUP(A2439,[1]FloodArchive!$A$2:$P$6000,12,FALSE)</f>
        <v>79000</v>
      </c>
      <c r="I2439" s="36">
        <v>8300000</v>
      </c>
      <c r="J2439" s="23" t="str">
        <f>VLOOKUP(A2439,[1]FloodArchive!$A$2:$P$6000,13,FALSE)</f>
        <v>Brief torrential rain</v>
      </c>
      <c r="K2439" s="26">
        <f>VLOOKUP(A2439,[1]FloodArchive!$A$2:$P$6003,14,FALSE)</f>
        <v>1</v>
      </c>
      <c r="L2439" s="23">
        <f>VLOOKUP(A2439,[1]FloodArchive!$A$2:$P$6000,7,FALSE)</f>
        <v>31875.75</v>
      </c>
      <c r="M2439" s="27">
        <f t="shared" si="121"/>
        <v>4.9805816667351479</v>
      </c>
      <c r="N2439" s="23">
        <f>VLOOKUP(A2439,[1]FloodArchive!$A$2:$P$6000,5,FALSE)</f>
        <v>122.872</v>
      </c>
      <c r="O2439" s="23">
        <f>VLOOKUP(A2439,[1]FloodArchive!$A$2:$P$6000,6,FALSE)</f>
        <v>7.7988799999999996</v>
      </c>
      <c r="P2439" s="33" t="s">
        <v>4733</v>
      </c>
    </row>
    <row r="2440" spans="1:16" ht="39.950000000000003" customHeight="1" x14ac:dyDescent="0.2">
      <c r="A2440" s="138">
        <f t="shared" si="119"/>
        <v>1776</v>
      </c>
      <c r="B2440" s="21" t="str">
        <f>VLOOKUP(A2440,[1]FloodArchive!$A$2:$N$6000,3,FALSE)</f>
        <v>Thailand</v>
      </c>
      <c r="C2440" s="22" t="s">
        <v>4734</v>
      </c>
      <c r="D2440" s="24">
        <f>VLOOKUP(A2440,[1]FloodArchive!$A$2:$P$6000,8,FALSE)</f>
        <v>37113</v>
      </c>
      <c r="E2440" s="24">
        <f>VLOOKUP(A2440,[1]FloodArchive!$A$2:$P$6000,9,FALSE)</f>
        <v>37128</v>
      </c>
      <c r="F2440" s="25">
        <f t="shared" si="120"/>
        <v>16</v>
      </c>
      <c r="G2440" s="23">
        <f>VLOOKUP(A2440,[1]FloodArchive!$A$2:$P$6000,11,FALSE)</f>
        <v>173</v>
      </c>
      <c r="H2440" s="23">
        <f>VLOOKUP(A2440,[1]FloodArchive!$A$2:$P$6000,12,FALSE)</f>
        <v>10000</v>
      </c>
      <c r="I2440" s="36">
        <v>26400000</v>
      </c>
      <c r="J2440" s="23" t="str">
        <f>VLOOKUP(A2440,[1]FloodArchive!$A$2:$P$6000,13,FALSE)</f>
        <v>Brief torrential rain</v>
      </c>
      <c r="K2440" s="26">
        <f>VLOOKUP(A2440,[1]FloodArchive!$A$2:$P$6003,14,FALSE)</f>
        <v>1</v>
      </c>
      <c r="L2440" s="23">
        <f>VLOOKUP(A2440,[1]FloodArchive!$A$2:$P$6000,7,FALSE)</f>
        <v>4162.8</v>
      </c>
      <c r="M2440" s="27">
        <f t="shared" si="121"/>
        <v>4.8235055285456099</v>
      </c>
      <c r="N2440" s="23">
        <f>VLOOKUP(A2440,[1]FloodArchive!$A$2:$P$6000,5,FALSE)</f>
        <v>105.953</v>
      </c>
      <c r="O2440" s="23">
        <f>VLOOKUP(A2440,[1]FloodArchive!$A$2:$P$6000,6,FALSE)</f>
        <v>18.360700000000001</v>
      </c>
      <c r="P2440" s="33" t="s">
        <v>4735</v>
      </c>
    </row>
    <row r="2441" spans="1:16" ht="39.950000000000003" customHeight="1" x14ac:dyDescent="0.2">
      <c r="A2441" s="138">
        <f t="shared" si="119"/>
        <v>1775</v>
      </c>
      <c r="B2441" s="21" t="str">
        <f>VLOOKUP(A2441,[1]FloodArchive!$A$2:$N$6000,3,FALSE)</f>
        <v>Iran </v>
      </c>
      <c r="C2441" s="22" t="s">
        <v>4736</v>
      </c>
      <c r="D2441" s="24">
        <f>VLOOKUP(A2441,[1]FloodArchive!$A$2:$P$6000,8,FALSE)</f>
        <v>37113</v>
      </c>
      <c r="E2441" s="24">
        <f>VLOOKUP(A2441,[1]FloodArchive!$A$2:$P$6000,9,FALSE)</f>
        <v>37115</v>
      </c>
      <c r="F2441" s="25">
        <f t="shared" si="120"/>
        <v>3</v>
      </c>
      <c r="G2441" s="23">
        <f>VLOOKUP(A2441,[1]FloodArchive!$A$2:$P$6000,11,FALSE)</f>
        <v>600</v>
      </c>
      <c r="H2441" s="23">
        <f>VLOOKUP(A2441,[1]FloodArchive!$A$2:$P$6000,12,FALSE)</f>
        <v>15000</v>
      </c>
      <c r="I2441" s="36">
        <v>58000000</v>
      </c>
      <c r="J2441" s="23" t="str">
        <f>VLOOKUP(A2441,[1]FloodArchive!$A$2:$P$6000,13,FALSE)</f>
        <v>Brief torrential rain</v>
      </c>
      <c r="K2441" s="26">
        <f>VLOOKUP(A2441,[1]FloodArchive!$A$2:$P$6003,14,FALSE)</f>
        <v>2</v>
      </c>
      <c r="L2441" s="23">
        <f>VLOOKUP(A2441,[1]FloodArchive!$A$2:$P$6000,7,FALSE)</f>
        <v>77941.490000000005</v>
      </c>
      <c r="M2441" s="27">
        <f t="shared" si="121"/>
        <v>5.6699199542856933</v>
      </c>
      <c r="N2441" s="23">
        <f>VLOOKUP(A2441,[1]FloodArchive!$A$2:$P$6000,5,FALSE)</f>
        <v>56.906300000000002</v>
      </c>
      <c r="O2441" s="23">
        <f>VLOOKUP(A2441,[1]FloodArchive!$A$2:$P$6000,6,FALSE)</f>
        <v>36.872500000000002</v>
      </c>
      <c r="P2441" s="33" t="s">
        <v>4737</v>
      </c>
    </row>
    <row r="2442" spans="1:16" ht="39.950000000000003" customHeight="1" x14ac:dyDescent="0.2">
      <c r="A2442" s="138">
        <f t="shared" si="119"/>
        <v>1774</v>
      </c>
      <c r="B2442" s="21" t="str">
        <f>VLOOKUP(A2442,[1]FloodArchive!$A$2:$N$6000,3,FALSE)</f>
        <v>Afghanistan </v>
      </c>
      <c r="C2442" s="22" t="s">
        <v>4738</v>
      </c>
      <c r="D2442" s="24">
        <f>VLOOKUP(A2442,[1]FloodArchive!$A$2:$P$6000,8,FALSE)</f>
        <v>37111</v>
      </c>
      <c r="E2442" s="24">
        <f>VLOOKUP(A2442,[1]FloodArchive!$A$2:$P$6000,9,FALSE)</f>
        <v>37111</v>
      </c>
      <c r="F2442" s="25">
        <f t="shared" si="120"/>
        <v>1</v>
      </c>
      <c r="G2442" s="23">
        <f>VLOOKUP(A2442,[1]FloodArchive!$A$2:$P$6000,11,FALSE)</f>
        <v>2</v>
      </c>
      <c r="H2442" s="23">
        <f>VLOOKUP(A2442,[1]FloodArchive!$A$2:$P$6000,12,FALSE)</f>
        <v>0</v>
      </c>
      <c r="I2442" s="36"/>
      <c r="J2442" s="23" t="str">
        <f>VLOOKUP(A2442,[1]FloodArchive!$A$2:$P$6000,13,FALSE)</f>
        <v>Brief torrential rain</v>
      </c>
      <c r="K2442" s="26">
        <f>VLOOKUP(A2442,[1]FloodArchive!$A$2:$P$6003,14,FALSE)</f>
        <v>1</v>
      </c>
      <c r="L2442" s="23">
        <f>VLOOKUP(A2442,[1]FloodArchive!$A$2:$P$6000,7,FALSE)</f>
        <v>1282.21</v>
      </c>
      <c r="M2442" s="27">
        <f t="shared" si="121"/>
        <v>3.1079591596385598</v>
      </c>
      <c r="N2442" s="23">
        <f>VLOOKUP(A2442,[1]FloodArchive!$A$2:$P$6000,5,FALSE)</f>
        <v>69.154899999999998</v>
      </c>
      <c r="O2442" s="23">
        <f>VLOOKUP(A2442,[1]FloodArchive!$A$2:$P$6000,6,FALSE)</f>
        <v>34.6188</v>
      </c>
      <c r="P2442" s="33" t="s">
        <v>4739</v>
      </c>
    </row>
    <row r="2443" spans="1:16" ht="39.950000000000003" customHeight="1" x14ac:dyDescent="0.2">
      <c r="A2443" s="138">
        <f t="shared" ref="A2443:A2506" si="122">A2444+1</f>
        <v>1773</v>
      </c>
      <c r="B2443" s="21" t="str">
        <f>VLOOKUP(A2443,[1]FloodArchive!$A$2:$N$6000,3,FALSE)</f>
        <v>Russia</v>
      </c>
      <c r="C2443" s="22" t="s">
        <v>4740</v>
      </c>
      <c r="D2443" s="24">
        <f>VLOOKUP(A2443,[1]FloodArchive!$A$2:$P$6000,8,FALSE)</f>
        <v>37109</v>
      </c>
      <c r="E2443" s="24">
        <f>VLOOKUP(A2443,[1]FloodArchive!$A$2:$P$6000,9,FALSE)</f>
        <v>37115</v>
      </c>
      <c r="F2443" s="25">
        <f t="shared" si="120"/>
        <v>7</v>
      </c>
      <c r="G2443" s="23">
        <f>VLOOKUP(A2443,[1]FloodArchive!$A$2:$P$6000,11,FALSE)</f>
        <v>11</v>
      </c>
      <c r="H2443" s="23">
        <f>VLOOKUP(A2443,[1]FloodArchive!$A$2:$P$6000,12,FALSE)</f>
        <v>30000</v>
      </c>
      <c r="I2443" s="36">
        <v>12000000</v>
      </c>
      <c r="J2443" s="23" t="str">
        <f>VLOOKUP(A2443,[1]FloodArchive!$A$2:$P$6000,13,FALSE)</f>
        <v>Heavy rain</v>
      </c>
      <c r="K2443" s="26">
        <f>VLOOKUP(A2443,[1]FloodArchive!$A$2:$P$6003,14,FALSE)</f>
        <v>1</v>
      </c>
      <c r="L2443" s="23">
        <f>VLOOKUP(A2443,[1]FloodArchive!$A$2:$P$6000,7,FALSE)</f>
        <v>36650.01</v>
      </c>
      <c r="M2443" s="27">
        <f t="shared" si="121"/>
        <v>5.4091721374891995</v>
      </c>
      <c r="N2443" s="23">
        <f>VLOOKUP(A2443,[1]FloodArchive!$A$2:$P$6000,5,FALSE)</f>
        <v>133.797</v>
      </c>
      <c r="O2443" s="23">
        <f>VLOOKUP(A2443,[1]FloodArchive!$A$2:$P$6000,6,FALSE)</f>
        <v>43.6492</v>
      </c>
      <c r="P2443" s="33" t="s">
        <v>4741</v>
      </c>
    </row>
    <row r="2444" spans="1:16" ht="39.950000000000003" customHeight="1" x14ac:dyDescent="0.2">
      <c r="A2444" s="138">
        <f t="shared" si="122"/>
        <v>1772</v>
      </c>
      <c r="B2444" s="21" t="str">
        <f>VLOOKUP(A2444,[1]FloodArchive!$A$2:$N$6000,3,FALSE)</f>
        <v>Sudan</v>
      </c>
      <c r="C2444" s="22" t="s">
        <v>4742</v>
      </c>
      <c r="D2444" s="24">
        <f>VLOOKUP(A2444,[1]FloodArchive!$A$2:$P$6000,8,FALSE)</f>
        <v>37109</v>
      </c>
      <c r="E2444" s="24">
        <f>VLOOKUP(A2444,[1]FloodArchive!$A$2:$P$6000,9,FALSE)</f>
        <v>37147</v>
      </c>
      <c r="F2444" s="25">
        <f t="shared" si="120"/>
        <v>39</v>
      </c>
      <c r="G2444" s="23">
        <f>VLOOKUP(A2444,[1]FloodArchive!$A$2:$P$6000,11,FALSE)</f>
        <v>5</v>
      </c>
      <c r="H2444" s="23">
        <f>VLOOKUP(A2444,[1]FloodArchive!$A$2:$P$6000,12,FALSE)</f>
        <v>45000</v>
      </c>
      <c r="I2444" s="36"/>
      <c r="J2444" s="23" t="str">
        <f>VLOOKUP(A2444,[1]FloodArchive!$A$2:$P$6000,13,FALSE)</f>
        <v>Heavy rain</v>
      </c>
      <c r="K2444" s="26">
        <f>VLOOKUP(A2444,[1]FloodArchive!$A$2:$P$6003,14,FALSE)</f>
        <v>1</v>
      </c>
      <c r="L2444" s="23">
        <f>VLOOKUP(A2444,[1]FloodArchive!$A$2:$P$6000,7,FALSE)</f>
        <v>557928.11</v>
      </c>
      <c r="M2444" s="27">
        <f t="shared" si="121"/>
        <v>7.3376428499753947</v>
      </c>
      <c r="N2444" s="23">
        <f>VLOOKUP(A2444,[1]FloodArchive!$A$2:$P$6000,5,FALSE)</f>
        <v>34.427700000000002</v>
      </c>
      <c r="O2444" s="23">
        <f>VLOOKUP(A2444,[1]FloodArchive!$A$2:$P$6000,6,FALSE)</f>
        <v>14.996700000000001</v>
      </c>
      <c r="P2444" s="33" t="s">
        <v>4743</v>
      </c>
    </row>
    <row r="2445" spans="1:16" ht="39.950000000000003" customHeight="1" x14ac:dyDescent="0.2">
      <c r="A2445" s="138">
        <f t="shared" si="122"/>
        <v>1771</v>
      </c>
      <c r="B2445" s="21" t="str">
        <f>VLOOKUP(A2445,[1]FloodArchive!$A$2:$N$6000,3,FALSE)</f>
        <v>Yemen </v>
      </c>
      <c r="C2445" s="22" t="s">
        <v>4744</v>
      </c>
      <c r="D2445" s="24">
        <f>VLOOKUP(A2445,[1]FloodArchive!$A$2:$P$6000,8,FALSE)</f>
        <v>37108</v>
      </c>
      <c r="E2445" s="24">
        <f>VLOOKUP(A2445,[1]FloodArchive!$A$2:$P$6000,9,FALSE)</f>
        <v>37108</v>
      </c>
      <c r="F2445" s="25">
        <f t="shared" si="120"/>
        <v>1</v>
      </c>
      <c r="G2445" s="23">
        <f>VLOOKUP(A2445,[1]FloodArchive!$A$2:$P$6000,11,FALSE)</f>
        <v>11</v>
      </c>
      <c r="H2445" s="23">
        <f>VLOOKUP(A2445,[1]FloodArchive!$A$2:$P$6000,12,FALSE)</f>
        <v>0</v>
      </c>
      <c r="I2445" s="36"/>
      <c r="J2445" s="23" t="str">
        <f>VLOOKUP(A2445,[1]FloodArchive!$A$2:$P$6000,13,FALSE)</f>
        <v>Heavy rain</v>
      </c>
      <c r="K2445" s="26">
        <f>VLOOKUP(A2445,[1]FloodArchive!$A$2:$P$6003,14,FALSE)</f>
        <v>1</v>
      </c>
      <c r="L2445" s="23">
        <f>VLOOKUP(A2445,[1]FloodArchive!$A$2:$P$6000,7,FALSE)</f>
        <v>4207.18</v>
      </c>
      <c r="M2445" s="27">
        <f t="shared" si="121"/>
        <v>3.6239910932707264</v>
      </c>
      <c r="N2445" s="23">
        <f>VLOOKUP(A2445,[1]FloodArchive!$A$2:$P$6000,5,FALSE)</f>
        <v>44.033200000000001</v>
      </c>
      <c r="O2445" s="23">
        <f>VLOOKUP(A2445,[1]FloodArchive!$A$2:$P$6000,6,FALSE)</f>
        <v>16.378</v>
      </c>
      <c r="P2445" s="33" t="s">
        <v>4745</v>
      </c>
    </row>
    <row r="2446" spans="1:16" ht="39.950000000000003" customHeight="1" x14ac:dyDescent="0.2">
      <c r="A2446" s="138">
        <f t="shared" si="122"/>
        <v>1770</v>
      </c>
      <c r="B2446" s="21" t="str">
        <f>VLOOKUP(A2446,[1]FloodArchive!$A$2:$N$6000,3,FALSE)</f>
        <v>North Korea </v>
      </c>
      <c r="C2446" s="22" t="s">
        <v>4746</v>
      </c>
      <c r="D2446" s="24">
        <f>VLOOKUP(A2446,[1]FloodArchive!$A$2:$P$6000,8,FALSE)</f>
        <v>37104</v>
      </c>
      <c r="E2446" s="24">
        <f>VLOOKUP(A2446,[1]FloodArchive!$A$2:$P$6000,9,FALSE)</f>
        <v>37107</v>
      </c>
      <c r="F2446" s="25">
        <f t="shared" si="120"/>
        <v>4</v>
      </c>
      <c r="G2446" s="23">
        <f>VLOOKUP(A2446,[1]FloodArchive!$A$2:$P$6000,11,FALSE)</f>
        <v>0</v>
      </c>
      <c r="H2446" s="23">
        <f>VLOOKUP(A2446,[1]FloodArchive!$A$2:$P$6000,12,FALSE)</f>
        <v>10000</v>
      </c>
      <c r="I2446" s="36"/>
      <c r="J2446" s="23" t="str">
        <f>VLOOKUP(A2446,[1]FloodArchive!$A$2:$P$6000,13,FALSE)</f>
        <v>Heavy rain</v>
      </c>
      <c r="K2446" s="26">
        <f>VLOOKUP(A2446,[1]FloodArchive!$A$2:$P$6003,14,FALSE)</f>
        <v>1</v>
      </c>
      <c r="L2446" s="23">
        <f>VLOOKUP(A2446,[1]FloodArchive!$A$2:$P$6000,7,FALSE)</f>
        <v>5048.01</v>
      </c>
      <c r="M2446" s="27">
        <f t="shared" si="121"/>
        <v>4.3051801978929856</v>
      </c>
      <c r="N2446" s="23">
        <f>VLOOKUP(A2446,[1]FloodArchive!$A$2:$P$6000,5,FALSE)</f>
        <v>126.694</v>
      </c>
      <c r="O2446" s="23">
        <f>VLOOKUP(A2446,[1]FloodArchive!$A$2:$P$6000,6,FALSE)</f>
        <v>38.1066</v>
      </c>
      <c r="P2446" s="33" t="s">
        <v>4747</v>
      </c>
    </row>
    <row r="2447" spans="1:16" ht="39.950000000000003" customHeight="1" x14ac:dyDescent="0.2">
      <c r="A2447" s="138">
        <f t="shared" si="122"/>
        <v>1769</v>
      </c>
      <c r="B2447" s="21" t="str">
        <f>VLOOKUP(A2447,[1]FloodArchive!$A$2:$N$6000,3,FALSE)</f>
        <v>USA</v>
      </c>
      <c r="C2447" s="22" t="s">
        <v>4748</v>
      </c>
      <c r="D2447" s="24">
        <f>VLOOKUP(A2447,[1]FloodArchive!$A$2:$P$6000,8,FALSE)</f>
        <v>37106</v>
      </c>
      <c r="E2447" s="24">
        <f>VLOOKUP(A2447,[1]FloodArchive!$A$2:$P$6000,9,FALSE)</f>
        <v>37107</v>
      </c>
      <c r="F2447" s="25">
        <f t="shared" si="120"/>
        <v>2</v>
      </c>
      <c r="G2447" s="23">
        <f>VLOOKUP(A2447,[1]FloodArchive!$A$2:$P$6000,11,FALSE)</f>
        <v>2</v>
      </c>
      <c r="H2447" s="23">
        <f>VLOOKUP(A2447,[1]FloodArchive!$A$2:$P$6000,12,FALSE)</f>
        <v>100</v>
      </c>
      <c r="I2447" s="36"/>
      <c r="J2447" s="23" t="str">
        <f>VLOOKUP(A2447,[1]FloodArchive!$A$2:$P$6000,13,FALSE)</f>
        <v>Heavy rain</v>
      </c>
      <c r="K2447" s="26">
        <f>VLOOKUP(A2447,[1]FloodArchive!$A$2:$P$6003,14,FALSE)</f>
        <v>1</v>
      </c>
      <c r="L2447" s="23">
        <f>VLOOKUP(A2447,[1]FloodArchive!$A$2:$P$6000,7,FALSE)</f>
        <v>19308.47</v>
      </c>
      <c r="M2447" s="27">
        <f t="shared" si="121"/>
        <v>4.5867778573831544</v>
      </c>
      <c r="N2447" s="23">
        <f>VLOOKUP(A2447,[1]FloodArchive!$A$2:$P$6000,5,FALSE)</f>
        <v>-83.025899999999993</v>
      </c>
      <c r="O2447" s="23">
        <f>VLOOKUP(A2447,[1]FloodArchive!$A$2:$P$6000,6,FALSE)</f>
        <v>37.079500000000003</v>
      </c>
      <c r="P2447" s="33" t="s">
        <v>4749</v>
      </c>
    </row>
    <row r="2448" spans="1:16" ht="39.950000000000003" customHeight="1" x14ac:dyDescent="0.2">
      <c r="A2448" s="138">
        <f t="shared" si="122"/>
        <v>1768</v>
      </c>
      <c r="B2448" s="21" t="str">
        <f>VLOOKUP(A2448,[1]FloodArchive!$A$2:$N$6000,3,FALSE)</f>
        <v>Nigeria </v>
      </c>
      <c r="C2448" s="22" t="s">
        <v>4750</v>
      </c>
      <c r="D2448" s="24">
        <f>VLOOKUP(A2448,[1]FloodArchive!$A$2:$P$6000,8,FALSE)</f>
        <v>37094</v>
      </c>
      <c r="E2448" s="24">
        <f>VLOOKUP(A2448,[1]FloodArchive!$A$2:$P$6000,9,FALSE)</f>
        <v>37094</v>
      </c>
      <c r="F2448" s="25">
        <f t="shared" si="120"/>
        <v>1</v>
      </c>
      <c r="G2448" s="23">
        <f>VLOOKUP(A2448,[1]FloodArchive!$A$2:$P$6000,11,FALSE)</f>
        <v>0</v>
      </c>
      <c r="H2448" s="23">
        <f>VLOOKUP(A2448,[1]FloodArchive!$A$2:$P$6000,12,FALSE)</f>
        <v>3802</v>
      </c>
      <c r="I2448" s="36"/>
      <c r="J2448" s="23" t="str">
        <f>VLOOKUP(A2448,[1]FloodArchive!$A$2:$P$6000,13,FALSE)</f>
        <v>Heavy rain</v>
      </c>
      <c r="K2448" s="26">
        <f>VLOOKUP(A2448,[1]FloodArchive!$A$2:$P$6003,14,FALSE)</f>
        <v>1</v>
      </c>
      <c r="L2448" s="23">
        <f>VLOOKUP(A2448,[1]FloodArchive!$A$2:$P$6000,7,FALSE)</f>
        <v>1064.6199999999999</v>
      </c>
      <c r="M2448" s="27">
        <f t="shared" si="121"/>
        <v>3.0271946205893667</v>
      </c>
      <c r="N2448" s="23">
        <f>VLOOKUP(A2448,[1]FloodArchive!$A$2:$P$6000,5,FALSE)</f>
        <v>6.1666699999999999</v>
      </c>
      <c r="O2448" s="23">
        <f>VLOOKUP(A2448,[1]FloodArchive!$A$2:$P$6000,6,FALSE)</f>
        <v>12.5291</v>
      </c>
      <c r="P2448" s="33" t="s">
        <v>4751</v>
      </c>
    </row>
    <row r="2449" spans="1:16" ht="39.950000000000003" customHeight="1" x14ac:dyDescent="0.2">
      <c r="A2449" s="138">
        <f t="shared" si="122"/>
        <v>1767</v>
      </c>
      <c r="B2449" s="21" t="str">
        <f>VLOOKUP(A2449,[1]FloodArchive!$A$2:$N$6000,3,FALSE)</f>
        <v>Indonesia</v>
      </c>
      <c r="C2449" s="22" t="s">
        <v>4752</v>
      </c>
      <c r="D2449" s="24">
        <f>VLOOKUP(A2449,[1]FloodArchive!$A$2:$P$6000,8,FALSE)</f>
        <v>37103</v>
      </c>
      <c r="E2449" s="24">
        <f>VLOOKUP(A2449,[1]FloodArchive!$A$2:$P$6000,9,FALSE)</f>
        <v>37104</v>
      </c>
      <c r="F2449" s="25">
        <f t="shared" si="120"/>
        <v>2</v>
      </c>
      <c r="G2449" s="23">
        <f>VLOOKUP(A2449,[1]FloodArchive!$A$2:$P$6000,11,FALSE)</f>
        <v>1</v>
      </c>
      <c r="H2449" s="23">
        <f>VLOOKUP(A2449,[1]FloodArchive!$A$2:$P$6000,12,FALSE)</f>
        <v>3000</v>
      </c>
      <c r="I2449" s="36"/>
      <c r="J2449" s="23" t="str">
        <f>VLOOKUP(A2449,[1]FloodArchive!$A$2:$P$6000,13,FALSE)</f>
        <v>Heavy rain</v>
      </c>
      <c r="K2449" s="26">
        <f>VLOOKUP(A2449,[1]FloodArchive!$A$2:$P$6003,14,FALSE)</f>
        <v>1</v>
      </c>
      <c r="L2449" s="23">
        <f>VLOOKUP(A2449,[1]FloodArchive!$A$2:$P$6000,7,FALSE)</f>
        <v>2398.54</v>
      </c>
      <c r="M2449" s="27">
        <f t="shared" si="121"/>
        <v>3.6809769611735987</v>
      </c>
      <c r="N2449" s="23">
        <f>VLOOKUP(A2449,[1]FloodArchive!$A$2:$P$6000,5,FALSE)</f>
        <v>122.413</v>
      </c>
      <c r="O2449" s="23">
        <f>VLOOKUP(A2449,[1]FloodArchive!$A$2:$P$6000,6,FALSE)</f>
        <v>-1.3148500000000001</v>
      </c>
      <c r="P2449" s="33" t="s">
        <v>4753</v>
      </c>
    </row>
    <row r="2450" spans="1:16" ht="39.950000000000003" customHeight="1" x14ac:dyDescent="0.2">
      <c r="A2450" s="138">
        <f t="shared" si="122"/>
        <v>1766</v>
      </c>
      <c r="B2450" s="21" t="str">
        <f>VLOOKUP(A2450,[1]FloodArchive!$A$2:$N$6000,3,FALSE)</f>
        <v>Bangladesh</v>
      </c>
      <c r="C2450" s="22" t="s">
        <v>4754</v>
      </c>
      <c r="D2450" s="24">
        <f>VLOOKUP(A2450,[1]FloodArchive!$A$2:$P$6000,8,FALSE)</f>
        <v>37103</v>
      </c>
      <c r="E2450" s="24">
        <f>VLOOKUP(A2450,[1]FloodArchive!$A$2:$P$6000,9,FALSE)</f>
        <v>37135</v>
      </c>
      <c r="F2450" s="25">
        <f t="shared" si="120"/>
        <v>33</v>
      </c>
      <c r="G2450" s="23">
        <f>VLOOKUP(A2450,[1]FloodArchive!$A$2:$P$6000,11,FALSE)</f>
        <v>36</v>
      </c>
      <c r="H2450" s="23">
        <f>VLOOKUP(A2450,[1]FloodArchive!$A$2:$P$6000,12,FALSE)</f>
        <v>2750000</v>
      </c>
      <c r="I2450" s="36">
        <v>2000000</v>
      </c>
      <c r="J2450" s="23" t="str">
        <f>VLOOKUP(A2450,[1]FloodArchive!$A$2:$P$6000,13,FALSE)</f>
        <v>Monsoonal rain</v>
      </c>
      <c r="K2450" s="26">
        <f>VLOOKUP(A2450,[1]FloodArchive!$A$2:$P$6003,14,FALSE)</f>
        <v>1</v>
      </c>
      <c r="L2450" s="23">
        <f>VLOOKUP(A2450,[1]FloodArchive!$A$2:$P$6000,7,FALSE)</f>
        <v>190726.68</v>
      </c>
      <c r="M2450" s="27">
        <f t="shared" si="121"/>
        <v>6.7989253889087449</v>
      </c>
      <c r="N2450" s="23">
        <f>VLOOKUP(A2450,[1]FloodArchive!$A$2:$P$6000,5,FALSE)</f>
        <v>89.573599999999999</v>
      </c>
      <c r="O2450" s="23">
        <f>VLOOKUP(A2450,[1]FloodArchive!$A$2:$P$6000,6,FALSE)</f>
        <v>25.930900000000001</v>
      </c>
      <c r="P2450" s="33" t="s">
        <v>4755</v>
      </c>
    </row>
    <row r="2451" spans="1:16" ht="39.950000000000003" customHeight="1" x14ac:dyDescent="0.2">
      <c r="A2451" s="138">
        <f t="shared" si="122"/>
        <v>1765</v>
      </c>
      <c r="B2451" s="21" t="str">
        <f>VLOOKUP(A2451,[1]FloodArchive!$A$2:$N$6000,3,FALSE)</f>
        <v>Indonesia</v>
      </c>
      <c r="C2451" s="22" t="s">
        <v>4756</v>
      </c>
      <c r="D2451" s="24">
        <f>VLOOKUP(A2451,[1]FloodArchive!$A$2:$P$6000,8,FALSE)</f>
        <v>37103</v>
      </c>
      <c r="E2451" s="24">
        <f>VLOOKUP(A2451,[1]FloodArchive!$A$2:$P$6000,9,FALSE)</f>
        <v>37104</v>
      </c>
      <c r="F2451" s="25">
        <f t="shared" si="120"/>
        <v>2</v>
      </c>
      <c r="G2451" s="23">
        <f>VLOOKUP(A2451,[1]FloodArchive!$A$2:$P$6000,11,FALSE)</f>
        <v>108</v>
      </c>
      <c r="H2451" s="23">
        <f>VLOOKUP(A2451,[1]FloodArchive!$A$2:$P$6000,12,FALSE)</f>
        <v>1500</v>
      </c>
      <c r="I2451" s="36"/>
      <c r="J2451" s="23" t="str">
        <f>VLOOKUP(A2451,[1]FloodArchive!$A$2:$P$6000,13,FALSE)</f>
        <v>Heavy rain</v>
      </c>
      <c r="K2451" s="26">
        <f>VLOOKUP(A2451,[1]FloodArchive!$A$2:$P$6003,14,FALSE)</f>
        <v>2</v>
      </c>
      <c r="L2451" s="23">
        <f>VLOOKUP(A2451,[1]FloodArchive!$A$2:$P$6000,7,FALSE)</f>
        <v>1267.27</v>
      </c>
      <c r="M2451" s="27">
        <f t="shared" si="121"/>
        <v>3.7049291452941042</v>
      </c>
      <c r="N2451" s="23">
        <f>VLOOKUP(A2451,[1]FloodArchive!$A$2:$P$6000,5,FALSE)</f>
        <v>97.753600000000006</v>
      </c>
      <c r="O2451" s="23">
        <f>VLOOKUP(A2451,[1]FloodArchive!$A$2:$P$6000,6,FALSE)</f>
        <v>0.81588000000000005</v>
      </c>
      <c r="P2451" s="33" t="s">
        <v>4757</v>
      </c>
    </row>
    <row r="2452" spans="1:16" ht="39.950000000000003" customHeight="1" x14ac:dyDescent="0.2">
      <c r="A2452" s="138">
        <f t="shared" si="122"/>
        <v>1764</v>
      </c>
      <c r="B2452" s="21" t="str">
        <f>VLOOKUP(A2452,[1]FloodArchive!$A$2:$N$6000,3,FALSE)</f>
        <v>Nepal </v>
      </c>
      <c r="C2452" s="22" t="s">
        <v>4758</v>
      </c>
      <c r="D2452" s="24">
        <f>VLOOKUP(A2452,[1]FloodArchive!$A$2:$P$6000,8,FALSE)</f>
        <v>37101</v>
      </c>
      <c r="E2452" s="24">
        <f>VLOOKUP(A2452,[1]FloodArchive!$A$2:$P$6000,9,FALSE)</f>
        <v>37104</v>
      </c>
      <c r="F2452" s="25">
        <f t="shared" si="120"/>
        <v>4</v>
      </c>
      <c r="G2452" s="23">
        <f>VLOOKUP(A2452,[1]FloodArchive!$A$2:$P$6000,11,FALSE)</f>
        <v>20</v>
      </c>
      <c r="H2452" s="23">
        <f>VLOOKUP(A2452,[1]FloodArchive!$A$2:$P$6000,12,FALSE)</f>
        <v>100</v>
      </c>
      <c r="I2452" s="36">
        <v>1500000</v>
      </c>
      <c r="J2452" s="23" t="str">
        <f>VLOOKUP(A2452,[1]FloodArchive!$A$2:$P$6000,13,FALSE)</f>
        <v>Monsoonal rain</v>
      </c>
      <c r="K2452" s="26">
        <f>VLOOKUP(A2452,[1]FloodArchive!$A$2:$P$6003,14,FALSE)</f>
        <v>1</v>
      </c>
      <c r="L2452" s="23">
        <f>VLOOKUP(A2452,[1]FloodArchive!$A$2:$P$6000,7,FALSE)</f>
        <v>1303.73</v>
      </c>
      <c r="M2452" s="27">
        <f t="shared" si="121"/>
        <v>3.7172476504758682</v>
      </c>
      <c r="N2452" s="23">
        <f>VLOOKUP(A2452,[1]FloodArchive!$A$2:$P$6000,5,FALSE)</f>
        <v>81.624099999999999</v>
      </c>
      <c r="O2452" s="23">
        <f>VLOOKUP(A2452,[1]FloodArchive!$A$2:$P$6000,6,FALSE)</f>
        <v>29.2973</v>
      </c>
      <c r="P2452" s="33" t="s">
        <v>4759</v>
      </c>
    </row>
    <row r="2453" spans="1:16" ht="39.950000000000003" customHeight="1" x14ac:dyDescent="0.2">
      <c r="A2453" s="138">
        <f t="shared" si="122"/>
        <v>1763</v>
      </c>
      <c r="B2453" s="21" t="str">
        <f>VLOOKUP(A2453,[1]FloodArchive!$A$2:$N$6000,3,FALSE)</f>
        <v>South Korea</v>
      </c>
      <c r="C2453" s="22" t="s">
        <v>4760</v>
      </c>
      <c r="D2453" s="24">
        <f>VLOOKUP(A2453,[1]FloodArchive!$A$2:$P$6000,8,FALSE)</f>
        <v>37101</v>
      </c>
      <c r="E2453" s="24">
        <f>VLOOKUP(A2453,[1]FloodArchive!$A$2:$P$6000,9,FALSE)</f>
        <v>37102</v>
      </c>
      <c r="F2453" s="25">
        <f t="shared" si="120"/>
        <v>2</v>
      </c>
      <c r="G2453" s="23">
        <f>VLOOKUP(A2453,[1]FloodArchive!$A$2:$P$6000,11,FALSE)</f>
        <v>3</v>
      </c>
      <c r="H2453" s="23">
        <f>VLOOKUP(A2453,[1]FloodArchive!$A$2:$P$6000,12,FALSE)</f>
        <v>12000</v>
      </c>
      <c r="I2453" s="36"/>
      <c r="J2453" s="23" t="str">
        <f>VLOOKUP(A2453,[1]FloodArchive!$A$2:$P$6000,13,FALSE)</f>
        <v>Brief torrential rain</v>
      </c>
      <c r="K2453" s="26">
        <f>VLOOKUP(A2453,[1]FloodArchive!$A$2:$P$6003,14,FALSE)</f>
        <v>1</v>
      </c>
      <c r="L2453" s="23">
        <f>VLOOKUP(A2453,[1]FloodArchive!$A$2:$P$6000,7,FALSE)</f>
        <v>2231.31</v>
      </c>
      <c r="M2453" s="27">
        <f t="shared" si="121"/>
        <v>3.6495899074703066</v>
      </c>
      <c r="N2453" s="23">
        <f>VLOOKUP(A2453,[1]FloodArchive!$A$2:$P$6000,5,FALSE)</f>
        <v>127.063</v>
      </c>
      <c r="O2453" s="23">
        <f>VLOOKUP(A2453,[1]FloodArchive!$A$2:$P$6000,6,FALSE)</f>
        <v>37.472700000000003</v>
      </c>
      <c r="P2453" s="33" t="s">
        <v>4761</v>
      </c>
    </row>
    <row r="2454" spans="1:16" ht="39.950000000000003" customHeight="1" x14ac:dyDescent="0.2">
      <c r="A2454" s="138">
        <f t="shared" si="122"/>
        <v>1762</v>
      </c>
      <c r="B2454" s="21" t="str">
        <f>VLOOKUP(A2454,[1]FloodArchive!$A$2:$N$6000,3,FALSE)</f>
        <v>Taiwan</v>
      </c>
      <c r="C2454" s="22" t="s">
        <v>4762</v>
      </c>
      <c r="D2454" s="24">
        <f>VLOOKUP(A2454,[1]FloodArchive!$A$2:$P$6000,8,FALSE)</f>
        <v>37101</v>
      </c>
      <c r="E2454" s="24">
        <f>VLOOKUP(A2454,[1]FloodArchive!$A$2:$P$6000,9,FALSE)</f>
        <v>37102</v>
      </c>
      <c r="F2454" s="25">
        <f t="shared" si="120"/>
        <v>2</v>
      </c>
      <c r="G2454" s="23">
        <f>VLOOKUP(A2454,[1]FloodArchive!$A$2:$P$6000,11,FALSE)</f>
        <v>78</v>
      </c>
      <c r="H2454" s="23">
        <f>VLOOKUP(A2454,[1]FloodArchive!$A$2:$P$6000,12,FALSE)</f>
        <v>0</v>
      </c>
      <c r="I2454" s="36">
        <v>20000000</v>
      </c>
      <c r="J2454" s="23" t="str">
        <f>VLOOKUP(A2454,[1]FloodArchive!$A$2:$P$6000,13,FALSE)</f>
        <v>Tropical cyclone</v>
      </c>
      <c r="K2454" s="26">
        <f>VLOOKUP(A2454,[1]FloodArchive!$A$2:$P$6003,14,FALSE)</f>
        <v>2</v>
      </c>
      <c r="L2454" s="23">
        <f>VLOOKUP(A2454,[1]FloodArchive!$A$2:$P$6000,7,FALSE)</f>
        <v>3947.08</v>
      </c>
      <c r="M2454" s="27">
        <f t="shared" si="121"/>
        <v>4.1983359201573407</v>
      </c>
      <c r="N2454" s="23">
        <f>VLOOKUP(A2454,[1]FloodArchive!$A$2:$P$6000,5,FALSE)</f>
        <v>121.34099999999999</v>
      </c>
      <c r="O2454" s="23">
        <f>VLOOKUP(A2454,[1]FloodArchive!$A$2:$P$6000,6,FALSE)</f>
        <v>23.5108</v>
      </c>
      <c r="P2454" s="33" t="s">
        <v>4763</v>
      </c>
    </row>
    <row r="2455" spans="1:16" ht="39.950000000000003" customHeight="1" x14ac:dyDescent="0.2">
      <c r="A2455" s="138">
        <f t="shared" si="122"/>
        <v>1761</v>
      </c>
      <c r="B2455" s="21" t="str">
        <f>VLOOKUP(A2455,[1]FloodArchive!$A$2:$N$6000,3,FALSE)</f>
        <v>USA</v>
      </c>
      <c r="C2455" s="22" t="s">
        <v>4764</v>
      </c>
      <c r="D2455" s="24">
        <f>VLOOKUP(A2455,[1]FloodArchive!$A$2:$P$6000,8,FALSE)</f>
        <v>37101</v>
      </c>
      <c r="E2455" s="24">
        <f>VLOOKUP(A2455,[1]FloodArchive!$A$2:$P$6000,9,FALSE)</f>
        <v>37101</v>
      </c>
      <c r="F2455" s="25">
        <f t="shared" si="120"/>
        <v>1</v>
      </c>
      <c r="G2455" s="23">
        <f>VLOOKUP(A2455,[1]FloodArchive!$A$2:$P$6000,11,FALSE)</f>
        <v>2</v>
      </c>
      <c r="H2455" s="23">
        <f>VLOOKUP(A2455,[1]FloodArchive!$A$2:$P$6000,12,FALSE)</f>
        <v>300</v>
      </c>
      <c r="I2455" s="36"/>
      <c r="J2455" s="23" t="str">
        <f>VLOOKUP(A2455,[1]FloodArchive!$A$2:$P$6000,13,FALSE)</f>
        <v>Heavy rain</v>
      </c>
      <c r="K2455" s="26">
        <f>VLOOKUP(A2455,[1]FloodArchive!$A$2:$P$6003,14,FALSE)</f>
        <v>1</v>
      </c>
      <c r="L2455" s="23">
        <f>VLOOKUP(A2455,[1]FloodArchive!$A$2:$P$6000,7,FALSE)</f>
        <v>14006.98</v>
      </c>
      <c r="M2455" s="27">
        <f t="shared" si="121"/>
        <v>4.146344508539392</v>
      </c>
      <c r="N2455" s="23">
        <f>VLOOKUP(A2455,[1]FloodArchive!$A$2:$P$6000,5,FALSE)</f>
        <v>-81.566000000000003</v>
      </c>
      <c r="O2455" s="23">
        <f>VLOOKUP(A2455,[1]FloodArchive!$A$2:$P$6000,6,FALSE)</f>
        <v>37.324300000000001</v>
      </c>
      <c r="P2455" s="33" t="s">
        <v>4765</v>
      </c>
    </row>
    <row r="2456" spans="1:16" ht="39.950000000000003" customHeight="1" x14ac:dyDescent="0.2">
      <c r="A2456" s="138">
        <f t="shared" si="122"/>
        <v>1760</v>
      </c>
      <c r="B2456" s="21" t="str">
        <f>VLOOKUP(A2456,[1]FloodArchive!$A$2:$N$6000,3,FALSE)</f>
        <v>Yemen  </v>
      </c>
      <c r="C2456" s="22" t="s">
        <v>4766</v>
      </c>
      <c r="D2456" s="24">
        <f>VLOOKUP(A2456,[1]FloodArchive!$A$2:$P$6000,8,FALSE)</f>
        <v>37098</v>
      </c>
      <c r="E2456" s="24">
        <f>VLOOKUP(A2456,[1]FloodArchive!$A$2:$P$6000,9,FALSE)</f>
        <v>37101</v>
      </c>
      <c r="F2456" s="25">
        <f t="shared" si="120"/>
        <v>4</v>
      </c>
      <c r="G2456" s="23">
        <f>VLOOKUP(A2456,[1]FloodArchive!$A$2:$P$6000,11,FALSE)</f>
        <v>20</v>
      </c>
      <c r="H2456" s="23">
        <f>VLOOKUP(A2456,[1]FloodArchive!$A$2:$P$6000,12,FALSE)</f>
        <v>0</v>
      </c>
      <c r="I2456" s="36"/>
      <c r="J2456" s="23" t="str">
        <f>VLOOKUP(A2456,[1]FloodArchive!$A$2:$P$6000,13,FALSE)</f>
        <v>Brief torrential rain</v>
      </c>
      <c r="K2456" s="26">
        <f>VLOOKUP(A2456,[1]FloodArchive!$A$2:$P$6003,14,FALSE)</f>
        <v>1</v>
      </c>
      <c r="L2456" s="23">
        <f>VLOOKUP(A2456,[1]FloodArchive!$A$2:$P$6000,7,FALSE)</f>
        <v>10853.46</v>
      </c>
      <c r="M2456" s="27">
        <f t="shared" si="121"/>
        <v>4.6376282013432801</v>
      </c>
      <c r="N2456" s="23">
        <f>VLOOKUP(A2456,[1]FloodArchive!$A$2:$P$6000,5,FALSE)</f>
        <v>44.187399999999997</v>
      </c>
      <c r="O2456" s="23">
        <f>VLOOKUP(A2456,[1]FloodArchive!$A$2:$P$6000,6,FALSE)</f>
        <v>14.5594</v>
      </c>
      <c r="P2456" s="33" t="s">
        <v>4767</v>
      </c>
    </row>
    <row r="2457" spans="1:16" ht="39.950000000000003" customHeight="1" x14ac:dyDescent="0.2">
      <c r="A2457" s="138">
        <f t="shared" si="122"/>
        <v>1759</v>
      </c>
      <c r="B2457" s="21" t="str">
        <f>VLOOKUP(A2457,[1]FloodArchive!$A$2:$N$6000,3,FALSE)</f>
        <v>China </v>
      </c>
      <c r="C2457" s="22" t="s">
        <v>4768</v>
      </c>
      <c r="D2457" s="24">
        <f>VLOOKUP(A2457,[1]FloodArchive!$A$2:$P$6000,8,FALSE)</f>
        <v>37097</v>
      </c>
      <c r="E2457" s="24">
        <f>VLOOKUP(A2457,[1]FloodArchive!$A$2:$P$6000,9,FALSE)</f>
        <v>37098</v>
      </c>
      <c r="F2457" s="25">
        <f t="shared" si="120"/>
        <v>2</v>
      </c>
      <c r="G2457" s="23">
        <f>VLOOKUP(A2457,[1]FloodArchive!$A$2:$P$6000,11,FALSE)</f>
        <v>30</v>
      </c>
      <c r="H2457" s="23">
        <f>VLOOKUP(A2457,[1]FloodArchive!$A$2:$P$6000,12,FALSE)</f>
        <v>0</v>
      </c>
      <c r="I2457" s="36"/>
      <c r="J2457" s="23" t="str">
        <f>VLOOKUP(A2457,[1]FloodArchive!$A$2:$P$6000,13,FALSE)</f>
        <v>Heavy rain</v>
      </c>
      <c r="K2457" s="26">
        <f>VLOOKUP(A2457,[1]FloodArchive!$A$2:$P$6003,14,FALSE)</f>
        <v>2</v>
      </c>
      <c r="L2457" s="23">
        <f>VLOOKUP(A2457,[1]FloodArchive!$A$2:$P$6000,7,FALSE)</f>
        <v>6806.28</v>
      </c>
      <c r="M2457" s="27">
        <f t="shared" si="121"/>
        <v>4.4349698026692437</v>
      </c>
      <c r="N2457" s="23">
        <f>VLOOKUP(A2457,[1]FloodArchive!$A$2:$P$6000,5,FALSE)</f>
        <v>104.681</v>
      </c>
      <c r="O2457" s="23">
        <f>VLOOKUP(A2457,[1]FloodArchive!$A$2:$P$6000,6,FALSE)</f>
        <v>34.359099999999998</v>
      </c>
      <c r="P2457" s="33" t="s">
        <v>4769</v>
      </c>
    </row>
    <row r="2458" spans="1:16" ht="39.950000000000003" customHeight="1" x14ac:dyDescent="0.2">
      <c r="A2458" s="138">
        <f t="shared" si="122"/>
        <v>1758</v>
      </c>
      <c r="B2458" s="21" t="str">
        <f>VLOOKUP(A2458,[1]FloodArchive!$A$2:$N$6000,3,FALSE)</f>
        <v>Poland </v>
      </c>
      <c r="C2458" s="22" t="s">
        <v>4770</v>
      </c>
      <c r="D2458" s="24">
        <f>VLOOKUP(A2458,[1]FloodArchive!$A$2:$P$6000,8,FALSE)</f>
        <v>37092</v>
      </c>
      <c r="E2458" s="24">
        <f>VLOOKUP(A2458,[1]FloodArchive!$A$2:$P$6000,9,FALSE)</f>
        <v>37106</v>
      </c>
      <c r="F2458" s="25">
        <f t="shared" si="120"/>
        <v>15</v>
      </c>
      <c r="G2458" s="23">
        <f>VLOOKUP(A2458,[1]FloodArchive!$A$2:$P$6000,11,FALSE)</f>
        <v>30</v>
      </c>
      <c r="H2458" s="23">
        <f>VLOOKUP(A2458,[1]FloodArchive!$A$2:$P$6000,12,FALSE)</f>
        <v>16000</v>
      </c>
      <c r="I2458" s="36">
        <v>250000000</v>
      </c>
      <c r="J2458" s="23" t="str">
        <f>VLOOKUP(A2458,[1]FloodArchive!$A$2:$P$6000,13,FALSE)</f>
        <v>Brief torrential rain</v>
      </c>
      <c r="K2458" s="26">
        <f>VLOOKUP(A2458,[1]FloodArchive!$A$2:$P$6003,14,FALSE)</f>
        <v>1</v>
      </c>
      <c r="L2458" s="23">
        <f>VLOOKUP(A2458,[1]FloodArchive!$A$2:$P$6000,7,FALSE)</f>
        <v>47892.63</v>
      </c>
      <c r="M2458" s="27">
        <f t="shared" si="121"/>
        <v>5.8563599458190092</v>
      </c>
      <c r="N2458" s="23">
        <f>VLOOKUP(A2458,[1]FloodArchive!$A$2:$P$6000,5,FALSE)</f>
        <v>20.8369</v>
      </c>
      <c r="O2458" s="23">
        <f>VLOOKUP(A2458,[1]FloodArchive!$A$2:$P$6000,6,FALSE)</f>
        <v>49.729100000000003</v>
      </c>
      <c r="P2458" s="33" t="s">
        <v>4771</v>
      </c>
    </row>
    <row r="2459" spans="1:16" ht="39.950000000000003" customHeight="1" x14ac:dyDescent="0.2">
      <c r="A2459" s="138">
        <f t="shared" si="122"/>
        <v>1757</v>
      </c>
      <c r="B2459" s="21" t="str">
        <f>VLOOKUP(A2459,[1]FloodArchive!$A$2:$N$6000,3,FALSE)</f>
        <v>Pakistan </v>
      </c>
      <c r="C2459" s="22" t="s">
        <v>4772</v>
      </c>
      <c r="D2459" s="24">
        <f>VLOOKUP(A2459,[1]FloodArchive!$A$2:$P$6000,8,FALSE)</f>
        <v>37094</v>
      </c>
      <c r="E2459" s="24">
        <f>VLOOKUP(A2459,[1]FloodArchive!$A$2:$P$6000,9,FALSE)</f>
        <v>37097</v>
      </c>
      <c r="F2459" s="25">
        <f t="shared" si="120"/>
        <v>4</v>
      </c>
      <c r="G2459" s="23">
        <f>VLOOKUP(A2459,[1]FloodArchive!$A$2:$P$6000,11,FALSE)</f>
        <v>230</v>
      </c>
      <c r="H2459" s="23">
        <f>VLOOKUP(A2459,[1]FloodArchive!$A$2:$P$6000,12,FALSE)</f>
        <v>40000</v>
      </c>
      <c r="I2459" s="36">
        <v>200000000</v>
      </c>
      <c r="J2459" s="23" t="str">
        <f>VLOOKUP(A2459,[1]FloodArchive!$A$2:$P$6000,13,FALSE)</f>
        <v>Brief torrential rain</v>
      </c>
      <c r="K2459" s="26">
        <f>VLOOKUP(A2459,[1]FloodArchive!$A$2:$P$6003,14,FALSE)</f>
        <v>1</v>
      </c>
      <c r="L2459" s="23">
        <f>VLOOKUP(A2459,[1]FloodArchive!$A$2:$P$6000,7,FALSE)</f>
        <v>111090.8</v>
      </c>
      <c r="M2459" s="27">
        <f t="shared" si="121"/>
        <v>5.6477380856003041</v>
      </c>
      <c r="N2459" s="23">
        <f>VLOOKUP(A2459,[1]FloodArchive!$A$2:$P$6000,5,FALSE)</f>
        <v>73.260800000000003</v>
      </c>
      <c r="O2459" s="23">
        <f>VLOOKUP(A2459,[1]FloodArchive!$A$2:$P$6000,6,FALSE)</f>
        <v>34.988799999999998</v>
      </c>
      <c r="P2459" s="33" t="s">
        <v>4773</v>
      </c>
    </row>
    <row r="2460" spans="1:16" ht="39.950000000000003" customHeight="1" x14ac:dyDescent="0.2">
      <c r="A2460" s="138">
        <f t="shared" si="122"/>
        <v>1756</v>
      </c>
      <c r="B2460" s="21" t="str">
        <f>VLOOKUP(A2460,[1]FloodArchive!$A$2:$N$6000,3,FALSE)</f>
        <v>Nicaragua </v>
      </c>
      <c r="C2460" s="22" t="s">
        <v>4774</v>
      </c>
      <c r="D2460" s="24">
        <f>VLOOKUP(A2460,[1]FloodArchive!$A$2:$P$6000,8,FALSE)</f>
        <v>37093</v>
      </c>
      <c r="E2460" s="24">
        <f>VLOOKUP(A2460,[1]FloodArchive!$A$2:$P$6000,9,FALSE)</f>
        <v>37094</v>
      </c>
      <c r="F2460" s="25">
        <f t="shared" si="120"/>
        <v>2</v>
      </c>
      <c r="G2460" s="23">
        <f>VLOOKUP(A2460,[1]FloodArchive!$A$2:$P$6000,11,FALSE)</f>
        <v>2</v>
      </c>
      <c r="H2460" s="23">
        <f>VLOOKUP(A2460,[1]FloodArchive!$A$2:$P$6000,12,FALSE)</f>
        <v>10000</v>
      </c>
      <c r="I2460" s="36"/>
      <c r="J2460" s="23" t="str">
        <f>VLOOKUP(A2460,[1]FloodArchive!$A$2:$P$6000,13,FALSE)</f>
        <v>Heavy rain</v>
      </c>
      <c r="K2460" s="26">
        <f>VLOOKUP(A2460,[1]FloodArchive!$A$2:$P$6003,14,FALSE)</f>
        <v>1</v>
      </c>
      <c r="L2460" s="23">
        <f>VLOOKUP(A2460,[1]FloodArchive!$A$2:$P$6000,7,FALSE)</f>
        <v>2586.06</v>
      </c>
      <c r="M2460" s="27">
        <f t="shared" si="121"/>
        <v>3.7136685925295576</v>
      </c>
      <c r="N2460" s="23">
        <f>VLOOKUP(A2460,[1]FloodArchive!$A$2:$P$6000,5,FALSE)</f>
        <v>-84.253100000000003</v>
      </c>
      <c r="O2460" s="23">
        <f>VLOOKUP(A2460,[1]FloodArchive!$A$2:$P$6000,6,FALSE)</f>
        <v>12.178000000000001</v>
      </c>
      <c r="P2460" s="33"/>
    </row>
    <row r="2461" spans="1:16" ht="39.950000000000003" customHeight="1" x14ac:dyDescent="0.2">
      <c r="A2461" s="138">
        <f t="shared" si="122"/>
        <v>1755</v>
      </c>
      <c r="B2461" s="21" t="str">
        <f>VLOOKUP(A2461,[1]FloodArchive!$A$2:$N$6000,3,FALSE)</f>
        <v>Iran </v>
      </c>
      <c r="C2461" s="22" t="s">
        <v>4775</v>
      </c>
      <c r="D2461" s="24">
        <f>VLOOKUP(A2461,[1]FloodArchive!$A$2:$P$6000,8,FALSE)</f>
        <v>37092</v>
      </c>
      <c r="E2461" s="24">
        <f>VLOOKUP(A2461,[1]FloodArchive!$A$2:$P$6000,9,FALSE)</f>
        <v>37093</v>
      </c>
      <c r="F2461" s="25">
        <f t="shared" si="120"/>
        <v>2</v>
      </c>
      <c r="G2461" s="23">
        <f>VLOOKUP(A2461,[1]FloodArchive!$A$2:$P$6000,11,FALSE)</f>
        <v>34</v>
      </c>
      <c r="H2461" s="23">
        <f>VLOOKUP(A2461,[1]FloodArchive!$A$2:$P$6000,12,FALSE)</f>
        <v>0</v>
      </c>
      <c r="I2461" s="36">
        <v>25000000</v>
      </c>
      <c r="J2461" s="23" t="str">
        <f>VLOOKUP(A2461,[1]FloodArchive!$A$2:$P$6000,13,FALSE)</f>
        <v>Heavy rain</v>
      </c>
      <c r="K2461" s="26">
        <f>VLOOKUP(A2461,[1]FloodArchive!$A$2:$P$6003,14,FALSE)</f>
        <v>1</v>
      </c>
      <c r="L2461" s="23">
        <f>VLOOKUP(A2461,[1]FloodArchive!$A$2:$P$6000,7,FALSE)</f>
        <v>7447.29</v>
      </c>
      <c r="M2461" s="27">
        <f t="shared" si="121"/>
        <v>4.1730282614111429</v>
      </c>
      <c r="N2461" s="23">
        <f>VLOOKUP(A2461,[1]FloodArchive!$A$2:$P$6000,5,FALSE)</f>
        <v>48.019799999999996</v>
      </c>
      <c r="O2461" s="23">
        <f>VLOOKUP(A2461,[1]FloodArchive!$A$2:$P$6000,6,FALSE)</f>
        <v>38.607300000000002</v>
      </c>
      <c r="P2461" s="33" t="s">
        <v>4776</v>
      </c>
    </row>
    <row r="2462" spans="1:16" ht="39.950000000000003" customHeight="1" x14ac:dyDescent="0.2">
      <c r="A2462" s="138">
        <f t="shared" si="122"/>
        <v>1754</v>
      </c>
      <c r="B2462" s="21" t="str">
        <f>VLOOKUP(A2462,[1]FloodArchive!$A$2:$N$6000,3,FALSE)</f>
        <v>USA</v>
      </c>
      <c r="C2462" s="22" t="s">
        <v>4777</v>
      </c>
      <c r="D2462" s="24">
        <f>VLOOKUP(A2462,[1]FloodArchive!$A$2:$P$6000,8,FALSE)</f>
        <v>37089</v>
      </c>
      <c r="E2462" s="24">
        <f>VLOOKUP(A2462,[1]FloodArchive!$A$2:$P$6000,9,FALSE)</f>
        <v>37090</v>
      </c>
      <c r="F2462" s="25">
        <f t="shared" si="120"/>
        <v>2</v>
      </c>
      <c r="G2462" s="23">
        <f>VLOOKUP(A2462,[1]FloodArchive!$A$2:$P$6000,11,FALSE)</f>
        <v>3</v>
      </c>
      <c r="H2462" s="23">
        <f>VLOOKUP(A2462,[1]FloodArchive!$A$2:$P$6000,12,FALSE)</f>
        <v>0</v>
      </c>
      <c r="I2462" s="36"/>
      <c r="J2462" s="23" t="str">
        <f>VLOOKUP(A2462,[1]FloodArchive!$A$2:$P$6000,13,FALSE)</f>
        <v>Brief torrential rain</v>
      </c>
      <c r="K2462" s="26">
        <f>VLOOKUP(A2462,[1]FloodArchive!$A$2:$P$6003,14,FALSE)</f>
        <v>2</v>
      </c>
      <c r="L2462" s="23">
        <f>VLOOKUP(A2462,[1]FloodArchive!$A$2:$P$6000,7,FALSE)</f>
        <v>1713.61</v>
      </c>
      <c r="M2462" s="27">
        <f t="shared" si="121"/>
        <v>3.8359719792065849</v>
      </c>
      <c r="N2462" s="23">
        <f>VLOOKUP(A2462,[1]FloodArchive!$A$2:$P$6000,5,FALSE)</f>
        <v>-84.5578</v>
      </c>
      <c r="O2462" s="23">
        <f>VLOOKUP(A2462,[1]FloodArchive!$A$2:$P$6000,6,FALSE)</f>
        <v>39.537599999999998</v>
      </c>
      <c r="P2462" s="33" t="s">
        <v>4778</v>
      </c>
    </row>
    <row r="2463" spans="1:16" ht="39.950000000000003" customHeight="1" x14ac:dyDescent="0.2">
      <c r="A2463" s="138">
        <f t="shared" si="122"/>
        <v>1753</v>
      </c>
      <c r="B2463" s="21" t="str">
        <f>VLOOKUP(A2463,[1]FloodArchive!$A$2:$N$6000,3,FALSE)</f>
        <v>India </v>
      </c>
      <c r="C2463" s="22" t="s">
        <v>4779</v>
      </c>
      <c r="D2463" s="24">
        <f>VLOOKUP(A2463,[1]FloodArchive!$A$2:$P$6000,8,FALSE)</f>
        <v>37088</v>
      </c>
      <c r="E2463" s="24">
        <f>VLOOKUP(A2463,[1]FloodArchive!$A$2:$P$6000,9,FALSE)</f>
        <v>37088</v>
      </c>
      <c r="F2463" s="25">
        <f t="shared" si="120"/>
        <v>1</v>
      </c>
      <c r="G2463" s="23">
        <f>VLOOKUP(A2463,[1]FloodArchive!$A$2:$P$6000,11,FALSE)</f>
        <v>26</v>
      </c>
      <c r="H2463" s="23">
        <f>VLOOKUP(A2463,[1]FloodArchive!$A$2:$P$6000,12,FALSE)</f>
        <v>0</v>
      </c>
      <c r="I2463" s="36"/>
      <c r="J2463" s="23" t="str">
        <f>VLOOKUP(A2463,[1]FloodArchive!$A$2:$P$6000,13,FALSE)</f>
        <v>Brief torrential rain</v>
      </c>
      <c r="K2463" s="26">
        <f>VLOOKUP(A2463,[1]FloodArchive!$A$2:$P$6003,14,FALSE)</f>
        <v>1</v>
      </c>
      <c r="L2463" s="23">
        <f>VLOOKUP(A2463,[1]FloodArchive!$A$2:$P$6000,7,FALSE)</f>
        <v>2458.0100000000002</v>
      </c>
      <c r="M2463" s="27">
        <f t="shared" si="121"/>
        <v>3.3905836454080371</v>
      </c>
      <c r="N2463" s="23">
        <f>VLOOKUP(A2463,[1]FloodArchive!$A$2:$P$6000,5,FALSE)</f>
        <v>79.8583</v>
      </c>
      <c r="O2463" s="23">
        <f>VLOOKUP(A2463,[1]FloodArchive!$A$2:$P$6000,6,FALSE)</f>
        <v>30.773800000000001</v>
      </c>
      <c r="P2463" s="33" t="s">
        <v>4780</v>
      </c>
    </row>
    <row r="2464" spans="1:16" ht="39.950000000000003" customHeight="1" x14ac:dyDescent="0.2">
      <c r="A2464" s="138">
        <f t="shared" si="122"/>
        <v>1752</v>
      </c>
      <c r="B2464" s="21" t="str">
        <f>VLOOKUP(A2464,[1]FloodArchive!$A$2:$N$6000,3,FALSE)</f>
        <v>South Korea </v>
      </c>
      <c r="C2464" s="22" t="s">
        <v>4781</v>
      </c>
      <c r="D2464" s="24">
        <f>VLOOKUP(A2464,[1]FloodArchive!$A$2:$P$6000,8,FALSE)</f>
        <v>37086</v>
      </c>
      <c r="E2464" s="24">
        <f>VLOOKUP(A2464,[1]FloodArchive!$A$2:$P$6000,9,FALSE)</f>
        <v>37087</v>
      </c>
      <c r="F2464" s="25">
        <f t="shared" si="120"/>
        <v>2</v>
      </c>
      <c r="G2464" s="23">
        <f>VLOOKUP(A2464,[1]FloodArchive!$A$2:$P$6000,11,FALSE)</f>
        <v>52</v>
      </c>
      <c r="H2464" s="23">
        <f>VLOOKUP(A2464,[1]FloodArchive!$A$2:$P$6000,12,FALSE)</f>
        <v>572</v>
      </c>
      <c r="I2464" s="36">
        <v>73800000</v>
      </c>
      <c r="J2464" s="23" t="str">
        <f>VLOOKUP(A2464,[1]FloodArchive!$A$2:$P$6000,13,FALSE)</f>
        <v>Brief torrential rain</v>
      </c>
      <c r="K2464" s="26">
        <f>VLOOKUP(A2464,[1]FloodArchive!$A$2:$P$6003,14,FALSE)</f>
        <v>1</v>
      </c>
      <c r="L2464" s="23">
        <f>VLOOKUP(A2464,[1]FloodArchive!$A$2:$P$6000,7,FALSE)</f>
        <v>2231.31</v>
      </c>
      <c r="M2464" s="27">
        <f t="shared" si="121"/>
        <v>3.6495899074703066</v>
      </c>
      <c r="N2464" s="23">
        <f>VLOOKUP(A2464,[1]FloodArchive!$A$2:$P$6000,5,FALSE)</f>
        <v>127.063</v>
      </c>
      <c r="O2464" s="23">
        <f>VLOOKUP(A2464,[1]FloodArchive!$A$2:$P$6000,6,FALSE)</f>
        <v>37.472700000000003</v>
      </c>
      <c r="P2464" s="33" t="s">
        <v>4782</v>
      </c>
    </row>
    <row r="2465" spans="1:16" ht="39.950000000000003" customHeight="1" x14ac:dyDescent="0.2">
      <c r="A2465" s="138">
        <f t="shared" si="122"/>
        <v>1751</v>
      </c>
      <c r="B2465" s="21" t="str">
        <f>VLOOKUP(A2465,[1]FloodArchive!$A$2:$N$6000,3,FALSE)</f>
        <v>Taiwan</v>
      </c>
      <c r="C2465" s="22" t="s">
        <v>4783</v>
      </c>
      <c r="D2465" s="24">
        <f>VLOOKUP(A2465,[1]FloodArchive!$A$2:$P$6000,8,FALSE)</f>
        <v>37083</v>
      </c>
      <c r="E2465" s="24">
        <f>VLOOKUP(A2465,[1]FloodArchive!$A$2:$P$6000,9,FALSE)</f>
        <v>37085</v>
      </c>
      <c r="F2465" s="25">
        <f t="shared" si="120"/>
        <v>3</v>
      </c>
      <c r="G2465" s="23">
        <f>VLOOKUP(A2465,[1]FloodArchive!$A$2:$P$6000,11,FALSE)</f>
        <v>5</v>
      </c>
      <c r="H2465" s="23">
        <f>VLOOKUP(A2465,[1]FloodArchive!$A$2:$P$6000,12,FALSE)</f>
        <v>0</v>
      </c>
      <c r="I2465" s="36">
        <v>5700000</v>
      </c>
      <c r="J2465" s="23" t="str">
        <f>VLOOKUP(A2465,[1]FloodArchive!$A$2:$P$6000,13,FALSE)</f>
        <v>Tropical cyclone</v>
      </c>
      <c r="K2465" s="26">
        <f>VLOOKUP(A2465,[1]FloodArchive!$A$2:$P$6003,14,FALSE)</f>
        <v>2</v>
      </c>
      <c r="L2465" s="23">
        <f>VLOOKUP(A2465,[1]FloodArchive!$A$2:$P$6000,7,FALSE)</f>
        <v>1313.29</v>
      </c>
      <c r="M2465" s="27">
        <f t="shared" si="121"/>
        <v>3.8965118877397873</v>
      </c>
      <c r="N2465" s="23">
        <f>VLOOKUP(A2465,[1]FloodArchive!$A$2:$P$6000,5,FALSE)</f>
        <v>120.441</v>
      </c>
      <c r="O2465" s="23">
        <f>VLOOKUP(A2465,[1]FloodArchive!$A$2:$P$6000,6,FALSE)</f>
        <v>22.627400000000002</v>
      </c>
      <c r="P2465" s="33" t="s">
        <v>4784</v>
      </c>
    </row>
    <row r="2466" spans="1:16" ht="39.950000000000003" customHeight="1" x14ac:dyDescent="0.2">
      <c r="A2466" s="138">
        <f t="shared" si="122"/>
        <v>1750</v>
      </c>
      <c r="B2466" s="21" t="str">
        <f>VLOOKUP(A2466,[1]FloodArchive!$A$2:$N$6000,3,FALSE)</f>
        <v>Ivory Coast </v>
      </c>
      <c r="C2466" s="22" t="s">
        <v>4785</v>
      </c>
      <c r="D2466" s="24">
        <f>VLOOKUP(A2466,[1]FloodArchive!$A$2:$P$6000,8,FALSE)</f>
        <v>37083</v>
      </c>
      <c r="E2466" s="24">
        <f>VLOOKUP(A2466,[1]FloodArchive!$A$2:$P$6000,9,FALSE)</f>
        <v>37083</v>
      </c>
      <c r="F2466" s="25">
        <f t="shared" si="120"/>
        <v>1</v>
      </c>
      <c r="G2466" s="23">
        <f>VLOOKUP(A2466,[1]FloodArchive!$A$2:$P$6000,11,FALSE)</f>
        <v>2</v>
      </c>
      <c r="H2466" s="23">
        <f>VLOOKUP(A2466,[1]FloodArchive!$A$2:$P$6000,12,FALSE)</f>
        <v>0</v>
      </c>
      <c r="I2466" s="36"/>
      <c r="J2466" s="23" t="str">
        <f>VLOOKUP(A2466,[1]FloodArchive!$A$2:$P$6000,13,FALSE)</f>
        <v>Heavy rain</v>
      </c>
      <c r="K2466" s="26">
        <f>VLOOKUP(A2466,[1]FloodArchive!$A$2:$P$6003,14,FALSE)</f>
        <v>1</v>
      </c>
      <c r="L2466" s="23">
        <f>VLOOKUP(A2466,[1]FloodArchive!$A$2:$P$6000,7,FALSE)</f>
        <v>1828.17</v>
      </c>
      <c r="M2466" s="27">
        <f t="shared" si="121"/>
        <v>3.2620165779564116</v>
      </c>
      <c r="N2466" s="23">
        <f>VLOOKUP(A2466,[1]FloodArchive!$A$2:$P$6000,5,FALSE)</f>
        <v>-4.0472700000000001</v>
      </c>
      <c r="O2466" s="23">
        <f>VLOOKUP(A2466,[1]FloodArchive!$A$2:$P$6000,6,FALSE)</f>
        <v>5.3605600000000004</v>
      </c>
      <c r="P2466" s="33" t="s">
        <v>4786</v>
      </c>
    </row>
    <row r="2467" spans="1:16" ht="39.950000000000003" customHeight="1" x14ac:dyDescent="0.2">
      <c r="A2467" s="138">
        <f t="shared" si="122"/>
        <v>1749</v>
      </c>
      <c r="B2467" s="21" t="str">
        <f>VLOOKUP(A2467,[1]FloodArchive!$A$2:$N$6000,3,FALSE)</f>
        <v>China </v>
      </c>
      <c r="C2467" s="22" t="s">
        <v>4787</v>
      </c>
      <c r="D2467" s="24">
        <f>VLOOKUP(A2467,[1]FloodArchive!$A$2:$P$6000,8,FALSE)</f>
        <v>37083</v>
      </c>
      <c r="E2467" s="24">
        <f>VLOOKUP(A2467,[1]FloodArchive!$A$2:$P$6000,9,FALSE)</f>
        <v>37084</v>
      </c>
      <c r="F2467" s="25">
        <f t="shared" si="120"/>
        <v>2</v>
      </c>
      <c r="G2467" s="23">
        <f>VLOOKUP(A2467,[1]FloodArchive!$A$2:$P$6000,11,FALSE)</f>
        <v>29</v>
      </c>
      <c r="H2467" s="23">
        <f>VLOOKUP(A2467,[1]FloodArchive!$A$2:$P$6000,12,FALSE)</f>
        <v>0</v>
      </c>
      <c r="I2467" s="36"/>
      <c r="J2467" s="23" t="str">
        <f>VLOOKUP(A2467,[1]FloodArchive!$A$2:$P$6000,13,FALSE)</f>
        <v>Heavy rain</v>
      </c>
      <c r="K2467" s="26">
        <f>VLOOKUP(A2467,[1]FloodArchive!$A$2:$P$6003,14,FALSE)</f>
        <v>1</v>
      </c>
      <c r="L2467" s="23">
        <f>VLOOKUP(A2467,[1]FloodArchive!$A$2:$P$6000,7,FALSE)</f>
        <v>18012.88</v>
      </c>
      <c r="M2467" s="27">
        <f t="shared" si="121"/>
        <v>4.5566131514658936</v>
      </c>
      <c r="N2467" s="23">
        <f>VLOOKUP(A2467,[1]FloodArchive!$A$2:$P$6000,5,FALSE)</f>
        <v>101.598</v>
      </c>
      <c r="O2467" s="23">
        <f>VLOOKUP(A2467,[1]FloodArchive!$A$2:$P$6000,6,FALSE)</f>
        <v>36.674500000000002</v>
      </c>
      <c r="P2467" s="33" t="s">
        <v>4788</v>
      </c>
    </row>
    <row r="2468" spans="1:16" ht="39.950000000000003" customHeight="1" x14ac:dyDescent="0.2">
      <c r="A2468" s="138">
        <f t="shared" si="122"/>
        <v>1748</v>
      </c>
      <c r="B2468" s="21" t="str">
        <f>VLOOKUP(A2468,[1]FloodArchive!$A$2:$N$6000,3,FALSE)</f>
        <v>Poland </v>
      </c>
      <c r="C2468" s="22" t="s">
        <v>4789</v>
      </c>
      <c r="D2468" s="24">
        <f>VLOOKUP(A2468,[1]FloodArchive!$A$2:$P$6000,8,FALSE)</f>
        <v>37082</v>
      </c>
      <c r="E2468" s="24">
        <f>VLOOKUP(A2468,[1]FloodArchive!$A$2:$P$6000,9,FALSE)</f>
        <v>37082</v>
      </c>
      <c r="F2468" s="25">
        <f t="shared" si="120"/>
        <v>1</v>
      </c>
      <c r="G2468" s="23">
        <f>VLOOKUP(A2468,[1]FloodArchive!$A$2:$P$6000,11,FALSE)</f>
        <v>4</v>
      </c>
      <c r="H2468" s="23">
        <f>VLOOKUP(A2468,[1]FloodArchive!$A$2:$P$6000,12,FALSE)</f>
        <v>650</v>
      </c>
      <c r="I2468" s="36">
        <v>50000000</v>
      </c>
      <c r="J2468" s="23" t="str">
        <f>VLOOKUP(A2468,[1]FloodArchive!$A$2:$P$6000,13,FALSE)</f>
        <v>Brief torrential rain</v>
      </c>
      <c r="K2468" s="26">
        <f>VLOOKUP(A2468,[1]FloodArchive!$A$2:$P$6003,14,FALSE)</f>
        <v>1</v>
      </c>
      <c r="L2468" s="23">
        <f>VLOOKUP(A2468,[1]FloodArchive!$A$2:$P$6000,7,FALSE)</f>
        <v>1362.89</v>
      </c>
      <c r="M2468" s="27">
        <f t="shared" si="121"/>
        <v>3.1344608049756624</v>
      </c>
      <c r="N2468" s="23">
        <f>VLOOKUP(A2468,[1]FloodArchive!$A$2:$P$6000,5,FALSE)</f>
        <v>18.573599999999999</v>
      </c>
      <c r="O2468" s="23">
        <f>VLOOKUP(A2468,[1]FloodArchive!$A$2:$P$6000,6,FALSE)</f>
        <v>54.284500000000001</v>
      </c>
      <c r="P2468" s="33" t="s">
        <v>4790</v>
      </c>
    </row>
    <row r="2469" spans="1:16" ht="39.950000000000003" customHeight="1" x14ac:dyDescent="0.2">
      <c r="A2469" s="138">
        <f t="shared" si="122"/>
        <v>1747</v>
      </c>
      <c r="B2469" s="21" t="str">
        <f>VLOOKUP(A2469,[1]FloodArchive!$A$2:$N$6000,3,FALSE)</f>
        <v>India </v>
      </c>
      <c r="C2469" s="22" t="s">
        <v>4791</v>
      </c>
      <c r="D2469" s="24">
        <f>VLOOKUP(A2469,[1]FloodArchive!$A$2:$P$6000,8,FALSE)</f>
        <v>37080</v>
      </c>
      <c r="E2469" s="24">
        <f>VLOOKUP(A2469,[1]FloodArchive!$A$2:$P$6000,9,FALSE)</f>
        <v>37113</v>
      </c>
      <c r="F2469" s="25">
        <f t="shared" si="120"/>
        <v>34</v>
      </c>
      <c r="G2469" s="23">
        <f>VLOOKUP(A2469,[1]FloodArchive!$A$2:$P$6000,11,FALSE)</f>
        <v>100</v>
      </c>
      <c r="H2469" s="23">
        <f>VLOOKUP(A2469,[1]FloodArchive!$A$2:$P$6000,12,FALSE)</f>
        <v>2000000</v>
      </c>
      <c r="I2469" s="36">
        <v>13540000</v>
      </c>
      <c r="J2469" s="23" t="str">
        <f>VLOOKUP(A2469,[1]FloodArchive!$A$2:$P$6000,13,FALSE)</f>
        <v>Monsoonal rain</v>
      </c>
      <c r="K2469" s="26">
        <f>VLOOKUP(A2469,[1]FloodArchive!$A$2:$P$6003,14,FALSE)</f>
        <v>2</v>
      </c>
      <c r="L2469" s="23">
        <f>VLOOKUP(A2469,[1]FloodArchive!$A$2:$P$6000,7,FALSE)</f>
        <v>105057.29</v>
      </c>
      <c r="M2469" s="27">
        <f t="shared" si="121"/>
        <v>6.8539351064965164</v>
      </c>
      <c r="N2469" s="23">
        <f>VLOOKUP(A2469,[1]FloodArchive!$A$2:$P$6000,5,FALSE)</f>
        <v>84.798699999999997</v>
      </c>
      <c r="O2469" s="23">
        <f>VLOOKUP(A2469,[1]FloodArchive!$A$2:$P$6000,6,FALSE)</f>
        <v>21.055900000000001</v>
      </c>
      <c r="P2469" s="33" t="s">
        <v>4792</v>
      </c>
    </row>
    <row r="2470" spans="1:16" ht="39.950000000000003" customHeight="1" x14ac:dyDescent="0.2">
      <c r="A2470" s="138">
        <f t="shared" si="122"/>
        <v>1746</v>
      </c>
      <c r="B2470" s="21" t="str">
        <f>VLOOKUP(A2470,[1]FloodArchive!$A$2:$N$6000,3,FALSE)</f>
        <v>USA</v>
      </c>
      <c r="C2470" s="22" t="s">
        <v>4793</v>
      </c>
      <c r="D2470" s="24">
        <f>VLOOKUP(A2470,[1]FloodArchive!$A$2:$P$6000,8,FALSE)</f>
        <v>37080</v>
      </c>
      <c r="E2470" s="24">
        <f>VLOOKUP(A2470,[1]FloodArchive!$A$2:$P$6000,9,FALSE)</f>
        <v>37081</v>
      </c>
      <c r="F2470" s="25">
        <f t="shared" si="120"/>
        <v>2</v>
      </c>
      <c r="G2470" s="23">
        <f>VLOOKUP(A2470,[1]FloodArchive!$A$2:$P$6000,11,FALSE)</f>
        <v>2</v>
      </c>
      <c r="H2470" s="23">
        <f>VLOOKUP(A2470,[1]FloodArchive!$A$2:$P$6000,12,FALSE)</f>
        <v>6000</v>
      </c>
      <c r="I2470" s="36">
        <v>20000000</v>
      </c>
      <c r="J2470" s="23" t="str">
        <f>VLOOKUP(A2470,[1]FloodArchive!$A$2:$P$6000,13,FALSE)</f>
        <v>Heavy rain</v>
      </c>
      <c r="K2470" s="26">
        <f>VLOOKUP(A2470,[1]FloodArchive!$A$2:$P$6003,14,FALSE)</f>
        <v>2</v>
      </c>
      <c r="L2470" s="23">
        <f>VLOOKUP(A2470,[1]FloodArchive!$A$2:$P$6000,7,FALSE)</f>
        <v>8533.7900000000009</v>
      </c>
      <c r="M2470" s="27">
        <f t="shared" si="121"/>
        <v>4.5332019428389119</v>
      </c>
      <c r="N2470" s="23">
        <f>VLOOKUP(A2470,[1]FloodArchive!$A$2:$P$6000,5,FALSE)</f>
        <v>-81.8767</v>
      </c>
      <c r="O2470" s="23">
        <f>VLOOKUP(A2470,[1]FloodArchive!$A$2:$P$6000,6,FALSE)</f>
        <v>37.8401</v>
      </c>
      <c r="P2470" s="33" t="s">
        <v>4794</v>
      </c>
    </row>
    <row r="2471" spans="1:16" ht="39.950000000000003" customHeight="1" x14ac:dyDescent="0.2">
      <c r="A2471" s="138">
        <f t="shared" si="122"/>
        <v>1745</v>
      </c>
      <c r="B2471" s="21" t="str">
        <f>VLOOKUP(A2471,[1]FloodArchive!$A$2:$N$6000,3,FALSE)</f>
        <v>Russia</v>
      </c>
      <c r="C2471" s="22" t="s">
        <v>4795</v>
      </c>
      <c r="D2471" s="24">
        <f>VLOOKUP(A2471,[1]FloodArchive!$A$2:$P$6000,8,FALSE)</f>
        <v>37079</v>
      </c>
      <c r="E2471" s="24">
        <f>VLOOKUP(A2471,[1]FloodArchive!$A$2:$P$6000,9,FALSE)</f>
        <v>37085</v>
      </c>
      <c r="F2471" s="25">
        <f t="shared" si="120"/>
        <v>7</v>
      </c>
      <c r="G2471" s="23">
        <f>VLOOKUP(A2471,[1]FloodArchive!$A$2:$P$6000,11,FALSE)</f>
        <v>11</v>
      </c>
      <c r="H2471" s="23">
        <f>VLOOKUP(A2471,[1]FloodArchive!$A$2:$P$6000,12,FALSE)</f>
        <v>20000</v>
      </c>
      <c r="I2471" s="36">
        <v>3500000</v>
      </c>
      <c r="J2471" s="23" t="str">
        <f>VLOOKUP(A2471,[1]FloodArchive!$A$2:$P$6000,13,FALSE)</f>
        <v>Extra-tropical cyclone</v>
      </c>
      <c r="K2471" s="26">
        <f>VLOOKUP(A2471,[1]FloodArchive!$A$2:$P$6003,14,FALSE)</f>
        <v>2</v>
      </c>
      <c r="L2471" s="23">
        <f>VLOOKUP(A2471,[1]FloodArchive!$A$2:$P$6000,7,FALSE)</f>
        <v>231499.29</v>
      </c>
      <c r="M2471" s="27">
        <f t="shared" si="121"/>
        <v>6.5106776990686894</v>
      </c>
      <c r="N2471" s="23">
        <f>VLOOKUP(A2471,[1]FloodArchive!$A$2:$P$6000,5,FALSE)</f>
        <v>101.959</v>
      </c>
      <c r="O2471" s="23">
        <f>VLOOKUP(A2471,[1]FloodArchive!$A$2:$P$6000,6,FALSE)</f>
        <v>55.238500000000002</v>
      </c>
      <c r="P2471" s="33" t="s">
        <v>4796</v>
      </c>
    </row>
    <row r="2472" spans="1:16" ht="39.950000000000003" customHeight="1" x14ac:dyDescent="0.2">
      <c r="A2472" s="138">
        <f t="shared" si="122"/>
        <v>1744</v>
      </c>
      <c r="B2472" s="21" t="str">
        <f>VLOOKUP(A2472,[1]FloodArchive!$A$2:$N$6000,3,FALSE)</f>
        <v>India</v>
      </c>
      <c r="C2472" s="22" t="s">
        <v>4797</v>
      </c>
      <c r="D2472" s="24">
        <f>VLOOKUP(A2472,[1]FloodArchive!$A$2:$P$6000,8,FALSE)</f>
        <v>37076</v>
      </c>
      <c r="E2472" s="24">
        <f>VLOOKUP(A2472,[1]FloodArchive!$A$2:$P$6000,9,FALSE)</f>
        <v>37088</v>
      </c>
      <c r="F2472" s="25">
        <f t="shared" si="120"/>
        <v>13</v>
      </c>
      <c r="G2472" s="23">
        <f>VLOOKUP(A2472,[1]FloodArchive!$A$2:$P$6000,11,FALSE)</f>
        <v>86</v>
      </c>
      <c r="H2472" s="23">
        <f>VLOOKUP(A2472,[1]FloodArchive!$A$2:$P$6000,12,FALSE)</f>
        <v>40000</v>
      </c>
      <c r="I2472" s="36">
        <v>116924380.42787544</v>
      </c>
      <c r="J2472" s="23" t="str">
        <f>VLOOKUP(A2472,[1]FloodArchive!$A$2:$P$6000,13,FALSE)</f>
        <v>Monsoonal rain</v>
      </c>
      <c r="K2472" s="26">
        <f>VLOOKUP(A2472,[1]FloodArchive!$A$2:$P$6003,14,FALSE)</f>
        <v>1</v>
      </c>
      <c r="L2472" s="23">
        <f>VLOOKUP(A2472,[1]FloodArchive!$A$2:$P$6000,7,FALSE)</f>
        <v>4467.8500000000004</v>
      </c>
      <c r="M2472" s="27">
        <f t="shared" si="121"/>
        <v>4.7640419363417639</v>
      </c>
      <c r="N2472" s="23">
        <f>VLOOKUP(A2472,[1]FloodArchive!$A$2:$P$6000,5,FALSE)</f>
        <v>76.423000000000002</v>
      </c>
      <c r="O2472" s="23">
        <f>VLOOKUP(A2472,[1]FloodArchive!$A$2:$P$6000,6,FALSE)</f>
        <v>9.7265099999999993</v>
      </c>
      <c r="P2472" s="33" t="s">
        <v>4798</v>
      </c>
    </row>
    <row r="2473" spans="1:16" ht="39.950000000000003" customHeight="1" x14ac:dyDescent="0.2">
      <c r="A2473" s="138">
        <f t="shared" si="122"/>
        <v>1743</v>
      </c>
      <c r="B2473" s="21" t="str">
        <f>VLOOKUP(A2473,[1]FloodArchive!$A$2:$N$6000,3,FALSE)</f>
        <v>Philippines</v>
      </c>
      <c r="C2473" s="22" t="s">
        <v>4799</v>
      </c>
      <c r="D2473" s="24">
        <f>VLOOKUP(A2473,[1]FloodArchive!$A$2:$P$6000,8,FALSE)</f>
        <v>37073</v>
      </c>
      <c r="E2473" s="24">
        <f>VLOOKUP(A2473,[1]FloodArchive!$A$2:$P$6000,9,FALSE)</f>
        <v>37091</v>
      </c>
      <c r="F2473" s="25">
        <f t="shared" si="120"/>
        <v>19</v>
      </c>
      <c r="G2473" s="23">
        <f>VLOOKUP(A2473,[1]FloodArchive!$A$2:$P$6000,11,FALSE)</f>
        <v>178</v>
      </c>
      <c r="H2473" s="23">
        <f>VLOOKUP(A2473,[1]FloodArchive!$A$2:$P$6000,12,FALSE)</f>
        <v>800000</v>
      </c>
      <c r="I2473" s="36">
        <v>2980000000</v>
      </c>
      <c r="J2473" s="23" t="str">
        <f>VLOOKUP(A2473,[1]FloodArchive!$A$2:$P$6000,13,FALSE)</f>
        <v>Heavy rain</v>
      </c>
      <c r="K2473" s="26">
        <f>VLOOKUP(A2473,[1]FloodArchive!$A$2:$P$6003,14,FALSE)</f>
        <v>2</v>
      </c>
      <c r="L2473" s="23">
        <f>VLOOKUP(A2473,[1]FloodArchive!$A$2:$P$6000,7,FALSE)</f>
        <v>205221.43</v>
      </c>
      <c r="M2473" s="27">
        <f t="shared" si="121"/>
        <v>6.8920063061014121</v>
      </c>
      <c r="N2473" s="23">
        <f>VLOOKUP(A2473,[1]FloodArchive!$A$2:$P$6000,5,FALSE)</f>
        <v>110.999</v>
      </c>
      <c r="O2473" s="23">
        <f>VLOOKUP(A2473,[1]FloodArchive!$A$2:$P$6000,6,FALSE)</f>
        <v>22.9085</v>
      </c>
      <c r="P2473" s="33" t="s">
        <v>4800</v>
      </c>
    </row>
    <row r="2474" spans="1:16" ht="39.950000000000003" customHeight="1" x14ac:dyDescent="0.2">
      <c r="A2474" s="138">
        <f t="shared" si="122"/>
        <v>1742</v>
      </c>
      <c r="B2474" s="21" t="str">
        <f>VLOOKUP(A2474,[1]FloodArchive!$A$2:$N$6000,3,FALSE)</f>
        <v>Vietnam</v>
      </c>
      <c r="C2474" s="22" t="s">
        <v>4801</v>
      </c>
      <c r="D2474" s="24">
        <f>VLOOKUP(A2474,[1]FloodArchive!$A$2:$P$6000,8,FALSE)</f>
        <v>37075</v>
      </c>
      <c r="E2474" s="24">
        <f>VLOOKUP(A2474,[1]FloodArchive!$A$2:$P$6000,9,FALSE)</f>
        <v>37078</v>
      </c>
      <c r="F2474" s="25">
        <f t="shared" si="120"/>
        <v>4</v>
      </c>
      <c r="G2474" s="23">
        <f>VLOOKUP(A2474,[1]FloodArchive!$A$2:$P$6000,11,FALSE)</f>
        <v>32</v>
      </c>
      <c r="H2474" s="23">
        <f>VLOOKUP(A2474,[1]FloodArchive!$A$2:$P$6000,12,FALSE)</f>
        <v>13000</v>
      </c>
      <c r="I2474" s="36"/>
      <c r="J2474" s="23" t="str">
        <f>VLOOKUP(A2474,[1]FloodArchive!$A$2:$P$6000,13,FALSE)</f>
        <v>Brief torrential rain</v>
      </c>
      <c r="K2474" s="26">
        <f>VLOOKUP(A2474,[1]FloodArchive!$A$2:$P$6003,14,FALSE)</f>
        <v>2</v>
      </c>
      <c r="L2474" s="23">
        <f>VLOOKUP(A2474,[1]FloodArchive!$A$2:$P$6000,7,FALSE)</f>
        <v>12941.63</v>
      </c>
      <c r="M2474" s="27">
        <f t="shared" si="121"/>
        <v>5.0150789662167101</v>
      </c>
      <c r="N2474" s="23">
        <f>VLOOKUP(A2474,[1]FloodArchive!$A$2:$P$6000,5,FALSE)</f>
        <v>105.85299999999999</v>
      </c>
      <c r="O2474" s="23">
        <f>VLOOKUP(A2474,[1]FloodArchive!$A$2:$P$6000,6,FALSE)</f>
        <v>21.663599999999999</v>
      </c>
      <c r="P2474" s="33" t="s">
        <v>4802</v>
      </c>
    </row>
    <row r="2475" spans="1:16" ht="39.950000000000003" customHeight="1" x14ac:dyDescent="0.2">
      <c r="A2475" s="138">
        <f t="shared" si="122"/>
        <v>1741</v>
      </c>
      <c r="B2475" s="21" t="str">
        <f>VLOOKUP(A2475,[1]FloodArchive!$A$2:$N$6000,3,FALSE)</f>
        <v>Cameroon </v>
      </c>
      <c r="C2475" s="22" t="s">
        <v>4803</v>
      </c>
      <c r="D2475" s="24">
        <f>VLOOKUP(A2475,[1]FloodArchive!$A$2:$P$6000,8,FALSE)</f>
        <v>37070</v>
      </c>
      <c r="E2475" s="24">
        <f>VLOOKUP(A2475,[1]FloodArchive!$A$2:$P$6000,9,FALSE)</f>
        <v>37071</v>
      </c>
      <c r="F2475" s="25">
        <f t="shared" ref="F2475:F2538" si="123">E2475-D2475+1</f>
        <v>2</v>
      </c>
      <c r="G2475" s="23">
        <f>VLOOKUP(A2475,[1]FloodArchive!$A$2:$P$6000,11,FALSE)</f>
        <v>22</v>
      </c>
      <c r="H2475" s="23">
        <f>VLOOKUP(A2475,[1]FloodArchive!$A$2:$P$6000,12,FALSE)</f>
        <v>1000</v>
      </c>
      <c r="I2475" s="36"/>
      <c r="J2475" s="23" t="str">
        <f>VLOOKUP(A2475,[1]FloodArchive!$A$2:$P$6000,13,FALSE)</f>
        <v>Brief torrential rain</v>
      </c>
      <c r="K2475" s="26">
        <f>VLOOKUP(A2475,[1]FloodArchive!$A$2:$P$6003,14,FALSE)</f>
        <v>1</v>
      </c>
      <c r="L2475" s="23">
        <f>VLOOKUP(A2475,[1]FloodArchive!$A$2:$P$6000,7,FALSE)</f>
        <v>1086.73</v>
      </c>
      <c r="M2475" s="27">
        <f t="shared" si="121"/>
        <v>3.3371516519162605</v>
      </c>
      <c r="N2475" s="23">
        <f>VLOOKUP(A2475,[1]FloodArchive!$A$2:$P$6000,5,FALSE)</f>
        <v>8.9872700000000005</v>
      </c>
      <c r="O2475" s="23">
        <f>VLOOKUP(A2475,[1]FloodArchive!$A$2:$P$6000,6,FALSE)</f>
        <v>4.4351000000000003</v>
      </c>
      <c r="P2475" s="33" t="s">
        <v>4804</v>
      </c>
    </row>
    <row r="2476" spans="1:16" ht="39.950000000000003" customHeight="1" x14ac:dyDescent="0.2">
      <c r="A2476" s="138">
        <f t="shared" si="122"/>
        <v>1740</v>
      </c>
      <c r="B2476" s="21" t="str">
        <f>VLOOKUP(A2476,[1]FloodArchive!$A$2:$N$6000,3,FALSE)</f>
        <v>Ghana </v>
      </c>
      <c r="C2476" s="22" t="s">
        <v>4805</v>
      </c>
      <c r="D2476" s="24">
        <f>VLOOKUP(A2476,[1]FloodArchive!$A$2:$P$6000,8,FALSE)</f>
        <v>37069</v>
      </c>
      <c r="E2476" s="24">
        <f>VLOOKUP(A2476,[1]FloodArchive!$A$2:$P$6000,9,FALSE)</f>
        <v>37072</v>
      </c>
      <c r="F2476" s="25">
        <f t="shared" si="123"/>
        <v>4</v>
      </c>
      <c r="G2476" s="23">
        <f>VLOOKUP(A2476,[1]FloodArchive!$A$2:$P$6000,11,FALSE)</f>
        <v>12</v>
      </c>
      <c r="H2476" s="23">
        <f>VLOOKUP(A2476,[1]FloodArchive!$A$2:$P$6000,12,FALSE)</f>
        <v>80000</v>
      </c>
      <c r="I2476" s="36"/>
      <c r="J2476" s="23" t="str">
        <f>VLOOKUP(A2476,[1]FloodArchive!$A$2:$P$6000,13,FALSE)</f>
        <v>Monsoonal rain</v>
      </c>
      <c r="K2476" s="26">
        <f>VLOOKUP(A2476,[1]FloodArchive!$A$2:$P$6003,14,FALSE)</f>
        <v>1</v>
      </c>
      <c r="L2476" s="23">
        <f>VLOOKUP(A2476,[1]FloodArchive!$A$2:$P$6000,7,FALSE)</f>
        <v>417.10199999999998</v>
      </c>
      <c r="M2476" s="27">
        <f t="shared" si="121"/>
        <v>3.2223022636165686</v>
      </c>
      <c r="N2476" s="23">
        <f>VLOOKUP(A2476,[1]FloodArchive!$A$2:$P$6000,5,FALSE)</f>
        <v>-0.290265</v>
      </c>
      <c r="O2476" s="23">
        <f>VLOOKUP(A2476,[1]FloodArchive!$A$2:$P$6000,6,FALSE)</f>
        <v>5.6750400000000001</v>
      </c>
      <c r="P2476" s="33" t="s">
        <v>4806</v>
      </c>
    </row>
    <row r="2477" spans="1:16" ht="39.950000000000003" customHeight="1" x14ac:dyDescent="0.2">
      <c r="A2477" s="138">
        <f t="shared" si="122"/>
        <v>1739</v>
      </c>
      <c r="B2477" s="21" t="str">
        <f>VLOOKUP(A2477,[1]FloodArchive!$A$2:$N$6000,3,FALSE)</f>
        <v xml:space="preserve"> Nepal</v>
      </c>
      <c r="C2477" s="22" t="s">
        <v>4807</v>
      </c>
      <c r="D2477" s="24">
        <f>VLOOKUP(A2477,[1]FloodArchive!$A$2:$P$6000,8,FALSE)</f>
        <v>37068</v>
      </c>
      <c r="E2477" s="24">
        <f>VLOOKUP(A2477,[1]FloodArchive!$A$2:$P$6000,9,FALSE)</f>
        <v>37068</v>
      </c>
      <c r="F2477" s="25">
        <f t="shared" si="123"/>
        <v>1</v>
      </c>
      <c r="G2477" s="23">
        <f>VLOOKUP(A2477,[1]FloodArchive!$A$2:$P$6000,11,FALSE)</f>
        <v>35</v>
      </c>
      <c r="H2477" s="23">
        <f>VLOOKUP(A2477,[1]FloodArchive!$A$2:$P$6000,12,FALSE)</f>
        <v>0</v>
      </c>
      <c r="I2477" s="36"/>
      <c r="J2477" s="23" t="str">
        <f>VLOOKUP(A2477,[1]FloodArchive!$A$2:$P$6000,13,FALSE)</f>
        <v>Heavy rain</v>
      </c>
      <c r="K2477" s="26">
        <f>VLOOKUP(A2477,[1]FloodArchive!$A$2:$P$6003,14,FALSE)</f>
        <v>1</v>
      </c>
      <c r="L2477" s="23">
        <f>VLOOKUP(A2477,[1]FloodArchive!$A$2:$P$6000,7,FALSE)</f>
        <v>469.05599999999998</v>
      </c>
      <c r="M2477" s="27">
        <f t="shared" si="121"/>
        <v>2.6712246956769863</v>
      </c>
      <c r="N2477" s="23">
        <f>VLOOKUP(A2477,[1]FloodArchive!$A$2:$P$6000,5,FALSE)</f>
        <v>84.82</v>
      </c>
      <c r="O2477" s="23">
        <f>VLOOKUP(A2477,[1]FloodArchive!$A$2:$P$6000,6,FALSE)</f>
        <v>27.877300000000002</v>
      </c>
      <c r="P2477" s="33" t="s">
        <v>4808</v>
      </c>
    </row>
    <row r="2478" spans="1:16" ht="39.950000000000003" customHeight="1" x14ac:dyDescent="0.2">
      <c r="A2478" s="138">
        <f t="shared" si="122"/>
        <v>1738</v>
      </c>
      <c r="B2478" s="21" t="str">
        <f>VLOOKUP(A2478,[1]FloodArchive!$A$2:$N$6000,3,FALSE)</f>
        <v>East Timor </v>
      </c>
      <c r="C2478" s="22" t="s">
        <v>4809</v>
      </c>
      <c r="D2478" s="24">
        <f>VLOOKUP(A2478,[1]FloodArchive!$A$2:$P$6000,8,FALSE)</f>
        <v>37062</v>
      </c>
      <c r="E2478" s="24">
        <f>VLOOKUP(A2478,[1]FloodArchive!$A$2:$P$6000,9,FALSE)</f>
        <v>37065</v>
      </c>
      <c r="F2478" s="25">
        <f t="shared" si="123"/>
        <v>4</v>
      </c>
      <c r="G2478" s="23">
        <f>VLOOKUP(A2478,[1]FloodArchive!$A$2:$P$6000,11,FALSE)</f>
        <v>1</v>
      </c>
      <c r="H2478" s="23">
        <f>VLOOKUP(A2478,[1]FloodArchive!$A$2:$P$6000,12,FALSE)</f>
        <v>400</v>
      </c>
      <c r="I2478" s="36"/>
      <c r="J2478" s="23" t="str">
        <f>VLOOKUP(A2478,[1]FloodArchive!$A$2:$P$6000,13,FALSE)</f>
        <v>Heavy rain</v>
      </c>
      <c r="K2478" s="26">
        <f>VLOOKUP(A2478,[1]FloodArchive!$A$2:$P$6003,14,FALSE)</f>
        <v>1</v>
      </c>
      <c r="L2478" s="23">
        <f>VLOOKUP(A2478,[1]FloodArchive!$A$2:$P$6000,7,FALSE)</f>
        <v>373.96899999999999</v>
      </c>
      <c r="M2478" s="27">
        <f t="shared" si="121"/>
        <v>3.1748955943655179</v>
      </c>
      <c r="N2478" s="23">
        <f>VLOOKUP(A2478,[1]FloodArchive!$A$2:$P$6000,5,FALSE)</f>
        <v>126.949</v>
      </c>
      <c r="O2478" s="23">
        <f>VLOOKUP(A2478,[1]FloodArchive!$A$2:$P$6000,6,FALSE)</f>
        <v>-8.3956400000000002</v>
      </c>
      <c r="P2478" s="33" t="s">
        <v>4810</v>
      </c>
    </row>
    <row r="2479" spans="1:16" ht="39.950000000000003" customHeight="1" x14ac:dyDescent="0.2">
      <c r="A2479" s="138">
        <f t="shared" si="122"/>
        <v>1737</v>
      </c>
      <c r="B2479" s="21" t="str">
        <f>VLOOKUP(A2479,[1]FloodArchive!$A$2:$N$6000,3,FALSE)</f>
        <v xml:space="preserve"> India </v>
      </c>
      <c r="C2479" s="22" t="s">
        <v>4811</v>
      </c>
      <c r="D2479" s="24">
        <f>VLOOKUP(A2479,[1]FloodArchive!$A$2:$P$6000,8,FALSE)</f>
        <v>37062</v>
      </c>
      <c r="E2479" s="24">
        <f>VLOOKUP(A2479,[1]FloodArchive!$A$2:$P$6000,9,FALSE)</f>
        <v>37063</v>
      </c>
      <c r="F2479" s="25">
        <f t="shared" si="123"/>
        <v>2</v>
      </c>
      <c r="G2479" s="23">
        <f>VLOOKUP(A2479,[1]FloodArchive!$A$2:$P$6000,11,FALSE)</f>
        <v>29</v>
      </c>
      <c r="H2479" s="23">
        <f>VLOOKUP(A2479,[1]FloodArchive!$A$2:$P$6000,12,FALSE)</f>
        <v>0</v>
      </c>
      <c r="I2479" s="36"/>
      <c r="J2479" s="23" t="str">
        <f>VLOOKUP(A2479,[1]FloodArchive!$A$2:$P$6000,13,FALSE)</f>
        <v>Monsoonal rain</v>
      </c>
      <c r="K2479" s="26">
        <f>VLOOKUP(A2479,[1]FloodArchive!$A$2:$P$6003,14,FALSE)</f>
        <v>1</v>
      </c>
      <c r="L2479" s="23">
        <f>VLOOKUP(A2479,[1]FloodArchive!$A$2:$P$6000,7,FALSE)</f>
        <v>38728.339999999997</v>
      </c>
      <c r="M2479" s="27">
        <f t="shared" si="121"/>
        <v>4.8890588780285764</v>
      </c>
      <c r="N2479" s="23">
        <f>VLOOKUP(A2479,[1]FloodArchive!$A$2:$P$6000,5,FALSE)</f>
        <v>71.286799999999999</v>
      </c>
      <c r="O2479" s="23">
        <f>VLOOKUP(A2479,[1]FloodArchive!$A$2:$P$6000,6,FALSE)</f>
        <v>22.828399999999998</v>
      </c>
      <c r="P2479" s="33" t="s">
        <v>4812</v>
      </c>
    </row>
    <row r="2480" spans="1:16" ht="39.950000000000003" customHeight="1" x14ac:dyDescent="0.2">
      <c r="A2480" s="138">
        <f t="shared" si="122"/>
        <v>1736</v>
      </c>
      <c r="B2480" s="21" t="str">
        <f>VLOOKUP(A2480,[1]FloodArchive!$A$2:$N$6000,3,FALSE)</f>
        <v>China </v>
      </c>
      <c r="C2480" s="22" t="s">
        <v>4813</v>
      </c>
      <c r="D2480" s="24">
        <f>VLOOKUP(A2480,[1]FloodArchive!$A$2:$P$6000,8,FALSE)</f>
        <v>37061</v>
      </c>
      <c r="E2480" s="24">
        <f>VLOOKUP(A2480,[1]FloodArchive!$A$2:$P$6000,9,FALSE)</f>
        <v>37065</v>
      </c>
      <c r="F2480" s="25">
        <f t="shared" si="123"/>
        <v>5</v>
      </c>
      <c r="G2480" s="23">
        <f>VLOOKUP(A2480,[1]FloodArchive!$A$2:$P$6000,11,FALSE)</f>
        <v>66</v>
      </c>
      <c r="H2480" s="23">
        <f>VLOOKUP(A2480,[1]FloodArchive!$A$2:$P$6000,12,FALSE)</f>
        <v>10000</v>
      </c>
      <c r="I2480" s="36">
        <v>120000000</v>
      </c>
      <c r="J2480" s="23" t="str">
        <f>VLOOKUP(A2480,[1]FloodArchive!$A$2:$P$6000,13,FALSE)</f>
        <v>Heavy rain</v>
      </c>
      <c r="K2480" s="26">
        <f>VLOOKUP(A2480,[1]FloodArchive!$A$2:$P$6003,14,FALSE)</f>
        <v>1</v>
      </c>
      <c r="L2480" s="23">
        <f>VLOOKUP(A2480,[1]FloodArchive!$A$2:$P$6000,7,FALSE)</f>
        <v>3605.4</v>
      </c>
      <c r="M2480" s="27">
        <f t="shared" si="121"/>
        <v>4.2559234587329007</v>
      </c>
      <c r="N2480" s="23">
        <f>VLOOKUP(A2480,[1]FloodArchive!$A$2:$P$6000,5,FALSE)</f>
        <v>110.217</v>
      </c>
      <c r="O2480" s="23">
        <f>VLOOKUP(A2480,[1]FloodArchive!$A$2:$P$6000,6,FALSE)</f>
        <v>26.492699999999999</v>
      </c>
      <c r="P2480" s="33" t="s">
        <v>4814</v>
      </c>
    </row>
    <row r="2481" spans="1:16" ht="39.950000000000003" customHeight="1" x14ac:dyDescent="0.2">
      <c r="A2481" s="138">
        <f t="shared" si="122"/>
        <v>1735</v>
      </c>
      <c r="B2481" s="21" t="str">
        <f>VLOOKUP(A2481,[1]FloodArchive!$A$2:$N$6000,3,FALSE)</f>
        <v>Poland</v>
      </c>
      <c r="C2481" s="22" t="s">
        <v>4815</v>
      </c>
      <c r="D2481" s="24">
        <f>VLOOKUP(A2481,[1]FloodArchive!$A$2:$P$6000,8,FALSE)</f>
        <v>37061</v>
      </c>
      <c r="E2481" s="24">
        <f>VLOOKUP(A2481,[1]FloodArchive!$A$2:$P$6000,9,FALSE)</f>
        <v>37064</v>
      </c>
      <c r="F2481" s="25">
        <f t="shared" si="123"/>
        <v>4</v>
      </c>
      <c r="G2481" s="23">
        <f>VLOOKUP(A2481,[1]FloodArchive!$A$2:$P$6000,11,FALSE)</f>
        <v>9</v>
      </c>
      <c r="H2481" s="23">
        <f>VLOOKUP(A2481,[1]FloodArchive!$A$2:$P$6000,12,FALSE)</f>
        <v>6000</v>
      </c>
      <c r="I2481" s="36"/>
      <c r="J2481" s="23" t="str">
        <f>VLOOKUP(A2481,[1]FloodArchive!$A$2:$P$6000,13,FALSE)</f>
        <v>Heavy rain</v>
      </c>
      <c r="K2481" s="26">
        <f>VLOOKUP(A2481,[1]FloodArchive!$A$2:$P$6003,14,FALSE)</f>
        <v>1</v>
      </c>
      <c r="L2481" s="23">
        <f>VLOOKUP(A2481,[1]FloodArchive!$A$2:$P$6000,7,FALSE)</f>
        <v>14265.28</v>
      </c>
      <c r="M2481" s="27">
        <f t="shared" ref="M2481:M2544" si="124">LOG(F2481*K2481*L2481)</f>
        <v>4.7563402917698143</v>
      </c>
      <c r="N2481" s="23">
        <f>VLOOKUP(A2481,[1]FloodArchive!$A$2:$P$6000,5,FALSE)</f>
        <v>18.490200000000002</v>
      </c>
      <c r="O2481" s="23">
        <f>VLOOKUP(A2481,[1]FloodArchive!$A$2:$P$6000,6,FALSE)</f>
        <v>44.699800000000003</v>
      </c>
      <c r="P2481" s="33" t="s">
        <v>4816</v>
      </c>
    </row>
    <row r="2482" spans="1:16" ht="39.950000000000003" customHeight="1" x14ac:dyDescent="0.2">
      <c r="A2482" s="138">
        <f t="shared" si="122"/>
        <v>1734</v>
      </c>
      <c r="B2482" s="21" t="str">
        <f>VLOOKUP(A2482,[1]FloodArchive!$A$2:$N$6000,3,FALSE)</f>
        <v>Ecuador </v>
      </c>
      <c r="C2482" s="22" t="s">
        <v>4817</v>
      </c>
      <c r="D2482" s="24">
        <f>VLOOKUP(A2482,[1]FloodArchive!$A$2:$P$6000,8,FALSE)</f>
        <v>37053</v>
      </c>
      <c r="E2482" s="24">
        <f>VLOOKUP(A2482,[1]FloodArchive!$A$2:$P$6000,9,FALSE)</f>
        <v>37062</v>
      </c>
      <c r="F2482" s="25">
        <f t="shared" si="123"/>
        <v>10</v>
      </c>
      <c r="G2482" s="23">
        <f>VLOOKUP(A2482,[1]FloodArchive!$A$2:$P$6000,11,FALSE)</f>
        <v>41</v>
      </c>
      <c r="H2482" s="23">
        <f>VLOOKUP(A2482,[1]FloodArchive!$A$2:$P$6000,12,FALSE)</f>
        <v>8000</v>
      </c>
      <c r="I2482" s="36"/>
      <c r="J2482" s="23" t="str">
        <f>VLOOKUP(A2482,[1]FloodArchive!$A$2:$P$6000,13,FALSE)</f>
        <v>Heavy rain</v>
      </c>
      <c r="K2482" s="26">
        <f>VLOOKUP(A2482,[1]FloodArchive!$A$2:$P$6003,14,FALSE)</f>
        <v>1</v>
      </c>
      <c r="L2482" s="23">
        <f>VLOOKUP(A2482,[1]FloodArchive!$A$2:$P$6000,7,FALSE)</f>
        <v>3656.59</v>
      </c>
      <c r="M2482" s="27">
        <f t="shared" si="124"/>
        <v>4.5630762672235088</v>
      </c>
      <c r="N2482" s="23">
        <f>VLOOKUP(A2482,[1]FloodArchive!$A$2:$P$6000,5,FALSE)</f>
        <v>-79.066199999999995</v>
      </c>
      <c r="O2482" s="23">
        <f>VLOOKUP(A2482,[1]FloodArchive!$A$2:$P$6000,6,FALSE)</f>
        <v>-4.6226599999999998</v>
      </c>
      <c r="P2482" s="33" t="s">
        <v>4818</v>
      </c>
    </row>
    <row r="2483" spans="1:16" ht="39.950000000000003" customHeight="1" x14ac:dyDescent="0.2">
      <c r="A2483" s="138">
        <f t="shared" si="122"/>
        <v>1733</v>
      </c>
      <c r="B2483" s="21" t="str">
        <f>VLOOKUP(A2483,[1]FloodArchive!$A$2:$N$6000,3,FALSE)</f>
        <v>USA</v>
      </c>
      <c r="C2483" s="22" t="s">
        <v>4819</v>
      </c>
      <c r="D2483" s="24">
        <f>VLOOKUP(A2483,[1]FloodArchive!$A$2:$P$6000,8,FALSE)</f>
        <v>37048</v>
      </c>
      <c r="E2483" s="24">
        <f>VLOOKUP(A2483,[1]FloodArchive!$A$2:$P$6000,9,FALSE)</f>
        <v>37055</v>
      </c>
      <c r="F2483" s="25">
        <f t="shared" si="123"/>
        <v>8</v>
      </c>
      <c r="G2483" s="23">
        <f>VLOOKUP(A2483,[1]FloodArchive!$A$2:$P$6000,11,FALSE)</f>
        <v>47</v>
      </c>
      <c r="H2483" s="23">
        <f>VLOOKUP(A2483,[1]FloodArchive!$A$2:$P$6000,12,FALSE)</f>
        <v>30000</v>
      </c>
      <c r="I2483" s="36">
        <v>1015000000</v>
      </c>
      <c r="J2483" s="23" t="str">
        <f>VLOOKUP(A2483,[1]FloodArchive!$A$2:$P$6000,13,FALSE)</f>
        <v>Tropical cyclone</v>
      </c>
      <c r="K2483" s="26">
        <f>VLOOKUP(A2483,[1]FloodArchive!$A$2:$P$6003,14,FALSE)</f>
        <v>1</v>
      </c>
      <c r="L2483" s="23">
        <f>VLOOKUP(A2483,[1]FloodArchive!$A$2:$P$6000,7,FALSE)</f>
        <v>32060.65</v>
      </c>
      <c r="M2483" s="27">
        <f t="shared" si="124"/>
        <v>5.4090623100179176</v>
      </c>
      <c r="N2483" s="23">
        <f>VLOOKUP(A2483,[1]FloodArchive!$A$2:$P$6000,5,FALSE)</f>
        <v>-93.682500000000005</v>
      </c>
      <c r="O2483" s="23">
        <f>VLOOKUP(A2483,[1]FloodArchive!$A$2:$P$6000,6,FALSE)</f>
        <v>29.767499999999998</v>
      </c>
      <c r="P2483" s="33" t="s">
        <v>4820</v>
      </c>
    </row>
    <row r="2484" spans="1:16" ht="39.950000000000003" customHeight="1" x14ac:dyDescent="0.2">
      <c r="A2484" s="138">
        <f t="shared" si="122"/>
        <v>1732</v>
      </c>
      <c r="B2484" s="21" t="str">
        <f>VLOOKUP(A2484,[1]FloodArchive!$A$2:$N$6000,3,FALSE)</f>
        <v>China </v>
      </c>
      <c r="C2484" s="22" t="s">
        <v>4821</v>
      </c>
      <c r="D2484" s="24">
        <f>VLOOKUP(A2484,[1]FloodArchive!$A$2:$P$6000,8,FALSE)</f>
        <v>37048</v>
      </c>
      <c r="E2484" s="24">
        <f>VLOOKUP(A2484,[1]FloodArchive!$A$2:$P$6000,9,FALSE)</f>
        <v>37059</v>
      </c>
      <c r="F2484" s="25">
        <f t="shared" si="123"/>
        <v>12</v>
      </c>
      <c r="G2484" s="23">
        <f>VLOOKUP(A2484,[1]FloodArchive!$A$2:$P$6000,11,FALSE)</f>
        <v>100</v>
      </c>
      <c r="H2484" s="23">
        <f>VLOOKUP(A2484,[1]FloodArchive!$A$2:$P$6000,12,FALSE)</f>
        <v>237000</v>
      </c>
      <c r="I2484" s="36">
        <v>80000000</v>
      </c>
      <c r="J2484" s="23" t="str">
        <f>VLOOKUP(A2484,[1]FloodArchive!$A$2:$P$6000,13,FALSE)</f>
        <v>Heavy rain</v>
      </c>
      <c r="K2484" s="26">
        <f>VLOOKUP(A2484,[1]FloodArchive!$A$2:$P$6003,14,FALSE)</f>
        <v>1</v>
      </c>
      <c r="L2484" s="23">
        <f>VLOOKUP(A2484,[1]FloodArchive!$A$2:$P$6000,7,FALSE)</f>
        <v>18915.79</v>
      </c>
      <c r="M2484" s="27">
        <f t="shared" si="124"/>
        <v>5.3560057299516259</v>
      </c>
      <c r="N2484" s="23">
        <f>VLOOKUP(A2484,[1]FloodArchive!$A$2:$P$6000,5,FALSE)</f>
        <v>111.64700000000001</v>
      </c>
      <c r="O2484" s="23">
        <f>VLOOKUP(A2484,[1]FloodArchive!$A$2:$P$6000,6,FALSE)</f>
        <v>22.209399999999999</v>
      </c>
      <c r="P2484" s="33" t="s">
        <v>4822</v>
      </c>
    </row>
    <row r="2485" spans="1:16" ht="39.950000000000003" customHeight="1" x14ac:dyDescent="0.2">
      <c r="A2485" s="138">
        <f t="shared" si="122"/>
        <v>1731</v>
      </c>
      <c r="B2485" s="21" t="str">
        <f>VLOOKUP(A2485,[1]FloodArchive!$A$2:$N$6000,3,FALSE)</f>
        <v>India</v>
      </c>
      <c r="C2485" s="22" t="s">
        <v>4823</v>
      </c>
      <c r="D2485" s="24">
        <f>VLOOKUP(A2485,[1]FloodArchive!$A$2:$P$6000,8,FALSE)</f>
        <v>37047</v>
      </c>
      <c r="E2485" s="24">
        <f>VLOOKUP(A2485,[1]FloodArchive!$A$2:$P$6000,9,FALSE)</f>
        <v>37064</v>
      </c>
      <c r="F2485" s="25">
        <f t="shared" si="123"/>
        <v>18</v>
      </c>
      <c r="G2485" s="23">
        <f>VLOOKUP(A2485,[1]FloodArchive!$A$2:$P$6000,11,FALSE)</f>
        <v>15</v>
      </c>
      <c r="H2485" s="23">
        <f>VLOOKUP(A2485,[1]FloodArchive!$A$2:$P$6000,12,FALSE)</f>
        <v>800000</v>
      </c>
      <c r="I2485" s="36"/>
      <c r="J2485" s="23" t="str">
        <f>VLOOKUP(A2485,[1]FloodArchive!$A$2:$P$6000,13,FALSE)</f>
        <v>Monsoonal rain</v>
      </c>
      <c r="K2485" s="26">
        <f>VLOOKUP(A2485,[1]FloodArchive!$A$2:$P$6003,14,FALSE)</f>
        <v>1</v>
      </c>
      <c r="L2485" s="23">
        <f>VLOOKUP(A2485,[1]FloodArchive!$A$2:$P$6000,7,FALSE)</f>
        <v>17561.54</v>
      </c>
      <c r="M2485" s="27">
        <f t="shared" si="124"/>
        <v>5.4998351023326499</v>
      </c>
      <c r="N2485" s="23">
        <f>VLOOKUP(A2485,[1]FloodArchive!$A$2:$P$6000,5,FALSE)</f>
        <v>92.005799999999994</v>
      </c>
      <c r="O2485" s="23">
        <f>VLOOKUP(A2485,[1]FloodArchive!$A$2:$P$6000,6,FALSE)</f>
        <v>24.445699999999999</v>
      </c>
      <c r="P2485" s="33" t="s">
        <v>4824</v>
      </c>
    </row>
    <row r="2486" spans="1:16" ht="39.950000000000003" customHeight="1" x14ac:dyDescent="0.2">
      <c r="A2486" s="138">
        <f t="shared" si="122"/>
        <v>1730</v>
      </c>
      <c r="B2486" s="21" t="str">
        <f>VLOOKUP(A2486,[1]FloodArchive!$A$2:$N$6000,3,FALSE)</f>
        <v>El Salvador </v>
      </c>
      <c r="C2486" s="22" t="s">
        <v>4825</v>
      </c>
      <c r="D2486" s="24">
        <f>VLOOKUP(A2486,[1]FloodArchive!$A$2:$P$6000,8,FALSE)</f>
        <v>37036</v>
      </c>
      <c r="E2486" s="24">
        <f>VLOOKUP(A2486,[1]FloodArchive!$A$2:$P$6000,9,FALSE)</f>
        <v>37041</v>
      </c>
      <c r="F2486" s="25">
        <f t="shared" si="123"/>
        <v>6</v>
      </c>
      <c r="G2486" s="23">
        <f>VLOOKUP(A2486,[1]FloodArchive!$A$2:$P$6000,11,FALSE)</f>
        <v>2</v>
      </c>
      <c r="H2486" s="23">
        <f>VLOOKUP(A2486,[1]FloodArchive!$A$2:$P$6000,12,FALSE)</f>
        <v>0</v>
      </c>
      <c r="I2486" s="36"/>
      <c r="J2486" s="23" t="str">
        <f>VLOOKUP(A2486,[1]FloodArchive!$A$2:$P$6000,13,FALSE)</f>
        <v>Heavy rain</v>
      </c>
      <c r="K2486" s="26">
        <f>VLOOKUP(A2486,[1]FloodArchive!$A$2:$P$6003,14,FALSE)</f>
        <v>1</v>
      </c>
      <c r="L2486" s="23">
        <f>VLOOKUP(A2486,[1]FloodArchive!$A$2:$P$6000,7,FALSE)</f>
        <v>158.74600000000001</v>
      </c>
      <c r="M2486" s="27">
        <f t="shared" si="124"/>
        <v>2.9788540413567044</v>
      </c>
      <c r="N2486" s="23">
        <f>VLOOKUP(A2486,[1]FloodArchive!$A$2:$P$6000,5,FALSE)</f>
        <v>-89.182400000000001</v>
      </c>
      <c r="O2486" s="23">
        <f>VLOOKUP(A2486,[1]FloodArchive!$A$2:$P$6000,6,FALSE)</f>
        <v>13.726100000000001</v>
      </c>
      <c r="P2486" s="33" t="s">
        <v>4826</v>
      </c>
    </row>
    <row r="2487" spans="1:16" ht="39.950000000000003" customHeight="1" x14ac:dyDescent="0.2">
      <c r="A2487" s="138">
        <f t="shared" si="122"/>
        <v>1729</v>
      </c>
      <c r="B2487" s="21" t="str">
        <f>VLOOKUP(A2487,[1]FloodArchive!$A$2:$N$6000,3,FALSE)</f>
        <v>USA</v>
      </c>
      <c r="C2487" s="22" t="s">
        <v>4827</v>
      </c>
      <c r="D2487" s="24">
        <f>VLOOKUP(A2487,[1]FloodArchive!$A$2:$P$6000,8,FALSE)</f>
        <v>37035</v>
      </c>
      <c r="E2487" s="24">
        <f>VLOOKUP(A2487,[1]FloodArchive!$A$2:$P$6000,9,FALSE)</f>
        <v>37041</v>
      </c>
      <c r="F2487" s="25">
        <f t="shared" si="123"/>
        <v>7</v>
      </c>
      <c r="G2487" s="23">
        <f>VLOOKUP(A2487,[1]FloodArchive!$A$2:$P$6000,11,FALSE)</f>
        <v>0</v>
      </c>
      <c r="H2487" s="23">
        <f>VLOOKUP(A2487,[1]FloodArchive!$A$2:$P$6000,12,FALSE)</f>
        <v>32</v>
      </c>
      <c r="I2487" s="36"/>
      <c r="J2487" s="23" t="str">
        <f>VLOOKUP(A2487,[1]FloodArchive!$A$2:$P$6000,13,FALSE)</f>
        <v>Ice jam/break-up</v>
      </c>
      <c r="K2487" s="26">
        <f>VLOOKUP(A2487,[1]FloodArchive!$A$2:$P$6003,14,FALSE)</f>
        <v>1</v>
      </c>
      <c r="L2487" s="23">
        <f>VLOOKUP(A2487,[1]FloodArchive!$A$2:$P$6000,7,FALSE)</f>
        <v>4095.94</v>
      </c>
      <c r="M2487" s="27">
        <f t="shared" si="124"/>
        <v>4.4574516261998616</v>
      </c>
      <c r="N2487" s="23">
        <f>VLOOKUP(A2487,[1]FloodArchive!$A$2:$P$6000,5,FALSE)</f>
        <v>-157.137</v>
      </c>
      <c r="O2487" s="23">
        <f>VLOOKUP(A2487,[1]FloodArchive!$A$2:$P$6000,6,FALSE)</f>
        <v>64.978700000000003</v>
      </c>
      <c r="P2487" s="64" t="s">
        <v>4828</v>
      </c>
    </row>
    <row r="2488" spans="1:16" ht="39.950000000000003" customHeight="1" x14ac:dyDescent="0.2">
      <c r="A2488" s="138">
        <f t="shared" si="122"/>
        <v>1728</v>
      </c>
      <c r="B2488" s="21" t="str">
        <f>VLOOKUP(A2488,[1]FloodArchive!$A$2:$N$6000,3,FALSE)</f>
        <v>DR Congo </v>
      </c>
      <c r="C2488" s="22" t="s">
        <v>4829</v>
      </c>
      <c r="D2488" s="24">
        <f>VLOOKUP(A2488,[1]FloodArchive!$A$2:$P$6000,8,FALSE)</f>
        <v>37029</v>
      </c>
      <c r="E2488" s="24">
        <f>VLOOKUP(A2488,[1]FloodArchive!$A$2:$P$6000,9,FALSE)</f>
        <v>37029</v>
      </c>
      <c r="F2488" s="25">
        <f t="shared" si="123"/>
        <v>1</v>
      </c>
      <c r="G2488" s="23">
        <f>VLOOKUP(A2488,[1]FloodArchive!$A$2:$P$6000,11,FALSE)</f>
        <v>30</v>
      </c>
      <c r="H2488" s="23">
        <f>VLOOKUP(A2488,[1]FloodArchive!$A$2:$P$6000,12,FALSE)</f>
        <v>0</v>
      </c>
      <c r="I2488" s="36"/>
      <c r="J2488" s="23" t="str">
        <f>VLOOKUP(A2488,[1]FloodArchive!$A$2:$P$6000,13,FALSE)</f>
        <v>Heavy rain</v>
      </c>
      <c r="K2488" s="26">
        <f>VLOOKUP(A2488,[1]FloodArchive!$A$2:$P$6003,14,FALSE)</f>
        <v>1</v>
      </c>
      <c r="L2488" s="23">
        <f>VLOOKUP(A2488,[1]FloodArchive!$A$2:$P$6000,7,FALSE)</f>
        <v>2392.12</v>
      </c>
      <c r="M2488" s="27">
        <f t="shared" si="124"/>
        <v>3.3787829621184766</v>
      </c>
      <c r="N2488" s="23">
        <f>VLOOKUP(A2488,[1]FloodArchive!$A$2:$P$6000,5,FALSE)</f>
        <v>15.434100000000001</v>
      </c>
      <c r="O2488" s="23">
        <f>VLOOKUP(A2488,[1]FloodArchive!$A$2:$P$6000,6,FALSE)</f>
        <v>-4.1693600000000002</v>
      </c>
      <c r="P2488" s="33" t="s">
        <v>4830</v>
      </c>
    </row>
    <row r="2489" spans="1:16" ht="39.950000000000003" customHeight="1" x14ac:dyDescent="0.2">
      <c r="A2489" s="138">
        <f t="shared" si="122"/>
        <v>1727</v>
      </c>
      <c r="B2489" s="21" t="str">
        <f>VLOOKUP(A2489,[1]FloodArchive!$A$2:$N$6000,3,FALSE)</f>
        <v>Haiti </v>
      </c>
      <c r="C2489" s="22" t="s">
        <v>4831</v>
      </c>
      <c r="D2489" s="24">
        <f>VLOOKUP(A2489,[1]FloodArchive!$A$2:$P$6000,8,FALSE)</f>
        <v>37027</v>
      </c>
      <c r="E2489" s="24">
        <f>VLOOKUP(A2489,[1]FloodArchive!$A$2:$P$6000,9,FALSE)</f>
        <v>37029</v>
      </c>
      <c r="F2489" s="25">
        <f t="shared" si="123"/>
        <v>3</v>
      </c>
      <c r="G2489" s="23">
        <f>VLOOKUP(A2489,[1]FloodArchive!$A$2:$P$6000,11,FALSE)</f>
        <v>15</v>
      </c>
      <c r="H2489" s="23">
        <f>VLOOKUP(A2489,[1]FloodArchive!$A$2:$P$6000,12,FALSE)</f>
        <v>0</v>
      </c>
      <c r="I2489" s="36"/>
      <c r="J2489" s="23" t="str">
        <f>VLOOKUP(A2489,[1]FloodArchive!$A$2:$P$6000,13,FALSE)</f>
        <v>Heavy rain</v>
      </c>
      <c r="K2489" s="26">
        <f>VLOOKUP(A2489,[1]FloodArchive!$A$2:$P$6003,14,FALSE)</f>
        <v>1</v>
      </c>
      <c r="L2489" s="23">
        <f>VLOOKUP(A2489,[1]FloodArchive!$A$2:$P$6000,7,FALSE)</f>
        <v>7778.67</v>
      </c>
      <c r="M2489" s="27">
        <f t="shared" si="124"/>
        <v>4.3680266022185741</v>
      </c>
      <c r="N2489" s="23">
        <f>VLOOKUP(A2489,[1]FloodArchive!$A$2:$P$6000,5,FALSE)</f>
        <v>-72.473699999999994</v>
      </c>
      <c r="O2489" s="23">
        <f>VLOOKUP(A2489,[1]FloodArchive!$A$2:$P$6000,6,FALSE)</f>
        <v>19.066500000000001</v>
      </c>
      <c r="P2489" s="33" t="s">
        <v>4832</v>
      </c>
    </row>
    <row r="2490" spans="1:16" ht="39.950000000000003" customHeight="1" x14ac:dyDescent="0.2">
      <c r="A2490" s="138">
        <f t="shared" si="122"/>
        <v>1726</v>
      </c>
      <c r="B2490" s="21" t="str">
        <f>VLOOKUP(A2490,[1]FloodArchive!$A$2:$N$6000,3,FALSE)</f>
        <v>Vietnam </v>
      </c>
      <c r="C2490" s="22" t="s">
        <v>4833</v>
      </c>
      <c r="D2490" s="24">
        <f>VLOOKUP(A2490,[1]FloodArchive!$A$2:$P$6000,8,FALSE)</f>
        <v>37026</v>
      </c>
      <c r="E2490" s="24">
        <f>VLOOKUP(A2490,[1]FloodArchive!$A$2:$P$6000,9,FALSE)</f>
        <v>37028</v>
      </c>
      <c r="F2490" s="25">
        <f t="shared" si="123"/>
        <v>3</v>
      </c>
      <c r="G2490" s="23">
        <f>VLOOKUP(A2490,[1]FloodArchive!$A$2:$P$6000,11,FALSE)</f>
        <v>2</v>
      </c>
      <c r="H2490" s="23">
        <f>VLOOKUP(A2490,[1]FloodArchive!$A$2:$P$6000,12,FALSE)</f>
        <v>0</v>
      </c>
      <c r="I2490" s="36">
        <v>965000</v>
      </c>
      <c r="J2490" s="23" t="str">
        <f>VLOOKUP(A2490,[1]FloodArchive!$A$2:$P$6000,13,FALSE)</f>
        <v>Heavy rain</v>
      </c>
      <c r="K2490" s="26">
        <f>VLOOKUP(A2490,[1]FloodArchive!$A$2:$P$6003,14,FALSE)</f>
        <v>1</v>
      </c>
      <c r="L2490" s="23">
        <f>VLOOKUP(A2490,[1]FloodArchive!$A$2:$P$6000,7,FALSE)</f>
        <v>5615.49</v>
      </c>
      <c r="M2490" s="27">
        <f t="shared" si="124"/>
        <v>4.2265089129148876</v>
      </c>
      <c r="N2490" s="23">
        <f>VLOOKUP(A2490,[1]FloodArchive!$A$2:$P$6000,5,FALSE)</f>
        <v>107.55</v>
      </c>
      <c r="O2490" s="23">
        <f>VLOOKUP(A2490,[1]FloodArchive!$A$2:$P$6000,6,FALSE)</f>
        <v>16.3066</v>
      </c>
      <c r="P2490" s="33" t="s">
        <v>4834</v>
      </c>
    </row>
    <row r="2491" spans="1:16" ht="39.950000000000003" customHeight="1" x14ac:dyDescent="0.2">
      <c r="A2491" s="138">
        <f t="shared" si="122"/>
        <v>1725</v>
      </c>
      <c r="B2491" s="21" t="str">
        <f>VLOOKUP(A2491,[1]FloodArchive!$A$2:$N$6000,3,FALSE)</f>
        <v>Russia </v>
      </c>
      <c r="C2491" s="22" t="s">
        <v>4835</v>
      </c>
      <c r="D2491" s="24">
        <f>VLOOKUP(A2491,[1]FloodArchive!$A$2:$P$6000,8,FALSE)</f>
        <v>37023</v>
      </c>
      <c r="E2491" s="24">
        <f>VLOOKUP(A2491,[1]FloodArchive!$A$2:$P$6000,9,FALSE)</f>
        <v>37050</v>
      </c>
      <c r="F2491" s="25">
        <f t="shared" si="123"/>
        <v>28</v>
      </c>
      <c r="G2491" s="23">
        <f>VLOOKUP(A2491,[1]FloodArchive!$A$2:$P$6000,11,FALSE)</f>
        <v>7</v>
      </c>
      <c r="H2491" s="23">
        <f>VLOOKUP(A2491,[1]FloodArchive!$A$2:$P$6000,12,FALSE)</f>
        <v>70000</v>
      </c>
      <c r="I2491" s="36">
        <v>102915951.97255576</v>
      </c>
      <c r="J2491" s="23" t="str">
        <f>VLOOKUP(A2491,[1]FloodArchive!$A$2:$P$6000,13,FALSE)</f>
        <v>Snowmelt</v>
      </c>
      <c r="K2491" s="26">
        <f>VLOOKUP(A2491,[1]FloodArchive!$A$2:$P$6003,14,FALSE)</f>
        <v>2</v>
      </c>
      <c r="L2491" s="23">
        <f>VLOOKUP(A2491,[1]FloodArchive!$A$2:$P$6000,7,FALSE)</f>
        <v>2856609.94</v>
      </c>
      <c r="M2491" s="27">
        <f t="shared" si="124"/>
        <v>8.2040389700593561</v>
      </c>
      <c r="N2491" s="23">
        <f>VLOOKUP(A2491,[1]FloodArchive!$A$2:$P$6000,5,FALSE)</f>
        <v>106.619</v>
      </c>
      <c r="O2491" s="23">
        <f>VLOOKUP(A2491,[1]FloodArchive!$A$2:$P$6000,6,FALSE)</f>
        <v>58.489699999999999</v>
      </c>
      <c r="P2491" s="33" t="s">
        <v>4836</v>
      </c>
    </row>
    <row r="2492" spans="1:16" ht="39.950000000000003" customHeight="1" x14ac:dyDescent="0.2">
      <c r="A2492" s="138">
        <f t="shared" si="122"/>
        <v>1724</v>
      </c>
      <c r="B2492" s="21" t="str">
        <f>VLOOKUP(A2492,[1]FloodArchive!$A$2:$N$6000,3,FALSE)</f>
        <v>Columbia </v>
      </c>
      <c r="C2492" s="22" t="s">
        <v>4837</v>
      </c>
      <c r="D2492" s="24">
        <f>VLOOKUP(A2492,[1]FloodArchive!$A$2:$P$6000,8,FALSE)</f>
        <v>37019</v>
      </c>
      <c r="E2492" s="24">
        <f>VLOOKUP(A2492,[1]FloodArchive!$A$2:$P$6000,9,FALSE)</f>
        <v>37021</v>
      </c>
      <c r="F2492" s="25">
        <f t="shared" si="123"/>
        <v>3</v>
      </c>
      <c r="G2492" s="23">
        <f>VLOOKUP(A2492,[1]FloodArchive!$A$2:$P$6000,11,FALSE)</f>
        <v>0</v>
      </c>
      <c r="H2492" s="23">
        <f>VLOOKUP(A2492,[1]FloodArchive!$A$2:$P$6000,12,FALSE)</f>
        <v>5000</v>
      </c>
      <c r="I2492" s="36"/>
      <c r="J2492" s="23" t="str">
        <f>VLOOKUP(A2492,[1]FloodArchive!$A$2:$P$6000,13,FALSE)</f>
        <v>Heavy rain</v>
      </c>
      <c r="K2492" s="26">
        <f>VLOOKUP(A2492,[1]FloodArchive!$A$2:$P$6003,14,FALSE)</f>
        <v>1</v>
      </c>
      <c r="L2492" s="23">
        <f>VLOOKUP(A2492,[1]FloodArchive!$A$2:$P$6000,7,FALSE)</f>
        <v>15607.98</v>
      </c>
      <c r="M2492" s="27">
        <f t="shared" si="124"/>
        <v>4.6704679546033558</v>
      </c>
      <c r="N2492" s="23">
        <f>VLOOKUP(A2492,[1]FloodArchive!$A$2:$P$6000,5,FALSE)</f>
        <v>-72.900199999999998</v>
      </c>
      <c r="O2492" s="23">
        <f>VLOOKUP(A2492,[1]FloodArchive!$A$2:$P$6000,6,FALSE)</f>
        <v>6.9028499999999999</v>
      </c>
      <c r="P2492" s="33" t="s">
        <v>4838</v>
      </c>
    </row>
    <row r="2493" spans="1:16" ht="39.950000000000003" customHeight="1" x14ac:dyDescent="0.2">
      <c r="A2493" s="138">
        <f t="shared" si="122"/>
        <v>1723</v>
      </c>
      <c r="B2493" s="21" t="str">
        <f>VLOOKUP(A2493,[1]FloodArchive!$A$2:$N$6000,3,FALSE)</f>
        <v>USA</v>
      </c>
      <c r="C2493" s="22" t="s">
        <v>4839</v>
      </c>
      <c r="D2493" s="24">
        <f>VLOOKUP(A2493,[1]FloodArchive!$A$2:$P$6000,8,FALSE)</f>
        <v>37017</v>
      </c>
      <c r="E2493" s="24">
        <f>VLOOKUP(A2493,[1]FloodArchive!$A$2:$P$6000,9,FALSE)</f>
        <v>37018</v>
      </c>
      <c r="F2493" s="25">
        <f t="shared" si="123"/>
        <v>2</v>
      </c>
      <c r="G2493" s="23">
        <f>VLOOKUP(A2493,[1]FloodArchive!$A$2:$P$6000,11,FALSE)</f>
        <v>2</v>
      </c>
      <c r="H2493" s="23">
        <f>VLOOKUP(A2493,[1]FloodArchive!$A$2:$P$6000,12,FALSE)</f>
        <v>0</v>
      </c>
      <c r="I2493" s="36">
        <v>7500000</v>
      </c>
      <c r="J2493" s="23" t="str">
        <f>VLOOKUP(A2493,[1]FloodArchive!$A$2:$P$6000,13,FALSE)</f>
        <v>Heavy rain</v>
      </c>
      <c r="K2493" s="26">
        <f>VLOOKUP(A2493,[1]FloodArchive!$A$2:$P$6003,14,FALSE)</f>
        <v>1</v>
      </c>
      <c r="L2493" s="23">
        <f>VLOOKUP(A2493,[1]FloodArchive!$A$2:$P$6000,7,FALSE)</f>
        <v>245.95</v>
      </c>
      <c r="M2493" s="27">
        <f t="shared" si="124"/>
        <v>2.6918768225593315</v>
      </c>
      <c r="N2493" s="23">
        <f>VLOOKUP(A2493,[1]FloodArchive!$A$2:$P$6000,5,FALSE)</f>
        <v>-66.840999999999994</v>
      </c>
      <c r="O2493" s="23">
        <f>VLOOKUP(A2493,[1]FloodArchive!$A$2:$P$6000,6,FALSE)</f>
        <v>18.049099999999999</v>
      </c>
      <c r="P2493" s="33" t="s">
        <v>4840</v>
      </c>
    </row>
    <row r="2494" spans="1:16" ht="39.950000000000003" customHeight="1" x14ac:dyDescent="0.2">
      <c r="A2494" s="138">
        <f t="shared" si="122"/>
        <v>1722</v>
      </c>
      <c r="B2494" s="21" t="str">
        <f>VLOOKUP(A2494,[1]FloodArchive!$A$2:$N$6000,3,FALSE)</f>
        <v xml:space="preserve"> Turkey </v>
      </c>
      <c r="C2494" s="22" t="s">
        <v>4841</v>
      </c>
      <c r="D2494" s="24">
        <f>VLOOKUP(A2494,[1]FloodArchive!$A$2:$P$6000,8,FALSE)</f>
        <v>37018</v>
      </c>
      <c r="E2494" s="24">
        <f>VLOOKUP(A2494,[1]FloodArchive!$A$2:$P$6000,9,FALSE)</f>
        <v>37019</v>
      </c>
      <c r="F2494" s="25">
        <f t="shared" si="123"/>
        <v>2</v>
      </c>
      <c r="G2494" s="23">
        <f>VLOOKUP(A2494,[1]FloodArchive!$A$2:$P$6000,11,FALSE)</f>
        <v>4</v>
      </c>
      <c r="H2494" s="23">
        <f>VLOOKUP(A2494,[1]FloodArchive!$A$2:$P$6000,12,FALSE)</f>
        <v>0</v>
      </c>
      <c r="I2494" s="36"/>
      <c r="J2494" s="23" t="str">
        <f>VLOOKUP(A2494,[1]FloodArchive!$A$2:$P$6000,13,FALSE)</f>
        <v>Heavy rain</v>
      </c>
      <c r="K2494" s="26">
        <f>VLOOKUP(A2494,[1]FloodArchive!$A$2:$P$6003,14,FALSE)</f>
        <v>1</v>
      </c>
      <c r="L2494" s="23">
        <f>VLOOKUP(A2494,[1]FloodArchive!$A$2:$P$6000,7,FALSE)</f>
        <v>1612.25</v>
      </c>
      <c r="M2494" s="27">
        <f t="shared" si="124"/>
        <v>3.5084623812733606</v>
      </c>
      <c r="N2494" s="23">
        <f>VLOOKUP(A2494,[1]FloodArchive!$A$2:$P$6000,5,FALSE)</f>
        <v>36.213700000000003</v>
      </c>
      <c r="O2494" s="23">
        <f>VLOOKUP(A2494,[1]FloodArchive!$A$2:$P$6000,6,FALSE)</f>
        <v>36.1967</v>
      </c>
      <c r="P2494" s="33" t="s">
        <v>4842</v>
      </c>
    </row>
    <row r="2495" spans="1:16" ht="39.950000000000003" customHeight="1" x14ac:dyDescent="0.2">
      <c r="A2495" s="138">
        <f t="shared" si="122"/>
        <v>1721</v>
      </c>
      <c r="B2495" s="21" t="str">
        <f>VLOOKUP(A2495,[1]FloodArchive!$A$2:$N$6000,3,FALSE)</f>
        <v>Iran </v>
      </c>
      <c r="C2495" s="22" t="s">
        <v>4843</v>
      </c>
      <c r="D2495" s="24">
        <f>VLOOKUP(A2495,[1]FloodArchive!$A$2:$P$6000,8,FALSE)</f>
        <v>37017</v>
      </c>
      <c r="E2495" s="24">
        <f>VLOOKUP(A2495,[1]FloodArchive!$A$2:$P$6000,9,FALSE)</f>
        <v>37017</v>
      </c>
      <c r="F2495" s="25">
        <f t="shared" si="123"/>
        <v>1</v>
      </c>
      <c r="G2495" s="23">
        <f>VLOOKUP(A2495,[1]FloodArchive!$A$2:$P$6000,11,FALSE)</f>
        <v>32</v>
      </c>
      <c r="H2495" s="23">
        <f>VLOOKUP(A2495,[1]FloodArchive!$A$2:$P$6000,12,FALSE)</f>
        <v>800</v>
      </c>
      <c r="I2495" s="36"/>
      <c r="J2495" s="23" t="str">
        <f>VLOOKUP(A2495,[1]FloodArchive!$A$2:$P$6000,13,FALSE)</f>
        <v>Brief torrential rain</v>
      </c>
      <c r="K2495" s="26">
        <f>VLOOKUP(A2495,[1]FloodArchive!$A$2:$P$6003,14,FALSE)</f>
        <v>1</v>
      </c>
      <c r="L2495" s="23">
        <f>VLOOKUP(A2495,[1]FloodArchive!$A$2:$P$6000,7,FALSE)</f>
        <v>2134.65</v>
      </c>
      <c r="M2495" s="27">
        <f t="shared" si="124"/>
        <v>3.3293266777079769</v>
      </c>
      <c r="N2495" s="23">
        <f>VLOOKUP(A2495,[1]FloodArchive!$A$2:$P$6000,5,FALSE)</f>
        <v>57.419699999999999</v>
      </c>
      <c r="O2495" s="23">
        <f>VLOOKUP(A2495,[1]FloodArchive!$A$2:$P$6000,6,FALSE)</f>
        <v>37.4938</v>
      </c>
      <c r="P2495" s="33" t="s">
        <v>4844</v>
      </c>
    </row>
    <row r="2496" spans="1:16" ht="39.950000000000003" customHeight="1" x14ac:dyDescent="0.2">
      <c r="A2496" s="138">
        <f t="shared" si="122"/>
        <v>1720</v>
      </c>
      <c r="B2496" s="21" t="str">
        <f>VLOOKUP(A2496,[1]FloodArchive!$A$2:$N$6000,3,FALSE)</f>
        <v xml:space="preserve"> Thailand </v>
      </c>
      <c r="C2496" s="22" t="s">
        <v>4845</v>
      </c>
      <c r="D2496" s="24">
        <f>VLOOKUP(A2496,[1]FloodArchive!$A$2:$P$6000,8,FALSE)</f>
        <v>37015</v>
      </c>
      <c r="E2496" s="24">
        <f>VLOOKUP(A2496,[1]FloodArchive!$A$2:$P$6000,9,FALSE)</f>
        <v>37016</v>
      </c>
      <c r="F2496" s="25">
        <f t="shared" si="123"/>
        <v>2</v>
      </c>
      <c r="G2496" s="23">
        <f>VLOOKUP(A2496,[1]FloodArchive!$A$2:$P$6000,11,FALSE)</f>
        <v>30</v>
      </c>
      <c r="H2496" s="23">
        <f>VLOOKUP(A2496,[1]FloodArchive!$A$2:$P$6000,12,FALSE)</f>
        <v>4000</v>
      </c>
      <c r="I2496" s="36"/>
      <c r="J2496" s="23" t="str">
        <f>VLOOKUP(A2496,[1]FloodArchive!$A$2:$P$6000,13,FALSE)</f>
        <v>Brief torrential rain</v>
      </c>
      <c r="K2496" s="26">
        <f>VLOOKUP(A2496,[1]FloodArchive!$A$2:$P$6003,14,FALSE)</f>
        <v>1</v>
      </c>
      <c r="L2496" s="23">
        <f>VLOOKUP(A2496,[1]FloodArchive!$A$2:$P$6000,7,FALSE)</f>
        <v>19752.41</v>
      </c>
      <c r="M2496" s="27">
        <f t="shared" si="124"/>
        <v>4.5966500873149512</v>
      </c>
      <c r="N2496" s="23">
        <f>VLOOKUP(A2496,[1]FloodArchive!$A$2:$P$6000,5,FALSE)</f>
        <v>99.075400000000002</v>
      </c>
      <c r="O2496" s="23">
        <f>VLOOKUP(A2496,[1]FloodArchive!$A$2:$P$6000,6,FALSE)</f>
        <v>17.965</v>
      </c>
      <c r="P2496" s="33" t="s">
        <v>4846</v>
      </c>
    </row>
    <row r="2497" spans="1:16" ht="39.950000000000003" customHeight="1" x14ac:dyDescent="0.2">
      <c r="A2497" s="138">
        <f t="shared" si="122"/>
        <v>1719</v>
      </c>
      <c r="B2497" s="21" t="str">
        <f>VLOOKUP(A2497,[1]FloodArchive!$A$2:$N$6000,3,FALSE)</f>
        <v>Russia</v>
      </c>
      <c r="C2497" s="22" t="s">
        <v>4847</v>
      </c>
      <c r="D2497" s="24">
        <f>VLOOKUP(A2497,[1]FloodArchive!$A$2:$P$6000,8,FALSE)</f>
        <v>37012</v>
      </c>
      <c r="E2497" s="24">
        <f>VLOOKUP(A2497,[1]FloodArchive!$A$2:$P$6000,9,FALSE)</f>
        <v>37028</v>
      </c>
      <c r="F2497" s="25">
        <f t="shared" si="123"/>
        <v>17</v>
      </c>
      <c r="G2497" s="23">
        <f>VLOOKUP(A2497,[1]FloodArchive!$A$2:$P$6000,11,FALSE)</f>
        <v>0</v>
      </c>
      <c r="H2497" s="23">
        <f>VLOOKUP(A2497,[1]FloodArchive!$A$2:$P$6000,12,FALSE)</f>
        <v>15000</v>
      </c>
      <c r="I2497" s="36"/>
      <c r="J2497" s="23" t="str">
        <f>VLOOKUP(A2497,[1]FloodArchive!$A$2:$P$6000,13,FALSE)</f>
        <v>Snowmelt</v>
      </c>
      <c r="K2497" s="26">
        <f>VLOOKUP(A2497,[1]FloodArchive!$A$2:$P$6003,14,FALSE)</f>
        <v>1</v>
      </c>
      <c r="L2497" s="23">
        <f>VLOOKUP(A2497,[1]FloodArchive!$A$2:$P$6000,7,FALSE)</f>
        <v>16164.46</v>
      </c>
      <c r="M2497" s="27">
        <f t="shared" si="124"/>
        <v>5.4390101222567226</v>
      </c>
      <c r="N2497" s="23">
        <f>VLOOKUP(A2497,[1]FloodArchive!$A$2:$P$6000,5,FALSE)</f>
        <v>56.1937</v>
      </c>
      <c r="O2497" s="23">
        <f>VLOOKUP(A2497,[1]FloodArchive!$A$2:$P$6000,6,FALSE)</f>
        <v>53.839599999999997</v>
      </c>
      <c r="P2497" s="33" t="s">
        <v>4848</v>
      </c>
    </row>
    <row r="2498" spans="1:16" ht="39.950000000000003" customHeight="1" x14ac:dyDescent="0.2">
      <c r="A2498" s="138">
        <f t="shared" si="122"/>
        <v>1718</v>
      </c>
      <c r="B2498" s="21" t="str">
        <f>VLOOKUP(A2498,[1]FloodArchive!$A$2:$N$6000,3,FALSE)</f>
        <v>Uruguay </v>
      </c>
      <c r="C2498" s="22" t="s">
        <v>4849</v>
      </c>
      <c r="D2498" s="24">
        <f>VLOOKUP(A2498,[1]FloodArchive!$A$2:$P$6000,8,FALSE)</f>
        <v>37011</v>
      </c>
      <c r="E2498" s="24">
        <f>VLOOKUP(A2498,[1]FloodArchive!$A$2:$P$6000,9,FALSE)</f>
        <v>37044</v>
      </c>
      <c r="F2498" s="25">
        <f t="shared" si="123"/>
        <v>34</v>
      </c>
      <c r="G2498" s="23">
        <f>VLOOKUP(A2498,[1]FloodArchive!$A$2:$P$6000,11,FALSE)</f>
        <v>0</v>
      </c>
      <c r="H2498" s="23">
        <f>VLOOKUP(A2498,[1]FloodArchive!$A$2:$P$6000,12,FALSE)</f>
        <v>5000</v>
      </c>
      <c r="I2498" s="36"/>
      <c r="J2498" s="23" t="str">
        <f>VLOOKUP(A2498,[1]FloodArchive!$A$2:$P$6000,13,FALSE)</f>
        <v>Heavy rain</v>
      </c>
      <c r="K2498" s="26">
        <f>VLOOKUP(A2498,[1]FloodArchive!$A$2:$P$6003,14,FALSE)</f>
        <v>1</v>
      </c>
      <c r="L2498" s="23">
        <f>VLOOKUP(A2498,[1]FloodArchive!$A$2:$P$6000,7,FALSE)</f>
        <v>6892.57</v>
      </c>
      <c r="M2498" s="27">
        <f t="shared" si="124"/>
        <v>5.3698601024779355</v>
      </c>
      <c r="N2498" s="23">
        <f>VLOOKUP(A2498,[1]FloodArchive!$A$2:$P$6000,5,FALSE)</f>
        <v>-56.735300000000002</v>
      </c>
      <c r="O2498" s="23">
        <f>VLOOKUP(A2498,[1]FloodArchive!$A$2:$P$6000,6,FALSE)</f>
        <v>-30.333200000000001</v>
      </c>
      <c r="P2498" s="33" t="s">
        <v>4850</v>
      </c>
    </row>
    <row r="2499" spans="1:16" ht="39.950000000000003" customHeight="1" x14ac:dyDescent="0.2">
      <c r="A2499" s="138">
        <f t="shared" si="122"/>
        <v>1717</v>
      </c>
      <c r="B2499" s="21" t="str">
        <f>VLOOKUP(A2499,[1]FloodArchive!$A$2:$N$6000,3,FALSE)</f>
        <v>Belarus </v>
      </c>
      <c r="C2499" s="22" t="s">
        <v>4851</v>
      </c>
      <c r="D2499" s="24">
        <f>VLOOKUP(A2499,[1]FloodArchive!$A$2:$P$6000,8,FALSE)</f>
        <v>37010</v>
      </c>
      <c r="E2499" s="24">
        <f>VLOOKUP(A2499,[1]FloodArchive!$A$2:$P$6000,9,FALSE)</f>
        <v>37012</v>
      </c>
      <c r="F2499" s="25">
        <f t="shared" si="123"/>
        <v>3</v>
      </c>
      <c r="G2499" s="23">
        <f>VLOOKUP(A2499,[1]FloodArchive!$A$2:$P$6000,11,FALSE)</f>
        <v>0</v>
      </c>
      <c r="H2499" s="23">
        <f>VLOOKUP(A2499,[1]FloodArchive!$A$2:$P$6000,12,FALSE)</f>
        <v>0</v>
      </c>
      <c r="I2499" s="36"/>
      <c r="J2499" s="23" t="str">
        <f>VLOOKUP(A2499,[1]FloodArchive!$A$2:$P$6000,13,FALSE)</f>
        <v>Snowmelt</v>
      </c>
      <c r="K2499" s="26">
        <f>VLOOKUP(A2499,[1]FloodArchive!$A$2:$P$6003,14,FALSE)</f>
        <v>1</v>
      </c>
      <c r="L2499" s="23">
        <f>VLOOKUP(A2499,[1]FloodArchive!$A$2:$P$6000,7,FALSE)</f>
        <v>17380.55</v>
      </c>
      <c r="M2499" s="27">
        <f t="shared" si="124"/>
        <v>4.7171847701111167</v>
      </c>
      <c r="N2499" s="23">
        <f>VLOOKUP(A2499,[1]FloodArchive!$A$2:$P$6000,5,FALSE)</f>
        <v>29.032</v>
      </c>
      <c r="O2499" s="23">
        <f>VLOOKUP(A2499,[1]FloodArchive!$A$2:$P$6000,6,FALSE)</f>
        <v>52.056699999999999</v>
      </c>
      <c r="P2499" s="33" t="s">
        <v>4852</v>
      </c>
    </row>
    <row r="2500" spans="1:16" ht="39.950000000000003" customHeight="1" x14ac:dyDescent="0.2">
      <c r="A2500" s="138">
        <f t="shared" si="122"/>
        <v>1716</v>
      </c>
      <c r="B2500" s="21" t="str">
        <f>VLOOKUP(A2500,[1]FloodArchive!$A$2:$N$6000,3,FALSE)</f>
        <v>Malaysia </v>
      </c>
      <c r="C2500" s="22" t="s">
        <v>4853</v>
      </c>
      <c r="D2500" s="24">
        <f>VLOOKUP(A2500,[1]FloodArchive!$A$2:$P$6000,8,FALSE)</f>
        <v>37007</v>
      </c>
      <c r="E2500" s="24">
        <f>VLOOKUP(A2500,[1]FloodArchive!$A$2:$P$6000,9,FALSE)</f>
        <v>37007</v>
      </c>
      <c r="F2500" s="25">
        <f t="shared" si="123"/>
        <v>1</v>
      </c>
      <c r="G2500" s="23">
        <f>VLOOKUP(A2500,[1]FloodArchive!$A$2:$P$6000,11,FALSE)</f>
        <v>2</v>
      </c>
      <c r="H2500" s="23">
        <f>VLOOKUP(A2500,[1]FloodArchive!$A$2:$P$6000,12,FALSE)</f>
        <v>0</v>
      </c>
      <c r="I2500" s="36"/>
      <c r="J2500" s="23" t="str">
        <f>VLOOKUP(A2500,[1]FloodArchive!$A$2:$P$6000,13,FALSE)</f>
        <v>Brief torrential rain</v>
      </c>
      <c r="K2500" s="26">
        <f>VLOOKUP(A2500,[1]FloodArchive!$A$2:$P$6003,14,FALSE)</f>
        <v>1</v>
      </c>
      <c r="L2500" s="23">
        <f>VLOOKUP(A2500,[1]FloodArchive!$A$2:$P$6000,7,FALSE)</f>
        <v>855.75300000000004</v>
      </c>
      <c r="M2500" s="27">
        <f t="shared" si="124"/>
        <v>2.9323484303120031</v>
      </c>
      <c r="N2500" s="23">
        <f>VLOOKUP(A2500,[1]FloodArchive!$A$2:$P$6000,5,FALSE)</f>
        <v>101.717</v>
      </c>
      <c r="O2500" s="23">
        <f>VLOOKUP(A2500,[1]FloodArchive!$A$2:$P$6000,6,FALSE)</f>
        <v>3.1470899999999999</v>
      </c>
      <c r="P2500" s="33" t="s">
        <v>4854</v>
      </c>
    </row>
    <row r="2501" spans="1:16" ht="39.950000000000003" customHeight="1" x14ac:dyDescent="0.2">
      <c r="A2501" s="138">
        <f t="shared" si="122"/>
        <v>1715</v>
      </c>
      <c r="B2501" s="21" t="str">
        <f>VLOOKUP(A2501,[1]FloodArchive!$A$2:$N$6000,3,FALSE)</f>
        <v>Poland </v>
      </c>
      <c r="C2501" s="22" t="s">
        <v>4855</v>
      </c>
      <c r="D2501" s="24">
        <f>VLOOKUP(A2501,[1]FloodArchive!$A$2:$P$6000,8,FALSE)</f>
        <v>37003</v>
      </c>
      <c r="E2501" s="24">
        <f>VLOOKUP(A2501,[1]FloodArchive!$A$2:$P$6000,9,FALSE)</f>
        <v>37007</v>
      </c>
      <c r="F2501" s="25">
        <f t="shared" si="123"/>
        <v>5</v>
      </c>
      <c r="G2501" s="23">
        <f>VLOOKUP(A2501,[1]FloodArchive!$A$2:$P$6000,11,FALSE)</f>
        <v>0</v>
      </c>
      <c r="H2501" s="23">
        <f>VLOOKUP(A2501,[1]FloodArchive!$A$2:$P$6000,12,FALSE)</f>
        <v>0</v>
      </c>
      <c r="I2501" s="36"/>
      <c r="J2501" s="23" t="str">
        <f>VLOOKUP(A2501,[1]FloodArchive!$A$2:$P$6000,13,FALSE)</f>
        <v>Heavy rain</v>
      </c>
      <c r="K2501" s="26">
        <f>VLOOKUP(A2501,[1]FloodArchive!$A$2:$P$6003,14,FALSE)</f>
        <v>1</v>
      </c>
      <c r="L2501" s="23">
        <f>VLOOKUP(A2501,[1]FloodArchive!$A$2:$P$6000,7,FALSE)</f>
        <v>3118.43</v>
      </c>
      <c r="M2501" s="27">
        <f t="shared" si="124"/>
        <v>4.1929060041405384</v>
      </c>
      <c r="N2501" s="23">
        <f>VLOOKUP(A2501,[1]FloodArchive!$A$2:$P$6000,5,FALSE)</f>
        <v>19.170000000000002</v>
      </c>
      <c r="O2501" s="23">
        <f>VLOOKUP(A2501,[1]FloodArchive!$A$2:$P$6000,6,FALSE)</f>
        <v>50.796300000000002</v>
      </c>
      <c r="P2501" s="33" t="s">
        <v>4856</v>
      </c>
    </row>
    <row r="2502" spans="1:16" ht="39.950000000000003" customHeight="1" x14ac:dyDescent="0.2">
      <c r="A2502" s="138">
        <f t="shared" si="122"/>
        <v>1714</v>
      </c>
      <c r="B2502" s="21" t="str">
        <f>VLOOKUP(A2502,[1]FloodArchive!$A$2:$N$6000,3,FALSE)</f>
        <v>Brazil </v>
      </c>
      <c r="C2502" s="22" t="s">
        <v>4857</v>
      </c>
      <c r="D2502" s="24">
        <f>VLOOKUP(A2502,[1]FloodArchive!$A$2:$P$6000,8,FALSE)</f>
        <v>37006</v>
      </c>
      <c r="E2502" s="24">
        <f>VLOOKUP(A2502,[1]FloodArchive!$A$2:$P$6000,9,FALSE)</f>
        <v>37007</v>
      </c>
      <c r="F2502" s="25">
        <f t="shared" si="123"/>
        <v>2</v>
      </c>
      <c r="G2502" s="23">
        <f>VLOOKUP(A2502,[1]FloodArchive!$A$2:$P$6000,11,FALSE)</f>
        <v>15</v>
      </c>
      <c r="H2502" s="23">
        <f>VLOOKUP(A2502,[1]FloodArchive!$A$2:$P$6000,12,FALSE)</f>
        <v>4500</v>
      </c>
      <c r="I2502" s="36"/>
      <c r="J2502" s="23" t="str">
        <f>VLOOKUP(A2502,[1]FloodArchive!$A$2:$P$6000,13,FALSE)</f>
        <v>Heavy rain</v>
      </c>
      <c r="K2502" s="26">
        <f>VLOOKUP(A2502,[1]FloodArchive!$A$2:$P$6003,14,FALSE)</f>
        <v>1</v>
      </c>
      <c r="L2502" s="23">
        <f>VLOOKUP(A2502,[1]FloodArchive!$A$2:$P$6000,7,FALSE)</f>
        <v>5188.3500000000004</v>
      </c>
      <c r="M2502" s="27">
        <f t="shared" si="124"/>
        <v>4.0160592610601364</v>
      </c>
      <c r="N2502" s="23">
        <f>VLOOKUP(A2502,[1]FloodArchive!$A$2:$P$6000,5,FALSE)</f>
        <v>-56.470100000000002</v>
      </c>
      <c r="O2502" s="23">
        <f>VLOOKUP(A2502,[1]FloodArchive!$A$2:$P$6000,6,FALSE)</f>
        <v>-15.449</v>
      </c>
      <c r="P2502" s="33" t="s">
        <v>4858</v>
      </c>
    </row>
    <row r="2503" spans="1:16" ht="39.950000000000003" customHeight="1" x14ac:dyDescent="0.2">
      <c r="A2503" s="138">
        <f t="shared" si="122"/>
        <v>1713</v>
      </c>
      <c r="B2503" s="21" t="str">
        <f>VLOOKUP(A2503,[1]FloodArchive!$A$2:$N$6000,3,FALSE)</f>
        <v>Peru </v>
      </c>
      <c r="C2503" s="22" t="s">
        <v>4859</v>
      </c>
      <c r="D2503" s="24">
        <f>VLOOKUP(A2503,[1]FloodArchive!$A$2:$P$6000,8,FALSE)</f>
        <v>37006</v>
      </c>
      <c r="E2503" s="24">
        <f>VLOOKUP(A2503,[1]FloodArchive!$A$2:$P$6000,9,FALSE)</f>
        <v>37007</v>
      </c>
      <c r="F2503" s="25">
        <f t="shared" si="123"/>
        <v>2</v>
      </c>
      <c r="G2503" s="23">
        <f>VLOOKUP(A2503,[1]FloodArchive!$A$2:$P$6000,11,FALSE)</f>
        <v>9</v>
      </c>
      <c r="H2503" s="23">
        <f>VLOOKUP(A2503,[1]FloodArchive!$A$2:$P$6000,12,FALSE)</f>
        <v>300</v>
      </c>
      <c r="I2503" s="36"/>
      <c r="J2503" s="23" t="str">
        <f>VLOOKUP(A2503,[1]FloodArchive!$A$2:$P$6000,13,FALSE)</f>
        <v>Brief torrential rain</v>
      </c>
      <c r="K2503" s="26">
        <f>VLOOKUP(A2503,[1]FloodArchive!$A$2:$P$6003,14,FALSE)</f>
        <v>1</v>
      </c>
      <c r="L2503" s="23">
        <f>VLOOKUP(A2503,[1]FloodArchive!$A$2:$P$6000,7,FALSE)</f>
        <v>14812.43</v>
      </c>
      <c r="M2503" s="27">
        <f t="shared" si="124"/>
        <v>4.4716563066512025</v>
      </c>
      <c r="N2503" s="23">
        <f>VLOOKUP(A2503,[1]FloodArchive!$A$2:$P$6000,5,FALSE)</f>
        <v>-73.904300000000006</v>
      </c>
      <c r="O2503" s="23">
        <f>VLOOKUP(A2503,[1]FloodArchive!$A$2:$P$6000,6,FALSE)</f>
        <v>-11.886799999999999</v>
      </c>
      <c r="P2503" s="33" t="s">
        <v>4860</v>
      </c>
    </row>
    <row r="2504" spans="1:16" ht="39.950000000000003" customHeight="1" x14ac:dyDescent="0.2">
      <c r="A2504" s="138">
        <f t="shared" si="122"/>
        <v>1712</v>
      </c>
      <c r="B2504" s="21" t="str">
        <f>VLOOKUP(A2504,[1]FloodArchive!$A$2:$N$6000,3,FALSE)</f>
        <v>USA</v>
      </c>
      <c r="C2504" s="22" t="s">
        <v>4861</v>
      </c>
      <c r="D2504" s="24">
        <f>VLOOKUP(A2504,[1]FloodArchive!$A$2:$P$6000,8,FALSE)</f>
        <v>36996</v>
      </c>
      <c r="E2504" s="24">
        <f>VLOOKUP(A2504,[1]FloodArchive!$A$2:$P$6000,9,FALSE)</f>
        <v>37026</v>
      </c>
      <c r="F2504" s="25">
        <f t="shared" si="123"/>
        <v>31</v>
      </c>
      <c r="G2504" s="23">
        <f>VLOOKUP(A2504,[1]FloodArchive!$A$2:$P$6000,11,FALSE)</f>
        <v>1</v>
      </c>
      <c r="H2504" s="23">
        <f>VLOOKUP(A2504,[1]FloodArchive!$A$2:$P$6000,12,FALSE)</f>
        <v>4400</v>
      </c>
      <c r="I2504" s="36">
        <v>13000000</v>
      </c>
      <c r="J2504" s="23" t="str">
        <f>VLOOKUP(A2504,[1]FloodArchive!$A$2:$P$6000,13,FALSE)</f>
        <v>Snowmelt</v>
      </c>
      <c r="K2504" s="26">
        <f>VLOOKUP(A2504,[1]FloodArchive!$A$2:$P$6003,14,FALSE)</f>
        <v>2</v>
      </c>
      <c r="L2504" s="23">
        <f>VLOOKUP(A2504,[1]FloodArchive!$A$2:$P$6000,7,FALSE)</f>
        <v>63376.98</v>
      </c>
      <c r="M2504" s="27">
        <f t="shared" si="124"/>
        <v>6.5943232301180155</v>
      </c>
      <c r="N2504" s="23">
        <f>VLOOKUP(A2504,[1]FloodArchive!$A$2:$P$6000,5,FALSE)</f>
        <v>-90.472800000000007</v>
      </c>
      <c r="O2504" s="23">
        <f>VLOOKUP(A2504,[1]FloodArchive!$A$2:$P$6000,6,FALSE)</f>
        <v>42.656999999999996</v>
      </c>
      <c r="P2504" s="33" t="s">
        <v>4862</v>
      </c>
    </row>
    <row r="2505" spans="1:16" ht="39.950000000000003" customHeight="1" x14ac:dyDescent="0.2">
      <c r="A2505" s="138">
        <f t="shared" si="122"/>
        <v>1711</v>
      </c>
      <c r="B2505" s="21" t="str">
        <f>VLOOKUP(A2505,[1]FloodArchive!$A$2:$N$6000,3,FALSE)</f>
        <v>Angola </v>
      </c>
      <c r="C2505" s="22" t="s">
        <v>4863</v>
      </c>
      <c r="D2505" s="24">
        <f>VLOOKUP(A2505,[1]FloodArchive!$A$2:$P$6000,8,FALSE)</f>
        <v>36995</v>
      </c>
      <c r="E2505" s="24">
        <f>VLOOKUP(A2505,[1]FloodArchive!$A$2:$P$6000,9,FALSE)</f>
        <v>36996</v>
      </c>
      <c r="F2505" s="25">
        <f t="shared" si="123"/>
        <v>2</v>
      </c>
      <c r="G2505" s="23">
        <f>VLOOKUP(A2505,[1]FloodArchive!$A$2:$P$6000,11,FALSE)</f>
        <v>18</v>
      </c>
      <c r="H2505" s="23">
        <f>VLOOKUP(A2505,[1]FloodArchive!$A$2:$P$6000,12,FALSE)</f>
        <v>300</v>
      </c>
      <c r="I2505" s="36"/>
      <c r="J2505" s="23" t="str">
        <f>VLOOKUP(A2505,[1]FloodArchive!$A$2:$P$6000,13,FALSE)</f>
        <v>Heavy rain</v>
      </c>
      <c r="K2505" s="26">
        <f>VLOOKUP(A2505,[1]FloodArchive!$A$2:$P$6003,14,FALSE)</f>
        <v>1</v>
      </c>
      <c r="L2505" s="23">
        <f>VLOOKUP(A2505,[1]FloodArchive!$A$2:$P$6000,7,FALSE)</f>
        <v>7432.76</v>
      </c>
      <c r="M2505" s="27">
        <f t="shared" si="124"/>
        <v>4.1721801055477306</v>
      </c>
      <c r="N2505" s="23">
        <f>VLOOKUP(A2505,[1]FloodArchive!$A$2:$P$6000,5,FALSE)</f>
        <v>13.507899999999999</v>
      </c>
      <c r="O2505" s="23">
        <f>VLOOKUP(A2505,[1]FloodArchive!$A$2:$P$6000,6,FALSE)</f>
        <v>-9.01065</v>
      </c>
      <c r="P2505" s="33" t="s">
        <v>4864</v>
      </c>
    </row>
    <row r="2506" spans="1:16" ht="39.950000000000003" customHeight="1" x14ac:dyDescent="0.2">
      <c r="A2506" s="138">
        <f t="shared" si="122"/>
        <v>1710</v>
      </c>
      <c r="B2506" s="21" t="str">
        <f>VLOOKUP(A2506,[1]FloodArchive!$A$2:$N$6000,3,FALSE)</f>
        <v>France</v>
      </c>
      <c r="C2506" s="22" t="s">
        <v>4865</v>
      </c>
      <c r="D2506" s="24">
        <f>VLOOKUP(A2506,[1]FloodArchive!$A$2:$P$6000,8,FALSE)</f>
        <v>36988</v>
      </c>
      <c r="E2506" s="24">
        <f>VLOOKUP(A2506,[1]FloodArchive!$A$2:$P$6000,9,FALSE)</f>
        <v>37013</v>
      </c>
      <c r="F2506" s="25">
        <f t="shared" si="123"/>
        <v>26</v>
      </c>
      <c r="G2506" s="23">
        <f>VLOOKUP(A2506,[1]FloodArchive!$A$2:$P$6000,11,FALSE)</f>
        <v>0</v>
      </c>
      <c r="H2506" s="23">
        <f>VLOOKUP(A2506,[1]FloodArchive!$A$2:$P$6000,12,FALSE)</f>
        <v>1029</v>
      </c>
      <c r="I2506" s="36"/>
      <c r="J2506" s="23" t="str">
        <f>VLOOKUP(A2506,[1]FloodArchive!$A$2:$P$6000,13,FALSE)</f>
        <v>Heavy rain</v>
      </c>
      <c r="K2506" s="26">
        <f>VLOOKUP(A2506,[1]FloodArchive!$A$2:$P$6003,14,FALSE)</f>
        <v>2</v>
      </c>
      <c r="L2506" s="23">
        <f>VLOOKUP(A2506,[1]FloodArchive!$A$2:$P$6000,7,FALSE)</f>
        <v>9209.58</v>
      </c>
      <c r="M2506" s="27">
        <f t="shared" si="124"/>
        <v>5.6802431684199686</v>
      </c>
      <c r="N2506" s="23">
        <f>VLOOKUP(A2506,[1]FloodArchive!$A$2:$P$6000,5,FALSE)</f>
        <v>2.36843</v>
      </c>
      <c r="O2506" s="23">
        <f>VLOOKUP(A2506,[1]FloodArchive!$A$2:$P$6000,6,FALSE)</f>
        <v>50.046799999999998</v>
      </c>
      <c r="P2506" s="33" t="s">
        <v>4866</v>
      </c>
    </row>
    <row r="2507" spans="1:16" ht="39.950000000000003" customHeight="1" x14ac:dyDescent="0.2">
      <c r="A2507" s="138">
        <f t="shared" ref="A2507:A2570" si="125">A2508+1</f>
        <v>1709</v>
      </c>
      <c r="B2507" s="21" t="str">
        <f>VLOOKUP(A2507,[1]FloodArchive!$A$2:$N$6000,3,FALSE)</f>
        <v>Angola </v>
      </c>
      <c r="C2507" s="22" t="s">
        <v>4867</v>
      </c>
      <c r="D2507" s="24">
        <f>VLOOKUP(A2507,[1]FloodArchive!$A$2:$P$6000,8,FALSE)</f>
        <v>36983</v>
      </c>
      <c r="E2507" s="24">
        <f>VLOOKUP(A2507,[1]FloodArchive!$A$2:$P$6000,9,FALSE)</f>
        <v>36990</v>
      </c>
      <c r="F2507" s="25">
        <f t="shared" si="123"/>
        <v>8</v>
      </c>
      <c r="G2507" s="23">
        <f>VLOOKUP(A2507,[1]FloodArchive!$A$2:$P$6000,11,FALSE)</f>
        <v>20</v>
      </c>
      <c r="H2507" s="23">
        <f>VLOOKUP(A2507,[1]FloodArchive!$A$2:$P$6000,12,FALSE)</f>
        <v>15800</v>
      </c>
      <c r="I2507" s="36"/>
      <c r="J2507" s="23" t="str">
        <f>VLOOKUP(A2507,[1]FloodArchive!$A$2:$P$6000,13,FALSE)</f>
        <v>Heavy rain</v>
      </c>
      <c r="K2507" s="26">
        <f>VLOOKUP(A2507,[1]FloodArchive!$A$2:$P$6003,14,FALSE)</f>
        <v>1</v>
      </c>
      <c r="L2507" s="23">
        <f>VLOOKUP(A2507,[1]FloodArchive!$A$2:$P$6000,7,FALSE)</f>
        <v>24779.7</v>
      </c>
      <c r="M2507" s="27">
        <f t="shared" si="124"/>
        <v>5.2971860311977164</v>
      </c>
      <c r="N2507" s="23">
        <f>VLOOKUP(A2507,[1]FloodArchive!$A$2:$P$6000,5,FALSE)</f>
        <v>12.4762</v>
      </c>
      <c r="O2507" s="23">
        <f>VLOOKUP(A2507,[1]FloodArchive!$A$2:$P$6000,6,FALSE)</f>
        <v>-14.9381</v>
      </c>
      <c r="P2507" s="33" t="s">
        <v>4868</v>
      </c>
    </row>
    <row r="2508" spans="1:16" ht="39.950000000000003" customHeight="1" x14ac:dyDescent="0.2">
      <c r="A2508" s="138">
        <f t="shared" si="125"/>
        <v>1708</v>
      </c>
      <c r="B2508" s="21" t="str">
        <f>VLOOKUP(A2508,[1]FloodArchive!$A$2:$N$6000,3,FALSE)</f>
        <v>Peru </v>
      </c>
      <c r="C2508" s="22" t="s">
        <v>4869</v>
      </c>
      <c r="D2508" s="24">
        <f>VLOOKUP(A2508,[1]FloodArchive!$A$2:$P$6000,8,FALSE)</f>
        <v>36951</v>
      </c>
      <c r="E2508" s="24">
        <f>VLOOKUP(A2508,[1]FloodArchive!$A$2:$P$6000,9,FALSE)</f>
        <v>36971</v>
      </c>
      <c r="F2508" s="25">
        <f t="shared" si="123"/>
        <v>21</v>
      </c>
      <c r="G2508" s="23">
        <f>VLOOKUP(A2508,[1]FloodArchive!$A$2:$P$6000,11,FALSE)</f>
        <v>0</v>
      </c>
      <c r="H2508" s="23">
        <f>VLOOKUP(A2508,[1]FloodArchive!$A$2:$P$6000,12,FALSE)</f>
        <v>10800</v>
      </c>
      <c r="I2508" s="36"/>
      <c r="J2508" s="23" t="str">
        <f>VLOOKUP(A2508,[1]FloodArchive!$A$2:$P$6000,13,FALSE)</f>
        <v>Heavy rain</v>
      </c>
      <c r="K2508" s="26">
        <f>VLOOKUP(A2508,[1]FloodArchive!$A$2:$P$6003,14,FALSE)</f>
        <v>1</v>
      </c>
      <c r="L2508" s="23">
        <f>VLOOKUP(A2508,[1]FloodArchive!$A$2:$P$6000,7,FALSE)</f>
        <v>17426.57</v>
      </c>
      <c r="M2508" s="27">
        <f t="shared" si="124"/>
        <v>5.5634312098609984</v>
      </c>
      <c r="N2508" s="23">
        <f>VLOOKUP(A2508,[1]FloodArchive!$A$2:$P$6000,5,FALSE)</f>
        <v>-69.765299999999996</v>
      </c>
      <c r="O2508" s="23">
        <f>VLOOKUP(A2508,[1]FloodArchive!$A$2:$P$6000,6,FALSE)</f>
        <v>-16.062200000000001</v>
      </c>
      <c r="P2508" s="33" t="s">
        <v>4870</v>
      </c>
    </row>
    <row r="2509" spans="1:16" ht="39.950000000000003" customHeight="1" x14ac:dyDescent="0.2">
      <c r="A2509" s="138">
        <f t="shared" si="125"/>
        <v>1707</v>
      </c>
      <c r="B2509" s="21" t="str">
        <f>VLOOKUP(A2509,[1]FloodArchive!$A$2:$N$6000,3,FALSE)</f>
        <v>Portugal </v>
      </c>
      <c r="C2509" s="22" t="s">
        <v>4871</v>
      </c>
      <c r="D2509" s="24">
        <f>VLOOKUP(A2509,[1]FloodArchive!$A$2:$P$6000,8,FALSE)</f>
        <v>36971</v>
      </c>
      <c r="E2509" s="24">
        <f>VLOOKUP(A2509,[1]FloodArchive!$A$2:$P$6000,9,FALSE)</f>
        <v>36972</v>
      </c>
      <c r="F2509" s="25">
        <f t="shared" si="123"/>
        <v>2</v>
      </c>
      <c r="G2509" s="23">
        <f>VLOOKUP(A2509,[1]FloodArchive!$A$2:$P$6000,11,FALSE)</f>
        <v>3</v>
      </c>
      <c r="H2509" s="23">
        <f>VLOOKUP(A2509,[1]FloodArchive!$A$2:$P$6000,12,FALSE)</f>
        <v>200</v>
      </c>
      <c r="I2509" s="36"/>
      <c r="J2509" s="23" t="str">
        <f>VLOOKUP(A2509,[1]FloodArchive!$A$2:$P$6000,13,FALSE)</f>
        <v>Heavy rain</v>
      </c>
      <c r="K2509" s="26">
        <f>VLOOKUP(A2509,[1]FloodArchive!$A$2:$P$6003,14,FALSE)</f>
        <v>1</v>
      </c>
      <c r="L2509" s="23">
        <f>VLOOKUP(A2509,[1]FloodArchive!$A$2:$P$6000,7,FALSE)</f>
        <v>817.93600000000004</v>
      </c>
      <c r="M2509" s="27">
        <f t="shared" si="124"/>
        <v>3.213749318975613</v>
      </c>
      <c r="N2509" s="23">
        <f>VLOOKUP(A2509,[1]FloodArchive!$A$2:$P$6000,5,FALSE)</f>
        <v>-8.5422700000000003</v>
      </c>
      <c r="O2509" s="23">
        <f>VLOOKUP(A2509,[1]FloodArchive!$A$2:$P$6000,6,FALSE)</f>
        <v>41.165399999999998</v>
      </c>
      <c r="P2509" s="33" t="s">
        <v>4872</v>
      </c>
    </row>
    <row r="2510" spans="1:16" ht="39.950000000000003" customHeight="1" x14ac:dyDescent="0.2">
      <c r="A2510" s="138">
        <f t="shared" si="125"/>
        <v>1706</v>
      </c>
      <c r="B2510" s="21" t="str">
        <f>VLOOKUP(A2510,[1]FloodArchive!$A$2:$N$6000,3,FALSE)</f>
        <v>France </v>
      </c>
      <c r="C2510" s="22" t="s">
        <v>4873</v>
      </c>
      <c r="D2510" s="24">
        <f>VLOOKUP(A2510,[1]FloodArchive!$A$2:$P$6000,8,FALSE)</f>
        <v>36971</v>
      </c>
      <c r="E2510" s="24">
        <f>VLOOKUP(A2510,[1]FloodArchive!$A$2:$P$6000,9,FALSE)</f>
        <v>36978</v>
      </c>
      <c r="F2510" s="25">
        <f t="shared" si="123"/>
        <v>8</v>
      </c>
      <c r="G2510" s="23">
        <f>VLOOKUP(A2510,[1]FloodArchive!$A$2:$P$6000,11,FALSE)</f>
        <v>0</v>
      </c>
      <c r="H2510" s="23">
        <f>VLOOKUP(A2510,[1]FloodArchive!$A$2:$P$6000,12,FALSE)</f>
        <v>1400</v>
      </c>
      <c r="I2510" s="36"/>
      <c r="J2510" s="23" t="str">
        <f>VLOOKUP(A2510,[1]FloodArchive!$A$2:$P$6000,13,FALSE)</f>
        <v>Heavy rain</v>
      </c>
      <c r="K2510" s="26">
        <f>VLOOKUP(A2510,[1]FloodArchive!$A$2:$P$6003,14,FALSE)</f>
        <v>1</v>
      </c>
      <c r="L2510" s="23">
        <f>VLOOKUP(A2510,[1]FloodArchive!$A$2:$P$6000,7,FALSE)</f>
        <v>78097.03</v>
      </c>
      <c r="M2510" s="27">
        <f t="shared" si="124"/>
        <v>5.7957245051312505</v>
      </c>
      <c r="N2510" s="23">
        <f>VLOOKUP(A2510,[1]FloodArchive!$A$2:$P$6000,5,FALSE)</f>
        <v>4.2198000000000002</v>
      </c>
      <c r="O2510" s="23">
        <f>VLOOKUP(A2510,[1]FloodArchive!$A$2:$P$6000,6,FALSE)</f>
        <v>47.679299999999998</v>
      </c>
      <c r="P2510" s="33" t="s">
        <v>4874</v>
      </c>
    </row>
    <row r="2511" spans="1:16" ht="39.950000000000003" customHeight="1" x14ac:dyDescent="0.2">
      <c r="A2511" s="138">
        <f t="shared" si="125"/>
        <v>1705</v>
      </c>
      <c r="B2511" s="21" t="str">
        <f>VLOOKUP(A2511,[1]FloodArchive!$A$2:$N$6000,3,FALSE)</f>
        <v>Saudi Arabia </v>
      </c>
      <c r="C2511" s="22" t="s">
        <v>4875</v>
      </c>
      <c r="D2511" s="24">
        <f>VLOOKUP(A2511,[1]FloodArchive!$A$2:$P$6000,8,FALSE)</f>
        <v>36967</v>
      </c>
      <c r="E2511" s="24">
        <f>VLOOKUP(A2511,[1]FloodArchive!$A$2:$P$6000,9,FALSE)</f>
        <v>36969</v>
      </c>
      <c r="F2511" s="25">
        <f t="shared" si="123"/>
        <v>3</v>
      </c>
      <c r="G2511" s="23">
        <f>VLOOKUP(A2511,[1]FloodArchive!$A$2:$P$6000,11,FALSE)</f>
        <v>6</v>
      </c>
      <c r="H2511" s="23">
        <f>VLOOKUP(A2511,[1]FloodArchive!$A$2:$P$6000,12,FALSE)</f>
        <v>0</v>
      </c>
      <c r="I2511" s="36"/>
      <c r="J2511" s="23" t="str">
        <f>VLOOKUP(A2511,[1]FloodArchive!$A$2:$P$6000,13,FALSE)</f>
        <v>Heavy rain</v>
      </c>
      <c r="K2511" s="26">
        <f>VLOOKUP(A2511,[1]FloodArchive!$A$2:$P$6003,14,FALSE)</f>
        <v>1</v>
      </c>
      <c r="L2511" s="23">
        <f>VLOOKUP(A2511,[1]FloodArchive!$A$2:$P$6000,7,FALSE)</f>
        <v>3069.99</v>
      </c>
      <c r="M2511" s="27">
        <f t="shared" si="124"/>
        <v>3.9642582155545387</v>
      </c>
      <c r="N2511" s="23">
        <f>VLOOKUP(A2511,[1]FloodArchive!$A$2:$P$6000,5,FALSE)</f>
        <v>46.736400000000003</v>
      </c>
      <c r="O2511" s="23">
        <f>VLOOKUP(A2511,[1]FloodArchive!$A$2:$P$6000,6,FALSE)</f>
        <v>24.529299999999999</v>
      </c>
      <c r="P2511" s="33" t="s">
        <v>4876</v>
      </c>
    </row>
    <row r="2512" spans="1:16" ht="39.950000000000003" customHeight="1" x14ac:dyDescent="0.2">
      <c r="A2512" s="138">
        <f t="shared" si="125"/>
        <v>1704</v>
      </c>
      <c r="B2512" s="21" t="str">
        <f>VLOOKUP(A2512,[1]FloodArchive!$A$2:$N$6000,3,FALSE)</f>
        <v>Ecuador </v>
      </c>
      <c r="C2512" s="22" t="s">
        <v>4877</v>
      </c>
      <c r="D2512" s="24">
        <f>VLOOKUP(A2512,[1]FloodArchive!$A$2:$P$6000,8,FALSE)</f>
        <v>36958</v>
      </c>
      <c r="E2512" s="24">
        <f>VLOOKUP(A2512,[1]FloodArchive!$A$2:$P$6000,9,FALSE)</f>
        <v>36960</v>
      </c>
      <c r="F2512" s="25">
        <f t="shared" si="123"/>
        <v>3</v>
      </c>
      <c r="G2512" s="23">
        <f>VLOOKUP(A2512,[1]FloodArchive!$A$2:$P$6000,11,FALSE)</f>
        <v>11</v>
      </c>
      <c r="H2512" s="23">
        <f>VLOOKUP(A2512,[1]FloodArchive!$A$2:$P$6000,12,FALSE)</f>
        <v>1200</v>
      </c>
      <c r="I2512" s="36"/>
      <c r="J2512" s="23" t="str">
        <f>VLOOKUP(A2512,[1]FloodArchive!$A$2:$P$6000,13,FALSE)</f>
        <v>Brief torrential rain</v>
      </c>
      <c r="K2512" s="26">
        <f>VLOOKUP(A2512,[1]FloodArchive!$A$2:$P$6003,14,FALSE)</f>
        <v>1</v>
      </c>
      <c r="L2512" s="23">
        <f>VLOOKUP(A2512,[1]FloodArchive!$A$2:$P$6000,7,FALSE)</f>
        <v>2306.25</v>
      </c>
      <c r="M2512" s="27">
        <f t="shared" si="124"/>
        <v>3.8400276382227982</v>
      </c>
      <c r="N2512" s="23">
        <f>VLOOKUP(A2512,[1]FloodArchive!$A$2:$P$6000,5,FALSE)</f>
        <v>-80.118799999999993</v>
      </c>
      <c r="O2512" s="23">
        <f>VLOOKUP(A2512,[1]FloodArchive!$A$2:$P$6000,6,FALSE)</f>
        <v>-0.71326400000000001</v>
      </c>
      <c r="P2512" s="33" t="s">
        <v>4878</v>
      </c>
    </row>
    <row r="2513" spans="1:16" ht="39.950000000000003" customHeight="1" x14ac:dyDescent="0.2">
      <c r="A2513" s="138">
        <f t="shared" si="125"/>
        <v>1703</v>
      </c>
      <c r="B2513" s="21" t="str">
        <f>VLOOKUP(A2513,[1]FloodArchive!$A$2:$N$6000,3,FALSE)</f>
        <v>Australia </v>
      </c>
      <c r="C2513" s="22" t="s">
        <v>4879</v>
      </c>
      <c r="D2513" s="24">
        <f>VLOOKUP(A2513,[1]FloodArchive!$A$2:$P$6000,8,FALSE)</f>
        <v>36958</v>
      </c>
      <c r="E2513" s="24">
        <f>VLOOKUP(A2513,[1]FloodArchive!$A$2:$P$6000,9,FALSE)</f>
        <v>36965</v>
      </c>
      <c r="F2513" s="25">
        <f t="shared" si="123"/>
        <v>8</v>
      </c>
      <c r="G2513" s="23">
        <f>VLOOKUP(A2513,[1]FloodArchive!$A$2:$P$6000,11,FALSE)</f>
        <v>3</v>
      </c>
      <c r="H2513" s="23">
        <f>VLOOKUP(A2513,[1]FloodArchive!$A$2:$P$6000,12,FALSE)</f>
        <v>3000</v>
      </c>
      <c r="I2513" s="36">
        <v>200000000</v>
      </c>
      <c r="J2513" s="23" t="str">
        <f>VLOOKUP(A2513,[1]FloodArchive!$A$2:$P$6000,13,FALSE)</f>
        <v>Heavy rain</v>
      </c>
      <c r="K2513" s="26">
        <f>VLOOKUP(A2513,[1]FloodArchive!$A$2:$P$6003,14,FALSE)</f>
        <v>2</v>
      </c>
      <c r="L2513" s="23">
        <f>VLOOKUP(A2513,[1]FloodArchive!$A$2:$P$6000,7,FALSE)</f>
        <v>30877.56</v>
      </c>
      <c r="M2513" s="27">
        <f t="shared" si="124"/>
        <v>5.6937629569490404</v>
      </c>
      <c r="N2513" s="23">
        <f>VLOOKUP(A2513,[1]FloodArchive!$A$2:$P$6000,5,FALSE)</f>
        <v>152.86500000000001</v>
      </c>
      <c r="O2513" s="23">
        <f>VLOOKUP(A2513,[1]FloodArchive!$A$2:$P$6000,6,FALSE)</f>
        <v>-29.715199999999999</v>
      </c>
      <c r="P2513" s="33" t="s">
        <v>4880</v>
      </c>
    </row>
    <row r="2514" spans="1:16" ht="39.950000000000003" customHeight="1" x14ac:dyDescent="0.2">
      <c r="A2514" s="138">
        <f t="shared" si="125"/>
        <v>1702</v>
      </c>
      <c r="B2514" s="21" t="str">
        <f>VLOOKUP(A2514,[1]FloodArchive!$A$2:$N$6000,3,FALSE)</f>
        <v>Turkey </v>
      </c>
      <c r="C2514" s="22" t="s">
        <v>4881</v>
      </c>
      <c r="D2514" s="24">
        <f>VLOOKUP(A2514,[1]FloodArchive!$A$2:$P$6000,8,FALSE)</f>
        <v>36958</v>
      </c>
      <c r="E2514" s="24">
        <f>VLOOKUP(A2514,[1]FloodArchive!$A$2:$P$6000,9,FALSE)</f>
        <v>36958</v>
      </c>
      <c r="F2514" s="25">
        <f t="shared" si="123"/>
        <v>1</v>
      </c>
      <c r="G2514" s="23">
        <f>VLOOKUP(A2514,[1]FloodArchive!$A$2:$P$6000,11,FALSE)</f>
        <v>4</v>
      </c>
      <c r="H2514" s="23">
        <f>VLOOKUP(A2514,[1]FloodArchive!$A$2:$P$6000,12,FALSE)</f>
        <v>600</v>
      </c>
      <c r="I2514" s="36"/>
      <c r="J2514" s="23" t="str">
        <f>VLOOKUP(A2514,[1]FloodArchive!$A$2:$P$6000,13,FALSE)</f>
        <v>Heavy rain</v>
      </c>
      <c r="K2514" s="26">
        <f>VLOOKUP(A2514,[1]FloodArchive!$A$2:$P$6003,14,FALSE)</f>
        <v>1</v>
      </c>
      <c r="L2514" s="23">
        <f>VLOOKUP(A2514,[1]FloodArchive!$A$2:$P$6000,7,FALSE)</f>
        <v>4916.8900000000003</v>
      </c>
      <c r="M2514" s="27">
        <f t="shared" si="124"/>
        <v>3.691690492421261</v>
      </c>
      <c r="N2514" s="23">
        <f>VLOOKUP(A2514,[1]FloodArchive!$A$2:$P$6000,5,FALSE)</f>
        <v>38.9544</v>
      </c>
      <c r="O2514" s="23">
        <f>VLOOKUP(A2514,[1]FloodArchive!$A$2:$P$6000,6,FALSE)</f>
        <v>37.554299999999998</v>
      </c>
      <c r="P2514" s="33" t="s">
        <v>4882</v>
      </c>
    </row>
    <row r="2515" spans="1:16" ht="39.950000000000003" customHeight="1" x14ac:dyDescent="0.2">
      <c r="A2515" s="138">
        <f t="shared" si="125"/>
        <v>1701</v>
      </c>
      <c r="B2515" s="21" t="str">
        <f>VLOOKUP(A2515,[1]FloodArchive!$A$2:$N$6000,3,FALSE)</f>
        <v>Malaysia </v>
      </c>
      <c r="C2515" s="22" t="s">
        <v>4883</v>
      </c>
      <c r="D2515" s="24">
        <f>VLOOKUP(A2515,[1]FloodArchive!$A$2:$P$6000,8,FALSE)</f>
        <v>36958</v>
      </c>
      <c r="E2515" s="24">
        <f>VLOOKUP(A2515,[1]FloodArchive!$A$2:$P$6000,9,FALSE)</f>
        <v>36958</v>
      </c>
      <c r="F2515" s="25">
        <f t="shared" si="123"/>
        <v>1</v>
      </c>
      <c r="G2515" s="23">
        <f>VLOOKUP(A2515,[1]FloodArchive!$A$2:$P$6000,11,FALSE)</f>
        <v>0</v>
      </c>
      <c r="H2515" s="23">
        <f>VLOOKUP(A2515,[1]FloodArchive!$A$2:$P$6000,12,FALSE)</f>
        <v>12000</v>
      </c>
      <c r="I2515" s="36">
        <v>236835.87274019106</v>
      </c>
      <c r="J2515" s="23" t="str">
        <f>VLOOKUP(A2515,[1]FloodArchive!$A$2:$P$6000,13,FALSE)</f>
        <v>Heavy rain</v>
      </c>
      <c r="K2515" s="26">
        <f>VLOOKUP(A2515,[1]FloodArchive!$A$2:$P$6003,14,FALSE)</f>
        <v>2</v>
      </c>
      <c r="L2515" s="23">
        <f>VLOOKUP(A2515,[1]FloodArchive!$A$2:$P$6000,7,FALSE)</f>
        <v>373.233</v>
      </c>
      <c r="M2515" s="27">
        <f t="shared" si="124"/>
        <v>2.8730100312858795</v>
      </c>
      <c r="N2515" s="23">
        <f>VLOOKUP(A2515,[1]FloodArchive!$A$2:$P$6000,5,FALSE)</f>
        <v>101.59099999999999</v>
      </c>
      <c r="O2515" s="23">
        <f>VLOOKUP(A2515,[1]FloodArchive!$A$2:$P$6000,6,FALSE)</f>
        <v>3.4656799999999999</v>
      </c>
      <c r="P2515" s="33" t="s">
        <v>4884</v>
      </c>
    </row>
    <row r="2516" spans="1:16" ht="39.950000000000003" customHeight="1" x14ac:dyDescent="0.2">
      <c r="A2516" s="138">
        <f t="shared" si="125"/>
        <v>1700</v>
      </c>
      <c r="B2516" s="21" t="str">
        <f>VLOOKUP(A2516,[1]FloodArchive!$A$2:$N$6000,3,FALSE)</f>
        <v>Spain </v>
      </c>
      <c r="C2516" s="22" t="s">
        <v>4885</v>
      </c>
      <c r="D2516" s="24">
        <f>VLOOKUP(A2516,[1]FloodArchive!$A$2:$P$6000,8,FALSE)</f>
        <v>36956</v>
      </c>
      <c r="E2516" s="24">
        <f>VLOOKUP(A2516,[1]FloodArchive!$A$2:$P$6000,9,FALSE)</f>
        <v>36957</v>
      </c>
      <c r="F2516" s="25">
        <f t="shared" si="123"/>
        <v>2</v>
      </c>
      <c r="G2516" s="23">
        <f>VLOOKUP(A2516,[1]FloodArchive!$A$2:$P$6000,11,FALSE)</f>
        <v>1</v>
      </c>
      <c r="H2516" s="23">
        <f>VLOOKUP(A2516,[1]FloodArchive!$A$2:$P$6000,12,FALSE)</f>
        <v>0</v>
      </c>
      <c r="I2516" s="36"/>
      <c r="J2516" s="23" t="str">
        <f>VLOOKUP(A2516,[1]FloodArchive!$A$2:$P$6000,13,FALSE)</f>
        <v>Heavy rain</v>
      </c>
      <c r="K2516" s="26">
        <f>VLOOKUP(A2516,[1]FloodArchive!$A$2:$P$6003,14,FALSE)</f>
        <v>2</v>
      </c>
      <c r="L2516" s="23">
        <f>VLOOKUP(A2516,[1]FloodArchive!$A$2:$P$6000,7,FALSE)</f>
        <v>23423.919999999998</v>
      </c>
      <c r="M2516" s="27">
        <f t="shared" si="124"/>
        <v>4.9717195674575461</v>
      </c>
      <c r="N2516" s="23">
        <f>VLOOKUP(A2516,[1]FloodArchive!$A$2:$P$6000,5,FALSE)</f>
        <v>-4.1865100000000002</v>
      </c>
      <c r="O2516" s="23">
        <f>VLOOKUP(A2516,[1]FloodArchive!$A$2:$P$6000,6,FALSE)</f>
        <v>42.021599999999999</v>
      </c>
      <c r="P2516" s="33" t="s">
        <v>4886</v>
      </c>
    </row>
    <row r="2517" spans="1:16" ht="39.950000000000003" customHeight="1" x14ac:dyDescent="0.2">
      <c r="A2517" s="138">
        <f t="shared" si="125"/>
        <v>1699</v>
      </c>
      <c r="B2517" s="21" t="str">
        <f>VLOOKUP(A2517,[1]FloodArchive!$A$2:$N$6000,3,FALSE)</f>
        <v>Germany</v>
      </c>
      <c r="C2517" s="22" t="s">
        <v>4887</v>
      </c>
      <c r="D2517" s="24">
        <f>VLOOKUP(A2517,[1]FloodArchive!$A$2:$P$6000,8,FALSE)</f>
        <v>36954</v>
      </c>
      <c r="E2517" s="24">
        <f>VLOOKUP(A2517,[1]FloodArchive!$A$2:$P$6000,9,FALSE)</f>
        <v>36967</v>
      </c>
      <c r="F2517" s="25">
        <f t="shared" si="123"/>
        <v>14</v>
      </c>
      <c r="G2517" s="23">
        <f>VLOOKUP(A2517,[1]FloodArchive!$A$2:$P$6000,11,FALSE)</f>
        <v>8</v>
      </c>
      <c r="H2517" s="23">
        <f>VLOOKUP(A2517,[1]FloodArchive!$A$2:$P$6000,12,FALSE)</f>
        <v>91000</v>
      </c>
      <c r="I2517" s="36">
        <v>125800000</v>
      </c>
      <c r="J2517" s="23" t="str">
        <f>VLOOKUP(A2517,[1]FloodArchive!$A$2:$P$6000,13,FALSE)</f>
        <v>Heavy rain</v>
      </c>
      <c r="K2517" s="26">
        <f>VLOOKUP(A2517,[1]FloodArchive!$A$2:$P$6003,14,FALSE)</f>
        <v>2</v>
      </c>
      <c r="L2517" s="23">
        <f>VLOOKUP(A2517,[1]FloodArchive!$A$2:$P$6000,7,FALSE)</f>
        <v>30197.98</v>
      </c>
      <c r="M2517" s="27">
        <f t="shared" si="124"/>
        <v>5.9271359244916191</v>
      </c>
      <c r="N2517" s="23">
        <f>VLOOKUP(A2517,[1]FloodArchive!$A$2:$P$6000,5,FALSE)</f>
        <v>22.6433</v>
      </c>
      <c r="O2517" s="23">
        <f>VLOOKUP(A2517,[1]FloodArchive!$A$2:$P$6000,6,FALSE)</f>
        <v>47.933399999999999</v>
      </c>
      <c r="P2517" s="33" t="s">
        <v>4888</v>
      </c>
    </row>
    <row r="2518" spans="1:16" ht="39.950000000000003" customHeight="1" x14ac:dyDescent="0.2">
      <c r="A2518" s="138">
        <f t="shared" si="125"/>
        <v>1698</v>
      </c>
      <c r="B2518" s="21" t="str">
        <f>VLOOKUP(A2518,[1]FloodArchive!$A$2:$N$6000,3,FALSE)</f>
        <v>Tanzania </v>
      </c>
      <c r="C2518" s="22" t="s">
        <v>4889</v>
      </c>
      <c r="D2518" s="24">
        <f>VLOOKUP(A2518,[1]FloodArchive!$A$2:$P$6000,8,FALSE)</f>
        <v>36949</v>
      </c>
      <c r="E2518" s="24">
        <f>VLOOKUP(A2518,[1]FloodArchive!$A$2:$P$6000,9,FALSE)</f>
        <v>36949</v>
      </c>
      <c r="F2518" s="25">
        <f t="shared" si="123"/>
        <v>1</v>
      </c>
      <c r="G2518" s="23">
        <f>VLOOKUP(A2518,[1]FloodArchive!$A$2:$P$6000,11,FALSE)</f>
        <v>7</v>
      </c>
      <c r="H2518" s="23">
        <f>VLOOKUP(A2518,[1]FloodArchive!$A$2:$P$6000,12,FALSE)</f>
        <v>0</v>
      </c>
      <c r="I2518" s="36"/>
      <c r="J2518" s="23" t="str">
        <f>VLOOKUP(A2518,[1]FloodArchive!$A$2:$P$6000,13,FALSE)</f>
        <v>Brief torrential rain</v>
      </c>
      <c r="K2518" s="26">
        <f>VLOOKUP(A2518,[1]FloodArchive!$A$2:$P$6003,14,FALSE)</f>
        <v>1</v>
      </c>
      <c r="L2518" s="23">
        <f>VLOOKUP(A2518,[1]FloodArchive!$A$2:$P$6000,7,FALSE)</f>
        <v>108.807</v>
      </c>
      <c r="M2518" s="27">
        <f t="shared" si="124"/>
        <v>2.0366568362039024</v>
      </c>
      <c r="N2518" s="23">
        <f>VLOOKUP(A2518,[1]FloodArchive!$A$2:$P$6000,5,FALSE)</f>
        <v>39.236800000000002</v>
      </c>
      <c r="O2518" s="23">
        <f>VLOOKUP(A2518,[1]FloodArchive!$A$2:$P$6000,6,FALSE)</f>
        <v>-6.8052299999999999</v>
      </c>
      <c r="P2518" s="33" t="s">
        <v>4890</v>
      </c>
    </row>
    <row r="2519" spans="1:16" ht="39.950000000000003" customHeight="1" x14ac:dyDescent="0.2">
      <c r="A2519" s="138">
        <f t="shared" si="125"/>
        <v>1697</v>
      </c>
      <c r="B2519" s="21" t="str">
        <f>VLOOKUP(A2519,[1]FloodArchive!$A$2:$N$6000,3,FALSE)</f>
        <v>USA</v>
      </c>
      <c r="C2519" s="22" t="s">
        <v>4891</v>
      </c>
      <c r="D2519" s="24">
        <f>VLOOKUP(A2519,[1]FloodArchive!$A$2:$P$6000,8,FALSE)</f>
        <v>36949</v>
      </c>
      <c r="E2519" s="24">
        <f>VLOOKUP(A2519,[1]FloodArchive!$A$2:$P$6000,9,FALSE)</f>
        <v>36951</v>
      </c>
      <c r="F2519" s="25">
        <f t="shared" si="123"/>
        <v>3</v>
      </c>
      <c r="G2519" s="23">
        <f>VLOOKUP(A2519,[1]FloodArchive!$A$2:$P$6000,11,FALSE)</f>
        <v>0</v>
      </c>
      <c r="H2519" s="23">
        <f>VLOOKUP(A2519,[1]FloodArchive!$A$2:$P$6000,12,FALSE)</f>
        <v>200</v>
      </c>
      <c r="I2519" s="36"/>
      <c r="J2519" s="23" t="str">
        <f>VLOOKUP(A2519,[1]FloodArchive!$A$2:$P$6000,13,FALSE)</f>
        <v>Ice jam/break-up</v>
      </c>
      <c r="K2519" s="26">
        <f>VLOOKUP(A2519,[1]FloodArchive!$A$2:$P$6003,14,FALSE)</f>
        <v>2</v>
      </c>
      <c r="L2519" s="23">
        <f>VLOOKUP(A2519,[1]FloodArchive!$A$2:$P$6000,7,FALSE)</f>
        <v>24.325199999999999</v>
      </c>
      <c r="M2519" s="27">
        <f t="shared" si="124"/>
        <v>2.1642076700759061</v>
      </c>
      <c r="N2519" s="23">
        <f>VLOOKUP(A2519,[1]FloodArchive!$A$2:$P$6000,5,FALSE)</f>
        <v>-90.313900000000004</v>
      </c>
      <c r="O2519" s="23">
        <f>VLOOKUP(A2519,[1]FloodArchive!$A$2:$P$6000,6,FALSE)</f>
        <v>41.508499999999998</v>
      </c>
      <c r="P2519" s="33" t="s">
        <v>4892</v>
      </c>
    </row>
    <row r="2520" spans="1:16" ht="39.950000000000003" customHeight="1" x14ac:dyDescent="0.2">
      <c r="A2520" s="138">
        <f t="shared" si="125"/>
        <v>1696</v>
      </c>
      <c r="B2520" s="21" t="str">
        <f>VLOOKUP(A2520,[1]FloodArchive!$A$2:$N$6000,3,FALSE)</f>
        <v>Australia</v>
      </c>
      <c r="C2520" s="22" t="s">
        <v>4893</v>
      </c>
      <c r="D2520" s="24">
        <f>VLOOKUP(A2520,[1]FloodArchive!$A$2:$P$6000,8,FALSE)</f>
        <v>36940</v>
      </c>
      <c r="E2520" s="24">
        <f>VLOOKUP(A2520,[1]FloodArchive!$A$2:$P$6000,9,FALSE)</f>
        <v>36945</v>
      </c>
      <c r="F2520" s="25">
        <f t="shared" si="123"/>
        <v>6</v>
      </c>
      <c r="G2520" s="23">
        <f>VLOOKUP(A2520,[1]FloodArchive!$A$2:$P$6000,11,FALSE)</f>
        <v>0</v>
      </c>
      <c r="H2520" s="23">
        <f>VLOOKUP(A2520,[1]FloodArchive!$A$2:$P$6000,12,FALSE)</f>
        <v>670</v>
      </c>
      <c r="I2520" s="36">
        <v>13000000</v>
      </c>
      <c r="J2520" s="23" t="str">
        <f>VLOOKUP(A2520,[1]FloodArchive!$A$2:$P$6000,13,FALSE)</f>
        <v>Tropical cyclone</v>
      </c>
      <c r="K2520" s="26">
        <f>VLOOKUP(A2520,[1]FloodArchive!$A$2:$P$6003,14,FALSE)</f>
        <v>1</v>
      </c>
      <c r="L2520" s="23">
        <f>VLOOKUP(A2520,[1]FloodArchive!$A$2:$P$6000,7,FALSE)</f>
        <v>32095.86</v>
      </c>
      <c r="M2520" s="27">
        <f t="shared" si="124"/>
        <v>5.284600267364544</v>
      </c>
      <c r="N2520" s="23">
        <f>VLOOKUP(A2520,[1]FloodArchive!$A$2:$P$6000,5,FALSE)</f>
        <v>130.97399999999999</v>
      </c>
      <c r="O2520" s="23">
        <f>VLOOKUP(A2520,[1]FloodArchive!$A$2:$P$6000,6,FALSE)</f>
        <v>-16.6038</v>
      </c>
      <c r="P2520" s="33" t="s">
        <v>4894</v>
      </c>
    </row>
    <row r="2521" spans="1:16" ht="39.950000000000003" customHeight="1" x14ac:dyDescent="0.2">
      <c r="A2521" s="138">
        <f t="shared" si="125"/>
        <v>1695</v>
      </c>
      <c r="B2521" s="21" t="str">
        <f>VLOOKUP(A2521,[1]FloodArchive!$A$2:$N$6000,3,FALSE)</f>
        <v>Bolivia </v>
      </c>
      <c r="C2521" s="22" t="s">
        <v>4895</v>
      </c>
      <c r="D2521" s="24">
        <f>VLOOKUP(A2521,[1]FloodArchive!$A$2:$P$6000,8,FALSE)</f>
        <v>36938</v>
      </c>
      <c r="E2521" s="24">
        <f>VLOOKUP(A2521,[1]FloodArchive!$A$2:$P$6000,9,FALSE)</f>
        <v>36944</v>
      </c>
      <c r="F2521" s="25">
        <f t="shared" si="123"/>
        <v>7</v>
      </c>
      <c r="G2521" s="23">
        <f>VLOOKUP(A2521,[1]FloodArchive!$A$2:$P$6000,11,FALSE)</f>
        <v>19</v>
      </c>
      <c r="H2521" s="23">
        <f>VLOOKUP(A2521,[1]FloodArchive!$A$2:$P$6000,12,FALSE)</f>
        <v>200000</v>
      </c>
      <c r="I2521" s="36"/>
      <c r="J2521" s="23" t="str">
        <f>VLOOKUP(A2521,[1]FloodArchive!$A$2:$P$6000,13,FALSE)</f>
        <v>Heavy rain</v>
      </c>
      <c r="K2521" s="26">
        <f>VLOOKUP(A2521,[1]FloodArchive!$A$2:$P$6003,14,FALSE)</f>
        <v>1</v>
      </c>
      <c r="L2521" s="23">
        <f>VLOOKUP(A2521,[1]FloodArchive!$A$2:$P$6000,7,FALSE)</f>
        <v>652.46699999999998</v>
      </c>
      <c r="M2521" s="27">
        <f t="shared" si="124"/>
        <v>3.6596565911505121</v>
      </c>
      <c r="N2521" s="23">
        <f>VLOOKUP(A2521,[1]FloodArchive!$A$2:$P$6000,5,FALSE)</f>
        <v>-63.947499999999998</v>
      </c>
      <c r="O2521" s="23">
        <f>VLOOKUP(A2521,[1]FloodArchive!$A$2:$P$6000,6,FALSE)</f>
        <v>-19.786100000000001</v>
      </c>
      <c r="P2521" s="33" t="s">
        <v>4896</v>
      </c>
    </row>
    <row r="2522" spans="1:16" ht="39.950000000000003" customHeight="1" x14ac:dyDescent="0.2">
      <c r="A2522" s="138">
        <f t="shared" si="125"/>
        <v>1694</v>
      </c>
      <c r="B2522" s="21" t="str">
        <f>VLOOKUP(A2522,[1]FloodArchive!$A$2:$N$6000,3,FALSE)</f>
        <v>Philippines</v>
      </c>
      <c r="C2522" s="22" t="s">
        <v>4897</v>
      </c>
      <c r="D2522" s="24">
        <f>VLOOKUP(A2522,[1]FloodArchive!$A$2:$P$6000,8,FALSE)</f>
        <v>36938</v>
      </c>
      <c r="E2522" s="24">
        <f>VLOOKUP(A2522,[1]FloodArchive!$A$2:$P$6000,9,FALSE)</f>
        <v>36941</v>
      </c>
      <c r="F2522" s="25">
        <f t="shared" si="123"/>
        <v>4</v>
      </c>
      <c r="G2522" s="23">
        <f>VLOOKUP(A2522,[1]FloodArchive!$A$2:$P$6000,11,FALSE)</f>
        <v>17</v>
      </c>
      <c r="H2522" s="23">
        <f>VLOOKUP(A2522,[1]FloodArchive!$A$2:$P$6000,12,FALSE)</f>
        <v>98360</v>
      </c>
      <c r="I2522" s="36">
        <v>2100000</v>
      </c>
      <c r="J2522" s="23" t="str">
        <f>VLOOKUP(A2522,[1]FloodArchive!$A$2:$P$6000,13,FALSE)</f>
        <v>Tropical cyclone</v>
      </c>
      <c r="K2522" s="26">
        <f>VLOOKUP(A2522,[1]FloodArchive!$A$2:$P$6003,14,FALSE)</f>
        <v>1</v>
      </c>
      <c r="L2522" s="23">
        <f>VLOOKUP(A2522,[1]FloodArchive!$A$2:$P$6000,7,FALSE)</f>
        <v>5961.33</v>
      </c>
      <c r="M2522" s="27">
        <f t="shared" si="124"/>
        <v>4.3774031549645471</v>
      </c>
      <c r="N2522" s="23">
        <f>VLOOKUP(A2522,[1]FloodArchive!$A$2:$P$6000,5,FALSE)</f>
        <v>125.845</v>
      </c>
      <c r="O2522" s="23">
        <f>VLOOKUP(A2522,[1]FloodArchive!$A$2:$P$6000,6,FALSE)</f>
        <v>8.3560400000000001</v>
      </c>
      <c r="P2522" s="33" t="s">
        <v>4898</v>
      </c>
    </row>
    <row r="2523" spans="1:16" ht="39.950000000000003" customHeight="1" x14ac:dyDescent="0.2">
      <c r="A2523" s="138">
        <f t="shared" si="125"/>
        <v>1693</v>
      </c>
      <c r="B2523" s="21" t="str">
        <f>VLOOKUP(A2523,[1]FloodArchive!$A$2:$N$6000,3,FALSE)</f>
        <v>Indonesia</v>
      </c>
      <c r="C2523" s="22" t="s">
        <v>4899</v>
      </c>
      <c r="D2523" s="24">
        <f>VLOOKUP(A2523,[1]FloodArchive!$A$2:$P$6000,8,FALSE)</f>
        <v>36926</v>
      </c>
      <c r="E2523" s="24">
        <f>VLOOKUP(A2523,[1]FloodArchive!$A$2:$P$6000,9,FALSE)</f>
        <v>36940</v>
      </c>
      <c r="F2523" s="25">
        <f t="shared" si="123"/>
        <v>15</v>
      </c>
      <c r="G2523" s="23">
        <f>VLOOKUP(A2523,[1]FloodArchive!$A$2:$P$6000,11,FALSE)</f>
        <v>131</v>
      </c>
      <c r="H2523" s="23">
        <f>VLOOKUP(A2523,[1]FloodArchive!$A$2:$P$6000,12,FALSE)</f>
        <v>81600</v>
      </c>
      <c r="I2523" s="36"/>
      <c r="J2523" s="23" t="str">
        <f>VLOOKUP(A2523,[1]FloodArchive!$A$2:$P$6000,13,FALSE)</f>
        <v>Brief torrential rain</v>
      </c>
      <c r="K2523" s="26">
        <f>VLOOKUP(A2523,[1]FloodArchive!$A$2:$P$6003,14,FALSE)</f>
        <v>2</v>
      </c>
      <c r="L2523" s="23">
        <f>VLOOKUP(A2523,[1]FloodArchive!$A$2:$P$6000,7,FALSE)</f>
        <v>22466.71</v>
      </c>
      <c r="M2523" s="27">
        <f t="shared" si="124"/>
        <v>5.828660734194492</v>
      </c>
      <c r="N2523" s="23">
        <f>VLOOKUP(A2523,[1]FloodArchive!$A$2:$P$6000,5,FALSE)</f>
        <v>112.07</v>
      </c>
      <c r="O2523" s="23">
        <f>VLOOKUP(A2523,[1]FloodArchive!$A$2:$P$6000,6,FALSE)</f>
        <v>2.3929</v>
      </c>
      <c r="P2523" s="33" t="s">
        <v>4900</v>
      </c>
    </row>
    <row r="2524" spans="1:16" ht="39.950000000000003" customHeight="1" x14ac:dyDescent="0.2">
      <c r="A2524" s="138">
        <f t="shared" si="125"/>
        <v>1692</v>
      </c>
      <c r="B2524" s="21" t="str">
        <f>VLOOKUP(A2524,[1]FloodArchive!$A$2:$N$6000,3,FALSE)</f>
        <v>Australia </v>
      </c>
      <c r="C2524" s="22" t="s">
        <v>4901</v>
      </c>
      <c r="D2524" s="24">
        <f>VLOOKUP(A2524,[1]FloodArchive!$A$2:$P$6000,8,FALSE)</f>
        <v>36923</v>
      </c>
      <c r="E2524" s="24">
        <f>VLOOKUP(A2524,[1]FloodArchive!$A$2:$P$6000,9,FALSE)</f>
        <v>36928</v>
      </c>
      <c r="F2524" s="25">
        <f t="shared" si="123"/>
        <v>6</v>
      </c>
      <c r="G2524" s="23">
        <f>VLOOKUP(A2524,[1]FloodArchive!$A$2:$P$6000,11,FALSE)</f>
        <v>1</v>
      </c>
      <c r="H2524" s="23">
        <f>VLOOKUP(A2524,[1]FloodArchive!$A$2:$P$6000,12,FALSE)</f>
        <v>300</v>
      </c>
      <c r="I2524" s="36"/>
      <c r="J2524" s="23" t="str">
        <f>VLOOKUP(A2524,[1]FloodArchive!$A$2:$P$6000,13,FALSE)</f>
        <v>Heavy rain</v>
      </c>
      <c r="K2524" s="26">
        <f>VLOOKUP(A2524,[1]FloodArchive!$A$2:$P$6003,14,FALSE)</f>
        <v>1</v>
      </c>
      <c r="L2524" s="23">
        <f>VLOOKUP(A2524,[1]FloodArchive!$A$2:$P$6000,7,FALSE)</f>
        <v>110606.04</v>
      </c>
      <c r="M2524" s="27">
        <f t="shared" si="124"/>
        <v>5.8219300940525667</v>
      </c>
      <c r="N2524" s="23">
        <f>VLOOKUP(A2524,[1]FloodArchive!$A$2:$P$6000,5,FALSE)</f>
        <v>151.00200000000001</v>
      </c>
      <c r="O2524" s="23">
        <f>VLOOKUP(A2524,[1]FloodArchive!$A$2:$P$6000,6,FALSE)</f>
        <v>-29.002500000000001</v>
      </c>
      <c r="P2524" s="33" t="s">
        <v>4902</v>
      </c>
    </row>
    <row r="2525" spans="1:16" ht="39.950000000000003" customHeight="1" x14ac:dyDescent="0.2">
      <c r="A2525" s="138">
        <f t="shared" si="125"/>
        <v>1691</v>
      </c>
      <c r="B2525" s="21" t="str">
        <f>VLOOKUP(A2525,[1]FloodArchive!$A$2:$N$6000,3,FALSE)</f>
        <v>Portugal </v>
      </c>
      <c r="C2525" s="22" t="s">
        <v>4903</v>
      </c>
      <c r="D2525" s="24">
        <f>VLOOKUP(A2525,[1]FloodArchive!$A$2:$P$6000,8,FALSE)</f>
        <v>36917</v>
      </c>
      <c r="E2525" s="24">
        <f>VLOOKUP(A2525,[1]FloodArchive!$A$2:$P$6000,9,FALSE)</f>
        <v>36920</v>
      </c>
      <c r="F2525" s="25">
        <f t="shared" si="123"/>
        <v>4</v>
      </c>
      <c r="G2525" s="23">
        <f>VLOOKUP(A2525,[1]FloodArchive!$A$2:$P$6000,11,FALSE)</f>
        <v>6</v>
      </c>
      <c r="H2525" s="23">
        <f>VLOOKUP(A2525,[1]FloodArchive!$A$2:$P$6000,12,FALSE)</f>
        <v>300</v>
      </c>
      <c r="I2525" s="36"/>
      <c r="J2525" s="23" t="str">
        <f>VLOOKUP(A2525,[1]FloodArchive!$A$2:$P$6000,13,FALSE)</f>
        <v>Heavy rain</v>
      </c>
      <c r="K2525" s="26">
        <f>VLOOKUP(A2525,[1]FloodArchive!$A$2:$P$6003,14,FALSE)</f>
        <v>2</v>
      </c>
      <c r="L2525" s="23">
        <f>VLOOKUP(A2525,[1]FloodArchive!$A$2:$P$6000,7,FALSE)</f>
        <v>10061.81</v>
      </c>
      <c r="M2525" s="27">
        <f t="shared" si="124"/>
        <v>4.905766099153742</v>
      </c>
      <c r="N2525" s="23">
        <f>VLOOKUP(A2525,[1]FloodArchive!$A$2:$P$6000,5,FALSE)</f>
        <v>-7.6673600000000004</v>
      </c>
      <c r="O2525" s="23">
        <f>VLOOKUP(A2525,[1]FloodArchive!$A$2:$P$6000,6,FALSE)</f>
        <v>40.804499999999997</v>
      </c>
      <c r="P2525" s="33" t="s">
        <v>4904</v>
      </c>
    </row>
    <row r="2526" spans="1:16" ht="39.950000000000003" customHeight="1" x14ac:dyDescent="0.2">
      <c r="A2526" s="138">
        <f t="shared" si="125"/>
        <v>1690</v>
      </c>
      <c r="B2526" s="21" t="str">
        <f>VLOOKUP(A2526,[1]FloodArchive!$A$2:$N$6000,3,FALSE)</f>
        <v>Tanzania </v>
      </c>
      <c r="C2526" s="22" t="s">
        <v>4905</v>
      </c>
      <c r="D2526" s="24">
        <f>VLOOKUP(A2526,[1]FloodArchive!$A$2:$P$6000,8,FALSE)</f>
        <v>36911</v>
      </c>
      <c r="E2526" s="24">
        <f>VLOOKUP(A2526,[1]FloodArchive!$A$2:$P$6000,9,FALSE)</f>
        <v>36911</v>
      </c>
      <c r="F2526" s="25">
        <f t="shared" si="123"/>
        <v>1</v>
      </c>
      <c r="G2526" s="23">
        <f>VLOOKUP(A2526,[1]FloodArchive!$A$2:$P$6000,11,FALSE)</f>
        <v>13</v>
      </c>
      <c r="H2526" s="23">
        <f>VLOOKUP(A2526,[1]FloodArchive!$A$2:$P$6000,12,FALSE)</f>
        <v>120</v>
      </c>
      <c r="I2526" s="36"/>
      <c r="J2526" s="23" t="str">
        <f>VLOOKUP(A2526,[1]FloodArchive!$A$2:$P$6000,13,FALSE)</f>
        <v>Heavy rain</v>
      </c>
      <c r="K2526" s="26">
        <f>VLOOKUP(A2526,[1]FloodArchive!$A$2:$P$6003,14,FALSE)</f>
        <v>1</v>
      </c>
      <c r="L2526" s="23">
        <f>VLOOKUP(A2526,[1]FloodArchive!$A$2:$P$6000,7,FALSE)</f>
        <v>25184.71</v>
      </c>
      <c r="M2526" s="27">
        <f t="shared" si="124"/>
        <v>4.4011369543549419</v>
      </c>
      <c r="N2526" s="23">
        <f>VLOOKUP(A2526,[1]FloodArchive!$A$2:$P$6000,5,FALSE)</f>
        <v>30.3551</v>
      </c>
      <c r="O2526" s="23">
        <f>VLOOKUP(A2526,[1]FloodArchive!$A$2:$P$6000,6,FALSE)</f>
        <v>-5.2355600000000004</v>
      </c>
      <c r="P2526" s="33" t="s">
        <v>4906</v>
      </c>
    </row>
    <row r="2527" spans="1:16" ht="39.950000000000003" customHeight="1" x14ac:dyDescent="0.2">
      <c r="A2527" s="138">
        <f t="shared" si="125"/>
        <v>1689</v>
      </c>
      <c r="B2527" s="21" t="str">
        <f>VLOOKUP(A2527,[1]FloodArchive!$A$2:$N$6000,3,FALSE)</f>
        <v>Bolivia</v>
      </c>
      <c r="C2527" s="22" t="s">
        <v>4907</v>
      </c>
      <c r="D2527" s="24">
        <f>VLOOKUP(A2527,[1]FloodArchive!$A$2:$P$6000,8,FALSE)</f>
        <v>36892</v>
      </c>
      <c r="E2527" s="24">
        <f>VLOOKUP(A2527,[1]FloodArchive!$A$2:$P$6000,9,FALSE)</f>
        <v>36972</v>
      </c>
      <c r="F2527" s="25">
        <f t="shared" si="123"/>
        <v>81</v>
      </c>
      <c r="G2527" s="23">
        <f>VLOOKUP(A2527,[1]FloodArchive!$A$2:$P$6000,11,FALSE)</f>
        <v>18</v>
      </c>
      <c r="H2527" s="23">
        <f>VLOOKUP(A2527,[1]FloodArchive!$A$2:$P$6000,12,FALSE)</f>
        <v>300000</v>
      </c>
      <c r="I2527" s="36">
        <v>6000000</v>
      </c>
      <c r="J2527" s="23" t="str">
        <f>VLOOKUP(A2527,[1]FloodArchive!$A$2:$P$6000,13,FALSE)</f>
        <v>Heavy rain</v>
      </c>
      <c r="K2527" s="26">
        <f>VLOOKUP(A2527,[1]FloodArchive!$A$2:$P$6003,14,FALSE)</f>
        <v>1</v>
      </c>
      <c r="L2527" s="23">
        <f>VLOOKUP(A2527,[1]FloodArchive!$A$2:$P$6000,7,FALSE)</f>
        <v>107078.76</v>
      </c>
      <c r="M2527" s="27">
        <f t="shared" si="124"/>
        <v>6.9381883521791661</v>
      </c>
      <c r="N2527" s="23">
        <f>VLOOKUP(A2527,[1]FloodArchive!$A$2:$P$6000,5,FALSE)</f>
        <v>-67.147999999999996</v>
      </c>
      <c r="O2527" s="23">
        <f>VLOOKUP(A2527,[1]FloodArchive!$A$2:$P$6000,6,FALSE)</f>
        <v>-14.9061</v>
      </c>
      <c r="P2527" s="33" t="s">
        <v>4908</v>
      </c>
    </row>
    <row r="2528" spans="1:16" ht="39.950000000000003" customHeight="1" x14ac:dyDescent="0.2">
      <c r="A2528" s="138">
        <f t="shared" si="125"/>
        <v>1688</v>
      </c>
      <c r="B2528" s="21" t="str">
        <f>VLOOKUP(A2528,[1]FloodArchive!$A$2:$N$6000,3,FALSE)</f>
        <v>Malaysia </v>
      </c>
      <c r="C2528" s="22" t="s">
        <v>4909</v>
      </c>
      <c r="D2528" s="24">
        <f>VLOOKUP(A2528,[1]FloodArchive!$A$2:$P$6000,8,FALSE)</f>
        <v>36907</v>
      </c>
      <c r="E2528" s="24">
        <f>VLOOKUP(A2528,[1]FloodArchive!$A$2:$P$6000,9,FALSE)</f>
        <v>36912</v>
      </c>
      <c r="F2528" s="25">
        <f t="shared" si="123"/>
        <v>6</v>
      </c>
      <c r="G2528" s="23">
        <f>VLOOKUP(A2528,[1]FloodArchive!$A$2:$P$6000,11,FALSE)</f>
        <v>2</v>
      </c>
      <c r="H2528" s="23">
        <f>VLOOKUP(A2528,[1]FloodArchive!$A$2:$P$6000,12,FALSE)</f>
        <v>5000</v>
      </c>
      <c r="I2528" s="36"/>
      <c r="J2528" s="23" t="str">
        <f>VLOOKUP(A2528,[1]FloodArchive!$A$2:$P$6000,13,FALSE)</f>
        <v>Monsoonal rain</v>
      </c>
      <c r="K2528" s="26">
        <f>VLOOKUP(A2528,[1]FloodArchive!$A$2:$P$6003,14,FALSE)</f>
        <v>1</v>
      </c>
      <c r="L2528" s="23">
        <f>VLOOKUP(A2528,[1]FloodArchive!$A$2:$P$6000,7,FALSE)</f>
        <v>17458.8</v>
      </c>
      <c r="M2528" s="27">
        <f t="shared" si="124"/>
        <v>5.0201656403094281</v>
      </c>
      <c r="N2528" s="23">
        <f>VLOOKUP(A2528,[1]FloodArchive!$A$2:$P$6000,5,FALSE)</f>
        <v>102.631</v>
      </c>
      <c r="O2528" s="23">
        <f>VLOOKUP(A2528,[1]FloodArchive!$A$2:$P$6000,6,FALSE)</f>
        <v>5.3860299999999999</v>
      </c>
      <c r="P2528" s="33" t="s">
        <v>4910</v>
      </c>
    </row>
    <row r="2529" spans="1:16" ht="39.950000000000003" customHeight="1" x14ac:dyDescent="0.2">
      <c r="A2529" s="138">
        <f t="shared" si="125"/>
        <v>1687</v>
      </c>
      <c r="B2529" s="21" t="str">
        <f>VLOOKUP(A2529,[1]FloodArchive!$A$2:$N$6000,3,FALSE)</f>
        <v>Philippines </v>
      </c>
      <c r="C2529" s="22" t="s">
        <v>4911</v>
      </c>
      <c r="D2529" s="24">
        <f>VLOOKUP(A2529,[1]FloodArchive!$A$2:$P$6000,8,FALSE)</f>
        <v>36906</v>
      </c>
      <c r="E2529" s="24">
        <f>VLOOKUP(A2529,[1]FloodArchive!$A$2:$P$6000,9,FALSE)</f>
        <v>36906</v>
      </c>
      <c r="F2529" s="25">
        <f t="shared" si="123"/>
        <v>1</v>
      </c>
      <c r="G2529" s="23">
        <f>VLOOKUP(A2529,[1]FloodArchive!$A$2:$P$6000,11,FALSE)</f>
        <v>2</v>
      </c>
      <c r="H2529" s="23">
        <f>VLOOKUP(A2529,[1]FloodArchive!$A$2:$P$6000,12,FALSE)</f>
        <v>12000</v>
      </c>
      <c r="I2529" s="36"/>
      <c r="J2529" s="23" t="str">
        <f>VLOOKUP(A2529,[1]FloodArchive!$A$2:$P$6000,13,FALSE)</f>
        <v>Heavy rain</v>
      </c>
      <c r="K2529" s="26">
        <f>VLOOKUP(A2529,[1]FloodArchive!$A$2:$P$6003,14,FALSE)</f>
        <v>1</v>
      </c>
      <c r="L2529" s="23">
        <f>VLOOKUP(A2529,[1]FloodArchive!$A$2:$P$6000,7,FALSE)</f>
        <v>845.61400000000003</v>
      </c>
      <c r="M2529" s="27">
        <f t="shared" si="124"/>
        <v>2.9271721645458397</v>
      </c>
      <c r="N2529" s="23">
        <f>VLOOKUP(A2529,[1]FloodArchive!$A$2:$P$6000,5,FALSE)</f>
        <v>123.05</v>
      </c>
      <c r="O2529" s="23">
        <f>VLOOKUP(A2529,[1]FloodArchive!$A$2:$P$6000,6,FALSE)</f>
        <v>10.7585</v>
      </c>
      <c r="P2529" s="33" t="s">
        <v>4912</v>
      </c>
    </row>
    <row r="2530" spans="1:16" ht="39.950000000000003" customHeight="1" x14ac:dyDescent="0.2">
      <c r="A2530" s="138">
        <f t="shared" si="125"/>
        <v>1686</v>
      </c>
      <c r="B2530" s="21" t="str">
        <f>VLOOKUP(A2530,[1]FloodArchive!$A$2:$N$6000,3,FALSE)</f>
        <v>Kenya </v>
      </c>
      <c r="C2530" s="22" t="s">
        <v>4913</v>
      </c>
      <c r="D2530" s="24">
        <f>VLOOKUP(A2530,[1]FloodArchive!$A$2:$P$6000,8,FALSE)</f>
        <v>36904</v>
      </c>
      <c r="E2530" s="24">
        <f>VLOOKUP(A2530,[1]FloodArchive!$A$2:$P$6000,9,FALSE)</f>
        <v>36905</v>
      </c>
      <c r="F2530" s="25">
        <f t="shared" si="123"/>
        <v>2</v>
      </c>
      <c r="G2530" s="23">
        <f>VLOOKUP(A2530,[1]FloodArchive!$A$2:$P$6000,11,FALSE)</f>
        <v>4</v>
      </c>
      <c r="H2530" s="23">
        <f>VLOOKUP(A2530,[1]FloodArchive!$A$2:$P$6000,12,FALSE)</f>
        <v>0</v>
      </c>
      <c r="I2530" s="36">
        <v>38119.44091486658</v>
      </c>
      <c r="J2530" s="23" t="str">
        <f>VLOOKUP(A2530,[1]FloodArchive!$A$2:$P$6000,13,FALSE)</f>
        <v>Heavy rain</v>
      </c>
      <c r="K2530" s="26">
        <f>VLOOKUP(A2530,[1]FloodArchive!$A$2:$P$6003,14,FALSE)</f>
        <v>1</v>
      </c>
      <c r="L2530" s="23">
        <f>VLOOKUP(A2530,[1]FloodArchive!$A$2:$P$6000,7,FALSE)</f>
        <v>4356.18</v>
      </c>
      <c r="M2530" s="27">
        <f t="shared" si="124"/>
        <v>3.9401358124299137</v>
      </c>
      <c r="N2530" s="23">
        <f>VLOOKUP(A2530,[1]FloodArchive!$A$2:$P$6000,5,FALSE)</f>
        <v>36.936300000000003</v>
      </c>
      <c r="O2530" s="23">
        <f>VLOOKUP(A2530,[1]FloodArchive!$A$2:$P$6000,6,FALSE)</f>
        <v>-1.25302</v>
      </c>
      <c r="P2530" s="33" t="s">
        <v>4914</v>
      </c>
    </row>
    <row r="2531" spans="1:16" ht="39.950000000000003" customHeight="1" x14ac:dyDescent="0.2">
      <c r="A2531" s="138">
        <f t="shared" si="125"/>
        <v>1685</v>
      </c>
      <c r="B2531" s="21" t="str">
        <f>VLOOKUP(A2531,[1]FloodArchive!$A$2:$N$6000,3,FALSE)</f>
        <v>France</v>
      </c>
      <c r="C2531" s="22" t="s">
        <v>4915</v>
      </c>
      <c r="D2531" s="24">
        <f>VLOOKUP(A2531,[1]FloodArchive!$A$2:$P$6000,8,FALSE)</f>
        <v>36896</v>
      </c>
      <c r="E2531" s="24">
        <f>VLOOKUP(A2531,[1]FloodArchive!$A$2:$P$6000,9,FALSE)</f>
        <v>36898</v>
      </c>
      <c r="F2531" s="25">
        <f t="shared" si="123"/>
        <v>3</v>
      </c>
      <c r="G2531" s="23">
        <f>VLOOKUP(A2531,[1]FloodArchive!$A$2:$P$6000,11,FALSE)</f>
        <v>0</v>
      </c>
      <c r="H2531" s="23">
        <f>VLOOKUP(A2531,[1]FloodArchive!$A$2:$P$6000,12,FALSE)</f>
        <v>80</v>
      </c>
      <c r="I2531" s="36"/>
      <c r="J2531" s="23" t="str">
        <f>VLOOKUP(A2531,[1]FloodArchive!$A$2:$P$6000,13,FALSE)</f>
        <v>Brief torrential rain</v>
      </c>
      <c r="K2531" s="26">
        <f>VLOOKUP(A2531,[1]FloodArchive!$A$2:$P$6003,14,FALSE)</f>
        <v>1</v>
      </c>
      <c r="L2531" s="23">
        <f>VLOOKUP(A2531,[1]FloodArchive!$A$2:$P$6000,7,FALSE)</f>
        <v>3926.12</v>
      </c>
      <c r="M2531" s="27">
        <f t="shared" si="124"/>
        <v>4.0710848241918463</v>
      </c>
      <c r="N2531" s="23">
        <f>VLOOKUP(A2531,[1]FloodArchive!$A$2:$P$6000,5,FALSE)</f>
        <v>5.0115400000000001</v>
      </c>
      <c r="O2531" s="23">
        <f>VLOOKUP(A2531,[1]FloodArchive!$A$2:$P$6000,6,FALSE)</f>
        <v>50.3658</v>
      </c>
      <c r="P2531" s="33" t="s">
        <v>4916</v>
      </c>
    </row>
    <row r="2532" spans="1:16" ht="39.950000000000003" customHeight="1" x14ac:dyDescent="0.2">
      <c r="A2532" s="138">
        <f t="shared" si="125"/>
        <v>1684</v>
      </c>
      <c r="B2532" s="21" t="str">
        <f>VLOOKUP(A2532,[1]FloodArchive!$A$2:$N$6000,3,FALSE)</f>
        <v>Malawi </v>
      </c>
      <c r="C2532" s="22" t="s">
        <v>4917</v>
      </c>
      <c r="D2532" s="24">
        <f>VLOOKUP(A2532,[1]FloodArchive!$A$2:$P$6000,8,FALSE)</f>
        <v>36895</v>
      </c>
      <c r="E2532" s="24">
        <f>VLOOKUP(A2532,[1]FloodArchive!$A$2:$P$6000,9,FALSE)</f>
        <v>36895</v>
      </c>
      <c r="F2532" s="25">
        <f t="shared" si="123"/>
        <v>1</v>
      </c>
      <c r="G2532" s="23">
        <f>VLOOKUP(A2532,[1]FloodArchive!$A$2:$P$6000,11,FALSE)</f>
        <v>5</v>
      </c>
      <c r="H2532" s="23">
        <f>VLOOKUP(A2532,[1]FloodArchive!$A$2:$P$6000,12,FALSE)</f>
        <v>14</v>
      </c>
      <c r="I2532" s="36"/>
      <c r="J2532" s="23" t="str">
        <f>VLOOKUP(A2532,[1]FloodArchive!$A$2:$P$6000,13,FALSE)</f>
        <v>Heavy rain</v>
      </c>
      <c r="K2532" s="26">
        <f>VLOOKUP(A2532,[1]FloodArchive!$A$2:$P$6003,14,FALSE)</f>
        <v>1</v>
      </c>
      <c r="L2532" s="23">
        <f>VLOOKUP(A2532,[1]FloodArchive!$A$2:$P$6000,7,FALSE)</f>
        <v>10394.92</v>
      </c>
      <c r="M2532" s="27">
        <f t="shared" si="124"/>
        <v>4.0168211513209515</v>
      </c>
      <c r="N2532" s="23">
        <f>VLOOKUP(A2532,[1]FloodArchive!$A$2:$P$6000,5,FALSE)</f>
        <v>33.562399999999997</v>
      </c>
      <c r="O2532" s="23">
        <f>VLOOKUP(A2532,[1]FloodArchive!$A$2:$P$6000,6,FALSE)</f>
        <v>-10.6938</v>
      </c>
      <c r="P2532" s="33"/>
    </row>
    <row r="2533" spans="1:16" ht="39.950000000000003" customHeight="1" x14ac:dyDescent="0.2">
      <c r="A2533" s="138">
        <f t="shared" si="125"/>
        <v>1683</v>
      </c>
      <c r="B2533" s="21" t="str">
        <f>VLOOKUP(A2533,[1]FloodArchive!$A$2:$N$6000,3,FALSE)</f>
        <v>Mozambique</v>
      </c>
      <c r="C2533" s="22" t="s">
        <v>4918</v>
      </c>
      <c r="D2533" s="24">
        <f>VLOOKUP(A2533,[1]FloodArchive!$A$2:$P$6000,8,FALSE)</f>
        <v>36892</v>
      </c>
      <c r="E2533" s="24">
        <f>VLOOKUP(A2533,[1]FloodArchive!$A$2:$P$6000,9,FALSE)</f>
        <v>37008</v>
      </c>
      <c r="F2533" s="25">
        <f t="shared" si="123"/>
        <v>117</v>
      </c>
      <c r="G2533" s="23">
        <f>VLOOKUP(A2533,[1]FloodArchive!$A$2:$P$6000,11,FALSE)</f>
        <v>146</v>
      </c>
      <c r="H2533" s="23">
        <f>VLOOKUP(A2533,[1]FloodArchive!$A$2:$P$6000,12,FALSE)</f>
        <v>485000</v>
      </c>
      <c r="I2533" s="36">
        <v>42700000</v>
      </c>
      <c r="J2533" s="23" t="str">
        <f>VLOOKUP(A2533,[1]FloodArchive!$A$2:$P$6000,13,FALSE)</f>
        <v>Tropical cyclone</v>
      </c>
      <c r="K2533" s="26">
        <f>VLOOKUP(A2533,[1]FloodArchive!$A$2:$P$6003,14,FALSE)</f>
        <v>1</v>
      </c>
      <c r="L2533" s="23">
        <f>VLOOKUP(A2533,[1]FloodArchive!$A$2:$P$6000,7,FALSE)</f>
        <v>202265.53</v>
      </c>
      <c r="M2533" s="27">
        <f t="shared" si="124"/>
        <v>7.3741077385539402</v>
      </c>
      <c r="N2533" s="23">
        <f>VLOOKUP(A2533,[1]FloodArchive!$A$2:$P$6000,5,FALSE)</f>
        <v>33.562399999999997</v>
      </c>
      <c r="O2533" s="23">
        <f>VLOOKUP(A2533,[1]FloodArchive!$A$2:$P$6000,6,FALSE)</f>
        <v>-16.201599999999999</v>
      </c>
      <c r="P2533" s="33" t="s">
        <v>4919</v>
      </c>
    </row>
    <row r="2534" spans="1:16" ht="39.950000000000003" customHeight="1" x14ac:dyDescent="0.2">
      <c r="A2534" s="138">
        <f t="shared" si="125"/>
        <v>1682</v>
      </c>
      <c r="B2534" s="21" t="str">
        <f>VLOOKUP(A2534,[1]FloodArchive!$A$2:$N$6000,3,FALSE)</f>
        <v>Croatia</v>
      </c>
      <c r="C2534" s="22" t="s">
        <v>4920</v>
      </c>
      <c r="D2534" s="24">
        <f>VLOOKUP(A2534,[1]FloodArchive!$A$2:$P$6000,8,FALSE)</f>
        <v>36888</v>
      </c>
      <c r="E2534" s="24">
        <f>VLOOKUP(A2534,[1]FloodArchive!$A$2:$P$6000,9,FALSE)</f>
        <v>36890</v>
      </c>
      <c r="F2534" s="25">
        <f t="shared" si="123"/>
        <v>3</v>
      </c>
      <c r="G2534" s="23">
        <f>VLOOKUP(A2534,[1]FloodArchive!$A$2:$P$6000,11,FALSE)</f>
        <v>0</v>
      </c>
      <c r="H2534" s="23">
        <f>VLOOKUP(A2534,[1]FloodArchive!$A$2:$P$6000,12,FALSE)</f>
        <v>2000</v>
      </c>
      <c r="I2534" s="36"/>
      <c r="J2534" s="23" t="str">
        <f>VLOOKUP(A2534,[1]FloodArchive!$A$2:$P$6000,13,FALSE)</f>
        <v>Heavy rain</v>
      </c>
      <c r="K2534" s="26">
        <f>VLOOKUP(A2534,[1]FloodArchive!$A$2:$P$6003,14,FALSE)</f>
        <v>1</v>
      </c>
      <c r="L2534" s="23">
        <f>VLOOKUP(A2534,[1]FloodArchive!$A$2:$P$6000,7,FALSE)</f>
        <v>1048.1300000000001</v>
      </c>
      <c r="M2534" s="27">
        <f t="shared" si="124"/>
        <v>3.4975364064334298</v>
      </c>
      <c r="N2534" s="23">
        <f>VLOOKUP(A2534,[1]FloodArchive!$A$2:$P$6000,5,FALSE)</f>
        <v>15.110099999999999</v>
      </c>
      <c r="O2534" s="23">
        <f>VLOOKUP(A2534,[1]FloodArchive!$A$2:$P$6000,6,FALSE)</f>
        <v>44.948099999999997</v>
      </c>
      <c r="P2534" s="33" t="s">
        <v>4921</v>
      </c>
    </row>
    <row r="2535" spans="1:16" ht="39.950000000000003" customHeight="1" x14ac:dyDescent="0.2">
      <c r="A2535" s="138">
        <f t="shared" si="125"/>
        <v>1681</v>
      </c>
      <c r="B2535" s="21" t="str">
        <f>VLOOKUP(A2535,[1]FloodArchive!$A$2:$N$6000,3,FALSE)</f>
        <v>Sri Lanka</v>
      </c>
      <c r="C2535" s="22" t="s">
        <v>4922</v>
      </c>
      <c r="D2535" s="24">
        <f>VLOOKUP(A2535,[1]FloodArchive!$A$2:$P$6000,8,FALSE)</f>
        <v>36884</v>
      </c>
      <c r="E2535" s="24">
        <f>VLOOKUP(A2535,[1]FloodArchive!$A$2:$P$6000,9,FALSE)</f>
        <v>36888</v>
      </c>
      <c r="F2535" s="25">
        <f t="shared" si="123"/>
        <v>5</v>
      </c>
      <c r="G2535" s="23">
        <f>VLOOKUP(A2535,[1]FloodArchive!$A$2:$P$6000,11,FALSE)</f>
        <v>5</v>
      </c>
      <c r="H2535" s="23">
        <f>VLOOKUP(A2535,[1]FloodArchive!$A$2:$P$6000,12,FALSE)</f>
        <v>300000</v>
      </c>
      <c r="I2535" s="36"/>
      <c r="J2535" s="23" t="str">
        <f>VLOOKUP(A2535,[1]FloodArchive!$A$2:$P$6000,13,FALSE)</f>
        <v>Monsoonal rain</v>
      </c>
      <c r="K2535" s="26">
        <f>VLOOKUP(A2535,[1]FloodArchive!$A$2:$P$6003,14,FALSE)</f>
        <v>1</v>
      </c>
      <c r="L2535" s="23">
        <f>VLOOKUP(A2535,[1]FloodArchive!$A$2:$P$6000,7,FALSE)</f>
        <v>13726</v>
      </c>
      <c r="M2535" s="27">
        <f t="shared" si="124"/>
        <v>4.8365139988906716</v>
      </c>
      <c r="N2535" s="23">
        <f>VLOOKUP(A2535,[1]FloodArchive!$A$2:$P$6000,5,FALSE)</f>
        <v>81.400899999999993</v>
      </c>
      <c r="O2535" s="23">
        <f>VLOOKUP(A2535,[1]FloodArchive!$A$2:$P$6000,6,FALSE)</f>
        <v>7.9462000000000002</v>
      </c>
      <c r="P2535" s="33" t="s">
        <v>4923</v>
      </c>
    </row>
    <row r="2536" spans="1:16" ht="39.950000000000003" customHeight="1" x14ac:dyDescent="0.2">
      <c r="A2536" s="138">
        <f t="shared" si="125"/>
        <v>1680</v>
      </c>
      <c r="B2536" s="21" t="str">
        <f>VLOOKUP(A2536,[1]FloodArchive!$A$2:$N$6000,3,FALSE)</f>
        <v>Australia </v>
      </c>
      <c r="C2536" s="22" t="s">
        <v>4924</v>
      </c>
      <c r="D2536" s="24">
        <f>VLOOKUP(A2536,[1]FloodArchive!$A$2:$P$6000,8,FALSE)</f>
        <v>36875</v>
      </c>
      <c r="E2536" s="24">
        <f>VLOOKUP(A2536,[1]FloodArchive!$A$2:$P$6000,9,FALSE)</f>
        <v>36900</v>
      </c>
      <c r="F2536" s="25">
        <f t="shared" si="123"/>
        <v>26</v>
      </c>
      <c r="G2536" s="23">
        <f>VLOOKUP(A2536,[1]FloodArchive!$A$2:$P$6000,11,FALSE)</f>
        <v>0</v>
      </c>
      <c r="H2536" s="23">
        <f>VLOOKUP(A2536,[1]FloodArchive!$A$2:$P$6000,12,FALSE)</f>
        <v>300</v>
      </c>
      <c r="I2536" s="36">
        <v>24000000</v>
      </c>
      <c r="J2536" s="23" t="str">
        <f>VLOOKUP(A2536,[1]FloodArchive!$A$2:$P$6000,13,FALSE)</f>
        <v>Heavy rain</v>
      </c>
      <c r="K2536" s="26">
        <f>VLOOKUP(A2536,[1]FloodArchive!$A$2:$P$6003,14,FALSE)</f>
        <v>1</v>
      </c>
      <c r="L2536" s="23">
        <f>VLOOKUP(A2536,[1]FloodArchive!$A$2:$P$6000,7,FALSE)</f>
        <v>225488.61</v>
      </c>
      <c r="M2536" s="27">
        <f t="shared" si="124"/>
        <v>6.7680979574261286</v>
      </c>
      <c r="N2536" s="23">
        <f>VLOOKUP(A2536,[1]FloodArchive!$A$2:$P$6000,5,FALSE)</f>
        <v>141.44999999999999</v>
      </c>
      <c r="O2536" s="23">
        <f>VLOOKUP(A2536,[1]FloodArchive!$A$2:$P$6000,6,FALSE)</f>
        <v>-18.242899999999999</v>
      </c>
      <c r="P2536" s="33" t="s">
        <v>4925</v>
      </c>
    </row>
    <row r="2537" spans="1:16" ht="39.950000000000003" customHeight="1" x14ac:dyDescent="0.2">
      <c r="A2537" s="138">
        <f t="shared" si="125"/>
        <v>1679</v>
      </c>
      <c r="B2537" s="21" t="str">
        <f>VLOOKUP(A2537,[1]FloodArchive!$A$2:$N$6000,3,FALSE)</f>
        <v>Brazil </v>
      </c>
      <c r="C2537" s="22" t="s">
        <v>4926</v>
      </c>
      <c r="D2537" s="24">
        <f>VLOOKUP(A2537,[1]FloodArchive!$A$2:$P$6000,8,FALSE)</f>
        <v>36877</v>
      </c>
      <c r="E2537" s="24">
        <f>VLOOKUP(A2537,[1]FloodArchive!$A$2:$P$6000,9,FALSE)</f>
        <v>36886</v>
      </c>
      <c r="F2537" s="25">
        <f t="shared" si="123"/>
        <v>10</v>
      </c>
      <c r="G2537" s="23">
        <f>VLOOKUP(A2537,[1]FloodArchive!$A$2:$P$6000,11,FALSE)</f>
        <v>13</v>
      </c>
      <c r="H2537" s="23">
        <f>VLOOKUP(A2537,[1]FloodArchive!$A$2:$P$6000,12,FALSE)</f>
        <v>2000</v>
      </c>
      <c r="I2537" s="36"/>
      <c r="J2537" s="23" t="str">
        <f>VLOOKUP(A2537,[1]FloodArchive!$A$2:$P$6000,13,FALSE)</f>
        <v>Heavy Rain</v>
      </c>
      <c r="K2537" s="26">
        <f>VLOOKUP(A2537,[1]FloodArchive!$A$2:$P$6003,14,FALSE)</f>
        <v>1</v>
      </c>
      <c r="L2537" s="23">
        <f>VLOOKUP(A2537,[1]FloodArchive!$A$2:$P$6000,7,FALSE)</f>
        <v>578255.56999999995</v>
      </c>
      <c r="M2537" s="27">
        <f t="shared" si="124"/>
        <v>6.7621198247692691</v>
      </c>
      <c r="N2537" s="23">
        <f>VLOOKUP(A2537,[1]FloodArchive!$A$2:$P$6000,5,FALSE)</f>
        <v>-44.423499999999997</v>
      </c>
      <c r="O2537" s="23">
        <f>VLOOKUP(A2537,[1]FloodArchive!$A$2:$P$6000,6,FALSE)</f>
        <v>-20.71</v>
      </c>
      <c r="P2537" s="33" t="s">
        <v>4927</v>
      </c>
    </row>
    <row r="2538" spans="1:16" ht="39.950000000000003" customHeight="1" x14ac:dyDescent="0.2">
      <c r="A2538" s="138">
        <f t="shared" si="125"/>
        <v>1678</v>
      </c>
      <c r="B2538" s="21" t="str">
        <f>VLOOKUP(A2538,[1]FloodArchive!$A$2:$N$6000,3,FALSE)</f>
        <v>Philippines </v>
      </c>
      <c r="C2538" s="22" t="s">
        <v>4928</v>
      </c>
      <c r="D2538" s="24">
        <f>VLOOKUP(A2538,[1]FloodArchive!$A$2:$P$6000,8,FALSE)</f>
        <v>36868</v>
      </c>
      <c r="E2538" s="24">
        <f>VLOOKUP(A2538,[1]FloodArchive!$A$2:$P$6000,9,FALSE)</f>
        <v>36871</v>
      </c>
      <c r="F2538" s="25">
        <f t="shared" si="123"/>
        <v>4</v>
      </c>
      <c r="G2538" s="23">
        <f>VLOOKUP(A2538,[1]FloodArchive!$A$2:$P$6000,11,FALSE)</f>
        <v>11</v>
      </c>
      <c r="H2538" s="23">
        <f>VLOOKUP(A2538,[1]FloodArchive!$A$2:$P$6000,12,FALSE)</f>
        <v>55000</v>
      </c>
      <c r="I2538" s="36"/>
      <c r="J2538" s="23" t="str">
        <f>VLOOKUP(A2538,[1]FloodArchive!$A$2:$P$6000,13,FALSE)</f>
        <v>Tropical cyclone</v>
      </c>
      <c r="K2538" s="26">
        <f>VLOOKUP(A2538,[1]FloodArchive!$A$2:$P$6003,14,FALSE)</f>
        <v>1</v>
      </c>
      <c r="L2538" s="23">
        <f>VLOOKUP(A2538,[1]FloodArchive!$A$2:$P$6000,7,FALSE)</f>
        <v>2197.83</v>
      </c>
      <c r="M2538" s="27">
        <f t="shared" si="124"/>
        <v>3.9440540884612978</v>
      </c>
      <c r="N2538" s="23">
        <f>VLOOKUP(A2538,[1]FloodArchive!$A$2:$P$6000,5,FALSE)</f>
        <v>122.682</v>
      </c>
      <c r="O2538" s="23">
        <f>VLOOKUP(A2538,[1]FloodArchive!$A$2:$P$6000,6,FALSE)</f>
        <v>11.3819</v>
      </c>
      <c r="P2538" s="33" t="s">
        <v>4929</v>
      </c>
    </row>
    <row r="2539" spans="1:16" ht="39.950000000000003" customHeight="1" x14ac:dyDescent="0.2">
      <c r="A2539" s="138">
        <f t="shared" si="125"/>
        <v>1677</v>
      </c>
      <c r="B2539" s="21" t="str">
        <f>VLOOKUP(A2539,[1]FloodArchive!$A$2:$N$6000,3,FALSE)</f>
        <v>Indonesia</v>
      </c>
      <c r="C2539" s="22" t="s">
        <v>4930</v>
      </c>
      <c r="D2539" s="24">
        <f>VLOOKUP(A2539,[1]FloodArchive!$A$2:$P$6000,8,FALSE)</f>
        <v>36863</v>
      </c>
      <c r="E2539" s="24">
        <f>VLOOKUP(A2539,[1]FloodArchive!$A$2:$P$6000,9,FALSE)</f>
        <v>36866</v>
      </c>
      <c r="F2539" s="25">
        <f t="shared" ref="F2539:F2602" si="126">E2539-D2539+1</f>
        <v>4</v>
      </c>
      <c r="G2539" s="23">
        <f>VLOOKUP(A2539,[1]FloodArchive!$A$2:$P$6000,11,FALSE)</f>
        <v>9</v>
      </c>
      <c r="H2539" s="23">
        <f>VLOOKUP(A2539,[1]FloodArchive!$A$2:$P$6000,12,FALSE)</f>
        <v>3000</v>
      </c>
      <c r="I2539" s="36"/>
      <c r="J2539" s="23" t="str">
        <f>VLOOKUP(A2539,[1]FloodArchive!$A$2:$P$6000,13,FALSE)</f>
        <v>Brief torrential rain</v>
      </c>
      <c r="K2539" s="26">
        <f>VLOOKUP(A2539,[1]FloodArchive!$A$2:$P$6003,14,FALSE)</f>
        <v>2</v>
      </c>
      <c r="L2539" s="23">
        <f>VLOOKUP(A2539,[1]FloodArchive!$A$2:$P$6000,7,FALSE)</f>
        <v>590.25</v>
      </c>
      <c r="M2539" s="27">
        <f t="shared" si="124"/>
        <v>3.6741259827427082</v>
      </c>
      <c r="N2539" s="23">
        <f>VLOOKUP(A2539,[1]FloodArchive!$A$2:$P$6000,5,FALSE)</f>
        <v>116.887</v>
      </c>
      <c r="O2539" s="23">
        <f>VLOOKUP(A2539,[1]FloodArchive!$A$2:$P$6000,6,FALSE)</f>
        <v>-8.7369900000000005</v>
      </c>
      <c r="P2539" s="33" t="s">
        <v>4931</v>
      </c>
    </row>
    <row r="2540" spans="1:16" ht="39.950000000000003" customHeight="1" x14ac:dyDescent="0.2">
      <c r="A2540" s="138">
        <f t="shared" si="125"/>
        <v>1676</v>
      </c>
      <c r="B2540" s="21" t="str">
        <f>VLOOKUP(A2540,[1]FloodArchive!$A$2:$N$6000,3,FALSE)</f>
        <v>Indonesia </v>
      </c>
      <c r="C2540" s="22" t="s">
        <v>4932</v>
      </c>
      <c r="D2540" s="24">
        <f>VLOOKUP(A2540,[1]FloodArchive!$A$2:$P$6000,8,FALSE)</f>
        <v>36860</v>
      </c>
      <c r="E2540" s="24">
        <f>VLOOKUP(A2540,[1]FloodArchive!$A$2:$P$6000,9,FALSE)</f>
        <v>36863</v>
      </c>
      <c r="F2540" s="25">
        <f t="shared" si="126"/>
        <v>4</v>
      </c>
      <c r="G2540" s="23">
        <f>VLOOKUP(A2540,[1]FloodArchive!$A$2:$P$6000,11,FALSE)</f>
        <v>14</v>
      </c>
      <c r="H2540" s="23">
        <f>VLOOKUP(A2540,[1]FloodArchive!$A$2:$P$6000,12,FALSE)</f>
        <v>30000</v>
      </c>
      <c r="I2540" s="36"/>
      <c r="J2540" s="23" t="str">
        <f>VLOOKUP(A2540,[1]FloodArchive!$A$2:$P$6000,13,FALSE)</f>
        <v>Heavy rain</v>
      </c>
      <c r="K2540" s="26">
        <f>VLOOKUP(A2540,[1]FloodArchive!$A$2:$P$6003,14,FALSE)</f>
        <v>1</v>
      </c>
      <c r="L2540" s="23">
        <f>VLOOKUP(A2540,[1]FloodArchive!$A$2:$P$6000,7,FALSE)</f>
        <v>6250.2</v>
      </c>
      <c r="M2540" s="27">
        <f t="shared" si="124"/>
        <v>4.3979539058731048</v>
      </c>
      <c r="N2540" s="23">
        <f>VLOOKUP(A2540,[1]FloodArchive!$A$2:$P$6000,5,FALSE)</f>
        <v>124.7</v>
      </c>
      <c r="O2540" s="23">
        <f>VLOOKUP(A2540,[1]FloodArchive!$A$2:$P$6000,6,FALSE)</f>
        <v>1.16835</v>
      </c>
      <c r="P2540" s="33" t="s">
        <v>4933</v>
      </c>
    </row>
    <row r="2541" spans="1:16" ht="39.950000000000003" customHeight="1" x14ac:dyDescent="0.2">
      <c r="A2541" s="138">
        <f t="shared" si="125"/>
        <v>1675</v>
      </c>
      <c r="B2541" s="21" t="str">
        <f>VLOOKUP(A2541,[1]FloodArchive!$A$2:$N$6000,3,FALSE)</f>
        <v>Tanzania </v>
      </c>
      <c r="C2541" s="22" t="s">
        <v>4934</v>
      </c>
      <c r="D2541" s="24">
        <f>VLOOKUP(A2541,[1]FloodArchive!$A$2:$P$6000,8,FALSE)</f>
        <v>36861</v>
      </c>
      <c r="E2541" s="24">
        <f>VLOOKUP(A2541,[1]FloodArchive!$A$2:$P$6000,9,FALSE)</f>
        <v>36891</v>
      </c>
      <c r="F2541" s="25">
        <f t="shared" si="126"/>
        <v>31</v>
      </c>
      <c r="G2541" s="23">
        <f>VLOOKUP(A2541,[1]FloodArchive!$A$2:$P$6000,11,FALSE)</f>
        <v>3600</v>
      </c>
      <c r="H2541" s="23">
        <f>VLOOKUP(A2541,[1]FloodArchive!$A$2:$P$6000,12,FALSE)</f>
        <v>0</v>
      </c>
      <c r="I2541" s="36"/>
      <c r="J2541" s="23" t="str">
        <f>VLOOKUP(A2541,[1]FloodArchive!$A$2:$P$6000,13,FALSE)</f>
        <v>Heavy rain</v>
      </c>
      <c r="K2541" s="26">
        <f>VLOOKUP(A2541,[1]FloodArchive!$A$2:$P$6003,14,FALSE)</f>
        <v>1</v>
      </c>
      <c r="L2541" s="23">
        <f>VLOOKUP(A2541,[1]FloodArchive!$A$2:$P$6000,7,FALSE)</f>
        <v>18959.38</v>
      </c>
      <c r="M2541" s="27">
        <f t="shared" si="124"/>
        <v>5.7691858249913111</v>
      </c>
      <c r="N2541" s="23">
        <f>VLOOKUP(A2541,[1]FloodArchive!$A$2:$P$6000,5,FALSE)</f>
        <v>33.096600000000002</v>
      </c>
      <c r="O2541" s="23">
        <f>VLOOKUP(A2541,[1]FloodArchive!$A$2:$P$6000,6,FALSE)</f>
        <v>-3.14683</v>
      </c>
      <c r="P2541" s="33" t="s">
        <v>4935</v>
      </c>
    </row>
    <row r="2542" spans="1:16" ht="39.950000000000003" customHeight="1" x14ac:dyDescent="0.2">
      <c r="A2542" s="138">
        <f t="shared" si="125"/>
        <v>1674</v>
      </c>
      <c r="B2542" s="21" t="str">
        <f>VLOOKUP(A2542,[1]FloodArchive!$A$2:$N$6000,3,FALSE)</f>
        <v>Iran </v>
      </c>
      <c r="C2542" s="22" t="s">
        <v>4936</v>
      </c>
      <c r="D2542" s="24">
        <f>VLOOKUP(A2542,[1]FloodArchive!$A$2:$P$6000,8,FALSE)</f>
        <v>36860</v>
      </c>
      <c r="E2542" s="24">
        <f>VLOOKUP(A2542,[1]FloodArchive!$A$2:$P$6000,9,FALSE)</f>
        <v>36862</v>
      </c>
      <c r="F2542" s="25">
        <f t="shared" si="126"/>
        <v>3</v>
      </c>
      <c r="G2542" s="23">
        <f>VLOOKUP(A2542,[1]FloodArchive!$A$2:$P$6000,11,FALSE)</f>
        <v>0</v>
      </c>
      <c r="H2542" s="23">
        <f>VLOOKUP(A2542,[1]FloodArchive!$A$2:$P$6000,12,FALSE)</f>
        <v>0</v>
      </c>
      <c r="I2542" s="36"/>
      <c r="J2542" s="23" t="str">
        <f>VLOOKUP(A2542,[1]FloodArchive!$A$2:$P$6000,13,FALSE)</f>
        <v>Brief torrential rain</v>
      </c>
      <c r="K2542" s="26">
        <f>VLOOKUP(A2542,[1]FloodArchive!$A$2:$P$6003,14,FALSE)</f>
        <v>1</v>
      </c>
      <c r="L2542" s="23">
        <f>VLOOKUP(A2542,[1]FloodArchive!$A$2:$P$6000,7,FALSE)</f>
        <v>83734.13</v>
      </c>
      <c r="M2542" s="27">
        <f t="shared" si="124"/>
        <v>5.4000237670670455</v>
      </c>
      <c r="N2542" s="23">
        <f>VLOOKUP(A2542,[1]FloodArchive!$A$2:$P$6000,5,FALSE)</f>
        <v>48.483400000000003</v>
      </c>
      <c r="O2542" s="23">
        <f>VLOOKUP(A2542,[1]FloodArchive!$A$2:$P$6000,6,FALSE)</f>
        <v>32.627400000000002</v>
      </c>
      <c r="P2542" s="33" t="s">
        <v>4937</v>
      </c>
    </row>
    <row r="2543" spans="1:16" ht="39.950000000000003" customHeight="1" x14ac:dyDescent="0.2">
      <c r="A2543" s="138">
        <f t="shared" si="125"/>
        <v>1673</v>
      </c>
      <c r="B2543" s="21" t="str">
        <f>VLOOKUP(A2543,[1]FloodArchive!$A$2:$N$6000,3,FALSE)</f>
        <v xml:space="preserve"> Philippines</v>
      </c>
      <c r="C2543" s="22" t="s">
        <v>4938</v>
      </c>
      <c r="D2543" s="24">
        <f>VLOOKUP(A2543,[1]FloodArchive!$A$2:$P$6000,8,FALSE)</f>
        <v>36860</v>
      </c>
      <c r="E2543" s="24">
        <f>VLOOKUP(A2543,[1]FloodArchive!$A$2:$P$6000,9,FALSE)</f>
        <v>36863</v>
      </c>
      <c r="F2543" s="25">
        <f t="shared" si="126"/>
        <v>4</v>
      </c>
      <c r="G2543" s="23">
        <f>VLOOKUP(A2543,[1]FloodArchive!$A$2:$P$6000,11,FALSE)</f>
        <v>12</v>
      </c>
      <c r="H2543" s="23">
        <f>VLOOKUP(A2543,[1]FloodArchive!$A$2:$P$6000,12,FALSE)</f>
        <v>70000</v>
      </c>
      <c r="I2543" s="36"/>
      <c r="J2543" s="23" t="str">
        <f>VLOOKUP(A2543,[1]FloodArchive!$A$2:$P$6000,13,FALSE)</f>
        <v>Heavy rain</v>
      </c>
      <c r="K2543" s="26">
        <f>VLOOKUP(A2543,[1]FloodArchive!$A$2:$P$6003,14,FALSE)</f>
        <v>1</v>
      </c>
      <c r="L2543" s="23">
        <f>VLOOKUP(A2543,[1]FloodArchive!$A$2:$P$6000,7,FALSE)</f>
        <v>14310.98</v>
      </c>
      <c r="M2543" s="27">
        <f t="shared" si="124"/>
        <v>4.7577293661093556</v>
      </c>
      <c r="N2543" s="23">
        <f>VLOOKUP(A2543,[1]FloodArchive!$A$2:$P$6000,5,FALSE)</f>
        <v>125.23099999999999</v>
      </c>
      <c r="O2543" s="23">
        <f>VLOOKUP(A2543,[1]FloodArchive!$A$2:$P$6000,6,FALSE)</f>
        <v>8.9357600000000001</v>
      </c>
      <c r="P2543" s="33" t="s">
        <v>4939</v>
      </c>
    </row>
    <row r="2544" spans="1:16" ht="39.950000000000003" customHeight="1" x14ac:dyDescent="0.2">
      <c r="A2544" s="138">
        <f t="shared" si="125"/>
        <v>1672</v>
      </c>
      <c r="B2544" s="21" t="str">
        <f>VLOOKUP(A2544,[1]FloodArchive!$A$2:$N$6000,3,FALSE)</f>
        <v>Somalia </v>
      </c>
      <c r="C2544" s="22" t="s">
        <v>4940</v>
      </c>
      <c r="D2544" s="24">
        <f>VLOOKUP(A2544,[1]FloodArchive!$A$2:$P$6000,8,FALSE)</f>
        <v>36850</v>
      </c>
      <c r="E2544" s="24">
        <f>VLOOKUP(A2544,[1]FloodArchive!$A$2:$P$6000,9,FALSE)</f>
        <v>36860</v>
      </c>
      <c r="F2544" s="25">
        <f t="shared" si="126"/>
        <v>11</v>
      </c>
      <c r="G2544" s="23">
        <f>VLOOKUP(A2544,[1]FloodArchive!$A$2:$P$6000,11,FALSE)</f>
        <v>0</v>
      </c>
      <c r="H2544" s="23">
        <f>VLOOKUP(A2544,[1]FloodArchive!$A$2:$P$6000,12,FALSE)</f>
        <v>150000</v>
      </c>
      <c r="I2544" s="36"/>
      <c r="J2544" s="23" t="str">
        <f>VLOOKUP(A2544,[1]FloodArchive!$A$2:$P$6000,13,FALSE)</f>
        <v>Heavy rain</v>
      </c>
      <c r="K2544" s="26">
        <f>VLOOKUP(A2544,[1]FloodArchive!$A$2:$P$6003,14,FALSE)</f>
        <v>1</v>
      </c>
      <c r="L2544" s="23">
        <f>VLOOKUP(A2544,[1]FloodArchive!$A$2:$P$6000,7,FALSE)</f>
        <v>51402.68</v>
      </c>
      <c r="M2544" s="27">
        <f t="shared" si="124"/>
        <v>5.7523784477112709</v>
      </c>
      <c r="N2544" s="23">
        <f>VLOOKUP(A2544,[1]FloodArchive!$A$2:$P$6000,5,FALSE)</f>
        <v>42.267800000000001</v>
      </c>
      <c r="O2544" s="23">
        <f>VLOOKUP(A2544,[1]FloodArchive!$A$2:$P$6000,6,FALSE)</f>
        <v>-5.7875999999999997E-2</v>
      </c>
      <c r="P2544" s="33" t="s">
        <v>4941</v>
      </c>
    </row>
    <row r="2545" spans="1:16" ht="39.950000000000003" customHeight="1" x14ac:dyDescent="0.2">
      <c r="A2545" s="138">
        <f t="shared" si="125"/>
        <v>1671</v>
      </c>
      <c r="B2545" s="21" t="str">
        <f>VLOOKUP(A2545,[1]FloodArchive!$A$2:$N$6000,3,FALSE)</f>
        <v>Indonesia</v>
      </c>
      <c r="C2545" s="22" t="s">
        <v>4942</v>
      </c>
      <c r="D2545" s="24">
        <f>VLOOKUP(A2545,[1]FloodArchive!$A$2:$P$6000,8,FALSE)</f>
        <v>36851</v>
      </c>
      <c r="E2545" s="24">
        <f>VLOOKUP(A2545,[1]FloodArchive!$A$2:$P$6000,9,FALSE)</f>
        <v>36861</v>
      </c>
      <c r="F2545" s="25">
        <f t="shared" si="126"/>
        <v>11</v>
      </c>
      <c r="G2545" s="23">
        <f>VLOOKUP(A2545,[1]FloodArchive!$A$2:$P$6000,11,FALSE)</f>
        <v>243</v>
      </c>
      <c r="H2545" s="23">
        <f>VLOOKUP(A2545,[1]FloodArchive!$A$2:$P$6000,12,FALSE)</f>
        <v>68682</v>
      </c>
      <c r="I2545" s="36">
        <v>94500000</v>
      </c>
      <c r="J2545" s="23" t="str">
        <f>VLOOKUP(A2545,[1]FloodArchive!$A$2:$P$6000,13,FALSE)</f>
        <v>Brief torrential rain</v>
      </c>
      <c r="K2545" s="26">
        <f>VLOOKUP(A2545,[1]FloodArchive!$A$2:$P$6003,14,FALSE)</f>
        <v>1</v>
      </c>
      <c r="L2545" s="23">
        <f>VLOOKUP(A2545,[1]FloodArchive!$A$2:$P$6000,7,FALSE)</f>
        <v>344410.96</v>
      </c>
      <c r="M2545" s="27">
        <f t="shared" ref="M2545:M2608" si="127">LOG(F2545*K2545*L2545)</f>
        <v>6.5784696484734821</v>
      </c>
      <c r="N2545" s="23">
        <f>VLOOKUP(A2545,[1]FloodArchive!$A$2:$P$6000,5,FALSE)</f>
        <v>99.802899999999994</v>
      </c>
      <c r="O2545" s="23">
        <f>VLOOKUP(A2545,[1]FloodArchive!$A$2:$P$6000,6,FALSE)</f>
        <v>1.5812299999999999</v>
      </c>
      <c r="P2545" s="33" t="s">
        <v>4943</v>
      </c>
    </row>
    <row r="2546" spans="1:16" ht="39.950000000000003" customHeight="1" x14ac:dyDescent="0.2">
      <c r="A2546" s="138">
        <f t="shared" si="125"/>
        <v>1670</v>
      </c>
      <c r="B2546" s="21" t="str">
        <f>VLOOKUP(A2546,[1]FloodArchive!$A$2:$N$6000,3,FALSE)</f>
        <v>South Africa </v>
      </c>
      <c r="C2546" s="22" t="s">
        <v>4944</v>
      </c>
      <c r="D2546" s="24">
        <f>VLOOKUP(A2546,[1]FloodArchive!$A$2:$P$6000,8,FALSE)</f>
        <v>36849</v>
      </c>
      <c r="E2546" s="24">
        <f>VLOOKUP(A2546,[1]FloodArchive!$A$2:$P$6000,9,FALSE)</f>
        <v>36853</v>
      </c>
      <c r="F2546" s="25">
        <f t="shared" si="126"/>
        <v>5</v>
      </c>
      <c r="G2546" s="23">
        <f>VLOOKUP(A2546,[1]FloodArchive!$A$2:$P$6000,11,FALSE)</f>
        <v>3</v>
      </c>
      <c r="H2546" s="23">
        <f>VLOOKUP(A2546,[1]FloodArchive!$A$2:$P$6000,12,FALSE)</f>
        <v>3000</v>
      </c>
      <c r="I2546" s="36"/>
      <c r="J2546" s="23" t="str">
        <f>VLOOKUP(A2546,[1]FloodArchive!$A$2:$P$6000,13,FALSE)</f>
        <v>Brief torrential rain</v>
      </c>
      <c r="K2546" s="26">
        <f>VLOOKUP(A2546,[1]FloodArchive!$A$2:$P$6003,14,FALSE)</f>
        <v>1</v>
      </c>
      <c r="L2546" s="23">
        <f>VLOOKUP(A2546,[1]FloodArchive!$A$2:$P$6000,7,FALSE)</f>
        <v>25654.42</v>
      </c>
      <c r="M2546" s="27">
        <f t="shared" si="127"/>
        <v>5.1081322048262772</v>
      </c>
      <c r="N2546" s="23">
        <f>VLOOKUP(A2546,[1]FloodArchive!$A$2:$P$6000,5,FALSE)</f>
        <v>31.950399999999998</v>
      </c>
      <c r="O2546" s="23">
        <f>VLOOKUP(A2546,[1]FloodArchive!$A$2:$P$6000,6,FALSE)</f>
        <v>-27.9422</v>
      </c>
      <c r="P2546" s="33" t="s">
        <v>4945</v>
      </c>
    </row>
    <row r="2547" spans="1:16" ht="39.950000000000003" customHeight="1" x14ac:dyDescent="0.2">
      <c r="A2547" s="138">
        <f t="shared" si="125"/>
        <v>1669</v>
      </c>
      <c r="B2547" s="21" t="str">
        <f>VLOOKUP(A2547,[1]FloodArchive!$A$2:$N$6000,3,FALSE)</f>
        <v>Sri Lanka </v>
      </c>
      <c r="C2547" s="22" t="s">
        <v>4946</v>
      </c>
      <c r="D2547" s="24">
        <f>VLOOKUP(A2547,[1]FloodArchive!$A$2:$P$6000,8,FALSE)</f>
        <v>36848</v>
      </c>
      <c r="E2547" s="24">
        <f>VLOOKUP(A2547,[1]FloodArchive!$A$2:$P$6000,9,FALSE)</f>
        <v>36852</v>
      </c>
      <c r="F2547" s="25">
        <f t="shared" si="126"/>
        <v>5</v>
      </c>
      <c r="G2547" s="23">
        <f>VLOOKUP(A2547,[1]FloodArchive!$A$2:$P$6000,11,FALSE)</f>
        <v>3</v>
      </c>
      <c r="H2547" s="23">
        <f>VLOOKUP(A2547,[1]FloodArchive!$A$2:$P$6000,12,FALSE)</f>
        <v>300000</v>
      </c>
      <c r="I2547" s="36">
        <v>3000000</v>
      </c>
      <c r="J2547" s="23" t="str">
        <f>VLOOKUP(A2547,[1]FloodArchive!$A$2:$P$6000,13,FALSE)</f>
        <v>Monsoonal rain</v>
      </c>
      <c r="K2547" s="26">
        <f>VLOOKUP(A2547,[1]FloodArchive!$A$2:$P$6003,14,FALSE)</f>
        <v>1</v>
      </c>
      <c r="L2547" s="23">
        <f>VLOOKUP(A2547,[1]FloodArchive!$A$2:$P$6000,7,FALSE)</f>
        <v>7611.54</v>
      </c>
      <c r="M2547" s="27">
        <f t="shared" si="127"/>
        <v>4.5804425383521812</v>
      </c>
      <c r="N2547" s="23">
        <f>VLOOKUP(A2547,[1]FloodArchive!$A$2:$P$6000,5,FALSE)</f>
        <v>81.311300000000003</v>
      </c>
      <c r="O2547" s="23">
        <f>VLOOKUP(A2547,[1]FloodArchive!$A$2:$P$6000,6,FALSE)</f>
        <v>7.6068899999999999</v>
      </c>
      <c r="P2547" s="33" t="s">
        <v>4947</v>
      </c>
    </row>
    <row r="2548" spans="1:16" ht="39.950000000000003" customHeight="1" x14ac:dyDescent="0.2">
      <c r="A2548" s="138">
        <f t="shared" si="125"/>
        <v>1668</v>
      </c>
      <c r="B2548" s="21" t="str">
        <f>VLOOKUP(A2548,[1]FloodArchive!$A$2:$N$6000,3,FALSE)</f>
        <v>Vietnam </v>
      </c>
      <c r="C2548" s="22" t="s">
        <v>4948</v>
      </c>
      <c r="D2548" s="24">
        <f>VLOOKUP(A2548,[1]FloodArchive!$A$2:$P$6000,8,FALSE)</f>
        <v>36848</v>
      </c>
      <c r="E2548" s="24">
        <f>VLOOKUP(A2548,[1]FloodArchive!$A$2:$P$6000,9,FALSE)</f>
        <v>36856</v>
      </c>
      <c r="F2548" s="25">
        <f t="shared" si="126"/>
        <v>9</v>
      </c>
      <c r="G2548" s="23">
        <f>VLOOKUP(A2548,[1]FloodArchive!$A$2:$P$6000,11,FALSE)</f>
        <v>36</v>
      </c>
      <c r="H2548" s="23">
        <f>VLOOKUP(A2548,[1]FloodArchive!$A$2:$P$6000,12,FALSE)</f>
        <v>25000</v>
      </c>
      <c r="I2548" s="36">
        <v>15000000</v>
      </c>
      <c r="J2548" s="23">
        <f>VLOOKUP(A2548,[1]FloodArchive!$A$2:$P$6000,13,FALSE)</f>
        <v>0</v>
      </c>
      <c r="K2548" s="26">
        <f>VLOOKUP(A2548,[1]FloodArchive!$A$2:$P$6003,14,FALSE)</f>
        <v>1</v>
      </c>
      <c r="L2548" s="23">
        <f>VLOOKUP(A2548,[1]FloodArchive!$A$2:$P$6000,7,FALSE)</f>
        <v>49136.38</v>
      </c>
      <c r="M2548" s="27">
        <f t="shared" si="127"/>
        <v>5.6456456672013147</v>
      </c>
      <c r="N2548" s="23">
        <f>VLOOKUP(A2548,[1]FloodArchive!$A$2:$P$6000,5,FALSE)</f>
        <v>108.56699999999999</v>
      </c>
      <c r="O2548" s="23">
        <f>VLOOKUP(A2548,[1]FloodArchive!$A$2:$P$6000,6,FALSE)</f>
        <v>14.7895</v>
      </c>
      <c r="P2548" s="33" t="s">
        <v>4949</v>
      </c>
    </row>
    <row r="2549" spans="1:16" ht="39.950000000000003" customHeight="1" x14ac:dyDescent="0.2">
      <c r="A2549" s="138">
        <f t="shared" si="125"/>
        <v>1667</v>
      </c>
      <c r="B2549" s="21" t="str">
        <f>VLOOKUP(A2549,[1]FloodArchive!$A$2:$N$6000,3,FALSE)</f>
        <v>Australia </v>
      </c>
      <c r="C2549" s="22" t="s">
        <v>4950</v>
      </c>
      <c r="D2549" s="24">
        <f>VLOOKUP(A2549,[1]FloodArchive!$A$2:$P$6000,8,FALSE)</f>
        <v>36847</v>
      </c>
      <c r="E2549" s="24">
        <f>VLOOKUP(A2549,[1]FloodArchive!$A$2:$P$6000,9,FALSE)</f>
        <v>36862</v>
      </c>
      <c r="F2549" s="25">
        <f t="shared" si="126"/>
        <v>16</v>
      </c>
      <c r="G2549" s="23">
        <f>VLOOKUP(A2549,[1]FloodArchive!$A$2:$P$6000,11,FALSE)</f>
        <v>0</v>
      </c>
      <c r="H2549" s="23">
        <f>VLOOKUP(A2549,[1]FloodArchive!$A$2:$P$6000,12,FALSE)</f>
        <v>600</v>
      </c>
      <c r="I2549" s="36">
        <v>265000000</v>
      </c>
      <c r="J2549" s="23">
        <f>VLOOKUP(A2549,[1]FloodArchive!$A$2:$P$6000,13,FALSE)</f>
        <v>0</v>
      </c>
      <c r="K2549" s="26">
        <f>VLOOKUP(A2549,[1]FloodArchive!$A$2:$P$6003,14,FALSE)</f>
        <v>2</v>
      </c>
      <c r="L2549" s="23">
        <f>VLOOKUP(A2549,[1]FloodArchive!$A$2:$P$6000,7,FALSE)</f>
        <v>111978.36</v>
      </c>
      <c r="M2549" s="27">
        <f t="shared" si="127"/>
        <v>6.554284080984444</v>
      </c>
      <c r="N2549" s="23">
        <f>VLOOKUP(A2549,[1]FloodArchive!$A$2:$P$6000,5,FALSE)</f>
        <v>150.571</v>
      </c>
      <c r="O2549" s="23">
        <f>VLOOKUP(A2549,[1]FloodArchive!$A$2:$P$6000,6,FALSE)</f>
        <v>-31.193100000000001</v>
      </c>
      <c r="P2549" s="33" t="s">
        <v>4951</v>
      </c>
    </row>
    <row r="2550" spans="1:16" ht="39.950000000000003" customHeight="1" x14ac:dyDescent="0.2">
      <c r="A2550" s="138">
        <f t="shared" si="125"/>
        <v>1666</v>
      </c>
      <c r="B2550" s="21" t="str">
        <f>VLOOKUP(A2550,[1]FloodArchive!$A$2:$N$6000,3,FALSE)</f>
        <v>Saudi Arabia</v>
      </c>
      <c r="C2550" s="22" t="s">
        <v>4952</v>
      </c>
      <c r="D2550" s="24">
        <f>VLOOKUP(A2550,[1]FloodArchive!$A$2:$P$6000,8,FALSE)</f>
        <v>36845</v>
      </c>
      <c r="E2550" s="24">
        <f>VLOOKUP(A2550,[1]FloodArchive!$A$2:$P$6000,9,FALSE)</f>
        <v>36848</v>
      </c>
      <c r="F2550" s="25">
        <f t="shared" si="126"/>
        <v>4</v>
      </c>
      <c r="G2550" s="23">
        <f>VLOOKUP(A2550,[1]FloodArchive!$A$2:$P$6000,11,FALSE)</f>
        <v>7</v>
      </c>
      <c r="H2550" s="23">
        <f>VLOOKUP(A2550,[1]FloodArchive!$A$2:$P$6000,12,FALSE)</f>
        <v>300</v>
      </c>
      <c r="I2550" s="36"/>
      <c r="J2550" s="23" t="str">
        <f>VLOOKUP(A2550,[1]FloodArchive!$A$2:$P$6000,13,FALSE)</f>
        <v>Heavy rain</v>
      </c>
      <c r="K2550" s="26">
        <f>VLOOKUP(A2550,[1]FloodArchive!$A$2:$P$6003,14,FALSE)</f>
        <v>1</v>
      </c>
      <c r="L2550" s="23">
        <f>VLOOKUP(A2550,[1]FloodArchive!$A$2:$P$6000,7,FALSE)</f>
        <v>10793.76</v>
      </c>
      <c r="M2550" s="27">
        <f t="shared" si="127"/>
        <v>4.6352327485966756</v>
      </c>
      <c r="N2550" s="23">
        <f>VLOOKUP(A2550,[1]FloodArchive!$A$2:$P$6000,5,FALSE)</f>
        <v>39.722700000000003</v>
      </c>
      <c r="O2550" s="23">
        <f>VLOOKUP(A2550,[1]FloodArchive!$A$2:$P$6000,6,FALSE)</f>
        <v>21.4998</v>
      </c>
      <c r="P2550" s="33" t="s">
        <v>4953</v>
      </c>
    </row>
    <row r="2551" spans="1:16" ht="39.950000000000003" customHeight="1" x14ac:dyDescent="0.2">
      <c r="A2551" s="138">
        <f t="shared" si="125"/>
        <v>1665</v>
      </c>
      <c r="B2551" s="21" t="str">
        <f>VLOOKUP(A2551,[1]FloodArchive!$A$2:$N$6000,3,FALSE)</f>
        <v>Venezuela </v>
      </c>
      <c r="C2551" s="22" t="s">
        <v>4954</v>
      </c>
      <c r="D2551" s="24">
        <f>VLOOKUP(A2551,[1]FloodArchive!$A$2:$P$6000,8,FALSE)</f>
        <v>36842</v>
      </c>
      <c r="E2551" s="24">
        <f>VLOOKUP(A2551,[1]FloodArchive!$A$2:$P$6000,9,FALSE)</f>
        <v>36847</v>
      </c>
      <c r="F2551" s="25">
        <f t="shared" si="126"/>
        <v>6</v>
      </c>
      <c r="G2551" s="23">
        <f>VLOOKUP(A2551,[1]FloodArchive!$A$2:$P$6000,11,FALSE)</f>
        <v>3</v>
      </c>
      <c r="H2551" s="23">
        <f>VLOOKUP(A2551,[1]FloodArchive!$A$2:$P$6000,12,FALSE)</f>
        <v>6000</v>
      </c>
      <c r="I2551" s="36"/>
      <c r="J2551" s="23" t="str">
        <f>VLOOKUP(A2551,[1]FloodArchive!$A$2:$P$6000,13,FALSE)</f>
        <v>Heavy rain</v>
      </c>
      <c r="K2551" s="26">
        <f>VLOOKUP(A2551,[1]FloodArchive!$A$2:$P$6003,14,FALSE)</f>
        <v>1</v>
      </c>
      <c r="L2551" s="23">
        <f>VLOOKUP(A2551,[1]FloodArchive!$A$2:$P$6000,7,FALSE)</f>
        <v>77733.16</v>
      </c>
      <c r="M2551" s="27">
        <f t="shared" si="127"/>
        <v>5.6687575733402271</v>
      </c>
      <c r="N2551" s="23">
        <f>VLOOKUP(A2551,[1]FloodArchive!$A$2:$P$6000,5,FALSE)</f>
        <v>-69.382599999999996</v>
      </c>
      <c r="O2551" s="23">
        <f>VLOOKUP(A2551,[1]FloodArchive!$A$2:$P$6000,6,FALSE)</f>
        <v>10.795500000000001</v>
      </c>
      <c r="P2551" s="33" t="s">
        <v>4955</v>
      </c>
    </row>
    <row r="2552" spans="1:16" ht="39.950000000000003" customHeight="1" x14ac:dyDescent="0.2">
      <c r="A2552" s="138">
        <f t="shared" si="125"/>
        <v>1664</v>
      </c>
      <c r="B2552" s="21" t="str">
        <f>VLOOKUP(A2552,[1]FloodArchive!$A$2:$N$6000,3,FALSE)</f>
        <v>Canada </v>
      </c>
      <c r="C2552" s="22" t="s">
        <v>4956</v>
      </c>
      <c r="D2552" s="24">
        <f>VLOOKUP(A2552,[1]FloodArchive!$A$2:$P$6000,8,FALSE)</f>
        <v>36838</v>
      </c>
      <c r="E2552" s="24">
        <f>VLOOKUP(A2552,[1]FloodArchive!$A$2:$P$6000,9,FALSE)</f>
        <v>36840</v>
      </c>
      <c r="F2552" s="25">
        <f t="shared" si="126"/>
        <v>3</v>
      </c>
      <c r="G2552" s="23">
        <f>VLOOKUP(A2552,[1]FloodArchive!$A$2:$P$6000,11,FALSE)</f>
        <v>0</v>
      </c>
      <c r="H2552" s="23">
        <f>VLOOKUP(A2552,[1]FloodArchive!$A$2:$P$6000,12,FALSE)</f>
        <v>0</v>
      </c>
      <c r="I2552" s="36"/>
      <c r="J2552" s="23" t="str">
        <f>VLOOKUP(A2552,[1]FloodArchive!$A$2:$P$6000,13,FALSE)</f>
        <v>Heavy rain</v>
      </c>
      <c r="K2552" s="26">
        <f>VLOOKUP(A2552,[1]FloodArchive!$A$2:$P$6003,14,FALSE)</f>
        <v>1</v>
      </c>
      <c r="L2552" s="23">
        <f>VLOOKUP(A2552,[1]FloodArchive!$A$2:$P$6000,7,FALSE)</f>
        <v>7561.32</v>
      </c>
      <c r="M2552" s="27">
        <f t="shared" si="127"/>
        <v>4.3557188727968832</v>
      </c>
      <c r="N2552" s="23">
        <f>VLOOKUP(A2552,[1]FloodArchive!$A$2:$P$6000,5,FALSE)</f>
        <v>-97.198899999999995</v>
      </c>
      <c r="O2552" s="23">
        <f>VLOOKUP(A2552,[1]FloodArchive!$A$2:$P$6000,6,FALSE)</f>
        <v>49.616500000000002</v>
      </c>
      <c r="P2552" s="33" t="s">
        <v>4957</v>
      </c>
    </row>
    <row r="2553" spans="1:16" ht="39.950000000000003" customHeight="1" x14ac:dyDescent="0.2">
      <c r="A2553" s="138">
        <f t="shared" si="125"/>
        <v>1663</v>
      </c>
      <c r="B2553" s="21" t="str">
        <f>VLOOKUP(A2553,[1]FloodArchive!$A$2:$N$6000,3,FALSE)</f>
        <v>Indonesia  </v>
      </c>
      <c r="C2553" s="22" t="s">
        <v>4958</v>
      </c>
      <c r="D2553" s="24">
        <f>VLOOKUP(A2553,[1]FloodArchive!$A$2:$P$6000,8,FALSE)</f>
        <v>36835</v>
      </c>
      <c r="E2553" s="24">
        <f>VLOOKUP(A2553,[1]FloodArchive!$A$2:$P$6000,9,FALSE)</f>
        <v>36837</v>
      </c>
      <c r="F2553" s="25">
        <f t="shared" si="126"/>
        <v>3</v>
      </c>
      <c r="G2553" s="23">
        <f>VLOOKUP(A2553,[1]FloodArchive!$A$2:$P$6000,11,FALSE)</f>
        <v>21</v>
      </c>
      <c r="H2553" s="23">
        <f>VLOOKUP(A2553,[1]FloodArchive!$A$2:$P$6000,12,FALSE)</f>
        <v>0</v>
      </c>
      <c r="I2553" s="36"/>
      <c r="J2553" s="23" t="str">
        <f>VLOOKUP(A2553,[1]FloodArchive!$A$2:$P$6000,13,FALSE)</f>
        <v>Brief torrential rain</v>
      </c>
      <c r="K2553" s="26">
        <f>VLOOKUP(A2553,[1]FloodArchive!$A$2:$P$6003,14,FALSE)</f>
        <v>1</v>
      </c>
      <c r="L2553" s="23">
        <f>VLOOKUP(A2553,[1]FloodArchive!$A$2:$P$6000,7,FALSE)</f>
        <v>7587.63</v>
      </c>
      <c r="M2553" s="27">
        <f t="shared" si="127"/>
        <v>4.3572273996990543</v>
      </c>
      <c r="N2553" s="23">
        <f>VLOOKUP(A2553,[1]FloodArchive!$A$2:$P$6000,5,FALSE)</f>
        <v>109.443</v>
      </c>
      <c r="O2553" s="23">
        <f>VLOOKUP(A2553,[1]FloodArchive!$A$2:$P$6000,6,FALSE)</f>
        <v>-7.6367900000000004</v>
      </c>
      <c r="P2553" s="33" t="s">
        <v>4959</v>
      </c>
    </row>
    <row r="2554" spans="1:16" ht="39.950000000000003" customHeight="1" x14ac:dyDescent="0.2">
      <c r="A2554" s="138">
        <f t="shared" si="125"/>
        <v>1662</v>
      </c>
      <c r="B2554" s="21" t="str">
        <f>VLOOKUP(A2554,[1]FloodArchive!$A$2:$N$6000,3,FALSE)</f>
        <v>Italy</v>
      </c>
      <c r="C2554" s="22" t="s">
        <v>4960</v>
      </c>
      <c r="D2554" s="24">
        <f>VLOOKUP(A2554,[1]FloodArchive!$A$2:$P$6000,8,FALSE)</f>
        <v>36835</v>
      </c>
      <c r="E2554" s="24">
        <f>VLOOKUP(A2554,[1]FloodArchive!$A$2:$P$6000,9,FALSE)</f>
        <v>36837</v>
      </c>
      <c r="F2554" s="25">
        <f t="shared" si="126"/>
        <v>3</v>
      </c>
      <c r="G2554" s="23">
        <f>VLOOKUP(A2554,[1]FloodArchive!$A$2:$P$6000,11,FALSE)</f>
        <v>3</v>
      </c>
      <c r="H2554" s="23">
        <f>VLOOKUP(A2554,[1]FloodArchive!$A$2:$P$6000,12,FALSE)</f>
        <v>30</v>
      </c>
      <c r="I2554" s="36"/>
      <c r="J2554" s="23" t="str">
        <f>VLOOKUP(A2554,[1]FloodArchive!$A$2:$P$6000,13,FALSE)</f>
        <v>Heavy rain</v>
      </c>
      <c r="K2554" s="26">
        <f>VLOOKUP(A2554,[1]FloodArchive!$A$2:$P$6003,14,FALSE)</f>
        <v>1</v>
      </c>
      <c r="L2554" s="23">
        <f>VLOOKUP(A2554,[1]FloodArchive!$A$2:$P$6000,7,FALSE)</f>
        <v>23851.47</v>
      </c>
      <c r="M2554" s="27">
        <f t="shared" si="127"/>
        <v>4.8546364051069002</v>
      </c>
      <c r="N2554" s="23">
        <f>VLOOKUP(A2554,[1]FloodArchive!$A$2:$P$6000,5,FALSE)</f>
        <v>7.7403300000000002</v>
      </c>
      <c r="O2554" s="23">
        <f>VLOOKUP(A2554,[1]FloodArchive!$A$2:$P$6000,6,FALSE)</f>
        <v>44.850299999999997</v>
      </c>
      <c r="P2554" s="33" t="s">
        <v>4961</v>
      </c>
    </row>
    <row r="2555" spans="1:16" ht="39.950000000000003" customHeight="1" x14ac:dyDescent="0.2">
      <c r="A2555" s="138">
        <f t="shared" si="125"/>
        <v>1661</v>
      </c>
      <c r="B2555" s="21" t="str">
        <f>VLOOKUP(A2555,[1]FloodArchive!$A$2:$N$6000,3,FALSE)</f>
        <v>USA</v>
      </c>
      <c r="C2555" s="22" t="s">
        <v>4962</v>
      </c>
      <c r="D2555" s="24">
        <f>VLOOKUP(A2555,[1]FloodArchive!$A$2:$P$6000,8,FALSE)</f>
        <v>36832</v>
      </c>
      <c r="E2555" s="24">
        <f>VLOOKUP(A2555,[1]FloodArchive!$A$2:$P$6000,9,FALSE)</f>
        <v>36837</v>
      </c>
      <c r="F2555" s="25">
        <f t="shared" si="126"/>
        <v>6</v>
      </c>
      <c r="G2555" s="23">
        <f>VLOOKUP(A2555,[1]FloodArchive!$A$2:$P$6000,11,FALSE)</f>
        <v>6</v>
      </c>
      <c r="H2555" s="23">
        <f>VLOOKUP(A2555,[1]FloodArchive!$A$2:$P$6000,12,FALSE)</f>
        <v>0</v>
      </c>
      <c r="I2555" s="36"/>
      <c r="J2555" s="23">
        <f>VLOOKUP(A2555,[1]FloodArchive!$A$2:$P$6000,13,FALSE)</f>
        <v>0</v>
      </c>
      <c r="K2555" s="26">
        <f>VLOOKUP(A2555,[1]FloodArchive!$A$2:$P$6003,14,FALSE)</f>
        <v>1</v>
      </c>
      <c r="L2555" s="23">
        <f>VLOOKUP(A2555,[1]FloodArchive!$A$2:$P$6000,7,FALSE)</f>
        <v>9655.08</v>
      </c>
      <c r="M2555" s="27">
        <f t="shared" si="127"/>
        <v>4.7629071269884005</v>
      </c>
      <c r="N2555" s="23">
        <f>VLOOKUP(A2555,[1]FloodArchive!$A$2:$P$6000,5,FALSE)</f>
        <v>-99.378299999999996</v>
      </c>
      <c r="O2555" s="23">
        <f>VLOOKUP(A2555,[1]FloodArchive!$A$2:$P$6000,6,FALSE)</f>
        <v>30.600899999999999</v>
      </c>
      <c r="P2555" s="33" t="s">
        <v>4963</v>
      </c>
    </row>
    <row r="2556" spans="1:16" ht="39.950000000000003" customHeight="1" x14ac:dyDescent="0.2">
      <c r="A2556" s="138">
        <f t="shared" si="125"/>
        <v>1660</v>
      </c>
      <c r="B2556" s="21" t="str">
        <f>VLOOKUP(A2556,[1]FloodArchive!$A$2:$N$6000,3,FALSE)</f>
        <v>Philippines</v>
      </c>
      <c r="C2556" s="22" t="s">
        <v>4964</v>
      </c>
      <c r="D2556" s="24">
        <f>VLOOKUP(A2556,[1]FloodArchive!$A$2:$P$6000,8,FALSE)</f>
        <v>36833</v>
      </c>
      <c r="E2556" s="24">
        <f>VLOOKUP(A2556,[1]FloodArchive!$A$2:$P$6000,9,FALSE)</f>
        <v>36835</v>
      </c>
      <c r="F2556" s="25">
        <f t="shared" si="126"/>
        <v>3</v>
      </c>
      <c r="G2556" s="23">
        <f>VLOOKUP(A2556,[1]FloodArchive!$A$2:$P$6000,11,FALSE)</f>
        <v>43</v>
      </c>
      <c r="H2556" s="23">
        <f>VLOOKUP(A2556,[1]FloodArchive!$A$2:$P$6000,12,FALSE)</f>
        <v>668000</v>
      </c>
      <c r="I2556" s="36">
        <v>2600000</v>
      </c>
      <c r="J2556" s="23" t="str">
        <f>VLOOKUP(A2556,[1]FloodArchive!$A$2:$P$6000,13,FALSE)</f>
        <v>Tropical cyclone</v>
      </c>
      <c r="K2556" s="26">
        <f>VLOOKUP(A2556,[1]FloodArchive!$A$2:$P$6003,14,FALSE)</f>
        <v>1</v>
      </c>
      <c r="L2556" s="23">
        <f>VLOOKUP(A2556,[1]FloodArchive!$A$2:$P$6000,7,FALSE)</f>
        <v>5875.21</v>
      </c>
      <c r="M2556" s="27">
        <f t="shared" si="127"/>
        <v>4.2461446491036492</v>
      </c>
      <c r="N2556" s="23">
        <f>VLOOKUP(A2556,[1]FloodArchive!$A$2:$P$6000,5,FALSE)</f>
        <v>121.17700000000001</v>
      </c>
      <c r="O2556" s="23">
        <f>VLOOKUP(A2556,[1]FloodArchive!$A$2:$P$6000,6,FALSE)</f>
        <v>14.493399999999999</v>
      </c>
      <c r="P2556" s="33" t="s">
        <v>4965</v>
      </c>
    </row>
    <row r="2557" spans="1:16" ht="39.950000000000003" customHeight="1" x14ac:dyDescent="0.2">
      <c r="A2557" s="138">
        <f t="shared" si="125"/>
        <v>1659</v>
      </c>
      <c r="B2557" s="21" t="str">
        <f>VLOOKUP(A2557,[1]FloodArchive!$A$2:$N$6000,3,FALSE)</f>
        <v>USA</v>
      </c>
      <c r="C2557" s="22" t="s">
        <v>4966</v>
      </c>
      <c r="D2557" s="24">
        <f>VLOOKUP(A2557,[1]FloodArchive!$A$2:$P$6000,8,FALSE)</f>
        <v>36832</v>
      </c>
      <c r="E2557" s="24">
        <f>VLOOKUP(A2557,[1]FloodArchive!$A$2:$P$6000,9,FALSE)</f>
        <v>36833</v>
      </c>
      <c r="F2557" s="25">
        <f t="shared" si="126"/>
        <v>2</v>
      </c>
      <c r="G2557" s="23">
        <f>VLOOKUP(A2557,[1]FloodArchive!$A$2:$P$6000,11,FALSE)</f>
        <v>0</v>
      </c>
      <c r="H2557" s="23">
        <f>VLOOKUP(A2557,[1]FloodArchive!$A$2:$P$6000,12,FALSE)</f>
        <v>100</v>
      </c>
      <c r="I2557" s="36">
        <v>20000000</v>
      </c>
      <c r="J2557" s="23" t="str">
        <f>VLOOKUP(A2557,[1]FloodArchive!$A$2:$P$6000,13,FALSE)</f>
        <v>Heavy rain</v>
      </c>
      <c r="K2557" s="26">
        <f>VLOOKUP(A2557,[1]FloodArchive!$A$2:$P$6003,14,FALSE)</f>
        <v>1</v>
      </c>
      <c r="L2557" s="23">
        <f>VLOOKUP(A2557,[1]FloodArchive!$A$2:$P$6000,7,FALSE)</f>
        <v>86.649500000000003</v>
      </c>
      <c r="M2557" s="27">
        <f t="shared" si="127"/>
        <v>2.2387960566796705</v>
      </c>
      <c r="N2557" s="23">
        <f>VLOOKUP(A2557,[1]FloodArchive!$A$2:$P$6000,5,FALSE)</f>
        <v>-155.09899999999999</v>
      </c>
      <c r="O2557" s="23">
        <f>VLOOKUP(A2557,[1]FloodArchive!$A$2:$P$6000,6,FALSE)</f>
        <v>19.739699999999999</v>
      </c>
      <c r="P2557" s="33" t="s">
        <v>4967</v>
      </c>
    </row>
    <row r="2558" spans="1:16" ht="39.950000000000003" customHeight="1" x14ac:dyDescent="0.2">
      <c r="A2558" s="138">
        <f t="shared" si="125"/>
        <v>1658</v>
      </c>
      <c r="B2558" s="21" t="str">
        <f>VLOOKUP(A2558,[1]FloodArchive!$A$2:$N$6000,3,FALSE)</f>
        <v>Taiwan</v>
      </c>
      <c r="C2558" s="22" t="s">
        <v>4968</v>
      </c>
      <c r="D2558" s="24">
        <f>VLOOKUP(A2558,[1]FloodArchive!$A$2:$P$6000,8,FALSE)</f>
        <v>36831</v>
      </c>
      <c r="E2558" s="24">
        <f>VLOOKUP(A2558,[1]FloodArchive!$A$2:$P$6000,9,FALSE)</f>
        <v>36834</v>
      </c>
      <c r="F2558" s="25">
        <f t="shared" si="126"/>
        <v>4</v>
      </c>
      <c r="G2558" s="23">
        <f>VLOOKUP(A2558,[1]FloodArchive!$A$2:$P$6000,11,FALSE)</f>
        <v>58</v>
      </c>
      <c r="H2558" s="23">
        <f>VLOOKUP(A2558,[1]FloodArchive!$A$2:$P$6000,12,FALSE)</f>
        <v>0</v>
      </c>
      <c r="I2558" s="36">
        <v>77000000</v>
      </c>
      <c r="J2558" s="23" t="str">
        <f>VLOOKUP(A2558,[1]FloodArchive!$A$2:$P$6000,13,FALSE)</f>
        <v>Tropical cyclone</v>
      </c>
      <c r="K2558" s="26">
        <f>VLOOKUP(A2558,[1]FloodArchive!$A$2:$P$6003,14,FALSE)</f>
        <v>1</v>
      </c>
      <c r="L2558" s="23">
        <f>VLOOKUP(A2558,[1]FloodArchive!$A$2:$P$6000,7,FALSE)</f>
        <v>4476.7700000000004</v>
      </c>
      <c r="M2558" s="27">
        <f t="shared" si="127"/>
        <v>4.2530247738291811</v>
      </c>
      <c r="N2558" s="23">
        <f>VLOOKUP(A2558,[1]FloodArchive!$A$2:$P$6000,5,FALSE)</f>
        <v>121.616</v>
      </c>
      <c r="O2558" s="23">
        <f>VLOOKUP(A2558,[1]FloodArchive!$A$2:$P$6000,6,FALSE)</f>
        <v>24.736000000000001</v>
      </c>
      <c r="P2558" s="33" t="s">
        <v>4969</v>
      </c>
    </row>
    <row r="2559" spans="1:16" ht="39.950000000000003" customHeight="1" x14ac:dyDescent="0.2">
      <c r="A2559" s="138">
        <f t="shared" si="125"/>
        <v>1657</v>
      </c>
      <c r="B2559" s="21" t="str">
        <f>VLOOKUP(A2559,[1]FloodArchive!$A$2:$N$6000,3,FALSE)</f>
        <v>UK</v>
      </c>
      <c r="C2559" s="22" t="s">
        <v>4970</v>
      </c>
      <c r="D2559" s="24">
        <f>VLOOKUP(A2559,[1]FloodArchive!$A$2:$P$6000,8,FALSE)</f>
        <v>36828</v>
      </c>
      <c r="E2559" s="24">
        <f>VLOOKUP(A2559,[1]FloodArchive!$A$2:$P$6000,9,FALSE)</f>
        <v>36829</v>
      </c>
      <c r="F2559" s="25">
        <f t="shared" si="126"/>
        <v>2</v>
      </c>
      <c r="G2559" s="23">
        <f>VLOOKUP(A2559,[1]FloodArchive!$A$2:$P$6000,11,FALSE)</f>
        <v>13</v>
      </c>
      <c r="H2559" s="23">
        <f>VLOOKUP(A2559,[1]FloodArchive!$A$2:$P$6000,12,FALSE)</f>
        <v>6000</v>
      </c>
      <c r="I2559" s="36">
        <v>3000000000</v>
      </c>
      <c r="J2559" s="23" t="str">
        <f>VLOOKUP(A2559,[1]FloodArchive!$A$2:$P$6000,13,FALSE)</f>
        <v>Heavy rain</v>
      </c>
      <c r="K2559" s="26">
        <f>VLOOKUP(A2559,[1]FloodArchive!$A$2:$P$6003,14,FALSE)</f>
        <v>2</v>
      </c>
      <c r="L2559" s="23">
        <f>VLOOKUP(A2559,[1]FloodArchive!$A$2:$P$6000,7,FALSE)</f>
        <v>96949.62</v>
      </c>
      <c r="M2559" s="27">
        <f t="shared" si="127"/>
        <v>5.5886061025020828</v>
      </c>
      <c r="N2559" s="23">
        <f>VLOOKUP(A2559,[1]FloodArchive!$A$2:$P$6000,5,FALSE)</f>
        <v>-0.67815000000000003</v>
      </c>
      <c r="O2559" s="23">
        <f>VLOOKUP(A2559,[1]FloodArchive!$A$2:$P$6000,6,FALSE)</f>
        <v>52.674999999999997</v>
      </c>
      <c r="P2559" s="33" t="s">
        <v>4971</v>
      </c>
    </row>
    <row r="2560" spans="1:16" ht="39.950000000000003" customHeight="1" x14ac:dyDescent="0.2">
      <c r="A2560" s="138">
        <f t="shared" si="125"/>
        <v>1656</v>
      </c>
      <c r="B2560" s="21" t="str">
        <f>VLOOKUP(A2560,[1]FloodArchive!$A$2:$N$6000,3,FALSE)</f>
        <v>Indonesia </v>
      </c>
      <c r="C2560" s="22" t="s">
        <v>4972</v>
      </c>
      <c r="D2560" s="24">
        <f>VLOOKUP(A2560,[1]FloodArchive!$A$2:$P$6000,8,FALSE)</f>
        <v>36828</v>
      </c>
      <c r="E2560" s="24">
        <f>VLOOKUP(A2560,[1]FloodArchive!$A$2:$P$6000,9,FALSE)</f>
        <v>36830</v>
      </c>
      <c r="F2560" s="25">
        <f t="shared" si="126"/>
        <v>3</v>
      </c>
      <c r="G2560" s="23">
        <f>VLOOKUP(A2560,[1]FloodArchive!$A$2:$P$6000,11,FALSE)</f>
        <v>40</v>
      </c>
      <c r="H2560" s="23">
        <f>VLOOKUP(A2560,[1]FloodArchive!$A$2:$P$6000,12,FALSE)</f>
        <v>10000</v>
      </c>
      <c r="I2560" s="36"/>
      <c r="J2560" s="23" t="str">
        <f>VLOOKUP(A2560,[1]FloodArchive!$A$2:$P$6000,13,FALSE)</f>
        <v>Heavy rain</v>
      </c>
      <c r="K2560" s="26">
        <f>VLOOKUP(A2560,[1]FloodArchive!$A$2:$P$6003,14,FALSE)</f>
        <v>1</v>
      </c>
      <c r="L2560" s="23">
        <f>VLOOKUP(A2560,[1]FloodArchive!$A$2:$P$6000,7,FALSE)</f>
        <v>13696.67</v>
      </c>
      <c r="M2560" s="27">
        <f t="shared" si="127"/>
        <v>4.613736246955332</v>
      </c>
      <c r="N2560" s="23">
        <f>VLOOKUP(A2560,[1]FloodArchive!$A$2:$P$6000,5,FALSE)</f>
        <v>108.884</v>
      </c>
      <c r="O2560" s="23">
        <f>VLOOKUP(A2560,[1]FloodArchive!$A$2:$P$6000,6,FALSE)</f>
        <v>-7.3234899999999996</v>
      </c>
      <c r="P2560" s="33" t="s">
        <v>4973</v>
      </c>
    </row>
    <row r="2561" spans="1:16" ht="39.950000000000003" customHeight="1" x14ac:dyDescent="0.2">
      <c r="A2561" s="138">
        <f t="shared" si="125"/>
        <v>1655</v>
      </c>
      <c r="B2561" s="21" t="str">
        <f>VLOOKUP(A2561,[1]FloodArchive!$A$2:$N$6000,3,FALSE)</f>
        <v>Philippines</v>
      </c>
      <c r="C2561" s="22" t="s">
        <v>4974</v>
      </c>
      <c r="D2561" s="24">
        <f>VLOOKUP(A2561,[1]FloodArchive!$A$2:$P$6000,8,FALSE)</f>
        <v>36827</v>
      </c>
      <c r="E2561" s="24">
        <f>VLOOKUP(A2561,[1]FloodArchive!$A$2:$P$6000,9,FALSE)</f>
        <v>36830</v>
      </c>
      <c r="F2561" s="25">
        <f t="shared" si="126"/>
        <v>4</v>
      </c>
      <c r="G2561" s="23">
        <f>VLOOKUP(A2561,[1]FloodArchive!$A$2:$P$6000,11,FALSE)</f>
        <v>41</v>
      </c>
      <c r="H2561" s="23">
        <f>VLOOKUP(A2561,[1]FloodArchive!$A$2:$P$6000,12,FALSE)</f>
        <v>100000</v>
      </c>
      <c r="I2561" s="36">
        <v>12500000</v>
      </c>
      <c r="J2561" s="23" t="str">
        <f>VLOOKUP(A2561,[1]FloodArchive!$A$2:$P$6000,13,FALSE)</f>
        <v>Brief torrential rain</v>
      </c>
      <c r="K2561" s="26">
        <f>VLOOKUP(A2561,[1]FloodArchive!$A$2:$P$6003,14,FALSE)</f>
        <v>1</v>
      </c>
      <c r="L2561" s="23">
        <f>VLOOKUP(A2561,[1]FloodArchive!$A$2:$P$6000,7,FALSE)</f>
        <v>7059.58</v>
      </c>
      <c r="M2561" s="27">
        <f t="shared" si="127"/>
        <v>4.4508388553955989</v>
      </c>
      <c r="N2561" s="23">
        <f>VLOOKUP(A2561,[1]FloodArchive!$A$2:$P$6000,5,FALSE)</f>
        <v>123.715</v>
      </c>
      <c r="O2561" s="23">
        <f>VLOOKUP(A2561,[1]FloodArchive!$A$2:$P$6000,6,FALSE)</f>
        <v>13.062900000000001</v>
      </c>
      <c r="P2561" s="33" t="s">
        <v>4975</v>
      </c>
    </row>
    <row r="2562" spans="1:16" ht="39.950000000000003" customHeight="1" x14ac:dyDescent="0.2">
      <c r="A2562" s="138">
        <f t="shared" si="125"/>
        <v>1654</v>
      </c>
      <c r="B2562" s="21" t="str">
        <f>VLOOKUP(A2562,[1]FloodArchive!$A$2:$N$6000,3,FALSE)</f>
        <v>Israel </v>
      </c>
      <c r="C2562" s="22" t="s">
        <v>4976</v>
      </c>
      <c r="D2562" s="24">
        <f>VLOOKUP(A2562,[1]FloodArchive!$A$2:$P$6000,8,FALSE)</f>
        <v>36823</v>
      </c>
      <c r="E2562" s="24">
        <f>VLOOKUP(A2562,[1]FloodArchive!$A$2:$P$6000,9,FALSE)</f>
        <v>36825</v>
      </c>
      <c r="F2562" s="25">
        <f t="shared" si="126"/>
        <v>3</v>
      </c>
      <c r="G2562" s="23">
        <f>VLOOKUP(A2562,[1]FloodArchive!$A$2:$P$6000,11,FALSE)</f>
        <v>1</v>
      </c>
      <c r="H2562" s="23">
        <f>VLOOKUP(A2562,[1]FloodArchive!$A$2:$P$6000,12,FALSE)</f>
        <v>600</v>
      </c>
      <c r="I2562" s="36"/>
      <c r="J2562" s="23" t="str">
        <f>VLOOKUP(A2562,[1]FloodArchive!$A$2:$P$6000,13,FALSE)</f>
        <v>Heavy rain</v>
      </c>
      <c r="K2562" s="26">
        <f>VLOOKUP(A2562,[1]FloodArchive!$A$2:$P$6003,14,FALSE)</f>
        <v>1</v>
      </c>
      <c r="L2562" s="23">
        <f>VLOOKUP(A2562,[1]FloodArchive!$A$2:$P$6000,7,FALSE)</f>
        <v>3171.9</v>
      </c>
      <c r="M2562" s="27">
        <f t="shared" si="127"/>
        <v>3.9784407416461933</v>
      </c>
      <c r="N2562" s="23">
        <f>VLOOKUP(A2562,[1]FloodArchive!$A$2:$P$6000,5,FALSE)</f>
        <v>34.670200000000001</v>
      </c>
      <c r="O2562" s="23">
        <f>VLOOKUP(A2562,[1]FloodArchive!$A$2:$P$6000,6,FALSE)</f>
        <v>31.889099999999999</v>
      </c>
      <c r="P2562" s="33" t="s">
        <v>4977</v>
      </c>
    </row>
    <row r="2563" spans="1:16" ht="39.950000000000003" customHeight="1" x14ac:dyDescent="0.2">
      <c r="A2563" s="138">
        <f t="shared" si="125"/>
        <v>1653</v>
      </c>
      <c r="B2563" s="21" t="str">
        <f>VLOOKUP(A2563,[1]FloodArchive!$A$2:$N$6000,3,FALSE)</f>
        <v>Algeria</v>
      </c>
      <c r="C2563" s="22" t="s">
        <v>4978</v>
      </c>
      <c r="D2563" s="24">
        <f>VLOOKUP(A2563,[1]FloodArchive!$A$2:$P$6000,8,FALSE)</f>
        <v>36821</v>
      </c>
      <c r="E2563" s="24">
        <f>VLOOKUP(A2563,[1]FloodArchive!$A$2:$P$6000,9,FALSE)</f>
        <v>36824</v>
      </c>
      <c r="F2563" s="25">
        <f t="shared" si="126"/>
        <v>4</v>
      </c>
      <c r="G2563" s="23">
        <f>VLOOKUP(A2563,[1]FloodArchive!$A$2:$P$6000,11,FALSE)</f>
        <v>28</v>
      </c>
      <c r="H2563" s="23">
        <f>VLOOKUP(A2563,[1]FloodArchive!$A$2:$P$6000,12,FALSE)</f>
        <v>400</v>
      </c>
      <c r="I2563" s="36"/>
      <c r="J2563" s="23" t="str">
        <f>VLOOKUP(A2563,[1]FloodArchive!$A$2:$P$6000,13,FALSE)</f>
        <v>Brief torrential rain</v>
      </c>
      <c r="K2563" s="26">
        <f>VLOOKUP(A2563,[1]FloodArchive!$A$2:$P$6003,14,FALSE)</f>
        <v>1</v>
      </c>
      <c r="L2563" s="23">
        <f>VLOOKUP(A2563,[1]FloodArchive!$A$2:$P$6000,7,FALSE)</f>
        <v>101502</v>
      </c>
      <c r="M2563" s="27">
        <f t="shared" si="127"/>
        <v>5.6085345910196214</v>
      </c>
      <c r="N2563" s="23">
        <f>VLOOKUP(A2563,[1]FloodArchive!$A$2:$P$6000,5,FALSE)</f>
        <v>-0.67838399999999999</v>
      </c>
      <c r="O2563" s="23">
        <f>VLOOKUP(A2563,[1]FloodArchive!$A$2:$P$6000,6,FALSE)</f>
        <v>34.224899999999998</v>
      </c>
      <c r="P2563" s="33" t="s">
        <v>4979</v>
      </c>
    </row>
    <row r="2564" spans="1:16" ht="39.950000000000003" customHeight="1" x14ac:dyDescent="0.2">
      <c r="A2564" s="138">
        <f t="shared" si="125"/>
        <v>1652</v>
      </c>
      <c r="B2564" s="21" t="str">
        <f>VLOOKUP(A2564,[1]FloodArchive!$A$2:$N$6000,3,FALSE)</f>
        <v>USA</v>
      </c>
      <c r="C2564" s="22" t="s">
        <v>4980</v>
      </c>
      <c r="D2564" s="24">
        <f>VLOOKUP(A2564,[1]FloodArchive!$A$2:$P$6000,8,FALSE)</f>
        <v>36821</v>
      </c>
      <c r="E2564" s="24">
        <f>VLOOKUP(A2564,[1]FloodArchive!$A$2:$P$6000,9,FALSE)</f>
        <v>36822</v>
      </c>
      <c r="F2564" s="25">
        <f t="shared" si="126"/>
        <v>2</v>
      </c>
      <c r="G2564" s="23">
        <f>VLOOKUP(A2564,[1]FloodArchive!$A$2:$P$6000,11,FALSE)</f>
        <v>1</v>
      </c>
      <c r="H2564" s="23">
        <f>VLOOKUP(A2564,[1]FloodArchive!$A$2:$P$6000,12,FALSE)</f>
        <v>500</v>
      </c>
      <c r="I2564" s="36">
        <v>7800000</v>
      </c>
      <c r="J2564" s="23" t="str">
        <f>VLOOKUP(A2564,[1]FloodArchive!$A$2:$P$6000,13,FALSE)</f>
        <v>Brief torrential rain</v>
      </c>
      <c r="K2564" s="26">
        <f>VLOOKUP(A2564,[1]FloodArchive!$A$2:$P$6003,14,FALSE)</f>
        <v>1</v>
      </c>
      <c r="L2564" s="23">
        <f>VLOOKUP(A2564,[1]FloodArchive!$A$2:$P$6000,7,FALSE)</f>
        <v>313.93400000000003</v>
      </c>
      <c r="M2564" s="27">
        <f t="shared" si="127"/>
        <v>2.7978683493148169</v>
      </c>
      <c r="N2564" s="23">
        <f>VLOOKUP(A2564,[1]FloodArchive!$A$2:$P$6000,5,FALSE)</f>
        <v>-113.627</v>
      </c>
      <c r="O2564" s="23">
        <f>VLOOKUP(A2564,[1]FloodArchive!$A$2:$P$6000,6,FALSE)</f>
        <v>33.7958</v>
      </c>
      <c r="P2564" s="33" t="s">
        <v>4981</v>
      </c>
    </row>
    <row r="2565" spans="1:16" ht="39.950000000000003" customHeight="1" x14ac:dyDescent="0.2">
      <c r="A2565" s="138">
        <f t="shared" si="125"/>
        <v>1651</v>
      </c>
      <c r="B2565" s="21" t="str">
        <f>VLOOKUP(A2565,[1]FloodArchive!$A$2:$N$6000,3,FALSE)</f>
        <v xml:space="preserve"> Spain </v>
      </c>
      <c r="C2565" s="22" t="s">
        <v>4982</v>
      </c>
      <c r="D2565" s="24">
        <f>VLOOKUP(A2565,[1]FloodArchive!$A$2:$P$6000,8,FALSE)</f>
        <v>36819</v>
      </c>
      <c r="E2565" s="24">
        <f>VLOOKUP(A2565,[1]FloodArchive!$A$2:$P$6000,9,FALSE)</f>
        <v>36825</v>
      </c>
      <c r="F2565" s="25">
        <f t="shared" si="126"/>
        <v>7</v>
      </c>
      <c r="G2565" s="23">
        <f>VLOOKUP(A2565,[1]FloodArchive!$A$2:$P$6000,11,FALSE)</f>
        <v>8</v>
      </c>
      <c r="H2565" s="23">
        <f>VLOOKUP(A2565,[1]FloodArchive!$A$2:$P$6000,12,FALSE)</f>
        <v>500</v>
      </c>
      <c r="I2565" s="36">
        <v>75000000</v>
      </c>
      <c r="J2565" s="23" t="str">
        <f>VLOOKUP(A2565,[1]FloodArchive!$A$2:$P$6000,13,FALSE)</f>
        <v>Brief torrential rain</v>
      </c>
      <c r="K2565" s="26">
        <f>VLOOKUP(A2565,[1]FloodArchive!$A$2:$P$6003,14,FALSE)</f>
        <v>1</v>
      </c>
      <c r="L2565" s="23">
        <f>VLOOKUP(A2565,[1]FloodArchive!$A$2:$P$6000,7,FALSE)</f>
        <v>26693.08</v>
      </c>
      <c r="M2565" s="27">
        <f t="shared" si="127"/>
        <v>5.2714967280703959</v>
      </c>
      <c r="N2565" s="23">
        <f>VLOOKUP(A2565,[1]FloodArchive!$A$2:$P$6000,5,FALSE)</f>
        <v>-0.53784299999999996</v>
      </c>
      <c r="O2565" s="23">
        <f>VLOOKUP(A2565,[1]FloodArchive!$A$2:$P$6000,6,FALSE)</f>
        <v>39.685899999999997</v>
      </c>
      <c r="P2565" s="33" t="s">
        <v>4983</v>
      </c>
    </row>
    <row r="2566" spans="1:16" ht="39.950000000000003" customHeight="1" x14ac:dyDescent="0.2">
      <c r="A2566" s="138">
        <f t="shared" si="125"/>
        <v>1650</v>
      </c>
      <c r="B2566" s="21" t="str">
        <f>VLOOKUP(A2566,[1]FloodArchive!$A$2:$N$6000,3,FALSE)</f>
        <v>Italy</v>
      </c>
      <c r="C2566" s="22" t="s">
        <v>4984</v>
      </c>
      <c r="D2566" s="24">
        <f>VLOOKUP(A2566,[1]FloodArchive!$A$2:$P$6000,8,FALSE)</f>
        <v>36813</v>
      </c>
      <c r="E2566" s="24">
        <f>VLOOKUP(A2566,[1]FloodArchive!$A$2:$P$6000,9,FALSE)</f>
        <v>36821</v>
      </c>
      <c r="F2566" s="25">
        <f t="shared" si="126"/>
        <v>9</v>
      </c>
      <c r="G2566" s="23">
        <f>VLOOKUP(A2566,[1]FloodArchive!$A$2:$P$6000,11,FALSE)</f>
        <v>37</v>
      </c>
      <c r="H2566" s="23">
        <f>VLOOKUP(A2566,[1]FloodArchive!$A$2:$P$6000,12,FALSE)</f>
        <v>43000</v>
      </c>
      <c r="I2566" s="36">
        <v>50000000</v>
      </c>
      <c r="J2566" s="23" t="str">
        <f>VLOOKUP(A2566,[1]FloodArchive!$A$2:$P$6000,13,FALSE)</f>
        <v>Brief torrential rain</v>
      </c>
      <c r="K2566" s="26">
        <f>VLOOKUP(A2566,[1]FloodArchive!$A$2:$P$6003,14,FALSE)</f>
        <v>2</v>
      </c>
      <c r="L2566" s="23">
        <f>VLOOKUP(A2566,[1]FloodArchive!$A$2:$P$6000,7,FALSE)</f>
        <v>44552.5</v>
      </c>
      <c r="M2566" s="27">
        <f t="shared" si="127"/>
        <v>5.9041445839754569</v>
      </c>
      <c r="N2566" s="23">
        <f>VLOOKUP(A2566,[1]FloodArchive!$A$2:$P$6000,5,FALSE)</f>
        <v>8.7478899999999999</v>
      </c>
      <c r="O2566" s="23">
        <f>VLOOKUP(A2566,[1]FloodArchive!$A$2:$P$6000,6,FALSE)</f>
        <v>45.570900000000002</v>
      </c>
      <c r="P2566" s="33" t="s">
        <v>4985</v>
      </c>
    </row>
    <row r="2567" spans="1:16" ht="39.950000000000003" customHeight="1" x14ac:dyDescent="0.2">
      <c r="A2567" s="138">
        <f t="shared" si="125"/>
        <v>1649</v>
      </c>
      <c r="B2567" s="21" t="str">
        <f>VLOOKUP(A2567,[1]FloodArchive!$A$2:$N$6000,3,FALSE)</f>
        <v>China </v>
      </c>
      <c r="C2567" s="22" t="s">
        <v>4986</v>
      </c>
      <c r="D2567" s="24">
        <f>VLOOKUP(A2567,[1]FloodArchive!$A$2:$P$6000,8,FALSE)</f>
        <v>36811</v>
      </c>
      <c r="E2567" s="24">
        <f>VLOOKUP(A2567,[1]FloodArchive!$A$2:$P$6000,9,FALSE)</f>
        <v>36817</v>
      </c>
      <c r="F2567" s="25">
        <f t="shared" si="126"/>
        <v>7</v>
      </c>
      <c r="G2567" s="23">
        <f>VLOOKUP(A2567,[1]FloodArchive!$A$2:$P$6000,11,FALSE)</f>
        <v>10</v>
      </c>
      <c r="H2567" s="23">
        <f>VLOOKUP(A2567,[1]FloodArchive!$A$2:$P$6000,12,FALSE)</f>
        <v>200000</v>
      </c>
      <c r="I2567" s="36"/>
      <c r="J2567" s="23" t="str">
        <f>VLOOKUP(A2567,[1]FloodArchive!$A$2:$P$6000,13,FALSE)</f>
        <v>Tropical cyclone</v>
      </c>
      <c r="K2567" s="26">
        <f>VLOOKUP(A2567,[1]FloodArchive!$A$2:$P$6003,14,FALSE)</f>
        <v>2</v>
      </c>
      <c r="L2567" s="23">
        <f>VLOOKUP(A2567,[1]FloodArchive!$A$2:$P$6000,7,FALSE)</f>
        <v>11165.9</v>
      </c>
      <c r="M2567" s="27">
        <f t="shared" si="127"/>
        <v>5.1940217697387112</v>
      </c>
      <c r="N2567" s="23">
        <f>VLOOKUP(A2567,[1]FloodArchive!$A$2:$P$6000,5,FALSE)</f>
        <v>110.075</v>
      </c>
      <c r="O2567" s="23">
        <f>VLOOKUP(A2567,[1]FloodArchive!$A$2:$P$6000,6,FALSE)</f>
        <v>19.7057</v>
      </c>
      <c r="P2567" s="33" t="s">
        <v>4987</v>
      </c>
    </row>
    <row r="2568" spans="1:16" ht="39.950000000000003" customHeight="1" x14ac:dyDescent="0.2">
      <c r="A2568" s="138">
        <f t="shared" si="125"/>
        <v>1648</v>
      </c>
      <c r="B2568" s="21" t="str">
        <f>VLOOKUP(A2568,[1]FloodArchive!$A$2:$N$6000,3,FALSE)</f>
        <v>Brazil </v>
      </c>
      <c r="C2568" s="22" t="s">
        <v>4988</v>
      </c>
      <c r="D2568" s="24">
        <f>VLOOKUP(A2568,[1]FloodArchive!$A$2:$P$6000,8,FALSE)</f>
        <v>36811</v>
      </c>
      <c r="E2568" s="24">
        <f>VLOOKUP(A2568,[1]FloodArchive!$A$2:$P$6000,9,FALSE)</f>
        <v>36814</v>
      </c>
      <c r="F2568" s="25">
        <f t="shared" si="126"/>
        <v>4</v>
      </c>
      <c r="G2568" s="23">
        <f>VLOOKUP(A2568,[1]FloodArchive!$A$2:$P$6000,11,FALSE)</f>
        <v>6</v>
      </c>
      <c r="H2568" s="23">
        <f>VLOOKUP(A2568,[1]FloodArchive!$A$2:$P$6000,12,FALSE)</f>
        <v>5000</v>
      </c>
      <c r="I2568" s="36"/>
      <c r="J2568" s="23" t="str">
        <f>VLOOKUP(A2568,[1]FloodArchive!$A$2:$P$6000,13,FALSE)</f>
        <v>Heavy rain</v>
      </c>
      <c r="K2568" s="26">
        <f>VLOOKUP(A2568,[1]FloodArchive!$A$2:$P$6003,14,FALSE)</f>
        <v>1</v>
      </c>
      <c r="L2568" s="23">
        <f>VLOOKUP(A2568,[1]FloodArchive!$A$2:$P$6000,7,FALSE)</f>
        <v>10254.69</v>
      </c>
      <c r="M2568" s="27">
        <f t="shared" si="127"/>
        <v>4.6129825274780494</v>
      </c>
      <c r="N2568" s="23">
        <f>VLOOKUP(A2568,[1]FloodArchive!$A$2:$P$6000,5,FALSE)</f>
        <v>-50.941499999999998</v>
      </c>
      <c r="O2568" s="23">
        <f>VLOOKUP(A2568,[1]FloodArchive!$A$2:$P$6000,6,FALSE)</f>
        <v>-29.901800000000001</v>
      </c>
      <c r="P2568" s="33" t="s">
        <v>4989</v>
      </c>
    </row>
    <row r="2569" spans="1:16" ht="39.950000000000003" customHeight="1" x14ac:dyDescent="0.2">
      <c r="A2569" s="138">
        <f t="shared" si="125"/>
        <v>1647</v>
      </c>
      <c r="B2569" s="21" t="str">
        <f>VLOOKUP(A2569,[1]FloodArchive!$A$2:$N$6000,3,FALSE)</f>
        <v>Mexico </v>
      </c>
      <c r="C2569" s="22" t="s">
        <v>4990</v>
      </c>
      <c r="D2569" s="24">
        <f>VLOOKUP(A2569,[1]FloodArchive!$A$2:$P$6000,8,FALSE)</f>
        <v>36809</v>
      </c>
      <c r="E2569" s="24">
        <f>VLOOKUP(A2569,[1]FloodArchive!$A$2:$P$6000,9,FALSE)</f>
        <v>36816</v>
      </c>
      <c r="F2569" s="25">
        <f t="shared" si="126"/>
        <v>8</v>
      </c>
      <c r="G2569" s="23">
        <f>VLOOKUP(A2569,[1]FloodArchive!$A$2:$P$6000,11,FALSE)</f>
        <v>0</v>
      </c>
      <c r="H2569" s="23">
        <f>VLOOKUP(A2569,[1]FloodArchive!$A$2:$P$6000,12,FALSE)</f>
        <v>1500</v>
      </c>
      <c r="I2569" s="36"/>
      <c r="J2569" s="23">
        <f>VLOOKUP(A2569,[1]FloodArchive!$A$2:$P$6000,13,FALSE)</f>
        <v>0</v>
      </c>
      <c r="K2569" s="26">
        <f>VLOOKUP(A2569,[1]FloodArchive!$A$2:$P$6003,14,FALSE)</f>
        <v>1</v>
      </c>
      <c r="L2569" s="23">
        <f>VLOOKUP(A2569,[1]FloodArchive!$A$2:$P$6000,7,FALSE)</f>
        <v>3036.54</v>
      </c>
      <c r="M2569" s="27">
        <f t="shared" si="127"/>
        <v>4.3854689934005862</v>
      </c>
      <c r="N2569" s="23">
        <f>VLOOKUP(A2569,[1]FloodArchive!$A$2:$P$6000,5,FALSE)</f>
        <v>-93.006</v>
      </c>
      <c r="O2569" s="23">
        <f>VLOOKUP(A2569,[1]FloodArchive!$A$2:$P$6000,6,FALSE)</f>
        <v>18.056799999999999</v>
      </c>
      <c r="P2569" s="33" t="s">
        <v>4991</v>
      </c>
    </row>
    <row r="2570" spans="1:16" ht="39.950000000000003" customHeight="1" x14ac:dyDescent="0.2">
      <c r="A2570" s="138">
        <f t="shared" si="125"/>
        <v>1646</v>
      </c>
      <c r="B2570" s="21" t="str">
        <f>VLOOKUP(A2570,[1]FloodArchive!$A$2:$N$6000,3,FALSE)</f>
        <v>UK </v>
      </c>
      <c r="C2570" s="22" t="s">
        <v>4992</v>
      </c>
      <c r="D2570" s="24">
        <f>VLOOKUP(A2570,[1]FloodArchive!$A$2:$P$6000,8,FALSE)</f>
        <v>36810</v>
      </c>
      <c r="E2570" s="24">
        <f>VLOOKUP(A2570,[1]FloodArchive!$A$2:$P$6000,9,FALSE)</f>
        <v>36813</v>
      </c>
      <c r="F2570" s="25">
        <f t="shared" si="126"/>
        <v>4</v>
      </c>
      <c r="G2570" s="23">
        <f>VLOOKUP(A2570,[1]FloodArchive!$A$2:$P$6000,11,FALSE)</f>
        <v>0</v>
      </c>
      <c r="H2570" s="23">
        <f>VLOOKUP(A2570,[1]FloodArchive!$A$2:$P$6000,12,FALSE)</f>
        <v>1000</v>
      </c>
      <c r="I2570" s="36">
        <v>5900000000</v>
      </c>
      <c r="J2570" s="23" t="str">
        <f>VLOOKUP(A2570,[1]FloodArchive!$A$2:$P$6000,13,FALSE)</f>
        <v>Heavy rain</v>
      </c>
      <c r="K2570" s="26">
        <f>VLOOKUP(A2570,[1]FloodArchive!$A$2:$P$6003,14,FALSE)</f>
        <v>1</v>
      </c>
      <c r="L2570" s="23">
        <f>VLOOKUP(A2570,[1]FloodArchive!$A$2:$P$6000,7,FALSE)</f>
        <v>5378.47</v>
      </c>
      <c r="M2570" s="27">
        <f t="shared" si="127"/>
        <v>4.3327187418905417</v>
      </c>
      <c r="N2570" s="23">
        <f>VLOOKUP(A2570,[1]FloodArchive!$A$2:$P$6000,5,FALSE)</f>
        <v>0.22256799999999999</v>
      </c>
      <c r="O2570" s="23">
        <f>VLOOKUP(A2570,[1]FloodArchive!$A$2:$P$6000,6,FALSE)</f>
        <v>51.0974</v>
      </c>
      <c r="P2570" s="33" t="s">
        <v>4993</v>
      </c>
    </row>
    <row r="2571" spans="1:16" ht="39.950000000000003" customHeight="1" x14ac:dyDescent="0.2">
      <c r="A2571" s="138">
        <f t="shared" ref="A2571:A2634" si="128">A2572+1</f>
        <v>1645</v>
      </c>
      <c r="B2571" s="21" t="str">
        <f>VLOOKUP(A2571,[1]FloodArchive!$A$2:$N$6000,3,FALSE)</f>
        <v>Vietnam </v>
      </c>
      <c r="C2571" s="22" t="s">
        <v>4994</v>
      </c>
      <c r="D2571" s="24">
        <f>VLOOKUP(A2571,[1]FloodArchive!$A$2:$P$6000,8,FALSE)</f>
        <v>36809</v>
      </c>
      <c r="E2571" s="24">
        <f>VLOOKUP(A2571,[1]FloodArchive!$A$2:$P$6000,9,FALSE)</f>
        <v>36818</v>
      </c>
      <c r="F2571" s="25">
        <f t="shared" si="126"/>
        <v>10</v>
      </c>
      <c r="G2571" s="23">
        <f>VLOOKUP(A2571,[1]FloodArchive!$A$2:$P$6000,11,FALSE)</f>
        <v>23</v>
      </c>
      <c r="H2571" s="23">
        <f>VLOOKUP(A2571,[1]FloodArchive!$A$2:$P$6000,12,FALSE)</f>
        <v>200000</v>
      </c>
      <c r="I2571" s="36"/>
      <c r="J2571" s="23" t="str">
        <f>VLOOKUP(A2571,[1]FloodArchive!$A$2:$P$6000,13,FALSE)</f>
        <v>Monsoonal rain</v>
      </c>
      <c r="K2571" s="26">
        <f>VLOOKUP(A2571,[1]FloodArchive!$A$2:$P$6003,14,FALSE)</f>
        <v>1</v>
      </c>
      <c r="L2571" s="23">
        <f>VLOOKUP(A2571,[1]FloodArchive!$A$2:$P$6000,7,FALSE)</f>
        <v>71922.63</v>
      </c>
      <c r="M2571" s="27">
        <f t="shared" si="127"/>
        <v>5.8568655598931896</v>
      </c>
      <c r="N2571" s="23">
        <f>VLOOKUP(A2571,[1]FloodArchive!$A$2:$P$6000,5,FALSE)</f>
        <v>107.684</v>
      </c>
      <c r="O2571" s="23">
        <f>VLOOKUP(A2571,[1]FloodArchive!$A$2:$P$6000,6,FALSE)</f>
        <v>12.2919</v>
      </c>
      <c r="P2571" s="33" t="s">
        <v>4995</v>
      </c>
    </row>
    <row r="2572" spans="1:16" ht="39.950000000000003" customHeight="1" x14ac:dyDescent="0.2">
      <c r="A2572" s="138">
        <f t="shared" si="128"/>
        <v>1644</v>
      </c>
      <c r="B2572" s="21" t="str">
        <f>VLOOKUP(A2572,[1]FloodArchive!$A$2:$N$6000,3,FALSE)</f>
        <v>Columbia </v>
      </c>
      <c r="C2572" s="22" t="s">
        <v>4996</v>
      </c>
      <c r="D2572" s="24">
        <f>VLOOKUP(A2572,[1]FloodArchive!$A$2:$P$6000,8,FALSE)</f>
        <v>36789</v>
      </c>
      <c r="E2572" s="24">
        <f>VLOOKUP(A2572,[1]FloodArchive!$A$2:$P$6000,9,FALSE)</f>
        <v>36799</v>
      </c>
      <c r="F2572" s="25">
        <f t="shared" si="126"/>
        <v>11</v>
      </c>
      <c r="G2572" s="23">
        <f>VLOOKUP(A2572,[1]FloodArchive!$A$2:$P$6000,11,FALSE)</f>
        <v>9</v>
      </c>
      <c r="H2572" s="23">
        <f>VLOOKUP(A2572,[1]FloodArchive!$A$2:$P$6000,12,FALSE)</f>
        <v>28000</v>
      </c>
      <c r="I2572" s="36"/>
      <c r="J2572" s="23" t="str">
        <f>VLOOKUP(A2572,[1]FloodArchive!$A$2:$P$6000,13,FALSE)</f>
        <v>Heavy rain</v>
      </c>
      <c r="K2572" s="26">
        <f>VLOOKUP(A2572,[1]FloodArchive!$A$2:$P$6003,14,FALSE)</f>
        <v>1</v>
      </c>
      <c r="L2572" s="23">
        <f>VLOOKUP(A2572,[1]FloodArchive!$A$2:$P$6000,7,FALSE)</f>
        <v>208182.91</v>
      </c>
      <c r="M2572" s="27">
        <f t="shared" si="127"/>
        <v>6.3598377600093423</v>
      </c>
      <c r="N2572" s="23">
        <f>VLOOKUP(A2572,[1]FloodArchive!$A$2:$P$6000,5,FALSE)</f>
        <v>-74.786100000000005</v>
      </c>
      <c r="O2572" s="23">
        <f>VLOOKUP(A2572,[1]FloodArchive!$A$2:$P$6000,6,FALSE)</f>
        <v>7.36097</v>
      </c>
      <c r="P2572" s="33" t="s">
        <v>4997</v>
      </c>
    </row>
    <row r="2573" spans="1:16" ht="39.950000000000003" customHeight="1" x14ac:dyDescent="0.2">
      <c r="A2573" s="138">
        <f t="shared" si="128"/>
        <v>1643</v>
      </c>
      <c r="B2573" s="21" t="str">
        <f>VLOOKUP(A2573,[1]FloodArchive!$A$2:$N$6000,3,FALSE)</f>
        <v>Belize</v>
      </c>
      <c r="C2573" s="22" t="s">
        <v>4998</v>
      </c>
      <c r="D2573" s="24">
        <f>VLOOKUP(A2573,[1]FloodArchive!$A$2:$P$6000,8,FALSE)</f>
        <v>36800</v>
      </c>
      <c r="E2573" s="24">
        <f>VLOOKUP(A2573,[1]FloodArchive!$A$2:$P$6000,9,FALSE)</f>
        <v>36804</v>
      </c>
      <c r="F2573" s="25">
        <f t="shared" si="126"/>
        <v>5</v>
      </c>
      <c r="G2573" s="23">
        <f>VLOOKUP(A2573,[1]FloodArchive!$A$2:$P$6000,11,FALSE)</f>
        <v>14</v>
      </c>
      <c r="H2573" s="23">
        <f>VLOOKUP(A2573,[1]FloodArchive!$A$2:$P$6000,12,FALSE)</f>
        <v>10621</v>
      </c>
      <c r="I2573" s="36"/>
      <c r="J2573" s="23" t="str">
        <f>VLOOKUP(A2573,[1]FloodArchive!$A$2:$P$6000,13,FALSE)</f>
        <v>Brief torrential rain</v>
      </c>
      <c r="K2573" s="26">
        <f>VLOOKUP(A2573,[1]FloodArchive!$A$2:$P$6003,14,FALSE)</f>
        <v>1</v>
      </c>
      <c r="L2573" s="23">
        <f>VLOOKUP(A2573,[1]FloodArchive!$A$2:$P$6000,7,FALSE)</f>
        <v>3925.89</v>
      </c>
      <c r="M2573" s="27">
        <f t="shared" si="127"/>
        <v>4.2929081312193969</v>
      </c>
      <c r="N2573" s="23">
        <f>VLOOKUP(A2573,[1]FloodArchive!$A$2:$P$6000,5,FALSE)</f>
        <v>-88.399500000000003</v>
      </c>
      <c r="O2573" s="23">
        <f>VLOOKUP(A2573,[1]FloodArchive!$A$2:$P$6000,6,FALSE)</f>
        <v>18.285499999999999</v>
      </c>
      <c r="P2573" s="33" t="s">
        <v>4999</v>
      </c>
    </row>
    <row r="2574" spans="1:16" ht="39.950000000000003" customHeight="1" x14ac:dyDescent="0.2">
      <c r="A2574" s="138">
        <f t="shared" si="128"/>
        <v>1642</v>
      </c>
      <c r="B2574" s="21" t="str">
        <f>VLOOKUP(A2574,[1]FloodArchive!$A$2:$N$6000,3,FALSE)</f>
        <v>Nigeria </v>
      </c>
      <c r="C2574" s="22" t="s">
        <v>5000</v>
      </c>
      <c r="D2574" s="24">
        <f>VLOOKUP(A2574,[1]FloodArchive!$A$2:$P$6000,8,FALSE)</f>
        <v>36789</v>
      </c>
      <c r="E2574" s="24">
        <f>VLOOKUP(A2574,[1]FloodArchive!$A$2:$P$6000,9,FALSE)</f>
        <v>36790</v>
      </c>
      <c r="F2574" s="25">
        <f t="shared" si="126"/>
        <v>2</v>
      </c>
      <c r="G2574" s="23">
        <f>VLOOKUP(A2574,[1]FloodArchive!$A$2:$P$6000,11,FALSE)</f>
        <v>0</v>
      </c>
      <c r="H2574" s="23">
        <f>VLOOKUP(A2574,[1]FloodArchive!$A$2:$P$6000,12,FALSE)</f>
        <v>0</v>
      </c>
      <c r="I2574" s="36"/>
      <c r="J2574" s="23" t="str">
        <f>VLOOKUP(A2574,[1]FloodArchive!$A$2:$P$6000,13,FALSE)</f>
        <v>Brief torrential rain</v>
      </c>
      <c r="K2574" s="26">
        <f>VLOOKUP(A2574,[1]FloodArchive!$A$2:$P$6003,14,FALSE)</f>
        <v>1</v>
      </c>
      <c r="L2574" s="23">
        <f>VLOOKUP(A2574,[1]FloodArchive!$A$2:$P$6000,7,FALSE)</f>
        <v>7724.63</v>
      </c>
      <c r="M2574" s="27">
        <f t="shared" si="127"/>
        <v>4.1889076821030358</v>
      </c>
      <c r="N2574" s="23">
        <f>VLOOKUP(A2574,[1]FloodArchive!$A$2:$P$6000,5,FALSE)</f>
        <v>3.2180200000000001</v>
      </c>
      <c r="O2574" s="23">
        <f>VLOOKUP(A2574,[1]FloodArchive!$A$2:$P$6000,6,FALSE)</f>
        <v>6.7471899999999998</v>
      </c>
      <c r="P2574" s="33" t="s">
        <v>5001</v>
      </c>
    </row>
    <row r="2575" spans="1:16" ht="39.950000000000003" customHeight="1" x14ac:dyDescent="0.2">
      <c r="A2575" s="138">
        <f t="shared" si="128"/>
        <v>1641</v>
      </c>
      <c r="B2575" s="21" t="str">
        <f>VLOOKUP(A2575,[1]FloodArchive!$A$2:$N$6000,3,FALSE)</f>
        <v xml:space="preserve"> India</v>
      </c>
      <c r="C2575" s="22" t="s">
        <v>5002</v>
      </c>
      <c r="D2575" s="24">
        <f>VLOOKUP(A2575,[1]FloodArchive!$A$2:$P$6000,8,FALSE)</f>
        <v>36787</v>
      </c>
      <c r="E2575" s="24">
        <f>VLOOKUP(A2575,[1]FloodArchive!$A$2:$P$6000,9,FALSE)</f>
        <v>36820</v>
      </c>
      <c r="F2575" s="25">
        <f t="shared" si="126"/>
        <v>34</v>
      </c>
      <c r="G2575" s="23">
        <f>VLOOKUP(A2575,[1]FloodArchive!$A$2:$P$6000,11,FALSE)</f>
        <v>1468</v>
      </c>
      <c r="H2575" s="23">
        <f>VLOOKUP(A2575,[1]FloodArchive!$A$2:$P$6000,12,FALSE)</f>
        <v>24000000</v>
      </c>
      <c r="I2575" s="36">
        <v>700000000</v>
      </c>
      <c r="J2575" s="23" t="str">
        <f>VLOOKUP(A2575,[1]FloodArchive!$A$2:$P$6000,13,FALSE)</f>
        <v>Monsoonal rain</v>
      </c>
      <c r="K2575" s="26">
        <f>VLOOKUP(A2575,[1]FloodArchive!$A$2:$P$6003,14,FALSE)</f>
        <v>2</v>
      </c>
      <c r="L2575" s="23">
        <f>VLOOKUP(A2575,[1]FloodArchive!$A$2:$P$6000,7,FALSE)</f>
        <v>155000.88</v>
      </c>
      <c r="M2575" s="27">
        <f t="shared" si="127"/>
        <v>7.0228430765414256</v>
      </c>
      <c r="N2575" s="23">
        <f>VLOOKUP(A2575,[1]FloodArchive!$A$2:$P$6000,5,FALSE)</f>
        <v>88.545299999999997</v>
      </c>
      <c r="O2575" s="23">
        <f>VLOOKUP(A2575,[1]FloodArchive!$A$2:$P$6000,6,FALSE)</f>
        <v>24.084099999999999</v>
      </c>
      <c r="P2575" s="33" t="s">
        <v>5003</v>
      </c>
    </row>
    <row r="2576" spans="1:16" ht="39.950000000000003" customHeight="1" x14ac:dyDescent="0.2">
      <c r="A2576" s="138">
        <f t="shared" si="128"/>
        <v>1640</v>
      </c>
      <c r="B2576" s="21" t="str">
        <f>VLOOKUP(A2576,[1]FloodArchive!$A$2:$N$6000,3,FALSE)</f>
        <v xml:space="preserve"> Mexico</v>
      </c>
      <c r="C2576" s="22" t="s">
        <v>5004</v>
      </c>
      <c r="D2576" s="24">
        <f>VLOOKUP(A2576,[1]FloodArchive!$A$2:$P$6000,8,FALSE)</f>
        <v>36788</v>
      </c>
      <c r="E2576" s="24">
        <f>VLOOKUP(A2576,[1]FloodArchive!$A$2:$P$6000,9,FALSE)</f>
        <v>36791</v>
      </c>
      <c r="F2576" s="25">
        <f t="shared" si="126"/>
        <v>4</v>
      </c>
      <c r="G2576" s="23">
        <f>VLOOKUP(A2576,[1]FloodArchive!$A$2:$P$6000,11,FALSE)</f>
        <v>9</v>
      </c>
      <c r="H2576" s="23">
        <f>VLOOKUP(A2576,[1]FloodArchive!$A$2:$P$6000,12,FALSE)</f>
        <v>0</v>
      </c>
      <c r="I2576" s="36"/>
      <c r="J2576" s="23" t="str">
        <f>VLOOKUP(A2576,[1]FloodArchive!$A$2:$P$6000,13,FALSE)</f>
        <v>Heavy rain</v>
      </c>
      <c r="K2576" s="26">
        <f>VLOOKUP(A2576,[1]FloodArchive!$A$2:$P$6003,14,FALSE)</f>
        <v>1</v>
      </c>
      <c r="L2576" s="23">
        <f>VLOOKUP(A2576,[1]FloodArchive!$A$2:$P$6000,7,FALSE)</f>
        <v>12755.85</v>
      </c>
      <c r="M2576" s="27">
        <f t="shared" si="127"/>
        <v>4.707769394925279</v>
      </c>
      <c r="N2576" s="23">
        <f>VLOOKUP(A2576,[1]FloodArchive!$A$2:$P$6000,5,FALSE)</f>
        <v>-100.301</v>
      </c>
      <c r="O2576" s="23">
        <f>VLOOKUP(A2576,[1]FloodArchive!$A$2:$P$6000,6,FALSE)</f>
        <v>17.257899999999999</v>
      </c>
      <c r="P2576" s="33" t="s">
        <v>5005</v>
      </c>
    </row>
    <row r="2577" spans="1:16" ht="39.950000000000003" customHeight="1" x14ac:dyDescent="0.2">
      <c r="A2577" s="138">
        <f t="shared" si="128"/>
        <v>1639</v>
      </c>
      <c r="B2577" s="21" t="str">
        <f>VLOOKUP(A2577,[1]FloodArchive!$A$2:$N$6000,3,FALSE)</f>
        <v>France </v>
      </c>
      <c r="C2577" s="22" t="s">
        <v>5006</v>
      </c>
      <c r="D2577" s="24">
        <f>VLOOKUP(A2577,[1]FloodArchive!$A$2:$P$6000,8,FALSE)</f>
        <v>36788</v>
      </c>
      <c r="E2577" s="24">
        <f>VLOOKUP(A2577,[1]FloodArchive!$A$2:$P$6000,9,FALSE)</f>
        <v>36789</v>
      </c>
      <c r="F2577" s="25">
        <f t="shared" si="126"/>
        <v>2</v>
      </c>
      <c r="G2577" s="23">
        <f>VLOOKUP(A2577,[1]FloodArchive!$A$2:$P$6000,11,FALSE)</f>
        <v>6</v>
      </c>
      <c r="H2577" s="23">
        <f>VLOOKUP(A2577,[1]FloodArchive!$A$2:$P$6000,12,FALSE)</f>
        <v>0</v>
      </c>
      <c r="I2577" s="36"/>
      <c r="J2577" s="23" t="str">
        <f>VLOOKUP(A2577,[1]FloodArchive!$A$2:$P$6000,13,FALSE)</f>
        <v>Heavy rain</v>
      </c>
      <c r="K2577" s="26">
        <f>VLOOKUP(A2577,[1]FloodArchive!$A$2:$P$6003,14,FALSE)</f>
        <v>1</v>
      </c>
      <c r="L2577" s="23">
        <f>VLOOKUP(A2577,[1]FloodArchive!$A$2:$P$6000,7,FALSE)</f>
        <v>18172.830000000002</v>
      </c>
      <c r="M2577" s="27">
        <f t="shared" si="127"/>
        <v>4.5604525596082528</v>
      </c>
      <c r="N2577" s="23">
        <f>VLOOKUP(A2577,[1]FloodArchive!$A$2:$P$6000,5,FALSE)</f>
        <v>4.4041100000000002</v>
      </c>
      <c r="O2577" s="23">
        <f>VLOOKUP(A2577,[1]FloodArchive!$A$2:$P$6000,6,FALSE)</f>
        <v>43.8005</v>
      </c>
      <c r="P2577" s="33" t="s">
        <v>5007</v>
      </c>
    </row>
    <row r="2578" spans="1:16" ht="39.950000000000003" customHeight="1" x14ac:dyDescent="0.2">
      <c r="A2578" s="138">
        <f t="shared" si="128"/>
        <v>1638</v>
      </c>
      <c r="B2578" s="21" t="str">
        <f>VLOOKUP(A2578,[1]FloodArchive!$A$2:$N$6000,3,FALSE)</f>
        <v xml:space="preserve"> Sri Lanka </v>
      </c>
      <c r="C2578" s="22" t="s">
        <v>5008</v>
      </c>
      <c r="D2578" s="24">
        <f>VLOOKUP(A2578,[1]FloodArchive!$A$2:$P$6000,8,FALSE)</f>
        <v>36787</v>
      </c>
      <c r="E2578" s="24">
        <f>VLOOKUP(A2578,[1]FloodArchive!$A$2:$P$6000,9,FALSE)</f>
        <v>36791</v>
      </c>
      <c r="F2578" s="25">
        <f t="shared" si="126"/>
        <v>5</v>
      </c>
      <c r="G2578" s="23">
        <f>VLOOKUP(A2578,[1]FloodArchive!$A$2:$P$6000,11,FALSE)</f>
        <v>2</v>
      </c>
      <c r="H2578" s="23">
        <f>VLOOKUP(A2578,[1]FloodArchive!$A$2:$P$6000,12,FALSE)</f>
        <v>100000</v>
      </c>
      <c r="I2578" s="36"/>
      <c r="J2578" s="23" t="str">
        <f>VLOOKUP(A2578,[1]FloodArchive!$A$2:$P$6000,13,FALSE)</f>
        <v>Heavy rain</v>
      </c>
      <c r="K2578" s="26">
        <f>VLOOKUP(A2578,[1]FloodArchive!$A$2:$P$6003,14,FALSE)</f>
        <v>1</v>
      </c>
      <c r="L2578" s="23">
        <f>VLOOKUP(A2578,[1]FloodArchive!$A$2:$P$6000,7,FALSE)</f>
        <v>8043.09</v>
      </c>
      <c r="M2578" s="27">
        <f t="shared" si="127"/>
        <v>4.6043929327034476</v>
      </c>
      <c r="N2578" s="23">
        <f>VLOOKUP(A2578,[1]FloodArchive!$A$2:$P$6000,5,FALSE)</f>
        <v>80.615499999999997</v>
      </c>
      <c r="O2578" s="23">
        <f>VLOOKUP(A2578,[1]FloodArchive!$A$2:$P$6000,6,FALSE)</f>
        <v>6.1957599999999999</v>
      </c>
      <c r="P2578" s="33" t="s">
        <v>5009</v>
      </c>
    </row>
    <row r="2579" spans="1:16" ht="39.950000000000003" customHeight="1" x14ac:dyDescent="0.2">
      <c r="A2579" s="138">
        <f t="shared" si="128"/>
        <v>1637</v>
      </c>
      <c r="B2579" s="21" t="str">
        <f>VLOOKUP(A2579,[1]FloodArchive!$A$2:$N$6000,3,FALSE)</f>
        <v>Brazil </v>
      </c>
      <c r="C2579" s="22" t="s">
        <v>5010</v>
      </c>
      <c r="D2579" s="24">
        <f>VLOOKUP(A2579,[1]FloodArchive!$A$2:$P$6000,8,FALSE)</f>
        <v>36785</v>
      </c>
      <c r="E2579" s="24">
        <f>VLOOKUP(A2579,[1]FloodArchive!$A$2:$P$6000,9,FALSE)</f>
        <v>36787</v>
      </c>
      <c r="F2579" s="25">
        <f t="shared" si="126"/>
        <v>3</v>
      </c>
      <c r="G2579" s="23">
        <f>VLOOKUP(A2579,[1]FloodArchive!$A$2:$P$6000,11,FALSE)</f>
        <v>3</v>
      </c>
      <c r="H2579" s="23">
        <f>VLOOKUP(A2579,[1]FloodArchive!$A$2:$P$6000,12,FALSE)</f>
        <v>10000</v>
      </c>
      <c r="I2579" s="36"/>
      <c r="J2579" s="23" t="str">
        <f>VLOOKUP(A2579,[1]FloodArchive!$A$2:$P$6000,13,FALSE)</f>
        <v>Heavy rain</v>
      </c>
      <c r="K2579" s="26">
        <f>VLOOKUP(A2579,[1]FloodArchive!$A$2:$P$6003,14,FALSE)</f>
        <v>1</v>
      </c>
      <c r="L2579" s="23">
        <f>VLOOKUP(A2579,[1]FloodArchive!$A$2:$P$6000,7,FALSE)</f>
        <v>3054.32</v>
      </c>
      <c r="M2579" s="27">
        <f t="shared" si="127"/>
        <v>3.9620357906993364</v>
      </c>
      <c r="N2579" s="23">
        <f>VLOOKUP(A2579,[1]FloodArchive!$A$2:$P$6000,5,FALSE)</f>
        <v>-35.036900000000003</v>
      </c>
      <c r="O2579" s="23">
        <f>VLOOKUP(A2579,[1]FloodArchive!$A$2:$P$6000,6,FALSE)</f>
        <v>-8.2349800000000002</v>
      </c>
      <c r="P2579" s="33"/>
    </row>
    <row r="2580" spans="1:16" ht="39.950000000000003" customHeight="1" x14ac:dyDescent="0.2">
      <c r="A2580" s="138">
        <f t="shared" si="128"/>
        <v>1636</v>
      </c>
      <c r="B2580" s="21" t="str">
        <f>VLOOKUP(A2580,[1]FloodArchive!$A$2:$N$6000,3,FALSE)</f>
        <v>Guatemala </v>
      </c>
      <c r="C2580" s="22" t="s">
        <v>5011</v>
      </c>
      <c r="D2580" s="24">
        <f>VLOOKUP(A2580,[1]FloodArchive!$A$2:$P$6000,8,FALSE)</f>
        <v>36784</v>
      </c>
      <c r="E2580" s="24">
        <f>VLOOKUP(A2580,[1]FloodArchive!$A$2:$P$6000,9,FALSE)</f>
        <v>36786</v>
      </c>
      <c r="F2580" s="25">
        <f t="shared" si="126"/>
        <v>3</v>
      </c>
      <c r="G2580" s="23">
        <f>VLOOKUP(A2580,[1]FloodArchive!$A$2:$P$6000,11,FALSE)</f>
        <v>20</v>
      </c>
      <c r="H2580" s="23">
        <f>VLOOKUP(A2580,[1]FloodArchive!$A$2:$P$6000,12,FALSE)</f>
        <v>1000</v>
      </c>
      <c r="I2580" s="36"/>
      <c r="J2580" s="23" t="str">
        <f>VLOOKUP(A2580,[1]FloodArchive!$A$2:$P$6000,13,FALSE)</f>
        <v>Heavy rain</v>
      </c>
      <c r="K2580" s="26">
        <f>VLOOKUP(A2580,[1]FloodArchive!$A$2:$P$6003,14,FALSE)</f>
        <v>1</v>
      </c>
      <c r="L2580" s="23">
        <f>VLOOKUP(A2580,[1]FloodArchive!$A$2:$P$6000,7,FALSE)</f>
        <v>13966.79</v>
      </c>
      <c r="M2580" s="27">
        <f t="shared" si="127"/>
        <v>4.6222178580080335</v>
      </c>
      <c r="N2580" s="23">
        <f>VLOOKUP(A2580,[1]FloodArchive!$A$2:$P$6000,5,FALSE)</f>
        <v>-90.638999999999996</v>
      </c>
      <c r="O2580" s="23">
        <f>VLOOKUP(A2580,[1]FloodArchive!$A$2:$P$6000,6,FALSE)</f>
        <v>14.9718</v>
      </c>
      <c r="P2580" s="33" t="s">
        <v>5012</v>
      </c>
    </row>
    <row r="2581" spans="1:16" ht="39.950000000000003" customHeight="1" x14ac:dyDescent="0.2">
      <c r="A2581" s="138">
        <f t="shared" si="128"/>
        <v>1635</v>
      </c>
      <c r="B2581" s="21" t="str">
        <f>VLOOKUP(A2581,[1]FloodArchive!$A$2:$N$6000,3,FALSE)</f>
        <v>Japan</v>
      </c>
      <c r="C2581" s="22" t="s">
        <v>5013</v>
      </c>
      <c r="D2581" s="24">
        <f>VLOOKUP(A2581,[1]FloodArchive!$A$2:$P$6000,8,FALSE)</f>
        <v>36780</v>
      </c>
      <c r="E2581" s="24">
        <f>VLOOKUP(A2581,[1]FloodArchive!$A$2:$P$6000,9,FALSE)</f>
        <v>36786</v>
      </c>
      <c r="F2581" s="25">
        <f t="shared" si="126"/>
        <v>7</v>
      </c>
      <c r="G2581" s="23">
        <f>VLOOKUP(A2581,[1]FloodArchive!$A$2:$P$6000,11,FALSE)</f>
        <v>13</v>
      </c>
      <c r="H2581" s="23">
        <f>VLOOKUP(A2581,[1]FloodArchive!$A$2:$P$6000,12,FALSE)</f>
        <v>100000</v>
      </c>
      <c r="I2581" s="36">
        <v>28000000</v>
      </c>
      <c r="J2581" s="23" t="str">
        <f>VLOOKUP(A2581,[1]FloodArchive!$A$2:$P$6000,13,FALSE)</f>
        <v>Tropical cyclone</v>
      </c>
      <c r="K2581" s="26">
        <f>VLOOKUP(A2581,[1]FloodArchive!$A$2:$P$6003,14,FALSE)</f>
        <v>1</v>
      </c>
      <c r="L2581" s="23">
        <f>VLOOKUP(A2581,[1]FloodArchive!$A$2:$P$6000,7,FALSE)</f>
        <v>42969.27</v>
      </c>
      <c r="M2581" s="27">
        <f t="shared" si="127"/>
        <v>5.478256015581688</v>
      </c>
      <c r="N2581" s="23">
        <f>VLOOKUP(A2581,[1]FloodArchive!$A$2:$P$6000,5,FALSE)</f>
        <v>137.30600000000001</v>
      </c>
      <c r="O2581" s="23">
        <f>VLOOKUP(A2581,[1]FloodArchive!$A$2:$P$6000,6,FALSE)</f>
        <v>34.949800000000003</v>
      </c>
      <c r="P2581" s="33" t="s">
        <v>5014</v>
      </c>
    </row>
    <row r="2582" spans="1:16" ht="39.950000000000003" customHeight="1" x14ac:dyDescent="0.2">
      <c r="A2582" s="138">
        <f t="shared" si="128"/>
        <v>1634</v>
      </c>
      <c r="B2582" s="21" t="str">
        <f>VLOOKUP(A2582,[1]FloodArchive!$A$2:$N$6000,3,FALSE)</f>
        <v>North Korea </v>
      </c>
      <c r="C2582" s="22" t="s">
        <v>5015</v>
      </c>
      <c r="D2582" s="24">
        <f>VLOOKUP(A2582,[1]FloodArchive!$A$2:$P$6000,8,FALSE)</f>
        <v>36769</v>
      </c>
      <c r="E2582" s="24">
        <f>VLOOKUP(A2582,[1]FloodArchive!$A$2:$P$6000,9,FALSE)</f>
        <v>36773</v>
      </c>
      <c r="F2582" s="25">
        <f t="shared" si="126"/>
        <v>5</v>
      </c>
      <c r="G2582" s="23">
        <f>VLOOKUP(A2582,[1]FloodArchive!$A$2:$P$6000,11,FALSE)</f>
        <v>42</v>
      </c>
      <c r="H2582" s="23">
        <f>VLOOKUP(A2582,[1]FloodArchive!$A$2:$P$6000,12,FALSE)</f>
        <v>0</v>
      </c>
      <c r="I2582" s="36"/>
      <c r="J2582" s="23" t="str">
        <f>VLOOKUP(A2582,[1]FloodArchive!$A$2:$P$6000,13,FALSE)</f>
        <v>Tropical cyclone</v>
      </c>
      <c r="K2582" s="26">
        <f>VLOOKUP(A2582,[1]FloodArchive!$A$2:$P$6003,14,FALSE)</f>
        <v>1</v>
      </c>
      <c r="L2582" s="23">
        <f>VLOOKUP(A2582,[1]FloodArchive!$A$2:$P$6000,7,FALSE)</f>
        <v>16446.57</v>
      </c>
      <c r="M2582" s="27">
        <f t="shared" si="127"/>
        <v>4.9150453421602256</v>
      </c>
      <c r="N2582" s="23">
        <f>VLOOKUP(A2582,[1]FloodArchive!$A$2:$P$6000,5,FALSE)</f>
        <v>129.542</v>
      </c>
      <c r="O2582" s="23">
        <f>VLOOKUP(A2582,[1]FloodArchive!$A$2:$P$6000,6,FALSE)</f>
        <v>41.785299999999999</v>
      </c>
      <c r="P2582" s="33" t="s">
        <v>5016</v>
      </c>
    </row>
    <row r="2583" spans="1:16" ht="39.950000000000003" customHeight="1" x14ac:dyDescent="0.2">
      <c r="A2583" s="138">
        <f t="shared" si="128"/>
        <v>1633</v>
      </c>
      <c r="B2583" s="21" t="str">
        <f>VLOOKUP(A2583,[1]FloodArchive!$A$2:$N$6000,3,FALSE)</f>
        <v>El Salvador </v>
      </c>
      <c r="C2583" s="22" t="s">
        <v>5017</v>
      </c>
      <c r="D2583" s="24">
        <f>VLOOKUP(A2583,[1]FloodArchive!$A$2:$P$6000,8,FALSE)</f>
        <v>36774</v>
      </c>
      <c r="E2583" s="24">
        <f>VLOOKUP(A2583,[1]FloodArchive!$A$2:$P$6000,9,FALSE)</f>
        <v>36777</v>
      </c>
      <c r="F2583" s="25">
        <f t="shared" si="126"/>
        <v>4</v>
      </c>
      <c r="G2583" s="23">
        <f>VLOOKUP(A2583,[1]FloodArchive!$A$2:$P$6000,11,FALSE)</f>
        <v>2</v>
      </c>
      <c r="H2583" s="23">
        <f>VLOOKUP(A2583,[1]FloodArchive!$A$2:$P$6000,12,FALSE)</f>
        <v>400</v>
      </c>
      <c r="I2583" s="36"/>
      <c r="J2583" s="23" t="str">
        <f>VLOOKUP(A2583,[1]FloodArchive!$A$2:$P$6000,13,FALSE)</f>
        <v>Heavy rain</v>
      </c>
      <c r="K2583" s="26">
        <f>VLOOKUP(A2583,[1]FloodArchive!$A$2:$P$6003,14,FALSE)</f>
        <v>1</v>
      </c>
      <c r="L2583" s="23">
        <f>VLOOKUP(A2583,[1]FloodArchive!$A$2:$P$6000,7,FALSE)</f>
        <v>8638.2099999999991</v>
      </c>
      <c r="M2583" s="27">
        <f t="shared" si="127"/>
        <v>4.5384837491237908</v>
      </c>
      <c r="N2583" s="23">
        <f>VLOOKUP(A2583,[1]FloodArchive!$A$2:$P$6000,5,FALSE)</f>
        <v>-88.626599999999996</v>
      </c>
      <c r="O2583" s="23">
        <f>VLOOKUP(A2583,[1]FloodArchive!$A$2:$P$6000,6,FALSE)</f>
        <v>13.7974</v>
      </c>
      <c r="P2583" s="33" t="s">
        <v>5018</v>
      </c>
    </row>
    <row r="2584" spans="1:16" ht="39.950000000000003" customHeight="1" x14ac:dyDescent="0.2">
      <c r="A2584" s="138">
        <f t="shared" si="128"/>
        <v>1632</v>
      </c>
      <c r="B2584" s="21" t="str">
        <f>VLOOKUP(A2584,[1]FloodArchive!$A$2:$N$6000,3,FALSE)</f>
        <v>Philippines</v>
      </c>
      <c r="C2584" s="22" t="s">
        <v>5019</v>
      </c>
      <c r="D2584" s="24">
        <f>VLOOKUP(A2584,[1]FloodArchive!$A$2:$P$6000,8,FALSE)</f>
        <v>36773</v>
      </c>
      <c r="E2584" s="24">
        <f>VLOOKUP(A2584,[1]FloodArchive!$A$2:$P$6000,9,FALSE)</f>
        <v>36774</v>
      </c>
      <c r="F2584" s="25">
        <f t="shared" si="126"/>
        <v>2</v>
      </c>
      <c r="G2584" s="23">
        <f>VLOOKUP(A2584,[1]FloodArchive!$A$2:$P$6000,11,FALSE)</f>
        <v>3</v>
      </c>
      <c r="H2584" s="23">
        <f>VLOOKUP(A2584,[1]FloodArchive!$A$2:$P$6000,12,FALSE)</f>
        <v>5000</v>
      </c>
      <c r="I2584" s="36"/>
      <c r="J2584" s="23" t="str">
        <f>VLOOKUP(A2584,[1]FloodArchive!$A$2:$P$6000,13,FALSE)</f>
        <v>Heavy rain</v>
      </c>
      <c r="K2584" s="26">
        <f>VLOOKUP(A2584,[1]FloodArchive!$A$2:$P$6003,14,FALSE)</f>
        <v>1</v>
      </c>
      <c r="L2584" s="23">
        <f>VLOOKUP(A2584,[1]FloodArchive!$A$2:$P$6000,7,FALSE)</f>
        <v>1633.72</v>
      </c>
      <c r="M2584" s="27">
        <f t="shared" si="127"/>
        <v>3.5142076213763276</v>
      </c>
      <c r="N2584" s="23">
        <f>VLOOKUP(A2584,[1]FloodArchive!$A$2:$P$6000,5,FALSE)</f>
        <v>120.916</v>
      </c>
      <c r="O2584" s="23">
        <f>VLOOKUP(A2584,[1]FloodArchive!$A$2:$P$6000,6,FALSE)</f>
        <v>14.775700000000001</v>
      </c>
      <c r="P2584" s="33" t="s">
        <v>5020</v>
      </c>
    </row>
    <row r="2585" spans="1:16" ht="39.950000000000003" customHeight="1" x14ac:dyDescent="0.2">
      <c r="A2585" s="138">
        <f t="shared" si="128"/>
        <v>1631</v>
      </c>
      <c r="B2585" s="21" t="str">
        <f>VLOOKUP(A2585,[1]FloodArchive!$A$2:$N$6000,3,FALSE)</f>
        <v>China</v>
      </c>
      <c r="C2585" s="22" t="s">
        <v>5021</v>
      </c>
      <c r="D2585" s="24">
        <f>VLOOKUP(A2585,[1]FloodArchive!$A$2:$P$6000,8,FALSE)</f>
        <v>36770</v>
      </c>
      <c r="E2585" s="24">
        <f>VLOOKUP(A2585,[1]FloodArchive!$A$2:$P$6000,9,FALSE)</f>
        <v>36775</v>
      </c>
      <c r="F2585" s="25">
        <f t="shared" si="126"/>
        <v>6</v>
      </c>
      <c r="G2585" s="23">
        <f>VLOOKUP(A2585,[1]FloodArchive!$A$2:$P$6000,11,FALSE)</f>
        <v>47</v>
      </c>
      <c r="H2585" s="23">
        <f>VLOOKUP(A2585,[1]FloodArchive!$A$2:$P$6000,12,FALSE)</f>
        <v>46000</v>
      </c>
      <c r="I2585" s="36">
        <v>169000000</v>
      </c>
      <c r="J2585" s="23" t="str">
        <f>VLOOKUP(A2585,[1]FloodArchive!$A$2:$P$6000,13,FALSE)</f>
        <v>Heavy rain</v>
      </c>
      <c r="K2585" s="26">
        <f>VLOOKUP(A2585,[1]FloodArchive!$A$2:$P$6003,14,FALSE)</f>
        <v>1</v>
      </c>
      <c r="L2585" s="23">
        <f>VLOOKUP(A2585,[1]FloodArchive!$A$2:$P$6000,7,FALSE)</f>
        <v>25899.58</v>
      </c>
      <c r="M2585" s="27">
        <f t="shared" si="127"/>
        <v>5.1914439717945724</v>
      </c>
      <c r="N2585" s="23">
        <f>VLOOKUP(A2585,[1]FloodArchive!$A$2:$P$6000,5,FALSE)</f>
        <v>113.483</v>
      </c>
      <c r="O2585" s="23">
        <f>VLOOKUP(A2585,[1]FloodArchive!$A$2:$P$6000,6,FALSE)</f>
        <v>25.229299999999999</v>
      </c>
      <c r="P2585" s="33" t="s">
        <v>5022</v>
      </c>
    </row>
    <row r="2586" spans="1:16" ht="39.950000000000003" customHeight="1" x14ac:dyDescent="0.2">
      <c r="A2586" s="138">
        <f t="shared" si="128"/>
        <v>1630</v>
      </c>
      <c r="B2586" s="21" t="str">
        <f>VLOOKUP(A2586,[1]FloodArchive!$A$2:$N$6000,3,FALSE)</f>
        <v>China</v>
      </c>
      <c r="C2586" s="22" t="s">
        <v>5023</v>
      </c>
      <c r="D2586" s="24">
        <f>VLOOKUP(A2586,[1]FloodArchive!$A$2:$P$6000,8,FALSE)</f>
        <v>36766</v>
      </c>
      <c r="E2586" s="24">
        <f>VLOOKUP(A2586,[1]FloodArchive!$A$2:$P$6000,9,FALSE)</f>
        <v>36774</v>
      </c>
      <c r="F2586" s="25">
        <f t="shared" si="126"/>
        <v>9</v>
      </c>
      <c r="G2586" s="23">
        <f>VLOOKUP(A2586,[1]FloodArchive!$A$2:$P$6000,11,FALSE)</f>
        <v>0</v>
      </c>
      <c r="H2586" s="23">
        <f>VLOOKUP(A2586,[1]FloodArchive!$A$2:$P$6000,12,FALSE)</f>
        <v>1300</v>
      </c>
      <c r="I2586" s="36"/>
      <c r="J2586" s="23" t="str">
        <f>VLOOKUP(A2586,[1]FloodArchive!$A$2:$P$6000,13,FALSE)</f>
        <v>Heavy rain</v>
      </c>
      <c r="K2586" s="26">
        <f>VLOOKUP(A2586,[1]FloodArchive!$A$2:$P$6003,14,FALSE)</f>
        <v>1</v>
      </c>
      <c r="L2586" s="23">
        <f>VLOOKUP(A2586,[1]FloodArchive!$A$2:$P$6000,7,FALSE)</f>
        <v>9210.7800000000007</v>
      </c>
      <c r="M2586" s="27">
        <f t="shared" si="127"/>
        <v>4.9185389187189363</v>
      </c>
      <c r="N2586" s="23">
        <f>VLOOKUP(A2586,[1]FloodArchive!$A$2:$P$6000,5,FALSE)</f>
        <v>89.384500000000003</v>
      </c>
      <c r="O2586" s="23">
        <f>VLOOKUP(A2586,[1]FloodArchive!$A$2:$P$6000,6,FALSE)</f>
        <v>28.9955</v>
      </c>
      <c r="P2586" s="33" t="s">
        <v>5024</v>
      </c>
    </row>
    <row r="2587" spans="1:16" ht="39.950000000000003" customHeight="1" x14ac:dyDescent="0.2">
      <c r="A2587" s="138">
        <f t="shared" si="128"/>
        <v>1629</v>
      </c>
      <c r="B2587" s="21" t="str">
        <f>VLOOKUP(A2587,[1]FloodArchive!$A$2:$N$6000,3,FALSE)</f>
        <v>Cambodia</v>
      </c>
      <c r="C2587" s="22" t="s">
        <v>5025</v>
      </c>
      <c r="D2587" s="24">
        <f>VLOOKUP(A2587,[1]FloodArchive!$A$2:$P$6000,8,FALSE)</f>
        <v>36766</v>
      </c>
      <c r="E2587" s="24">
        <f>VLOOKUP(A2587,[1]FloodArchive!$A$2:$P$6000,9,FALSE)</f>
        <v>36770</v>
      </c>
      <c r="F2587" s="25">
        <f t="shared" si="126"/>
        <v>5</v>
      </c>
      <c r="G2587" s="23">
        <f>VLOOKUP(A2587,[1]FloodArchive!$A$2:$P$6000,11,FALSE)</f>
        <v>1139</v>
      </c>
      <c r="H2587" s="23">
        <f>VLOOKUP(A2587,[1]FloodArchive!$A$2:$P$6000,12,FALSE)</f>
        <v>6574000</v>
      </c>
      <c r="I2587" s="36">
        <v>782000000</v>
      </c>
      <c r="J2587" s="23" t="str">
        <f>VLOOKUP(A2587,[1]FloodArchive!$A$2:$P$6000,13,FALSE)</f>
        <v>Monsoonal rain</v>
      </c>
      <c r="K2587" s="26">
        <f>VLOOKUP(A2587,[1]FloodArchive!$A$2:$P$6003,14,FALSE)</f>
        <v>2</v>
      </c>
      <c r="L2587" s="23">
        <f>VLOOKUP(A2587,[1]FloodArchive!$A$2:$P$6000,7,FALSE)</f>
        <v>208158.42</v>
      </c>
      <c r="M2587" s="27">
        <f t="shared" si="127"/>
        <v>6.318393982773018</v>
      </c>
      <c r="N2587" s="23">
        <f>VLOOKUP(A2587,[1]FloodArchive!$A$2:$P$6000,5,FALSE)</f>
        <v>106.19499999999999</v>
      </c>
      <c r="O2587" s="23">
        <f>VLOOKUP(A2587,[1]FloodArchive!$A$2:$P$6000,6,FALSE)</f>
        <v>11.543900000000001</v>
      </c>
      <c r="P2587" s="33" t="s">
        <v>5026</v>
      </c>
    </row>
    <row r="2588" spans="1:16" ht="39.950000000000003" customHeight="1" x14ac:dyDescent="0.2">
      <c r="A2588" s="138">
        <f t="shared" si="128"/>
        <v>1628</v>
      </c>
      <c r="B2588" s="21" t="str">
        <f>VLOOKUP(A2588,[1]FloodArchive!$A$2:$N$6000,3,FALSE)</f>
        <v>India </v>
      </c>
      <c r="C2588" s="22" t="s">
        <v>5027</v>
      </c>
      <c r="D2588" s="24">
        <f>VLOOKUP(A2588,[1]FloodArchive!$A$2:$P$6000,8,FALSE)</f>
        <v>36768</v>
      </c>
      <c r="E2588" s="24">
        <f>VLOOKUP(A2588,[1]FloodArchive!$A$2:$P$6000,9,FALSE)</f>
        <v>36770</v>
      </c>
      <c r="F2588" s="25">
        <f t="shared" si="126"/>
        <v>3</v>
      </c>
      <c r="G2588" s="23">
        <f>VLOOKUP(A2588,[1]FloodArchive!$A$2:$P$6000,11,FALSE)</f>
        <v>40</v>
      </c>
      <c r="H2588" s="23">
        <f>VLOOKUP(A2588,[1]FloodArchive!$A$2:$P$6000,12,FALSE)</f>
        <v>5000</v>
      </c>
      <c r="I2588" s="36"/>
      <c r="J2588" s="23" t="str">
        <f>VLOOKUP(A2588,[1]FloodArchive!$A$2:$P$6000,13,FALSE)</f>
        <v>Heavy rain</v>
      </c>
      <c r="K2588" s="26">
        <f>VLOOKUP(A2588,[1]FloodArchive!$A$2:$P$6003,14,FALSE)</f>
        <v>1</v>
      </c>
      <c r="L2588" s="23">
        <f>VLOOKUP(A2588,[1]FloodArchive!$A$2:$P$6000,7,FALSE)</f>
        <v>36854.1</v>
      </c>
      <c r="M2588" s="27">
        <f t="shared" si="127"/>
        <v>5.0436070646440756</v>
      </c>
      <c r="N2588" s="23">
        <f>VLOOKUP(A2588,[1]FloodArchive!$A$2:$P$6000,5,FALSE)</f>
        <v>80.038499999999999</v>
      </c>
      <c r="O2588" s="23">
        <f>VLOOKUP(A2588,[1]FloodArchive!$A$2:$P$6000,6,FALSE)</f>
        <v>19.9343</v>
      </c>
      <c r="P2588" s="33" t="s">
        <v>5028</v>
      </c>
    </row>
    <row r="2589" spans="1:16" ht="39.950000000000003" customHeight="1" x14ac:dyDescent="0.2">
      <c r="A2589" s="138">
        <f t="shared" si="128"/>
        <v>1627</v>
      </c>
      <c r="B2589" s="21" t="str">
        <f>VLOOKUP(A2589,[1]FloodArchive!$A$2:$N$6000,3,FALSE)</f>
        <v>China</v>
      </c>
      <c r="C2589" s="22" t="s">
        <v>5029</v>
      </c>
      <c r="D2589" s="24">
        <f>VLOOKUP(A2589,[1]FloodArchive!$A$2:$P$6000,8,FALSE)</f>
        <v>36768</v>
      </c>
      <c r="E2589" s="24">
        <f>VLOOKUP(A2589,[1]FloodArchive!$A$2:$P$6000,9,FALSE)</f>
        <v>36779</v>
      </c>
      <c r="F2589" s="25">
        <f t="shared" si="126"/>
        <v>12</v>
      </c>
      <c r="G2589" s="23">
        <f>VLOOKUP(A2589,[1]FloodArchive!$A$2:$P$6000,11,FALSE)</f>
        <v>31</v>
      </c>
      <c r="H2589" s="23">
        <f>VLOOKUP(A2589,[1]FloodArchive!$A$2:$P$6000,12,FALSE)</f>
        <v>14140</v>
      </c>
      <c r="I2589" s="36">
        <v>1000000</v>
      </c>
      <c r="J2589" s="23" t="str">
        <f>VLOOKUP(A2589,[1]FloodArchive!$A$2:$P$6000,13,FALSE)</f>
        <v>Tropical cyclone</v>
      </c>
      <c r="K2589" s="26">
        <f>VLOOKUP(A2589,[1]FloodArchive!$A$2:$P$6003,14,FALSE)</f>
        <v>1</v>
      </c>
      <c r="L2589" s="23">
        <f>VLOOKUP(A2589,[1]FloodArchive!$A$2:$P$6000,7,FALSE)</f>
        <v>81863.87</v>
      </c>
      <c r="M2589" s="27">
        <f t="shared" si="127"/>
        <v>5.9922735175066126</v>
      </c>
      <c r="N2589" s="23">
        <f>VLOOKUP(A2589,[1]FloodArchive!$A$2:$P$6000,5,FALSE)</f>
        <v>132.05799999999999</v>
      </c>
      <c r="O2589" s="23">
        <f>VLOOKUP(A2589,[1]FloodArchive!$A$2:$P$6000,6,FALSE)</f>
        <v>43.773899999999998</v>
      </c>
      <c r="P2589" s="33" t="s">
        <v>5030</v>
      </c>
    </row>
    <row r="2590" spans="1:16" ht="39.950000000000003" customHeight="1" x14ac:dyDescent="0.2">
      <c r="A2590" s="138">
        <f t="shared" si="128"/>
        <v>1626</v>
      </c>
      <c r="B2590" s="21" t="str">
        <f>VLOOKUP(A2590,[1]FloodArchive!$A$2:$N$6000,3,FALSE)</f>
        <v xml:space="preserve"> India </v>
      </c>
      <c r="C2590" s="22" t="s">
        <v>5031</v>
      </c>
      <c r="D2590" s="24">
        <f>VLOOKUP(A2590,[1]FloodArchive!$A$2:$P$6000,8,FALSE)</f>
        <v>36767</v>
      </c>
      <c r="E2590" s="24">
        <f>VLOOKUP(A2590,[1]FloodArchive!$A$2:$P$6000,9,FALSE)</f>
        <v>36783</v>
      </c>
      <c r="F2590" s="25">
        <f t="shared" si="126"/>
        <v>17</v>
      </c>
      <c r="G2590" s="23">
        <f>VLOOKUP(A2590,[1]FloodArchive!$A$2:$P$6000,11,FALSE)</f>
        <v>578</v>
      </c>
      <c r="H2590" s="23">
        <f>VLOOKUP(A2590,[1]FloodArchive!$A$2:$P$6000,12,FALSE)</f>
        <v>0</v>
      </c>
      <c r="I2590" s="36"/>
      <c r="J2590" s="23" t="str">
        <f>VLOOKUP(A2590,[1]FloodArchive!$A$2:$P$6000,13,FALSE)</f>
        <v>Monsoonal rain</v>
      </c>
      <c r="K2590" s="26">
        <f>VLOOKUP(A2590,[1]FloodArchive!$A$2:$P$6003,14,FALSE)</f>
        <v>1</v>
      </c>
      <c r="L2590" s="23">
        <f>VLOOKUP(A2590,[1]FloodArchive!$A$2:$P$6000,7,FALSE)</f>
        <v>223178.01</v>
      </c>
      <c r="M2590" s="27">
        <f t="shared" si="127"/>
        <v>6.5791003221898059</v>
      </c>
      <c r="N2590" s="23">
        <f>VLOOKUP(A2590,[1]FloodArchive!$A$2:$P$6000,5,FALSE)</f>
        <v>80.467799999999997</v>
      </c>
      <c r="O2590" s="23">
        <f>VLOOKUP(A2590,[1]FloodArchive!$A$2:$P$6000,6,FALSE)</f>
        <v>26.960699999999999</v>
      </c>
      <c r="P2590" s="33" t="s">
        <v>5032</v>
      </c>
    </row>
    <row r="2591" spans="1:16" ht="39.950000000000003" customHeight="1" x14ac:dyDescent="0.2">
      <c r="A2591" s="138">
        <f t="shared" si="128"/>
        <v>1625</v>
      </c>
      <c r="B2591" s="21" t="str">
        <f>VLOOKUP(A2591,[1]FloodArchive!$A$2:$N$6000,3,FALSE)</f>
        <v>South Korea </v>
      </c>
      <c r="C2591" s="22" t="s">
        <v>5033</v>
      </c>
      <c r="D2591" s="24">
        <f>VLOOKUP(A2591,[1]FloodArchive!$A$2:$P$6000,8,FALSE)</f>
        <v>36764</v>
      </c>
      <c r="E2591" s="24">
        <f>VLOOKUP(A2591,[1]FloodArchive!$A$2:$P$6000,9,FALSE)</f>
        <v>36767</v>
      </c>
      <c r="F2591" s="25">
        <f t="shared" si="126"/>
        <v>4</v>
      </c>
      <c r="G2591" s="23">
        <f>VLOOKUP(A2591,[1]FloodArchive!$A$2:$P$6000,11,FALSE)</f>
        <v>7</v>
      </c>
      <c r="H2591" s="23">
        <f>VLOOKUP(A2591,[1]FloodArchive!$A$2:$P$6000,12,FALSE)</f>
        <v>500</v>
      </c>
      <c r="I2591" s="36">
        <v>27000000</v>
      </c>
      <c r="J2591" s="23" t="str">
        <f>VLOOKUP(A2591,[1]FloodArchive!$A$2:$P$6000,13,FALSE)</f>
        <v>Brief torrential rain</v>
      </c>
      <c r="K2591" s="26">
        <f>VLOOKUP(A2591,[1]FloodArchive!$A$2:$P$6003,14,FALSE)</f>
        <v>1</v>
      </c>
      <c r="L2591" s="23">
        <f>VLOOKUP(A2591,[1]FloodArchive!$A$2:$P$6000,7,FALSE)</f>
        <v>27589.360000000001</v>
      </c>
      <c r="M2591" s="27">
        <f t="shared" si="127"/>
        <v>5.0428016174435299</v>
      </c>
      <c r="N2591" s="23">
        <f>VLOOKUP(A2591,[1]FloodArchive!$A$2:$P$6000,5,FALSE)</f>
        <v>127.02</v>
      </c>
      <c r="O2591" s="23">
        <f>VLOOKUP(A2591,[1]FloodArchive!$A$2:$P$6000,6,FALSE)</f>
        <v>35.668100000000003</v>
      </c>
      <c r="P2591" s="33" t="s">
        <v>5034</v>
      </c>
    </row>
    <row r="2592" spans="1:16" ht="39.950000000000003" customHeight="1" x14ac:dyDescent="0.2">
      <c r="A2592" s="138">
        <f t="shared" si="128"/>
        <v>1624</v>
      </c>
      <c r="B2592" s="21" t="str">
        <f>VLOOKUP(A2592,[1]FloodArchive!$A$2:$N$6000,3,FALSE)</f>
        <v xml:space="preserve"> Ethiopia </v>
      </c>
      <c r="C2592" s="22" t="s">
        <v>5035</v>
      </c>
      <c r="D2592" s="24">
        <f>VLOOKUP(A2592,[1]FloodArchive!$A$2:$P$6000,8,FALSE)</f>
        <v>36748</v>
      </c>
      <c r="E2592" s="24">
        <f>VLOOKUP(A2592,[1]FloodArchive!$A$2:$P$6000,9,FALSE)</f>
        <v>36759</v>
      </c>
      <c r="F2592" s="25">
        <f t="shared" si="126"/>
        <v>12</v>
      </c>
      <c r="G2592" s="23">
        <f>VLOOKUP(A2592,[1]FloodArchive!$A$2:$P$6000,11,FALSE)</f>
        <v>9</v>
      </c>
      <c r="H2592" s="23">
        <f>VLOOKUP(A2592,[1]FloodArchive!$A$2:$P$6000,12,FALSE)</f>
        <v>30000</v>
      </c>
      <c r="I2592" s="36"/>
      <c r="J2592" s="23" t="str">
        <f>VLOOKUP(A2592,[1]FloodArchive!$A$2:$P$6000,13,FALSE)</f>
        <v>Heavy rain</v>
      </c>
      <c r="K2592" s="26">
        <f>VLOOKUP(A2592,[1]FloodArchive!$A$2:$P$6003,14,FALSE)</f>
        <v>1</v>
      </c>
      <c r="L2592" s="23">
        <f>VLOOKUP(A2592,[1]FloodArchive!$A$2:$P$6000,7,FALSE)</f>
        <v>57517.62</v>
      </c>
      <c r="M2592" s="27">
        <f t="shared" si="127"/>
        <v>5.8389821532859498</v>
      </c>
      <c r="N2592" s="23">
        <f>VLOOKUP(A2592,[1]FloodArchive!$A$2:$P$6000,5,FALSE)</f>
        <v>40.609099999999998</v>
      </c>
      <c r="O2592" s="23">
        <f>VLOOKUP(A2592,[1]FloodArchive!$A$2:$P$6000,6,FALSE)</f>
        <v>10.515700000000001</v>
      </c>
      <c r="P2592" s="33" t="s">
        <v>5036</v>
      </c>
    </row>
    <row r="2593" spans="1:16" ht="39.950000000000003" customHeight="1" x14ac:dyDescent="0.2">
      <c r="A2593" s="138">
        <f t="shared" si="128"/>
        <v>1623</v>
      </c>
      <c r="B2593" s="21" t="str">
        <f>VLOOKUP(A2593,[1]FloodArchive!$A$2:$N$6000,3,FALSE)</f>
        <v xml:space="preserve"> India </v>
      </c>
      <c r="C2593" s="22" t="s">
        <v>5037</v>
      </c>
      <c r="D2593" s="24">
        <f>VLOOKUP(A2593,[1]FloodArchive!$A$2:$P$6000,8,FALSE)</f>
        <v>36761</v>
      </c>
      <c r="E2593" s="24">
        <f>VLOOKUP(A2593,[1]FloodArchive!$A$2:$P$6000,9,FALSE)</f>
        <v>36769</v>
      </c>
      <c r="F2593" s="25">
        <f t="shared" si="126"/>
        <v>9</v>
      </c>
      <c r="G2593" s="23">
        <f>VLOOKUP(A2593,[1]FloodArchive!$A$2:$P$6000,11,FALSE)</f>
        <v>162</v>
      </c>
      <c r="H2593" s="23">
        <f>VLOOKUP(A2593,[1]FloodArchive!$A$2:$P$6000,12,FALSE)</f>
        <v>3000000</v>
      </c>
      <c r="I2593" s="36">
        <v>177000000</v>
      </c>
      <c r="J2593" s="23" t="str">
        <f>VLOOKUP(A2593,[1]FloodArchive!$A$2:$P$6000,13,FALSE)</f>
        <v>Brief torrential rain</v>
      </c>
      <c r="K2593" s="26">
        <f>VLOOKUP(A2593,[1]FloodArchive!$A$2:$P$6003,14,FALSE)</f>
        <v>2</v>
      </c>
      <c r="L2593" s="23">
        <f>VLOOKUP(A2593,[1]FloodArchive!$A$2:$P$6000,7,FALSE)</f>
        <v>129459.76</v>
      </c>
      <c r="M2593" s="27">
        <f t="shared" si="127"/>
        <v>6.3674073026657041</v>
      </c>
      <c r="N2593" s="23">
        <f>VLOOKUP(A2593,[1]FloodArchive!$A$2:$P$6000,5,FALSE)</f>
        <v>79.209800000000001</v>
      </c>
      <c r="O2593" s="23">
        <f>VLOOKUP(A2593,[1]FloodArchive!$A$2:$P$6000,6,FALSE)</f>
        <v>17.133500000000002</v>
      </c>
      <c r="P2593" s="33" t="s">
        <v>5038</v>
      </c>
    </row>
    <row r="2594" spans="1:16" ht="39.950000000000003" customHeight="1" x14ac:dyDescent="0.2">
      <c r="A2594" s="138">
        <f t="shared" si="128"/>
        <v>1622</v>
      </c>
      <c r="B2594" s="21" t="str">
        <f>VLOOKUP(A2594,[1]FloodArchive!$A$2:$N$6000,3,FALSE)</f>
        <v>Vietnam</v>
      </c>
      <c r="C2594" s="22" t="s">
        <v>5039</v>
      </c>
      <c r="D2594" s="24">
        <f>VLOOKUP(A2594,[1]FloodArchive!$A$2:$P$6000,8,FALSE)</f>
        <v>36759</v>
      </c>
      <c r="E2594" s="24">
        <f>VLOOKUP(A2594,[1]FloodArchive!$A$2:$P$6000,9,FALSE)</f>
        <v>36766</v>
      </c>
      <c r="F2594" s="25">
        <f t="shared" si="126"/>
        <v>8</v>
      </c>
      <c r="G2594" s="23">
        <f>VLOOKUP(A2594,[1]FloodArchive!$A$2:$P$6000,11,FALSE)</f>
        <v>14</v>
      </c>
      <c r="H2594" s="23">
        <f>VLOOKUP(A2594,[1]FloodArchive!$A$2:$P$6000,12,FALSE)</f>
        <v>400500</v>
      </c>
      <c r="I2594" s="36">
        <v>21500000</v>
      </c>
      <c r="J2594" s="23" t="str">
        <f>VLOOKUP(A2594,[1]FloodArchive!$A$2:$P$6000,13,FALSE)</f>
        <v>Tropical cyclone</v>
      </c>
      <c r="K2594" s="26">
        <f>VLOOKUP(A2594,[1]FloodArchive!$A$2:$P$6003,14,FALSE)</f>
        <v>1</v>
      </c>
      <c r="L2594" s="23">
        <f>VLOOKUP(A2594,[1]FloodArchive!$A$2:$P$6000,7,FALSE)</f>
        <v>78305.55</v>
      </c>
      <c r="M2594" s="27">
        <f t="shared" si="127"/>
        <v>5.7968825312843046</v>
      </c>
      <c r="N2594" s="23">
        <f>VLOOKUP(A2594,[1]FloodArchive!$A$2:$P$6000,5,FALSE)</f>
        <v>103.81100000000001</v>
      </c>
      <c r="O2594" s="23">
        <f>VLOOKUP(A2594,[1]FloodArchive!$A$2:$P$6000,6,FALSE)</f>
        <v>15.1121</v>
      </c>
      <c r="P2594" s="33" t="s">
        <v>5040</v>
      </c>
    </row>
    <row r="2595" spans="1:16" ht="39.950000000000003" customHeight="1" x14ac:dyDescent="0.2">
      <c r="A2595" s="138">
        <f t="shared" si="128"/>
        <v>1621</v>
      </c>
      <c r="B2595" s="21" t="str">
        <f>VLOOKUP(A2595,[1]FloodArchive!$A$2:$N$6000,3,FALSE)</f>
        <v>Iran</v>
      </c>
      <c r="C2595" s="22" t="s">
        <v>5041</v>
      </c>
      <c r="D2595" s="24">
        <f>VLOOKUP(A2595,[1]FloodArchive!$A$2:$P$6000,8,FALSE)</f>
        <v>36745</v>
      </c>
      <c r="E2595" s="24">
        <f>VLOOKUP(A2595,[1]FloodArchive!$A$2:$P$6000,9,FALSE)</f>
        <v>36747</v>
      </c>
      <c r="F2595" s="25">
        <f t="shared" si="126"/>
        <v>3</v>
      </c>
      <c r="G2595" s="23">
        <f>VLOOKUP(A2595,[1]FloodArchive!$A$2:$P$6000,11,FALSE)</f>
        <v>8</v>
      </c>
      <c r="H2595" s="23">
        <f>VLOOKUP(A2595,[1]FloodArchive!$A$2:$P$6000,12,FALSE)</f>
        <v>400</v>
      </c>
      <c r="I2595" s="36">
        <v>6000000</v>
      </c>
      <c r="J2595" s="23" t="str">
        <f>VLOOKUP(A2595,[1]FloodArchive!$A$2:$P$6000,13,FALSE)</f>
        <v>Brief torrential rain</v>
      </c>
      <c r="K2595" s="26">
        <f>VLOOKUP(A2595,[1]FloodArchive!$A$2:$P$6003,14,FALSE)</f>
        <v>1</v>
      </c>
      <c r="L2595" s="23">
        <f>VLOOKUP(A2595,[1]FloodArchive!$A$2:$P$6000,7,FALSE)</f>
        <v>16275.53</v>
      </c>
      <c r="M2595" s="27">
        <f t="shared" si="127"/>
        <v>4.688656394652833</v>
      </c>
      <c r="N2595" s="23">
        <f>VLOOKUP(A2595,[1]FloodArchive!$A$2:$P$6000,5,FALSE)</f>
        <v>56.655200000000001</v>
      </c>
      <c r="O2595" s="23">
        <f>VLOOKUP(A2595,[1]FloodArchive!$A$2:$P$6000,6,FALSE)</f>
        <v>36.546500000000002</v>
      </c>
      <c r="P2595" s="33" t="s">
        <v>5042</v>
      </c>
    </row>
    <row r="2596" spans="1:16" ht="39.950000000000003" customHeight="1" x14ac:dyDescent="0.2">
      <c r="A2596" s="138">
        <f t="shared" si="128"/>
        <v>1620</v>
      </c>
      <c r="B2596" s="21" t="str">
        <f>VLOOKUP(A2596,[1]FloodArchive!$A$2:$N$6000,3,FALSE)</f>
        <v>Cameroon</v>
      </c>
      <c r="C2596" s="22" t="s">
        <v>5043</v>
      </c>
      <c r="D2596" s="24">
        <f>VLOOKUP(A2596,[1]FloodArchive!$A$2:$P$6000,8,FALSE)</f>
        <v>36741</v>
      </c>
      <c r="E2596" s="24">
        <f>VLOOKUP(A2596,[1]FloodArchive!$A$2:$P$6000,9,FALSE)</f>
        <v>36743</v>
      </c>
      <c r="F2596" s="25">
        <f t="shared" si="126"/>
        <v>3</v>
      </c>
      <c r="G2596" s="23">
        <f>VLOOKUP(A2596,[1]FloodArchive!$A$2:$P$6000,11,FALSE)</f>
        <v>3</v>
      </c>
      <c r="H2596" s="23">
        <f>VLOOKUP(A2596,[1]FloodArchive!$A$2:$P$6000,12,FALSE)</f>
        <v>500</v>
      </c>
      <c r="I2596" s="36"/>
      <c r="J2596" s="23" t="str">
        <f>VLOOKUP(A2596,[1]FloodArchive!$A$2:$P$6000,13,FALSE)</f>
        <v>Heavy rain</v>
      </c>
      <c r="K2596" s="26">
        <f>VLOOKUP(A2596,[1]FloodArchive!$A$2:$P$6003,14,FALSE)</f>
        <v>2</v>
      </c>
      <c r="L2596" s="23">
        <f>VLOOKUP(A2596,[1]FloodArchive!$A$2:$P$6000,7,FALSE)</f>
        <v>3781.53</v>
      </c>
      <c r="M2596" s="27">
        <f t="shared" si="127"/>
        <v>4.3558188005164782</v>
      </c>
      <c r="N2596" s="23">
        <f>VLOOKUP(A2596,[1]FloodArchive!$A$2:$P$6000,5,FALSE)</f>
        <v>9.6781199999999998</v>
      </c>
      <c r="O2596" s="23">
        <f>VLOOKUP(A2596,[1]FloodArchive!$A$2:$P$6000,6,FALSE)</f>
        <v>3.9541599999999999</v>
      </c>
      <c r="P2596" s="33" t="s">
        <v>5044</v>
      </c>
    </row>
    <row r="2597" spans="1:16" ht="39.950000000000003" customHeight="1" x14ac:dyDescent="0.2">
      <c r="A2597" s="138">
        <f t="shared" si="128"/>
        <v>1619</v>
      </c>
      <c r="B2597" s="21" t="str">
        <f>VLOOKUP(A2597,[1]FloodArchive!$A$2:$N$6000,3,FALSE)</f>
        <v>Russia</v>
      </c>
      <c r="C2597" s="22" t="s">
        <v>5045</v>
      </c>
      <c r="D2597" s="24">
        <f>VLOOKUP(A2597,[1]FloodArchive!$A$2:$P$6000,8,FALSE)</f>
        <v>36737</v>
      </c>
      <c r="E2597" s="24">
        <f>VLOOKUP(A2597,[1]FloodArchive!$A$2:$P$6000,9,FALSE)</f>
        <v>36744</v>
      </c>
      <c r="F2597" s="25">
        <f t="shared" si="126"/>
        <v>8</v>
      </c>
      <c r="G2597" s="23">
        <f>VLOOKUP(A2597,[1]FloodArchive!$A$2:$P$6000,11,FALSE)</f>
        <v>0</v>
      </c>
      <c r="H2597" s="23">
        <f>VLOOKUP(A2597,[1]FloodArchive!$A$2:$P$6000,12,FALSE)</f>
        <v>24000</v>
      </c>
      <c r="I2597" s="36">
        <v>30000000</v>
      </c>
      <c r="J2597" s="23" t="str">
        <f>VLOOKUP(A2597,[1]FloodArchive!$A$2:$P$6000,13,FALSE)</f>
        <v>Heavy rain</v>
      </c>
      <c r="K2597" s="26">
        <f>VLOOKUP(A2597,[1]FloodArchive!$A$2:$P$6003,14,FALSE)</f>
        <v>1</v>
      </c>
      <c r="L2597" s="23">
        <f>VLOOKUP(A2597,[1]FloodArchive!$A$2:$P$6000,7,FALSE)</f>
        <v>192115.69</v>
      </c>
      <c r="M2597" s="27">
        <f t="shared" si="127"/>
        <v>6.1866528219325652</v>
      </c>
      <c r="N2597" s="23">
        <f>VLOOKUP(A2597,[1]FloodArchive!$A$2:$P$6000,5,FALSE)</f>
        <v>134.39599999999999</v>
      </c>
      <c r="O2597" s="23">
        <f>VLOOKUP(A2597,[1]FloodArchive!$A$2:$P$6000,6,FALSE)</f>
        <v>47.113799999999998</v>
      </c>
      <c r="P2597" s="33" t="s">
        <v>5046</v>
      </c>
    </row>
    <row r="2598" spans="1:16" ht="39.950000000000003" customHeight="1" x14ac:dyDescent="0.2">
      <c r="A2598" s="138">
        <f t="shared" si="128"/>
        <v>1618</v>
      </c>
      <c r="B2598" s="21" t="str">
        <f>VLOOKUP(A2598,[1]FloodArchive!$A$2:$N$6000,3,FALSE)</f>
        <v xml:space="preserve"> Brazil</v>
      </c>
      <c r="C2598" s="22" t="s">
        <v>5047</v>
      </c>
      <c r="D2598" s="24">
        <f>VLOOKUP(A2598,[1]FloodArchive!$A$2:$P$6000,8,FALSE)</f>
        <v>36737</v>
      </c>
      <c r="E2598" s="24">
        <f>VLOOKUP(A2598,[1]FloodArchive!$A$2:$P$6000,9,FALSE)</f>
        <v>36755</v>
      </c>
      <c r="F2598" s="25">
        <f t="shared" si="126"/>
        <v>19</v>
      </c>
      <c r="G2598" s="23">
        <f>VLOOKUP(A2598,[1]FloodArchive!$A$2:$P$6000,11,FALSE)</f>
        <v>70</v>
      </c>
      <c r="H2598" s="23">
        <f>VLOOKUP(A2598,[1]FloodArchive!$A$2:$P$6000,12,FALSE)</f>
        <v>120000</v>
      </c>
      <c r="I2598" s="36">
        <v>75000000</v>
      </c>
      <c r="J2598" s="23" t="str">
        <f>VLOOKUP(A2598,[1]FloodArchive!$A$2:$P$6000,13,FALSE)</f>
        <v>Brief torrential rain</v>
      </c>
      <c r="K2598" s="26">
        <f>VLOOKUP(A2598,[1]FloodArchive!$A$2:$P$6003,14,FALSE)</f>
        <v>1</v>
      </c>
      <c r="L2598" s="23">
        <f>VLOOKUP(A2598,[1]FloodArchive!$A$2:$P$6000,7,FALSE)</f>
        <v>47599.03</v>
      </c>
      <c r="M2598" s="27">
        <f t="shared" si="127"/>
        <v>5.9563517034645024</v>
      </c>
      <c r="N2598" s="23">
        <f>VLOOKUP(A2598,[1]FloodArchive!$A$2:$P$6000,5,FALSE)</f>
        <v>-36.256399999999999</v>
      </c>
      <c r="O2598" s="23">
        <f>VLOOKUP(A2598,[1]FloodArchive!$A$2:$P$6000,6,FALSE)</f>
        <v>-9.1788900000000009</v>
      </c>
      <c r="P2598" s="33" t="s">
        <v>5048</v>
      </c>
    </row>
    <row r="2599" spans="1:16" ht="39.950000000000003" customHeight="1" x14ac:dyDescent="0.2">
      <c r="A2599" s="138">
        <f t="shared" si="128"/>
        <v>1617</v>
      </c>
      <c r="B2599" s="21" t="str">
        <f>VLOOKUP(A2599,[1]FloodArchive!$A$2:$N$6000,3,FALSE)</f>
        <v>India</v>
      </c>
      <c r="C2599" s="22" t="s">
        <v>5049</v>
      </c>
      <c r="D2599" s="24">
        <f>VLOOKUP(A2599,[1]FloodArchive!$A$2:$P$6000,8,FALSE)</f>
        <v>36740</v>
      </c>
      <c r="E2599" s="24">
        <f>VLOOKUP(A2599,[1]FloodArchive!$A$2:$P$6000,9,FALSE)</f>
        <v>36768</v>
      </c>
      <c r="F2599" s="25">
        <f t="shared" si="126"/>
        <v>29</v>
      </c>
      <c r="G2599" s="23">
        <f>VLOOKUP(A2599,[1]FloodArchive!$A$2:$P$6000,11,FALSE)</f>
        <v>637</v>
      </c>
      <c r="H2599" s="23">
        <f>VLOOKUP(A2599,[1]FloodArchive!$A$2:$P$6000,12,FALSE)</f>
        <v>10504000</v>
      </c>
      <c r="I2599" s="36">
        <v>50000000</v>
      </c>
      <c r="J2599" s="23" t="str">
        <f>VLOOKUP(A2599,[1]FloodArchive!$A$2:$P$6000,13,FALSE)</f>
        <v>Monsoonal rain</v>
      </c>
      <c r="K2599" s="26">
        <f>VLOOKUP(A2599,[1]FloodArchive!$A$2:$P$6003,14,FALSE)</f>
        <v>1</v>
      </c>
      <c r="L2599" s="23">
        <f>VLOOKUP(A2599,[1]FloodArchive!$A$2:$P$6000,7,FALSE)</f>
        <v>326457.88</v>
      </c>
      <c r="M2599" s="27">
        <f t="shared" si="127"/>
        <v>6.9762251539125408</v>
      </c>
      <c r="N2599" s="23">
        <f>VLOOKUP(A2599,[1]FloodArchive!$A$2:$P$6000,5,FALSE)</f>
        <v>94.643000000000001</v>
      </c>
      <c r="O2599" s="23">
        <f>VLOOKUP(A2599,[1]FloodArchive!$A$2:$P$6000,6,FALSE)</f>
        <v>27.094000000000001</v>
      </c>
      <c r="P2599" s="33" t="s">
        <v>5050</v>
      </c>
    </row>
    <row r="2600" spans="1:16" ht="39.950000000000003" customHeight="1" x14ac:dyDescent="0.2">
      <c r="A2600" s="138">
        <f t="shared" si="128"/>
        <v>1616</v>
      </c>
      <c r="B2600" s="21" t="str">
        <f>VLOOKUP(A2600,[1]FloodArchive!$A$2:$N$6000,3,FALSE)</f>
        <v xml:space="preserve"> India </v>
      </c>
      <c r="C2600" s="22" t="s">
        <v>5051</v>
      </c>
      <c r="D2600" s="24">
        <f>VLOOKUP(A2600,[1]FloodArchive!$A$2:$P$6000,8,FALSE)</f>
        <v>36738</v>
      </c>
      <c r="E2600" s="24">
        <f>VLOOKUP(A2600,[1]FloodArchive!$A$2:$P$6000,9,FALSE)</f>
        <v>36742</v>
      </c>
      <c r="F2600" s="25">
        <f t="shared" si="126"/>
        <v>5</v>
      </c>
      <c r="G2600" s="23">
        <f>VLOOKUP(A2600,[1]FloodArchive!$A$2:$P$6000,11,FALSE)</f>
        <v>140</v>
      </c>
      <c r="H2600" s="23">
        <f>VLOOKUP(A2600,[1]FloodArchive!$A$2:$P$6000,12,FALSE)</f>
        <v>4000</v>
      </c>
      <c r="I2600" s="36">
        <v>238000000</v>
      </c>
      <c r="J2600" s="23" t="str">
        <f>VLOOKUP(A2600,[1]FloodArchive!$A$2:$P$6000,13,FALSE)</f>
        <v>Brief torrential rain</v>
      </c>
      <c r="K2600" s="26">
        <f>VLOOKUP(A2600,[1]FloodArchive!$A$2:$P$6003,14,FALSE)</f>
        <v>1</v>
      </c>
      <c r="L2600" s="23">
        <f>VLOOKUP(A2600,[1]FloodArchive!$A$2:$P$6000,7,FALSE)</f>
        <v>12415.81</v>
      </c>
      <c r="M2600" s="27">
        <f t="shared" si="127"/>
        <v>4.7929450622624605</v>
      </c>
      <c r="N2600" s="23">
        <f>VLOOKUP(A2600,[1]FloodArchive!$A$2:$P$6000,5,FALSE)</f>
        <v>77.692499999999995</v>
      </c>
      <c r="O2600" s="23">
        <f>VLOOKUP(A2600,[1]FloodArchive!$A$2:$P$6000,6,FALSE)</f>
        <v>31.806000000000001</v>
      </c>
      <c r="P2600" s="33" t="s">
        <v>5052</v>
      </c>
    </row>
    <row r="2601" spans="1:16" ht="39.950000000000003" customHeight="1" x14ac:dyDescent="0.2">
      <c r="A2601" s="138">
        <f t="shared" si="128"/>
        <v>1615</v>
      </c>
      <c r="B2601" s="21" t="str">
        <f>VLOOKUP(A2601,[1]FloodArchive!$A$2:$N$6000,3,FALSE)</f>
        <v xml:space="preserve"> India</v>
      </c>
      <c r="C2601" s="22" t="s">
        <v>5053</v>
      </c>
      <c r="D2601" s="24">
        <f>VLOOKUP(A2601,[1]FloodArchive!$A$2:$P$6000,8,FALSE)</f>
        <v>36724</v>
      </c>
      <c r="E2601" s="24">
        <f>VLOOKUP(A2601,[1]FloodArchive!$A$2:$P$6000,9,FALSE)</f>
        <v>36737</v>
      </c>
      <c r="F2601" s="25">
        <f t="shared" si="126"/>
        <v>14</v>
      </c>
      <c r="G2601" s="23">
        <f>VLOOKUP(A2601,[1]FloodArchive!$A$2:$P$6000,11,FALSE)</f>
        <v>140</v>
      </c>
      <c r="H2601" s="23">
        <f>VLOOKUP(A2601,[1]FloodArchive!$A$2:$P$6000,12,FALSE)</f>
        <v>0</v>
      </c>
      <c r="I2601" s="36"/>
      <c r="J2601" s="23" t="str">
        <f>VLOOKUP(A2601,[1]FloodArchive!$A$2:$P$6000,13,FALSE)</f>
        <v>Monsoonal rain</v>
      </c>
      <c r="K2601" s="26">
        <f>VLOOKUP(A2601,[1]FloodArchive!$A$2:$P$6003,14,FALSE)</f>
        <v>1</v>
      </c>
      <c r="L2601" s="23">
        <f>VLOOKUP(A2601,[1]FloodArchive!$A$2:$P$6000,7,FALSE)</f>
        <v>107052.9</v>
      </c>
      <c r="M2601" s="27">
        <f t="shared" si="127"/>
        <v>6.1757264722497363</v>
      </c>
      <c r="N2601" s="23">
        <f>VLOOKUP(A2601,[1]FloodArchive!$A$2:$P$6000,5,FALSE)</f>
        <v>74.520700000000005</v>
      </c>
      <c r="O2601" s="23">
        <f>VLOOKUP(A2601,[1]FloodArchive!$A$2:$P$6000,6,FALSE)</f>
        <v>15.811</v>
      </c>
      <c r="P2601" s="33" t="s">
        <v>5054</v>
      </c>
    </row>
    <row r="2602" spans="1:16" ht="39.950000000000003" customHeight="1" x14ac:dyDescent="0.2">
      <c r="A2602" s="138">
        <f t="shared" si="128"/>
        <v>1614</v>
      </c>
      <c r="B2602" s="21" t="str">
        <f>VLOOKUP(A2602,[1]FloodArchive!$A$2:$N$6000,3,FALSE)</f>
        <v>Thailand</v>
      </c>
      <c r="C2602" s="22" t="s">
        <v>5055</v>
      </c>
      <c r="D2602" s="24">
        <f>VLOOKUP(A2602,[1]FloodArchive!$A$2:$P$6000,8,FALSE)</f>
        <v>36718</v>
      </c>
      <c r="E2602" s="24">
        <f>VLOOKUP(A2602,[1]FloodArchive!$A$2:$P$6000,9,FALSE)</f>
        <v>36748</v>
      </c>
      <c r="F2602" s="25">
        <f t="shared" si="126"/>
        <v>31</v>
      </c>
      <c r="G2602" s="23">
        <f>VLOOKUP(A2602,[1]FloodArchive!$A$2:$P$6000,11,FALSE)</f>
        <v>33</v>
      </c>
      <c r="H2602" s="23">
        <f>VLOOKUP(A2602,[1]FloodArchive!$A$2:$P$6000,12,FALSE)</f>
        <v>25000</v>
      </c>
      <c r="I2602" s="36">
        <v>6000000</v>
      </c>
      <c r="J2602" s="23" t="str">
        <f>VLOOKUP(A2602,[1]FloodArchive!$A$2:$P$6000,13,FALSE)</f>
        <v>Monsoonal rain</v>
      </c>
      <c r="K2602" s="26">
        <f>VLOOKUP(A2602,[1]FloodArchive!$A$2:$P$6003,14,FALSE)</f>
        <v>1</v>
      </c>
      <c r="L2602" s="23">
        <f>VLOOKUP(A2602,[1]FloodArchive!$A$2:$P$6000,7,FALSE)</f>
        <v>119919.56</v>
      </c>
      <c r="M2602" s="27">
        <f t="shared" si="127"/>
        <v>6.570251720196155</v>
      </c>
      <c r="N2602" s="23">
        <f>VLOOKUP(A2602,[1]FloodArchive!$A$2:$P$6000,5,FALSE)</f>
        <v>105.06399999999999</v>
      </c>
      <c r="O2602" s="23">
        <f>VLOOKUP(A2602,[1]FloodArchive!$A$2:$P$6000,6,FALSE)</f>
        <v>11.242599999999999</v>
      </c>
      <c r="P2602" s="33" t="s">
        <v>5056</v>
      </c>
    </row>
    <row r="2603" spans="1:16" ht="39.950000000000003" customHeight="1" x14ac:dyDescent="0.2">
      <c r="A2603" s="138">
        <f t="shared" si="128"/>
        <v>1613</v>
      </c>
      <c r="B2603" s="21" t="str">
        <f>VLOOKUP(A2603,[1]FloodArchive!$A$2:$N$6000,3,FALSE)</f>
        <v>China </v>
      </c>
      <c r="C2603" s="22" t="s">
        <v>5057</v>
      </c>
      <c r="D2603" s="24">
        <f>VLOOKUP(A2603,[1]FloodArchive!$A$2:$P$6000,8,FALSE)</f>
        <v>36707</v>
      </c>
      <c r="E2603" s="24">
        <f>VLOOKUP(A2603,[1]FloodArchive!$A$2:$P$6000,9,FALSE)</f>
        <v>36717</v>
      </c>
      <c r="F2603" s="25">
        <f t="shared" ref="F2603:F2666" si="129">E2603-D2603+1</f>
        <v>11</v>
      </c>
      <c r="G2603" s="23">
        <f>VLOOKUP(A2603,[1]FloodArchive!$A$2:$P$6000,11,FALSE)</f>
        <v>65</v>
      </c>
      <c r="H2603" s="23">
        <f>VLOOKUP(A2603,[1]FloodArchive!$A$2:$P$6000,12,FALSE)</f>
        <v>88000</v>
      </c>
      <c r="I2603" s="36">
        <v>83000000</v>
      </c>
      <c r="J2603" s="23" t="str">
        <f>VLOOKUP(A2603,[1]FloodArchive!$A$2:$P$6000,13,FALSE)</f>
        <v>Brief torrential rain</v>
      </c>
      <c r="K2603" s="26">
        <f>VLOOKUP(A2603,[1]FloodArchive!$A$2:$P$6003,14,FALSE)</f>
        <v>1</v>
      </c>
      <c r="L2603" s="23">
        <f>VLOOKUP(A2603,[1]FloodArchive!$A$2:$P$6000,7,FALSE)</f>
        <v>107667.89</v>
      </c>
      <c r="M2603" s="27">
        <f t="shared" si="127"/>
        <v>6.0734788872950327</v>
      </c>
      <c r="N2603" s="23">
        <f>VLOOKUP(A2603,[1]FloodArchive!$A$2:$P$6000,5,FALSE)</f>
        <v>109.248</v>
      </c>
      <c r="O2603" s="23">
        <f>VLOOKUP(A2603,[1]FloodArchive!$A$2:$P$6000,6,FALSE)</f>
        <v>27.4163</v>
      </c>
      <c r="P2603" s="33" t="s">
        <v>5058</v>
      </c>
    </row>
    <row r="2604" spans="1:16" ht="39.950000000000003" customHeight="1" x14ac:dyDescent="0.2">
      <c r="A2604" s="138">
        <f t="shared" si="128"/>
        <v>1612</v>
      </c>
      <c r="B2604" s="21" t="str">
        <f>VLOOKUP(A2604,[1]FloodArchive!$A$2:$N$6000,3,FALSE)</f>
        <v>Philippines</v>
      </c>
      <c r="C2604" s="22" t="s">
        <v>5059</v>
      </c>
      <c r="D2604" s="24">
        <f>VLOOKUP(A2604,[1]FloodArchive!$A$2:$P$6000,8,FALSE)</f>
        <v>36711</v>
      </c>
      <c r="E2604" s="24">
        <f>VLOOKUP(A2604,[1]FloodArchive!$A$2:$P$6000,9,FALSE)</f>
        <v>36717</v>
      </c>
      <c r="F2604" s="25">
        <f t="shared" si="129"/>
        <v>7</v>
      </c>
      <c r="G2604" s="23">
        <f>VLOOKUP(A2604,[1]FloodArchive!$A$2:$P$6000,11,FALSE)</f>
        <v>45</v>
      </c>
      <c r="H2604" s="23">
        <f>VLOOKUP(A2604,[1]FloodArchive!$A$2:$P$6000,12,FALSE)</f>
        <v>800000</v>
      </c>
      <c r="I2604" s="36">
        <v>2200000</v>
      </c>
      <c r="J2604" s="23" t="str">
        <f>VLOOKUP(A2604,[1]FloodArchive!$A$2:$P$6000,13,FALSE)</f>
        <v>Brief torrential rain</v>
      </c>
      <c r="K2604" s="26">
        <f>VLOOKUP(A2604,[1]FloodArchive!$A$2:$P$6003,14,FALSE)</f>
        <v>1</v>
      </c>
      <c r="L2604" s="23">
        <f>VLOOKUP(A2604,[1]FloodArchive!$A$2:$P$6000,7,FALSE)</f>
        <v>11595.06</v>
      </c>
      <c r="M2604" s="27">
        <f t="shared" si="127"/>
        <v>4.9093710403018891</v>
      </c>
      <c r="N2604" s="23">
        <f>VLOOKUP(A2604,[1]FloodArchive!$A$2:$P$6000,5,FALSE)</f>
        <v>120.82299999999999</v>
      </c>
      <c r="O2604" s="23">
        <f>VLOOKUP(A2604,[1]FloodArchive!$A$2:$P$6000,6,FALSE)</f>
        <v>14.9292</v>
      </c>
      <c r="P2604" s="33" t="s">
        <v>5060</v>
      </c>
    </row>
    <row r="2605" spans="1:16" ht="39.950000000000003" customHeight="1" x14ac:dyDescent="0.2">
      <c r="A2605" s="138">
        <f t="shared" si="128"/>
        <v>1611</v>
      </c>
      <c r="B2605" s="21" t="str">
        <f>VLOOKUP(A2605,[1]FloodArchive!$A$2:$N$6000,3,FALSE)</f>
        <v>Bangladesh</v>
      </c>
      <c r="C2605" s="22" t="s">
        <v>5061</v>
      </c>
      <c r="D2605" s="24">
        <f>VLOOKUP(A2605,[1]FloodArchive!$A$2:$P$6000,8,FALSE)</f>
        <v>36696</v>
      </c>
      <c r="E2605" s="24">
        <f>VLOOKUP(A2605,[1]FloodArchive!$A$2:$P$6000,9,FALSE)</f>
        <v>36703</v>
      </c>
      <c r="F2605" s="25">
        <f t="shared" si="129"/>
        <v>8</v>
      </c>
      <c r="G2605" s="23">
        <f>VLOOKUP(A2605,[1]FloodArchive!$A$2:$P$6000,11,FALSE)</f>
        <v>14</v>
      </c>
      <c r="H2605" s="23">
        <f>VLOOKUP(A2605,[1]FloodArchive!$A$2:$P$6000,12,FALSE)</f>
        <v>20000</v>
      </c>
      <c r="I2605" s="36"/>
      <c r="J2605" s="23" t="str">
        <f>VLOOKUP(A2605,[1]FloodArchive!$A$2:$P$6000,13,FALSE)</f>
        <v>Monsoonal rain</v>
      </c>
      <c r="K2605" s="26">
        <f>VLOOKUP(A2605,[1]FloodArchive!$A$2:$P$6003,14,FALSE)</f>
        <v>1</v>
      </c>
      <c r="L2605" s="23">
        <f>VLOOKUP(A2605,[1]FloodArchive!$A$2:$P$6000,7,FALSE)</f>
        <v>33982.239999999998</v>
      </c>
      <c r="M2605" s="27">
        <f t="shared" si="127"/>
        <v>5.4343419897644107</v>
      </c>
      <c r="N2605" s="23">
        <f>VLOOKUP(A2605,[1]FloodArchive!$A$2:$P$6000,5,FALSE)</f>
        <v>89.736099999999993</v>
      </c>
      <c r="O2605" s="23">
        <f>VLOOKUP(A2605,[1]FloodArchive!$A$2:$P$6000,6,FALSE)</f>
        <v>25.556699999999999</v>
      </c>
      <c r="P2605" s="33" t="s">
        <v>5062</v>
      </c>
    </row>
    <row r="2606" spans="1:16" ht="39.950000000000003" customHeight="1" x14ac:dyDescent="0.2">
      <c r="A2606" s="138">
        <f t="shared" si="128"/>
        <v>1610</v>
      </c>
      <c r="B2606" s="21" t="str">
        <f>VLOOKUP(A2606,[1]FloodArchive!$A$2:$N$6000,3,FALSE)</f>
        <v>China </v>
      </c>
      <c r="C2606" s="22" t="s">
        <v>5063</v>
      </c>
      <c r="D2606" s="24">
        <f>VLOOKUP(A2606,[1]FloodArchive!$A$2:$P$6000,8,FALSE)</f>
        <v>36694</v>
      </c>
      <c r="E2606" s="24">
        <f>VLOOKUP(A2606,[1]FloodArchive!$A$2:$P$6000,9,FALSE)</f>
        <v>36707</v>
      </c>
      <c r="F2606" s="25">
        <f t="shared" si="129"/>
        <v>14</v>
      </c>
      <c r="G2606" s="23">
        <f>VLOOKUP(A2606,[1]FloodArchive!$A$2:$P$6000,11,FALSE)</f>
        <v>18</v>
      </c>
      <c r="H2606" s="23">
        <f>VLOOKUP(A2606,[1]FloodArchive!$A$2:$P$6000,12,FALSE)</f>
        <v>31000</v>
      </c>
      <c r="I2606" s="36"/>
      <c r="J2606" s="23" t="str">
        <f>VLOOKUP(A2606,[1]FloodArchive!$A$2:$P$6000,13,FALSE)</f>
        <v>Monsoonal rain</v>
      </c>
      <c r="K2606" s="26">
        <f>VLOOKUP(A2606,[1]FloodArchive!$A$2:$P$6003,14,FALSE)</f>
        <v>1</v>
      </c>
      <c r="L2606" s="23">
        <f>VLOOKUP(A2606,[1]FloodArchive!$A$2:$P$6000,7,FALSE)</f>
        <v>75852.56</v>
      </c>
      <c r="M2606" s="27">
        <f t="shared" si="127"/>
        <v>6.0260982783502568</v>
      </c>
      <c r="N2606" s="23">
        <f>VLOOKUP(A2606,[1]FloodArchive!$A$2:$P$6000,5,FALSE)</f>
        <v>119.53100000000001</v>
      </c>
      <c r="O2606" s="23">
        <f>VLOOKUP(A2606,[1]FloodArchive!$A$2:$P$6000,6,FALSE)</f>
        <v>26.386700000000001</v>
      </c>
      <c r="P2606" s="33" t="s">
        <v>5064</v>
      </c>
    </row>
    <row r="2607" spans="1:16" ht="39.950000000000003" customHeight="1" x14ac:dyDescent="0.2">
      <c r="A2607" s="138">
        <f t="shared" si="128"/>
        <v>1609</v>
      </c>
      <c r="B2607" s="21" t="str">
        <f>VLOOKUP(A2607,[1]FloodArchive!$A$2:$N$6000,3,FALSE)</f>
        <v>Guatemala </v>
      </c>
      <c r="C2607" s="22" t="s">
        <v>5065</v>
      </c>
      <c r="D2607" s="24">
        <f>VLOOKUP(A2607,[1]FloodArchive!$A$2:$P$6000,8,FALSE)</f>
        <v>36683</v>
      </c>
      <c r="E2607" s="24">
        <f>VLOOKUP(A2607,[1]FloodArchive!$A$2:$P$6000,9,FALSE)</f>
        <v>36698</v>
      </c>
      <c r="F2607" s="25">
        <f t="shared" si="129"/>
        <v>16</v>
      </c>
      <c r="G2607" s="23">
        <f>VLOOKUP(A2607,[1]FloodArchive!$A$2:$P$6000,11,FALSE)</f>
        <v>16</v>
      </c>
      <c r="H2607" s="23">
        <f>VLOOKUP(A2607,[1]FloodArchive!$A$2:$P$6000,12,FALSE)</f>
        <v>2600</v>
      </c>
      <c r="I2607" s="36"/>
      <c r="J2607" s="23" t="str">
        <f>VLOOKUP(A2607,[1]FloodArchive!$A$2:$P$6000,13,FALSE)</f>
        <v>Heavy rain</v>
      </c>
      <c r="K2607" s="26">
        <f>VLOOKUP(A2607,[1]FloodArchive!$A$2:$P$6003,14,FALSE)</f>
        <v>1</v>
      </c>
      <c r="L2607" s="23">
        <f>VLOOKUP(A2607,[1]FloodArchive!$A$2:$P$6000,7,FALSE)</f>
        <v>11567.6</v>
      </c>
      <c r="M2607" s="27">
        <f t="shared" si="127"/>
        <v>5.2673632452484753</v>
      </c>
      <c r="N2607" s="23">
        <f>VLOOKUP(A2607,[1]FloodArchive!$A$2:$P$6000,5,FALSE)</f>
        <v>-90.682000000000002</v>
      </c>
      <c r="O2607" s="23">
        <f>VLOOKUP(A2607,[1]FloodArchive!$A$2:$P$6000,6,FALSE)</f>
        <v>14.9726</v>
      </c>
      <c r="P2607" s="33" t="s">
        <v>5066</v>
      </c>
    </row>
    <row r="2608" spans="1:16" ht="39.950000000000003" customHeight="1" x14ac:dyDescent="0.2">
      <c r="A2608" s="138">
        <f t="shared" si="128"/>
        <v>1608</v>
      </c>
      <c r="B2608" s="21" t="str">
        <f>VLOOKUP(A2608,[1]FloodArchive!$A$2:$N$6000,3,FALSE)</f>
        <v>Colombia</v>
      </c>
      <c r="C2608" s="22" t="s">
        <v>5067</v>
      </c>
      <c r="D2608" s="24">
        <f>VLOOKUP(A2608,[1]FloodArchive!$A$2:$P$6000,8,FALSE)</f>
        <v>36682</v>
      </c>
      <c r="E2608" s="24">
        <f>VLOOKUP(A2608,[1]FloodArchive!$A$2:$P$6000,9,FALSE)</f>
        <v>36684</v>
      </c>
      <c r="F2608" s="25">
        <f t="shared" si="129"/>
        <v>3</v>
      </c>
      <c r="G2608" s="23">
        <f>VLOOKUP(A2608,[1]FloodArchive!$A$2:$P$6000,11,FALSE)</f>
        <v>0</v>
      </c>
      <c r="H2608" s="23">
        <f>VLOOKUP(A2608,[1]FloodArchive!$A$2:$P$6000,12,FALSE)</f>
        <v>0</v>
      </c>
      <c r="I2608" s="36"/>
      <c r="J2608" s="23" t="str">
        <f>VLOOKUP(A2608,[1]FloodArchive!$A$2:$P$6000,13,FALSE)</f>
        <v>Heavy rain</v>
      </c>
      <c r="K2608" s="26">
        <f>VLOOKUP(A2608,[1]FloodArchive!$A$2:$P$6003,14,FALSE)</f>
        <v>1</v>
      </c>
      <c r="L2608" s="23">
        <f>VLOOKUP(A2608,[1]FloodArchive!$A$2:$P$6000,7,FALSE)</f>
        <v>25753.599999999999</v>
      </c>
      <c r="M2608" s="27">
        <f t="shared" si="127"/>
        <v>4.8879592007514203</v>
      </c>
      <c r="N2608" s="23">
        <f>VLOOKUP(A2608,[1]FloodArchive!$A$2:$P$6000,5,FALSE)</f>
        <v>-74.647900000000007</v>
      </c>
      <c r="O2608" s="23">
        <f>VLOOKUP(A2608,[1]FloodArchive!$A$2:$P$6000,6,FALSE)</f>
        <v>6.8761599999999996</v>
      </c>
      <c r="P2608" s="33" t="s">
        <v>5068</v>
      </c>
    </row>
    <row r="2609" spans="1:16" ht="39.950000000000003" customHeight="1" x14ac:dyDescent="0.2">
      <c r="A2609" s="138">
        <f t="shared" si="128"/>
        <v>1607</v>
      </c>
      <c r="B2609" s="21" t="str">
        <f>VLOOKUP(A2609,[1]FloodArchive!$A$2:$N$6000,3,FALSE)</f>
        <v>Chile</v>
      </c>
      <c r="C2609" s="22" t="s">
        <v>5069</v>
      </c>
      <c r="D2609" s="24">
        <f>VLOOKUP(A2609,[1]FloodArchive!$A$2:$P$6000,8,FALSE)</f>
        <v>36682</v>
      </c>
      <c r="E2609" s="24">
        <f>VLOOKUP(A2609,[1]FloodArchive!$A$2:$P$6000,9,FALSE)</f>
        <v>36693</v>
      </c>
      <c r="F2609" s="25">
        <f t="shared" si="129"/>
        <v>12</v>
      </c>
      <c r="G2609" s="23">
        <f>VLOOKUP(A2609,[1]FloodArchive!$A$2:$P$6000,11,FALSE)</f>
        <v>0</v>
      </c>
      <c r="H2609" s="23">
        <f>VLOOKUP(A2609,[1]FloodArchive!$A$2:$P$6000,12,FALSE)</f>
        <v>41000</v>
      </c>
      <c r="I2609" s="36"/>
      <c r="J2609" s="23" t="str">
        <f>VLOOKUP(A2609,[1]FloodArchive!$A$2:$P$6000,13,FALSE)</f>
        <v>Heavy rain</v>
      </c>
      <c r="K2609" s="26">
        <f>VLOOKUP(A2609,[1]FloodArchive!$A$2:$P$6003,14,FALSE)</f>
        <v>2</v>
      </c>
      <c r="L2609" s="23">
        <f>VLOOKUP(A2609,[1]FloodArchive!$A$2:$P$6000,7,FALSE)</f>
        <v>84226.48</v>
      </c>
      <c r="M2609" s="27">
        <f t="shared" ref="M2609:M2672" si="130">LOG(F2609*K2609*L2609)</f>
        <v>6.305659892711585</v>
      </c>
      <c r="N2609" s="23">
        <f>VLOOKUP(A2609,[1]FloodArchive!$A$2:$P$6000,5,FALSE)</f>
        <v>-71.406199999999998</v>
      </c>
      <c r="O2609" s="23">
        <f>VLOOKUP(A2609,[1]FloodArchive!$A$2:$P$6000,6,FALSE)</f>
        <v>-34.0886</v>
      </c>
      <c r="P2609" s="33" t="s">
        <v>5070</v>
      </c>
    </row>
    <row r="2610" spans="1:16" ht="39.950000000000003" customHeight="1" x14ac:dyDescent="0.2">
      <c r="A2610" s="138">
        <f t="shared" si="128"/>
        <v>1606</v>
      </c>
      <c r="B2610" s="21" t="str">
        <f>VLOOKUP(A2610,[1]FloodArchive!$A$2:$N$6000,3,FALSE)</f>
        <v xml:space="preserve"> India </v>
      </c>
      <c r="C2610" s="22" t="s">
        <v>5071</v>
      </c>
      <c r="D2610" s="24">
        <f>VLOOKUP(A2610,[1]FloodArchive!$A$2:$P$6000,8,FALSE)</f>
        <v>36687</v>
      </c>
      <c r="E2610" s="24">
        <f>VLOOKUP(A2610,[1]FloodArchive!$A$2:$P$6000,9,FALSE)</f>
        <v>36693</v>
      </c>
      <c r="F2610" s="25">
        <f t="shared" si="129"/>
        <v>7</v>
      </c>
      <c r="G2610" s="23">
        <f>VLOOKUP(A2610,[1]FloodArchive!$A$2:$P$6000,11,FALSE)</f>
        <v>30</v>
      </c>
      <c r="H2610" s="23">
        <f>VLOOKUP(A2610,[1]FloodArchive!$A$2:$P$6000,12,FALSE)</f>
        <v>50000</v>
      </c>
      <c r="I2610" s="36"/>
      <c r="J2610" s="23" t="str">
        <f>VLOOKUP(A2610,[1]FloodArchive!$A$2:$P$6000,13,FALSE)</f>
        <v>Dam/Levy, break or release</v>
      </c>
      <c r="K2610" s="26">
        <f>VLOOKUP(A2610,[1]FloodArchive!$A$2:$P$6003,14,FALSE)</f>
        <v>2</v>
      </c>
      <c r="L2610" s="23">
        <f>VLOOKUP(A2610,[1]FloodArchive!$A$2:$P$6000,7,FALSE)</f>
        <v>55286.73</v>
      </c>
      <c r="M2610" s="27">
        <f t="shared" si="130"/>
        <v>5.8887489395082202</v>
      </c>
      <c r="N2610" s="23">
        <f>VLOOKUP(A2610,[1]FloodArchive!$A$2:$P$6000,5,FALSE)</f>
        <v>94.798100000000005</v>
      </c>
      <c r="O2610" s="23">
        <f>VLOOKUP(A2610,[1]FloodArchive!$A$2:$P$6000,6,FALSE)</f>
        <v>27.4268</v>
      </c>
      <c r="P2610" s="33" t="s">
        <v>5072</v>
      </c>
    </row>
    <row r="2611" spans="1:16" ht="39.950000000000003" customHeight="1" x14ac:dyDescent="0.2">
      <c r="A2611" s="138">
        <f t="shared" si="128"/>
        <v>1605</v>
      </c>
      <c r="B2611" s="21" t="str">
        <f>VLOOKUP(A2611,[1]FloodArchive!$A$2:$N$6000,3,FALSE)</f>
        <v>China</v>
      </c>
      <c r="C2611" s="22" t="s">
        <v>5073</v>
      </c>
      <c r="D2611" s="24">
        <f>VLOOKUP(A2611,[1]FloodArchive!$A$2:$P$6000,8,FALSE)</f>
        <v>36677</v>
      </c>
      <c r="E2611" s="24">
        <f>VLOOKUP(A2611,[1]FloodArchive!$A$2:$P$6000,9,FALSE)</f>
        <v>36696</v>
      </c>
      <c r="F2611" s="25">
        <f t="shared" si="129"/>
        <v>20</v>
      </c>
      <c r="G2611" s="23">
        <f>VLOOKUP(A2611,[1]FloodArchive!$A$2:$P$6000,11,FALSE)</f>
        <v>94</v>
      </c>
      <c r="H2611" s="23">
        <f>VLOOKUP(A2611,[1]FloodArchive!$A$2:$P$6000,12,FALSE)</f>
        <v>8725</v>
      </c>
      <c r="I2611" s="36">
        <v>81500000</v>
      </c>
      <c r="J2611" s="23" t="str">
        <f>VLOOKUP(A2611,[1]FloodArchive!$A$2:$P$6000,13,FALSE)</f>
        <v>Monsoonal rain</v>
      </c>
      <c r="K2611" s="26">
        <f>VLOOKUP(A2611,[1]FloodArchive!$A$2:$P$6003,14,FALSE)</f>
        <v>2</v>
      </c>
      <c r="L2611" s="23">
        <f>VLOOKUP(A2611,[1]FloodArchive!$A$2:$P$6000,7,FALSE)</f>
        <v>114035.69</v>
      </c>
      <c r="M2611" s="27">
        <f t="shared" si="130"/>
        <v>6.6591007860352791</v>
      </c>
      <c r="N2611" s="23">
        <f>VLOOKUP(A2611,[1]FloodArchive!$A$2:$P$6000,5,FALSE)</f>
        <v>105.491</v>
      </c>
      <c r="O2611" s="23">
        <f>VLOOKUP(A2611,[1]FloodArchive!$A$2:$P$6000,6,FALSE)</f>
        <v>32.363199999999999</v>
      </c>
      <c r="P2611" s="33" t="s">
        <v>5074</v>
      </c>
    </row>
    <row r="2612" spans="1:16" ht="39.950000000000003" customHeight="1" x14ac:dyDescent="0.2">
      <c r="A2612" s="138">
        <f t="shared" si="128"/>
        <v>1604</v>
      </c>
      <c r="B2612" s="21" t="str">
        <f>VLOOKUP(A2612,[1]FloodArchive!$A$2:$N$6000,3,FALSE)</f>
        <v>Vietnam </v>
      </c>
      <c r="C2612" s="22" t="s">
        <v>5075</v>
      </c>
      <c r="D2612" s="24">
        <f>VLOOKUP(A2612,[1]FloodArchive!$A$2:$P$6000,8,FALSE)</f>
        <v>36677</v>
      </c>
      <c r="E2612" s="24">
        <f>VLOOKUP(A2612,[1]FloodArchive!$A$2:$P$6000,9,FALSE)</f>
        <v>36679</v>
      </c>
      <c r="F2612" s="25">
        <f t="shared" si="129"/>
        <v>3</v>
      </c>
      <c r="G2612" s="23">
        <f>VLOOKUP(A2612,[1]FloodArchive!$A$2:$P$6000,11,FALSE)</f>
        <v>0</v>
      </c>
      <c r="H2612" s="23">
        <f>VLOOKUP(A2612,[1]FloodArchive!$A$2:$P$6000,12,FALSE)</f>
        <v>0</v>
      </c>
      <c r="I2612" s="36"/>
      <c r="J2612" s="23" t="str">
        <f>VLOOKUP(A2612,[1]FloodArchive!$A$2:$P$6000,13,FALSE)</f>
        <v>Brief torrential rain</v>
      </c>
      <c r="K2612" s="26">
        <f>VLOOKUP(A2612,[1]FloodArchive!$A$2:$P$6003,14,FALSE)</f>
        <v>1</v>
      </c>
      <c r="L2612" s="23">
        <f>VLOOKUP(A2612,[1]FloodArchive!$A$2:$P$6000,7,FALSE)</f>
        <v>3865.72</v>
      </c>
      <c r="M2612" s="27">
        <f t="shared" si="130"/>
        <v>4.0643516489391622</v>
      </c>
      <c r="N2612" s="23">
        <f>VLOOKUP(A2612,[1]FloodArchive!$A$2:$P$6000,5,FALSE)</f>
        <v>108.358</v>
      </c>
      <c r="O2612" s="23">
        <f>VLOOKUP(A2612,[1]FloodArchive!$A$2:$P$6000,6,FALSE)</f>
        <v>12.1244</v>
      </c>
      <c r="P2612" s="33" t="s">
        <v>5076</v>
      </c>
    </row>
    <row r="2613" spans="1:16" ht="39.950000000000003" customHeight="1" x14ac:dyDescent="0.2">
      <c r="A2613" s="138">
        <f t="shared" si="128"/>
        <v>1603</v>
      </c>
      <c r="B2613" s="21" t="str">
        <f>VLOOKUP(A2613,[1]FloodArchive!$A$2:$N$6000,3,FALSE)</f>
        <v>Bangladesh</v>
      </c>
      <c r="C2613" s="22" t="s">
        <v>5077</v>
      </c>
      <c r="D2613" s="24">
        <f>VLOOKUP(A2613,[1]FloodArchive!$A$2:$P$6000,8,FALSE)</f>
        <v>36673</v>
      </c>
      <c r="E2613" s="24">
        <f>VLOOKUP(A2613,[1]FloodArchive!$A$2:$P$6000,9,FALSE)</f>
        <v>36696</v>
      </c>
      <c r="F2613" s="25">
        <f t="shared" si="129"/>
        <v>24</v>
      </c>
      <c r="G2613" s="23">
        <f>VLOOKUP(A2613,[1]FloodArchive!$A$2:$P$6000,11,FALSE)</f>
        <v>36</v>
      </c>
      <c r="H2613" s="23">
        <f>VLOOKUP(A2613,[1]FloodArchive!$A$2:$P$6000,12,FALSE)</f>
        <v>10000</v>
      </c>
      <c r="I2613" s="36"/>
      <c r="J2613" s="23" t="str">
        <f>VLOOKUP(A2613,[1]FloodArchive!$A$2:$P$6000,13,FALSE)</f>
        <v>Monsoonal rain</v>
      </c>
      <c r="K2613" s="26">
        <f>VLOOKUP(A2613,[1]FloodArchive!$A$2:$P$6003,14,FALSE)</f>
        <v>1</v>
      </c>
      <c r="L2613" s="23">
        <f>VLOOKUP(A2613,[1]FloodArchive!$A$2:$P$6000,7,FALSE)</f>
        <v>40362.730000000003</v>
      </c>
      <c r="M2613" s="27">
        <f t="shared" si="130"/>
        <v>5.98619177449548</v>
      </c>
      <c r="N2613" s="23">
        <f>VLOOKUP(A2613,[1]FloodArchive!$A$2:$P$6000,5,FALSE)</f>
        <v>91.7119</v>
      </c>
      <c r="O2613" s="23">
        <f>VLOOKUP(A2613,[1]FloodArchive!$A$2:$P$6000,6,FALSE)</f>
        <v>23.507200000000001</v>
      </c>
      <c r="P2613" s="33" t="s">
        <v>5078</v>
      </c>
    </row>
    <row r="2614" spans="1:16" ht="39.950000000000003" customHeight="1" x14ac:dyDescent="0.2">
      <c r="A2614" s="138">
        <f t="shared" si="128"/>
        <v>1602</v>
      </c>
      <c r="B2614" s="21" t="str">
        <f>VLOOKUP(A2614,[1]FloodArchive!$A$2:$N$6000,3,FALSE)</f>
        <v>Turkey</v>
      </c>
      <c r="C2614" s="22" t="s">
        <v>5079</v>
      </c>
      <c r="D2614" s="24">
        <f>VLOOKUP(A2614,[1]FloodArchive!$A$2:$P$6000,8,FALSE)</f>
        <v>36664</v>
      </c>
      <c r="E2614" s="24">
        <f>VLOOKUP(A2614,[1]FloodArchive!$A$2:$P$6000,9,FALSE)</f>
        <v>36670</v>
      </c>
      <c r="F2614" s="25">
        <f t="shared" si="129"/>
        <v>7</v>
      </c>
      <c r="G2614" s="23">
        <f>VLOOKUP(A2614,[1]FloodArchive!$A$2:$P$6000,11,FALSE)</f>
        <v>2</v>
      </c>
      <c r="H2614" s="23">
        <f>VLOOKUP(A2614,[1]FloodArchive!$A$2:$P$6000,12,FALSE)</f>
        <v>0</v>
      </c>
      <c r="I2614" s="36">
        <v>40000000</v>
      </c>
      <c r="J2614" s="23" t="str">
        <f>VLOOKUP(A2614,[1]FloodArchive!$A$2:$P$6000,13,FALSE)</f>
        <v>Heavy rain</v>
      </c>
      <c r="K2614" s="26">
        <f>VLOOKUP(A2614,[1]FloodArchive!$A$2:$P$6003,14,FALSE)</f>
        <v>1</v>
      </c>
      <c r="L2614" s="23">
        <f>VLOOKUP(A2614,[1]FloodArchive!$A$2:$P$6000,7,FALSE)</f>
        <v>17085.82</v>
      </c>
      <c r="M2614" s="27">
        <f t="shared" si="130"/>
        <v>5.0777338667504051</v>
      </c>
      <c r="N2614" s="23">
        <f>VLOOKUP(A2614,[1]FloodArchive!$A$2:$P$6000,5,FALSE)</f>
        <v>34.869300000000003</v>
      </c>
      <c r="O2614" s="23">
        <f>VLOOKUP(A2614,[1]FloodArchive!$A$2:$P$6000,6,FALSE)</f>
        <v>41.155799999999999</v>
      </c>
      <c r="P2614" s="33" t="s">
        <v>5080</v>
      </c>
    </row>
    <row r="2615" spans="1:16" ht="39.950000000000003" customHeight="1" x14ac:dyDescent="0.2">
      <c r="A2615" s="138">
        <f t="shared" si="128"/>
        <v>1601</v>
      </c>
      <c r="B2615" s="21" t="str">
        <f>VLOOKUP(A2615,[1]FloodArchive!$A$2:$N$6000,3,FALSE)</f>
        <v>Colombia </v>
      </c>
      <c r="C2615" s="22" t="s">
        <v>5081</v>
      </c>
      <c r="D2615" s="24">
        <f>VLOOKUP(A2615,[1]FloodArchive!$A$2:$P$6000,8,FALSE)</f>
        <v>36664</v>
      </c>
      <c r="E2615" s="24">
        <f>VLOOKUP(A2615,[1]FloodArchive!$A$2:$P$6000,9,FALSE)</f>
        <v>36670</v>
      </c>
      <c r="F2615" s="25">
        <f t="shared" si="129"/>
        <v>7</v>
      </c>
      <c r="G2615" s="23">
        <f>VLOOKUP(A2615,[1]FloodArchive!$A$2:$P$6000,11,FALSE)</f>
        <v>9</v>
      </c>
      <c r="H2615" s="23">
        <f>VLOOKUP(A2615,[1]FloodArchive!$A$2:$P$6000,12,FALSE)</f>
        <v>67500</v>
      </c>
      <c r="I2615" s="36"/>
      <c r="J2615" s="23" t="str">
        <f>VLOOKUP(A2615,[1]FloodArchive!$A$2:$P$6000,13,FALSE)</f>
        <v>Heavy rain</v>
      </c>
      <c r="K2615" s="26">
        <f>VLOOKUP(A2615,[1]FloodArchive!$A$2:$P$6003,14,FALSE)</f>
        <v>1</v>
      </c>
      <c r="L2615" s="23">
        <f>VLOOKUP(A2615,[1]FloodArchive!$A$2:$P$6000,7,FALSE)</f>
        <v>200560.21</v>
      </c>
      <c r="M2615" s="27">
        <f t="shared" si="130"/>
        <v>6.1473428157001244</v>
      </c>
      <c r="N2615" s="23">
        <f>VLOOKUP(A2615,[1]FloodArchive!$A$2:$P$6000,5,FALSE)</f>
        <v>-75.731899999999996</v>
      </c>
      <c r="O2615" s="23">
        <f>VLOOKUP(A2615,[1]FloodArchive!$A$2:$P$6000,6,FALSE)</f>
        <v>0.94834399999999996</v>
      </c>
      <c r="P2615" s="33" t="s">
        <v>5082</v>
      </c>
    </row>
    <row r="2616" spans="1:16" ht="39.950000000000003" customHeight="1" x14ac:dyDescent="0.2">
      <c r="A2616" s="138">
        <f t="shared" si="128"/>
        <v>1600</v>
      </c>
      <c r="B2616" s="21" t="str">
        <f>VLOOKUP(A2616,[1]FloodArchive!$A$2:$N$6000,3,FALSE)</f>
        <v>Timor</v>
      </c>
      <c r="C2616" s="22" t="s">
        <v>5083</v>
      </c>
      <c r="D2616" s="24">
        <f>VLOOKUP(A2616,[1]FloodArchive!$A$2:$P$6000,8,FALSE)</f>
        <v>36662</v>
      </c>
      <c r="E2616" s="24">
        <f>VLOOKUP(A2616,[1]FloodArchive!$A$2:$P$6000,9,FALSE)</f>
        <v>36670</v>
      </c>
      <c r="F2616" s="25">
        <f t="shared" si="129"/>
        <v>9</v>
      </c>
      <c r="G2616" s="23">
        <f>VLOOKUP(A2616,[1]FloodArchive!$A$2:$P$6000,11,FALSE)</f>
        <v>126</v>
      </c>
      <c r="H2616" s="23">
        <f>VLOOKUP(A2616,[1]FloodArchive!$A$2:$P$6000,12,FALSE)</f>
        <v>15000</v>
      </c>
      <c r="I2616" s="36"/>
      <c r="J2616" s="23" t="str">
        <f>VLOOKUP(A2616,[1]FloodArchive!$A$2:$P$6000,13,FALSE)</f>
        <v>Heavy rain</v>
      </c>
      <c r="K2616" s="26">
        <f>VLOOKUP(A2616,[1]FloodArchive!$A$2:$P$6003,14,FALSE)</f>
        <v>2</v>
      </c>
      <c r="L2616" s="23">
        <f>VLOOKUP(A2616,[1]FloodArchive!$A$2:$P$6000,7,FALSE)</f>
        <v>11422.38</v>
      </c>
      <c r="M2616" s="27">
        <f t="shared" si="130"/>
        <v>5.3130291092911861</v>
      </c>
      <c r="N2616" s="23">
        <f>VLOOKUP(A2616,[1]FloodArchive!$A$2:$P$6000,5,FALSE)</f>
        <v>125.334</v>
      </c>
      <c r="O2616" s="23">
        <f>VLOOKUP(A2616,[1]FloodArchive!$A$2:$P$6000,6,FALSE)</f>
        <v>-9.2781099999999999</v>
      </c>
      <c r="P2616" s="33" t="s">
        <v>5084</v>
      </c>
    </row>
    <row r="2617" spans="1:16" ht="39.950000000000003" customHeight="1" x14ac:dyDescent="0.2">
      <c r="A2617" s="138">
        <f t="shared" si="128"/>
        <v>1599</v>
      </c>
      <c r="B2617" s="21" t="str">
        <f>VLOOKUP(A2617,[1]FloodArchive!$A$2:$N$6000,3,FALSE)</f>
        <v>Philippines</v>
      </c>
      <c r="C2617" s="22" t="s">
        <v>5085</v>
      </c>
      <c r="D2617" s="24">
        <f>VLOOKUP(A2617,[1]FloodArchive!$A$2:$P$6000,8,FALSE)</f>
        <v>36664</v>
      </c>
      <c r="E2617" s="24">
        <f>VLOOKUP(A2617,[1]FloodArchive!$A$2:$P$6000,9,FALSE)</f>
        <v>36676</v>
      </c>
      <c r="F2617" s="25">
        <f t="shared" si="129"/>
        <v>13</v>
      </c>
      <c r="G2617" s="23">
        <f>VLOOKUP(A2617,[1]FloodArchive!$A$2:$P$6000,11,FALSE)</f>
        <v>6</v>
      </c>
      <c r="H2617" s="23">
        <f>VLOOKUP(A2617,[1]FloodArchive!$A$2:$P$6000,12,FALSE)</f>
        <v>112000</v>
      </c>
      <c r="I2617" s="36"/>
      <c r="J2617" s="23" t="str">
        <f>VLOOKUP(A2617,[1]FloodArchive!$A$2:$P$6000,13,FALSE)</f>
        <v>Tropical cyclone</v>
      </c>
      <c r="K2617" s="26">
        <f>VLOOKUP(A2617,[1]FloodArchive!$A$2:$P$6003,14,FALSE)</f>
        <v>1</v>
      </c>
      <c r="L2617" s="23">
        <f>VLOOKUP(A2617,[1]FloodArchive!$A$2:$P$6000,7,FALSE)</f>
        <v>11736.11</v>
      </c>
      <c r="M2617" s="27">
        <f t="shared" si="130"/>
        <v>5.1834675237086216</v>
      </c>
      <c r="N2617" s="23">
        <f>VLOOKUP(A2617,[1]FloodArchive!$A$2:$P$6000,5,FALSE)</f>
        <v>120.953</v>
      </c>
      <c r="O2617" s="23">
        <f>VLOOKUP(A2617,[1]FloodArchive!$A$2:$P$6000,6,FALSE)</f>
        <v>15.2933</v>
      </c>
      <c r="P2617" s="33" t="s">
        <v>5086</v>
      </c>
    </row>
    <row r="2618" spans="1:16" ht="39.950000000000003" customHeight="1" x14ac:dyDescent="0.2">
      <c r="A2618" s="138">
        <f t="shared" si="128"/>
        <v>1598</v>
      </c>
      <c r="B2618" s="21" t="str">
        <f>VLOOKUP(A2618,[1]FloodArchive!$A$2:$N$6000,3,FALSE)</f>
        <v>Somalia</v>
      </c>
      <c r="C2618" s="22" t="s">
        <v>5087</v>
      </c>
      <c r="D2618" s="24">
        <f>VLOOKUP(A2618,[1]FloodArchive!$A$2:$P$6000,8,FALSE)</f>
        <v>36647</v>
      </c>
      <c r="E2618" s="24">
        <f>VLOOKUP(A2618,[1]FloodArchive!$A$2:$P$6000,9,FALSE)</f>
        <v>36676</v>
      </c>
      <c r="F2618" s="25">
        <f t="shared" si="129"/>
        <v>30</v>
      </c>
      <c r="G2618" s="23">
        <f>VLOOKUP(A2618,[1]FloodArchive!$A$2:$P$6000,11,FALSE)</f>
        <v>0</v>
      </c>
      <c r="H2618" s="23">
        <f>VLOOKUP(A2618,[1]FloodArchive!$A$2:$P$6000,12,FALSE)</f>
        <v>3500</v>
      </c>
      <c r="I2618" s="36"/>
      <c r="J2618" s="23" t="str">
        <f>VLOOKUP(A2618,[1]FloodArchive!$A$2:$P$6000,13,FALSE)</f>
        <v>Heavy rain</v>
      </c>
      <c r="K2618" s="26">
        <f>VLOOKUP(A2618,[1]FloodArchive!$A$2:$P$6003,14,FALSE)</f>
        <v>1</v>
      </c>
      <c r="L2618" s="23">
        <f>VLOOKUP(A2618,[1]FloodArchive!$A$2:$P$6000,7,FALSE)</f>
        <v>46258.96</v>
      </c>
      <c r="M2618" s="27">
        <f t="shared" si="130"/>
        <v>6.1423171193985704</v>
      </c>
      <c r="N2618" s="23">
        <f>VLOOKUP(A2618,[1]FloodArchive!$A$2:$P$6000,5,FALSE)</f>
        <v>42.638599999999997</v>
      </c>
      <c r="O2618" s="23">
        <f>VLOOKUP(A2618,[1]FloodArchive!$A$2:$P$6000,6,FALSE)</f>
        <v>0.42296099999999998</v>
      </c>
      <c r="P2618" s="33" t="s">
        <v>5088</v>
      </c>
    </row>
    <row r="2619" spans="1:16" ht="39.950000000000003" customHeight="1" x14ac:dyDescent="0.2">
      <c r="A2619" s="138">
        <f t="shared" si="128"/>
        <v>1597</v>
      </c>
      <c r="B2619" s="21" t="str">
        <f>VLOOKUP(A2619,[1]FloodArchive!$A$2:$N$6000,3,FALSE)</f>
        <v>USA </v>
      </c>
      <c r="C2619" s="22" t="s">
        <v>5089</v>
      </c>
      <c r="D2619" s="24">
        <f>VLOOKUP(A2619,[1]FloodArchive!$A$2:$P$6000,8,FALSE)</f>
        <v>36652</v>
      </c>
      <c r="E2619" s="24">
        <f>VLOOKUP(A2619,[1]FloodArchive!$A$2:$P$6000,9,FALSE)</f>
        <v>36655</v>
      </c>
      <c r="F2619" s="25">
        <f t="shared" si="129"/>
        <v>4</v>
      </c>
      <c r="G2619" s="23">
        <f>VLOOKUP(A2619,[1]FloodArchive!$A$2:$P$6000,11,FALSE)</f>
        <v>3</v>
      </c>
      <c r="H2619" s="23">
        <f>VLOOKUP(A2619,[1]FloodArchive!$A$2:$P$6000,12,FALSE)</f>
        <v>1200</v>
      </c>
      <c r="I2619" s="36">
        <v>30000000</v>
      </c>
      <c r="J2619" s="23" t="str">
        <f>VLOOKUP(A2619,[1]FloodArchive!$A$2:$P$6000,13,FALSE)</f>
        <v>Brief torrential rain</v>
      </c>
      <c r="K2619" s="26">
        <f>VLOOKUP(A2619,[1]FloodArchive!$A$2:$P$6003,14,FALSE)</f>
        <v>2</v>
      </c>
      <c r="L2619" s="23">
        <f>VLOOKUP(A2619,[1]FloodArchive!$A$2:$P$6000,7,FALSE)</f>
        <v>75334.210000000006</v>
      </c>
      <c r="M2619" s="27">
        <f t="shared" si="130"/>
        <v>5.7800822253481847</v>
      </c>
      <c r="N2619" s="23">
        <f>VLOOKUP(A2619,[1]FloodArchive!$A$2:$P$6000,5,FALSE)</f>
        <v>-92.246899999999997</v>
      </c>
      <c r="O2619" s="23">
        <f>VLOOKUP(A2619,[1]FloodArchive!$A$2:$P$6000,6,FALSE)</f>
        <v>37.009099999999997</v>
      </c>
      <c r="P2619" s="33" t="s">
        <v>5090</v>
      </c>
    </row>
    <row r="2620" spans="1:16" ht="39.950000000000003" customHeight="1" x14ac:dyDescent="0.2">
      <c r="A2620" s="138">
        <f t="shared" si="128"/>
        <v>1596</v>
      </c>
      <c r="B2620" s="21" t="str">
        <f>VLOOKUP(A2620,[1]FloodArchive!$A$2:$N$6000,3,FALSE)</f>
        <v xml:space="preserve"> China</v>
      </c>
      <c r="C2620" s="22" t="s">
        <v>5091</v>
      </c>
      <c r="D2620" s="24">
        <f>VLOOKUP(A2620,[1]FloodArchive!$A$2:$P$6000,8,FALSE)</f>
        <v>36629</v>
      </c>
      <c r="E2620" s="24">
        <f>VLOOKUP(A2620,[1]FloodArchive!$A$2:$P$6000,9,FALSE)</f>
        <v>36633</v>
      </c>
      <c r="F2620" s="25">
        <f t="shared" si="129"/>
        <v>5</v>
      </c>
      <c r="G2620" s="23">
        <f>VLOOKUP(A2620,[1]FloodArchive!$A$2:$P$6000,11,FALSE)</f>
        <v>15</v>
      </c>
      <c r="H2620" s="23">
        <f>VLOOKUP(A2620,[1]FloodArchive!$A$2:$P$6000,12,FALSE)</f>
        <v>0</v>
      </c>
      <c r="I2620" s="36">
        <v>12000000</v>
      </c>
      <c r="J2620" s="23" t="str">
        <f>VLOOKUP(A2620,[1]FloodArchive!$A$2:$P$6000,13,FALSE)</f>
        <v>Heavy rain</v>
      </c>
      <c r="K2620" s="26">
        <f>VLOOKUP(A2620,[1]FloodArchive!$A$2:$P$6003,14,FALSE)</f>
        <v>1</v>
      </c>
      <c r="L2620" s="23">
        <f>VLOOKUP(A2620,[1]FloodArchive!$A$2:$P$6000,7,FALSE)</f>
        <v>21168.02</v>
      </c>
      <c r="M2620" s="27">
        <f t="shared" si="130"/>
        <v>5.0246502415103942</v>
      </c>
      <c r="N2620" s="23">
        <f>VLOOKUP(A2620,[1]FloodArchive!$A$2:$P$6000,5,FALSE)</f>
        <v>113.381</v>
      </c>
      <c r="O2620" s="23">
        <f>VLOOKUP(A2620,[1]FloodArchive!$A$2:$P$6000,6,FALSE)</f>
        <v>22.598099999999999</v>
      </c>
      <c r="P2620" s="33" t="s">
        <v>5092</v>
      </c>
    </row>
    <row r="2621" spans="1:16" ht="39.950000000000003" customHeight="1" x14ac:dyDescent="0.2">
      <c r="A2621" s="138">
        <f t="shared" si="128"/>
        <v>1595</v>
      </c>
      <c r="B2621" s="21" t="str">
        <f>VLOOKUP(A2621,[1]FloodArchive!$A$2:$N$6000,3,FALSE)</f>
        <v>Romania</v>
      </c>
      <c r="C2621" s="22" t="s">
        <v>5093</v>
      </c>
      <c r="D2621" s="24">
        <f>VLOOKUP(A2621,[1]FloodArchive!$A$2:$P$6000,8,FALSE)</f>
        <v>36621</v>
      </c>
      <c r="E2621" s="24">
        <f>VLOOKUP(A2621,[1]FloodArchive!$A$2:$P$6000,9,FALSE)</f>
        <v>36641</v>
      </c>
      <c r="F2621" s="25">
        <f t="shared" si="129"/>
        <v>21</v>
      </c>
      <c r="G2621" s="23">
        <f>VLOOKUP(A2621,[1]FloodArchive!$A$2:$P$6000,11,FALSE)</f>
        <v>10</v>
      </c>
      <c r="H2621" s="23">
        <f>VLOOKUP(A2621,[1]FloodArchive!$A$2:$P$6000,12,FALSE)</f>
        <v>623</v>
      </c>
      <c r="I2621" s="36">
        <v>212000000</v>
      </c>
      <c r="J2621" s="23" t="str">
        <f>VLOOKUP(A2621,[1]FloodArchive!$A$2:$P$6000,13,FALSE)</f>
        <v>Snowmelt</v>
      </c>
      <c r="K2621" s="26">
        <f>VLOOKUP(A2621,[1]FloodArchive!$A$2:$P$6003,14,FALSE)</f>
        <v>2</v>
      </c>
      <c r="L2621" s="23">
        <f>VLOOKUP(A2621,[1]FloodArchive!$A$2:$P$6000,7,FALSE)</f>
        <v>116230.15</v>
      </c>
      <c r="M2621" s="27">
        <f t="shared" si="130"/>
        <v>6.6885680886776786</v>
      </c>
      <c r="N2621" s="23">
        <f>VLOOKUP(A2621,[1]FloodArchive!$A$2:$P$6000,5,FALSE)</f>
        <v>22.415400000000002</v>
      </c>
      <c r="O2621" s="23">
        <f>VLOOKUP(A2621,[1]FloodArchive!$A$2:$P$6000,6,FALSE)</f>
        <v>46.7637</v>
      </c>
      <c r="P2621" s="33" t="s">
        <v>5094</v>
      </c>
    </row>
    <row r="2622" spans="1:16" ht="39.950000000000003" customHeight="1" x14ac:dyDescent="0.2">
      <c r="A2622" s="138">
        <f t="shared" si="128"/>
        <v>1594</v>
      </c>
      <c r="B2622" s="21" t="str">
        <f>VLOOKUP(A2622,[1]FloodArchive!$A$2:$N$6000,3,FALSE)</f>
        <v>USA</v>
      </c>
      <c r="C2622" s="22" t="s">
        <v>5095</v>
      </c>
      <c r="D2622" s="24">
        <f>VLOOKUP(A2622,[1]FloodArchive!$A$2:$P$6000,8,FALSE)</f>
        <v>36614</v>
      </c>
      <c r="E2622" s="24">
        <f>VLOOKUP(A2622,[1]FloodArchive!$A$2:$P$6000,9,FALSE)</f>
        <v>36616</v>
      </c>
      <c r="F2622" s="25">
        <f t="shared" si="129"/>
        <v>3</v>
      </c>
      <c r="G2622" s="23">
        <f>VLOOKUP(A2622,[1]FloodArchive!$A$2:$P$6000,11,FALSE)</f>
        <v>3</v>
      </c>
      <c r="H2622" s="23">
        <f>VLOOKUP(A2622,[1]FloodArchive!$A$2:$P$6000,12,FALSE)</f>
        <v>0</v>
      </c>
      <c r="I2622" s="36"/>
      <c r="J2622" s="23" t="str">
        <f>VLOOKUP(A2622,[1]FloodArchive!$A$2:$P$6000,13,FALSE)</f>
        <v>Brief torrential rain</v>
      </c>
      <c r="K2622" s="26">
        <f>VLOOKUP(A2622,[1]FloodArchive!$A$2:$P$6003,14,FALSE)</f>
        <v>1</v>
      </c>
      <c r="L2622" s="23">
        <f>VLOOKUP(A2622,[1]FloodArchive!$A$2:$P$6000,7,FALSE)</f>
        <v>24096.74</v>
      </c>
      <c r="M2622" s="27">
        <f t="shared" si="130"/>
        <v>4.8590795464324117</v>
      </c>
      <c r="N2622" s="23">
        <f>VLOOKUP(A2622,[1]FloodArchive!$A$2:$P$6000,5,FALSE)</f>
        <v>-99.930599999999998</v>
      </c>
      <c r="O2622" s="23">
        <f>VLOOKUP(A2622,[1]FloodArchive!$A$2:$P$6000,6,FALSE)</f>
        <v>33.739400000000003</v>
      </c>
      <c r="P2622" s="33"/>
    </row>
    <row r="2623" spans="1:16" ht="39.950000000000003" customHeight="1" x14ac:dyDescent="0.2">
      <c r="A2623" s="138">
        <f t="shared" si="128"/>
        <v>1593</v>
      </c>
      <c r="B2623" s="21" t="str">
        <f>VLOOKUP(A2623,[1]FloodArchive!$A$2:$N$6000,3,FALSE)</f>
        <v>South Africa</v>
      </c>
      <c r="C2623" s="22" t="s">
        <v>5096</v>
      </c>
      <c r="D2623" s="24">
        <f>VLOOKUP(A2623,[1]FloodArchive!$A$2:$P$6000,8,FALSE)</f>
        <v>36594</v>
      </c>
      <c r="E2623" s="24">
        <f>VLOOKUP(A2623,[1]FloodArchive!$A$2:$P$6000,9,FALSE)</f>
        <v>36600</v>
      </c>
      <c r="F2623" s="25">
        <f t="shared" si="129"/>
        <v>7</v>
      </c>
      <c r="G2623" s="23">
        <f>VLOOKUP(A2623,[1]FloodArchive!$A$2:$P$6000,11,FALSE)</f>
        <v>14</v>
      </c>
      <c r="H2623" s="23">
        <f>VLOOKUP(A2623,[1]FloodArchive!$A$2:$P$6000,12,FALSE)</f>
        <v>0</v>
      </c>
      <c r="I2623" s="36"/>
      <c r="J2623" s="23" t="str">
        <f>VLOOKUP(A2623,[1]FloodArchive!$A$2:$P$6000,13,FALSE)</f>
        <v>Heavy rain</v>
      </c>
      <c r="K2623" s="26">
        <f>VLOOKUP(A2623,[1]FloodArchive!$A$2:$P$6003,14,FALSE)</f>
        <v>1</v>
      </c>
      <c r="L2623" s="23">
        <f>VLOOKUP(A2623,[1]FloodArchive!$A$2:$P$6000,7,FALSE)</f>
        <v>49106.47</v>
      </c>
      <c r="M2623" s="27">
        <f t="shared" si="130"/>
        <v>5.5362367561735235</v>
      </c>
      <c r="N2623" s="23">
        <f>VLOOKUP(A2623,[1]FloodArchive!$A$2:$P$6000,5,FALSE)</f>
        <v>25.646699999999999</v>
      </c>
      <c r="O2623" s="23">
        <f>VLOOKUP(A2623,[1]FloodArchive!$A$2:$P$6000,6,FALSE)</f>
        <v>-32.700200000000002</v>
      </c>
      <c r="P2623" s="33"/>
    </row>
    <row r="2624" spans="1:16" ht="39.950000000000003" customHeight="1" x14ac:dyDescent="0.2">
      <c r="A2624" s="138">
        <f t="shared" si="128"/>
        <v>1592</v>
      </c>
      <c r="B2624" s="21" t="str">
        <f>VLOOKUP(A2624,[1]FloodArchive!$A$2:$N$6000,3,FALSE)</f>
        <v>Czech Republic</v>
      </c>
      <c r="C2624" s="22" t="s">
        <v>5097</v>
      </c>
      <c r="D2624" s="24">
        <f>VLOOKUP(A2624,[1]FloodArchive!$A$2:$P$6000,8,FALSE)</f>
        <v>36594</v>
      </c>
      <c r="E2624" s="24">
        <f>VLOOKUP(A2624,[1]FloodArchive!$A$2:$P$6000,9,FALSE)</f>
        <v>36596</v>
      </c>
      <c r="F2624" s="25">
        <f t="shared" si="129"/>
        <v>3</v>
      </c>
      <c r="G2624" s="23">
        <f>VLOOKUP(A2624,[1]FloodArchive!$A$2:$P$6000,11,FALSE)</f>
        <v>2</v>
      </c>
      <c r="H2624" s="23">
        <f>VLOOKUP(A2624,[1]FloodArchive!$A$2:$P$6000,12,FALSE)</f>
        <v>0</v>
      </c>
      <c r="I2624" s="36"/>
      <c r="J2624" s="23" t="str">
        <f>VLOOKUP(A2624,[1]FloodArchive!$A$2:$P$6000,13,FALSE)</f>
        <v>Snowmelt</v>
      </c>
      <c r="K2624" s="26">
        <f>VLOOKUP(A2624,[1]FloodArchive!$A$2:$P$6003,14,FALSE)</f>
        <v>1</v>
      </c>
      <c r="L2624" s="23">
        <f>VLOOKUP(A2624,[1]FloodArchive!$A$2:$P$6000,7,FALSE)</f>
        <v>16470.07</v>
      </c>
      <c r="M2624" s="27">
        <f t="shared" si="130"/>
        <v>4.693816699702964</v>
      </c>
      <c r="N2624" s="23">
        <f>VLOOKUP(A2624,[1]FloodArchive!$A$2:$P$6000,5,FALSE)</f>
        <v>17.943899999999999</v>
      </c>
      <c r="O2624" s="23">
        <f>VLOOKUP(A2624,[1]FloodArchive!$A$2:$P$6000,6,FALSE)</f>
        <v>49.2438</v>
      </c>
      <c r="P2624" s="33" t="s">
        <v>5098</v>
      </c>
    </row>
    <row r="2625" spans="1:16" ht="39.950000000000003" customHeight="1" x14ac:dyDescent="0.2">
      <c r="A2625" s="138">
        <f t="shared" si="128"/>
        <v>1591</v>
      </c>
      <c r="B2625" s="21" t="str">
        <f>VLOOKUP(A2625,[1]FloodArchive!$A$2:$N$6000,3,FALSE)</f>
        <v xml:space="preserve"> Argentina</v>
      </c>
      <c r="C2625" s="22" t="s">
        <v>5099</v>
      </c>
      <c r="D2625" s="24">
        <f>VLOOKUP(A2625,[1]FloodArchive!$A$2:$P$6000,8,FALSE)</f>
        <v>36594</v>
      </c>
      <c r="E2625" s="24">
        <f>VLOOKUP(A2625,[1]FloodArchive!$A$2:$P$6000,9,FALSE)</f>
        <v>36602</v>
      </c>
      <c r="F2625" s="25">
        <f t="shared" si="129"/>
        <v>9</v>
      </c>
      <c r="G2625" s="23">
        <f>VLOOKUP(A2625,[1]FloodArchive!$A$2:$P$6000,11,FALSE)</f>
        <v>7</v>
      </c>
      <c r="H2625" s="23">
        <f>VLOOKUP(A2625,[1]FloodArchive!$A$2:$P$6000,12,FALSE)</f>
        <v>15000</v>
      </c>
      <c r="I2625" s="36"/>
      <c r="J2625" s="23" t="str">
        <f>VLOOKUP(A2625,[1]FloodArchive!$A$2:$P$6000,13,FALSE)</f>
        <v>Heavy rain</v>
      </c>
      <c r="K2625" s="26">
        <f>VLOOKUP(A2625,[1]FloodArchive!$A$2:$P$6003,14,FALSE)</f>
        <v>1</v>
      </c>
      <c r="L2625" s="23">
        <f>VLOOKUP(A2625,[1]FloodArchive!$A$2:$P$6000,7,FALSE)</f>
        <v>782982.74</v>
      </c>
      <c r="M2625" s="27">
        <f t="shared" si="130"/>
        <v>6.8479946980548974</v>
      </c>
      <c r="N2625" s="23">
        <f>VLOOKUP(A2625,[1]FloodArchive!$A$2:$P$6000,5,FALSE)</f>
        <v>-64.907499999999999</v>
      </c>
      <c r="O2625" s="23">
        <f>VLOOKUP(A2625,[1]FloodArchive!$A$2:$P$6000,6,FALSE)</f>
        <v>-27.169599999999999</v>
      </c>
      <c r="P2625" s="33" t="s">
        <v>5100</v>
      </c>
    </row>
    <row r="2626" spans="1:16" ht="39.950000000000003" customHeight="1" x14ac:dyDescent="0.2">
      <c r="A2626" s="138">
        <f t="shared" si="128"/>
        <v>1590</v>
      </c>
      <c r="B2626" s="21" t="str">
        <f>VLOOKUP(A2626,[1]FloodArchive!$A$2:$N$6000,3,FALSE)</f>
        <v>Australia</v>
      </c>
      <c r="C2626" s="22" t="s">
        <v>5101</v>
      </c>
      <c r="D2626" s="24">
        <f>VLOOKUP(A2626,[1]FloodArchive!$A$2:$P$6000,8,FALSE)</f>
        <v>36591</v>
      </c>
      <c r="E2626" s="24">
        <f>VLOOKUP(A2626,[1]FloodArchive!$A$2:$P$6000,9,FALSE)</f>
        <v>36596</v>
      </c>
      <c r="F2626" s="25">
        <f t="shared" si="129"/>
        <v>6</v>
      </c>
      <c r="G2626" s="23">
        <f>VLOOKUP(A2626,[1]FloodArchive!$A$2:$P$6000,11,FALSE)</f>
        <v>1</v>
      </c>
      <c r="H2626" s="23">
        <f>VLOOKUP(A2626,[1]FloodArchive!$A$2:$P$6000,12,FALSE)</f>
        <v>0</v>
      </c>
      <c r="I2626" s="36"/>
      <c r="J2626" s="23" t="str">
        <f>VLOOKUP(A2626,[1]FloodArchive!$A$2:$P$6000,13,FALSE)</f>
        <v>Extra-tropical cyclone</v>
      </c>
      <c r="K2626" s="26">
        <f>VLOOKUP(A2626,[1]FloodArchive!$A$2:$P$6003,14,FALSE)</f>
        <v>1</v>
      </c>
      <c r="L2626" s="23">
        <f>VLOOKUP(A2626,[1]FloodArchive!$A$2:$P$6000,7,FALSE)</f>
        <v>536203.12</v>
      </c>
      <c r="M2626" s="27">
        <f t="shared" si="130"/>
        <v>6.5074805870630321</v>
      </c>
      <c r="N2626" s="23">
        <f>VLOOKUP(A2626,[1]FloodArchive!$A$2:$P$6000,5,FALSE)</f>
        <v>119.17100000000001</v>
      </c>
      <c r="O2626" s="23">
        <f>VLOOKUP(A2626,[1]FloodArchive!$A$2:$P$6000,6,FALSE)</f>
        <v>-23.525300000000001</v>
      </c>
      <c r="P2626" s="33" t="s">
        <v>5102</v>
      </c>
    </row>
    <row r="2627" spans="1:16" ht="39.950000000000003" customHeight="1" x14ac:dyDescent="0.2">
      <c r="A2627" s="138">
        <f t="shared" si="128"/>
        <v>1589</v>
      </c>
      <c r="B2627" s="21" t="str">
        <f>VLOOKUP(A2627,[1]FloodArchive!$A$2:$N$6000,3,FALSE)</f>
        <v>Zambia </v>
      </c>
      <c r="C2627" s="22" t="s">
        <v>5103</v>
      </c>
      <c r="D2627" s="24">
        <f>VLOOKUP(A2627,[1]FloodArchive!$A$2:$P$6000,8,FALSE)</f>
        <v>36588</v>
      </c>
      <c r="E2627" s="24">
        <f>VLOOKUP(A2627,[1]FloodArchive!$A$2:$P$6000,9,FALSE)</f>
        <v>36589</v>
      </c>
      <c r="F2627" s="25">
        <f t="shared" si="129"/>
        <v>2</v>
      </c>
      <c r="G2627" s="23">
        <f>VLOOKUP(A2627,[1]FloodArchive!$A$2:$P$6000,11,FALSE)</f>
        <v>0</v>
      </c>
      <c r="H2627" s="23">
        <f>VLOOKUP(A2627,[1]FloodArchive!$A$2:$P$6000,12,FALSE)</f>
        <v>12000</v>
      </c>
      <c r="I2627" s="36"/>
      <c r="J2627" s="23" t="str">
        <f>VLOOKUP(A2627,[1]FloodArchive!$A$2:$P$6000,13,FALSE)</f>
        <v>Dam/Levy, break or release</v>
      </c>
      <c r="K2627" s="26">
        <f>VLOOKUP(A2627,[1]FloodArchive!$A$2:$P$6003,14,FALSE)</f>
        <v>2</v>
      </c>
      <c r="L2627" s="23">
        <f>VLOOKUP(A2627,[1]FloodArchive!$A$2:$P$6000,7,FALSE)</f>
        <v>8583.7999999999993</v>
      </c>
      <c r="M2627" s="27">
        <f t="shared" si="130"/>
        <v>4.5357395814708212</v>
      </c>
      <c r="N2627" s="23">
        <f>VLOOKUP(A2627,[1]FloodArchive!$A$2:$P$6000,5,FALSE)</f>
        <v>28.847899999999999</v>
      </c>
      <c r="O2627" s="23">
        <f>VLOOKUP(A2627,[1]FloodArchive!$A$2:$P$6000,6,FALSE)</f>
        <v>-16.528199999999998</v>
      </c>
      <c r="P2627" s="33" t="s">
        <v>5104</v>
      </c>
    </row>
    <row r="2628" spans="1:16" ht="39.950000000000003" customHeight="1" x14ac:dyDescent="0.2">
      <c r="A2628" s="138">
        <f t="shared" si="128"/>
        <v>1588</v>
      </c>
      <c r="B2628" s="21" t="str">
        <f>VLOOKUP(A2628,[1]FloodArchive!$A$2:$N$6000,3,FALSE)</f>
        <v>Cambodia </v>
      </c>
      <c r="C2628" s="22" t="s">
        <v>5105</v>
      </c>
      <c r="D2628" s="24">
        <f>VLOOKUP(A2628,[1]FloodArchive!$A$2:$P$6000,8,FALSE)</f>
        <v>36588</v>
      </c>
      <c r="E2628" s="24">
        <f>VLOOKUP(A2628,[1]FloodArchive!$A$2:$P$6000,9,FALSE)</f>
        <v>36589</v>
      </c>
      <c r="F2628" s="25">
        <f t="shared" si="129"/>
        <v>2</v>
      </c>
      <c r="G2628" s="23">
        <f>VLOOKUP(A2628,[1]FloodArchive!$A$2:$P$6000,11,FALSE)</f>
        <v>3</v>
      </c>
      <c r="H2628" s="23">
        <f>VLOOKUP(A2628,[1]FloodArchive!$A$2:$P$6000,12,FALSE)</f>
        <v>0</v>
      </c>
      <c r="I2628" s="36"/>
      <c r="J2628" s="23" t="str">
        <f>VLOOKUP(A2628,[1]FloodArchive!$A$2:$P$6000,13,FALSE)</f>
        <v>Dam/Levy, break or release</v>
      </c>
      <c r="K2628" s="26">
        <f>VLOOKUP(A2628,[1]FloodArchive!$A$2:$P$6003,14,FALSE)</f>
        <v>1</v>
      </c>
      <c r="L2628" s="23">
        <f>VLOOKUP(A2628,[1]FloodArchive!$A$2:$P$6000,7,FALSE)</f>
        <v>12178.04</v>
      </c>
      <c r="M2628" s="27">
        <f t="shared" si="130"/>
        <v>4.3866073918688331</v>
      </c>
      <c r="N2628" s="23">
        <f>VLOOKUP(A2628,[1]FloodArchive!$A$2:$P$6000,5,FALSE)</f>
        <v>106.93899999999999</v>
      </c>
      <c r="O2628" s="23">
        <f>VLOOKUP(A2628,[1]FloodArchive!$A$2:$P$6000,6,FALSE)</f>
        <v>13.718500000000001</v>
      </c>
      <c r="P2628" s="33" t="s">
        <v>5106</v>
      </c>
    </row>
    <row r="2629" spans="1:16" ht="39.950000000000003" customHeight="1" x14ac:dyDescent="0.2">
      <c r="A2629" s="138">
        <f t="shared" si="128"/>
        <v>1587</v>
      </c>
      <c r="B2629" s="21" t="str">
        <f>VLOOKUP(A2629,[1]FloodArchive!$A$2:$N$6000,3,FALSE)</f>
        <v>Madagascar</v>
      </c>
      <c r="C2629" s="22" t="s">
        <v>5107</v>
      </c>
      <c r="D2629" s="24">
        <f>VLOOKUP(A2629,[1]FloodArchive!$A$2:$P$6000,8,FALSE)</f>
        <v>36573</v>
      </c>
      <c r="E2629" s="24">
        <f>VLOOKUP(A2629,[1]FloodArchive!$A$2:$P$6000,9,FALSE)</f>
        <v>36596</v>
      </c>
      <c r="F2629" s="25">
        <f t="shared" si="129"/>
        <v>24</v>
      </c>
      <c r="G2629" s="23">
        <f>VLOOKUP(A2629,[1]FloodArchive!$A$2:$P$6000,11,FALSE)</f>
        <v>200</v>
      </c>
      <c r="H2629" s="23">
        <f>VLOOKUP(A2629,[1]FloodArchive!$A$2:$P$6000,12,FALSE)</f>
        <v>800000</v>
      </c>
      <c r="I2629" s="36"/>
      <c r="J2629" s="23" t="str">
        <f>VLOOKUP(A2629,[1]FloodArchive!$A$2:$P$6000,13,FALSE)</f>
        <v>Tropical cyclone</v>
      </c>
      <c r="K2629" s="26">
        <f>VLOOKUP(A2629,[1]FloodArchive!$A$2:$P$6003,14,FALSE)</f>
        <v>1</v>
      </c>
      <c r="L2629" s="23">
        <f>VLOOKUP(A2629,[1]FloodArchive!$A$2:$P$6000,7,FALSE)</f>
        <v>255303.35</v>
      </c>
      <c r="M2629" s="27">
        <f t="shared" si="130"/>
        <v>6.7872677552113876</v>
      </c>
      <c r="N2629" s="23">
        <f>VLOOKUP(A2629,[1]FloodArchive!$A$2:$P$6000,5,FALSE)</f>
        <v>47.295699999999997</v>
      </c>
      <c r="O2629" s="23">
        <f>VLOOKUP(A2629,[1]FloodArchive!$A$2:$P$6000,6,FALSE)</f>
        <v>-15.7826</v>
      </c>
      <c r="P2629" s="33" t="s">
        <v>5108</v>
      </c>
    </row>
    <row r="2630" spans="1:16" ht="39.950000000000003" customHeight="1" x14ac:dyDescent="0.2">
      <c r="A2630" s="138">
        <f t="shared" si="128"/>
        <v>1586</v>
      </c>
      <c r="B2630" s="21" t="str">
        <f>VLOOKUP(A2630,[1]FloodArchive!$A$2:$N$6000,3,FALSE)</f>
        <v>Australia </v>
      </c>
      <c r="C2630" s="22" t="s">
        <v>5109</v>
      </c>
      <c r="D2630" s="24">
        <f>VLOOKUP(A2630,[1]FloodArchive!$A$2:$P$6000,8,FALSE)</f>
        <v>36574</v>
      </c>
      <c r="E2630" s="24">
        <f>VLOOKUP(A2630,[1]FloodArchive!$A$2:$P$6000,9,FALSE)</f>
        <v>36586</v>
      </c>
      <c r="F2630" s="25">
        <f t="shared" si="129"/>
        <v>13</v>
      </c>
      <c r="G2630" s="23">
        <f>VLOOKUP(A2630,[1]FloodArchive!$A$2:$P$6000,11,FALSE)</f>
        <v>1</v>
      </c>
      <c r="H2630" s="23">
        <f>VLOOKUP(A2630,[1]FloodArchive!$A$2:$P$6000,12,FALSE)</f>
        <v>200</v>
      </c>
      <c r="I2630" s="36">
        <v>50000000</v>
      </c>
      <c r="J2630" s="23" t="str">
        <f>VLOOKUP(A2630,[1]FloodArchive!$A$2:$P$6000,13,FALSE)</f>
        <v>Monsoonal rain</v>
      </c>
      <c r="K2630" s="26">
        <f>VLOOKUP(A2630,[1]FloodArchive!$A$2:$P$6003,14,FALSE)</f>
        <v>2</v>
      </c>
      <c r="L2630" s="23">
        <f>VLOOKUP(A2630,[1]FloodArchive!$A$2:$P$6000,7,FALSE)</f>
        <v>468962.97</v>
      </c>
      <c r="M2630" s="27">
        <f t="shared" si="130"/>
        <v>7.0861118995141013</v>
      </c>
      <c r="N2630" s="23">
        <f>VLOOKUP(A2630,[1]FloodArchive!$A$2:$P$6000,5,FALSE)</f>
        <v>143.69800000000001</v>
      </c>
      <c r="O2630" s="23">
        <f>VLOOKUP(A2630,[1]FloodArchive!$A$2:$P$6000,6,FALSE)</f>
        <v>-31.2681</v>
      </c>
      <c r="P2630" s="33" t="s">
        <v>5110</v>
      </c>
    </row>
    <row r="2631" spans="1:16" ht="39.950000000000003" customHeight="1" x14ac:dyDescent="0.2">
      <c r="A2631" s="138">
        <f t="shared" si="128"/>
        <v>1585</v>
      </c>
      <c r="B2631" s="21" t="str">
        <f>VLOOKUP(A2631,[1]FloodArchive!$A$2:$N$6000,3,FALSE)</f>
        <v>USA</v>
      </c>
      <c r="C2631" s="22" t="s">
        <v>5111</v>
      </c>
      <c r="D2631" s="24">
        <f>VLOOKUP(A2631,[1]FloodArchive!$A$2:$P$6000,8,FALSE)</f>
        <v>36574</v>
      </c>
      <c r="E2631" s="24">
        <f>VLOOKUP(A2631,[1]FloodArchive!$A$2:$P$6000,9,FALSE)</f>
        <v>36578</v>
      </c>
      <c r="F2631" s="25">
        <f t="shared" si="129"/>
        <v>5</v>
      </c>
      <c r="G2631" s="23">
        <f>VLOOKUP(A2631,[1]FloodArchive!$A$2:$P$6000,11,FALSE)</f>
        <v>8</v>
      </c>
      <c r="H2631" s="23">
        <f>VLOOKUP(A2631,[1]FloodArchive!$A$2:$P$6000,12,FALSE)</f>
        <v>40</v>
      </c>
      <c r="I2631" s="36"/>
      <c r="J2631" s="23" t="str">
        <f>VLOOKUP(A2631,[1]FloodArchive!$A$2:$P$6000,13,FALSE)</f>
        <v>Heavy rain</v>
      </c>
      <c r="K2631" s="26">
        <f>VLOOKUP(A2631,[1]FloodArchive!$A$2:$P$6003,14,FALSE)</f>
        <v>1</v>
      </c>
      <c r="L2631" s="23">
        <f>VLOOKUP(A2631,[1]FloodArchive!$A$2:$P$6000,7,FALSE)</f>
        <v>55642.9</v>
      </c>
      <c r="M2631" s="27">
        <f t="shared" si="130"/>
        <v>5.444379760831743</v>
      </c>
      <c r="N2631" s="23">
        <f>VLOOKUP(A2631,[1]FloodArchive!$A$2:$P$6000,5,FALSE)</f>
        <v>-83.55</v>
      </c>
      <c r="O2631" s="23">
        <f>VLOOKUP(A2631,[1]FloodArchive!$A$2:$P$6000,6,FALSE)</f>
        <v>37.722700000000003</v>
      </c>
      <c r="P2631" s="33" t="s">
        <v>5112</v>
      </c>
    </row>
    <row r="2632" spans="1:16" ht="39.950000000000003" customHeight="1" x14ac:dyDescent="0.2">
      <c r="A2632" s="138">
        <f t="shared" si="128"/>
        <v>1584</v>
      </c>
      <c r="B2632" s="21" t="str">
        <f>VLOOKUP(A2632,[1]FloodArchive!$A$2:$N$6000,3,FALSE)</f>
        <v>Philippines </v>
      </c>
      <c r="C2632" s="22" t="s">
        <v>5113</v>
      </c>
      <c r="D2632" s="24">
        <f>VLOOKUP(A2632,[1]FloodArchive!$A$2:$P$6000,8,FALSE)</f>
        <v>36553</v>
      </c>
      <c r="E2632" s="24">
        <f>VLOOKUP(A2632,[1]FloodArchive!$A$2:$P$6000,9,FALSE)</f>
        <v>36557</v>
      </c>
      <c r="F2632" s="25">
        <f t="shared" si="129"/>
        <v>5</v>
      </c>
      <c r="G2632" s="23">
        <f>VLOOKUP(A2632,[1]FloodArchive!$A$2:$P$6000,11,FALSE)</f>
        <v>23</v>
      </c>
      <c r="H2632" s="23">
        <f>VLOOKUP(A2632,[1]FloodArchive!$A$2:$P$6000,12,FALSE)</f>
        <v>20000</v>
      </c>
      <c r="I2632" s="36">
        <v>4100000</v>
      </c>
      <c r="J2632" s="23" t="str">
        <f>VLOOKUP(A2632,[1]FloodArchive!$A$2:$P$6000,13,FALSE)</f>
        <v>Brief torrential rain</v>
      </c>
      <c r="K2632" s="26">
        <f>VLOOKUP(A2632,[1]FloodArchive!$A$2:$P$6003,14,FALSE)</f>
        <v>1</v>
      </c>
      <c r="L2632" s="23">
        <f>VLOOKUP(A2632,[1]FloodArchive!$A$2:$P$6000,7,FALSE)</f>
        <v>16784.23</v>
      </c>
      <c r="M2632" s="27">
        <f t="shared" si="130"/>
        <v>4.9238714265109564</v>
      </c>
      <c r="N2632" s="23">
        <f>VLOOKUP(A2632,[1]FloodArchive!$A$2:$P$6000,5,FALSE)</f>
        <v>126.1</v>
      </c>
      <c r="O2632" s="23">
        <f>VLOOKUP(A2632,[1]FloodArchive!$A$2:$P$6000,6,FALSE)</f>
        <v>7.19937</v>
      </c>
      <c r="P2632" s="33" t="s">
        <v>5114</v>
      </c>
    </row>
    <row r="2633" spans="1:16" ht="39.950000000000003" customHeight="1" x14ac:dyDescent="0.2">
      <c r="A2633" s="138">
        <f t="shared" si="128"/>
        <v>1583</v>
      </c>
      <c r="B2633" s="21" t="str">
        <f>VLOOKUP(A2633,[1]FloodArchive!$A$2:$N$6000,3,FALSE)</f>
        <v>Mozambique</v>
      </c>
      <c r="C2633" s="22" t="s">
        <v>5115</v>
      </c>
      <c r="D2633" s="24">
        <f>VLOOKUP(A2633,[1]FloodArchive!$A$2:$P$6000,8,FALSE)</f>
        <v>36551</v>
      </c>
      <c r="E2633" s="24">
        <f>VLOOKUP(A2633,[1]FloodArchive!$A$2:$P$6000,9,FALSE)</f>
        <v>36612</v>
      </c>
      <c r="F2633" s="25">
        <f t="shared" si="129"/>
        <v>62</v>
      </c>
      <c r="G2633" s="23">
        <f>VLOOKUP(A2633,[1]FloodArchive!$A$2:$P$6000,11,FALSE)</f>
        <v>929</v>
      </c>
      <c r="H2633" s="23">
        <f>VLOOKUP(A2633,[1]FloodArchive!$A$2:$P$6000,12,FALSE)</f>
        <v>733000</v>
      </c>
      <c r="I2633" s="36">
        <v>1000000000</v>
      </c>
      <c r="J2633" s="23" t="str">
        <f>VLOOKUP(A2633,[1]FloodArchive!$A$2:$P$6000,13,FALSE)</f>
        <v>Heavy rain</v>
      </c>
      <c r="K2633" s="26">
        <f>VLOOKUP(A2633,[1]FloodArchive!$A$2:$P$6003,14,FALSE)</f>
        <v>2</v>
      </c>
      <c r="L2633" s="23">
        <f>VLOOKUP(A2633,[1]FloodArchive!$A$2:$P$6000,7,FALSE)</f>
        <v>439042.75</v>
      </c>
      <c r="M2633" s="27">
        <f t="shared" si="130"/>
        <v>7.7359284951200129</v>
      </c>
      <c r="N2633" s="23">
        <f>VLOOKUP(A2633,[1]FloodArchive!$A$2:$P$6000,5,FALSE)</f>
        <v>31.712</v>
      </c>
      <c r="O2633" s="23">
        <f>VLOOKUP(A2633,[1]FloodArchive!$A$2:$P$6000,6,FALSE)</f>
        <v>-27.821899999999999</v>
      </c>
      <c r="P2633" s="33" t="s">
        <v>5116</v>
      </c>
    </row>
    <row r="2634" spans="1:16" ht="39.950000000000003" customHeight="1" x14ac:dyDescent="0.2">
      <c r="A2634" s="138">
        <f t="shared" si="128"/>
        <v>1582</v>
      </c>
      <c r="B2634" s="21" t="str">
        <f>VLOOKUP(A2634,[1]FloodArchive!$A$2:$N$6000,3,FALSE)</f>
        <v>Angola</v>
      </c>
      <c r="C2634" s="22" t="s">
        <v>5117</v>
      </c>
      <c r="D2634" s="24">
        <f>VLOOKUP(A2634,[1]FloodArchive!$A$2:$P$6000,8,FALSE)</f>
        <v>36533</v>
      </c>
      <c r="E2634" s="24">
        <f>VLOOKUP(A2634,[1]FloodArchive!$A$2:$P$6000,9,FALSE)</f>
        <v>36540</v>
      </c>
      <c r="F2634" s="25">
        <f t="shared" si="129"/>
        <v>8</v>
      </c>
      <c r="G2634" s="23">
        <f>VLOOKUP(A2634,[1]FloodArchive!$A$2:$P$6000,11,FALSE)</f>
        <v>31</v>
      </c>
      <c r="H2634" s="23">
        <f>VLOOKUP(A2634,[1]FloodArchive!$A$2:$P$6000,12,FALSE)</f>
        <v>70000</v>
      </c>
      <c r="I2634" s="36">
        <v>10000000</v>
      </c>
      <c r="J2634" s="23" t="str">
        <f>VLOOKUP(A2634,[1]FloodArchive!$A$2:$P$6000,13,FALSE)</f>
        <v>Heavy rain</v>
      </c>
      <c r="K2634" s="26">
        <f>VLOOKUP(A2634,[1]FloodArchive!$A$2:$P$6003,14,FALSE)</f>
        <v>1</v>
      </c>
      <c r="L2634" s="23">
        <f>VLOOKUP(A2634,[1]FloodArchive!$A$2:$P$6000,7,FALSE)</f>
        <v>47260.45</v>
      </c>
      <c r="M2634" s="27">
        <f t="shared" si="130"/>
        <v>5.5775878395313416</v>
      </c>
      <c r="N2634" s="23">
        <f>VLOOKUP(A2634,[1]FloodArchive!$A$2:$P$6000,5,FALSE)</f>
        <v>13.2462</v>
      </c>
      <c r="O2634" s="23">
        <f>VLOOKUP(A2634,[1]FloodArchive!$A$2:$P$6000,6,FALSE)</f>
        <v>-14.145200000000001</v>
      </c>
      <c r="P2634" s="33" t="s">
        <v>5118</v>
      </c>
    </row>
    <row r="2635" spans="1:16" ht="39.950000000000003" customHeight="1" x14ac:dyDescent="0.2">
      <c r="A2635" s="138">
        <f t="shared" ref="A2635:A2698" si="131">A2636+1</f>
        <v>1581</v>
      </c>
      <c r="B2635" s="21" t="str">
        <f>VLOOKUP(A2635,[1]FloodArchive!$A$2:$N$6000,3,FALSE)</f>
        <v>Brazil  </v>
      </c>
      <c r="C2635" s="22" t="s">
        <v>5119</v>
      </c>
      <c r="D2635" s="24">
        <f>VLOOKUP(A2635,[1]FloodArchive!$A$2:$P$6000,8,FALSE)</f>
        <v>36526</v>
      </c>
      <c r="E2635" s="24">
        <f>VLOOKUP(A2635,[1]FloodArchive!$A$2:$P$6000,9,FALSE)</f>
        <v>36535</v>
      </c>
      <c r="F2635" s="25">
        <f t="shared" si="129"/>
        <v>10</v>
      </c>
      <c r="G2635" s="23">
        <f>VLOOKUP(A2635,[1]FloodArchive!$A$2:$P$6000,11,FALSE)</f>
        <v>40</v>
      </c>
      <c r="H2635" s="23">
        <f>VLOOKUP(A2635,[1]FloodArchive!$A$2:$P$6000,12,FALSE)</f>
        <v>100000</v>
      </c>
      <c r="I2635" s="36"/>
      <c r="J2635" s="23" t="str">
        <f>VLOOKUP(A2635,[1]FloodArchive!$A$2:$P$6000,13,FALSE)</f>
        <v>Heavy rain</v>
      </c>
      <c r="K2635" s="26">
        <f>VLOOKUP(A2635,[1]FloodArchive!$A$2:$P$6003,14,FALSE)</f>
        <v>1</v>
      </c>
      <c r="L2635" s="23">
        <f>VLOOKUP(A2635,[1]FloodArchive!$A$2:$P$6000,7,FALSE)</f>
        <v>351934.8</v>
      </c>
      <c r="M2635" s="27">
        <f t="shared" si="130"/>
        <v>6.5464622128446317</v>
      </c>
      <c r="N2635" s="23">
        <f>VLOOKUP(A2635,[1]FloodArchive!$A$2:$P$6000,5,FALSE)</f>
        <v>-49.303199999999997</v>
      </c>
      <c r="O2635" s="23">
        <f>VLOOKUP(A2635,[1]FloodArchive!$A$2:$P$6000,6,FALSE)</f>
        <v>-24.8904</v>
      </c>
      <c r="P2635" s="33"/>
    </row>
    <row r="2636" spans="1:16" ht="39.950000000000003" customHeight="1" x14ac:dyDescent="0.2">
      <c r="A2636" s="138">
        <f t="shared" si="131"/>
        <v>1580</v>
      </c>
      <c r="B2636" s="21" t="str">
        <f>VLOOKUP(A2636,[1]FloodArchive!$A$2:$N$6000,3,FALSE)</f>
        <v>Philippines</v>
      </c>
      <c r="C2636" s="22" t="s">
        <v>5120</v>
      </c>
      <c r="D2636" s="24">
        <f>VLOOKUP(A2636,[1]FloodArchive!$A$2:$P$6000,8,FALSE)</f>
        <v>36519</v>
      </c>
      <c r="E2636" s="24">
        <f>VLOOKUP(A2636,[1]FloodArchive!$A$2:$P$6000,9,FALSE)</f>
        <v>36522</v>
      </c>
      <c r="F2636" s="25">
        <f t="shared" si="129"/>
        <v>4</v>
      </c>
      <c r="G2636" s="23">
        <f>VLOOKUP(A2636,[1]FloodArchive!$A$2:$P$6000,11,FALSE)</f>
        <v>8</v>
      </c>
      <c r="H2636" s="23">
        <f>VLOOKUP(A2636,[1]FloodArchive!$A$2:$P$6000,12,FALSE)</f>
        <v>2000</v>
      </c>
      <c r="I2636" s="36"/>
      <c r="J2636" s="23" t="str">
        <f>VLOOKUP(A2636,[1]FloodArchive!$A$2:$P$6000,13,FALSE)</f>
        <v>Heavy rain</v>
      </c>
      <c r="K2636" s="26">
        <f>VLOOKUP(A2636,[1]FloodArchive!$A$2:$P$6003,14,FALSE)</f>
        <v>1</v>
      </c>
      <c r="L2636" s="23">
        <f>VLOOKUP(A2636,[1]FloodArchive!$A$2:$P$6000,7,FALSE)</f>
        <v>32003.11</v>
      </c>
      <c r="M2636" s="27">
        <f t="shared" si="130"/>
        <v>5.1072521755919169</v>
      </c>
      <c r="N2636" s="23">
        <f>VLOOKUP(A2636,[1]FloodArchive!$A$2:$P$6000,5,FALSE)</f>
        <v>126.238</v>
      </c>
      <c r="O2636" s="23">
        <f>VLOOKUP(A2636,[1]FloodArchive!$A$2:$P$6000,6,FALSE)</f>
        <v>8.99498</v>
      </c>
      <c r="P2636" s="33"/>
    </row>
    <row r="2637" spans="1:16" ht="39.950000000000003" customHeight="1" x14ac:dyDescent="0.2">
      <c r="A2637" s="138">
        <f t="shared" si="131"/>
        <v>1579</v>
      </c>
      <c r="B2637" s="21" t="str">
        <f>VLOOKUP(A2637,[1]FloodArchive!$A$2:$N$6000,3,FALSE)</f>
        <v>UK</v>
      </c>
      <c r="C2637" s="22" t="s">
        <v>5121</v>
      </c>
      <c r="D2637" s="24">
        <f>VLOOKUP(A2637,[1]FloodArchive!$A$2:$P$6000,8,FALSE)</f>
        <v>36519</v>
      </c>
      <c r="E2637" s="24">
        <f>VLOOKUP(A2637,[1]FloodArchive!$A$2:$P$6000,9,FALSE)</f>
        <v>36521</v>
      </c>
      <c r="F2637" s="25">
        <f t="shared" si="129"/>
        <v>3</v>
      </c>
      <c r="G2637" s="23">
        <f>VLOOKUP(A2637,[1]FloodArchive!$A$2:$P$6000,11,FALSE)</f>
        <v>2</v>
      </c>
      <c r="H2637" s="23">
        <f>VLOOKUP(A2637,[1]FloodArchive!$A$2:$P$6000,12,FALSE)</f>
        <v>200</v>
      </c>
      <c r="I2637" s="36"/>
      <c r="J2637" s="23" t="str">
        <f>VLOOKUP(A2637,[1]FloodArchive!$A$2:$P$6000,13,FALSE)</f>
        <v>Heavy rain</v>
      </c>
      <c r="K2637" s="26">
        <f>VLOOKUP(A2637,[1]FloodArchive!$A$2:$P$6003,14,FALSE)</f>
        <v>1</v>
      </c>
      <c r="L2637" s="23">
        <f>VLOOKUP(A2637,[1]FloodArchive!$A$2:$P$6000,7,FALSE)</f>
        <v>23629.19</v>
      </c>
      <c r="M2637" s="27">
        <f t="shared" si="130"/>
        <v>4.8505700891510291</v>
      </c>
      <c r="N2637" s="23">
        <f>VLOOKUP(A2637,[1]FloodArchive!$A$2:$P$6000,5,FALSE)</f>
        <v>-2.1988400000000001</v>
      </c>
      <c r="O2637" s="23">
        <f>VLOOKUP(A2637,[1]FloodArchive!$A$2:$P$6000,6,FALSE)</f>
        <v>52.2254</v>
      </c>
      <c r="P2637" s="33"/>
    </row>
    <row r="2638" spans="1:16" ht="39.950000000000003" customHeight="1" x14ac:dyDescent="0.2">
      <c r="A2638" s="138">
        <f t="shared" si="131"/>
        <v>1578</v>
      </c>
      <c r="B2638" s="21" t="str">
        <f>VLOOKUP(A2638,[1]FloodArchive!$A$2:$N$6000,3,FALSE)</f>
        <v>South Africa</v>
      </c>
      <c r="C2638" s="22" t="s">
        <v>5122</v>
      </c>
      <c r="D2638" s="24">
        <f>VLOOKUP(A2638,[1]FloodArchive!$A$2:$P$6000,8,FALSE)</f>
        <v>36515</v>
      </c>
      <c r="E2638" s="24">
        <f>VLOOKUP(A2638,[1]FloodArchive!$A$2:$P$6000,9,FALSE)</f>
        <v>36517</v>
      </c>
      <c r="F2638" s="25">
        <f t="shared" si="129"/>
        <v>3</v>
      </c>
      <c r="G2638" s="23">
        <f>VLOOKUP(A2638,[1]FloodArchive!$A$2:$P$6000,11,FALSE)</f>
        <v>23</v>
      </c>
      <c r="H2638" s="23">
        <f>VLOOKUP(A2638,[1]FloodArchive!$A$2:$P$6000,12,FALSE)</f>
        <v>2000</v>
      </c>
      <c r="I2638" s="36">
        <v>6300000</v>
      </c>
      <c r="J2638" s="23" t="str">
        <f>VLOOKUP(A2638,[1]FloodArchive!$A$2:$P$6000,13,FALSE)</f>
        <v>Heavy rain</v>
      </c>
      <c r="K2638" s="26">
        <f>VLOOKUP(A2638,[1]FloodArchive!$A$2:$P$6003,14,FALSE)</f>
        <v>1</v>
      </c>
      <c r="L2638" s="23">
        <f>VLOOKUP(A2638,[1]FloodArchive!$A$2:$P$6000,7,FALSE)</f>
        <v>182952.54</v>
      </c>
      <c r="M2638" s="27">
        <f t="shared" si="130"/>
        <v>5.739459698060335</v>
      </c>
      <c r="N2638" s="23">
        <f>VLOOKUP(A2638,[1]FloodArchive!$A$2:$P$6000,5,FALSE)</f>
        <v>30.4617</v>
      </c>
      <c r="O2638" s="23">
        <f>VLOOKUP(A2638,[1]FloodArchive!$A$2:$P$6000,6,FALSE)</f>
        <v>-29.717600000000001</v>
      </c>
      <c r="P2638" s="33" t="s">
        <v>5123</v>
      </c>
    </row>
    <row r="2639" spans="1:16" ht="39.950000000000003" customHeight="1" x14ac:dyDescent="0.2">
      <c r="A2639" s="138">
        <f t="shared" si="131"/>
        <v>1577</v>
      </c>
      <c r="B2639" s="21" t="str">
        <f>VLOOKUP(A2639,[1]FloodArchive!$A$2:$N$6000,3,FALSE)</f>
        <v>Italy</v>
      </c>
      <c r="C2639" s="22" t="s">
        <v>5124</v>
      </c>
      <c r="D2639" s="24">
        <f>VLOOKUP(A2639,[1]FloodArchive!$A$2:$P$6000,8,FALSE)</f>
        <v>36509</v>
      </c>
      <c r="E2639" s="24">
        <f>VLOOKUP(A2639,[1]FloodArchive!$A$2:$P$6000,9,FALSE)</f>
        <v>36510</v>
      </c>
      <c r="F2639" s="25">
        <f t="shared" si="129"/>
        <v>2</v>
      </c>
      <c r="G2639" s="23">
        <f>VLOOKUP(A2639,[1]FloodArchive!$A$2:$P$6000,11,FALSE)</f>
        <v>5</v>
      </c>
      <c r="H2639" s="23">
        <f>VLOOKUP(A2639,[1]FloodArchive!$A$2:$P$6000,12,FALSE)</f>
        <v>300</v>
      </c>
      <c r="I2639" s="36"/>
      <c r="J2639" s="23" t="str">
        <f>VLOOKUP(A2639,[1]FloodArchive!$A$2:$P$6000,13,FALSE)</f>
        <v>Heavy rain</v>
      </c>
      <c r="K2639" s="26">
        <f>VLOOKUP(A2639,[1]FloodArchive!$A$2:$P$6003,14,FALSE)</f>
        <v>1</v>
      </c>
      <c r="L2639" s="23">
        <f>VLOOKUP(A2639,[1]FloodArchive!$A$2:$P$6000,7,FALSE)</f>
        <v>30829.03</v>
      </c>
      <c r="M2639" s="27">
        <f t="shared" si="130"/>
        <v>4.7899898560286767</v>
      </c>
      <c r="N2639" s="23">
        <f>VLOOKUP(A2639,[1]FloodArchive!$A$2:$P$6000,5,FALSE)</f>
        <v>14.1524</v>
      </c>
      <c r="O2639" s="23">
        <f>VLOOKUP(A2639,[1]FloodArchive!$A$2:$P$6000,6,FALSE)</f>
        <v>42.619599999999998</v>
      </c>
      <c r="P2639" s="33" t="s">
        <v>5125</v>
      </c>
    </row>
    <row r="2640" spans="1:16" ht="39.950000000000003" customHeight="1" x14ac:dyDescent="0.2">
      <c r="A2640" s="138">
        <f t="shared" si="131"/>
        <v>1576</v>
      </c>
      <c r="B2640" s="21" t="str">
        <f>VLOOKUP(A2640,[1]FloodArchive!$A$2:$N$6000,3,FALSE)</f>
        <v>Venezuela</v>
      </c>
      <c r="C2640" s="22" t="s">
        <v>5126</v>
      </c>
      <c r="D2640" s="24">
        <f>VLOOKUP(A2640,[1]FloodArchive!$A$2:$P$6000,8,FALSE)</f>
        <v>36509</v>
      </c>
      <c r="E2640" s="24">
        <f>VLOOKUP(A2640,[1]FloodArchive!$A$2:$P$6000,9,FALSE)</f>
        <v>36514</v>
      </c>
      <c r="F2640" s="25">
        <f t="shared" si="129"/>
        <v>6</v>
      </c>
      <c r="G2640" s="23">
        <f>VLOOKUP(A2640,[1]FloodArchive!$A$2:$P$6000,11,FALSE)</f>
        <v>20006</v>
      </c>
      <c r="H2640" s="23">
        <f>VLOOKUP(A2640,[1]FloodArchive!$A$2:$P$6000,12,FALSE)</f>
        <v>400000</v>
      </c>
      <c r="I2640" s="36">
        <v>2000000000</v>
      </c>
      <c r="J2640" s="23" t="str">
        <f>VLOOKUP(A2640,[1]FloodArchive!$A$2:$P$6000,13,FALSE)</f>
        <v>Brief torrential rain</v>
      </c>
      <c r="K2640" s="26">
        <f>VLOOKUP(A2640,[1]FloodArchive!$A$2:$P$6003,14,FALSE)</f>
        <v>2</v>
      </c>
      <c r="L2640" s="23">
        <f>VLOOKUP(A2640,[1]FloodArchive!$A$2:$P$6000,7,FALSE)</f>
        <v>328213.37</v>
      </c>
      <c r="M2640" s="27">
        <f t="shared" si="130"/>
        <v>6.5953375144129476</v>
      </c>
      <c r="N2640" s="23">
        <f>VLOOKUP(A2640,[1]FloodArchive!$A$2:$P$6000,5,FALSE)</f>
        <v>-70.544300000000007</v>
      </c>
      <c r="O2640" s="23">
        <f>VLOOKUP(A2640,[1]FloodArchive!$A$2:$P$6000,6,FALSE)</f>
        <v>9.4205799999999993</v>
      </c>
      <c r="P2640" s="33" t="s">
        <v>5127</v>
      </c>
    </row>
    <row r="2641" spans="1:16" ht="39.950000000000003" customHeight="1" x14ac:dyDescent="0.2">
      <c r="A2641" s="138">
        <f t="shared" si="131"/>
        <v>1575</v>
      </c>
      <c r="B2641" s="21" t="str">
        <f>VLOOKUP(A2641,[1]FloodArchive!$A$2:$N$6000,3,FALSE)</f>
        <v>Colombia </v>
      </c>
      <c r="C2641" s="22">
        <v>0</v>
      </c>
      <c r="D2641" s="24">
        <f>VLOOKUP(A2641,[1]FloodArchive!$A$2:$P$6000,8,FALSE)</f>
        <v>36418</v>
      </c>
      <c r="E2641" s="24">
        <f>VLOOKUP(A2641,[1]FloodArchive!$A$2:$P$6000,9,FALSE)</f>
        <v>36509</v>
      </c>
      <c r="F2641" s="25">
        <f t="shared" si="129"/>
        <v>92</v>
      </c>
      <c r="G2641" s="23">
        <f>VLOOKUP(A2641,[1]FloodArchive!$A$2:$P$6000,11,FALSE)</f>
        <v>0</v>
      </c>
      <c r="H2641" s="23">
        <f>VLOOKUP(A2641,[1]FloodArchive!$A$2:$P$6000,12,FALSE)</f>
        <v>771000</v>
      </c>
      <c r="I2641" s="36"/>
      <c r="J2641" s="23" t="str">
        <f>VLOOKUP(A2641,[1]FloodArchive!$A$2:$P$6000,13,FALSE)</f>
        <v>Heavy rain</v>
      </c>
      <c r="K2641" s="26">
        <f>VLOOKUP(A2641,[1]FloodArchive!$A$2:$P$6003,14,FALSE)</f>
        <v>1</v>
      </c>
      <c r="L2641" s="23">
        <f>VLOOKUP(A2641,[1]FloodArchive!$A$2:$P$6000,7,FALSE)</f>
        <v>199850.29</v>
      </c>
      <c r="M2641" s="27">
        <f t="shared" si="130"/>
        <v>7.26449261014087</v>
      </c>
      <c r="N2641" s="23">
        <f>VLOOKUP(A2641,[1]FloodArchive!$A$2:$P$6000,5,FALSE)</f>
        <v>-73.4589</v>
      </c>
      <c r="O2641" s="23">
        <f>VLOOKUP(A2641,[1]FloodArchive!$A$2:$P$6000,6,FALSE)</f>
        <v>7.5545200000000001</v>
      </c>
      <c r="P2641" s="33" t="s">
        <v>5128</v>
      </c>
    </row>
    <row r="2642" spans="1:16" ht="39.950000000000003" customHeight="1" x14ac:dyDescent="0.2">
      <c r="A2642" s="138">
        <f t="shared" si="131"/>
        <v>1574</v>
      </c>
      <c r="B2642" s="21" t="str">
        <f>VLOOKUP(A2642,[1]FloodArchive!$A$2:$N$6000,3,FALSE)</f>
        <v>Thailand </v>
      </c>
      <c r="C2642" s="22" t="s">
        <v>5129</v>
      </c>
      <c r="D2642" s="24">
        <f>VLOOKUP(A2642,[1]FloodArchive!$A$2:$P$6000,8,FALSE)</f>
        <v>36498</v>
      </c>
      <c r="E2642" s="24">
        <f>VLOOKUP(A2642,[1]FloodArchive!$A$2:$P$6000,9,FALSE)</f>
        <v>36501</v>
      </c>
      <c r="F2642" s="25">
        <f t="shared" si="129"/>
        <v>4</v>
      </c>
      <c r="G2642" s="23">
        <f>VLOOKUP(A2642,[1]FloodArchive!$A$2:$P$6000,11,FALSE)</f>
        <v>0</v>
      </c>
      <c r="H2642" s="23">
        <f>VLOOKUP(A2642,[1]FloodArchive!$A$2:$P$6000,12,FALSE)</f>
        <v>0</v>
      </c>
      <c r="I2642" s="36"/>
      <c r="J2642" s="23" t="str">
        <f>VLOOKUP(A2642,[1]FloodArchive!$A$2:$P$6000,13,FALSE)</f>
        <v>Monsoonal rain</v>
      </c>
      <c r="K2642" s="26">
        <f>VLOOKUP(A2642,[1]FloodArchive!$A$2:$P$6003,14,FALSE)</f>
        <v>1</v>
      </c>
      <c r="L2642" s="23">
        <f>VLOOKUP(A2642,[1]FloodArchive!$A$2:$P$6000,7,FALSE)</f>
        <v>157176.82999999999</v>
      </c>
      <c r="M2642" s="27">
        <f t="shared" si="130"/>
        <v>5.798448516843111</v>
      </c>
      <c r="N2642" s="23">
        <f>VLOOKUP(A2642,[1]FloodArchive!$A$2:$P$6000,5,FALSE)</f>
        <v>104.16800000000001</v>
      </c>
      <c r="O2642" s="23">
        <f>VLOOKUP(A2642,[1]FloodArchive!$A$2:$P$6000,6,FALSE)</f>
        <v>14.8223</v>
      </c>
      <c r="P2642" s="33" t="s">
        <v>5130</v>
      </c>
    </row>
    <row r="2643" spans="1:16" ht="39.950000000000003" customHeight="1" x14ac:dyDescent="0.2">
      <c r="A2643" s="138">
        <f t="shared" si="131"/>
        <v>1573</v>
      </c>
      <c r="B2643" s="21" t="str">
        <f>VLOOKUP(A2643,[1]FloodArchive!$A$2:$N$6000,3,FALSE)</f>
        <v>Somalia </v>
      </c>
      <c r="C2643" s="22" t="s">
        <v>5131</v>
      </c>
      <c r="D2643" s="24">
        <f>VLOOKUP(A2643,[1]FloodArchive!$A$2:$P$6000,8,FALSE)</f>
        <v>36495</v>
      </c>
      <c r="E2643" s="24">
        <f>VLOOKUP(A2643,[1]FloodArchive!$A$2:$P$6000,9,FALSE)</f>
        <v>36500</v>
      </c>
      <c r="F2643" s="25">
        <f t="shared" si="129"/>
        <v>6</v>
      </c>
      <c r="G2643" s="23">
        <f>VLOOKUP(A2643,[1]FloodArchive!$A$2:$P$6000,11,FALSE)</f>
        <v>0</v>
      </c>
      <c r="H2643" s="23">
        <f>VLOOKUP(A2643,[1]FloodArchive!$A$2:$P$6000,12,FALSE)</f>
        <v>0</v>
      </c>
      <c r="I2643" s="36"/>
      <c r="J2643" s="23" t="str">
        <f>VLOOKUP(A2643,[1]FloodArchive!$A$2:$P$6000,13,FALSE)</f>
        <v>Heavy rain</v>
      </c>
      <c r="K2643" s="26">
        <f>VLOOKUP(A2643,[1]FloodArchive!$A$2:$P$6003,14,FALSE)</f>
        <v>1</v>
      </c>
      <c r="L2643" s="23">
        <f>VLOOKUP(A2643,[1]FloodArchive!$A$2:$P$6000,7,FALSE)</f>
        <v>422129.91999999998</v>
      </c>
      <c r="M2643" s="27">
        <f t="shared" si="130"/>
        <v>6.403597385836763</v>
      </c>
      <c r="N2643" s="23">
        <f>VLOOKUP(A2643,[1]FloodArchive!$A$2:$P$6000,5,FALSE)</f>
        <v>43.318199999999997</v>
      </c>
      <c r="O2643" s="23">
        <f>VLOOKUP(A2643,[1]FloodArchive!$A$2:$P$6000,6,FALSE)</f>
        <v>0.58134699999999995</v>
      </c>
      <c r="P2643" s="33" t="s">
        <v>5132</v>
      </c>
    </row>
    <row r="2644" spans="1:16" ht="39.950000000000003" customHeight="1" x14ac:dyDescent="0.2">
      <c r="A2644" s="138">
        <f t="shared" si="131"/>
        <v>1572</v>
      </c>
      <c r="B2644" s="21" t="str">
        <f>VLOOKUP(A2644,[1]FloodArchive!$A$2:$N$6000,3,FALSE)</f>
        <v>Vietnam</v>
      </c>
      <c r="C2644" s="22" t="s">
        <v>5133</v>
      </c>
      <c r="D2644" s="24">
        <f>VLOOKUP(A2644,[1]FloodArchive!$A$2:$P$6000,8,FALSE)</f>
        <v>36496</v>
      </c>
      <c r="E2644" s="24">
        <f>VLOOKUP(A2644,[1]FloodArchive!$A$2:$P$6000,9,FALSE)</f>
        <v>36504</v>
      </c>
      <c r="F2644" s="25">
        <f t="shared" si="129"/>
        <v>9</v>
      </c>
      <c r="G2644" s="23">
        <f>VLOOKUP(A2644,[1]FloodArchive!$A$2:$P$6000,11,FALSE)</f>
        <v>120</v>
      </c>
      <c r="H2644" s="23">
        <f>VLOOKUP(A2644,[1]FloodArchive!$A$2:$P$6000,12,FALSE)</f>
        <v>1000000</v>
      </c>
      <c r="I2644" s="36">
        <v>50000000</v>
      </c>
      <c r="J2644" s="23" t="str">
        <f>VLOOKUP(A2644,[1]FloodArchive!$A$2:$P$6000,13,FALSE)</f>
        <v>Heavy rain</v>
      </c>
      <c r="K2644" s="26">
        <f>VLOOKUP(A2644,[1]FloodArchive!$A$2:$P$6003,14,FALSE)</f>
        <v>2</v>
      </c>
      <c r="L2644" s="23">
        <f>VLOOKUP(A2644,[1]FloodArchive!$A$2:$P$6000,7,FALSE)</f>
        <v>74776.820000000007</v>
      </c>
      <c r="M2644" s="27">
        <f t="shared" si="130"/>
        <v>6.1290394972692228</v>
      </c>
      <c r="N2644" s="23">
        <f>VLOOKUP(A2644,[1]FloodArchive!$A$2:$P$6000,5,FALSE)</f>
        <v>107.876</v>
      </c>
      <c r="O2644" s="23">
        <f>VLOOKUP(A2644,[1]FloodArchive!$A$2:$P$6000,6,FALSE)</f>
        <v>16.181000000000001</v>
      </c>
      <c r="P2644" s="33" t="s">
        <v>5134</v>
      </c>
    </row>
    <row r="2645" spans="1:16" ht="39.950000000000003" customHeight="1" x14ac:dyDescent="0.2">
      <c r="A2645" s="138">
        <f t="shared" si="131"/>
        <v>1571</v>
      </c>
      <c r="B2645" s="21" t="str">
        <f>VLOOKUP(A2645,[1]FloodArchive!$A$2:$N$6000,3,FALSE)</f>
        <v>Russia </v>
      </c>
      <c r="C2645" s="22" t="s">
        <v>5135</v>
      </c>
      <c r="D2645" s="24">
        <f>VLOOKUP(A2645,[1]FloodArchive!$A$2:$P$6000,8,FALSE)</f>
        <v>36493</v>
      </c>
      <c r="E2645" s="24">
        <f>VLOOKUP(A2645,[1]FloodArchive!$A$2:$P$6000,9,FALSE)</f>
        <v>36496</v>
      </c>
      <c r="F2645" s="25">
        <f t="shared" si="129"/>
        <v>4</v>
      </c>
      <c r="G2645" s="23">
        <f>VLOOKUP(A2645,[1]FloodArchive!$A$2:$P$6000,11,FALSE)</f>
        <v>2</v>
      </c>
      <c r="H2645" s="23">
        <f>VLOOKUP(A2645,[1]FloodArchive!$A$2:$P$6000,12,FALSE)</f>
        <v>0</v>
      </c>
      <c r="I2645" s="36">
        <v>555000</v>
      </c>
      <c r="J2645" s="23" t="str">
        <f>VLOOKUP(A2645,[1]FloodArchive!$A$2:$P$6000,13,FALSE)</f>
        <v>Heavy rain</v>
      </c>
      <c r="K2645" s="26">
        <f>VLOOKUP(A2645,[1]FloodArchive!$A$2:$P$6003,14,FALSE)</f>
        <v>1</v>
      </c>
      <c r="L2645" s="23">
        <f>VLOOKUP(A2645,[1]FloodArchive!$A$2:$P$6000,7,FALSE)</f>
        <v>27470.57</v>
      </c>
      <c r="M2645" s="27">
        <f t="shared" si="130"/>
        <v>5.0409276622260064</v>
      </c>
      <c r="N2645" s="23">
        <f>VLOOKUP(A2645,[1]FloodArchive!$A$2:$P$6000,5,FALSE)</f>
        <v>32.760899999999999</v>
      </c>
      <c r="O2645" s="23">
        <f>VLOOKUP(A2645,[1]FloodArchive!$A$2:$P$6000,6,FALSE)</f>
        <v>60.2789</v>
      </c>
      <c r="P2645" s="33" t="s">
        <v>5136</v>
      </c>
    </row>
    <row r="2646" spans="1:16" ht="39.950000000000003" customHeight="1" x14ac:dyDescent="0.2">
      <c r="A2646" s="138">
        <f t="shared" si="131"/>
        <v>1570</v>
      </c>
      <c r="B2646" s="21" t="str">
        <f>VLOOKUP(A2646,[1]FloodArchive!$A$2:$N$6000,3,FALSE)</f>
        <v>USA</v>
      </c>
      <c r="C2646" s="22" t="s">
        <v>5137</v>
      </c>
      <c r="D2646" s="24">
        <f>VLOOKUP(A2646,[1]FloodArchive!$A$2:$P$6000,8,FALSE)</f>
        <v>36490</v>
      </c>
      <c r="E2646" s="24">
        <f>VLOOKUP(A2646,[1]FloodArchive!$A$2:$P$6000,9,FALSE)</f>
        <v>36492</v>
      </c>
      <c r="F2646" s="25">
        <f t="shared" si="129"/>
        <v>3</v>
      </c>
      <c r="G2646" s="23">
        <f>VLOOKUP(A2646,[1]FloodArchive!$A$2:$P$6000,11,FALSE)</f>
        <v>0</v>
      </c>
      <c r="H2646" s="23">
        <f>VLOOKUP(A2646,[1]FloodArchive!$A$2:$P$6000,12,FALSE)</f>
        <v>100</v>
      </c>
      <c r="I2646" s="36">
        <v>300000</v>
      </c>
      <c r="J2646" s="23" t="str">
        <f>VLOOKUP(A2646,[1]FloodArchive!$A$2:$P$6000,13,FALSE)</f>
        <v>Heavy rain</v>
      </c>
      <c r="K2646" s="26">
        <f>VLOOKUP(A2646,[1]FloodArchive!$A$2:$P$6003,14,FALSE)</f>
        <v>2</v>
      </c>
      <c r="L2646" s="23">
        <f>VLOOKUP(A2646,[1]FloodArchive!$A$2:$P$6000,7,FALSE)</f>
        <v>18279.39</v>
      </c>
      <c r="M2646" s="27">
        <f t="shared" si="130"/>
        <v>5.0401129492183152</v>
      </c>
      <c r="N2646" s="23">
        <f>VLOOKUP(A2646,[1]FloodArchive!$A$2:$P$6000,5,FALSE)</f>
        <v>-124.075</v>
      </c>
      <c r="O2646" s="23">
        <f>VLOOKUP(A2646,[1]FloodArchive!$A$2:$P$6000,6,FALSE)</f>
        <v>45.170299999999997</v>
      </c>
      <c r="P2646" s="33" t="s">
        <v>5138</v>
      </c>
    </row>
    <row r="2647" spans="1:16" ht="39.950000000000003" customHeight="1" x14ac:dyDescent="0.2">
      <c r="A2647" s="138">
        <f t="shared" si="131"/>
        <v>1569</v>
      </c>
      <c r="B2647" s="21" t="str">
        <f>VLOOKUP(A2647,[1]FloodArchive!$A$2:$N$6000,3,FALSE)</f>
        <v>Democratic Republic of Congo</v>
      </c>
      <c r="C2647" s="22" t="s">
        <v>5139</v>
      </c>
      <c r="D2647" s="24">
        <f>VLOOKUP(A2647,[1]FloodArchive!$A$2:$P$6000,8,FALSE)</f>
        <v>36493</v>
      </c>
      <c r="E2647" s="24">
        <f>VLOOKUP(A2647,[1]FloodArchive!$A$2:$P$6000,9,FALSE)</f>
        <v>36525</v>
      </c>
      <c r="F2647" s="25">
        <f t="shared" si="129"/>
        <v>33</v>
      </c>
      <c r="G2647" s="23">
        <f>VLOOKUP(A2647,[1]FloodArchive!$A$2:$P$6000,11,FALSE)</f>
        <v>2</v>
      </c>
      <c r="H2647" s="23">
        <f>VLOOKUP(A2647,[1]FloodArchive!$A$2:$P$6000,12,FALSE)</f>
        <v>75000</v>
      </c>
      <c r="I2647" s="36">
        <v>30000000</v>
      </c>
      <c r="J2647" s="23" t="str">
        <f>VLOOKUP(A2647,[1]FloodArchive!$A$2:$P$6000,13,FALSE)</f>
        <v>Brief torrential rain</v>
      </c>
      <c r="K2647" s="26">
        <f>VLOOKUP(A2647,[1]FloodArchive!$A$2:$P$6003,14,FALSE)</f>
        <v>2</v>
      </c>
      <c r="L2647" s="23">
        <f>VLOOKUP(A2647,[1]FloodArchive!$A$2:$P$6000,7,FALSE)</f>
        <v>738830.96</v>
      </c>
      <c r="M2647" s="27">
        <f t="shared" si="130"/>
        <v>7.6880890213834885</v>
      </c>
      <c r="N2647" s="23">
        <f>VLOOKUP(A2647,[1]FloodArchive!$A$2:$P$6000,5,FALSE)</f>
        <v>18.609100000000002</v>
      </c>
      <c r="O2647" s="23">
        <f>VLOOKUP(A2647,[1]FloodArchive!$A$2:$P$6000,6,FALSE)</f>
        <v>0.71229799999999999</v>
      </c>
      <c r="P2647" s="33" t="s">
        <v>5140</v>
      </c>
    </row>
    <row r="2648" spans="1:16" ht="39.950000000000003" customHeight="1" x14ac:dyDescent="0.2">
      <c r="A2648" s="138">
        <f t="shared" si="131"/>
        <v>1568</v>
      </c>
      <c r="B2648" s="21" t="str">
        <f>VLOOKUP(A2648,[1]FloodArchive!$A$2:$N$6000,3,FALSE)</f>
        <v>France</v>
      </c>
      <c r="C2648" s="22" t="s">
        <v>5141</v>
      </c>
      <c r="D2648" s="24">
        <f>VLOOKUP(A2648,[1]FloodArchive!$A$2:$P$6000,8,FALSE)</f>
        <v>36476</v>
      </c>
      <c r="E2648" s="24">
        <f>VLOOKUP(A2648,[1]FloodArchive!$A$2:$P$6000,9,FALSE)</f>
        <v>36479</v>
      </c>
      <c r="F2648" s="25">
        <f t="shared" si="129"/>
        <v>4</v>
      </c>
      <c r="G2648" s="23">
        <f>VLOOKUP(A2648,[1]FloodArchive!$A$2:$P$6000,11,FALSE)</f>
        <v>27</v>
      </c>
      <c r="H2648" s="23">
        <f>VLOOKUP(A2648,[1]FloodArchive!$A$2:$P$6000,12,FALSE)</f>
        <v>3000</v>
      </c>
      <c r="I2648" s="36"/>
      <c r="J2648" s="23" t="str">
        <f>VLOOKUP(A2648,[1]FloodArchive!$A$2:$P$6000,13,FALSE)</f>
        <v>Brief torrential rain</v>
      </c>
      <c r="K2648" s="26">
        <f>VLOOKUP(A2648,[1]FloodArchive!$A$2:$P$6003,14,FALSE)</f>
        <v>2</v>
      </c>
      <c r="L2648" s="23">
        <f>VLOOKUP(A2648,[1]FloodArchive!$A$2:$P$6000,7,FALSE)</f>
        <v>91886.28</v>
      </c>
      <c r="M2648" s="27">
        <f t="shared" si="130"/>
        <v>5.866340656537818</v>
      </c>
      <c r="N2648" s="23">
        <f>VLOOKUP(A2648,[1]FloodArchive!$A$2:$P$6000,5,FALSE)</f>
        <v>3.5181100000000001</v>
      </c>
      <c r="O2648" s="23">
        <f>VLOOKUP(A2648,[1]FloodArchive!$A$2:$P$6000,6,FALSE)</f>
        <v>45.235799999999998</v>
      </c>
      <c r="P2648" s="33" t="s">
        <v>5125</v>
      </c>
    </row>
    <row r="2649" spans="1:16" ht="39.950000000000003" customHeight="1" x14ac:dyDescent="0.2">
      <c r="A2649" s="138">
        <f t="shared" si="131"/>
        <v>1567</v>
      </c>
      <c r="B2649" s="21" t="str">
        <f>VLOOKUP(A2649,[1]FloodArchive!$A$2:$N$6000,3,FALSE)</f>
        <v>India</v>
      </c>
      <c r="C2649" s="22" t="s">
        <v>5142</v>
      </c>
      <c r="D2649" s="24">
        <f>VLOOKUP(A2649,[1]FloodArchive!$A$2:$P$6000,8,FALSE)</f>
        <v>36462</v>
      </c>
      <c r="E2649" s="24">
        <f>VLOOKUP(A2649,[1]FloodArchive!$A$2:$P$6000,9,FALSE)</f>
        <v>36476</v>
      </c>
      <c r="F2649" s="25">
        <f t="shared" si="129"/>
        <v>15</v>
      </c>
      <c r="G2649" s="23">
        <f>VLOOKUP(A2649,[1]FloodArchive!$A$2:$P$6000,11,FALSE)</f>
        <v>9803</v>
      </c>
      <c r="H2649" s="23">
        <f>VLOOKUP(A2649,[1]FloodArchive!$A$2:$P$6000,12,FALSE)</f>
        <v>10000000</v>
      </c>
      <c r="I2649" s="36">
        <v>2300000000</v>
      </c>
      <c r="J2649" s="23" t="str">
        <f>VLOOKUP(A2649,[1]FloodArchive!$A$2:$P$6000,13,FALSE)</f>
        <v>Tropical cyclone</v>
      </c>
      <c r="K2649" s="26">
        <f>VLOOKUP(A2649,[1]FloodArchive!$A$2:$P$6003,14,FALSE)</f>
        <v>2</v>
      </c>
      <c r="L2649" s="23">
        <f>VLOOKUP(A2649,[1]FloodArchive!$A$2:$P$6000,7,FALSE)</f>
        <v>191940.24</v>
      </c>
      <c r="M2649" s="27">
        <f t="shared" si="130"/>
        <v>6.760287288224875</v>
      </c>
      <c r="N2649" s="23">
        <f>VLOOKUP(A2649,[1]FloodArchive!$A$2:$P$6000,5,FALSE)</f>
        <v>85.352699999999999</v>
      </c>
      <c r="O2649" s="23">
        <f>VLOOKUP(A2649,[1]FloodArchive!$A$2:$P$6000,6,FALSE)</f>
        <v>21.173500000000001</v>
      </c>
      <c r="P2649" s="33" t="s">
        <v>5143</v>
      </c>
    </row>
    <row r="2650" spans="1:16" ht="39.950000000000003" customHeight="1" x14ac:dyDescent="0.2">
      <c r="A2650" s="138">
        <f t="shared" si="131"/>
        <v>1566</v>
      </c>
      <c r="B2650" s="21" t="str">
        <f>VLOOKUP(A2650,[1]FloodArchive!$A$2:$N$6000,3,FALSE)</f>
        <v>Ethiopia</v>
      </c>
      <c r="C2650" s="22" t="s">
        <v>5144</v>
      </c>
      <c r="D2650" s="24">
        <f>VLOOKUP(A2650,[1]FloodArchive!$A$2:$P$6000,8,FALSE)</f>
        <v>36463</v>
      </c>
      <c r="E2650" s="24">
        <f>VLOOKUP(A2650,[1]FloodArchive!$A$2:$P$6000,9,FALSE)</f>
        <v>36466</v>
      </c>
      <c r="F2650" s="25">
        <f t="shared" si="129"/>
        <v>4</v>
      </c>
      <c r="G2650" s="23">
        <f>VLOOKUP(A2650,[1]FloodArchive!$A$2:$P$6000,11,FALSE)</f>
        <v>34</v>
      </c>
      <c r="H2650" s="23">
        <f>VLOOKUP(A2650,[1]FloodArchive!$A$2:$P$6000,12,FALSE)</f>
        <v>79000</v>
      </c>
      <c r="I2650" s="36"/>
      <c r="J2650" s="23" t="str">
        <f>VLOOKUP(A2650,[1]FloodArchive!$A$2:$P$6000,13,FALSE)</f>
        <v>Brief torrential rain</v>
      </c>
      <c r="K2650" s="26">
        <f>VLOOKUP(A2650,[1]FloodArchive!$A$2:$P$6003,14,FALSE)</f>
        <v>1</v>
      </c>
      <c r="L2650" s="23">
        <f>VLOOKUP(A2650,[1]FloodArchive!$A$2:$P$6000,7,FALSE)</f>
        <v>197601.55</v>
      </c>
      <c r="M2650" s="27">
        <f t="shared" si="130"/>
        <v>5.8978503382283911</v>
      </c>
      <c r="N2650" s="23">
        <f>VLOOKUP(A2650,[1]FloodArchive!$A$2:$P$6000,5,FALSE)</f>
        <v>37.586199999999998</v>
      </c>
      <c r="O2650" s="23">
        <f>VLOOKUP(A2650,[1]FloodArchive!$A$2:$P$6000,6,FALSE)</f>
        <v>3.6914500000000001</v>
      </c>
      <c r="P2650" s="33" t="s">
        <v>5145</v>
      </c>
    </row>
    <row r="2651" spans="1:16" ht="39.950000000000003" customHeight="1" x14ac:dyDescent="0.2">
      <c r="A2651" s="138">
        <f t="shared" si="131"/>
        <v>1565</v>
      </c>
      <c r="B2651" s="21" t="str">
        <f>VLOOKUP(A2651,[1]FloodArchive!$A$2:$N$6000,3,FALSE)</f>
        <v>Vietnam</v>
      </c>
      <c r="C2651" s="22" t="s">
        <v>5146</v>
      </c>
      <c r="D2651" s="24">
        <f>VLOOKUP(A2651,[1]FloodArchive!$A$2:$P$6000,8,FALSE)</f>
        <v>36458</v>
      </c>
      <c r="E2651" s="24">
        <f>VLOOKUP(A2651,[1]FloodArchive!$A$2:$P$6000,9,FALSE)</f>
        <v>36473</v>
      </c>
      <c r="F2651" s="25">
        <f t="shared" si="129"/>
        <v>16</v>
      </c>
      <c r="G2651" s="23">
        <f>VLOOKUP(A2651,[1]FloodArchive!$A$2:$P$6000,11,FALSE)</f>
        <v>632</v>
      </c>
      <c r="H2651" s="23">
        <f>VLOOKUP(A2651,[1]FloodArchive!$A$2:$P$6000,12,FALSE)</f>
        <v>1114000</v>
      </c>
      <c r="I2651" s="36">
        <v>265000000</v>
      </c>
      <c r="J2651" s="23" t="str">
        <f>VLOOKUP(A2651,[1]FloodArchive!$A$2:$P$6000,13,FALSE)</f>
        <v>Tropical cyclone</v>
      </c>
      <c r="K2651" s="26">
        <f>VLOOKUP(A2651,[1]FloodArchive!$A$2:$P$6003,14,FALSE)</f>
        <v>2</v>
      </c>
      <c r="L2651" s="23">
        <f>VLOOKUP(A2651,[1]FloodArchive!$A$2:$P$6000,7,FALSE)</f>
        <v>232555.94</v>
      </c>
      <c r="M2651" s="27">
        <f t="shared" si="130"/>
        <v>6.8716774151636848</v>
      </c>
      <c r="N2651" s="23">
        <f>VLOOKUP(A2651,[1]FloodArchive!$A$2:$P$6000,5,FALSE)</f>
        <v>107.05</v>
      </c>
      <c r="O2651" s="23">
        <f>VLOOKUP(A2651,[1]FloodArchive!$A$2:$P$6000,6,FALSE)</f>
        <v>14.986000000000001</v>
      </c>
      <c r="P2651" s="33" t="s">
        <v>5147</v>
      </c>
    </row>
    <row r="2652" spans="1:16" ht="39.950000000000003" customHeight="1" x14ac:dyDescent="0.2">
      <c r="A2652" s="138">
        <f t="shared" si="131"/>
        <v>1564</v>
      </c>
      <c r="B2652" s="21" t="str">
        <f>VLOOKUP(A2652,[1]FloodArchive!$A$2:$N$6000,3,FALSE)</f>
        <v>South Africa</v>
      </c>
      <c r="C2652" s="22" t="s">
        <v>5148</v>
      </c>
      <c r="D2652" s="24">
        <f>VLOOKUP(A2652,[1]FloodArchive!$A$2:$P$6000,8,FALSE)</f>
        <v>36459</v>
      </c>
      <c r="E2652" s="24">
        <f>VLOOKUP(A2652,[1]FloodArchive!$A$2:$P$6000,9,FALSE)</f>
        <v>36461</v>
      </c>
      <c r="F2652" s="25">
        <f t="shared" si="129"/>
        <v>3</v>
      </c>
      <c r="G2652" s="23">
        <f>VLOOKUP(A2652,[1]FloodArchive!$A$2:$P$6000,11,FALSE)</f>
        <v>4</v>
      </c>
      <c r="H2652" s="23">
        <f>VLOOKUP(A2652,[1]FloodArchive!$A$2:$P$6000,12,FALSE)</f>
        <v>300</v>
      </c>
      <c r="I2652" s="36"/>
      <c r="J2652" s="23" t="str">
        <f>VLOOKUP(A2652,[1]FloodArchive!$A$2:$P$6000,13,FALSE)</f>
        <v>Brief torrential rain</v>
      </c>
      <c r="K2652" s="26">
        <f>VLOOKUP(A2652,[1]FloodArchive!$A$2:$P$6003,14,FALSE)</f>
        <v>1</v>
      </c>
      <c r="L2652" s="23">
        <f>VLOOKUP(A2652,[1]FloodArchive!$A$2:$P$6000,7,FALSE)</f>
        <v>93379.73</v>
      </c>
      <c r="M2652" s="27">
        <f t="shared" si="130"/>
        <v>5.4473738685886017</v>
      </c>
      <c r="N2652" s="23">
        <f>VLOOKUP(A2652,[1]FloodArchive!$A$2:$P$6000,5,FALSE)</f>
        <v>30.008299999999998</v>
      </c>
      <c r="O2652" s="23">
        <f>VLOOKUP(A2652,[1]FloodArchive!$A$2:$P$6000,6,FALSE)</f>
        <v>-29.1447</v>
      </c>
      <c r="P2652" s="33" t="s">
        <v>5149</v>
      </c>
    </row>
    <row r="2653" spans="1:16" ht="39.950000000000003" customHeight="1" x14ac:dyDescent="0.2">
      <c r="A2653" s="138">
        <f t="shared" si="131"/>
        <v>1563</v>
      </c>
      <c r="B2653" s="21" t="str">
        <f>VLOOKUP(A2653,[1]FloodArchive!$A$2:$N$6000,3,FALSE)</f>
        <v>Nigeria</v>
      </c>
      <c r="C2653" s="22" t="s">
        <v>5150</v>
      </c>
      <c r="D2653" s="24">
        <f>VLOOKUP(A2653,[1]FloodArchive!$A$2:$P$6000,8,FALSE)</f>
        <v>36459</v>
      </c>
      <c r="E2653" s="24">
        <f>VLOOKUP(A2653,[1]FloodArchive!$A$2:$P$6000,9,FALSE)</f>
        <v>36472</v>
      </c>
      <c r="F2653" s="25">
        <f t="shared" si="129"/>
        <v>14</v>
      </c>
      <c r="G2653" s="23">
        <f>VLOOKUP(A2653,[1]FloodArchive!$A$2:$P$6000,11,FALSE)</f>
        <v>50</v>
      </c>
      <c r="H2653" s="23">
        <f>VLOOKUP(A2653,[1]FloodArchive!$A$2:$P$6000,12,FALSE)</f>
        <v>0</v>
      </c>
      <c r="I2653" s="36"/>
      <c r="J2653" s="23" t="str">
        <f>VLOOKUP(A2653,[1]FloodArchive!$A$2:$P$6000,13,FALSE)</f>
        <v>Heavy rain</v>
      </c>
      <c r="K2653" s="26">
        <f>VLOOKUP(A2653,[1]FloodArchive!$A$2:$P$6003,14,FALSE)</f>
        <v>2</v>
      </c>
      <c r="L2653" s="23">
        <f>VLOOKUP(A2653,[1]FloodArchive!$A$2:$P$6000,7,FALSE)</f>
        <v>251262.56</v>
      </c>
      <c r="M2653" s="27">
        <f t="shared" si="130"/>
        <v>6.8472858116308872</v>
      </c>
      <c r="N2653" s="23">
        <f>VLOOKUP(A2653,[1]FloodArchive!$A$2:$P$6000,5,FALSE)</f>
        <v>11.938000000000001</v>
      </c>
      <c r="O2653" s="23">
        <f>VLOOKUP(A2653,[1]FloodArchive!$A$2:$P$6000,6,FALSE)</f>
        <v>6.6051200000000003</v>
      </c>
      <c r="P2653" s="33" t="s">
        <v>5151</v>
      </c>
    </row>
    <row r="2654" spans="1:16" ht="39.950000000000003" customHeight="1" x14ac:dyDescent="0.2">
      <c r="A2654" s="138">
        <f t="shared" si="131"/>
        <v>1562</v>
      </c>
      <c r="B2654" s="21" t="str">
        <f>VLOOKUP(A2654,[1]FloodArchive!$A$2:$N$6000,3,FALSE)</f>
        <v>Dominican Republic</v>
      </c>
      <c r="C2654" s="22" t="s">
        <v>5152</v>
      </c>
      <c r="D2654" s="24">
        <f>VLOOKUP(A2654,[1]FloodArchive!$A$2:$P$6000,8,FALSE)</f>
        <v>36455</v>
      </c>
      <c r="E2654" s="24">
        <f>VLOOKUP(A2654,[1]FloodArchive!$A$2:$P$6000,9,FALSE)</f>
        <v>36459</v>
      </c>
      <c r="F2654" s="25">
        <f t="shared" si="129"/>
        <v>5</v>
      </c>
      <c r="G2654" s="23">
        <f>VLOOKUP(A2654,[1]FloodArchive!$A$2:$P$6000,11,FALSE)</f>
        <v>4</v>
      </c>
      <c r="H2654" s="23">
        <f>VLOOKUP(A2654,[1]FloodArchive!$A$2:$P$6000,12,FALSE)</f>
        <v>0</v>
      </c>
      <c r="I2654" s="36"/>
      <c r="J2654" s="23" t="str">
        <f>VLOOKUP(A2654,[1]FloodArchive!$A$2:$P$6000,13,FALSE)</f>
        <v>Tropical cyclone</v>
      </c>
      <c r="K2654" s="26">
        <f>VLOOKUP(A2654,[1]FloodArchive!$A$2:$P$6003,14,FALSE)</f>
        <v>1</v>
      </c>
      <c r="L2654" s="23">
        <f>VLOOKUP(A2654,[1]FloodArchive!$A$2:$P$6000,7,FALSE)</f>
        <v>55652.77</v>
      </c>
      <c r="M2654" s="27">
        <f t="shared" si="130"/>
        <v>5.4444567896424347</v>
      </c>
      <c r="N2654" s="23">
        <f>VLOOKUP(A2654,[1]FloodArchive!$A$2:$P$6000,5,FALSE)</f>
        <v>-70.932900000000004</v>
      </c>
      <c r="O2654" s="23">
        <f>VLOOKUP(A2654,[1]FloodArchive!$A$2:$P$6000,6,FALSE)</f>
        <v>19.503799999999998</v>
      </c>
      <c r="P2654" s="33"/>
    </row>
    <row r="2655" spans="1:16" ht="39.950000000000003" customHeight="1" x14ac:dyDescent="0.2">
      <c r="A2655" s="138">
        <f t="shared" si="131"/>
        <v>1561</v>
      </c>
      <c r="B2655" s="21" t="str">
        <f>VLOOKUP(A2655,[1]FloodArchive!$A$2:$N$6000,3,FALSE)</f>
        <v>Mexico</v>
      </c>
      <c r="C2655" s="22" t="s">
        <v>5153</v>
      </c>
      <c r="D2655" s="24">
        <f>VLOOKUP(A2655,[1]FloodArchive!$A$2:$P$6000,8,FALSE)</f>
        <v>36445</v>
      </c>
      <c r="E2655" s="24">
        <f>VLOOKUP(A2655,[1]FloodArchive!$A$2:$P$6000,9,FALSE)</f>
        <v>36462</v>
      </c>
      <c r="F2655" s="25">
        <f t="shared" si="129"/>
        <v>18</v>
      </c>
      <c r="G2655" s="23">
        <f>VLOOKUP(A2655,[1]FloodArchive!$A$2:$P$6000,11,FALSE)</f>
        <v>425</v>
      </c>
      <c r="H2655" s="23">
        <f>VLOOKUP(A2655,[1]FloodArchive!$A$2:$P$6000,12,FALSE)</f>
        <v>300000</v>
      </c>
      <c r="I2655" s="36"/>
      <c r="J2655" s="23" t="str">
        <f>VLOOKUP(A2655,[1]FloodArchive!$A$2:$P$6000,13,FALSE)</f>
        <v>Brief torrential rain</v>
      </c>
      <c r="K2655" s="26">
        <f>VLOOKUP(A2655,[1]FloodArchive!$A$2:$P$6003,14,FALSE)</f>
        <v>2</v>
      </c>
      <c r="L2655" s="23">
        <f>VLOOKUP(A2655,[1]FloodArchive!$A$2:$P$6000,7,FALSE)</f>
        <v>60539.63</v>
      </c>
      <c r="M2655" s="27">
        <f t="shared" si="130"/>
        <v>6.3383422631187738</v>
      </c>
      <c r="N2655" s="23">
        <f>VLOOKUP(A2655,[1]FloodArchive!$A$2:$P$6000,5,FALSE)</f>
        <v>-93.245599999999996</v>
      </c>
      <c r="O2655" s="23">
        <f>VLOOKUP(A2655,[1]FloodArchive!$A$2:$P$6000,6,FALSE)</f>
        <v>18.456199999999999</v>
      </c>
      <c r="P2655" s="33" t="s">
        <v>5154</v>
      </c>
    </row>
    <row r="2656" spans="1:16" ht="39.950000000000003" customHeight="1" x14ac:dyDescent="0.2">
      <c r="A2656" s="138">
        <f t="shared" si="131"/>
        <v>1560</v>
      </c>
      <c r="B2656" s="21" t="str">
        <f>VLOOKUP(A2656,[1]FloodArchive!$A$2:$N$6000,3,FALSE)</f>
        <v>Nigeria</v>
      </c>
      <c r="C2656" s="22" t="s">
        <v>5155</v>
      </c>
      <c r="D2656" s="24">
        <f>VLOOKUP(A2656,[1]FloodArchive!$A$2:$P$6000,8,FALSE)</f>
        <v>36418</v>
      </c>
      <c r="E2656" s="24">
        <f>VLOOKUP(A2656,[1]FloodArchive!$A$2:$P$6000,9,FALSE)</f>
        <v>36444</v>
      </c>
      <c r="F2656" s="25">
        <f t="shared" si="129"/>
        <v>27</v>
      </c>
      <c r="G2656" s="23">
        <f>VLOOKUP(A2656,[1]FloodArchive!$A$2:$P$6000,11,FALSE)</f>
        <v>85</v>
      </c>
      <c r="H2656" s="23">
        <f>VLOOKUP(A2656,[1]FloodArchive!$A$2:$P$6000,12,FALSE)</f>
        <v>396748</v>
      </c>
      <c r="I2656" s="36">
        <v>21000000</v>
      </c>
      <c r="J2656" s="23" t="str">
        <f>VLOOKUP(A2656,[1]FloodArchive!$A$2:$P$6000,13,FALSE)</f>
        <v>Heavy rain</v>
      </c>
      <c r="K2656" s="26">
        <f>VLOOKUP(A2656,[1]FloodArchive!$A$2:$P$6003,14,FALSE)</f>
        <v>2</v>
      </c>
      <c r="L2656" s="23">
        <f>VLOOKUP(A2656,[1]FloodArchive!$A$2:$P$6000,7,FALSE)</f>
        <v>861989.44</v>
      </c>
      <c r="M2656" s="27">
        <f t="shared" si="130"/>
        <v>7.6678957052557779</v>
      </c>
      <c r="N2656" s="23">
        <f>VLOOKUP(A2656,[1]FloodArchive!$A$2:$P$6000,5,FALSE)</f>
        <v>5.9793000000000003</v>
      </c>
      <c r="O2656" s="23">
        <f>VLOOKUP(A2656,[1]FloodArchive!$A$2:$P$6000,6,FALSE)</f>
        <v>12.5634</v>
      </c>
      <c r="P2656" s="33" t="s">
        <v>5156</v>
      </c>
    </row>
    <row r="2657" spans="1:16" ht="39.950000000000003" customHeight="1" x14ac:dyDescent="0.2">
      <c r="A2657" s="138">
        <f t="shared" si="131"/>
        <v>1559</v>
      </c>
      <c r="B2657" s="21" t="str">
        <f>VLOOKUP(A2657,[1]FloodArchive!$A$2:$N$6000,3,FALSE)</f>
        <v>India</v>
      </c>
      <c r="C2657" s="22" t="s">
        <v>5157</v>
      </c>
      <c r="D2657" s="24">
        <f>VLOOKUP(A2657,[1]FloodArchive!$A$2:$P$6000,8,FALSE)</f>
        <v>36427</v>
      </c>
      <c r="E2657" s="24">
        <f>VLOOKUP(A2657,[1]FloodArchive!$A$2:$P$6000,9,FALSE)</f>
        <v>36432</v>
      </c>
      <c r="F2657" s="25">
        <f t="shared" si="129"/>
        <v>6</v>
      </c>
      <c r="G2657" s="23">
        <f>VLOOKUP(A2657,[1]FloodArchive!$A$2:$P$6000,11,FALSE)</f>
        <v>45</v>
      </c>
      <c r="H2657" s="23">
        <f>VLOOKUP(A2657,[1]FloodArchive!$A$2:$P$6000,12,FALSE)</f>
        <v>0</v>
      </c>
      <c r="I2657" s="36">
        <v>235000000</v>
      </c>
      <c r="J2657" s="23" t="str">
        <f>VLOOKUP(A2657,[1]FloodArchive!$A$2:$P$6000,13,FALSE)</f>
        <v>Brief torrential rain</v>
      </c>
      <c r="K2657" s="26">
        <f>VLOOKUP(A2657,[1]FloodArchive!$A$2:$P$6003,14,FALSE)</f>
        <v>1</v>
      </c>
      <c r="L2657" s="23">
        <f>VLOOKUP(A2657,[1]FloodArchive!$A$2:$P$6000,7,FALSE)</f>
        <v>168965.63</v>
      </c>
      <c r="M2657" s="27">
        <f t="shared" si="130"/>
        <v>6.0059496223381972</v>
      </c>
      <c r="N2657" s="23">
        <f>VLOOKUP(A2657,[1]FloodArchive!$A$2:$P$6000,5,FALSE)</f>
        <v>88.947400000000002</v>
      </c>
      <c r="O2657" s="23">
        <f>VLOOKUP(A2657,[1]FloodArchive!$A$2:$P$6000,6,FALSE)</f>
        <v>23.399699999999999</v>
      </c>
      <c r="P2657" s="33" t="s">
        <v>5158</v>
      </c>
    </row>
    <row r="2658" spans="1:16" ht="39.950000000000003" customHeight="1" x14ac:dyDescent="0.2">
      <c r="A2658" s="138">
        <f t="shared" si="131"/>
        <v>1558</v>
      </c>
      <c r="B2658" s="21" t="str">
        <f>VLOOKUP(A2658,[1]FloodArchive!$A$2:$N$6000,3,FALSE)</f>
        <v>Mexico</v>
      </c>
      <c r="C2658" s="22" t="s">
        <v>5159</v>
      </c>
      <c r="D2658" s="24">
        <f>VLOOKUP(A2658,[1]FloodArchive!$A$2:$P$6000,8,FALSE)</f>
        <v>36415</v>
      </c>
      <c r="E2658" s="24">
        <f>VLOOKUP(A2658,[1]FloodArchive!$A$2:$P$6000,9,FALSE)</f>
        <v>36445</v>
      </c>
      <c r="F2658" s="25">
        <f t="shared" si="129"/>
        <v>31</v>
      </c>
      <c r="G2658" s="23">
        <f>VLOOKUP(A2658,[1]FloodArchive!$A$2:$P$6000,11,FALSE)</f>
        <v>160</v>
      </c>
      <c r="H2658" s="23">
        <f>VLOOKUP(A2658,[1]FloodArchive!$A$2:$P$6000,12,FALSE)</f>
        <v>268200</v>
      </c>
      <c r="I2658" s="36">
        <v>3000000</v>
      </c>
      <c r="J2658" s="23" t="str">
        <f>VLOOKUP(A2658,[1]FloodArchive!$A$2:$P$6000,13,FALSE)</f>
        <v>Tropical cyclone</v>
      </c>
      <c r="K2658" s="26">
        <f>VLOOKUP(A2658,[1]FloodArchive!$A$2:$P$6003,14,FALSE)</f>
        <v>2</v>
      </c>
      <c r="L2658" s="23">
        <f>VLOOKUP(A2658,[1]FloodArchive!$A$2:$P$6000,7,FALSE)</f>
        <v>1159286.45</v>
      </c>
      <c r="M2658" s="27">
        <f t="shared" si="130"/>
        <v>7.8565824492612659</v>
      </c>
      <c r="N2658" s="23">
        <f>VLOOKUP(A2658,[1]FloodArchive!$A$2:$P$6000,5,FALSE)</f>
        <v>-86.056299999999993</v>
      </c>
      <c r="O2658" s="23">
        <f>VLOOKUP(A2658,[1]FloodArchive!$A$2:$P$6000,6,FALSE)</f>
        <v>14.8551</v>
      </c>
      <c r="P2658" s="33" t="s">
        <v>5160</v>
      </c>
    </row>
    <row r="2659" spans="1:16" ht="39.950000000000003" customHeight="1" x14ac:dyDescent="0.2">
      <c r="A2659" s="138">
        <f t="shared" si="131"/>
        <v>1557</v>
      </c>
      <c r="B2659" s="21" t="str">
        <f>VLOOKUP(A2659,[1]FloodArchive!$A$2:$N$6000,3,FALSE)</f>
        <v>China</v>
      </c>
      <c r="C2659" s="22" t="s">
        <v>5161</v>
      </c>
      <c r="D2659" s="24">
        <f>VLOOKUP(A2659,[1]FloodArchive!$A$2:$P$6000,8,FALSE)</f>
        <v>36418</v>
      </c>
      <c r="E2659" s="24">
        <f>VLOOKUP(A2659,[1]FloodArchive!$A$2:$P$6000,9,FALSE)</f>
        <v>36421</v>
      </c>
      <c r="F2659" s="25">
        <f t="shared" si="129"/>
        <v>4</v>
      </c>
      <c r="G2659" s="23">
        <f>VLOOKUP(A2659,[1]FloodArchive!$A$2:$P$6000,11,FALSE)</f>
        <v>8</v>
      </c>
      <c r="H2659" s="23">
        <f>VLOOKUP(A2659,[1]FloodArchive!$A$2:$P$6000,12,FALSE)</f>
        <v>10000</v>
      </c>
      <c r="I2659" s="36">
        <v>24000000</v>
      </c>
      <c r="J2659" s="23" t="str">
        <f>VLOOKUP(A2659,[1]FloodArchive!$A$2:$P$6000,13,FALSE)</f>
        <v>Tropical cyclone</v>
      </c>
      <c r="K2659" s="26">
        <f>VLOOKUP(A2659,[1]FloodArchive!$A$2:$P$6003,14,FALSE)</f>
        <v>1</v>
      </c>
      <c r="L2659" s="23">
        <f>VLOOKUP(A2659,[1]FloodArchive!$A$2:$P$6000,7,FALSE)</f>
        <v>177650.73</v>
      </c>
      <c r="M2659" s="27">
        <f t="shared" si="130"/>
        <v>5.8516269877540434</v>
      </c>
      <c r="N2659" s="23">
        <f>VLOOKUP(A2659,[1]FloodArchive!$A$2:$P$6000,5,FALSE)</f>
        <v>116.02200000000001</v>
      </c>
      <c r="O2659" s="23">
        <f>VLOOKUP(A2659,[1]FloodArchive!$A$2:$P$6000,6,FALSE)</f>
        <v>24.975000000000001</v>
      </c>
      <c r="P2659" s="33"/>
    </row>
    <row r="2660" spans="1:16" ht="39.950000000000003" customHeight="1" x14ac:dyDescent="0.2">
      <c r="A2660" s="138">
        <f t="shared" si="131"/>
        <v>1556</v>
      </c>
      <c r="B2660" s="21" t="str">
        <f>VLOOKUP(A2660,[1]FloodArchive!$A$2:$N$6000,3,FALSE)</f>
        <v>Japan </v>
      </c>
      <c r="C2660" s="22" t="s">
        <v>5162</v>
      </c>
      <c r="D2660" s="24">
        <f>VLOOKUP(A2660,[1]FloodArchive!$A$2:$P$6000,8,FALSE)</f>
        <v>36418</v>
      </c>
      <c r="E2660" s="24">
        <f>VLOOKUP(A2660,[1]FloodArchive!$A$2:$P$6000,9,FALSE)</f>
        <v>36419</v>
      </c>
      <c r="F2660" s="25">
        <f t="shared" si="129"/>
        <v>2</v>
      </c>
      <c r="G2660" s="23">
        <f>VLOOKUP(A2660,[1]FloodArchive!$A$2:$P$6000,11,FALSE)</f>
        <v>4</v>
      </c>
      <c r="H2660" s="23">
        <f>VLOOKUP(A2660,[1]FloodArchive!$A$2:$P$6000,12,FALSE)</f>
        <v>14521</v>
      </c>
      <c r="I2660" s="36"/>
      <c r="J2660" s="23" t="str">
        <f>VLOOKUP(A2660,[1]FloodArchive!$A$2:$P$6000,13,FALSE)</f>
        <v>Heavy rain</v>
      </c>
      <c r="K2660" s="26">
        <f>VLOOKUP(A2660,[1]FloodArchive!$A$2:$P$6003,14,FALSE)</f>
        <v>1</v>
      </c>
      <c r="L2660" s="23">
        <f>VLOOKUP(A2660,[1]FloodArchive!$A$2:$P$6000,7,FALSE)</f>
        <v>2621.54</v>
      </c>
      <c r="M2660" s="27">
        <f t="shared" si="130"/>
        <v>3.719586484319386</v>
      </c>
      <c r="N2660" s="23">
        <f>VLOOKUP(A2660,[1]FloodArchive!$A$2:$P$6000,5,FALSE)</f>
        <v>135.66399999999999</v>
      </c>
      <c r="O2660" s="23">
        <f>VLOOKUP(A2660,[1]FloodArchive!$A$2:$P$6000,6,FALSE)</f>
        <v>34.592199999999998</v>
      </c>
      <c r="P2660" s="33" t="s">
        <v>5163</v>
      </c>
    </row>
    <row r="2661" spans="1:16" ht="39.950000000000003" customHeight="1" x14ac:dyDescent="0.2">
      <c r="A2661" s="138">
        <f t="shared" si="131"/>
        <v>1555</v>
      </c>
      <c r="B2661" s="21" t="str">
        <f>VLOOKUP(A2661,[1]FloodArchive!$A$2:$N$6000,3,FALSE)</f>
        <v>USA</v>
      </c>
      <c r="C2661" s="22" t="s">
        <v>5164</v>
      </c>
      <c r="D2661" s="24">
        <f>VLOOKUP(A2661,[1]FloodArchive!$A$2:$P$6000,8,FALSE)</f>
        <v>36417</v>
      </c>
      <c r="E2661" s="24">
        <f>VLOOKUP(A2661,[1]FloodArchive!$A$2:$P$6000,9,FALSE)</f>
        <v>36443</v>
      </c>
      <c r="F2661" s="25">
        <f t="shared" si="129"/>
        <v>27</v>
      </c>
      <c r="G2661" s="23">
        <f>VLOOKUP(A2661,[1]FloodArchive!$A$2:$P$6000,11,FALSE)</f>
        <v>68</v>
      </c>
      <c r="H2661" s="23">
        <f>VLOOKUP(A2661,[1]FloodArchive!$A$2:$P$6000,12,FALSE)</f>
        <v>35000</v>
      </c>
      <c r="I2661" s="36">
        <v>3000000000</v>
      </c>
      <c r="J2661" s="23" t="str">
        <f>VLOOKUP(A2661,[1]FloodArchive!$A$2:$P$6000,13,FALSE)</f>
        <v>Tropical cyclone</v>
      </c>
      <c r="K2661" s="26">
        <f>VLOOKUP(A2661,[1]FloodArchive!$A$2:$P$6003,14,FALSE)</f>
        <v>2</v>
      </c>
      <c r="L2661" s="23">
        <f>VLOOKUP(A2661,[1]FloodArchive!$A$2:$P$6000,7,FALSE)</f>
        <v>175232.64000000001</v>
      </c>
      <c r="M2661" s="27">
        <f t="shared" si="130"/>
        <v>6.976008763776079</v>
      </c>
      <c r="N2661" s="23">
        <f>VLOOKUP(A2661,[1]FloodArchive!$A$2:$P$6000,5,FALSE)</f>
        <v>-76.718699999999998</v>
      </c>
      <c r="O2661" s="23">
        <f>VLOOKUP(A2661,[1]FloodArchive!$A$2:$P$6000,6,FALSE)</f>
        <v>38.602800000000002</v>
      </c>
      <c r="P2661" s="33" t="s">
        <v>5165</v>
      </c>
    </row>
    <row r="2662" spans="1:16" ht="39.950000000000003" customHeight="1" x14ac:dyDescent="0.2">
      <c r="A2662" s="138">
        <f t="shared" si="131"/>
        <v>1554</v>
      </c>
      <c r="B2662" s="21" t="str">
        <f>VLOOKUP(A2662,[1]FloodArchive!$A$2:$N$6000,3,FALSE)</f>
        <v>Niger</v>
      </c>
      <c r="C2662" s="22">
        <v>0</v>
      </c>
      <c r="D2662" s="24">
        <f>VLOOKUP(A2662,[1]FloodArchive!$A$2:$P$6000,8,FALSE)</f>
        <v>36410</v>
      </c>
      <c r="E2662" s="24">
        <f>VLOOKUP(A2662,[1]FloodArchive!$A$2:$P$6000,9,FALSE)</f>
        <v>36417</v>
      </c>
      <c r="F2662" s="25">
        <f t="shared" si="129"/>
        <v>8</v>
      </c>
      <c r="G2662" s="23">
        <f>VLOOKUP(A2662,[1]FloodArchive!$A$2:$P$6000,11,FALSE)</f>
        <v>7</v>
      </c>
      <c r="H2662" s="23">
        <f>VLOOKUP(A2662,[1]FloodArchive!$A$2:$P$6000,12,FALSE)</f>
        <v>22000</v>
      </c>
      <c r="I2662" s="36"/>
      <c r="J2662" s="23" t="str">
        <f>VLOOKUP(A2662,[1]FloodArchive!$A$2:$P$6000,13,FALSE)</f>
        <v>Brief torrential rain</v>
      </c>
      <c r="K2662" s="26">
        <f>VLOOKUP(A2662,[1]FloodArchive!$A$2:$P$6003,14,FALSE)</f>
        <v>1</v>
      </c>
      <c r="L2662" s="23">
        <f>VLOOKUP(A2662,[1]FloodArchive!$A$2:$P$6000,7,FALSE)</f>
        <v>212066.82</v>
      </c>
      <c r="M2662" s="27">
        <f t="shared" si="130"/>
        <v>6.2295627110571266</v>
      </c>
      <c r="N2662" s="23">
        <f>VLOOKUP(A2662,[1]FloodArchive!$A$2:$P$6000,5,FALSE)</f>
        <v>7.5549999999999997</v>
      </c>
      <c r="O2662" s="23">
        <f>VLOOKUP(A2662,[1]FloodArchive!$A$2:$P$6000,6,FALSE)</f>
        <v>14.454599999999999</v>
      </c>
      <c r="P2662" s="33" t="s">
        <v>5166</v>
      </c>
    </row>
    <row r="2663" spans="1:16" ht="39.950000000000003" customHeight="1" x14ac:dyDescent="0.2">
      <c r="A2663" s="138">
        <f t="shared" si="131"/>
        <v>1553</v>
      </c>
      <c r="B2663" s="21" t="str">
        <f>VLOOKUP(A2663,[1]FloodArchive!$A$2:$N$6000,3,FALSE)</f>
        <v>Philippines</v>
      </c>
      <c r="C2663" s="22" t="s">
        <v>5167</v>
      </c>
      <c r="D2663" s="24">
        <f>VLOOKUP(A2663,[1]FloodArchive!$A$2:$P$6000,8,FALSE)</f>
        <v>36413</v>
      </c>
      <c r="E2663" s="24">
        <f>VLOOKUP(A2663,[1]FloodArchive!$A$2:$P$6000,9,FALSE)</f>
        <v>36417</v>
      </c>
      <c r="F2663" s="25">
        <f t="shared" si="129"/>
        <v>5</v>
      </c>
      <c r="G2663" s="23">
        <f>VLOOKUP(A2663,[1]FloodArchive!$A$2:$P$6000,11,FALSE)</f>
        <v>1</v>
      </c>
      <c r="H2663" s="23">
        <f>VLOOKUP(A2663,[1]FloodArchive!$A$2:$P$6000,12,FALSE)</f>
        <v>4500</v>
      </c>
      <c r="I2663" s="36"/>
      <c r="J2663" s="23" t="str">
        <f>VLOOKUP(A2663,[1]FloodArchive!$A$2:$P$6000,13,FALSE)</f>
        <v>Brief torrential rain</v>
      </c>
      <c r="K2663" s="26">
        <f>VLOOKUP(A2663,[1]FloodArchive!$A$2:$P$6003,14,FALSE)</f>
        <v>1</v>
      </c>
      <c r="L2663" s="23">
        <f>VLOOKUP(A2663,[1]FloodArchive!$A$2:$P$6000,7,FALSE)</f>
        <v>22628.81</v>
      </c>
      <c r="M2663" s="27">
        <f t="shared" si="130"/>
        <v>5.0536317202871155</v>
      </c>
      <c r="N2663" s="23">
        <f>VLOOKUP(A2663,[1]FloodArchive!$A$2:$P$6000,5,FALSE)</f>
        <v>121.73</v>
      </c>
      <c r="O2663" s="23">
        <f>VLOOKUP(A2663,[1]FloodArchive!$A$2:$P$6000,6,FALSE)</f>
        <v>15.89</v>
      </c>
      <c r="P2663" s="33" t="s">
        <v>5168</v>
      </c>
    </row>
    <row r="2664" spans="1:16" ht="39.950000000000003" customHeight="1" x14ac:dyDescent="0.2">
      <c r="A2664" s="138">
        <f t="shared" si="131"/>
        <v>1552</v>
      </c>
      <c r="B2664" s="21" t="str">
        <f>VLOOKUP(A2664,[1]FloodArchive!$A$2:$N$6000,3,FALSE)</f>
        <v>El Salvador </v>
      </c>
      <c r="C2664" s="22" t="s">
        <v>5169</v>
      </c>
      <c r="D2664" s="24">
        <f>VLOOKUP(A2664,[1]FloodArchive!$A$2:$P$6000,8,FALSE)</f>
        <v>36413</v>
      </c>
      <c r="E2664" s="24">
        <f>VLOOKUP(A2664,[1]FloodArchive!$A$2:$P$6000,9,FALSE)</f>
        <v>36416</v>
      </c>
      <c r="F2664" s="25">
        <f t="shared" si="129"/>
        <v>4</v>
      </c>
      <c r="G2664" s="23">
        <f>VLOOKUP(A2664,[1]FloodArchive!$A$2:$P$6000,11,FALSE)</f>
        <v>4</v>
      </c>
      <c r="H2664" s="23">
        <f>VLOOKUP(A2664,[1]FloodArchive!$A$2:$P$6000,12,FALSE)</f>
        <v>5000</v>
      </c>
      <c r="I2664" s="36"/>
      <c r="J2664" s="23" t="str">
        <f>VLOOKUP(A2664,[1]FloodArchive!$A$2:$P$6000,13,FALSE)</f>
        <v>Heavy rain</v>
      </c>
      <c r="K2664" s="26">
        <f>VLOOKUP(A2664,[1]FloodArchive!$A$2:$P$6003,14,FALSE)</f>
        <v>1</v>
      </c>
      <c r="L2664" s="23">
        <f>VLOOKUP(A2664,[1]FloodArchive!$A$2:$P$6000,7,FALSE)</f>
        <v>19146.13</v>
      </c>
      <c r="M2664" s="27">
        <f t="shared" si="130"/>
        <v>4.884140994724242</v>
      </c>
      <c r="N2664" s="23">
        <f>VLOOKUP(A2664,[1]FloodArchive!$A$2:$P$6000,5,FALSE)</f>
        <v>-90.583299999999994</v>
      </c>
      <c r="O2664" s="23">
        <f>VLOOKUP(A2664,[1]FloodArchive!$A$2:$P$6000,6,FALSE)</f>
        <v>14.876799999999999</v>
      </c>
      <c r="P2664" s="33" t="s">
        <v>5170</v>
      </c>
    </row>
    <row r="2665" spans="1:16" ht="39.950000000000003" customHeight="1" x14ac:dyDescent="0.2">
      <c r="A2665" s="138">
        <f t="shared" si="131"/>
        <v>1551</v>
      </c>
      <c r="B2665" s="21" t="str">
        <f>VLOOKUP(A2665,[1]FloodArchive!$A$2:$N$6000,3,FALSE)</f>
        <v>Ghana </v>
      </c>
      <c r="C2665" s="22" t="s">
        <v>5171</v>
      </c>
      <c r="D2665" s="24">
        <f>VLOOKUP(A2665,[1]FloodArchive!$A$2:$P$6000,8,FALSE)</f>
        <v>36406</v>
      </c>
      <c r="E2665" s="24">
        <f>VLOOKUP(A2665,[1]FloodArchive!$A$2:$P$6000,9,FALSE)</f>
        <v>36416</v>
      </c>
      <c r="F2665" s="25">
        <f t="shared" si="129"/>
        <v>11</v>
      </c>
      <c r="G2665" s="23">
        <f>VLOOKUP(A2665,[1]FloodArchive!$A$2:$P$6000,11,FALSE)</f>
        <v>1</v>
      </c>
      <c r="H2665" s="23">
        <f>VLOOKUP(A2665,[1]FloodArchive!$A$2:$P$6000,12,FALSE)</f>
        <v>9000</v>
      </c>
      <c r="I2665" s="36"/>
      <c r="J2665" s="23" t="str">
        <f>VLOOKUP(A2665,[1]FloodArchive!$A$2:$P$6000,13,FALSE)</f>
        <v>Heavy rain</v>
      </c>
      <c r="K2665" s="26">
        <f>VLOOKUP(A2665,[1]FloodArchive!$A$2:$P$6003,14,FALSE)</f>
        <v>1</v>
      </c>
      <c r="L2665" s="23">
        <f>VLOOKUP(A2665,[1]FloodArchive!$A$2:$P$6000,7,FALSE)</f>
        <v>126690.79</v>
      </c>
      <c r="M2665" s="27">
        <f t="shared" si="130"/>
        <v>6.1441377294215966</v>
      </c>
      <c r="N2665" s="23">
        <f>VLOOKUP(A2665,[1]FloodArchive!$A$2:$P$6000,5,FALSE)</f>
        <v>1.79199</v>
      </c>
      <c r="O2665" s="23">
        <f>VLOOKUP(A2665,[1]FloodArchive!$A$2:$P$6000,6,FALSE)</f>
        <v>11.1616</v>
      </c>
      <c r="P2665" s="33" t="s">
        <v>5172</v>
      </c>
    </row>
    <row r="2666" spans="1:16" ht="39.950000000000003" customHeight="1" x14ac:dyDescent="0.2">
      <c r="A2666" s="138">
        <f t="shared" si="131"/>
        <v>1550</v>
      </c>
      <c r="B2666" s="21" t="str">
        <f>VLOOKUP(A2666,[1]FloodArchive!$A$2:$N$6000,3,FALSE)</f>
        <v>Ethiopia</v>
      </c>
      <c r="C2666" s="22" t="s">
        <v>5173</v>
      </c>
      <c r="D2666" s="24">
        <f>VLOOKUP(A2666,[1]FloodArchive!$A$2:$P$6000,8,FALSE)</f>
        <v>36395</v>
      </c>
      <c r="E2666" s="24">
        <f>VLOOKUP(A2666,[1]FloodArchive!$A$2:$P$6000,9,FALSE)</f>
        <v>36410</v>
      </c>
      <c r="F2666" s="25">
        <f t="shared" si="129"/>
        <v>16</v>
      </c>
      <c r="G2666" s="23">
        <f>VLOOKUP(A2666,[1]FloodArchive!$A$2:$P$6000,11,FALSE)</f>
        <v>0</v>
      </c>
      <c r="H2666" s="23">
        <f>VLOOKUP(A2666,[1]FloodArchive!$A$2:$P$6000,12,FALSE)</f>
        <v>6755</v>
      </c>
      <c r="I2666" s="36">
        <v>2700000</v>
      </c>
      <c r="J2666" s="23" t="str">
        <f>VLOOKUP(A2666,[1]FloodArchive!$A$2:$P$6000,13,FALSE)</f>
        <v>Heavy rain</v>
      </c>
      <c r="K2666" s="26">
        <f>VLOOKUP(A2666,[1]FloodArchive!$A$2:$P$6003,14,FALSE)</f>
        <v>1</v>
      </c>
      <c r="L2666" s="23">
        <f>VLOOKUP(A2666,[1]FloodArchive!$A$2:$P$6000,7,FALSE)</f>
        <v>216423.75</v>
      </c>
      <c r="M2666" s="27">
        <f t="shared" si="130"/>
        <v>6.5394249004951535</v>
      </c>
      <c r="N2666" s="23">
        <f>VLOOKUP(A2666,[1]FloodArchive!$A$2:$P$6000,5,FALSE)</f>
        <v>39.209800000000001</v>
      </c>
      <c r="O2666" s="23">
        <f>VLOOKUP(A2666,[1]FloodArchive!$A$2:$P$6000,6,FALSE)</f>
        <v>9.6418300000000006</v>
      </c>
      <c r="P2666" s="33"/>
    </row>
    <row r="2667" spans="1:16" ht="39.950000000000003" customHeight="1" x14ac:dyDescent="0.2">
      <c r="A2667" s="138">
        <f t="shared" si="131"/>
        <v>1549</v>
      </c>
      <c r="B2667" s="21" t="str">
        <f>VLOOKUP(A2667,[1]FloodArchive!$A$2:$N$6000,3,FALSE)</f>
        <v>Malaysia</v>
      </c>
      <c r="C2667" s="22" t="s">
        <v>5174</v>
      </c>
      <c r="D2667" s="24">
        <f>VLOOKUP(A2667,[1]FloodArchive!$A$2:$P$6000,8,FALSE)</f>
        <v>36406</v>
      </c>
      <c r="E2667" s="24">
        <f>VLOOKUP(A2667,[1]FloodArchive!$A$2:$P$6000,9,FALSE)</f>
        <v>36410</v>
      </c>
      <c r="F2667" s="25">
        <f t="shared" ref="F2667:F2730" si="132">E2667-D2667+1</f>
        <v>5</v>
      </c>
      <c r="G2667" s="23">
        <f>VLOOKUP(A2667,[1]FloodArchive!$A$2:$P$6000,11,FALSE)</f>
        <v>0</v>
      </c>
      <c r="H2667" s="23">
        <f>VLOOKUP(A2667,[1]FloodArchive!$A$2:$P$6000,12,FALSE)</f>
        <v>2000</v>
      </c>
      <c r="I2667" s="36"/>
      <c r="J2667" s="23" t="str">
        <f>VLOOKUP(A2667,[1]FloodArchive!$A$2:$P$6000,13,FALSE)</f>
        <v>Heavy rain</v>
      </c>
      <c r="K2667" s="26">
        <f>VLOOKUP(A2667,[1]FloodArchive!$A$2:$P$6003,14,FALSE)</f>
        <v>1</v>
      </c>
      <c r="L2667" s="23">
        <f>VLOOKUP(A2667,[1]FloodArchive!$A$2:$P$6000,7,FALSE)</f>
        <v>29032.52</v>
      </c>
      <c r="M2667" s="27">
        <f t="shared" si="130"/>
        <v>5.1618547382247204</v>
      </c>
      <c r="N2667" s="23">
        <f>VLOOKUP(A2667,[1]FloodArchive!$A$2:$P$6000,5,FALSE)</f>
        <v>99.679699999999997</v>
      </c>
      <c r="O2667" s="23">
        <f>VLOOKUP(A2667,[1]FloodArchive!$A$2:$P$6000,6,FALSE)</f>
        <v>7.6154000000000002</v>
      </c>
      <c r="P2667" s="33"/>
    </row>
    <row r="2668" spans="1:16" ht="39.950000000000003" customHeight="1" x14ac:dyDescent="0.2">
      <c r="A2668" s="138">
        <f t="shared" si="131"/>
        <v>1548</v>
      </c>
      <c r="B2668" s="21" t="str">
        <f>VLOOKUP(A2668,[1]FloodArchive!$A$2:$N$6000,3,FALSE)</f>
        <v>China</v>
      </c>
      <c r="C2668" s="22" t="s">
        <v>5175</v>
      </c>
      <c r="D2668" s="24">
        <f>VLOOKUP(A2668,[1]FloodArchive!$A$2:$P$6000,8,FALSE)</f>
        <v>36409</v>
      </c>
      <c r="E2668" s="24">
        <f>VLOOKUP(A2668,[1]FloodArchive!$A$2:$P$6000,9,FALSE)</f>
        <v>36410</v>
      </c>
      <c r="F2668" s="25">
        <f t="shared" si="132"/>
        <v>2</v>
      </c>
      <c r="G2668" s="23">
        <f>VLOOKUP(A2668,[1]FloodArchive!$A$2:$P$6000,11,FALSE)</f>
        <v>153</v>
      </c>
      <c r="H2668" s="23">
        <f>VLOOKUP(A2668,[1]FloodArchive!$A$2:$P$6000,12,FALSE)</f>
        <v>720000</v>
      </c>
      <c r="I2668" s="36">
        <v>277000000</v>
      </c>
      <c r="J2668" s="23" t="str">
        <f>VLOOKUP(A2668,[1]FloodArchive!$A$2:$P$6000,13,FALSE)</f>
        <v>Brief torrential rain</v>
      </c>
      <c r="K2668" s="26">
        <f>VLOOKUP(A2668,[1]FloodArchive!$A$2:$P$6003,14,FALSE)</f>
        <v>1</v>
      </c>
      <c r="L2668" s="23">
        <f>VLOOKUP(A2668,[1]FloodArchive!$A$2:$P$6000,7,FALSE)</f>
        <v>112209.14</v>
      </c>
      <c r="M2668" s="27">
        <f t="shared" si="130"/>
        <v>5.3510582294994027</v>
      </c>
      <c r="N2668" s="23">
        <f>VLOOKUP(A2668,[1]FloodArchive!$A$2:$P$6000,5,FALSE)</f>
        <v>117.386</v>
      </c>
      <c r="O2668" s="23">
        <f>VLOOKUP(A2668,[1]FloodArchive!$A$2:$P$6000,6,FALSE)</f>
        <v>27.035299999999999</v>
      </c>
      <c r="P2668" s="33" t="s">
        <v>5176</v>
      </c>
    </row>
    <row r="2669" spans="1:16" ht="39.950000000000003" customHeight="1" x14ac:dyDescent="0.2">
      <c r="A2669" s="138">
        <f t="shared" si="131"/>
        <v>1547</v>
      </c>
      <c r="B2669" s="21" t="str">
        <f>VLOOKUP(A2669,[1]FloodArchive!$A$2:$N$6000,3,FALSE)</f>
        <v>Romania</v>
      </c>
      <c r="C2669" s="22" t="s">
        <v>5177</v>
      </c>
      <c r="D2669" s="24">
        <f>VLOOKUP(A2669,[1]FloodArchive!$A$2:$P$6000,8,FALSE)</f>
        <v>36407</v>
      </c>
      <c r="E2669" s="24">
        <f>VLOOKUP(A2669,[1]FloodArchive!$A$2:$P$6000,9,FALSE)</f>
        <v>36411</v>
      </c>
      <c r="F2669" s="25">
        <f t="shared" si="132"/>
        <v>5</v>
      </c>
      <c r="G2669" s="23">
        <f>VLOOKUP(A2669,[1]FloodArchive!$A$2:$P$6000,11,FALSE)</f>
        <v>2</v>
      </c>
      <c r="H2669" s="23">
        <f>VLOOKUP(A2669,[1]FloodArchive!$A$2:$P$6000,12,FALSE)</f>
        <v>80</v>
      </c>
      <c r="I2669" s="36"/>
      <c r="J2669" s="23" t="str">
        <f>VLOOKUP(A2669,[1]FloodArchive!$A$2:$P$6000,13,FALSE)</f>
        <v>Brief torrential rain</v>
      </c>
      <c r="K2669" s="26">
        <f>VLOOKUP(A2669,[1]FloodArchive!$A$2:$P$6003,14,FALSE)</f>
        <v>1</v>
      </c>
      <c r="L2669" s="23">
        <f>VLOOKUP(A2669,[1]FloodArchive!$A$2:$P$6000,7,FALSE)</f>
        <v>123874.52</v>
      </c>
      <c r="M2669" s="27">
        <f t="shared" si="130"/>
        <v>5.7919519889897524</v>
      </c>
      <c r="N2669" s="23">
        <f>VLOOKUP(A2669,[1]FloodArchive!$A$2:$P$6000,5,FALSE)</f>
        <v>25.679300000000001</v>
      </c>
      <c r="O2669" s="23">
        <f>VLOOKUP(A2669,[1]FloodArchive!$A$2:$P$6000,6,FALSE)</f>
        <v>46.624099999999999</v>
      </c>
      <c r="P2669" s="33" t="s">
        <v>5178</v>
      </c>
    </row>
    <row r="2670" spans="1:16" ht="39.950000000000003" customHeight="1" x14ac:dyDescent="0.2">
      <c r="A2670" s="138">
        <f t="shared" si="131"/>
        <v>1546</v>
      </c>
      <c r="B2670" s="21" t="str">
        <f>VLOOKUP(A2670,[1]FloodArchive!$A$2:$N$6000,3,FALSE)</f>
        <v>Mexico</v>
      </c>
      <c r="C2670" s="22" t="s">
        <v>5179</v>
      </c>
      <c r="D2670" s="24">
        <f>VLOOKUP(A2670,[1]FloodArchive!$A$2:$P$6000,8,FALSE)</f>
        <v>36410</v>
      </c>
      <c r="E2670" s="24">
        <f>VLOOKUP(A2670,[1]FloodArchive!$A$2:$P$6000,9,FALSE)</f>
        <v>36411</v>
      </c>
      <c r="F2670" s="25">
        <f t="shared" si="132"/>
        <v>2</v>
      </c>
      <c r="G2670" s="23">
        <f>VLOOKUP(A2670,[1]FloodArchive!$A$2:$P$6000,11,FALSE)</f>
        <v>10</v>
      </c>
      <c r="H2670" s="23">
        <f>VLOOKUP(A2670,[1]FloodArchive!$A$2:$P$6000,12,FALSE)</f>
        <v>1400</v>
      </c>
      <c r="I2670" s="36"/>
      <c r="J2670" s="23" t="str">
        <f>VLOOKUP(A2670,[1]FloodArchive!$A$2:$P$6000,13,FALSE)</f>
        <v>Tropical cyclone</v>
      </c>
      <c r="K2670" s="26">
        <f>VLOOKUP(A2670,[1]FloodArchive!$A$2:$P$6003,14,FALSE)</f>
        <v>1</v>
      </c>
      <c r="L2670" s="23">
        <f>VLOOKUP(A2670,[1]FloodArchive!$A$2:$P$6000,7,FALSE)</f>
        <v>126001.58</v>
      </c>
      <c r="M2670" s="27">
        <f t="shared" si="130"/>
        <v>5.401405986662331</v>
      </c>
      <c r="N2670" s="23">
        <f>VLOOKUP(A2670,[1]FloodArchive!$A$2:$P$6000,5,FALSE)</f>
        <v>-102.77800000000001</v>
      </c>
      <c r="O2670" s="23">
        <f>VLOOKUP(A2670,[1]FloodArchive!$A$2:$P$6000,6,FALSE)</f>
        <v>19.267399999999999</v>
      </c>
      <c r="P2670" s="33" t="s">
        <v>5180</v>
      </c>
    </row>
    <row r="2671" spans="1:16" ht="39.950000000000003" customHeight="1" x14ac:dyDescent="0.2">
      <c r="A2671" s="138">
        <f t="shared" si="131"/>
        <v>1545</v>
      </c>
      <c r="B2671" s="21" t="str">
        <f>VLOOKUP(A2671,[1]FloodArchive!$A$2:$N$6000,3,FALSE)</f>
        <v>Russia</v>
      </c>
      <c r="C2671" s="22" t="s">
        <v>5181</v>
      </c>
      <c r="D2671" s="24">
        <f>VLOOKUP(A2671,[1]FloodArchive!$A$2:$P$6000,8,FALSE)</f>
        <v>36402</v>
      </c>
      <c r="E2671" s="24">
        <f>VLOOKUP(A2671,[1]FloodArchive!$A$2:$P$6000,9,FALSE)</f>
        <v>36405</v>
      </c>
      <c r="F2671" s="25">
        <f t="shared" si="132"/>
        <v>4</v>
      </c>
      <c r="G2671" s="23">
        <f>VLOOKUP(A2671,[1]FloodArchive!$A$2:$P$6000,11,FALSE)</f>
        <v>2</v>
      </c>
      <c r="H2671" s="23">
        <f>VLOOKUP(A2671,[1]FloodArchive!$A$2:$P$6000,12,FALSE)</f>
        <v>0</v>
      </c>
      <c r="I2671" s="36"/>
      <c r="J2671" s="23" t="str">
        <f>VLOOKUP(A2671,[1]FloodArchive!$A$2:$P$6000,13,FALSE)</f>
        <v>Extra-tropical cyclone</v>
      </c>
      <c r="K2671" s="26">
        <f>VLOOKUP(A2671,[1]FloodArchive!$A$2:$P$6003,14,FALSE)</f>
        <v>1</v>
      </c>
      <c r="L2671" s="23">
        <f>VLOOKUP(A2671,[1]FloodArchive!$A$2:$P$6000,7,FALSE)</f>
        <v>97272.46</v>
      </c>
      <c r="M2671" s="27">
        <f t="shared" si="130"/>
        <v>5.5900498905581895</v>
      </c>
      <c r="N2671" s="23">
        <f>VLOOKUP(A2671,[1]FloodArchive!$A$2:$P$6000,5,FALSE)</f>
        <v>134.42500000000001</v>
      </c>
      <c r="O2671" s="23">
        <f>VLOOKUP(A2671,[1]FloodArchive!$A$2:$P$6000,6,FALSE)</f>
        <v>45.273200000000003</v>
      </c>
      <c r="P2671" s="33" t="s">
        <v>5182</v>
      </c>
    </row>
    <row r="2672" spans="1:16" ht="39.950000000000003" customHeight="1" x14ac:dyDescent="0.2">
      <c r="A2672" s="138">
        <f t="shared" si="131"/>
        <v>1544</v>
      </c>
      <c r="B2672" s="21" t="str">
        <f>VLOOKUP(A2672,[1]FloodArchive!$A$2:$N$6000,3,FALSE)</f>
        <v>USA</v>
      </c>
      <c r="C2672" s="22" t="s">
        <v>5183</v>
      </c>
      <c r="D2672" s="24">
        <f>VLOOKUP(A2672,[1]FloodArchive!$A$2:$P$6000,8,FALSE)</f>
        <v>36345</v>
      </c>
      <c r="E2672" s="24">
        <f>VLOOKUP(A2672,[1]FloodArchive!$A$2:$P$6000,9,FALSE)</f>
        <v>36346</v>
      </c>
      <c r="F2672" s="25">
        <f t="shared" si="132"/>
        <v>2</v>
      </c>
      <c r="G2672" s="23">
        <f>VLOOKUP(A2672,[1]FloodArchive!$A$2:$P$6000,11,FALSE)</f>
        <v>0</v>
      </c>
      <c r="H2672" s="23">
        <f>VLOOKUP(A2672,[1]FloodArchive!$A$2:$P$6000,12,FALSE)</f>
        <v>0</v>
      </c>
      <c r="I2672" s="36">
        <v>14300000</v>
      </c>
      <c r="J2672" s="23" t="str">
        <f>VLOOKUP(A2672,[1]FloodArchive!$A$2:$P$6000,13,FALSE)</f>
        <v>Heavy rain</v>
      </c>
      <c r="K2672" s="26">
        <f>VLOOKUP(A2672,[1]FloodArchive!$A$2:$P$6003,14,FALSE)</f>
        <v>1</v>
      </c>
      <c r="L2672" s="23">
        <f>VLOOKUP(A2672,[1]FloodArchive!$A$2:$P$6000,7,FALSE)</f>
        <v>29344.17</v>
      </c>
      <c r="M2672" s="27">
        <f t="shared" si="130"/>
        <v>4.7685518256656332</v>
      </c>
      <c r="N2672" s="23">
        <f>VLOOKUP(A2672,[1]FloodArchive!$A$2:$P$6000,5,FALSE)</f>
        <v>-92.754900000000006</v>
      </c>
      <c r="O2672" s="23">
        <f>VLOOKUP(A2672,[1]FloodArchive!$A$2:$P$6000,6,FALSE)</f>
        <v>50.339199999999998</v>
      </c>
      <c r="P2672" s="33" t="s">
        <v>5184</v>
      </c>
    </row>
    <row r="2673" spans="1:16" ht="39.950000000000003" customHeight="1" x14ac:dyDescent="0.2">
      <c r="A2673" s="138">
        <f t="shared" si="131"/>
        <v>1543</v>
      </c>
      <c r="B2673" s="21" t="str">
        <f>VLOOKUP(A2673,[1]FloodArchive!$A$2:$N$6000,3,FALSE)</f>
        <v>China</v>
      </c>
      <c r="C2673" s="22" t="s">
        <v>5185</v>
      </c>
      <c r="D2673" s="24">
        <f>VLOOKUP(A2673,[1]FloodArchive!$A$2:$P$6000,8,FALSE)</f>
        <v>36393</v>
      </c>
      <c r="E2673" s="24">
        <f>VLOOKUP(A2673,[1]FloodArchive!$A$2:$P$6000,9,FALSE)</f>
        <v>36397</v>
      </c>
      <c r="F2673" s="25">
        <f t="shared" si="132"/>
        <v>5</v>
      </c>
      <c r="G2673" s="23">
        <f>VLOOKUP(A2673,[1]FloodArchive!$A$2:$P$6000,11,FALSE)</f>
        <v>1</v>
      </c>
      <c r="H2673" s="23">
        <f>VLOOKUP(A2673,[1]FloodArchive!$A$2:$P$6000,12,FALSE)</f>
        <v>352</v>
      </c>
      <c r="I2673" s="36"/>
      <c r="J2673" s="23" t="str">
        <f>VLOOKUP(A2673,[1]FloodArchive!$A$2:$P$6000,13,FALSE)</f>
        <v>Brief torrential rain</v>
      </c>
      <c r="K2673" s="26">
        <f>VLOOKUP(A2673,[1]FloodArchive!$A$2:$P$6003,14,FALSE)</f>
        <v>1</v>
      </c>
      <c r="L2673" s="23">
        <f>VLOOKUP(A2673,[1]FloodArchive!$A$2:$P$6000,7,FALSE)</f>
        <v>111159.49</v>
      </c>
      <c r="M2673" s="27">
        <f t="shared" ref="M2673:M2736" si="133">LOG(F2673*K2673*L2673)</f>
        <v>5.7449165499018253</v>
      </c>
      <c r="N2673" s="23">
        <f>VLOOKUP(A2673,[1]FloodArchive!$A$2:$P$6000,5,FALSE)</f>
        <v>113.711</v>
      </c>
      <c r="O2673" s="23">
        <f>VLOOKUP(A2673,[1]FloodArchive!$A$2:$P$6000,6,FALSE)</f>
        <v>23.489100000000001</v>
      </c>
      <c r="P2673" s="33" t="s">
        <v>5186</v>
      </c>
    </row>
    <row r="2674" spans="1:16" ht="39.950000000000003" customHeight="1" x14ac:dyDescent="0.2">
      <c r="A2674" s="138">
        <f t="shared" si="131"/>
        <v>1542</v>
      </c>
      <c r="B2674" s="21" t="str">
        <f>VLOOKUP(A2674,[1]FloodArchive!$A$2:$N$6000,3,FALSE)</f>
        <v>Venezuela</v>
      </c>
      <c r="C2674" s="22" t="s">
        <v>5187</v>
      </c>
      <c r="D2674" s="24">
        <f>VLOOKUP(A2674,[1]FloodArchive!$A$2:$P$6000,8,FALSE)</f>
        <v>36389</v>
      </c>
      <c r="E2674" s="24">
        <f>VLOOKUP(A2674,[1]FloodArchive!$A$2:$P$6000,9,FALSE)</f>
        <v>36393</v>
      </c>
      <c r="F2674" s="25">
        <f t="shared" si="132"/>
        <v>5</v>
      </c>
      <c r="G2674" s="23">
        <f>VLOOKUP(A2674,[1]FloodArchive!$A$2:$P$6000,11,FALSE)</f>
        <v>0</v>
      </c>
      <c r="H2674" s="23">
        <f>VLOOKUP(A2674,[1]FloodArchive!$A$2:$P$6000,12,FALSE)</f>
        <v>8000</v>
      </c>
      <c r="I2674" s="36"/>
      <c r="J2674" s="23" t="str">
        <f>VLOOKUP(A2674,[1]FloodArchive!$A$2:$P$6000,13,FALSE)</f>
        <v>Tropical cyclone</v>
      </c>
      <c r="K2674" s="26">
        <f>VLOOKUP(A2674,[1]FloodArchive!$A$2:$P$6003,14,FALSE)</f>
        <v>1</v>
      </c>
      <c r="L2674" s="23">
        <f>VLOOKUP(A2674,[1]FloodArchive!$A$2:$P$6000,7,FALSE)</f>
        <v>67744.31</v>
      </c>
      <c r="M2674" s="27">
        <f t="shared" si="133"/>
        <v>5.5298428280244947</v>
      </c>
      <c r="N2674" s="23">
        <f>VLOOKUP(A2674,[1]FloodArchive!$A$2:$P$6000,5,FALSE)</f>
        <v>-63.856299999999997</v>
      </c>
      <c r="O2674" s="23">
        <f>VLOOKUP(A2674,[1]FloodArchive!$A$2:$P$6000,6,FALSE)</f>
        <v>8.1220099999999995</v>
      </c>
      <c r="P2674" s="33" t="s">
        <v>5188</v>
      </c>
    </row>
    <row r="2675" spans="1:16" ht="39.950000000000003" customHeight="1" x14ac:dyDescent="0.2">
      <c r="A2675" s="138">
        <f t="shared" si="131"/>
        <v>1541</v>
      </c>
      <c r="B2675" s="21" t="str">
        <f>VLOOKUP(A2675,[1]FloodArchive!$A$2:$N$6000,3,FALSE)</f>
        <v>Chad</v>
      </c>
      <c r="C2675" s="22" t="s">
        <v>5189</v>
      </c>
      <c r="D2675" s="24">
        <f>VLOOKUP(A2675,[1]FloodArchive!$A$2:$P$6000,8,FALSE)</f>
        <v>36373</v>
      </c>
      <c r="E2675" s="24">
        <f>VLOOKUP(A2675,[1]FloodArchive!$A$2:$P$6000,9,FALSE)</f>
        <v>36395</v>
      </c>
      <c r="F2675" s="25">
        <f t="shared" si="132"/>
        <v>23</v>
      </c>
      <c r="G2675" s="23">
        <f>VLOOKUP(A2675,[1]FloodArchive!$A$2:$P$6000,11,FALSE)</f>
        <v>0</v>
      </c>
      <c r="H2675" s="23">
        <f>VLOOKUP(A2675,[1]FloodArchive!$A$2:$P$6000,12,FALSE)</f>
        <v>130000</v>
      </c>
      <c r="I2675" s="36"/>
      <c r="J2675" s="23" t="str">
        <f>VLOOKUP(A2675,[1]FloodArchive!$A$2:$P$6000,13,FALSE)</f>
        <v>Brief torrential rain</v>
      </c>
      <c r="K2675" s="26">
        <f>VLOOKUP(A2675,[1]FloodArchive!$A$2:$P$6003,14,FALSE)</f>
        <v>1</v>
      </c>
      <c r="L2675" s="23">
        <f>VLOOKUP(A2675,[1]FloodArchive!$A$2:$P$6000,7,FALSE)</f>
        <v>278827.48</v>
      </c>
      <c r="M2675" s="27">
        <f t="shared" si="133"/>
        <v>6.8070634096912048</v>
      </c>
      <c r="N2675" s="23">
        <f>VLOOKUP(A2675,[1]FloodArchive!$A$2:$P$6000,5,FALSE)</f>
        <v>19.552</v>
      </c>
      <c r="O2675" s="23">
        <f>VLOOKUP(A2675,[1]FloodArchive!$A$2:$P$6000,6,FALSE)</f>
        <v>19.855399999999999</v>
      </c>
      <c r="P2675" s="33" t="s">
        <v>5190</v>
      </c>
    </row>
    <row r="2676" spans="1:16" ht="39.950000000000003" customHeight="1" x14ac:dyDescent="0.2">
      <c r="A2676" s="138">
        <f t="shared" si="131"/>
        <v>1540</v>
      </c>
      <c r="B2676" s="21" t="str">
        <f>VLOOKUP(A2676,[1]FloodArchive!$A$2:$N$6000,3,FALSE)</f>
        <v>Bangladesh</v>
      </c>
      <c r="C2676" s="22" t="s">
        <v>5191</v>
      </c>
      <c r="D2676" s="24">
        <f>VLOOKUP(A2676,[1]FloodArchive!$A$2:$P$6000,8,FALSE)</f>
        <v>36383</v>
      </c>
      <c r="E2676" s="24">
        <f>VLOOKUP(A2676,[1]FloodArchive!$A$2:$P$6000,9,FALSE)</f>
        <v>36387</v>
      </c>
      <c r="F2676" s="25">
        <f t="shared" si="132"/>
        <v>5</v>
      </c>
      <c r="G2676" s="23">
        <f>VLOOKUP(A2676,[1]FloodArchive!$A$2:$P$6000,11,FALSE)</f>
        <v>18</v>
      </c>
      <c r="H2676" s="23">
        <f>VLOOKUP(A2676,[1]FloodArchive!$A$2:$P$6000,12,FALSE)</f>
        <v>50000</v>
      </c>
      <c r="I2676" s="36"/>
      <c r="J2676" s="23" t="str">
        <f>VLOOKUP(A2676,[1]FloodArchive!$A$2:$P$6000,13,FALSE)</f>
        <v>Heavy rain</v>
      </c>
      <c r="K2676" s="26">
        <f>VLOOKUP(A2676,[1]FloodArchive!$A$2:$P$6003,14,FALSE)</f>
        <v>1</v>
      </c>
      <c r="L2676" s="23">
        <f>VLOOKUP(A2676,[1]FloodArchive!$A$2:$P$6000,7,FALSE)</f>
        <v>66372.399999999994</v>
      </c>
      <c r="M2676" s="27">
        <f t="shared" si="133"/>
        <v>5.5209575261804371</v>
      </c>
      <c r="N2676" s="23">
        <f>VLOOKUP(A2676,[1]FloodArchive!$A$2:$P$6000,5,FALSE)</f>
        <v>90.591700000000003</v>
      </c>
      <c r="O2676" s="23">
        <f>VLOOKUP(A2676,[1]FloodArchive!$A$2:$P$6000,6,FALSE)</f>
        <v>23.942499999999999</v>
      </c>
      <c r="P2676" s="33" t="s">
        <v>5192</v>
      </c>
    </row>
    <row r="2677" spans="1:16" ht="39.950000000000003" customHeight="1" x14ac:dyDescent="0.2">
      <c r="A2677" s="138">
        <f t="shared" si="131"/>
        <v>1539</v>
      </c>
      <c r="B2677" s="21" t="str">
        <f>VLOOKUP(A2677,[1]FloodArchive!$A$2:$N$6000,3,FALSE)</f>
        <v>China</v>
      </c>
      <c r="C2677" s="22" t="s">
        <v>5193</v>
      </c>
      <c r="D2677" s="24">
        <f>VLOOKUP(A2677,[1]FloodArchive!$A$2:$P$6000,8,FALSE)</f>
        <v>36384</v>
      </c>
      <c r="E2677" s="24">
        <f>VLOOKUP(A2677,[1]FloodArchive!$A$2:$P$6000,9,FALSE)</f>
        <v>36388</v>
      </c>
      <c r="F2677" s="25">
        <f t="shared" si="132"/>
        <v>5</v>
      </c>
      <c r="G2677" s="23">
        <f>VLOOKUP(A2677,[1]FloodArchive!$A$2:$P$6000,11,FALSE)</f>
        <v>77</v>
      </c>
      <c r="H2677" s="23">
        <f>VLOOKUP(A2677,[1]FloodArchive!$A$2:$P$6000,12,FALSE)</f>
        <v>120000</v>
      </c>
      <c r="I2677" s="36">
        <v>181000000</v>
      </c>
      <c r="J2677" s="23" t="str">
        <f>VLOOKUP(A2677,[1]FloodArchive!$A$2:$P$6000,13,FALSE)</f>
        <v>Brief torrential rain</v>
      </c>
      <c r="K2677" s="26">
        <f>VLOOKUP(A2677,[1]FloodArchive!$A$2:$P$6003,14,FALSE)</f>
        <v>1</v>
      </c>
      <c r="L2677" s="23">
        <f>VLOOKUP(A2677,[1]FloodArchive!$A$2:$P$6000,7,FALSE)</f>
        <v>104528.16</v>
      </c>
      <c r="M2677" s="27">
        <f t="shared" si="133"/>
        <v>5.7182033099516163</v>
      </c>
      <c r="N2677" s="23">
        <f>VLOOKUP(A2677,[1]FloodArchive!$A$2:$P$6000,5,FALSE)</f>
        <v>111.384</v>
      </c>
      <c r="O2677" s="23">
        <f>VLOOKUP(A2677,[1]FloodArchive!$A$2:$P$6000,6,FALSE)</f>
        <v>27.0564</v>
      </c>
      <c r="P2677" s="33" t="s">
        <v>5194</v>
      </c>
    </row>
    <row r="2678" spans="1:16" ht="39.950000000000003" customHeight="1" x14ac:dyDescent="0.2">
      <c r="A2678" s="138">
        <f t="shared" si="131"/>
        <v>1538</v>
      </c>
      <c r="B2678" s="21" t="str">
        <f>VLOOKUP(A2678,[1]FloodArchive!$A$2:$N$6000,3,FALSE)</f>
        <v>USA</v>
      </c>
      <c r="C2678" s="22" t="s">
        <v>5195</v>
      </c>
      <c r="D2678" s="24">
        <f>VLOOKUP(A2678,[1]FloodArchive!$A$2:$P$6000,8,FALSE)</f>
        <v>36378</v>
      </c>
      <c r="E2678" s="24">
        <f>VLOOKUP(A2678,[1]FloodArchive!$A$2:$P$6000,9,FALSE)</f>
        <v>36380</v>
      </c>
      <c r="F2678" s="25">
        <f t="shared" si="132"/>
        <v>3</v>
      </c>
      <c r="G2678" s="23">
        <f>VLOOKUP(A2678,[1]FloodArchive!$A$2:$P$6000,11,FALSE)</f>
        <v>1</v>
      </c>
      <c r="H2678" s="23">
        <f>VLOOKUP(A2678,[1]FloodArchive!$A$2:$P$6000,12,FALSE)</f>
        <v>0</v>
      </c>
      <c r="I2678" s="36">
        <v>8800000</v>
      </c>
      <c r="J2678" s="23" t="str">
        <f>VLOOKUP(A2678,[1]FloodArchive!$A$2:$P$6000,13,FALSE)</f>
        <v>Heavy rain</v>
      </c>
      <c r="K2678" s="26">
        <f>VLOOKUP(A2678,[1]FloodArchive!$A$2:$P$6003,14,FALSE)</f>
        <v>1</v>
      </c>
      <c r="L2678" s="23">
        <f>VLOOKUP(A2678,[1]FloodArchive!$A$2:$P$6000,7,FALSE)</f>
        <v>73290.600000000006</v>
      </c>
      <c r="M2678" s="27">
        <f t="shared" si="133"/>
        <v>5.3421695318176265</v>
      </c>
      <c r="N2678" s="23">
        <f>VLOOKUP(A2678,[1]FloodArchive!$A$2:$P$6000,5,FALSE)</f>
        <v>-101.639</v>
      </c>
      <c r="O2678" s="23">
        <f>VLOOKUP(A2678,[1]FloodArchive!$A$2:$P$6000,6,FALSE)</f>
        <v>43.988599999999998</v>
      </c>
      <c r="P2678" s="33" t="s">
        <v>5196</v>
      </c>
    </row>
    <row r="2679" spans="1:16" ht="39.950000000000003" customHeight="1" x14ac:dyDescent="0.2">
      <c r="A2679" s="138">
        <f t="shared" si="131"/>
        <v>1537</v>
      </c>
      <c r="B2679" s="21" t="str">
        <f>VLOOKUP(A2679,[1]FloodArchive!$A$2:$N$6000,3,FALSE)</f>
        <v>Iran</v>
      </c>
      <c r="C2679" s="22" t="s">
        <v>5197</v>
      </c>
      <c r="D2679" s="24">
        <f>VLOOKUP(A2679,[1]FloodArchive!$A$2:$P$6000,8,FALSE)</f>
        <v>36380</v>
      </c>
      <c r="E2679" s="24">
        <f>VLOOKUP(A2679,[1]FloodArchive!$A$2:$P$6000,9,FALSE)</f>
        <v>36381</v>
      </c>
      <c r="F2679" s="25">
        <f t="shared" si="132"/>
        <v>2</v>
      </c>
      <c r="G2679" s="23">
        <f>VLOOKUP(A2679,[1]FloodArchive!$A$2:$P$6000,11,FALSE)</f>
        <v>6</v>
      </c>
      <c r="H2679" s="23">
        <f>VLOOKUP(A2679,[1]FloodArchive!$A$2:$P$6000,12,FALSE)</f>
        <v>0</v>
      </c>
      <c r="I2679" s="36"/>
      <c r="J2679" s="23" t="str">
        <f>VLOOKUP(A2679,[1]FloodArchive!$A$2:$P$6000,13,FALSE)</f>
        <v>Heavy rain</v>
      </c>
      <c r="K2679" s="26">
        <f>VLOOKUP(A2679,[1]FloodArchive!$A$2:$P$6003,14,FALSE)</f>
        <v>1</v>
      </c>
      <c r="L2679" s="23">
        <f>VLOOKUP(A2679,[1]FloodArchive!$A$2:$P$6000,7,FALSE)</f>
        <v>63177.2</v>
      </c>
      <c r="M2679" s="27">
        <f t="shared" si="133"/>
        <v>5.1015903698210208</v>
      </c>
      <c r="N2679" s="23">
        <f>VLOOKUP(A2679,[1]FloodArchive!$A$2:$P$6000,5,FALSE)</f>
        <v>47.6599</v>
      </c>
      <c r="O2679" s="23">
        <f>VLOOKUP(A2679,[1]FloodArchive!$A$2:$P$6000,6,FALSE)</f>
        <v>37.468800000000002</v>
      </c>
      <c r="P2679" s="33"/>
    </row>
    <row r="2680" spans="1:16" ht="39.950000000000003" customHeight="1" x14ac:dyDescent="0.2">
      <c r="A2680" s="138">
        <f t="shared" si="131"/>
        <v>1536</v>
      </c>
      <c r="B2680" s="21" t="str">
        <f>VLOOKUP(A2680,[1]FloodArchive!$A$2:$N$6000,3,FALSE)</f>
        <v>China</v>
      </c>
      <c r="C2680" s="22" t="s">
        <v>5198</v>
      </c>
      <c r="D2680" s="24">
        <f>VLOOKUP(A2680,[1]FloodArchive!$A$2:$P$6000,8,FALSE)</f>
        <v>36376</v>
      </c>
      <c r="E2680" s="24">
        <f>VLOOKUP(A2680,[1]FloodArchive!$A$2:$P$6000,9,FALSE)</f>
        <v>36379</v>
      </c>
      <c r="F2680" s="25">
        <f t="shared" si="132"/>
        <v>4</v>
      </c>
      <c r="G2680" s="23">
        <f>VLOOKUP(A2680,[1]FloodArchive!$A$2:$P$6000,11,FALSE)</f>
        <v>8</v>
      </c>
      <c r="H2680" s="23">
        <f>VLOOKUP(A2680,[1]FloodArchive!$A$2:$P$6000,12,FALSE)</f>
        <v>24000</v>
      </c>
      <c r="I2680" s="36">
        <v>20500000</v>
      </c>
      <c r="J2680" s="23" t="str">
        <f>VLOOKUP(A2680,[1]FloodArchive!$A$2:$P$6000,13,FALSE)</f>
        <v>Brief torrential rain</v>
      </c>
      <c r="K2680" s="26">
        <f>VLOOKUP(A2680,[1]FloodArchive!$A$2:$P$6003,14,FALSE)</f>
        <v>1</v>
      </c>
      <c r="L2680" s="23">
        <f>VLOOKUP(A2680,[1]FloodArchive!$A$2:$P$6000,7,FALSE)</f>
        <v>147169.79999999999</v>
      </c>
      <c r="M2680" s="27">
        <f t="shared" si="133"/>
        <v>5.7698786910103843</v>
      </c>
      <c r="N2680" s="23">
        <f>VLOOKUP(A2680,[1]FloodArchive!$A$2:$P$6000,5,FALSE)</f>
        <v>98.966300000000004</v>
      </c>
      <c r="O2680" s="23">
        <f>VLOOKUP(A2680,[1]FloodArchive!$A$2:$P$6000,6,FALSE)</f>
        <v>30.462299999999999</v>
      </c>
      <c r="P2680" s="33" t="s">
        <v>5182</v>
      </c>
    </row>
    <row r="2681" spans="1:16" ht="39.950000000000003" customHeight="1" x14ac:dyDescent="0.2">
      <c r="A2681" s="138">
        <f t="shared" si="131"/>
        <v>1535</v>
      </c>
      <c r="B2681" s="21" t="str">
        <f>VLOOKUP(A2681,[1]FloodArchive!$A$2:$N$6000,3,FALSE)</f>
        <v>Cambodia</v>
      </c>
      <c r="C2681" s="22" t="s">
        <v>5199</v>
      </c>
      <c r="D2681" s="24">
        <f>VLOOKUP(A2681,[1]FloodArchive!$A$2:$P$6000,8,FALSE)</f>
        <v>36374</v>
      </c>
      <c r="E2681" s="24">
        <f>VLOOKUP(A2681,[1]FloodArchive!$A$2:$P$6000,9,FALSE)</f>
        <v>36380</v>
      </c>
      <c r="F2681" s="25">
        <f t="shared" si="132"/>
        <v>7</v>
      </c>
      <c r="G2681" s="23">
        <f>VLOOKUP(A2681,[1]FloodArchive!$A$2:$P$6000,11,FALSE)</f>
        <v>9</v>
      </c>
      <c r="H2681" s="23">
        <f>VLOOKUP(A2681,[1]FloodArchive!$A$2:$P$6000,12,FALSE)</f>
        <v>8000</v>
      </c>
      <c r="I2681" s="36">
        <v>3000000</v>
      </c>
      <c r="J2681" s="23" t="str">
        <f>VLOOKUP(A2681,[1]FloodArchive!$A$2:$P$6000,13,FALSE)</f>
        <v>Brief torrential rain</v>
      </c>
      <c r="K2681" s="26">
        <f>VLOOKUP(A2681,[1]FloodArchive!$A$2:$P$6003,14,FALSE)</f>
        <v>2</v>
      </c>
      <c r="L2681" s="23">
        <f>VLOOKUP(A2681,[1]FloodArchive!$A$2:$P$6000,7,FALSE)</f>
        <v>92451.53</v>
      </c>
      <c r="M2681" s="27">
        <f t="shared" si="133"/>
        <v>6.1120421384644956</v>
      </c>
      <c r="N2681" s="23">
        <f>VLOOKUP(A2681,[1]FloodArchive!$A$2:$P$6000,5,FALSE)</f>
        <v>106.09</v>
      </c>
      <c r="O2681" s="23">
        <f>VLOOKUP(A2681,[1]FloodArchive!$A$2:$P$6000,6,FALSE)</f>
        <v>13.4329</v>
      </c>
      <c r="P2681" s="33" t="s">
        <v>5200</v>
      </c>
    </row>
    <row r="2682" spans="1:16" ht="39.950000000000003" customHeight="1" x14ac:dyDescent="0.2">
      <c r="A2682" s="138">
        <f t="shared" si="131"/>
        <v>1534</v>
      </c>
      <c r="B2682" s="21" t="str">
        <f>VLOOKUP(A2682,[1]FloodArchive!$A$2:$N$6000,3,FALSE)</f>
        <v>Sudan</v>
      </c>
      <c r="C2682" s="22" t="s">
        <v>5201</v>
      </c>
      <c r="D2682" s="24">
        <f>VLOOKUP(A2682,[1]FloodArchive!$A$2:$P$6000,8,FALSE)</f>
        <v>36373</v>
      </c>
      <c r="E2682" s="24">
        <f>VLOOKUP(A2682,[1]FloodArchive!$A$2:$P$6000,9,FALSE)</f>
        <v>36413</v>
      </c>
      <c r="F2682" s="25">
        <f t="shared" si="132"/>
        <v>41</v>
      </c>
      <c r="G2682" s="23">
        <f>VLOOKUP(A2682,[1]FloodArchive!$A$2:$P$6000,11,FALSE)</f>
        <v>40</v>
      </c>
      <c r="H2682" s="23">
        <f>VLOOKUP(A2682,[1]FloodArchive!$A$2:$P$6000,12,FALSE)</f>
        <v>80000</v>
      </c>
      <c r="I2682" s="36"/>
      <c r="J2682" s="23" t="str">
        <f>VLOOKUP(A2682,[1]FloodArchive!$A$2:$P$6000,13,FALSE)</f>
        <v>Heavy rain</v>
      </c>
      <c r="K2682" s="26">
        <f>VLOOKUP(A2682,[1]FloodArchive!$A$2:$P$6003,14,FALSE)</f>
        <v>1</v>
      </c>
      <c r="L2682" s="23">
        <f>VLOOKUP(A2682,[1]FloodArchive!$A$2:$P$6000,7,FALSE)</f>
        <v>167131.59</v>
      </c>
      <c r="M2682" s="27">
        <f t="shared" si="133"/>
        <v>6.8358424015624655</v>
      </c>
      <c r="N2682" s="23">
        <f>VLOOKUP(A2682,[1]FloodArchive!$A$2:$P$6000,5,FALSE)</f>
        <v>32.450800000000001</v>
      </c>
      <c r="O2682" s="23">
        <f>VLOOKUP(A2682,[1]FloodArchive!$A$2:$P$6000,6,FALSE)</f>
        <v>15.573700000000001</v>
      </c>
      <c r="P2682" s="33" t="s">
        <v>5202</v>
      </c>
    </row>
    <row r="2683" spans="1:16" ht="39.950000000000003" customHeight="1" x14ac:dyDescent="0.2">
      <c r="A2683" s="138">
        <f t="shared" si="131"/>
        <v>1533</v>
      </c>
      <c r="B2683" s="21" t="str">
        <f>VLOOKUP(A2683,[1]FloodArchive!$A$2:$N$6000,3,FALSE)</f>
        <v>North Korea</v>
      </c>
      <c r="C2683" s="22" t="s">
        <v>5203</v>
      </c>
      <c r="D2683" s="24">
        <f>VLOOKUP(A2683,[1]FloodArchive!$A$2:$P$6000,8,FALSE)</f>
        <v>36371</v>
      </c>
      <c r="E2683" s="24">
        <f>VLOOKUP(A2683,[1]FloodArchive!$A$2:$P$6000,9,FALSE)</f>
        <v>36380</v>
      </c>
      <c r="F2683" s="25">
        <f t="shared" si="132"/>
        <v>10</v>
      </c>
      <c r="G2683" s="23">
        <f>VLOOKUP(A2683,[1]FloodArchive!$A$2:$P$6000,11,FALSE)</f>
        <v>152</v>
      </c>
      <c r="H2683" s="23">
        <f>VLOOKUP(A2683,[1]FloodArchive!$A$2:$P$6000,12,FALSE)</f>
        <v>144000</v>
      </c>
      <c r="I2683" s="36">
        <v>675000000</v>
      </c>
      <c r="J2683" s="23" t="str">
        <f>VLOOKUP(A2683,[1]FloodArchive!$A$2:$P$6000,13,FALSE)</f>
        <v>Tropical cyclone</v>
      </c>
      <c r="K2683" s="26">
        <f>VLOOKUP(A2683,[1]FloodArchive!$A$2:$P$6003,14,FALSE)</f>
        <v>2</v>
      </c>
      <c r="L2683" s="23">
        <f>VLOOKUP(A2683,[1]FloodArchive!$A$2:$P$6000,7,FALSE)</f>
        <v>45338.73</v>
      </c>
      <c r="M2683" s="27">
        <f t="shared" si="133"/>
        <v>5.9574993464408754</v>
      </c>
      <c r="N2683" s="23">
        <f>VLOOKUP(A2683,[1]FloodArchive!$A$2:$P$6000,5,FALSE)</f>
        <v>128.13300000000001</v>
      </c>
      <c r="O2683" s="23">
        <f>VLOOKUP(A2683,[1]FloodArchive!$A$2:$P$6000,6,FALSE)</f>
        <v>37.566099999999999</v>
      </c>
      <c r="P2683" s="33" t="s">
        <v>5204</v>
      </c>
    </row>
    <row r="2684" spans="1:16" ht="39.950000000000003" customHeight="1" x14ac:dyDescent="0.2">
      <c r="A2684" s="138">
        <f t="shared" si="131"/>
        <v>1532</v>
      </c>
      <c r="B2684" s="21" t="str">
        <f>VLOOKUP(A2684,[1]FloodArchive!$A$2:$N$6000,3,FALSE)</f>
        <v>Vietnam</v>
      </c>
      <c r="C2684" s="22" t="s">
        <v>5205</v>
      </c>
      <c r="D2684" s="24">
        <f>VLOOKUP(A2684,[1]FloodArchive!$A$2:$P$6000,8,FALSE)</f>
        <v>36365</v>
      </c>
      <c r="E2684" s="24">
        <f>VLOOKUP(A2684,[1]FloodArchive!$A$2:$P$6000,9,FALSE)</f>
        <v>36377</v>
      </c>
      <c r="F2684" s="25">
        <f t="shared" si="132"/>
        <v>13</v>
      </c>
      <c r="G2684" s="23">
        <f>VLOOKUP(A2684,[1]FloodArchive!$A$2:$P$6000,11,FALSE)</f>
        <v>46</v>
      </c>
      <c r="H2684" s="23">
        <f>VLOOKUP(A2684,[1]FloodArchive!$A$2:$P$6000,12,FALSE)</f>
        <v>52000</v>
      </c>
      <c r="I2684" s="36">
        <v>19500000</v>
      </c>
      <c r="J2684" s="23" t="str">
        <f>VLOOKUP(A2684,[1]FloodArchive!$A$2:$P$6000,13,FALSE)</f>
        <v>Brief torrential rain</v>
      </c>
      <c r="K2684" s="26">
        <f>VLOOKUP(A2684,[1]FloodArchive!$A$2:$P$6003,14,FALSE)</f>
        <v>2</v>
      </c>
      <c r="L2684" s="23">
        <f>VLOOKUP(A2684,[1]FloodArchive!$A$2:$P$6000,7,FALSE)</f>
        <v>142575.74</v>
      </c>
      <c r="M2684" s="27">
        <f t="shared" si="133"/>
        <v>6.5690189823193696</v>
      </c>
      <c r="N2684" s="23">
        <f>VLOOKUP(A2684,[1]FloodArchive!$A$2:$P$6000,5,FALSE)</f>
        <v>107.245</v>
      </c>
      <c r="O2684" s="23">
        <f>VLOOKUP(A2684,[1]FloodArchive!$A$2:$P$6000,6,FALSE)</f>
        <v>14.795199999999999</v>
      </c>
      <c r="P2684" s="33" t="s">
        <v>5206</v>
      </c>
    </row>
    <row r="2685" spans="1:16" ht="39.950000000000003" customHeight="1" x14ac:dyDescent="0.2">
      <c r="A2685" s="138">
        <f t="shared" si="131"/>
        <v>1531</v>
      </c>
      <c r="B2685" s="21" t="str">
        <f>VLOOKUP(A2685,[1]FloodArchive!$A$2:$N$6000,3,FALSE)</f>
        <v>USA</v>
      </c>
      <c r="C2685" s="22" t="s">
        <v>5207</v>
      </c>
      <c r="D2685" s="24">
        <f>VLOOKUP(A2685,[1]FloodArchive!$A$2:$P$6000,8,FALSE)</f>
        <v>36343</v>
      </c>
      <c r="E2685" s="24">
        <f>VLOOKUP(A2685,[1]FloodArchive!$A$2:$P$6000,9,FALSE)</f>
        <v>36365</v>
      </c>
      <c r="F2685" s="25">
        <f t="shared" si="132"/>
        <v>23</v>
      </c>
      <c r="G2685" s="23">
        <f>VLOOKUP(A2685,[1]FloodArchive!$A$2:$P$6000,11,FALSE)</f>
        <v>1</v>
      </c>
      <c r="H2685" s="23">
        <f>VLOOKUP(A2685,[1]FloodArchive!$A$2:$P$6000,12,FALSE)</f>
        <v>1500</v>
      </c>
      <c r="I2685" s="36"/>
      <c r="J2685" s="23" t="str">
        <f>VLOOKUP(A2685,[1]FloodArchive!$A$2:$P$6000,13,FALSE)</f>
        <v>Brief torrential rain</v>
      </c>
      <c r="K2685" s="26">
        <f>VLOOKUP(A2685,[1]FloodArchive!$A$2:$P$6003,14,FALSE)</f>
        <v>2</v>
      </c>
      <c r="L2685" s="23">
        <f>VLOOKUP(A2685,[1]FloodArchive!$A$2:$P$6000,7,FALSE)</f>
        <v>56673.45</v>
      </c>
      <c r="M2685" s="27">
        <f t="shared" si="133"/>
        <v>6.4161374828329798</v>
      </c>
      <c r="N2685" s="23">
        <f>VLOOKUP(A2685,[1]FloodArchive!$A$2:$P$6000,5,FALSE)</f>
        <v>-94.419499999999999</v>
      </c>
      <c r="O2685" s="23">
        <f>VLOOKUP(A2685,[1]FloodArchive!$A$2:$P$6000,6,FALSE)</f>
        <v>43.793999999999997</v>
      </c>
      <c r="P2685" s="33" t="s">
        <v>5208</v>
      </c>
    </row>
    <row r="2686" spans="1:16" ht="39.950000000000003" customHeight="1" x14ac:dyDescent="0.2">
      <c r="A2686" s="138">
        <f t="shared" si="131"/>
        <v>1530</v>
      </c>
      <c r="B2686" s="21" t="str">
        <f>VLOOKUP(A2686,[1]FloodArchive!$A$2:$N$6000,3,FALSE)</f>
        <v>Iran</v>
      </c>
      <c r="C2686" s="22" t="s">
        <v>5209</v>
      </c>
      <c r="D2686" s="24">
        <f>VLOOKUP(A2686,[1]FloodArchive!$A$2:$P$6000,8,FALSE)</f>
        <v>36356</v>
      </c>
      <c r="E2686" s="24">
        <f>VLOOKUP(A2686,[1]FloodArchive!$A$2:$P$6000,9,FALSE)</f>
        <v>36368</v>
      </c>
      <c r="F2686" s="25">
        <f t="shared" si="132"/>
        <v>13</v>
      </c>
      <c r="G2686" s="23">
        <f>VLOOKUP(A2686,[1]FloodArchive!$A$2:$P$6000,11,FALSE)</f>
        <v>37</v>
      </c>
      <c r="H2686" s="23">
        <f>VLOOKUP(A2686,[1]FloodArchive!$A$2:$P$6000,12,FALSE)</f>
        <v>8000</v>
      </c>
      <c r="I2686" s="36">
        <v>3000000</v>
      </c>
      <c r="J2686" s="23" t="str">
        <f>VLOOKUP(A2686,[1]FloodArchive!$A$2:$P$6000,13,FALSE)</f>
        <v>Brief torrential rain</v>
      </c>
      <c r="K2686" s="26">
        <f>VLOOKUP(A2686,[1]FloodArchive!$A$2:$P$6003,14,FALSE)</f>
        <v>2</v>
      </c>
      <c r="L2686" s="23">
        <f>VLOOKUP(A2686,[1]FloodArchive!$A$2:$P$6000,7,FALSE)</f>
        <v>31880.32</v>
      </c>
      <c r="M2686" s="27">
        <f t="shared" si="133"/>
        <v>5.918496019965179</v>
      </c>
      <c r="N2686" s="23">
        <f>VLOOKUP(A2686,[1]FloodArchive!$A$2:$P$6000,5,FALSE)</f>
        <v>52.761600000000001</v>
      </c>
      <c r="O2686" s="23">
        <f>VLOOKUP(A2686,[1]FloodArchive!$A$2:$P$6000,6,FALSE)</f>
        <v>36.787599999999998</v>
      </c>
      <c r="P2686" s="33" t="s">
        <v>5210</v>
      </c>
    </row>
    <row r="2687" spans="1:16" ht="39.950000000000003" customHeight="1" x14ac:dyDescent="0.2">
      <c r="A2687" s="138">
        <f t="shared" si="131"/>
        <v>1529</v>
      </c>
      <c r="B2687" s="21" t="str">
        <f>VLOOKUP(A2687,[1]FloodArchive!$A$2:$N$6000,3,FALSE)</f>
        <v>China</v>
      </c>
      <c r="C2687" s="22" t="s">
        <v>5211</v>
      </c>
      <c r="D2687" s="24">
        <f>VLOOKUP(A2687,[1]FloodArchive!$A$2:$P$6000,8,FALSE)</f>
        <v>36354</v>
      </c>
      <c r="E2687" s="24">
        <f>VLOOKUP(A2687,[1]FloodArchive!$A$2:$P$6000,9,FALSE)</f>
        <v>36356</v>
      </c>
      <c r="F2687" s="25">
        <f t="shared" si="132"/>
        <v>3</v>
      </c>
      <c r="G2687" s="23">
        <f>VLOOKUP(A2687,[1]FloodArchive!$A$2:$P$6000,11,FALSE)</f>
        <v>2</v>
      </c>
      <c r="H2687" s="23">
        <f>VLOOKUP(A2687,[1]FloodArchive!$A$2:$P$6000,12,FALSE)</f>
        <v>0</v>
      </c>
      <c r="I2687" s="36">
        <v>3900000</v>
      </c>
      <c r="J2687" s="23" t="str">
        <f>VLOOKUP(A2687,[1]FloodArchive!$A$2:$P$6000,13,FALSE)</f>
        <v>Heavy rain</v>
      </c>
      <c r="K2687" s="26">
        <f>VLOOKUP(A2687,[1]FloodArchive!$A$2:$P$6003,14,FALSE)</f>
        <v>1</v>
      </c>
      <c r="L2687" s="23">
        <f>VLOOKUP(A2687,[1]FloodArchive!$A$2:$P$6000,7,FALSE)</f>
        <v>35711.449999999997</v>
      </c>
      <c r="M2687" s="27">
        <f t="shared" si="133"/>
        <v>5.0299287390265333</v>
      </c>
      <c r="N2687" s="23">
        <f>VLOOKUP(A2687,[1]FloodArchive!$A$2:$P$6000,5,FALSE)</f>
        <v>105.127</v>
      </c>
      <c r="O2687" s="23">
        <f>VLOOKUP(A2687,[1]FloodArchive!$A$2:$P$6000,6,FALSE)</f>
        <v>36.495600000000003</v>
      </c>
      <c r="P2687" s="33" t="s">
        <v>5212</v>
      </c>
    </row>
    <row r="2688" spans="1:16" ht="39.950000000000003" customHeight="1" x14ac:dyDescent="0.2">
      <c r="A2688" s="138">
        <f t="shared" si="131"/>
        <v>1528</v>
      </c>
      <c r="B2688" s="21" t="str">
        <f>VLOOKUP(A2688,[1]FloodArchive!$A$2:$N$6000,3,FALSE)</f>
        <v>Australia</v>
      </c>
      <c r="C2688" s="22" t="s">
        <v>5213</v>
      </c>
      <c r="D2688" s="24">
        <f>VLOOKUP(A2688,[1]FloodArchive!$A$2:$P$6000,8,FALSE)</f>
        <v>36355</v>
      </c>
      <c r="E2688" s="24">
        <f>VLOOKUP(A2688,[1]FloodArchive!$A$2:$P$6000,9,FALSE)</f>
        <v>36357</v>
      </c>
      <c r="F2688" s="25">
        <f t="shared" si="132"/>
        <v>3</v>
      </c>
      <c r="G2688" s="23">
        <f>VLOOKUP(A2688,[1]FloodArchive!$A$2:$P$6000,11,FALSE)</f>
        <v>3</v>
      </c>
      <c r="H2688" s="23">
        <f>VLOOKUP(A2688,[1]FloodArchive!$A$2:$P$6000,12,FALSE)</f>
        <v>20</v>
      </c>
      <c r="I2688" s="36"/>
      <c r="J2688" s="23" t="str">
        <f>VLOOKUP(A2688,[1]FloodArchive!$A$2:$P$6000,13,FALSE)</f>
        <v>Heavy rain</v>
      </c>
      <c r="K2688" s="26">
        <f>VLOOKUP(A2688,[1]FloodArchive!$A$2:$P$6003,14,FALSE)</f>
        <v>1</v>
      </c>
      <c r="L2688" s="23">
        <f>VLOOKUP(A2688,[1]FloodArchive!$A$2:$P$6000,7,FALSE)</f>
        <v>67712.259999999995</v>
      </c>
      <c r="M2688" s="27">
        <f t="shared" si="133"/>
        <v>5.3077885640000186</v>
      </c>
      <c r="N2688" s="23">
        <f>VLOOKUP(A2688,[1]FloodArchive!$A$2:$P$6000,5,FALSE)</f>
        <v>151.04300000000001</v>
      </c>
      <c r="O2688" s="23">
        <f>VLOOKUP(A2688,[1]FloodArchive!$A$2:$P$6000,6,FALSE)</f>
        <v>-33.471200000000003</v>
      </c>
      <c r="P2688" s="33" t="s">
        <v>5182</v>
      </c>
    </row>
    <row r="2689" spans="1:16" ht="39.950000000000003" customHeight="1" x14ac:dyDescent="0.2">
      <c r="A2689" s="138">
        <f t="shared" si="131"/>
        <v>1527</v>
      </c>
      <c r="B2689" s="21" t="str">
        <f>VLOOKUP(A2689,[1]FloodArchive!$A$2:$N$6000,3,FALSE)</f>
        <v>Bangladesh</v>
      </c>
      <c r="C2689" s="22" t="s">
        <v>5214</v>
      </c>
      <c r="D2689" s="24">
        <f>VLOOKUP(A2689,[1]FloodArchive!$A$2:$P$6000,8,FALSE)</f>
        <v>36352</v>
      </c>
      <c r="E2689" s="24">
        <f>VLOOKUP(A2689,[1]FloodArchive!$A$2:$P$6000,9,FALSE)</f>
        <v>36375</v>
      </c>
      <c r="F2689" s="25">
        <f t="shared" si="132"/>
        <v>24</v>
      </c>
      <c r="G2689" s="23">
        <f>VLOOKUP(A2689,[1]FloodArchive!$A$2:$P$6000,11,FALSE)</f>
        <v>356</v>
      </c>
      <c r="H2689" s="23">
        <f>VLOOKUP(A2689,[1]FloodArchive!$A$2:$P$6000,12,FALSE)</f>
        <v>33100003</v>
      </c>
      <c r="I2689" s="36"/>
      <c r="J2689" s="23" t="str">
        <f>VLOOKUP(A2689,[1]FloodArchive!$A$2:$P$6000,13,FALSE)</f>
        <v>Monsoonal rain</v>
      </c>
      <c r="K2689" s="26">
        <f>VLOOKUP(A2689,[1]FloodArchive!$A$2:$P$6003,14,FALSE)</f>
        <v>1</v>
      </c>
      <c r="L2689" s="23">
        <f>VLOOKUP(A2689,[1]FloodArchive!$A$2:$P$6000,7,FALSE)</f>
        <v>132357.54</v>
      </c>
      <c r="M2689" s="27">
        <f t="shared" si="133"/>
        <v>6.5019599284681302</v>
      </c>
      <c r="N2689" s="23">
        <f>VLOOKUP(A2689,[1]FloodArchive!$A$2:$P$6000,5,FALSE)</f>
        <v>89.629099999999994</v>
      </c>
      <c r="O2689" s="23">
        <f>VLOOKUP(A2689,[1]FloodArchive!$A$2:$P$6000,6,FALSE)</f>
        <v>25.596800000000002</v>
      </c>
      <c r="P2689" s="33" t="s">
        <v>5215</v>
      </c>
    </row>
    <row r="2690" spans="1:16" ht="39.950000000000003" customHeight="1" x14ac:dyDescent="0.2">
      <c r="A2690" s="138">
        <f t="shared" si="131"/>
        <v>1526</v>
      </c>
      <c r="B2690" s="21" t="str">
        <f>VLOOKUP(A2690,[1]FloodArchive!$A$2:$N$6000,3,FALSE)</f>
        <v>Yugoslavia</v>
      </c>
      <c r="C2690" s="22" t="s">
        <v>5216</v>
      </c>
      <c r="D2690" s="24">
        <f>VLOOKUP(A2690,[1]FloodArchive!$A$2:$P$6000,8,FALSE)</f>
        <v>36350</v>
      </c>
      <c r="E2690" s="24">
        <f>VLOOKUP(A2690,[1]FloodArchive!$A$2:$P$6000,9,FALSE)</f>
        <v>36353</v>
      </c>
      <c r="F2690" s="25">
        <f t="shared" si="132"/>
        <v>4</v>
      </c>
      <c r="G2690" s="23">
        <f>VLOOKUP(A2690,[1]FloodArchive!$A$2:$P$6000,11,FALSE)</f>
        <v>7</v>
      </c>
      <c r="H2690" s="23">
        <f>VLOOKUP(A2690,[1]FloodArchive!$A$2:$P$6000,12,FALSE)</f>
        <v>5000</v>
      </c>
      <c r="I2690" s="36"/>
      <c r="J2690" s="23" t="str">
        <f>VLOOKUP(A2690,[1]FloodArchive!$A$2:$P$6000,13,FALSE)</f>
        <v>Brief torrential rain</v>
      </c>
      <c r="K2690" s="26">
        <f>VLOOKUP(A2690,[1]FloodArchive!$A$2:$P$6003,14,FALSE)</f>
        <v>1</v>
      </c>
      <c r="L2690" s="23">
        <f>VLOOKUP(A2690,[1]FloodArchive!$A$2:$P$6000,7,FALSE)</f>
        <v>31125.65</v>
      </c>
      <c r="M2690" s="27">
        <f t="shared" si="133"/>
        <v>5.0951784209406918</v>
      </c>
      <c r="N2690" s="23">
        <f>VLOOKUP(A2690,[1]FloodArchive!$A$2:$P$6000,5,FALSE)</f>
        <v>20.1296</v>
      </c>
      <c r="O2690" s="23">
        <f>VLOOKUP(A2690,[1]FloodArchive!$A$2:$P$6000,6,FALSE)</f>
        <v>45.253700000000002</v>
      </c>
      <c r="P2690" s="33"/>
    </row>
    <row r="2691" spans="1:16" ht="39.950000000000003" customHeight="1" x14ac:dyDescent="0.2">
      <c r="A2691" s="138">
        <f t="shared" si="131"/>
        <v>1525</v>
      </c>
      <c r="B2691" s="21" t="str">
        <f>VLOOKUP(A2691,[1]FloodArchive!$A$2:$N$6000,3,FALSE)</f>
        <v>Romania</v>
      </c>
      <c r="C2691" s="22" t="s">
        <v>5217</v>
      </c>
      <c r="D2691" s="24">
        <f>VLOOKUP(A2691,[1]FloodArchive!$A$2:$P$6000,8,FALSE)</f>
        <v>36350</v>
      </c>
      <c r="E2691" s="24">
        <f>VLOOKUP(A2691,[1]FloodArchive!$A$2:$P$6000,9,FALSE)</f>
        <v>36357</v>
      </c>
      <c r="F2691" s="25">
        <f t="shared" si="132"/>
        <v>8</v>
      </c>
      <c r="G2691" s="23">
        <f>VLOOKUP(A2691,[1]FloodArchive!$A$2:$P$6000,11,FALSE)</f>
        <v>16</v>
      </c>
      <c r="H2691" s="23">
        <f>VLOOKUP(A2691,[1]FloodArchive!$A$2:$P$6000,12,FALSE)</f>
        <v>3225</v>
      </c>
      <c r="I2691" s="36">
        <v>7000000</v>
      </c>
      <c r="J2691" s="23" t="str">
        <f>VLOOKUP(A2691,[1]FloodArchive!$A$2:$P$6000,13,FALSE)</f>
        <v>Heavy rain</v>
      </c>
      <c r="K2691" s="26">
        <f>VLOOKUP(A2691,[1]FloodArchive!$A$2:$P$6003,14,FALSE)</f>
        <v>1</v>
      </c>
      <c r="L2691" s="23">
        <f>VLOOKUP(A2691,[1]FloodArchive!$A$2:$P$6000,7,FALSE)</f>
        <v>100811.26</v>
      </c>
      <c r="M2691" s="27">
        <f t="shared" si="133"/>
        <v>5.9065990298430755</v>
      </c>
      <c r="N2691" s="23">
        <f>VLOOKUP(A2691,[1]FloodArchive!$A$2:$P$6000,5,FALSE)</f>
        <v>21.958500000000001</v>
      </c>
      <c r="O2691" s="23">
        <f>VLOOKUP(A2691,[1]FloodArchive!$A$2:$P$6000,6,FALSE)</f>
        <v>47.589100000000002</v>
      </c>
      <c r="P2691" s="33" t="s">
        <v>5218</v>
      </c>
    </row>
    <row r="2692" spans="1:16" ht="39.950000000000003" customHeight="1" x14ac:dyDescent="0.2">
      <c r="A2692" s="138">
        <f t="shared" si="131"/>
        <v>1524</v>
      </c>
      <c r="B2692" s="21" t="str">
        <f>VLOOKUP(A2692,[1]FloodArchive!$A$2:$N$6000,3,FALSE)</f>
        <v>USA</v>
      </c>
      <c r="C2692" s="22" t="s">
        <v>5219</v>
      </c>
      <c r="D2692" s="24">
        <f>VLOOKUP(A2692,[1]FloodArchive!$A$2:$P$6000,8,FALSE)</f>
        <v>36349</v>
      </c>
      <c r="E2692" s="24">
        <f>VLOOKUP(A2692,[1]FloodArchive!$A$2:$P$6000,9,FALSE)</f>
        <v>36350</v>
      </c>
      <c r="F2692" s="25">
        <f t="shared" si="132"/>
        <v>2</v>
      </c>
      <c r="G2692" s="23">
        <f>VLOOKUP(A2692,[1]FloodArchive!$A$2:$P$6000,11,FALSE)</f>
        <v>2</v>
      </c>
      <c r="H2692" s="23">
        <f>VLOOKUP(A2692,[1]FloodArchive!$A$2:$P$6000,12,FALSE)</f>
        <v>0</v>
      </c>
      <c r="I2692" s="36"/>
      <c r="J2692" s="23" t="str">
        <f>VLOOKUP(A2692,[1]FloodArchive!$A$2:$P$6000,13,FALSE)</f>
        <v>Brief torrential rain</v>
      </c>
      <c r="K2692" s="26">
        <f>VLOOKUP(A2692,[1]FloodArchive!$A$2:$P$6003,14,FALSE)</f>
        <v>1</v>
      </c>
      <c r="L2692" s="23">
        <f>VLOOKUP(A2692,[1]FloodArchive!$A$2:$P$6000,7,FALSE)</f>
        <v>4316.8900000000003</v>
      </c>
      <c r="M2692" s="27">
        <f t="shared" si="133"/>
        <v>3.936200978070155</v>
      </c>
      <c r="N2692" s="23">
        <f>VLOOKUP(A2692,[1]FloodArchive!$A$2:$P$6000,5,FALSE)</f>
        <v>-118.292</v>
      </c>
      <c r="O2692" s="23">
        <f>VLOOKUP(A2692,[1]FloodArchive!$A$2:$P$6000,6,FALSE)</f>
        <v>39.317700000000002</v>
      </c>
      <c r="P2692" s="33" t="s">
        <v>5220</v>
      </c>
    </row>
    <row r="2693" spans="1:16" ht="39.950000000000003" customHeight="1" x14ac:dyDescent="0.2">
      <c r="A2693" s="138">
        <f t="shared" si="131"/>
        <v>1523</v>
      </c>
      <c r="B2693" s="21" t="str">
        <f>VLOOKUP(A2693,[1]FloodArchive!$A$2:$N$6000,3,FALSE)</f>
        <v> Tajikistan</v>
      </c>
      <c r="C2693" s="22" t="s">
        <v>5221</v>
      </c>
      <c r="D2693" s="24">
        <f>VLOOKUP(A2693,[1]FloodArchive!$A$2:$P$6000,8,FALSE)</f>
        <v>36348</v>
      </c>
      <c r="E2693" s="24">
        <f>VLOOKUP(A2693,[1]FloodArchive!$A$2:$P$6000,9,FALSE)</f>
        <v>36353</v>
      </c>
      <c r="F2693" s="25">
        <f t="shared" si="132"/>
        <v>6</v>
      </c>
      <c r="G2693" s="23">
        <f>VLOOKUP(A2693,[1]FloodArchive!$A$2:$P$6000,11,FALSE)</f>
        <v>25</v>
      </c>
      <c r="H2693" s="23">
        <f>VLOOKUP(A2693,[1]FloodArchive!$A$2:$P$6000,12,FALSE)</f>
        <v>3003</v>
      </c>
      <c r="I2693" s="36">
        <v>6154000</v>
      </c>
      <c r="J2693" s="23" t="str">
        <f>VLOOKUP(A2693,[1]FloodArchive!$A$2:$P$6000,13,FALSE)</f>
        <v>Brief torrential rain</v>
      </c>
      <c r="K2693" s="26">
        <f>VLOOKUP(A2693,[1]FloodArchive!$A$2:$P$6003,14,FALSE)</f>
        <v>1</v>
      </c>
      <c r="L2693" s="23">
        <f>VLOOKUP(A2693,[1]FloodArchive!$A$2:$P$6000,7,FALSE)</f>
        <v>87355.4</v>
      </c>
      <c r="M2693" s="27">
        <f t="shared" si="133"/>
        <v>5.7194410070719712</v>
      </c>
      <c r="N2693" s="23">
        <f>VLOOKUP(A2693,[1]FloodArchive!$A$2:$P$6000,5,FALSE)</f>
        <v>66.334199999999996</v>
      </c>
      <c r="O2693" s="23">
        <f>VLOOKUP(A2693,[1]FloodArchive!$A$2:$P$6000,6,FALSE)</f>
        <v>40.1935</v>
      </c>
      <c r="P2693" s="33" t="s">
        <v>5222</v>
      </c>
    </row>
    <row r="2694" spans="1:16" ht="39.950000000000003" customHeight="1" x14ac:dyDescent="0.2">
      <c r="A2694" s="138">
        <f t="shared" si="131"/>
        <v>1522</v>
      </c>
      <c r="B2694" s="21" t="str">
        <f>VLOOKUP(A2694,[1]FloodArchive!$A$2:$N$6000,3,FALSE)</f>
        <v>China</v>
      </c>
      <c r="C2694" s="22" t="s">
        <v>5223</v>
      </c>
      <c r="D2694" s="24">
        <f>VLOOKUP(A2694,[1]FloodArchive!$A$2:$P$6000,8,FALSE)</f>
        <v>36334</v>
      </c>
      <c r="E2694" s="24">
        <f>VLOOKUP(A2694,[1]FloodArchive!$A$2:$P$6000,9,FALSE)</f>
        <v>36375</v>
      </c>
      <c r="F2694" s="25">
        <f t="shared" si="132"/>
        <v>42</v>
      </c>
      <c r="G2694" s="23">
        <f>VLOOKUP(A2694,[1]FloodArchive!$A$2:$P$6000,11,FALSE)</f>
        <v>725</v>
      </c>
      <c r="H2694" s="23">
        <f>VLOOKUP(A2694,[1]FloodArchive!$A$2:$P$6000,12,FALSE)</f>
        <v>5530000</v>
      </c>
      <c r="I2694" s="36">
        <v>8000000000</v>
      </c>
      <c r="J2694" s="23" t="str">
        <f>VLOOKUP(A2694,[1]FloodArchive!$A$2:$P$6000,13,FALSE)</f>
        <v>Heavy rain</v>
      </c>
      <c r="K2694" s="26">
        <f>VLOOKUP(A2694,[1]FloodArchive!$A$2:$P$6003,14,FALSE)</f>
        <v>1</v>
      </c>
      <c r="L2694" s="23">
        <f>VLOOKUP(A2694,[1]FloodArchive!$A$2:$P$6000,7,FALSE)</f>
        <v>362133.7</v>
      </c>
      <c r="M2694" s="27">
        <f t="shared" si="133"/>
        <v>7.1821182323455997</v>
      </c>
      <c r="N2694" s="23">
        <f>VLOOKUP(A2694,[1]FloodArchive!$A$2:$P$6000,5,FALSE)</f>
        <v>111.673</v>
      </c>
      <c r="O2694" s="23">
        <f>VLOOKUP(A2694,[1]FloodArchive!$A$2:$P$6000,6,FALSE)</f>
        <v>28.516100000000002</v>
      </c>
      <c r="P2694" s="33"/>
    </row>
    <row r="2695" spans="1:16" ht="39.950000000000003" customHeight="1" x14ac:dyDescent="0.2">
      <c r="A2695" s="138">
        <f t="shared" si="131"/>
        <v>1521</v>
      </c>
      <c r="B2695" s="21" t="str">
        <f>VLOOKUP(A2695,[1]FloodArchive!$A$2:$N$6000,3,FALSE)</f>
        <v>China</v>
      </c>
      <c r="C2695" s="22" t="s">
        <v>5224</v>
      </c>
      <c r="D2695" s="24">
        <f>VLOOKUP(A2695,[1]FloodArchive!$A$2:$P$6000,8,FALSE)</f>
        <v>36275</v>
      </c>
      <c r="E2695" s="24">
        <f>VLOOKUP(A2695,[1]FloodArchive!$A$2:$P$6000,9,FALSE)</f>
        <v>36340</v>
      </c>
      <c r="F2695" s="25">
        <f t="shared" si="132"/>
        <v>66</v>
      </c>
      <c r="G2695" s="23">
        <f>VLOOKUP(A2695,[1]FloodArchive!$A$2:$P$6000,11,FALSE)</f>
        <v>49</v>
      </c>
      <c r="H2695" s="23">
        <f>VLOOKUP(A2695,[1]FloodArchive!$A$2:$P$6000,12,FALSE)</f>
        <v>830000</v>
      </c>
      <c r="I2695" s="36">
        <v>24200000</v>
      </c>
      <c r="J2695" s="23" t="str">
        <f>VLOOKUP(A2695,[1]FloodArchive!$A$2:$P$6000,13,FALSE)</f>
        <v>Heavy rain</v>
      </c>
      <c r="K2695" s="26">
        <f>VLOOKUP(A2695,[1]FloodArchive!$A$2:$P$6003,14,FALSE)</f>
        <v>1</v>
      </c>
      <c r="L2695" s="23">
        <f>VLOOKUP(A2695,[1]FloodArchive!$A$2:$P$6000,7,FALSE)</f>
        <v>123894.33</v>
      </c>
      <c r="M2695" s="27">
        <f t="shared" si="133"/>
        <v>6.9125953669699234</v>
      </c>
      <c r="N2695" s="23">
        <f>VLOOKUP(A2695,[1]FloodArchive!$A$2:$P$6000,5,FALSE)</f>
        <v>103.202</v>
      </c>
      <c r="O2695" s="23">
        <f>VLOOKUP(A2695,[1]FloodArchive!$A$2:$P$6000,6,FALSE)</f>
        <v>28.126899999999999</v>
      </c>
      <c r="P2695" s="33" t="s">
        <v>5225</v>
      </c>
    </row>
    <row r="2696" spans="1:16" ht="39.950000000000003" customHeight="1" x14ac:dyDescent="0.2">
      <c r="A2696" s="138">
        <f t="shared" si="131"/>
        <v>1520</v>
      </c>
      <c r="B2696" s="21" t="str">
        <f>VLOOKUP(A2696,[1]FloodArchive!$A$2:$N$6000,3,FALSE)</f>
        <v>USA</v>
      </c>
      <c r="C2696" s="22" t="s">
        <v>5226</v>
      </c>
      <c r="D2696" s="24">
        <f>VLOOKUP(A2696,[1]FloodArchive!$A$2:$P$6000,8,FALSE)</f>
        <v>36339</v>
      </c>
      <c r="E2696" s="24">
        <f>VLOOKUP(A2696,[1]FloodArchive!$A$2:$P$6000,9,FALSE)</f>
        <v>36346</v>
      </c>
      <c r="F2696" s="25">
        <f t="shared" si="132"/>
        <v>8</v>
      </c>
      <c r="G2696" s="23">
        <f>VLOOKUP(A2696,[1]FloodArchive!$A$2:$P$6000,11,FALSE)</f>
        <v>4</v>
      </c>
      <c r="H2696" s="23">
        <f>VLOOKUP(A2696,[1]FloodArchive!$A$2:$P$6000,12,FALSE)</f>
        <v>50</v>
      </c>
      <c r="I2696" s="36">
        <v>4000000</v>
      </c>
      <c r="J2696" s="23" t="str">
        <f>VLOOKUP(A2696,[1]FloodArchive!$A$2:$P$6000,13,FALSE)</f>
        <v>Brief torrential rain</v>
      </c>
      <c r="K2696" s="26">
        <f>VLOOKUP(A2696,[1]FloodArchive!$A$2:$P$6003,14,FALSE)</f>
        <v>1</v>
      </c>
      <c r="L2696" s="23">
        <f>VLOOKUP(A2696,[1]FloodArchive!$A$2:$P$6000,7,FALSE)</f>
        <v>263026.77</v>
      </c>
      <c r="M2696" s="27">
        <f t="shared" si="133"/>
        <v>6.3230899387958814</v>
      </c>
      <c r="N2696" s="23">
        <f>VLOOKUP(A2696,[1]FloodArchive!$A$2:$P$6000,5,FALSE)</f>
        <v>-97.114699999999999</v>
      </c>
      <c r="O2696" s="23">
        <f>VLOOKUP(A2696,[1]FloodArchive!$A$2:$P$6000,6,FALSE)</f>
        <v>37.663400000000003</v>
      </c>
      <c r="P2696" s="33" t="s">
        <v>5227</v>
      </c>
    </row>
    <row r="2697" spans="1:16" ht="39.950000000000003" customHeight="1" x14ac:dyDescent="0.2">
      <c r="A2697" s="138">
        <f t="shared" si="131"/>
        <v>1519</v>
      </c>
      <c r="B2697" s="21" t="str">
        <f>VLOOKUP(A2697,[1]FloodArchive!$A$2:$N$6000,3,FALSE)</f>
        <v>Japan</v>
      </c>
      <c r="C2697" s="22" t="s">
        <v>5228</v>
      </c>
      <c r="D2697" s="24">
        <f>VLOOKUP(A2697,[1]FloodArchive!$A$2:$P$6000,8,FALSE)</f>
        <v>36339</v>
      </c>
      <c r="E2697" s="24">
        <f>VLOOKUP(A2697,[1]FloodArchive!$A$2:$P$6000,9,FALSE)</f>
        <v>36341</v>
      </c>
      <c r="F2697" s="25">
        <f t="shared" si="132"/>
        <v>3</v>
      </c>
      <c r="G2697" s="23">
        <f>VLOOKUP(A2697,[1]FloodArchive!$A$2:$P$6000,11,FALSE)</f>
        <v>29</v>
      </c>
      <c r="H2697" s="23">
        <f>VLOOKUP(A2697,[1]FloodArchive!$A$2:$P$6000,12,FALSE)</f>
        <v>14000</v>
      </c>
      <c r="I2697" s="36"/>
      <c r="J2697" s="23" t="str">
        <f>VLOOKUP(A2697,[1]FloodArchive!$A$2:$P$6000,13,FALSE)</f>
        <v>Heavy rain</v>
      </c>
      <c r="K2697" s="26">
        <f>VLOOKUP(A2697,[1]FloodArchive!$A$2:$P$6003,14,FALSE)</f>
        <v>1</v>
      </c>
      <c r="L2697" s="23">
        <f>VLOOKUP(A2697,[1]FloodArchive!$A$2:$P$6000,7,FALSE)</f>
        <v>50659.28</v>
      </c>
      <c r="M2697" s="27">
        <f t="shared" si="133"/>
        <v>5.1817802677650118</v>
      </c>
      <c r="N2697" s="23">
        <f>VLOOKUP(A2697,[1]FloodArchive!$A$2:$P$6000,5,FALSE)</f>
        <v>133.42699999999999</v>
      </c>
      <c r="O2697" s="23">
        <f>VLOOKUP(A2697,[1]FloodArchive!$A$2:$P$6000,6,FALSE)</f>
        <v>34.8414</v>
      </c>
      <c r="P2697" s="33" t="s">
        <v>5229</v>
      </c>
    </row>
    <row r="2698" spans="1:16" ht="39.950000000000003" customHeight="1" x14ac:dyDescent="0.2">
      <c r="A2698" s="138">
        <f t="shared" si="131"/>
        <v>1518</v>
      </c>
      <c r="B2698" s="21" t="str">
        <f>VLOOKUP(A2698,[1]FloodArchive!$A$2:$N$6000,3,FALSE)</f>
        <v>Mexico</v>
      </c>
      <c r="C2698" s="22" t="s">
        <v>5230</v>
      </c>
      <c r="D2698" s="24">
        <f>VLOOKUP(A2698,[1]FloodArchive!$A$2:$P$6000,8,FALSE)</f>
        <v>36335</v>
      </c>
      <c r="E2698" s="24">
        <f>VLOOKUP(A2698,[1]FloodArchive!$A$2:$P$6000,9,FALSE)</f>
        <v>36339</v>
      </c>
      <c r="F2698" s="25">
        <f t="shared" si="132"/>
        <v>5</v>
      </c>
      <c r="G2698" s="23">
        <f>VLOOKUP(A2698,[1]FloodArchive!$A$2:$P$6000,11,FALSE)</f>
        <v>4</v>
      </c>
      <c r="H2698" s="23">
        <f>VLOOKUP(A2698,[1]FloodArchive!$A$2:$P$6000,12,FALSE)</f>
        <v>15000</v>
      </c>
      <c r="I2698" s="36"/>
      <c r="J2698" s="23" t="str">
        <f>VLOOKUP(A2698,[1]FloodArchive!$A$2:$P$6000,13,FALSE)</f>
        <v>Tropical cyclone</v>
      </c>
      <c r="K2698" s="26">
        <f>VLOOKUP(A2698,[1]FloodArchive!$A$2:$P$6003,14,FALSE)</f>
        <v>1</v>
      </c>
      <c r="L2698" s="23">
        <f>VLOOKUP(A2698,[1]FloodArchive!$A$2:$P$6000,7,FALSE)</f>
        <v>53032.65</v>
      </c>
      <c r="M2698" s="27">
        <f t="shared" si="133"/>
        <v>5.4235133333520409</v>
      </c>
      <c r="N2698" s="23">
        <f>VLOOKUP(A2698,[1]FloodArchive!$A$2:$P$6000,5,FALSE)</f>
        <v>-99.039900000000003</v>
      </c>
      <c r="O2698" s="23">
        <f>VLOOKUP(A2698,[1]FloodArchive!$A$2:$P$6000,6,FALSE)</f>
        <v>18.006499999999999</v>
      </c>
      <c r="P2698" s="33"/>
    </row>
    <row r="2699" spans="1:16" ht="39.950000000000003" customHeight="1" x14ac:dyDescent="0.2">
      <c r="A2699" s="138">
        <f t="shared" ref="A2699:A2762" si="134">A2700+1</f>
        <v>1517</v>
      </c>
      <c r="B2699" s="21" t="str">
        <f>VLOOKUP(A2699,[1]FloodArchive!$A$2:$N$6000,3,FALSE)</f>
        <v>Bangladesh </v>
      </c>
      <c r="C2699" s="22" t="s">
        <v>5231</v>
      </c>
      <c r="D2699" s="24">
        <f>VLOOKUP(A2699,[1]FloodArchive!$A$2:$P$6000,8,FALSE)</f>
        <v>36332</v>
      </c>
      <c r="E2699" s="24">
        <f>VLOOKUP(A2699,[1]FloodArchive!$A$2:$P$6000,9,FALSE)</f>
        <v>36347</v>
      </c>
      <c r="F2699" s="25">
        <f t="shared" si="132"/>
        <v>16</v>
      </c>
      <c r="G2699" s="23">
        <f>VLOOKUP(A2699,[1]FloodArchive!$A$2:$P$6000,11,FALSE)</f>
        <v>19</v>
      </c>
      <c r="H2699" s="23">
        <f>VLOOKUP(A2699,[1]FloodArchive!$A$2:$P$6000,12,FALSE)</f>
        <v>100000</v>
      </c>
      <c r="I2699" s="36"/>
      <c r="J2699" s="23" t="str">
        <f>VLOOKUP(A2699,[1]FloodArchive!$A$2:$P$6000,13,FALSE)</f>
        <v>Brief torrential rain</v>
      </c>
      <c r="K2699" s="26">
        <f>VLOOKUP(A2699,[1]FloodArchive!$A$2:$P$6003,14,FALSE)</f>
        <v>1</v>
      </c>
      <c r="L2699" s="23">
        <f>VLOOKUP(A2699,[1]FloodArchive!$A$2:$P$6000,7,FALSE)</f>
        <v>71740.100000000006</v>
      </c>
      <c r="M2699" s="27">
        <f t="shared" si="133"/>
        <v>6.0598819603682994</v>
      </c>
      <c r="N2699" s="23">
        <f>VLOOKUP(A2699,[1]FloodArchive!$A$2:$P$6000,5,FALSE)</f>
        <v>91.554299999999998</v>
      </c>
      <c r="O2699" s="23">
        <f>VLOOKUP(A2699,[1]FloodArchive!$A$2:$P$6000,6,FALSE)</f>
        <v>24.721</v>
      </c>
      <c r="P2699" s="33" t="s">
        <v>5232</v>
      </c>
    </row>
    <row r="2700" spans="1:16" ht="39.950000000000003" customHeight="1" x14ac:dyDescent="0.2">
      <c r="A2700" s="138">
        <f t="shared" si="134"/>
        <v>1516</v>
      </c>
      <c r="B2700" s="21" t="str">
        <f>VLOOKUP(A2700,[1]FloodArchive!$A$2:$N$6000,3,FALSE)</f>
        <v>Romania</v>
      </c>
      <c r="C2700" s="22" t="s">
        <v>5233</v>
      </c>
      <c r="D2700" s="24">
        <f>VLOOKUP(A2700,[1]FloodArchive!$A$2:$P$6000,8,FALSE)</f>
        <v>36333</v>
      </c>
      <c r="E2700" s="24">
        <f>VLOOKUP(A2700,[1]FloodArchive!$A$2:$P$6000,9,FALSE)</f>
        <v>36342</v>
      </c>
      <c r="F2700" s="25">
        <f t="shared" si="132"/>
        <v>10</v>
      </c>
      <c r="G2700" s="23">
        <f>VLOOKUP(A2700,[1]FloodArchive!$A$2:$P$6000,11,FALSE)</f>
        <v>19</v>
      </c>
      <c r="H2700" s="23">
        <f>VLOOKUP(A2700,[1]FloodArchive!$A$2:$P$6000,12,FALSE)</f>
        <v>914</v>
      </c>
      <c r="I2700" s="36">
        <v>36466007486.886574</v>
      </c>
      <c r="J2700" s="23" t="str">
        <f>VLOOKUP(A2700,[1]FloodArchive!$A$2:$P$6000,13,FALSE)</f>
        <v>Heavy rain</v>
      </c>
      <c r="K2700" s="26">
        <f>VLOOKUP(A2700,[1]FloodArchive!$A$2:$P$6003,14,FALSE)</f>
        <v>2</v>
      </c>
      <c r="L2700" s="23">
        <f>VLOOKUP(A2700,[1]FloodArchive!$A$2:$P$6000,7,FALSE)</f>
        <v>121165.09</v>
      </c>
      <c r="M2700" s="27">
        <f t="shared" si="133"/>
        <v>6.3844075048979319</v>
      </c>
      <c r="N2700" s="23">
        <f>VLOOKUP(A2700,[1]FloodArchive!$A$2:$P$6000,5,FALSE)</f>
        <v>25.4239</v>
      </c>
      <c r="O2700" s="23">
        <f>VLOOKUP(A2700,[1]FloodArchive!$A$2:$P$6000,6,FALSE)</f>
        <v>47.1999</v>
      </c>
      <c r="P2700" s="33" t="s">
        <v>5234</v>
      </c>
    </row>
    <row r="2701" spans="1:16" ht="39.950000000000003" customHeight="1" x14ac:dyDescent="0.2">
      <c r="A2701" s="138">
        <f t="shared" si="134"/>
        <v>1515</v>
      </c>
      <c r="B2701" s="21" t="str">
        <f>VLOOKUP(A2701,[1]FloodArchive!$A$2:$N$6000,3,FALSE)</f>
        <v>China</v>
      </c>
      <c r="C2701" s="22" t="s">
        <v>5235</v>
      </c>
      <c r="D2701" s="24">
        <f>VLOOKUP(A2701,[1]FloodArchive!$A$2:$P$6000,8,FALSE)</f>
        <v>36323</v>
      </c>
      <c r="E2701" s="24">
        <f>VLOOKUP(A2701,[1]FloodArchive!$A$2:$P$6000,9,FALSE)</f>
        <v>36330</v>
      </c>
      <c r="F2701" s="25">
        <f t="shared" si="132"/>
        <v>8</v>
      </c>
      <c r="G2701" s="23">
        <f>VLOOKUP(A2701,[1]FloodArchive!$A$2:$P$6000,11,FALSE)</f>
        <v>27</v>
      </c>
      <c r="H2701" s="23">
        <f>VLOOKUP(A2701,[1]FloodArchive!$A$2:$P$6000,12,FALSE)</f>
        <v>100000</v>
      </c>
      <c r="I2701" s="36">
        <v>60404.711567502265</v>
      </c>
      <c r="J2701" s="23" t="str">
        <f>VLOOKUP(A2701,[1]FloodArchive!$A$2:$P$6000,13,FALSE)</f>
        <v>Heavy rain</v>
      </c>
      <c r="K2701" s="26">
        <f>VLOOKUP(A2701,[1]FloodArchive!$A$2:$P$6003,14,FALSE)</f>
        <v>1</v>
      </c>
      <c r="L2701" s="23">
        <f>VLOOKUP(A2701,[1]FloodArchive!$A$2:$P$6000,7,FALSE)</f>
        <v>97849.14</v>
      </c>
      <c r="M2701" s="27">
        <f t="shared" si="133"/>
        <v>5.893646999971188</v>
      </c>
      <c r="N2701" s="23">
        <f>VLOOKUP(A2701,[1]FloodArchive!$A$2:$P$6000,5,FALSE)</f>
        <v>95.885999999999996</v>
      </c>
      <c r="O2701" s="23">
        <f>VLOOKUP(A2701,[1]FloodArchive!$A$2:$P$6000,6,FALSE)</f>
        <v>34.8414</v>
      </c>
      <c r="P2701" s="33" t="s">
        <v>5236</v>
      </c>
    </row>
    <row r="2702" spans="1:16" ht="39.950000000000003" customHeight="1" x14ac:dyDescent="0.2">
      <c r="A2702" s="138">
        <f t="shared" si="134"/>
        <v>1514</v>
      </c>
      <c r="B2702" s="21" t="str">
        <f>VLOOKUP(A2702,[1]FloodArchive!$A$2:$N$6000,3,FALSE)</f>
        <v>Mexico</v>
      </c>
      <c r="C2702" s="22" t="s">
        <v>5237</v>
      </c>
      <c r="D2702" s="24">
        <f>VLOOKUP(A2702,[1]FloodArchive!$A$2:$P$6000,8,FALSE)</f>
        <v>36325</v>
      </c>
      <c r="E2702" s="24">
        <f>VLOOKUP(A2702,[1]FloodArchive!$A$2:$P$6000,9,FALSE)</f>
        <v>36327</v>
      </c>
      <c r="F2702" s="25">
        <f t="shared" si="132"/>
        <v>3</v>
      </c>
      <c r="G2702" s="23">
        <f>VLOOKUP(A2702,[1]FloodArchive!$A$2:$P$6000,11,FALSE)</f>
        <v>12</v>
      </c>
      <c r="H2702" s="23">
        <f>VLOOKUP(A2702,[1]FloodArchive!$A$2:$P$6000,12,FALSE)</f>
        <v>0</v>
      </c>
      <c r="I2702" s="36"/>
      <c r="J2702" s="23" t="str">
        <f>VLOOKUP(A2702,[1]FloodArchive!$A$2:$P$6000,13,FALSE)</f>
        <v>Heavy rain</v>
      </c>
      <c r="K2702" s="26">
        <f>VLOOKUP(A2702,[1]FloodArchive!$A$2:$P$6003,14,FALSE)</f>
        <v>1</v>
      </c>
      <c r="L2702" s="23">
        <f>VLOOKUP(A2702,[1]FloodArchive!$A$2:$P$6000,7,FALSE)</f>
        <v>162984.68</v>
      </c>
      <c r="M2702" s="27">
        <f t="shared" si="133"/>
        <v>5.6892680388527559</v>
      </c>
      <c r="N2702" s="23">
        <f>VLOOKUP(A2702,[1]FloodArchive!$A$2:$P$6000,5,FALSE)</f>
        <v>-102.40900000000001</v>
      </c>
      <c r="O2702" s="23">
        <f>VLOOKUP(A2702,[1]FloodArchive!$A$2:$P$6000,6,FALSE)</f>
        <v>29.9758</v>
      </c>
      <c r="P2702" s="33" t="s">
        <v>5238</v>
      </c>
    </row>
    <row r="2703" spans="1:16" ht="39.950000000000003" customHeight="1" x14ac:dyDescent="0.2">
      <c r="A2703" s="138">
        <f t="shared" si="134"/>
        <v>1513</v>
      </c>
      <c r="B2703" s="21" t="str">
        <f>VLOOKUP(A2703,[1]FloodArchive!$A$2:$N$6000,3,FALSE)</f>
        <v>Pakistan</v>
      </c>
      <c r="C2703" s="22" t="s">
        <v>5239</v>
      </c>
      <c r="D2703" s="24">
        <f>VLOOKUP(A2703,[1]FloodArchive!$A$2:$P$6000,8,FALSE)</f>
        <v>36300</v>
      </c>
      <c r="E2703" s="24">
        <f>VLOOKUP(A2703,[1]FloodArchive!$A$2:$P$6000,9,FALSE)</f>
        <v>36302</v>
      </c>
      <c r="F2703" s="25">
        <f t="shared" si="132"/>
        <v>3</v>
      </c>
      <c r="G2703" s="23">
        <f>VLOOKUP(A2703,[1]FloodArchive!$A$2:$P$6000,11,FALSE)</f>
        <v>168</v>
      </c>
      <c r="H2703" s="23">
        <f>VLOOKUP(A2703,[1]FloodArchive!$A$2:$P$6000,12,FALSE)</f>
        <v>200000</v>
      </c>
      <c r="I2703" s="36">
        <v>10935915</v>
      </c>
      <c r="J2703" s="23" t="str">
        <f>VLOOKUP(A2703,[1]FloodArchive!$A$2:$P$6000,13,FALSE)</f>
        <v>Tropical cyclone</v>
      </c>
      <c r="K2703" s="26">
        <f>VLOOKUP(A2703,[1]FloodArchive!$A$2:$P$6003,14,FALSE)</f>
        <v>1</v>
      </c>
      <c r="L2703" s="23">
        <f>VLOOKUP(A2703,[1]FloodArchive!$A$2:$P$6000,7,FALSE)</f>
        <v>59617.85</v>
      </c>
      <c r="M2703" s="27">
        <f t="shared" si="133"/>
        <v>5.2524975647260277</v>
      </c>
      <c r="N2703" s="23">
        <f>VLOOKUP(A2703,[1]FloodArchive!$A$2:$P$6000,5,FALSE)</f>
        <v>69.895899999999997</v>
      </c>
      <c r="O2703" s="23">
        <f>VLOOKUP(A2703,[1]FloodArchive!$A$2:$P$6000,6,FALSE)</f>
        <v>24.915600000000001</v>
      </c>
      <c r="P2703" s="33"/>
    </row>
    <row r="2704" spans="1:16" ht="39.950000000000003" customHeight="1" x14ac:dyDescent="0.2">
      <c r="A2704" s="138">
        <f t="shared" si="134"/>
        <v>1512</v>
      </c>
      <c r="B2704" s="21" t="str">
        <f>VLOOKUP(A2704,[1]FloodArchive!$A$2:$N$6000,3,FALSE)</f>
        <v>China</v>
      </c>
      <c r="C2704" s="22" t="s">
        <v>5240</v>
      </c>
      <c r="D2704" s="24">
        <f>VLOOKUP(A2704,[1]FloodArchive!$A$2:$P$6000,8,FALSE)</f>
        <v>36306</v>
      </c>
      <c r="E2704" s="24">
        <f>VLOOKUP(A2704,[1]FloodArchive!$A$2:$P$6000,9,FALSE)</f>
        <v>36334</v>
      </c>
      <c r="F2704" s="25">
        <f t="shared" si="132"/>
        <v>29</v>
      </c>
      <c r="G2704" s="23">
        <f>VLOOKUP(A2704,[1]FloodArchive!$A$2:$P$6000,11,FALSE)</f>
        <v>11</v>
      </c>
      <c r="H2704" s="23">
        <f>VLOOKUP(A2704,[1]FloodArchive!$A$2:$P$6000,12,FALSE)</f>
        <v>0</v>
      </c>
      <c r="I2704" s="36"/>
      <c r="J2704" s="23" t="str">
        <f>VLOOKUP(A2704,[1]FloodArchive!$A$2:$P$6000,13,FALSE)</f>
        <v>Heavy rain</v>
      </c>
      <c r="K2704" s="26">
        <f>VLOOKUP(A2704,[1]FloodArchive!$A$2:$P$6003,14,FALSE)</f>
        <v>1</v>
      </c>
      <c r="L2704" s="23">
        <f>VLOOKUP(A2704,[1]FloodArchive!$A$2:$P$6000,7,FALSE)</f>
        <v>73327.199999999997</v>
      </c>
      <c r="M2704" s="27">
        <f t="shared" si="133"/>
        <v>6.3276630996712475</v>
      </c>
      <c r="N2704" s="23">
        <f>VLOOKUP(A2704,[1]FloodArchive!$A$2:$P$6000,5,FALSE)</f>
        <v>116.149</v>
      </c>
      <c r="O2704" s="23">
        <f>VLOOKUP(A2704,[1]FloodArchive!$A$2:$P$6000,6,FALSE)</f>
        <v>27.932300000000001</v>
      </c>
      <c r="P2704" s="33"/>
    </row>
    <row r="2705" spans="1:16" ht="39.950000000000003" customHeight="1" x14ac:dyDescent="0.2">
      <c r="A2705" s="138">
        <f t="shared" si="134"/>
        <v>1511</v>
      </c>
      <c r="B2705" s="21" t="str">
        <f>VLOOKUP(A2705,[1]FloodArchive!$A$2:$N$6000,3,FALSE)</f>
        <v>Germany</v>
      </c>
      <c r="C2705" s="22" t="s">
        <v>5241</v>
      </c>
      <c r="D2705" s="24">
        <f>VLOOKUP(A2705,[1]FloodArchive!$A$2:$P$6000,8,FALSE)</f>
        <v>36302</v>
      </c>
      <c r="E2705" s="24">
        <f>VLOOKUP(A2705,[1]FloodArchive!$A$2:$P$6000,9,FALSE)</f>
        <v>36309</v>
      </c>
      <c r="F2705" s="25">
        <f t="shared" si="132"/>
        <v>8</v>
      </c>
      <c r="G2705" s="23">
        <f>VLOOKUP(A2705,[1]FloodArchive!$A$2:$P$6000,11,FALSE)</f>
        <v>6</v>
      </c>
      <c r="H2705" s="23">
        <f>VLOOKUP(A2705,[1]FloodArchive!$A$2:$P$6000,12,FALSE)</f>
        <v>2000</v>
      </c>
      <c r="I2705" s="36">
        <v>1170000000</v>
      </c>
      <c r="J2705" s="23" t="str">
        <f>VLOOKUP(A2705,[1]FloodArchive!$A$2:$P$6000,13,FALSE)</f>
        <v>Heavy rain</v>
      </c>
      <c r="K2705" s="26">
        <f>VLOOKUP(A2705,[1]FloodArchive!$A$2:$P$6003,14,FALSE)</f>
        <v>2</v>
      </c>
      <c r="L2705" s="23">
        <f>VLOOKUP(A2705,[1]FloodArchive!$A$2:$P$6000,7,FALSE)</f>
        <v>54320.02</v>
      </c>
      <c r="M2705" s="27">
        <f t="shared" si="133"/>
        <v>5.9390799038305797</v>
      </c>
      <c r="N2705" s="23">
        <f>VLOOKUP(A2705,[1]FloodArchive!$A$2:$P$6000,5,FALSE)</f>
        <v>9.9260599999999997</v>
      </c>
      <c r="O2705" s="23">
        <f>VLOOKUP(A2705,[1]FloodArchive!$A$2:$P$6000,6,FALSE)</f>
        <v>48.367600000000003</v>
      </c>
      <c r="P2705" s="33" t="s">
        <v>5242</v>
      </c>
    </row>
    <row r="2706" spans="1:16" ht="39.950000000000003" customHeight="1" x14ac:dyDescent="0.2">
      <c r="A2706" s="138">
        <f t="shared" si="134"/>
        <v>1510</v>
      </c>
      <c r="B2706" s="21" t="str">
        <f>VLOOKUP(A2706,[1]FloodArchive!$A$2:$N$6000,3,FALSE)</f>
        <v>Russia</v>
      </c>
      <c r="C2706" s="22" t="s">
        <v>5243</v>
      </c>
      <c r="D2706" s="24">
        <f>VLOOKUP(A2706,[1]FloodArchive!$A$2:$P$6000,8,FALSE)</f>
        <v>36301</v>
      </c>
      <c r="E2706" s="24">
        <f>VLOOKUP(A2706,[1]FloodArchive!$A$2:$P$6000,9,FALSE)</f>
        <v>36304</v>
      </c>
      <c r="F2706" s="25">
        <f t="shared" si="132"/>
        <v>4</v>
      </c>
      <c r="G2706" s="23">
        <f>VLOOKUP(A2706,[1]FloodArchive!$A$2:$P$6000,11,FALSE)</f>
        <v>0</v>
      </c>
      <c r="H2706" s="23">
        <f>VLOOKUP(A2706,[1]FloodArchive!$A$2:$P$6000,12,FALSE)</f>
        <v>4000</v>
      </c>
      <c r="I2706" s="36"/>
      <c r="J2706" s="23" t="str">
        <f>VLOOKUP(A2706,[1]FloodArchive!$A$2:$P$6000,13,FALSE)</f>
        <v>Snowmelt</v>
      </c>
      <c r="K2706" s="26">
        <f>VLOOKUP(A2706,[1]FloodArchive!$A$2:$P$6003,14,FALSE)</f>
        <v>2</v>
      </c>
      <c r="L2706" s="23">
        <f>VLOOKUP(A2706,[1]FloodArchive!$A$2:$P$6000,7,FALSE)</f>
        <v>76624.97</v>
      </c>
      <c r="M2706" s="27">
        <f t="shared" si="133"/>
        <v>5.7874603044846529</v>
      </c>
      <c r="N2706" s="23">
        <f>VLOOKUP(A2706,[1]FloodArchive!$A$2:$P$6000,5,FALSE)</f>
        <v>128.374</v>
      </c>
      <c r="O2706" s="23">
        <f>VLOOKUP(A2706,[1]FloodArchive!$A$2:$P$6000,6,FALSE)</f>
        <v>64.521299999999997</v>
      </c>
      <c r="P2706" s="33" t="s">
        <v>5244</v>
      </c>
    </row>
    <row r="2707" spans="1:16" ht="39.950000000000003" customHeight="1" x14ac:dyDescent="0.2">
      <c r="A2707" s="138">
        <f t="shared" si="134"/>
        <v>1509</v>
      </c>
      <c r="B2707" s="21" t="str">
        <f>VLOOKUP(A2707,[1]FloodArchive!$A$2:$N$6000,3,FALSE)</f>
        <v>Peru</v>
      </c>
      <c r="C2707" s="22" t="s">
        <v>5245</v>
      </c>
      <c r="D2707" s="24">
        <f>VLOOKUP(A2707,[1]FloodArchive!$A$2:$P$6000,8,FALSE)</f>
        <v>36293</v>
      </c>
      <c r="E2707" s="24">
        <f>VLOOKUP(A2707,[1]FloodArchive!$A$2:$P$6000,9,FALSE)</f>
        <v>36304</v>
      </c>
      <c r="F2707" s="25">
        <f t="shared" si="132"/>
        <v>12</v>
      </c>
      <c r="G2707" s="23">
        <f>VLOOKUP(A2707,[1]FloodArchive!$A$2:$P$6000,11,FALSE)</f>
        <v>4</v>
      </c>
      <c r="H2707" s="23">
        <f>VLOOKUP(A2707,[1]FloodArchive!$A$2:$P$6000,12,FALSE)</f>
        <v>250000</v>
      </c>
      <c r="I2707" s="36"/>
      <c r="J2707" s="23" t="str">
        <f>VLOOKUP(A2707,[1]FloodArchive!$A$2:$P$6000,13,FALSE)</f>
        <v>Brief torrential rain</v>
      </c>
      <c r="K2707" s="26">
        <f>VLOOKUP(A2707,[1]FloodArchive!$A$2:$P$6003,14,FALSE)</f>
        <v>1</v>
      </c>
      <c r="L2707" s="23">
        <f>VLOOKUP(A2707,[1]FloodArchive!$A$2:$P$6000,7,FALSE)</f>
        <v>184577.68</v>
      </c>
      <c r="M2707" s="27">
        <f t="shared" si="133"/>
        <v>6.3453604289839891</v>
      </c>
      <c r="N2707" s="23">
        <f>VLOOKUP(A2707,[1]FloodArchive!$A$2:$P$6000,5,FALSE)</f>
        <v>-69.969499999999996</v>
      </c>
      <c r="O2707" s="23">
        <f>VLOOKUP(A2707,[1]FloodArchive!$A$2:$P$6000,6,FALSE)</f>
        <v>-3.4019900000000001</v>
      </c>
      <c r="P2707" s="33" t="s">
        <v>5246</v>
      </c>
    </row>
    <row r="2708" spans="1:16" ht="39.950000000000003" customHeight="1" x14ac:dyDescent="0.2">
      <c r="A2708" s="138">
        <f t="shared" si="134"/>
        <v>1508</v>
      </c>
      <c r="B2708" s="21" t="str">
        <f>VLOOKUP(A2708,[1]FloodArchive!$A$2:$N$6000,3,FALSE)</f>
        <v>China</v>
      </c>
      <c r="C2708" s="22" t="s">
        <v>5247</v>
      </c>
      <c r="D2708" s="24">
        <f>VLOOKUP(A2708,[1]FloodArchive!$A$2:$P$6000,8,FALSE)</f>
        <v>36298</v>
      </c>
      <c r="E2708" s="24">
        <f>VLOOKUP(A2708,[1]FloodArchive!$A$2:$P$6000,9,FALSE)</f>
        <v>36301</v>
      </c>
      <c r="F2708" s="25">
        <f t="shared" si="132"/>
        <v>4</v>
      </c>
      <c r="G2708" s="23">
        <f>VLOOKUP(A2708,[1]FloodArchive!$A$2:$P$6000,11,FALSE)</f>
        <v>3</v>
      </c>
      <c r="H2708" s="23">
        <f>VLOOKUP(A2708,[1]FloodArchive!$A$2:$P$6000,12,FALSE)</f>
        <v>69200</v>
      </c>
      <c r="I2708" s="36"/>
      <c r="J2708" s="23" t="str">
        <f>VLOOKUP(A2708,[1]FloodArchive!$A$2:$P$6000,13,FALSE)</f>
        <v>Heavy rain</v>
      </c>
      <c r="K2708" s="26">
        <f>VLOOKUP(A2708,[1]FloodArchive!$A$2:$P$6003,14,FALSE)</f>
        <v>1</v>
      </c>
      <c r="L2708" s="23">
        <f>VLOOKUP(A2708,[1]FloodArchive!$A$2:$P$6000,7,FALSE)</f>
        <v>100713.39</v>
      </c>
      <c r="M2708" s="27">
        <f t="shared" si="133"/>
        <v>5.6051472058391321</v>
      </c>
      <c r="N2708" s="23">
        <f>VLOOKUP(A2708,[1]FloodArchive!$A$2:$P$6000,5,FALSE)</f>
        <v>111.86499999999999</v>
      </c>
      <c r="O2708" s="23">
        <f>VLOOKUP(A2708,[1]FloodArchive!$A$2:$P$6000,6,FALSE)</f>
        <v>31.484100000000002</v>
      </c>
      <c r="P2708" s="33"/>
    </row>
    <row r="2709" spans="1:16" ht="39.950000000000003" customHeight="1" x14ac:dyDescent="0.2">
      <c r="A2709" s="138">
        <f t="shared" si="134"/>
        <v>1507</v>
      </c>
      <c r="B2709" s="21" t="str">
        <f>VLOOKUP(A2709,[1]FloodArchive!$A$2:$N$6000,3,FALSE)</f>
        <v>Switzerland</v>
      </c>
      <c r="C2709" s="22" t="s">
        <v>5248</v>
      </c>
      <c r="D2709" s="24">
        <f>VLOOKUP(A2709,[1]FloodArchive!$A$2:$P$6000,8,FALSE)</f>
        <v>36292</v>
      </c>
      <c r="E2709" s="24">
        <f>VLOOKUP(A2709,[1]FloodArchive!$A$2:$P$6000,9,FALSE)</f>
        <v>36297</v>
      </c>
      <c r="F2709" s="25">
        <f t="shared" si="132"/>
        <v>6</v>
      </c>
      <c r="G2709" s="23">
        <f>VLOOKUP(A2709,[1]FloodArchive!$A$2:$P$6000,11,FALSE)</f>
        <v>2</v>
      </c>
      <c r="H2709" s="23">
        <f>VLOOKUP(A2709,[1]FloodArchive!$A$2:$P$6000,12,FALSE)</f>
        <v>0</v>
      </c>
      <c r="I2709" s="36">
        <v>33000000</v>
      </c>
      <c r="J2709" s="23" t="str">
        <f>VLOOKUP(A2709,[1]FloodArchive!$A$2:$P$6000,13,FALSE)</f>
        <v>Heavy rain</v>
      </c>
      <c r="K2709" s="26">
        <f>VLOOKUP(A2709,[1]FloodArchive!$A$2:$P$6003,14,FALSE)</f>
        <v>2</v>
      </c>
      <c r="L2709" s="23">
        <f>VLOOKUP(A2709,[1]FloodArchive!$A$2:$P$6000,7,FALSE)</f>
        <v>79469.33</v>
      </c>
      <c r="M2709" s="27">
        <f t="shared" si="133"/>
        <v>5.9793807975755353</v>
      </c>
      <c r="N2709" s="23">
        <f>VLOOKUP(A2709,[1]FloodArchive!$A$2:$P$6000,5,FALSE)</f>
        <v>8.0971299999999999</v>
      </c>
      <c r="O2709" s="23">
        <f>VLOOKUP(A2709,[1]FloodArchive!$A$2:$P$6000,6,FALSE)</f>
        <v>48.951500000000003</v>
      </c>
      <c r="P2709" s="33" t="s">
        <v>5249</v>
      </c>
    </row>
    <row r="2710" spans="1:16" ht="39.950000000000003" customHeight="1" x14ac:dyDescent="0.2">
      <c r="A2710" s="138">
        <f t="shared" si="134"/>
        <v>1506</v>
      </c>
      <c r="B2710" s="21" t="str">
        <f>VLOOKUP(A2710,[1]FloodArchive!$A$2:$N$6000,3,FALSE)</f>
        <v>USA</v>
      </c>
      <c r="C2710" s="22" t="s">
        <v>5250</v>
      </c>
      <c r="D2710" s="24">
        <f>VLOOKUP(A2710,[1]FloodArchive!$A$2:$P$6000,8,FALSE)</f>
        <v>36279</v>
      </c>
      <c r="E2710" s="24">
        <f>VLOOKUP(A2710,[1]FloodArchive!$A$2:$P$6000,9,FALSE)</f>
        <v>36286</v>
      </c>
      <c r="F2710" s="25">
        <f t="shared" si="132"/>
        <v>8</v>
      </c>
      <c r="G2710" s="23">
        <f>VLOOKUP(A2710,[1]FloodArchive!$A$2:$P$6000,11,FALSE)</f>
        <v>0</v>
      </c>
      <c r="H2710" s="23">
        <f>VLOOKUP(A2710,[1]FloodArchive!$A$2:$P$6000,12,FALSE)</f>
        <v>450</v>
      </c>
      <c r="I2710" s="36">
        <v>5000000</v>
      </c>
      <c r="J2710" s="23" t="str">
        <f>VLOOKUP(A2710,[1]FloodArchive!$A$2:$P$6000,13,FALSE)</f>
        <v>Heavy rain</v>
      </c>
      <c r="K2710" s="26">
        <f>VLOOKUP(A2710,[1]FloodArchive!$A$2:$P$6003,14,FALSE)</f>
        <v>2</v>
      </c>
      <c r="L2710" s="23">
        <f>VLOOKUP(A2710,[1]FloodArchive!$A$2:$P$6000,7,FALSE)</f>
        <v>58491.35</v>
      </c>
      <c r="M2710" s="27">
        <f t="shared" si="133"/>
        <v>5.9712116277974063</v>
      </c>
      <c r="N2710" s="23">
        <f>VLOOKUP(A2710,[1]FloodArchive!$A$2:$P$6000,5,FALSE)</f>
        <v>-106.211</v>
      </c>
      <c r="O2710" s="23">
        <f>VLOOKUP(A2710,[1]FloodArchive!$A$2:$P$6000,6,FALSE)</f>
        <v>40.534100000000002</v>
      </c>
      <c r="P2710" s="33" t="s">
        <v>5251</v>
      </c>
    </row>
    <row r="2711" spans="1:16" ht="39.950000000000003" customHeight="1" x14ac:dyDescent="0.2">
      <c r="A2711" s="138">
        <f t="shared" si="134"/>
        <v>1505</v>
      </c>
      <c r="B2711" s="21" t="str">
        <f>VLOOKUP(A2711,[1]FloodArchive!$A$2:$N$6000,3,FALSE)</f>
        <v>Sri Lanka</v>
      </c>
      <c r="C2711" s="22" t="s">
        <v>5252</v>
      </c>
      <c r="D2711" s="24">
        <f>VLOOKUP(A2711,[1]FloodArchive!$A$2:$P$6000,8,FALSE)</f>
        <v>36267</v>
      </c>
      <c r="E2711" s="24">
        <f>VLOOKUP(A2711,[1]FloodArchive!$A$2:$P$6000,9,FALSE)</f>
        <v>36272</v>
      </c>
      <c r="F2711" s="25">
        <f t="shared" si="132"/>
        <v>6</v>
      </c>
      <c r="G2711" s="23">
        <f>VLOOKUP(A2711,[1]FloodArchive!$A$2:$P$6000,11,FALSE)</f>
        <v>6</v>
      </c>
      <c r="H2711" s="23">
        <f>VLOOKUP(A2711,[1]FloodArchive!$A$2:$P$6000,12,FALSE)</f>
        <v>200000</v>
      </c>
      <c r="I2711" s="36"/>
      <c r="J2711" s="23" t="str">
        <f>VLOOKUP(A2711,[1]FloodArchive!$A$2:$P$6000,13,FALSE)</f>
        <v>Heavy rain</v>
      </c>
      <c r="K2711" s="26">
        <f>VLOOKUP(A2711,[1]FloodArchive!$A$2:$P$6003,14,FALSE)</f>
        <v>1</v>
      </c>
      <c r="L2711" s="23">
        <f>VLOOKUP(A2711,[1]FloodArchive!$A$2:$P$6000,7,FALSE)</f>
        <v>19024.240000000002</v>
      </c>
      <c r="M2711" s="27">
        <f t="shared" si="133"/>
        <v>5.0574585665280134</v>
      </c>
      <c r="N2711" s="23">
        <f>VLOOKUP(A2711,[1]FloodArchive!$A$2:$P$6000,5,FALSE)</f>
        <v>80.676900000000003</v>
      </c>
      <c r="O2711" s="23">
        <f>VLOOKUP(A2711,[1]FloodArchive!$A$2:$P$6000,6,FALSE)</f>
        <v>7.4482200000000001</v>
      </c>
      <c r="P2711" s="33"/>
    </row>
    <row r="2712" spans="1:16" ht="39.950000000000003" customHeight="1" x14ac:dyDescent="0.2">
      <c r="A2712" s="138">
        <f t="shared" si="134"/>
        <v>1504</v>
      </c>
      <c r="B2712" s="21" t="str">
        <f>VLOOKUP(A2712,[1]FloodArchive!$A$2:$N$6000,3,FALSE)</f>
        <v>Phillipines</v>
      </c>
      <c r="C2712" s="22" t="s">
        <v>5253</v>
      </c>
      <c r="D2712" s="24">
        <f>VLOOKUP(A2712,[1]FloodArchive!$A$2:$P$6000,8,FALSE)</f>
        <v>36265</v>
      </c>
      <c r="E2712" s="24">
        <f>VLOOKUP(A2712,[1]FloodArchive!$A$2:$P$6000,9,FALSE)</f>
        <v>36271</v>
      </c>
      <c r="F2712" s="25">
        <f t="shared" si="132"/>
        <v>7</v>
      </c>
      <c r="G2712" s="23">
        <f>VLOOKUP(A2712,[1]FloodArchive!$A$2:$P$6000,11,FALSE)</f>
        <v>11</v>
      </c>
      <c r="H2712" s="23">
        <f>VLOOKUP(A2712,[1]FloodArchive!$A$2:$P$6000,12,FALSE)</f>
        <v>200</v>
      </c>
      <c r="I2712" s="36"/>
      <c r="J2712" s="23" t="str">
        <f>VLOOKUP(A2712,[1]FloodArchive!$A$2:$P$6000,13,FALSE)</f>
        <v>Heavy rain</v>
      </c>
      <c r="K2712" s="26">
        <f>VLOOKUP(A2712,[1]FloodArchive!$A$2:$P$6003,14,FALSE)</f>
        <v>1</v>
      </c>
      <c r="L2712" s="23">
        <f>VLOOKUP(A2712,[1]FloodArchive!$A$2:$P$6000,7,FALSE)</f>
        <v>27207.35</v>
      </c>
      <c r="M2712" s="27">
        <f t="shared" si="133"/>
        <v>5.2797842835057684</v>
      </c>
      <c r="N2712" s="23">
        <f>VLOOKUP(A2712,[1]FloodArchive!$A$2:$P$6000,5,FALSE)</f>
        <v>126.304</v>
      </c>
      <c r="O2712" s="23">
        <f>VLOOKUP(A2712,[1]FloodArchive!$A$2:$P$6000,6,FALSE)</f>
        <v>8.2267100000000006</v>
      </c>
      <c r="P2712" s="33"/>
    </row>
    <row r="2713" spans="1:16" ht="39.950000000000003" customHeight="1" x14ac:dyDescent="0.2">
      <c r="A2713" s="138">
        <f t="shared" si="134"/>
        <v>1503</v>
      </c>
      <c r="B2713" s="21" t="str">
        <f>VLOOKUP(A2713,[1]FloodArchive!$A$2:$N$6000,3,FALSE)</f>
        <v>Belarus</v>
      </c>
      <c r="C2713" s="22" t="s">
        <v>5254</v>
      </c>
      <c r="D2713" s="24">
        <f>VLOOKUP(A2713,[1]FloodArchive!$A$2:$P$6000,8,FALSE)</f>
        <v>36226</v>
      </c>
      <c r="E2713" s="24">
        <f>VLOOKUP(A2713,[1]FloodArchive!$A$2:$P$6000,9,FALSE)</f>
        <v>36260</v>
      </c>
      <c r="F2713" s="25">
        <f t="shared" si="132"/>
        <v>35</v>
      </c>
      <c r="G2713" s="23">
        <f>VLOOKUP(A2713,[1]FloodArchive!$A$2:$P$6000,11,FALSE)</f>
        <v>0</v>
      </c>
      <c r="H2713" s="23">
        <f>VLOOKUP(A2713,[1]FloodArchive!$A$2:$P$6000,12,FALSE)</f>
        <v>2000</v>
      </c>
      <c r="I2713" s="36">
        <v>2277777.777777778</v>
      </c>
      <c r="J2713" s="23" t="str">
        <f>VLOOKUP(A2713,[1]FloodArchive!$A$2:$P$6000,13,FALSE)</f>
        <v>Snowmelt</v>
      </c>
      <c r="K2713" s="26">
        <f>VLOOKUP(A2713,[1]FloodArchive!$A$2:$P$6003,14,FALSE)</f>
        <v>1</v>
      </c>
      <c r="L2713" s="23">
        <f>VLOOKUP(A2713,[1]FloodArchive!$A$2:$P$6000,7,FALSE)</f>
        <v>130388.15</v>
      </c>
      <c r="M2713" s="27">
        <f t="shared" si="133"/>
        <v>6.6593061677748437</v>
      </c>
      <c r="N2713" s="23">
        <f>VLOOKUP(A2713,[1]FloodArchive!$A$2:$P$6000,5,FALSE)</f>
        <v>25.953299999999999</v>
      </c>
      <c r="O2713" s="23">
        <f>VLOOKUP(A2713,[1]FloodArchive!$A$2:$P$6000,6,FALSE)</f>
        <v>52.405999999999999</v>
      </c>
      <c r="P2713" s="33" t="s">
        <v>5255</v>
      </c>
    </row>
    <row r="2714" spans="1:16" ht="39.950000000000003" customHeight="1" x14ac:dyDescent="0.2">
      <c r="A2714" s="138">
        <f t="shared" si="134"/>
        <v>1502</v>
      </c>
      <c r="B2714" s="21" t="str">
        <f>VLOOKUP(A2714,[1]FloodArchive!$A$2:$N$6000,3,FALSE)</f>
        <v>Columbia</v>
      </c>
      <c r="C2714" s="22" t="s">
        <v>5256</v>
      </c>
      <c r="D2714" s="24">
        <f>VLOOKUP(A2714,[1]FloodArchive!$A$2:$P$6000,8,FALSE)</f>
        <v>36259</v>
      </c>
      <c r="E2714" s="24">
        <f>VLOOKUP(A2714,[1]FloodArchive!$A$2:$P$6000,9,FALSE)</f>
        <v>36265</v>
      </c>
      <c r="F2714" s="25">
        <f t="shared" si="132"/>
        <v>7</v>
      </c>
      <c r="G2714" s="23">
        <f>VLOOKUP(A2714,[1]FloodArchive!$A$2:$P$6000,11,FALSE)</f>
        <v>26</v>
      </c>
      <c r="H2714" s="23">
        <f>VLOOKUP(A2714,[1]FloodArchive!$A$2:$P$6000,12,FALSE)</f>
        <v>300</v>
      </c>
      <c r="I2714" s="36">
        <v>3000</v>
      </c>
      <c r="J2714" s="23" t="str">
        <f>VLOOKUP(A2714,[1]FloodArchive!$A$2:$P$6000,13,FALSE)</f>
        <v>Heavy rain</v>
      </c>
      <c r="K2714" s="26">
        <f>VLOOKUP(A2714,[1]FloodArchive!$A$2:$P$6003,14,FALSE)</f>
        <v>1</v>
      </c>
      <c r="L2714" s="23">
        <f>VLOOKUP(A2714,[1]FloodArchive!$A$2:$P$6000,7,FALSE)</f>
        <v>360327.85</v>
      </c>
      <c r="M2714" s="27">
        <f t="shared" si="133"/>
        <v>6.4017958703685469</v>
      </c>
      <c r="N2714" s="23">
        <f>VLOOKUP(A2714,[1]FloodArchive!$A$2:$P$6000,5,FALSE)</f>
        <v>-71.509600000000006</v>
      </c>
      <c r="O2714" s="23">
        <f>VLOOKUP(A2714,[1]FloodArchive!$A$2:$P$6000,6,FALSE)</f>
        <v>2.7286199999999998</v>
      </c>
      <c r="P2714" s="33" t="s">
        <v>5222</v>
      </c>
    </row>
    <row r="2715" spans="1:16" ht="39.950000000000003" customHeight="1" x14ac:dyDescent="0.2">
      <c r="A2715" s="138">
        <f t="shared" si="134"/>
        <v>1501</v>
      </c>
      <c r="B2715" s="21" t="str">
        <f>VLOOKUP(A2715,[1]FloodArchive!$A$2:$N$6000,3,FALSE)</f>
        <v>USA</v>
      </c>
      <c r="C2715" s="22" t="s">
        <v>5257</v>
      </c>
      <c r="D2715" s="24">
        <f>VLOOKUP(A2715,[1]FloodArchive!$A$2:$P$6000,8,FALSE)</f>
        <v>36251</v>
      </c>
      <c r="E2715" s="24">
        <f>VLOOKUP(A2715,[1]FloodArchive!$A$2:$P$6000,9,FALSE)</f>
        <v>36264</v>
      </c>
      <c r="F2715" s="25">
        <f t="shared" si="132"/>
        <v>14</v>
      </c>
      <c r="G2715" s="23">
        <f>VLOOKUP(A2715,[1]FloodArchive!$A$2:$P$6000,11,FALSE)</f>
        <v>0</v>
      </c>
      <c r="H2715" s="23">
        <f>VLOOKUP(A2715,[1]FloodArchive!$A$2:$P$6000,12,FALSE)</f>
        <v>0</v>
      </c>
      <c r="I2715" s="36"/>
      <c r="J2715" s="23" t="str">
        <f>VLOOKUP(A2715,[1]FloodArchive!$A$2:$P$6000,13,FALSE)</f>
        <v>Snowmelt</v>
      </c>
      <c r="K2715" s="26">
        <f>VLOOKUP(A2715,[1]FloodArchive!$A$2:$P$6003,14,FALSE)</f>
        <v>1</v>
      </c>
      <c r="L2715" s="23">
        <f>VLOOKUP(A2715,[1]FloodArchive!$A$2:$P$6000,7,FALSE)</f>
        <v>9610.7000000000007</v>
      </c>
      <c r="M2715" s="27">
        <f t="shared" si="133"/>
        <v>5.128883056548224</v>
      </c>
      <c r="N2715" s="23">
        <f>VLOOKUP(A2715,[1]FloodArchive!$A$2:$P$6000,5,FALSE)</f>
        <v>-97.210999999999999</v>
      </c>
      <c r="O2715" s="23">
        <f>VLOOKUP(A2715,[1]FloodArchive!$A$2:$P$6000,6,FALSE)</f>
        <v>48.756900000000002</v>
      </c>
      <c r="P2715" s="33" t="s">
        <v>5258</v>
      </c>
    </row>
    <row r="2716" spans="1:16" ht="39.950000000000003" customHeight="1" x14ac:dyDescent="0.2">
      <c r="A2716" s="138">
        <f t="shared" si="134"/>
        <v>1500</v>
      </c>
      <c r="B2716" s="21" t="str">
        <f>VLOOKUP(A2716,[1]FloodArchive!$A$2:$N$6000,3,FALSE)</f>
        <v>Bolivia</v>
      </c>
      <c r="C2716" s="22" t="s">
        <v>5259</v>
      </c>
      <c r="D2716" s="24">
        <f>VLOOKUP(A2716,[1]FloodArchive!$A$2:$P$6000,8,FALSE)</f>
        <v>36234</v>
      </c>
      <c r="E2716" s="24">
        <f>VLOOKUP(A2716,[1]FloodArchive!$A$2:$P$6000,9,FALSE)</f>
        <v>36237</v>
      </c>
      <c r="F2716" s="25">
        <f t="shared" si="132"/>
        <v>4</v>
      </c>
      <c r="G2716" s="23">
        <f>VLOOKUP(A2716,[1]FloodArchive!$A$2:$P$6000,11,FALSE)</f>
        <v>0</v>
      </c>
      <c r="H2716" s="23">
        <f>VLOOKUP(A2716,[1]FloodArchive!$A$2:$P$6000,12,FALSE)</f>
        <v>1000</v>
      </c>
      <c r="I2716" s="36"/>
      <c r="J2716" s="23" t="str">
        <f>VLOOKUP(A2716,[1]FloodArchive!$A$2:$P$6000,13,FALSE)</f>
        <v>Heavy rain</v>
      </c>
      <c r="K2716" s="26">
        <f>VLOOKUP(A2716,[1]FloodArchive!$A$2:$P$6003,14,FALSE)</f>
        <v>1</v>
      </c>
      <c r="L2716" s="23">
        <f>VLOOKUP(A2716,[1]FloodArchive!$A$2:$P$6000,7,FALSE)</f>
        <v>285348.93</v>
      </c>
      <c r="M2716" s="27">
        <f t="shared" si="133"/>
        <v>6.057436239700702</v>
      </c>
      <c r="N2716" s="23">
        <f>VLOOKUP(A2716,[1]FloodArchive!$A$2:$P$6000,5,FALSE)</f>
        <v>-66.744799999999998</v>
      </c>
      <c r="O2716" s="23">
        <f>VLOOKUP(A2716,[1]FloodArchive!$A$2:$P$6000,6,FALSE)</f>
        <v>-12.6952</v>
      </c>
      <c r="P2716" s="33"/>
    </row>
    <row r="2717" spans="1:16" ht="39.950000000000003" customHeight="1" x14ac:dyDescent="0.2">
      <c r="A2717" s="138">
        <f t="shared" si="134"/>
        <v>1499</v>
      </c>
      <c r="B2717" s="21" t="str">
        <f>VLOOKUP(A2717,[1]FloodArchive!$A$2:$N$6000,3,FALSE)</f>
        <v>Australia</v>
      </c>
      <c r="C2717" s="22" t="s">
        <v>5260</v>
      </c>
      <c r="D2717" s="24">
        <f>VLOOKUP(A2717,[1]FloodArchive!$A$2:$P$6000,8,FALSE)</f>
        <v>36234</v>
      </c>
      <c r="E2717" s="24">
        <f>VLOOKUP(A2717,[1]FloodArchive!$A$2:$P$6000,9,FALSE)</f>
        <v>36240</v>
      </c>
      <c r="F2717" s="25">
        <f t="shared" si="132"/>
        <v>7</v>
      </c>
      <c r="G2717" s="23">
        <f>VLOOKUP(A2717,[1]FloodArchive!$A$2:$P$6000,11,FALSE)</f>
        <v>0</v>
      </c>
      <c r="H2717" s="23">
        <f>VLOOKUP(A2717,[1]FloodArchive!$A$2:$P$6000,12,FALSE)</f>
        <v>1000</v>
      </c>
      <c r="I2717" s="36"/>
      <c r="J2717" s="23" t="str">
        <f>VLOOKUP(A2717,[1]FloodArchive!$A$2:$P$6000,13,FALSE)</f>
        <v>Extra-tropical cyclone</v>
      </c>
      <c r="K2717" s="26">
        <f>VLOOKUP(A2717,[1]FloodArchive!$A$2:$P$6003,14,FALSE)</f>
        <v>1</v>
      </c>
      <c r="L2717" s="23">
        <f>VLOOKUP(A2717,[1]FloodArchive!$A$2:$P$6000,7,FALSE)</f>
        <v>57804.480000000003</v>
      </c>
      <c r="M2717" s="27">
        <f t="shared" si="133"/>
        <v>5.6070595387095414</v>
      </c>
      <c r="N2717" s="23">
        <f>VLOOKUP(A2717,[1]FloodArchive!$A$2:$P$6000,5,FALSE)</f>
        <v>116.29300000000001</v>
      </c>
      <c r="O2717" s="23">
        <f>VLOOKUP(A2717,[1]FloodArchive!$A$2:$P$6000,6,FALSE)</f>
        <v>-22.426400000000001</v>
      </c>
      <c r="P2717" s="33" t="s">
        <v>5261</v>
      </c>
    </row>
    <row r="2718" spans="1:16" ht="39.950000000000003" customHeight="1" x14ac:dyDescent="0.2">
      <c r="A2718" s="138">
        <f t="shared" si="134"/>
        <v>1498</v>
      </c>
      <c r="B2718" s="21" t="str">
        <f>VLOOKUP(A2718,[1]FloodArchive!$A$2:$N$6000,3,FALSE)</f>
        <v>UK</v>
      </c>
      <c r="C2718" s="22" t="s">
        <v>5262</v>
      </c>
      <c r="D2718" s="24">
        <f>VLOOKUP(A2718,[1]FloodArchive!$A$2:$P$6000,8,FALSE)</f>
        <v>36226</v>
      </c>
      <c r="E2718" s="24">
        <f>VLOOKUP(A2718,[1]FloodArchive!$A$2:$P$6000,9,FALSE)</f>
        <v>36232</v>
      </c>
      <c r="F2718" s="25">
        <f t="shared" si="132"/>
        <v>7</v>
      </c>
      <c r="G2718" s="23">
        <f>VLOOKUP(A2718,[1]FloodArchive!$A$2:$P$6000,11,FALSE)</f>
        <v>0</v>
      </c>
      <c r="H2718" s="23">
        <f>VLOOKUP(A2718,[1]FloodArchive!$A$2:$P$6000,12,FALSE)</f>
        <v>800</v>
      </c>
      <c r="I2718" s="36">
        <v>32583903.551645488</v>
      </c>
      <c r="J2718" s="23" t="str">
        <f>VLOOKUP(A2718,[1]FloodArchive!$A$2:$P$6000,13,FALSE)</f>
        <v>Heavy rain</v>
      </c>
      <c r="K2718" s="26">
        <f>VLOOKUP(A2718,[1]FloodArchive!$A$2:$P$6003,14,FALSE)</f>
        <v>2</v>
      </c>
      <c r="L2718" s="23">
        <f>VLOOKUP(A2718,[1]FloodArchive!$A$2:$P$6000,7,FALSE)</f>
        <v>8304.1</v>
      </c>
      <c r="M2718" s="27">
        <f t="shared" si="133"/>
        <v>5.065420606094313</v>
      </c>
      <c r="N2718" s="23">
        <f>VLOOKUP(A2718,[1]FloodArchive!$A$2:$P$6000,5,FALSE)</f>
        <v>-0.56624600000000003</v>
      </c>
      <c r="O2718" s="23">
        <f>VLOOKUP(A2718,[1]FloodArchive!$A$2:$P$6000,6,FALSE)</f>
        <v>54.060299999999998</v>
      </c>
      <c r="P2718" s="33" t="s">
        <v>5263</v>
      </c>
    </row>
    <row r="2719" spans="1:16" ht="39.950000000000003" customHeight="1" x14ac:dyDescent="0.2">
      <c r="A2719" s="138">
        <f t="shared" si="134"/>
        <v>1497</v>
      </c>
      <c r="B2719" s="21" t="str">
        <f>VLOOKUP(A2719,[1]FloodArchive!$A$2:$N$6000,3,FALSE)</f>
        <v>Mozambique</v>
      </c>
      <c r="C2719" s="22" t="s">
        <v>5264</v>
      </c>
      <c r="D2719" s="24">
        <f>VLOOKUP(A2719,[1]FloodArchive!$A$2:$P$6000,8,FALSE)</f>
        <v>36175</v>
      </c>
      <c r="E2719" s="24">
        <f>VLOOKUP(A2719,[1]FloodArchive!$A$2:$P$6000,9,FALSE)</f>
        <v>36234</v>
      </c>
      <c r="F2719" s="25">
        <f t="shared" si="132"/>
        <v>60</v>
      </c>
      <c r="G2719" s="23">
        <f>VLOOKUP(A2719,[1]FloodArchive!$A$2:$P$6000,11,FALSE)</f>
        <v>15</v>
      </c>
      <c r="H2719" s="23">
        <f>VLOOKUP(A2719,[1]FloodArchive!$A$2:$P$6000,12,FALSE)</f>
        <v>200000</v>
      </c>
      <c r="I2719" s="36">
        <v>12400000</v>
      </c>
      <c r="J2719" s="23" t="str">
        <f>VLOOKUP(A2719,[1]FloodArchive!$A$2:$P$6000,13,FALSE)</f>
        <v>Heavy rain</v>
      </c>
      <c r="K2719" s="26">
        <f>VLOOKUP(A2719,[1]FloodArchive!$A$2:$P$6003,14,FALSE)</f>
        <v>2</v>
      </c>
      <c r="L2719" s="23">
        <f>VLOOKUP(A2719,[1]FloodArchive!$A$2:$P$6000,7,FALSE)</f>
        <v>127726.03</v>
      </c>
      <c r="M2719" s="27">
        <f t="shared" si="133"/>
        <v>7.1854606596255524</v>
      </c>
      <c r="N2719" s="23">
        <f>VLOOKUP(A2719,[1]FloodArchive!$A$2:$P$6000,5,FALSE)</f>
        <v>33.4679</v>
      </c>
      <c r="O2719" s="23">
        <f>VLOOKUP(A2719,[1]FloodArchive!$A$2:$P$6000,6,FALSE)</f>
        <v>-23.294699999999999</v>
      </c>
      <c r="P2719" s="33" t="s">
        <v>5265</v>
      </c>
    </row>
    <row r="2720" spans="1:16" ht="39.950000000000003" customHeight="1" x14ac:dyDescent="0.2">
      <c r="A2720" s="138">
        <f t="shared" si="134"/>
        <v>1496</v>
      </c>
      <c r="B2720" s="21" t="str">
        <f>VLOOKUP(A2720,[1]FloodArchive!$A$2:$N$6000,3,FALSE)</f>
        <v>Romania</v>
      </c>
      <c r="C2720" s="22" t="s">
        <v>5266</v>
      </c>
      <c r="D2720" s="24">
        <f>VLOOKUP(A2720,[1]FloodArchive!$A$2:$P$6000,8,FALSE)</f>
        <v>36212</v>
      </c>
      <c r="E2720" s="24">
        <f>VLOOKUP(A2720,[1]FloodArchive!$A$2:$P$6000,9,FALSE)</f>
        <v>36237</v>
      </c>
      <c r="F2720" s="25">
        <f t="shared" si="132"/>
        <v>26</v>
      </c>
      <c r="G2720" s="23">
        <f>VLOOKUP(A2720,[1]FloodArchive!$A$2:$P$6000,11,FALSE)</f>
        <v>2</v>
      </c>
      <c r="H2720" s="23">
        <f>VLOOKUP(A2720,[1]FloodArchive!$A$2:$P$6000,12,FALSE)</f>
        <v>8000</v>
      </c>
      <c r="I2720" s="36"/>
      <c r="J2720" s="23" t="str">
        <f>VLOOKUP(A2720,[1]FloodArchive!$A$2:$P$6000,13,FALSE)</f>
        <v>Heavy rain</v>
      </c>
      <c r="K2720" s="26">
        <f>VLOOKUP(A2720,[1]FloodArchive!$A$2:$P$6003,14,FALSE)</f>
        <v>2</v>
      </c>
      <c r="L2720" s="23">
        <f>VLOOKUP(A2720,[1]FloodArchive!$A$2:$P$6000,7,FALSE)</f>
        <v>115184.25</v>
      </c>
      <c r="M2720" s="27">
        <f t="shared" si="133"/>
        <v>6.7773964424640045</v>
      </c>
      <c r="N2720" s="23">
        <f>VLOOKUP(A2720,[1]FloodArchive!$A$2:$P$6000,5,FALSE)</f>
        <v>25.238099999999999</v>
      </c>
      <c r="O2720" s="23">
        <f>VLOOKUP(A2720,[1]FloodArchive!$A$2:$P$6000,6,FALSE)</f>
        <v>49.239199999999997</v>
      </c>
      <c r="P2720" s="33" t="s">
        <v>5267</v>
      </c>
    </row>
    <row r="2721" spans="1:16" ht="39.950000000000003" customHeight="1" x14ac:dyDescent="0.2">
      <c r="A2721" s="138">
        <f t="shared" si="134"/>
        <v>1495</v>
      </c>
      <c r="B2721" s="21" t="str">
        <f>VLOOKUP(A2721,[1]FloodArchive!$A$2:$N$6000,3,FALSE)</f>
        <v>Columbia</v>
      </c>
      <c r="C2721" s="22" t="s">
        <v>5268</v>
      </c>
      <c r="D2721" s="24">
        <f>VLOOKUP(A2721,[1]FloodArchive!$A$2:$P$6000,8,FALSE)</f>
        <v>36209</v>
      </c>
      <c r="E2721" s="24">
        <f>VLOOKUP(A2721,[1]FloodArchive!$A$2:$P$6000,9,FALSE)</f>
        <v>36218</v>
      </c>
      <c r="F2721" s="25">
        <f t="shared" si="132"/>
        <v>10</v>
      </c>
      <c r="G2721" s="23">
        <f>VLOOKUP(A2721,[1]FloodArchive!$A$2:$P$6000,11,FALSE)</f>
        <v>16</v>
      </c>
      <c r="H2721" s="23">
        <f>VLOOKUP(A2721,[1]FloodArchive!$A$2:$P$6000,12,FALSE)</f>
        <v>20000</v>
      </c>
      <c r="I2721" s="36"/>
      <c r="J2721" s="23" t="str">
        <f>VLOOKUP(A2721,[1]FloodArchive!$A$2:$P$6000,13,FALSE)</f>
        <v>Heavy rain</v>
      </c>
      <c r="K2721" s="26">
        <f>VLOOKUP(A2721,[1]FloodArchive!$A$2:$P$6003,14,FALSE)</f>
        <v>1</v>
      </c>
      <c r="L2721" s="23">
        <f>VLOOKUP(A2721,[1]FloodArchive!$A$2:$P$6000,7,FALSE)</f>
        <v>72042.070000000007</v>
      </c>
      <c r="M2721" s="27">
        <f t="shared" si="133"/>
        <v>5.8575861830017706</v>
      </c>
      <c r="N2721" s="23">
        <f>VLOOKUP(A2721,[1]FloodArchive!$A$2:$P$6000,5,FALSE)</f>
        <v>-74.748199999999997</v>
      </c>
      <c r="O2721" s="23">
        <f>VLOOKUP(A2721,[1]FloodArchive!$A$2:$P$6000,6,FALSE)</f>
        <v>6.0314100000000002</v>
      </c>
      <c r="P2721" s="33" t="s">
        <v>5269</v>
      </c>
    </row>
    <row r="2722" spans="1:16" ht="39.950000000000003" customHeight="1" x14ac:dyDescent="0.2">
      <c r="A2722" s="138">
        <f t="shared" si="134"/>
        <v>1494</v>
      </c>
      <c r="B2722" s="21" t="str">
        <f>VLOOKUP(A2722,[1]FloodArchive!$A$2:$N$6000,3,FALSE)</f>
        <v> Peru</v>
      </c>
      <c r="C2722" s="22" t="s">
        <v>5270</v>
      </c>
      <c r="D2722" s="24">
        <f>VLOOKUP(A2722,[1]FloodArchive!$A$2:$P$6000,8,FALSE)</f>
        <v>36211</v>
      </c>
      <c r="E2722" s="24">
        <f>VLOOKUP(A2722,[1]FloodArchive!$A$2:$P$6000,9,FALSE)</f>
        <v>36215</v>
      </c>
      <c r="F2722" s="25">
        <f t="shared" si="132"/>
        <v>5</v>
      </c>
      <c r="G2722" s="23">
        <f>VLOOKUP(A2722,[1]FloodArchive!$A$2:$P$6000,11,FALSE)</f>
        <v>36</v>
      </c>
      <c r="H2722" s="23">
        <f>VLOOKUP(A2722,[1]FloodArchive!$A$2:$P$6000,12,FALSE)</f>
        <v>40000</v>
      </c>
      <c r="I2722" s="36"/>
      <c r="J2722" s="23" t="str">
        <f>VLOOKUP(A2722,[1]FloodArchive!$A$2:$P$6000,13,FALSE)</f>
        <v>Heavy rain</v>
      </c>
      <c r="K2722" s="26">
        <f>VLOOKUP(A2722,[1]FloodArchive!$A$2:$P$6003,14,FALSE)</f>
        <v>1</v>
      </c>
      <c r="L2722" s="23">
        <f>VLOOKUP(A2722,[1]FloodArchive!$A$2:$P$6000,7,FALSE)</f>
        <v>107432.01</v>
      </c>
      <c r="M2722" s="27">
        <f t="shared" si="133"/>
        <v>5.7301037055794755</v>
      </c>
      <c r="N2722" s="23">
        <f>VLOOKUP(A2722,[1]FloodArchive!$A$2:$P$6000,5,FALSE)</f>
        <v>-74.793599999999998</v>
      </c>
      <c r="O2722" s="23">
        <f>VLOOKUP(A2722,[1]FloodArchive!$A$2:$P$6000,6,FALSE)</f>
        <v>-5.5059800000000001</v>
      </c>
      <c r="P2722" s="33" t="s">
        <v>5271</v>
      </c>
    </row>
    <row r="2723" spans="1:16" ht="39.950000000000003" customHeight="1" x14ac:dyDescent="0.2">
      <c r="A2723" s="138">
        <f t="shared" si="134"/>
        <v>1493</v>
      </c>
      <c r="B2723" s="21" t="str">
        <f>VLOOKUP(A2723,[1]FloodArchive!$A$2:$N$6000,3,FALSE)</f>
        <v>Philippines</v>
      </c>
      <c r="C2723" s="22" t="s">
        <v>5272</v>
      </c>
      <c r="D2723" s="24">
        <f>VLOOKUP(A2723,[1]FloodArchive!$A$2:$P$6000,8,FALSE)</f>
        <v>36211</v>
      </c>
      <c r="E2723" s="24">
        <f>VLOOKUP(A2723,[1]FloodArchive!$A$2:$P$6000,9,FALSE)</f>
        <v>36213</v>
      </c>
      <c r="F2723" s="25">
        <f t="shared" si="132"/>
        <v>3</v>
      </c>
      <c r="G2723" s="23">
        <f>VLOOKUP(A2723,[1]FloodArchive!$A$2:$P$6000,11,FALSE)</f>
        <v>39</v>
      </c>
      <c r="H2723" s="23">
        <f>VLOOKUP(A2723,[1]FloodArchive!$A$2:$P$6000,12,FALSE)</f>
        <v>2700</v>
      </c>
      <c r="I2723" s="36"/>
      <c r="J2723" s="23" t="str">
        <f>VLOOKUP(A2723,[1]FloodArchive!$A$2:$P$6000,13,FALSE)</f>
        <v>Brief torrential rain</v>
      </c>
      <c r="K2723" s="26">
        <f>VLOOKUP(A2723,[1]FloodArchive!$A$2:$P$6003,14,FALSE)</f>
        <v>2</v>
      </c>
      <c r="L2723" s="23">
        <f>VLOOKUP(A2723,[1]FloodArchive!$A$2:$P$6000,7,FALSE)</f>
        <v>27978.33</v>
      </c>
      <c r="M2723" s="27">
        <f t="shared" si="133"/>
        <v>5.2249730386870672</v>
      </c>
      <c r="N2723" s="23">
        <f>VLOOKUP(A2723,[1]FloodArchive!$A$2:$P$6000,5,FALSE)</f>
        <v>125.997</v>
      </c>
      <c r="O2723" s="23">
        <f>VLOOKUP(A2723,[1]FloodArchive!$A$2:$P$6000,6,FALSE)</f>
        <v>7.9160000000000004</v>
      </c>
      <c r="P2723" s="33" t="s">
        <v>5273</v>
      </c>
    </row>
    <row r="2724" spans="1:16" ht="39.950000000000003" customHeight="1" x14ac:dyDescent="0.2">
      <c r="A2724" s="138">
        <f t="shared" si="134"/>
        <v>1492</v>
      </c>
      <c r="B2724" s="21" t="str">
        <f>VLOOKUP(A2724,[1]FloodArchive!$A$2:$N$6000,3,FALSE)</f>
        <v>Thailand</v>
      </c>
      <c r="C2724" s="22" t="s">
        <v>5274</v>
      </c>
      <c r="D2724" s="24">
        <f>VLOOKUP(A2724,[1]FloodArchive!$A$2:$P$6000,8,FALSE)</f>
        <v>36200</v>
      </c>
      <c r="E2724" s="24">
        <f>VLOOKUP(A2724,[1]FloodArchive!$A$2:$P$6000,9,FALSE)</f>
        <v>36204</v>
      </c>
      <c r="F2724" s="25">
        <f t="shared" si="132"/>
        <v>5</v>
      </c>
      <c r="G2724" s="23">
        <f>VLOOKUP(A2724,[1]FloodArchive!$A$2:$P$6000,11,FALSE)</f>
        <v>3</v>
      </c>
      <c r="H2724" s="23">
        <f>VLOOKUP(A2724,[1]FloodArchive!$A$2:$P$6000,12,FALSE)</f>
        <v>20000</v>
      </c>
      <c r="I2724" s="36"/>
      <c r="J2724" s="23" t="str">
        <f>VLOOKUP(A2724,[1]FloodArchive!$A$2:$P$6000,13,FALSE)</f>
        <v>Heavy rain</v>
      </c>
      <c r="K2724" s="26">
        <f>VLOOKUP(A2724,[1]FloodArchive!$A$2:$P$6003,14,FALSE)</f>
        <v>1</v>
      </c>
      <c r="L2724" s="23">
        <f>VLOOKUP(A2724,[1]FloodArchive!$A$2:$P$6000,7,FALSE)</f>
        <v>117753.3</v>
      </c>
      <c r="M2724" s="27">
        <f t="shared" si="133"/>
        <v>5.7699430912767236</v>
      </c>
      <c r="N2724" s="23">
        <f>VLOOKUP(A2724,[1]FloodArchive!$A$2:$P$6000,5,FALSE)</f>
        <v>102.126</v>
      </c>
      <c r="O2724" s="23">
        <f>VLOOKUP(A2724,[1]FloodArchive!$A$2:$P$6000,6,FALSE)</f>
        <v>15.5463</v>
      </c>
      <c r="P2724" s="33" t="s">
        <v>5182</v>
      </c>
    </row>
    <row r="2725" spans="1:16" ht="39.950000000000003" customHeight="1" x14ac:dyDescent="0.2">
      <c r="A2725" s="138">
        <f t="shared" si="134"/>
        <v>1491</v>
      </c>
      <c r="B2725" s="21" t="str">
        <f>VLOOKUP(A2725,[1]FloodArchive!$A$2:$N$6000,3,FALSE)</f>
        <v>Indonesia</v>
      </c>
      <c r="C2725" s="22" t="s">
        <v>5275</v>
      </c>
      <c r="D2725" s="24">
        <f>VLOOKUP(A2725,[1]FloodArchive!$A$2:$P$6000,8,FALSE)</f>
        <v>36200</v>
      </c>
      <c r="E2725" s="24">
        <f>VLOOKUP(A2725,[1]FloodArchive!$A$2:$P$6000,9,FALSE)</f>
        <v>36205</v>
      </c>
      <c r="F2725" s="25">
        <f t="shared" si="132"/>
        <v>6</v>
      </c>
      <c r="G2725" s="23">
        <f>VLOOKUP(A2725,[1]FloodArchive!$A$2:$P$6000,11,FALSE)</f>
        <v>2</v>
      </c>
      <c r="H2725" s="23">
        <f>VLOOKUP(A2725,[1]FloodArchive!$A$2:$P$6000,12,FALSE)</f>
        <v>2000</v>
      </c>
      <c r="I2725" s="36"/>
      <c r="J2725" s="23" t="str">
        <f>VLOOKUP(A2725,[1]FloodArchive!$A$2:$P$6000,13,FALSE)</f>
        <v>Monsoonal rain</v>
      </c>
      <c r="K2725" s="26">
        <f>VLOOKUP(A2725,[1]FloodArchive!$A$2:$P$6003,14,FALSE)</f>
        <v>1</v>
      </c>
      <c r="L2725" s="23">
        <f>VLOOKUP(A2725,[1]FloodArchive!$A$2:$P$6000,7,FALSE)</f>
        <v>136488.28</v>
      </c>
      <c r="M2725" s="27">
        <f t="shared" si="133"/>
        <v>5.9132466112853033</v>
      </c>
      <c r="N2725" s="23">
        <f>VLOOKUP(A2725,[1]FloodArchive!$A$2:$P$6000,5,FALSE)</f>
        <v>102.854</v>
      </c>
      <c r="O2725" s="23">
        <f>VLOOKUP(A2725,[1]FloodArchive!$A$2:$P$6000,6,FALSE)</f>
        <v>-0.35782199999999997</v>
      </c>
      <c r="P2725" s="33" t="s">
        <v>5182</v>
      </c>
    </row>
    <row r="2726" spans="1:16" ht="39.950000000000003" customHeight="1" x14ac:dyDescent="0.2">
      <c r="A2726" s="138">
        <f t="shared" si="134"/>
        <v>1490</v>
      </c>
      <c r="B2726" s="21" t="str">
        <f>VLOOKUP(A2726,[1]FloodArchive!$A$2:$N$6000,3,FALSE)</f>
        <v>Australia</v>
      </c>
      <c r="C2726" s="22" t="s">
        <v>5276</v>
      </c>
      <c r="D2726" s="24">
        <f>VLOOKUP(A2726,[1]FloodArchive!$A$2:$P$6000,8,FALSE)</f>
        <v>36197</v>
      </c>
      <c r="E2726" s="24">
        <f>VLOOKUP(A2726,[1]FloodArchive!$A$2:$P$6000,9,FALSE)</f>
        <v>36203</v>
      </c>
      <c r="F2726" s="25">
        <f t="shared" si="132"/>
        <v>7</v>
      </c>
      <c r="G2726" s="23">
        <f>VLOOKUP(A2726,[1]FloodArchive!$A$2:$P$6000,11,FALSE)</f>
        <v>7</v>
      </c>
      <c r="H2726" s="23">
        <f>VLOOKUP(A2726,[1]FloodArchive!$A$2:$P$6000,12,FALSE)</f>
        <v>1400</v>
      </c>
      <c r="I2726" s="36">
        <v>300000000</v>
      </c>
      <c r="J2726" s="23" t="str">
        <f>VLOOKUP(A2726,[1]FloodArchive!$A$2:$P$6000,13,FALSE)</f>
        <v>Monsoonal rain</v>
      </c>
      <c r="K2726" s="26">
        <f>VLOOKUP(A2726,[1]FloodArchive!$A$2:$P$6003,14,FALSE)</f>
        <v>2</v>
      </c>
      <c r="L2726" s="23">
        <f>VLOOKUP(A2726,[1]FloodArchive!$A$2:$P$6000,7,FALSE)</f>
        <v>322868.71999999997</v>
      </c>
      <c r="M2726" s="27">
        <f t="shared" si="133"/>
        <v>6.6551540076405002</v>
      </c>
      <c r="N2726" s="23">
        <f>VLOOKUP(A2726,[1]FloodArchive!$A$2:$P$6000,5,FALSE)</f>
        <v>151.005</v>
      </c>
      <c r="O2726" s="23">
        <f>VLOOKUP(A2726,[1]FloodArchive!$A$2:$P$6000,6,FALSE)</f>
        <v>-26.420400000000001</v>
      </c>
      <c r="P2726" s="33"/>
    </row>
    <row r="2727" spans="1:16" ht="39.950000000000003" customHeight="1" x14ac:dyDescent="0.2">
      <c r="A2727" s="138">
        <f t="shared" si="134"/>
        <v>1489</v>
      </c>
      <c r="B2727" s="21" t="str">
        <f>VLOOKUP(A2727,[1]FloodArchive!$A$2:$N$6000,3,FALSE)</f>
        <v>Phillipines</v>
      </c>
      <c r="C2727" s="22" t="s">
        <v>5277</v>
      </c>
      <c r="D2727" s="24">
        <f>VLOOKUP(A2727,[1]FloodArchive!$A$2:$P$6000,8,FALSE)</f>
        <v>36195</v>
      </c>
      <c r="E2727" s="24">
        <f>VLOOKUP(A2727,[1]FloodArchive!$A$2:$P$6000,9,FALSE)</f>
        <v>36199</v>
      </c>
      <c r="F2727" s="25">
        <f t="shared" si="132"/>
        <v>5</v>
      </c>
      <c r="G2727" s="23">
        <f>VLOOKUP(A2727,[1]FloodArchive!$A$2:$P$6000,11,FALSE)</f>
        <v>24</v>
      </c>
      <c r="H2727" s="23">
        <f>VLOOKUP(A2727,[1]FloodArchive!$A$2:$P$6000,12,FALSE)</f>
        <v>500000</v>
      </c>
      <c r="I2727" s="36">
        <v>3200000</v>
      </c>
      <c r="J2727" s="23" t="str">
        <f>VLOOKUP(A2727,[1]FloodArchive!$A$2:$P$6000,13,FALSE)</f>
        <v>Brief torrential rain</v>
      </c>
      <c r="K2727" s="26">
        <f>VLOOKUP(A2727,[1]FloodArchive!$A$2:$P$6003,14,FALSE)</f>
        <v>1</v>
      </c>
      <c r="L2727" s="23">
        <f>VLOOKUP(A2727,[1]FloodArchive!$A$2:$P$6000,7,FALSE)</f>
        <v>42062.1</v>
      </c>
      <c r="M2727" s="27">
        <f t="shared" si="133"/>
        <v>5.3228609558923319</v>
      </c>
      <c r="N2727" s="23">
        <f>VLOOKUP(A2727,[1]FloodArchive!$A$2:$P$6000,5,FALSE)</f>
        <v>126.134</v>
      </c>
      <c r="O2727" s="23">
        <f>VLOOKUP(A2727,[1]FloodArchive!$A$2:$P$6000,6,FALSE)</f>
        <v>8.1918000000000006</v>
      </c>
      <c r="P2727" s="33" t="s">
        <v>5278</v>
      </c>
    </row>
    <row r="2728" spans="1:16" ht="39.950000000000003" customHeight="1" x14ac:dyDescent="0.2">
      <c r="A2728" s="138">
        <f t="shared" si="134"/>
        <v>1488</v>
      </c>
      <c r="B2728" s="21" t="str">
        <f>VLOOKUP(A2728,[1]FloodArchive!$A$2:$N$6000,3,FALSE)</f>
        <v>South Africa</v>
      </c>
      <c r="C2728" s="22" t="s">
        <v>5279</v>
      </c>
      <c r="D2728" s="24">
        <f>VLOOKUP(A2728,[1]FloodArchive!$A$2:$P$6000,8,FALSE)</f>
        <v>36195</v>
      </c>
      <c r="E2728" s="24">
        <f>VLOOKUP(A2728,[1]FloodArchive!$A$2:$P$6000,9,FALSE)</f>
        <v>36198</v>
      </c>
      <c r="F2728" s="25">
        <f t="shared" si="132"/>
        <v>4</v>
      </c>
      <c r="G2728" s="23">
        <f>VLOOKUP(A2728,[1]FloodArchive!$A$2:$P$6000,11,FALSE)</f>
        <v>7</v>
      </c>
      <c r="H2728" s="23">
        <f>VLOOKUP(A2728,[1]FloodArchive!$A$2:$P$6000,12,FALSE)</f>
        <v>5000</v>
      </c>
      <c r="I2728" s="36"/>
      <c r="J2728" s="23" t="str">
        <f>VLOOKUP(A2728,[1]FloodArchive!$A$2:$P$6000,13,FALSE)</f>
        <v>Heavy rain</v>
      </c>
      <c r="K2728" s="26">
        <f>VLOOKUP(A2728,[1]FloodArchive!$A$2:$P$6003,14,FALSE)</f>
        <v>1</v>
      </c>
      <c r="L2728" s="23">
        <f>VLOOKUP(A2728,[1]FloodArchive!$A$2:$P$6000,7,FALSE)</f>
        <v>75253.95</v>
      </c>
      <c r="M2728" s="27">
        <f t="shared" si="133"/>
        <v>5.4785892918487447</v>
      </c>
      <c r="N2728" s="23">
        <f>VLOOKUP(A2728,[1]FloodArchive!$A$2:$P$6000,5,FALSE)</f>
        <v>29.875900000000001</v>
      </c>
      <c r="O2728" s="23">
        <f>VLOOKUP(A2728,[1]FloodArchive!$A$2:$P$6000,6,FALSE)</f>
        <v>-30.557300000000001</v>
      </c>
      <c r="P2728" s="33" t="s">
        <v>5182</v>
      </c>
    </row>
    <row r="2729" spans="1:16" ht="39.950000000000003" customHeight="1" x14ac:dyDescent="0.2">
      <c r="A2729" s="138">
        <f t="shared" si="134"/>
        <v>1487</v>
      </c>
      <c r="B2729" s="21" t="str">
        <f>VLOOKUP(A2729,[1]FloodArchive!$A$2:$N$6000,3,FALSE)</f>
        <v>USA</v>
      </c>
      <c r="C2729" s="22" t="s">
        <v>5280</v>
      </c>
      <c r="D2729" s="24">
        <f>VLOOKUP(A2729,[1]FloodArchive!$A$2:$P$6000,8,FALSE)</f>
        <v>36192</v>
      </c>
      <c r="E2729" s="24">
        <f>VLOOKUP(A2729,[1]FloodArchive!$A$2:$P$6000,9,FALSE)</f>
        <v>36196</v>
      </c>
      <c r="F2729" s="25">
        <f t="shared" si="132"/>
        <v>5</v>
      </c>
      <c r="G2729" s="23">
        <f>VLOOKUP(A2729,[1]FloodArchive!$A$2:$P$6000,11,FALSE)</f>
        <v>0</v>
      </c>
      <c r="H2729" s="23">
        <f>VLOOKUP(A2729,[1]FloodArchive!$A$2:$P$6000,12,FALSE)</f>
        <v>0</v>
      </c>
      <c r="I2729" s="36"/>
      <c r="J2729" s="23" t="str">
        <f>VLOOKUP(A2729,[1]FloodArchive!$A$2:$P$6000,13,FALSE)</f>
        <v>Heavy rain</v>
      </c>
      <c r="K2729" s="26">
        <f>VLOOKUP(A2729,[1]FloodArchive!$A$2:$P$6003,14,FALSE)</f>
        <v>1</v>
      </c>
      <c r="L2729" s="23">
        <f>VLOOKUP(A2729,[1]FloodArchive!$A$2:$P$6000,7,FALSE)</f>
        <v>56744.18</v>
      </c>
      <c r="M2729" s="27">
        <f t="shared" si="133"/>
        <v>5.4528913288178789</v>
      </c>
      <c r="N2729" s="23">
        <f>VLOOKUP(A2729,[1]FloodArchive!$A$2:$P$6000,5,FALSE)</f>
        <v>-94.709100000000007</v>
      </c>
      <c r="O2729" s="23">
        <f>VLOOKUP(A2729,[1]FloodArchive!$A$2:$P$6000,6,FALSE)</f>
        <v>32.277799999999999</v>
      </c>
      <c r="P2729" s="33" t="s">
        <v>5281</v>
      </c>
    </row>
    <row r="2730" spans="1:16" ht="39.950000000000003" customHeight="1" x14ac:dyDescent="0.2">
      <c r="A2730" s="138">
        <f t="shared" si="134"/>
        <v>1486</v>
      </c>
      <c r="B2730" s="21" t="str">
        <f>VLOOKUP(A2730,[1]FloodArchive!$A$2:$N$6000,3,FALSE)</f>
        <v>USA</v>
      </c>
      <c r="C2730" s="22">
        <v>36180</v>
      </c>
      <c r="D2730" s="24">
        <f>VLOOKUP(A2730,[1]FloodArchive!$A$2:$P$6000,8,FALSE)</f>
        <v>36164</v>
      </c>
      <c r="E2730" s="24">
        <f>VLOOKUP(A2730,[1]FloodArchive!$A$2:$P$6000,9,FALSE)</f>
        <v>36170</v>
      </c>
      <c r="F2730" s="25">
        <f t="shared" si="132"/>
        <v>7</v>
      </c>
      <c r="G2730" s="23">
        <f>VLOOKUP(A2730,[1]FloodArchive!$A$2:$P$6000,11,FALSE)</f>
        <v>0</v>
      </c>
      <c r="H2730" s="23">
        <f>VLOOKUP(A2730,[1]FloodArchive!$A$2:$P$6000,12,FALSE)</f>
        <v>0</v>
      </c>
      <c r="I2730" s="36">
        <v>200</v>
      </c>
      <c r="J2730" s="23">
        <f>VLOOKUP(A2730,[1]FloodArchive!$A$2:$P$6000,13,FALSE)</f>
        <v>0</v>
      </c>
      <c r="K2730" s="26">
        <f>VLOOKUP(A2730,[1]FloodArchive!$A$2:$P$6003,14,FALSE)</f>
        <v>1</v>
      </c>
      <c r="L2730" s="23">
        <f>VLOOKUP(A2730,[1]FloodArchive!$A$2:$P$6000,7,FALSE)</f>
        <v>21898.240000000002</v>
      </c>
      <c r="M2730" s="27">
        <f t="shared" si="133"/>
        <v>5.1855072512468992</v>
      </c>
      <c r="N2730" s="23">
        <f>VLOOKUP(A2730,[1]FloodArchive!$A$2:$P$6000,5,FALSE)</f>
        <v>-82.978099999999998</v>
      </c>
      <c r="O2730" s="23">
        <f>VLOOKUP(A2730,[1]FloodArchive!$A$2:$P$6000,6,FALSE)</f>
        <v>40.091999999999999</v>
      </c>
      <c r="P2730" s="33"/>
    </row>
    <row r="2731" spans="1:16" ht="39.950000000000003" customHeight="1" x14ac:dyDescent="0.2">
      <c r="A2731" s="138">
        <f t="shared" si="134"/>
        <v>1485</v>
      </c>
      <c r="B2731" s="21" t="str">
        <f>VLOOKUP(A2731,[1]FloodArchive!$A$2:$N$6000,3,FALSE)</f>
        <v>USA</v>
      </c>
      <c r="C2731" s="22">
        <v>36184</v>
      </c>
      <c r="D2731" s="24">
        <f>VLOOKUP(A2731,[1]FloodArchive!$A$2:$P$6000,8,FALSE)</f>
        <v>36164</v>
      </c>
      <c r="E2731" s="24">
        <f>VLOOKUP(A2731,[1]FloodArchive!$A$2:$P$6000,9,FALSE)</f>
        <v>36170</v>
      </c>
      <c r="F2731" s="25">
        <f t="shared" ref="F2731:F2794" si="135">E2731-D2731+1</f>
        <v>7</v>
      </c>
      <c r="G2731" s="23">
        <f>VLOOKUP(A2731,[1]FloodArchive!$A$2:$P$6000,11,FALSE)</f>
        <v>0</v>
      </c>
      <c r="H2731" s="23">
        <f>VLOOKUP(A2731,[1]FloodArchive!$A$2:$P$6000,12,FALSE)</f>
        <v>0</v>
      </c>
      <c r="I2731" s="36"/>
      <c r="J2731" s="23">
        <f>VLOOKUP(A2731,[1]FloodArchive!$A$2:$P$6000,13,FALSE)</f>
        <v>0</v>
      </c>
      <c r="K2731" s="26">
        <f>VLOOKUP(A2731,[1]FloodArchive!$A$2:$P$6003,14,FALSE)</f>
        <v>1</v>
      </c>
      <c r="L2731" s="23">
        <f>VLOOKUP(A2731,[1]FloodArchive!$A$2:$P$6000,7,FALSE)</f>
        <v>18264.990000000002</v>
      </c>
      <c r="M2731" s="27">
        <f t="shared" si="133"/>
        <v>5.1067174787879788</v>
      </c>
      <c r="N2731" s="23">
        <f>VLOOKUP(A2731,[1]FloodArchive!$A$2:$P$6000,5,FALSE)</f>
        <v>-86.433700000000002</v>
      </c>
      <c r="O2731" s="23">
        <f>VLOOKUP(A2731,[1]FloodArchive!$A$2:$P$6000,6,FALSE)</f>
        <v>39.218600000000002</v>
      </c>
      <c r="P2731" s="33"/>
    </row>
    <row r="2732" spans="1:16" ht="39.950000000000003" customHeight="1" x14ac:dyDescent="0.2">
      <c r="A2732" s="138">
        <f t="shared" si="134"/>
        <v>1484</v>
      </c>
      <c r="B2732" s="21" t="str">
        <f>VLOOKUP(A2732,[1]FloodArchive!$A$2:$N$6000,3,FALSE)</f>
        <v xml:space="preserve"> Fiji</v>
      </c>
      <c r="C2732" s="22">
        <v>36183</v>
      </c>
      <c r="D2732" s="24">
        <f>VLOOKUP(A2732,[1]FloodArchive!$A$2:$P$6000,8,FALSE)</f>
        <v>36167</v>
      </c>
      <c r="E2732" s="24">
        <f>VLOOKUP(A2732,[1]FloodArchive!$A$2:$P$6000,9,FALSE)</f>
        <v>36170</v>
      </c>
      <c r="F2732" s="25">
        <f t="shared" si="135"/>
        <v>4</v>
      </c>
      <c r="G2732" s="23">
        <f>VLOOKUP(A2732,[1]FloodArchive!$A$2:$P$6000,11,FALSE)</f>
        <v>0</v>
      </c>
      <c r="H2732" s="23">
        <f>VLOOKUP(A2732,[1]FloodArchive!$A$2:$P$6000,12,FALSE)</f>
        <v>0</v>
      </c>
      <c r="I2732" s="36">
        <v>2000000</v>
      </c>
      <c r="J2732" s="23">
        <f>VLOOKUP(A2732,[1]FloodArchive!$A$2:$P$6000,13,FALSE)</f>
        <v>0</v>
      </c>
      <c r="K2732" s="26">
        <f>VLOOKUP(A2732,[1]FloodArchive!$A$2:$P$6003,14,FALSE)</f>
        <v>1</v>
      </c>
      <c r="L2732" s="23">
        <f>VLOOKUP(A2732,[1]FloodArchive!$A$2:$P$6000,7,FALSE)</f>
        <v>6286.31</v>
      </c>
      <c r="M2732" s="27">
        <f t="shared" si="133"/>
        <v>4.4004557851221175</v>
      </c>
      <c r="N2732" s="23">
        <f>VLOOKUP(A2732,[1]FloodArchive!$A$2:$P$6000,5,FALSE)</f>
        <v>179.03700000000001</v>
      </c>
      <c r="O2732" s="23">
        <f>VLOOKUP(A2732,[1]FloodArchive!$A$2:$P$6000,6,FALSE)</f>
        <v>-18.054600000000001</v>
      </c>
      <c r="P2732" s="33"/>
    </row>
    <row r="2733" spans="1:16" ht="39.950000000000003" customHeight="1" x14ac:dyDescent="0.2">
      <c r="A2733" s="138">
        <f t="shared" si="134"/>
        <v>1483</v>
      </c>
      <c r="B2733" s="21" t="str">
        <f>VLOOKUP(A2733,[1]FloodArchive!$A$2:$N$6000,3,FALSE)</f>
        <v>UK</v>
      </c>
      <c r="C2733" s="22">
        <v>36166</v>
      </c>
      <c r="D2733" s="24">
        <f>VLOOKUP(A2733,[1]FloodArchive!$A$2:$P$6000,8,FALSE)</f>
        <v>36149</v>
      </c>
      <c r="E2733" s="24">
        <f>VLOOKUP(A2733,[1]FloodArchive!$A$2:$P$6000,9,FALSE)</f>
        <v>36150</v>
      </c>
      <c r="F2733" s="25">
        <f t="shared" si="135"/>
        <v>2</v>
      </c>
      <c r="G2733" s="23">
        <f>VLOOKUP(A2733,[1]FloodArchive!$A$2:$P$6000,11,FALSE)</f>
        <v>0</v>
      </c>
      <c r="H2733" s="23">
        <f>VLOOKUP(A2733,[1]FloodArchive!$A$2:$P$6000,12,FALSE)</f>
        <v>0</v>
      </c>
      <c r="I2733" s="36"/>
      <c r="J2733" s="23">
        <f>VLOOKUP(A2733,[1]FloodArchive!$A$2:$P$6000,13,FALSE)</f>
        <v>0</v>
      </c>
      <c r="K2733" s="26">
        <f>VLOOKUP(A2733,[1]FloodArchive!$A$2:$P$6003,14,FALSE)</f>
        <v>1</v>
      </c>
      <c r="L2733" s="23">
        <f>VLOOKUP(A2733,[1]FloodArchive!$A$2:$P$6000,7,FALSE)</f>
        <v>8195.08</v>
      </c>
      <c r="M2733" s="27">
        <f t="shared" si="133"/>
        <v>4.2145831931542661</v>
      </c>
      <c r="N2733" s="23">
        <f>VLOOKUP(A2733,[1]FloodArchive!$A$2:$P$6000,5,FALSE)</f>
        <v>-2.9299599999999999</v>
      </c>
      <c r="O2733" s="23">
        <f>VLOOKUP(A2733,[1]FloodArchive!$A$2:$P$6000,6,FALSE)</f>
        <v>56.088099999999997</v>
      </c>
      <c r="P2733" s="33"/>
    </row>
    <row r="2734" spans="1:16" ht="39.950000000000003" customHeight="1" x14ac:dyDescent="0.2">
      <c r="A2734" s="138">
        <f t="shared" si="134"/>
        <v>1482</v>
      </c>
      <c r="B2734" s="21" t="str">
        <f>VLOOKUP(A2734,[1]FloodArchive!$A$2:$N$6000,3,FALSE)</f>
        <v>Honduras</v>
      </c>
      <c r="C2734" s="22">
        <v>36170</v>
      </c>
      <c r="D2734" s="24">
        <f>VLOOKUP(A2734,[1]FloodArchive!$A$2:$P$6000,8,FALSE)</f>
        <v>36149</v>
      </c>
      <c r="E2734" s="24">
        <f>VLOOKUP(A2734,[1]FloodArchive!$A$2:$P$6000,9,FALSE)</f>
        <v>36150</v>
      </c>
      <c r="F2734" s="25">
        <f t="shared" si="135"/>
        <v>2</v>
      </c>
      <c r="G2734" s="23">
        <f>VLOOKUP(A2734,[1]FloodArchive!$A$2:$P$6000,11,FALSE)</f>
        <v>0</v>
      </c>
      <c r="H2734" s="23">
        <f>VLOOKUP(A2734,[1]FloodArchive!$A$2:$P$6000,12,FALSE)</f>
        <v>0</v>
      </c>
      <c r="I2734" s="36"/>
      <c r="J2734" s="23">
        <f>VLOOKUP(A2734,[1]FloodArchive!$A$2:$P$6000,13,FALSE)</f>
        <v>0</v>
      </c>
      <c r="K2734" s="26">
        <f>VLOOKUP(A2734,[1]FloodArchive!$A$2:$P$6003,14,FALSE)</f>
        <v>1</v>
      </c>
      <c r="L2734" s="23">
        <f>VLOOKUP(A2734,[1]FloodArchive!$A$2:$P$6000,7,FALSE)</f>
        <v>16546.849999999999</v>
      </c>
      <c r="M2734" s="27">
        <f t="shared" si="133"/>
        <v>4.5197453256292262</v>
      </c>
      <c r="N2734" s="23">
        <f>VLOOKUP(A2734,[1]FloodArchive!$A$2:$P$6000,5,FALSE)</f>
        <v>-87.320300000000003</v>
      </c>
      <c r="O2734" s="23">
        <f>VLOOKUP(A2734,[1]FloodArchive!$A$2:$P$6000,6,FALSE)</f>
        <v>15.523300000000001</v>
      </c>
      <c r="P2734" s="33"/>
    </row>
    <row r="2735" spans="1:16" ht="39.950000000000003" customHeight="1" x14ac:dyDescent="0.2">
      <c r="A2735" s="138">
        <f t="shared" si="134"/>
        <v>1481</v>
      </c>
      <c r="B2735" s="21" t="str">
        <f>VLOOKUP(A2735,[1]FloodArchive!$A$2:$N$6000,3,FALSE)</f>
        <v>Malaysia</v>
      </c>
      <c r="C2735" s="22">
        <v>36168</v>
      </c>
      <c r="D2735" s="24">
        <f>VLOOKUP(A2735,[1]FloodArchive!$A$2:$P$6000,8,FALSE)</f>
        <v>36149</v>
      </c>
      <c r="E2735" s="24">
        <f>VLOOKUP(A2735,[1]FloodArchive!$A$2:$P$6000,9,FALSE)</f>
        <v>36150</v>
      </c>
      <c r="F2735" s="25">
        <f t="shared" si="135"/>
        <v>2</v>
      </c>
      <c r="G2735" s="23">
        <f>VLOOKUP(A2735,[1]FloodArchive!$A$2:$P$6000,11,FALSE)</f>
        <v>0</v>
      </c>
      <c r="H2735" s="23">
        <f>VLOOKUP(A2735,[1]FloodArchive!$A$2:$P$6000,12,FALSE)</f>
        <v>0</v>
      </c>
      <c r="I2735" s="36"/>
      <c r="J2735" s="23">
        <f>VLOOKUP(A2735,[1]FloodArchive!$A$2:$P$6000,13,FALSE)</f>
        <v>0</v>
      </c>
      <c r="K2735" s="26">
        <f>VLOOKUP(A2735,[1]FloodArchive!$A$2:$P$6003,14,FALSE)</f>
        <v>1</v>
      </c>
      <c r="L2735" s="23">
        <f>VLOOKUP(A2735,[1]FloodArchive!$A$2:$P$6000,7,FALSE)</f>
        <v>72079.7</v>
      </c>
      <c r="M2735" s="27">
        <f t="shared" si="133"/>
        <v>5.1588429660792761</v>
      </c>
      <c r="N2735" s="23">
        <f>VLOOKUP(A2735,[1]FloodArchive!$A$2:$P$6000,5,FALSE)</f>
        <v>103.26300000000001</v>
      </c>
      <c r="O2735" s="23">
        <f>VLOOKUP(A2735,[1]FloodArchive!$A$2:$P$6000,6,FALSE)</f>
        <v>4.2847099999999996</v>
      </c>
      <c r="P2735" s="33"/>
    </row>
    <row r="2736" spans="1:16" ht="39.950000000000003" customHeight="1" x14ac:dyDescent="0.2">
      <c r="A2736" s="138">
        <f t="shared" si="134"/>
        <v>1480</v>
      </c>
      <c r="B2736" s="21" t="str">
        <f>VLOOKUP(A2736,[1]FloodArchive!$A$2:$N$6000,3,FALSE)</f>
        <v>Sri Lanka</v>
      </c>
      <c r="C2736" s="22">
        <v>36167</v>
      </c>
      <c r="D2736" s="24">
        <f>VLOOKUP(A2736,[1]FloodArchive!$A$2:$P$6000,8,FALSE)</f>
        <v>36149</v>
      </c>
      <c r="E2736" s="24">
        <f>VLOOKUP(A2736,[1]FloodArchive!$A$2:$P$6000,9,FALSE)</f>
        <v>36149</v>
      </c>
      <c r="F2736" s="25">
        <f t="shared" si="135"/>
        <v>1</v>
      </c>
      <c r="G2736" s="23">
        <f>VLOOKUP(A2736,[1]FloodArchive!$A$2:$P$6000,11,FALSE)</f>
        <v>0</v>
      </c>
      <c r="H2736" s="23">
        <f>VLOOKUP(A2736,[1]FloodArchive!$A$2:$P$6000,12,FALSE)</f>
        <v>0</v>
      </c>
      <c r="I2736" s="36"/>
      <c r="J2736" s="23">
        <f>VLOOKUP(A2736,[1]FloodArchive!$A$2:$P$6000,13,FALSE)</f>
        <v>0</v>
      </c>
      <c r="K2736" s="26">
        <f>VLOOKUP(A2736,[1]FloodArchive!$A$2:$P$6003,14,FALSE)</f>
        <v>1</v>
      </c>
      <c r="L2736" s="23">
        <f>VLOOKUP(A2736,[1]FloodArchive!$A$2:$P$6000,7,FALSE)</f>
        <v>21112.23</v>
      </c>
      <c r="M2736" s="27">
        <f t="shared" si="133"/>
        <v>4.3245341085110995</v>
      </c>
      <c r="N2736" s="23">
        <f>VLOOKUP(A2736,[1]FloodArchive!$A$2:$P$6000,5,FALSE)</f>
        <v>81.366500000000002</v>
      </c>
      <c r="O2736" s="23">
        <f>VLOOKUP(A2736,[1]FloodArchive!$A$2:$P$6000,6,FALSE)</f>
        <v>7.9555300000000004</v>
      </c>
      <c r="P2736" s="33"/>
    </row>
    <row r="2737" spans="1:16" ht="39.950000000000003" customHeight="1" x14ac:dyDescent="0.2">
      <c r="A2737" s="138">
        <f t="shared" si="134"/>
        <v>1479</v>
      </c>
      <c r="B2737" s="21" t="str">
        <f>VLOOKUP(A2737,[1]FloodArchive!$A$2:$N$6000,3,FALSE)</f>
        <v>USA</v>
      </c>
      <c r="C2737" s="22" t="s">
        <v>1504</v>
      </c>
      <c r="D2737" s="24">
        <f>VLOOKUP(A2737,[1]FloodArchive!$A$2:$P$6000,8,FALSE)</f>
        <v>36156</v>
      </c>
      <c r="E2737" s="24">
        <f>VLOOKUP(A2737,[1]FloodArchive!$A$2:$P$6000,9,FALSE)</f>
        <v>36159</v>
      </c>
      <c r="F2737" s="25">
        <f t="shared" si="135"/>
        <v>4</v>
      </c>
      <c r="G2737" s="23">
        <f>VLOOKUP(A2737,[1]FloodArchive!$A$2:$P$6000,11,FALSE)</f>
        <v>0</v>
      </c>
      <c r="H2737" s="23">
        <f>VLOOKUP(A2737,[1]FloodArchive!$A$2:$P$6000,12,FALSE)</f>
        <v>70</v>
      </c>
      <c r="I2737" s="36"/>
      <c r="J2737" s="23" t="str">
        <f>VLOOKUP(A2737,[1]FloodArchive!$A$2:$P$6000,13,FALSE)</f>
        <v>Heavy rain</v>
      </c>
      <c r="K2737" s="26">
        <f>VLOOKUP(A2737,[1]FloodArchive!$A$2:$P$6003,14,FALSE)</f>
        <v>1</v>
      </c>
      <c r="L2737" s="23">
        <f>VLOOKUP(A2737,[1]FloodArchive!$A$2:$P$6000,7,FALSE)</f>
        <v>105292.02</v>
      </c>
      <c r="M2737" s="27">
        <f t="shared" ref="M2737:M2800" si="136">LOG(F2737*K2737*L2737)</f>
        <v>5.6244554489209273</v>
      </c>
      <c r="N2737" s="23">
        <f>VLOOKUP(A2737,[1]FloodArchive!$A$2:$P$6000,5,FALSE)</f>
        <v>-121.499</v>
      </c>
      <c r="O2737" s="23">
        <f>VLOOKUP(A2737,[1]FloodArchive!$A$2:$P$6000,6,FALSE)</f>
        <v>45.733199999999997</v>
      </c>
      <c r="P2737" s="33" t="s">
        <v>5282</v>
      </c>
    </row>
    <row r="2738" spans="1:16" ht="39.950000000000003" customHeight="1" x14ac:dyDescent="0.2">
      <c r="A2738" s="138">
        <f t="shared" si="134"/>
        <v>1478</v>
      </c>
      <c r="B2738" s="21" t="str">
        <f>VLOOKUP(A2738,[1]FloodArchive!$A$2:$N$6000,3,FALSE)</f>
        <v>Indonesia</v>
      </c>
      <c r="C2738" s="22" t="s">
        <v>5283</v>
      </c>
      <c r="D2738" s="24">
        <f>VLOOKUP(A2738,[1]FloodArchive!$A$2:$P$6000,8,FALSE)</f>
        <v>36156</v>
      </c>
      <c r="E2738" s="24">
        <f>VLOOKUP(A2738,[1]FloodArchive!$A$2:$P$6000,9,FALSE)</f>
        <v>36160</v>
      </c>
      <c r="F2738" s="25">
        <f t="shared" si="135"/>
        <v>5</v>
      </c>
      <c r="G2738" s="23">
        <f>VLOOKUP(A2738,[1]FloodArchive!$A$2:$P$6000,11,FALSE)</f>
        <v>0</v>
      </c>
      <c r="H2738" s="23">
        <f>VLOOKUP(A2738,[1]FloodArchive!$A$2:$P$6000,12,FALSE)</f>
        <v>9600</v>
      </c>
      <c r="I2738" s="36"/>
      <c r="J2738" s="23" t="str">
        <f>VLOOKUP(A2738,[1]FloodArchive!$A$2:$P$6000,13,FALSE)</f>
        <v>Brief torrential rain</v>
      </c>
      <c r="K2738" s="26">
        <f>VLOOKUP(A2738,[1]FloodArchive!$A$2:$P$6003,14,FALSE)</f>
        <v>1</v>
      </c>
      <c r="L2738" s="23">
        <f>VLOOKUP(A2738,[1]FloodArchive!$A$2:$P$6000,7,FALSE)</f>
        <v>46298.26</v>
      </c>
      <c r="M2738" s="27">
        <f t="shared" si="136"/>
        <v>5.3645346738291702</v>
      </c>
      <c r="N2738" s="23">
        <f>VLOOKUP(A2738,[1]FloodArchive!$A$2:$P$6000,5,FALSE)</f>
        <v>107.063</v>
      </c>
      <c r="O2738" s="23">
        <f>VLOOKUP(A2738,[1]FloodArchive!$A$2:$P$6000,6,FALSE)</f>
        <v>-6.8399900000000002</v>
      </c>
      <c r="P2738" s="33"/>
    </row>
    <row r="2739" spans="1:16" ht="39.950000000000003" customHeight="1" x14ac:dyDescent="0.2">
      <c r="A2739" s="138">
        <f t="shared" si="134"/>
        <v>1477</v>
      </c>
      <c r="B2739" s="21" t="str">
        <f>VLOOKUP(A2739,[1]FloodArchive!$A$2:$N$6000,3,FALSE)</f>
        <v>Congo</v>
      </c>
      <c r="C2739" s="22" t="s">
        <v>5284</v>
      </c>
      <c r="D2739" s="24">
        <f>VLOOKUP(A2739,[1]FloodArchive!$A$2:$P$6000,8,FALSE)</f>
        <v>36123</v>
      </c>
      <c r="E2739" s="24">
        <f>VLOOKUP(A2739,[1]FloodArchive!$A$2:$P$6000,9,FALSE)</f>
        <v>36129</v>
      </c>
      <c r="F2739" s="25">
        <f t="shared" si="135"/>
        <v>7</v>
      </c>
      <c r="G2739" s="23">
        <f>VLOOKUP(A2739,[1]FloodArchive!$A$2:$P$6000,11,FALSE)</f>
        <v>0</v>
      </c>
      <c r="H2739" s="23">
        <f>VLOOKUP(A2739,[1]FloodArchive!$A$2:$P$6000,12,FALSE)</f>
        <v>20000</v>
      </c>
      <c r="I2739" s="36"/>
      <c r="J2739" s="23" t="str">
        <f>VLOOKUP(A2739,[1]FloodArchive!$A$2:$P$6000,13,FALSE)</f>
        <v>Heavy rain</v>
      </c>
      <c r="K2739" s="26">
        <f>VLOOKUP(A2739,[1]FloodArchive!$A$2:$P$6003,14,FALSE)</f>
        <v>1</v>
      </c>
      <c r="L2739" s="23">
        <f>VLOOKUP(A2739,[1]FloodArchive!$A$2:$P$6000,7,FALSE)</f>
        <v>59066.92</v>
      </c>
      <c r="M2739" s="27">
        <f t="shared" si="136"/>
        <v>5.6164423655041951</v>
      </c>
      <c r="N2739" s="23">
        <f>VLOOKUP(A2739,[1]FloodArchive!$A$2:$P$6000,5,FALSE)</f>
        <v>18.961600000000001</v>
      </c>
      <c r="O2739" s="23">
        <f>VLOOKUP(A2739,[1]FloodArchive!$A$2:$P$6000,6,FALSE)</f>
        <v>-3.8614000000000002</v>
      </c>
      <c r="P2739" s="33"/>
    </row>
    <row r="2740" spans="1:16" ht="39.950000000000003" customHeight="1" x14ac:dyDescent="0.2">
      <c r="A2740" s="138">
        <f t="shared" si="134"/>
        <v>1476</v>
      </c>
      <c r="B2740" s="21" t="str">
        <f>VLOOKUP(A2740,[1]FloodArchive!$A$2:$N$6000,3,FALSE)</f>
        <v>Honduras</v>
      </c>
      <c r="C2740" s="22" t="s">
        <v>5285</v>
      </c>
      <c r="D2740" s="24">
        <f>VLOOKUP(A2740,[1]FloodArchive!$A$2:$P$6000,8,FALSE)</f>
        <v>36126</v>
      </c>
      <c r="E2740" s="24">
        <f>VLOOKUP(A2740,[1]FloodArchive!$A$2:$P$6000,9,FALSE)</f>
        <v>36129</v>
      </c>
      <c r="F2740" s="25">
        <f t="shared" si="135"/>
        <v>4</v>
      </c>
      <c r="G2740" s="23">
        <f>VLOOKUP(A2740,[1]FloodArchive!$A$2:$P$6000,11,FALSE)</f>
        <v>0</v>
      </c>
      <c r="H2740" s="23">
        <f>VLOOKUP(A2740,[1]FloodArchive!$A$2:$P$6000,12,FALSE)</f>
        <v>20000</v>
      </c>
      <c r="I2740" s="36"/>
      <c r="J2740" s="23" t="str">
        <f>VLOOKUP(A2740,[1]FloodArchive!$A$2:$P$6000,13,FALSE)</f>
        <v>Heavy rain</v>
      </c>
      <c r="K2740" s="26">
        <f>VLOOKUP(A2740,[1]FloodArchive!$A$2:$P$6003,14,FALSE)</f>
        <v>1</v>
      </c>
      <c r="L2740" s="23">
        <f>VLOOKUP(A2740,[1]FloodArchive!$A$2:$P$6000,7,FALSE)</f>
        <v>18006.150000000001</v>
      </c>
      <c r="M2740" s="27">
        <f t="shared" si="136"/>
        <v>4.8574808550361004</v>
      </c>
      <c r="N2740" s="23">
        <f>VLOOKUP(A2740,[1]FloodArchive!$A$2:$P$6000,5,FALSE)</f>
        <v>-86.988799999999998</v>
      </c>
      <c r="O2740" s="23">
        <f>VLOOKUP(A2740,[1]FloodArchive!$A$2:$P$6000,6,FALSE)</f>
        <v>15.4994</v>
      </c>
      <c r="P2740" s="33"/>
    </row>
    <row r="2741" spans="1:16" ht="39.950000000000003" customHeight="1" x14ac:dyDescent="0.2">
      <c r="A2741" s="138">
        <f t="shared" si="134"/>
        <v>1475</v>
      </c>
      <c r="B2741" s="21" t="str">
        <f>VLOOKUP(A2741,[1]FloodArchive!$A$2:$N$6000,3,FALSE)</f>
        <v>Vietnam</v>
      </c>
      <c r="C2741" s="22" t="s">
        <v>5286</v>
      </c>
      <c r="D2741" s="24">
        <f>VLOOKUP(A2741,[1]FloodArchive!$A$2:$P$6000,8,FALSE)</f>
        <v>36124</v>
      </c>
      <c r="E2741" s="24">
        <f>VLOOKUP(A2741,[1]FloodArchive!$A$2:$P$6000,9,FALSE)</f>
        <v>36124</v>
      </c>
      <c r="F2741" s="25">
        <f t="shared" si="135"/>
        <v>1</v>
      </c>
      <c r="G2741" s="23">
        <f>VLOOKUP(A2741,[1]FloodArchive!$A$2:$P$6000,11,FALSE)</f>
        <v>49</v>
      </c>
      <c r="H2741" s="23">
        <f>VLOOKUP(A2741,[1]FloodArchive!$A$2:$P$6000,12,FALSE)</f>
        <v>0</v>
      </c>
      <c r="I2741" s="36">
        <v>30000000</v>
      </c>
      <c r="J2741" s="23" t="str">
        <f>VLOOKUP(A2741,[1]FloodArchive!$A$2:$P$6000,13,FALSE)</f>
        <v>Tropical cyclone</v>
      </c>
      <c r="K2741" s="26">
        <f>VLOOKUP(A2741,[1]FloodArchive!$A$2:$P$6003,14,FALSE)</f>
        <v>1</v>
      </c>
      <c r="L2741" s="23">
        <f>VLOOKUP(A2741,[1]FloodArchive!$A$2:$P$6000,7,FALSE)</f>
        <v>9572.84</v>
      </c>
      <c r="M2741" s="27">
        <f t="shared" si="136"/>
        <v>3.981040800196177</v>
      </c>
      <c r="N2741" s="23">
        <f>VLOOKUP(A2741,[1]FloodArchive!$A$2:$P$6000,5,FALSE)</f>
        <v>108.779</v>
      </c>
      <c r="O2741" s="23">
        <f>VLOOKUP(A2741,[1]FloodArchive!$A$2:$P$6000,6,FALSE)</f>
        <v>14.4466</v>
      </c>
      <c r="P2741" s="33" t="s">
        <v>5287</v>
      </c>
    </row>
    <row r="2742" spans="1:16" ht="39.950000000000003" customHeight="1" x14ac:dyDescent="0.2">
      <c r="A2742" s="138">
        <f t="shared" si="134"/>
        <v>1474</v>
      </c>
      <c r="B2742" s="21" t="str">
        <f>VLOOKUP(A2742,[1]FloodArchive!$A$2:$N$6000,3,FALSE)</f>
        <v>Vietnam</v>
      </c>
      <c r="C2742" s="22" t="s">
        <v>5288</v>
      </c>
      <c r="D2742" s="24">
        <f>VLOOKUP(A2742,[1]FloodArchive!$A$2:$P$6000,8,FALSE)</f>
        <v>36118</v>
      </c>
      <c r="E2742" s="24">
        <f>VLOOKUP(A2742,[1]FloodArchive!$A$2:$P$6000,9,FALSE)</f>
        <v>36123</v>
      </c>
      <c r="F2742" s="25">
        <f t="shared" si="135"/>
        <v>6</v>
      </c>
      <c r="G2742" s="23">
        <f>VLOOKUP(A2742,[1]FloodArchive!$A$2:$P$6000,11,FALSE)</f>
        <v>90</v>
      </c>
      <c r="H2742" s="23">
        <f>VLOOKUP(A2742,[1]FloodArchive!$A$2:$P$6000,12,FALSE)</f>
        <v>2000000</v>
      </c>
      <c r="I2742" s="36">
        <v>22000000</v>
      </c>
      <c r="J2742" s="23" t="str">
        <f>VLOOKUP(A2742,[1]FloodArchive!$A$2:$P$6000,13,FALSE)</f>
        <v>Tropical cyclone</v>
      </c>
      <c r="K2742" s="26">
        <f>VLOOKUP(A2742,[1]FloodArchive!$A$2:$P$6003,14,FALSE)</f>
        <v>1</v>
      </c>
      <c r="L2742" s="23">
        <f>VLOOKUP(A2742,[1]FloodArchive!$A$2:$P$6000,7,FALSE)</f>
        <v>10722.75</v>
      </c>
      <c r="M2742" s="27">
        <f t="shared" si="136"/>
        <v>4.8084574309515302</v>
      </c>
      <c r="N2742" s="23">
        <f>VLOOKUP(A2742,[1]FloodArchive!$A$2:$P$6000,5,FALSE)</f>
        <v>107.967</v>
      </c>
      <c r="O2742" s="23">
        <f>VLOOKUP(A2742,[1]FloodArchive!$A$2:$P$6000,6,FALSE)</f>
        <v>15.694699999999999</v>
      </c>
      <c r="P2742" s="33"/>
    </row>
    <row r="2743" spans="1:16" ht="39.950000000000003" customHeight="1" x14ac:dyDescent="0.2">
      <c r="A2743" s="138">
        <f t="shared" si="134"/>
        <v>1473</v>
      </c>
      <c r="B2743" s="21" t="str">
        <f>VLOOKUP(A2743,[1]FloodArchive!$A$2:$N$6000,3,FALSE)</f>
        <v>Indonesia</v>
      </c>
      <c r="C2743" s="22" t="s">
        <v>5289</v>
      </c>
      <c r="D2743" s="24">
        <f>VLOOKUP(A2743,[1]FloodArchive!$A$2:$P$6000,8,FALSE)</f>
        <v>36116</v>
      </c>
      <c r="E2743" s="24">
        <f>VLOOKUP(A2743,[1]FloodArchive!$A$2:$P$6000,9,FALSE)</f>
        <v>36121</v>
      </c>
      <c r="F2743" s="25">
        <f t="shared" si="135"/>
        <v>6</v>
      </c>
      <c r="G2743" s="23">
        <f>VLOOKUP(A2743,[1]FloodArchive!$A$2:$P$6000,11,FALSE)</f>
        <v>15</v>
      </c>
      <c r="H2743" s="23">
        <f>VLOOKUP(A2743,[1]FloodArchive!$A$2:$P$6000,12,FALSE)</f>
        <v>12000</v>
      </c>
      <c r="I2743" s="36"/>
      <c r="J2743" s="23" t="str">
        <f>VLOOKUP(A2743,[1]FloodArchive!$A$2:$P$6000,13,FALSE)</f>
        <v>Tropical cyclone</v>
      </c>
      <c r="K2743" s="26">
        <f>VLOOKUP(A2743,[1]FloodArchive!$A$2:$P$6003,14,FALSE)</f>
        <v>1</v>
      </c>
      <c r="L2743" s="23">
        <f>VLOOKUP(A2743,[1]FloodArchive!$A$2:$P$6000,7,FALSE)</f>
        <v>56182.25</v>
      </c>
      <c r="M2743" s="27">
        <f t="shared" si="136"/>
        <v>5.5277503783253366</v>
      </c>
      <c r="N2743" s="23">
        <f>VLOOKUP(A2743,[1]FloodArchive!$A$2:$P$6000,5,FALSE)</f>
        <v>118.66</v>
      </c>
      <c r="O2743" s="23">
        <f>VLOOKUP(A2743,[1]FloodArchive!$A$2:$P$6000,6,FALSE)</f>
        <v>-8.5704700000000003</v>
      </c>
      <c r="P2743" s="33"/>
    </row>
    <row r="2744" spans="1:16" ht="39.950000000000003" customHeight="1" x14ac:dyDescent="0.2">
      <c r="A2744" s="138">
        <f t="shared" si="134"/>
        <v>1472</v>
      </c>
      <c r="B2744" s="21" t="str">
        <f>VLOOKUP(A2744,[1]FloodArchive!$A$2:$N$6000,3,FALSE)</f>
        <v>Somalia</v>
      </c>
      <c r="C2744" s="22" t="s">
        <v>5290</v>
      </c>
      <c r="D2744" s="24">
        <f>VLOOKUP(A2744,[1]FloodArchive!$A$2:$P$6000,8,FALSE)</f>
        <v>36117</v>
      </c>
      <c r="E2744" s="24">
        <f>VLOOKUP(A2744,[1]FloodArchive!$A$2:$P$6000,9,FALSE)</f>
        <v>36129</v>
      </c>
      <c r="F2744" s="25">
        <f t="shared" si="135"/>
        <v>13</v>
      </c>
      <c r="G2744" s="23">
        <f>VLOOKUP(A2744,[1]FloodArchive!$A$2:$P$6000,11,FALSE)</f>
        <v>0</v>
      </c>
      <c r="H2744" s="23">
        <f>VLOOKUP(A2744,[1]FloodArchive!$A$2:$P$6000,12,FALSE)</f>
        <v>300</v>
      </c>
      <c r="I2744" s="36"/>
      <c r="J2744" s="23" t="str">
        <f>VLOOKUP(A2744,[1]FloodArchive!$A$2:$P$6000,13,FALSE)</f>
        <v>Heavy rain</v>
      </c>
      <c r="K2744" s="26">
        <f>VLOOKUP(A2744,[1]FloodArchive!$A$2:$P$6003,14,FALSE)</f>
        <v>1</v>
      </c>
      <c r="L2744" s="23">
        <f>VLOOKUP(A2744,[1]FloodArchive!$A$2:$P$6000,7,FALSE)</f>
        <v>8692.64</v>
      </c>
      <c r="M2744" s="27">
        <f t="shared" si="136"/>
        <v>5.053095046282535</v>
      </c>
      <c r="N2744" s="23">
        <f>VLOOKUP(A2744,[1]FloodArchive!$A$2:$P$6000,5,FALSE)</f>
        <v>42.955800000000004</v>
      </c>
      <c r="O2744" s="23">
        <f>VLOOKUP(A2744,[1]FloodArchive!$A$2:$P$6000,6,FALSE)</f>
        <v>0.91795099999999996</v>
      </c>
      <c r="P2744" s="33" t="s">
        <v>5291</v>
      </c>
    </row>
    <row r="2745" spans="1:16" ht="39.950000000000003" customHeight="1" x14ac:dyDescent="0.2">
      <c r="A2745" s="138">
        <f t="shared" si="134"/>
        <v>1471</v>
      </c>
      <c r="B2745" s="21" t="str">
        <f>VLOOKUP(A2745,[1]FloodArchive!$A$2:$N$6000,3,FALSE)</f>
        <v>Vietnam</v>
      </c>
      <c r="C2745" s="22" t="s">
        <v>5292</v>
      </c>
      <c r="D2745" s="24">
        <f>VLOOKUP(A2745,[1]FloodArchive!$A$2:$P$6000,8,FALSE)</f>
        <v>36112</v>
      </c>
      <c r="E2745" s="24">
        <f>VLOOKUP(A2745,[1]FloodArchive!$A$2:$P$6000,9,FALSE)</f>
        <v>36115</v>
      </c>
      <c r="F2745" s="25">
        <f t="shared" si="135"/>
        <v>4</v>
      </c>
      <c r="G2745" s="23">
        <f>VLOOKUP(A2745,[1]FloodArchive!$A$2:$P$6000,11,FALSE)</f>
        <v>17</v>
      </c>
      <c r="H2745" s="23">
        <f>VLOOKUP(A2745,[1]FloodArchive!$A$2:$P$6000,12,FALSE)</f>
        <v>0</v>
      </c>
      <c r="I2745" s="36">
        <v>17000000</v>
      </c>
      <c r="J2745" s="23" t="str">
        <f>VLOOKUP(A2745,[1]FloodArchive!$A$2:$P$6000,13,FALSE)</f>
        <v>Heavy rain</v>
      </c>
      <c r="K2745" s="26">
        <f>VLOOKUP(A2745,[1]FloodArchive!$A$2:$P$6003,14,FALSE)</f>
        <v>1</v>
      </c>
      <c r="L2745" s="23">
        <f>VLOOKUP(A2745,[1]FloodArchive!$A$2:$P$6000,7,FALSE)</f>
        <v>25144.53</v>
      </c>
      <c r="M2745" s="27">
        <f t="shared" si="136"/>
        <v>5.0025035135551743</v>
      </c>
      <c r="N2745" s="23">
        <f>VLOOKUP(A2745,[1]FloodArchive!$A$2:$P$6000,5,FALSE)</f>
        <v>107.783</v>
      </c>
      <c r="O2745" s="23">
        <f>VLOOKUP(A2745,[1]FloodArchive!$A$2:$P$6000,6,FALSE)</f>
        <v>15.9397</v>
      </c>
      <c r="P2745" s="33" t="s">
        <v>5293</v>
      </c>
    </row>
    <row r="2746" spans="1:16" ht="39.950000000000003" customHeight="1" x14ac:dyDescent="0.2">
      <c r="A2746" s="138">
        <f t="shared" si="134"/>
        <v>1470</v>
      </c>
      <c r="B2746" s="21" t="str">
        <f>VLOOKUP(A2746,[1]FloodArchive!$A$2:$N$6000,3,FALSE)</f>
        <v>USA</v>
      </c>
      <c r="C2746" s="22" t="s">
        <v>5294</v>
      </c>
      <c r="D2746" s="24">
        <f>VLOOKUP(A2746,[1]FloodArchive!$A$2:$P$6000,8,FALSE)</f>
        <v>36112</v>
      </c>
      <c r="E2746" s="24">
        <f>VLOOKUP(A2746,[1]FloodArchive!$A$2:$P$6000,9,FALSE)</f>
        <v>36114</v>
      </c>
      <c r="F2746" s="25">
        <f t="shared" si="135"/>
        <v>3</v>
      </c>
      <c r="G2746" s="23">
        <f>VLOOKUP(A2746,[1]FloodArchive!$A$2:$P$6000,11,FALSE)</f>
        <v>0</v>
      </c>
      <c r="H2746" s="23">
        <f>VLOOKUP(A2746,[1]FloodArchive!$A$2:$P$6000,12,FALSE)</f>
        <v>100</v>
      </c>
      <c r="I2746" s="36"/>
      <c r="J2746" s="23" t="str">
        <f>VLOOKUP(A2746,[1]FloodArchive!$A$2:$P$6000,13,FALSE)</f>
        <v>Heavy rain</v>
      </c>
      <c r="K2746" s="26">
        <f>VLOOKUP(A2746,[1]FloodArchive!$A$2:$P$6003,14,FALSE)</f>
        <v>1</v>
      </c>
      <c r="L2746" s="23">
        <f>VLOOKUP(A2746,[1]FloodArchive!$A$2:$P$6000,7,FALSE)</f>
        <v>15178.46</v>
      </c>
      <c r="M2746" s="27">
        <f t="shared" si="136"/>
        <v>4.6583489651836203</v>
      </c>
      <c r="N2746" s="23">
        <f>VLOOKUP(A2746,[1]FloodArchive!$A$2:$P$6000,5,FALSE)</f>
        <v>-95.495699999999999</v>
      </c>
      <c r="O2746" s="23">
        <f>VLOOKUP(A2746,[1]FloodArchive!$A$2:$P$6000,6,FALSE)</f>
        <v>30.878599999999999</v>
      </c>
      <c r="P2746" s="33"/>
    </row>
    <row r="2747" spans="1:16" ht="39.950000000000003" customHeight="1" x14ac:dyDescent="0.2">
      <c r="A2747" s="138">
        <f t="shared" si="134"/>
        <v>1469</v>
      </c>
      <c r="B2747" s="21" t="str">
        <f>VLOOKUP(A2747,[1]FloodArchive!$A$2:$N$6000,3,FALSE)</f>
        <v>Mozambique</v>
      </c>
      <c r="C2747" s="22" t="s">
        <v>5295</v>
      </c>
      <c r="D2747" s="24">
        <f>VLOOKUP(A2747,[1]FloodArchive!$A$2:$P$6000,8,FALSE)</f>
        <v>36100</v>
      </c>
      <c r="E2747" s="24">
        <f>VLOOKUP(A2747,[1]FloodArchive!$A$2:$P$6000,9,FALSE)</f>
        <v>36109</v>
      </c>
      <c r="F2747" s="25">
        <f t="shared" si="135"/>
        <v>10</v>
      </c>
      <c r="G2747" s="23">
        <f>VLOOKUP(A2747,[1]FloodArchive!$A$2:$P$6000,11,FALSE)</f>
        <v>2</v>
      </c>
      <c r="H2747" s="23">
        <f>VLOOKUP(A2747,[1]FloodArchive!$A$2:$P$6000,12,FALSE)</f>
        <v>0</v>
      </c>
      <c r="I2747" s="36"/>
      <c r="J2747" s="23" t="str">
        <f>VLOOKUP(A2747,[1]FloodArchive!$A$2:$P$6000,13,FALSE)</f>
        <v>Heavy rain</v>
      </c>
      <c r="K2747" s="26">
        <f>VLOOKUP(A2747,[1]FloodArchive!$A$2:$P$6003,14,FALSE)</f>
        <v>1</v>
      </c>
      <c r="L2747" s="23">
        <f>VLOOKUP(A2747,[1]FloodArchive!$A$2:$P$6000,7,FALSE)</f>
        <v>78988.22</v>
      </c>
      <c r="M2747" s="27">
        <f t="shared" si="136"/>
        <v>5.8975623271073108</v>
      </c>
      <c r="N2747" s="23">
        <f>VLOOKUP(A2747,[1]FloodArchive!$A$2:$P$6000,5,FALSE)</f>
        <v>34.390500000000003</v>
      </c>
      <c r="O2747" s="23">
        <f>VLOOKUP(A2747,[1]FloodArchive!$A$2:$P$6000,6,FALSE)</f>
        <v>-19.7957</v>
      </c>
      <c r="P2747" s="33"/>
    </row>
    <row r="2748" spans="1:16" ht="39.950000000000003" customHeight="1" x14ac:dyDescent="0.2">
      <c r="A2748" s="138">
        <f t="shared" si="134"/>
        <v>1468</v>
      </c>
      <c r="B2748" s="21" t="str">
        <f>VLOOKUP(A2748,[1]FloodArchive!$A$2:$N$6000,3,FALSE)</f>
        <v>Dominican Republic</v>
      </c>
      <c r="C2748" s="22" t="s">
        <v>5296</v>
      </c>
      <c r="D2748" s="24">
        <f>VLOOKUP(A2748,[1]FloodArchive!$A$2:$P$6000,8,FALSE)</f>
        <v>36109</v>
      </c>
      <c r="E2748" s="24">
        <f>VLOOKUP(A2748,[1]FloodArchive!$A$2:$P$6000,9,FALSE)</f>
        <v>36111</v>
      </c>
      <c r="F2748" s="25">
        <f t="shared" si="135"/>
        <v>3</v>
      </c>
      <c r="G2748" s="23">
        <f>VLOOKUP(A2748,[1]FloodArchive!$A$2:$P$6000,11,FALSE)</f>
        <v>2</v>
      </c>
      <c r="H2748" s="23">
        <f>VLOOKUP(A2748,[1]FloodArchive!$A$2:$P$6000,12,FALSE)</f>
        <v>200</v>
      </c>
      <c r="I2748" s="36"/>
      <c r="J2748" s="23" t="str">
        <f>VLOOKUP(A2748,[1]FloodArchive!$A$2:$P$6000,13,FALSE)</f>
        <v>Heavy rain</v>
      </c>
      <c r="K2748" s="26">
        <f>VLOOKUP(A2748,[1]FloodArchive!$A$2:$P$6003,14,FALSE)</f>
        <v>1</v>
      </c>
      <c r="L2748" s="23">
        <f>VLOOKUP(A2748,[1]FloodArchive!$A$2:$P$6000,7,FALSE)</f>
        <v>32651.279999999999</v>
      </c>
      <c r="M2748" s="27">
        <f t="shared" si="136"/>
        <v>4.991021465936897</v>
      </c>
      <c r="N2748" s="23">
        <f>VLOOKUP(A2748,[1]FloodArchive!$A$2:$P$6000,5,FALSE)</f>
        <v>-70.7941</v>
      </c>
      <c r="O2748" s="23">
        <f>VLOOKUP(A2748,[1]FloodArchive!$A$2:$P$6000,6,FALSE)</f>
        <v>19.044599999999999</v>
      </c>
      <c r="P2748" s="33"/>
    </row>
    <row r="2749" spans="1:16" ht="39.950000000000003" customHeight="1" x14ac:dyDescent="0.2">
      <c r="A2749" s="138">
        <f t="shared" si="134"/>
        <v>1467</v>
      </c>
      <c r="B2749" s="21" t="str">
        <f>VLOOKUP(A2749,[1]FloodArchive!$A$2:$N$6000,3,FALSE)</f>
        <v>Ukraine</v>
      </c>
      <c r="C2749" s="22" t="s">
        <v>5297</v>
      </c>
      <c r="D2749" s="24">
        <f>VLOOKUP(A2749,[1]FloodArchive!$A$2:$P$6000,8,FALSE)</f>
        <v>36104</v>
      </c>
      <c r="E2749" s="24">
        <f>VLOOKUP(A2749,[1]FloodArchive!$A$2:$P$6000,9,FALSE)</f>
        <v>36122</v>
      </c>
      <c r="F2749" s="25">
        <f t="shared" si="135"/>
        <v>19</v>
      </c>
      <c r="G2749" s="23">
        <f>VLOOKUP(A2749,[1]FloodArchive!$A$2:$P$6000,11,FALSE)</f>
        <v>16</v>
      </c>
      <c r="H2749" s="23">
        <f>VLOOKUP(A2749,[1]FloodArchive!$A$2:$P$6000,12,FALSE)</f>
        <v>25000</v>
      </c>
      <c r="I2749" s="36">
        <v>3000000</v>
      </c>
      <c r="J2749" s="23" t="str">
        <f>VLOOKUP(A2749,[1]FloodArchive!$A$2:$P$6000,13,FALSE)</f>
        <v>Heavy rain</v>
      </c>
      <c r="K2749" s="26">
        <f>VLOOKUP(A2749,[1]FloodArchive!$A$2:$P$6003,14,FALSE)</f>
        <v>2</v>
      </c>
      <c r="L2749" s="23">
        <f>VLOOKUP(A2749,[1]FloodArchive!$A$2:$P$6000,7,FALSE)</f>
        <v>91277.04</v>
      </c>
      <c r="M2749" s="27">
        <f t="shared" si="136"/>
        <v>6.5401451446296202</v>
      </c>
      <c r="N2749" s="23">
        <f>VLOOKUP(A2749,[1]FloodArchive!$A$2:$P$6000,5,FALSE)</f>
        <v>23.456299999999999</v>
      </c>
      <c r="O2749" s="23">
        <f>VLOOKUP(A2749,[1]FloodArchive!$A$2:$P$6000,6,FALSE)</f>
        <v>48.122199999999999</v>
      </c>
      <c r="P2749" s="33"/>
    </row>
    <row r="2750" spans="1:16" ht="39.950000000000003" customHeight="1" x14ac:dyDescent="0.2">
      <c r="A2750" s="138">
        <f t="shared" si="134"/>
        <v>1466</v>
      </c>
      <c r="B2750" s="21" t="str">
        <f>VLOOKUP(A2750,[1]FloodArchive!$A$2:$N$6000,3,FALSE)</f>
        <v>Germany</v>
      </c>
      <c r="C2750" s="22" t="s">
        <v>5298</v>
      </c>
      <c r="D2750" s="24">
        <f>VLOOKUP(A2750,[1]FloodArchive!$A$2:$P$6000,8,FALSE)</f>
        <v>36099</v>
      </c>
      <c r="E2750" s="24">
        <f>VLOOKUP(A2750,[1]FloodArchive!$A$2:$P$6000,9,FALSE)</f>
        <v>36116</v>
      </c>
      <c r="F2750" s="25">
        <f t="shared" si="135"/>
        <v>18</v>
      </c>
      <c r="G2750" s="23">
        <f>VLOOKUP(A2750,[1]FloodArchive!$A$2:$P$6000,11,FALSE)</f>
        <v>3</v>
      </c>
      <c r="H2750" s="23">
        <f>VLOOKUP(A2750,[1]FloodArchive!$A$2:$P$6000,12,FALSE)</f>
        <v>0</v>
      </c>
      <c r="I2750" s="36"/>
      <c r="J2750" s="23" t="str">
        <f>VLOOKUP(A2750,[1]FloodArchive!$A$2:$P$6000,13,FALSE)</f>
        <v>Heavy rain</v>
      </c>
      <c r="K2750" s="26">
        <f>VLOOKUP(A2750,[1]FloodArchive!$A$2:$P$6003,14,FALSE)</f>
        <v>1</v>
      </c>
      <c r="L2750" s="23">
        <f>VLOOKUP(A2750,[1]FloodArchive!$A$2:$P$6000,7,FALSE)</f>
        <v>79672.259999999995</v>
      </c>
      <c r="M2750" s="27">
        <f t="shared" si="136"/>
        <v>6.15657964173176</v>
      </c>
      <c r="N2750" s="23">
        <f>VLOOKUP(A2750,[1]FloodArchive!$A$2:$P$6000,5,FALSE)</f>
        <v>8.6782199999999996</v>
      </c>
      <c r="O2750" s="23">
        <f>VLOOKUP(A2750,[1]FloodArchive!$A$2:$P$6000,6,FALSE)</f>
        <v>51.116100000000003</v>
      </c>
      <c r="P2750" s="33"/>
    </row>
    <row r="2751" spans="1:16" ht="39.950000000000003" customHeight="1" x14ac:dyDescent="0.2">
      <c r="A2751" s="138">
        <f t="shared" si="134"/>
        <v>1465</v>
      </c>
      <c r="B2751" s="21" t="str">
        <f>VLOOKUP(A2751,[1]FloodArchive!$A$2:$N$6000,3,FALSE)</f>
        <v>USA</v>
      </c>
      <c r="C2751" s="22" t="s">
        <v>5299</v>
      </c>
      <c r="D2751" s="24">
        <f>VLOOKUP(A2751,[1]FloodArchive!$A$2:$P$6000,8,FALSE)</f>
        <v>36098</v>
      </c>
      <c r="E2751" s="24">
        <f>VLOOKUP(A2751,[1]FloodArchive!$A$2:$P$6000,9,FALSE)</f>
        <v>36099</v>
      </c>
      <c r="F2751" s="25">
        <f t="shared" si="135"/>
        <v>2</v>
      </c>
      <c r="G2751" s="23">
        <f>VLOOKUP(A2751,[1]FloodArchive!$A$2:$P$6000,11,FALSE)</f>
        <v>1</v>
      </c>
      <c r="H2751" s="23">
        <f>VLOOKUP(A2751,[1]FloodArchive!$A$2:$P$6000,12,FALSE)</f>
        <v>2000</v>
      </c>
      <c r="I2751" s="36">
        <v>37000000</v>
      </c>
      <c r="J2751" s="23" t="str">
        <f>VLOOKUP(A2751,[1]FloodArchive!$A$2:$P$6000,13,FALSE)</f>
        <v>Heavy rain</v>
      </c>
      <c r="K2751" s="26">
        <f>VLOOKUP(A2751,[1]FloodArchive!$A$2:$P$6003,14,FALSE)</f>
        <v>1</v>
      </c>
      <c r="L2751" s="23">
        <f>VLOOKUP(A2751,[1]FloodArchive!$A$2:$P$6000,7,FALSE)</f>
        <v>50302.57</v>
      </c>
      <c r="M2751" s="27">
        <f t="shared" si="136"/>
        <v>5.0026201697518333</v>
      </c>
      <c r="N2751" s="23">
        <f>VLOOKUP(A2751,[1]FloodArchive!$A$2:$P$6000,5,FALSE)</f>
        <v>-95.411500000000004</v>
      </c>
      <c r="O2751" s="23">
        <f>VLOOKUP(A2751,[1]FloodArchive!$A$2:$P$6000,6,FALSE)</f>
        <v>36.743899999999996</v>
      </c>
      <c r="P2751" s="33"/>
    </row>
    <row r="2752" spans="1:16" ht="39.950000000000003" customHeight="1" x14ac:dyDescent="0.2">
      <c r="A2752" s="138">
        <f t="shared" si="134"/>
        <v>1464</v>
      </c>
      <c r="B2752" s="21" t="str">
        <f>VLOOKUP(A2752,[1]FloodArchive!$A$2:$N$6000,3,FALSE)</f>
        <v>Honduras</v>
      </c>
      <c r="C2752" s="22" t="s">
        <v>5300</v>
      </c>
      <c r="D2752" s="24">
        <f>VLOOKUP(A2752,[1]FloodArchive!$A$2:$P$6000,8,FALSE)</f>
        <v>36092</v>
      </c>
      <c r="E2752" s="24">
        <f>VLOOKUP(A2752,[1]FloodArchive!$A$2:$P$6000,9,FALSE)</f>
        <v>36104</v>
      </c>
      <c r="F2752" s="25">
        <f t="shared" si="135"/>
        <v>13</v>
      </c>
      <c r="G2752" s="23">
        <f>VLOOKUP(A2752,[1]FloodArchive!$A$2:$P$6000,11,FALSE)</f>
        <v>11000</v>
      </c>
      <c r="H2752" s="23">
        <f>VLOOKUP(A2752,[1]FloodArchive!$A$2:$P$6000,12,FALSE)</f>
        <v>2000000</v>
      </c>
      <c r="I2752" s="36"/>
      <c r="J2752" s="23" t="str">
        <f>VLOOKUP(A2752,[1]FloodArchive!$A$2:$P$6000,13,FALSE)</f>
        <v>Brief torrential rain</v>
      </c>
      <c r="K2752" s="26">
        <f>VLOOKUP(A2752,[1]FloodArchive!$A$2:$P$6003,14,FALSE)</f>
        <v>2</v>
      </c>
      <c r="L2752" s="23">
        <f>VLOOKUP(A2752,[1]FloodArchive!$A$2:$P$6000,7,FALSE)</f>
        <v>241305.54</v>
      </c>
      <c r="M2752" s="27">
        <f t="shared" si="136"/>
        <v>6.7975406407200953</v>
      </c>
      <c r="N2752" s="23">
        <f>VLOOKUP(A2752,[1]FloodArchive!$A$2:$P$6000,5,FALSE)</f>
        <v>-83.941299999999998</v>
      </c>
      <c r="O2752" s="23">
        <f>VLOOKUP(A2752,[1]FloodArchive!$A$2:$P$6000,6,FALSE)</f>
        <v>12.180099999999999</v>
      </c>
      <c r="P2752" s="33" t="s">
        <v>5301</v>
      </c>
    </row>
    <row r="2753" spans="1:16" ht="39.950000000000003" customHeight="1" x14ac:dyDescent="0.2">
      <c r="A2753" s="138">
        <f t="shared" si="134"/>
        <v>1463</v>
      </c>
      <c r="B2753" s="21" t="str">
        <f>VLOOKUP(A2753,[1]FloodArchive!$A$2:$N$6000,3,FALSE)</f>
        <v>Taiwan</v>
      </c>
      <c r="C2753" s="22">
        <v>0</v>
      </c>
      <c r="D2753" s="24">
        <f>VLOOKUP(A2753,[1]FloodArchive!$A$2:$P$6000,8,FALSE)</f>
        <v>36091</v>
      </c>
      <c r="E2753" s="24">
        <f>VLOOKUP(A2753,[1]FloodArchive!$A$2:$P$6000,9,FALSE)</f>
        <v>36092</v>
      </c>
      <c r="F2753" s="25">
        <f t="shared" si="135"/>
        <v>2</v>
      </c>
      <c r="G2753" s="23">
        <f>VLOOKUP(A2753,[1]FloodArchive!$A$2:$P$6000,11,FALSE)</f>
        <v>156</v>
      </c>
      <c r="H2753" s="23">
        <f>VLOOKUP(A2753,[1]FloodArchive!$A$2:$P$6000,12,FALSE)</f>
        <v>400000</v>
      </c>
      <c r="I2753" s="36">
        <v>55000000</v>
      </c>
      <c r="J2753" s="23" t="str">
        <f>VLOOKUP(A2753,[1]FloodArchive!$A$2:$P$6000,13,FALSE)</f>
        <v>Heavy rain</v>
      </c>
      <c r="K2753" s="26">
        <f>VLOOKUP(A2753,[1]FloodArchive!$A$2:$P$6003,14,FALSE)</f>
        <v>1</v>
      </c>
      <c r="L2753" s="23">
        <f>VLOOKUP(A2753,[1]FloodArchive!$A$2:$P$6000,7,FALSE)</f>
        <v>24807.759999999998</v>
      </c>
      <c r="M2753" s="27">
        <f t="shared" si="136"/>
        <v>4.6956175473784239</v>
      </c>
      <c r="N2753" s="23">
        <f>VLOOKUP(A2753,[1]FloodArchive!$A$2:$P$6000,5,FALSE)</f>
        <v>121.152</v>
      </c>
      <c r="O2753" s="23">
        <f>VLOOKUP(A2753,[1]FloodArchive!$A$2:$P$6000,6,FALSE)</f>
        <v>23.658000000000001</v>
      </c>
      <c r="P2753" s="33" t="s">
        <v>5302</v>
      </c>
    </row>
    <row r="2754" spans="1:16" ht="39.950000000000003" customHeight="1" x14ac:dyDescent="0.2">
      <c r="A2754" s="138">
        <f t="shared" si="134"/>
        <v>1462</v>
      </c>
      <c r="B2754" s="21" t="str">
        <f>VLOOKUP(A2754,[1]FloodArchive!$A$2:$N$6000,3,FALSE)</f>
        <v>Vietnam</v>
      </c>
      <c r="C2754" s="22" t="s">
        <v>5303</v>
      </c>
      <c r="D2754" s="24">
        <f>VLOOKUP(A2754,[1]FloodArchive!$A$2:$P$6000,8,FALSE)</f>
        <v>36084</v>
      </c>
      <c r="E2754" s="24">
        <f>VLOOKUP(A2754,[1]FloodArchive!$A$2:$P$6000,9,FALSE)</f>
        <v>36091</v>
      </c>
      <c r="F2754" s="25">
        <f t="shared" si="135"/>
        <v>8</v>
      </c>
      <c r="G2754" s="23">
        <f>VLOOKUP(A2754,[1]FloodArchive!$A$2:$P$6000,11,FALSE)</f>
        <v>42</v>
      </c>
      <c r="H2754" s="23">
        <f>VLOOKUP(A2754,[1]FloodArchive!$A$2:$P$6000,12,FALSE)</f>
        <v>0</v>
      </c>
      <c r="I2754" s="36">
        <v>13700000</v>
      </c>
      <c r="J2754" s="23" t="str">
        <f>VLOOKUP(A2754,[1]FloodArchive!$A$2:$P$6000,13,FALSE)</f>
        <v>Heavy rain</v>
      </c>
      <c r="K2754" s="26">
        <f>VLOOKUP(A2754,[1]FloodArchive!$A$2:$P$6003,14,FALSE)</f>
        <v>1</v>
      </c>
      <c r="L2754" s="23">
        <f>VLOOKUP(A2754,[1]FloodArchive!$A$2:$P$6000,7,FALSE)</f>
        <v>24646.47</v>
      </c>
      <c r="M2754" s="27">
        <f t="shared" si="136"/>
        <v>5.2948447130675698</v>
      </c>
      <c r="N2754" s="23">
        <f>VLOOKUP(A2754,[1]FloodArchive!$A$2:$P$6000,5,FALSE)</f>
        <v>109.08199999999999</v>
      </c>
      <c r="O2754" s="23">
        <f>VLOOKUP(A2754,[1]FloodArchive!$A$2:$P$6000,6,FALSE)</f>
        <v>13.3286</v>
      </c>
      <c r="P2754" s="33"/>
    </row>
    <row r="2755" spans="1:16" ht="39.950000000000003" customHeight="1" x14ac:dyDescent="0.2">
      <c r="A2755" s="138">
        <f t="shared" si="134"/>
        <v>1461</v>
      </c>
      <c r="B2755" s="21" t="str">
        <f>VLOOKUP(A2755,[1]FloodArchive!$A$2:$N$6000,3,FALSE)</f>
        <v>UK</v>
      </c>
      <c r="C2755" s="22" t="s">
        <v>5304</v>
      </c>
      <c r="D2755" s="24">
        <f>VLOOKUP(A2755,[1]FloodArchive!$A$2:$P$6000,8,FALSE)</f>
        <v>36090</v>
      </c>
      <c r="E2755" s="24">
        <f>VLOOKUP(A2755,[1]FloodArchive!$A$2:$P$6000,9,FALSE)</f>
        <v>36092</v>
      </c>
      <c r="F2755" s="25">
        <f t="shared" si="135"/>
        <v>3</v>
      </c>
      <c r="G2755" s="23">
        <f>VLOOKUP(A2755,[1]FloodArchive!$A$2:$P$6000,11,FALSE)</f>
        <v>11</v>
      </c>
      <c r="H2755" s="23">
        <f>VLOOKUP(A2755,[1]FloodArchive!$A$2:$P$6000,12,FALSE)</f>
        <v>400</v>
      </c>
      <c r="I2755" s="36"/>
      <c r="J2755" s="23" t="str">
        <f>VLOOKUP(A2755,[1]FloodArchive!$A$2:$P$6000,13,FALSE)</f>
        <v>Heavy rain</v>
      </c>
      <c r="K2755" s="26">
        <f>VLOOKUP(A2755,[1]FloodArchive!$A$2:$P$6003,14,FALSE)</f>
        <v>1</v>
      </c>
      <c r="L2755" s="23">
        <f>VLOOKUP(A2755,[1]FloodArchive!$A$2:$P$6000,7,FALSE)</f>
        <v>52224.22</v>
      </c>
      <c r="M2755" s="27">
        <f t="shared" si="136"/>
        <v>5.1949932169722848</v>
      </c>
      <c r="N2755" s="23">
        <f>VLOOKUP(A2755,[1]FloodArchive!$A$2:$P$6000,5,FALSE)</f>
        <v>-3.3586299999999998</v>
      </c>
      <c r="O2755" s="23">
        <f>VLOOKUP(A2755,[1]FloodArchive!$A$2:$P$6000,6,FALSE)</f>
        <v>51.690399999999997</v>
      </c>
      <c r="P2755" s="33"/>
    </row>
    <row r="2756" spans="1:16" ht="39.950000000000003" customHeight="1" x14ac:dyDescent="0.2">
      <c r="A2756" s="138">
        <f t="shared" si="134"/>
        <v>1460</v>
      </c>
      <c r="B2756" s="21" t="str">
        <f>VLOOKUP(A2756,[1]FloodArchive!$A$2:$N$6000,3,FALSE)</f>
        <v>Ghana</v>
      </c>
      <c r="C2756" s="22" t="s">
        <v>683</v>
      </c>
      <c r="D2756" s="24">
        <f>VLOOKUP(A2756,[1]FloodArchive!$A$2:$P$6000,8,FALSE)</f>
        <v>36087</v>
      </c>
      <c r="E2756" s="24">
        <f>VLOOKUP(A2756,[1]FloodArchive!$A$2:$P$6000,9,FALSE)</f>
        <v>36092</v>
      </c>
      <c r="F2756" s="25">
        <f t="shared" si="135"/>
        <v>6</v>
      </c>
      <c r="G2756" s="23">
        <f>VLOOKUP(A2756,[1]FloodArchive!$A$2:$P$6000,11,FALSE)</f>
        <v>3</v>
      </c>
      <c r="H2756" s="23">
        <f>VLOOKUP(A2756,[1]FloodArchive!$A$2:$P$6000,12,FALSE)</f>
        <v>0</v>
      </c>
      <c r="I2756" s="36"/>
      <c r="J2756" s="23" t="str">
        <f>VLOOKUP(A2756,[1]FloodArchive!$A$2:$P$6000,13,FALSE)</f>
        <v>Heavy rain</v>
      </c>
      <c r="K2756" s="26">
        <f>VLOOKUP(A2756,[1]FloodArchive!$A$2:$P$6003,14,FALSE)</f>
        <v>1</v>
      </c>
      <c r="L2756" s="23">
        <f>VLOOKUP(A2756,[1]FloodArchive!$A$2:$P$6000,7,FALSE)</f>
        <v>25281.98</v>
      </c>
      <c r="M2756" s="27">
        <f t="shared" si="136"/>
        <v>5.1809623338152297</v>
      </c>
      <c r="N2756" s="23">
        <f>VLOOKUP(A2756,[1]FloodArchive!$A$2:$P$6000,5,FALSE)</f>
        <v>-0.150337</v>
      </c>
      <c r="O2756" s="23">
        <f>VLOOKUP(A2756,[1]FloodArchive!$A$2:$P$6000,6,FALSE)</f>
        <v>5.9319499999999996</v>
      </c>
      <c r="P2756" s="33"/>
    </row>
    <row r="2757" spans="1:16" ht="39.950000000000003" customHeight="1" x14ac:dyDescent="0.2">
      <c r="A2757" s="138">
        <f t="shared" si="134"/>
        <v>1459</v>
      </c>
      <c r="B2757" s="21" t="str">
        <f>VLOOKUP(A2757,[1]FloodArchive!$A$2:$N$6000,3,FALSE)</f>
        <v>USA</v>
      </c>
      <c r="C2757" s="22" t="s">
        <v>5305</v>
      </c>
      <c r="D2757" s="24">
        <f>VLOOKUP(A2757,[1]FloodArchive!$A$2:$P$6000,8,FALSE)</f>
        <v>36085</v>
      </c>
      <c r="E2757" s="24">
        <f>VLOOKUP(A2757,[1]FloodArchive!$A$2:$P$6000,9,FALSE)</f>
        <v>36091</v>
      </c>
      <c r="F2757" s="25">
        <f t="shared" si="135"/>
        <v>7</v>
      </c>
      <c r="G2757" s="23">
        <f>VLOOKUP(A2757,[1]FloodArchive!$A$2:$P$6000,11,FALSE)</f>
        <v>29</v>
      </c>
      <c r="H2757" s="23">
        <f>VLOOKUP(A2757,[1]FloodArchive!$A$2:$P$6000,12,FALSE)</f>
        <v>5300</v>
      </c>
      <c r="I2757" s="36">
        <v>1000000000</v>
      </c>
      <c r="J2757" s="23" t="str">
        <f>VLOOKUP(A2757,[1]FloodArchive!$A$2:$P$6000,13,FALSE)</f>
        <v>Heavy rain</v>
      </c>
      <c r="K2757" s="26">
        <f>VLOOKUP(A2757,[1]FloodArchive!$A$2:$P$6003,14,FALSE)</f>
        <v>2</v>
      </c>
      <c r="L2757" s="23">
        <f>VLOOKUP(A2757,[1]FloodArchive!$A$2:$P$6000,7,FALSE)</f>
        <v>20712.8</v>
      </c>
      <c r="M2757" s="27">
        <f t="shared" si="136"/>
        <v>5.462366847384498</v>
      </c>
      <c r="N2757" s="23">
        <f>VLOOKUP(A2757,[1]FloodArchive!$A$2:$P$6000,5,FALSE)</f>
        <v>-98.390100000000004</v>
      </c>
      <c r="O2757" s="23">
        <f>VLOOKUP(A2757,[1]FloodArchive!$A$2:$P$6000,6,FALSE)</f>
        <v>29.4084</v>
      </c>
      <c r="P2757" s="33"/>
    </row>
    <row r="2758" spans="1:16" ht="39.950000000000003" customHeight="1" x14ac:dyDescent="0.2">
      <c r="A2758" s="138">
        <f t="shared" si="134"/>
        <v>1458</v>
      </c>
      <c r="B2758" s="21" t="str">
        <f>VLOOKUP(A2758,[1]FloodArchive!$A$2:$N$6000,3,FALSE)</f>
        <v>Brazil</v>
      </c>
      <c r="C2758" s="22" t="s">
        <v>5306</v>
      </c>
      <c r="D2758" s="24">
        <f>VLOOKUP(A2758,[1]FloodArchive!$A$2:$P$6000,8,FALSE)</f>
        <v>36071</v>
      </c>
      <c r="E2758" s="24">
        <f>VLOOKUP(A2758,[1]FloodArchive!$A$2:$P$6000,9,FALSE)</f>
        <v>36082</v>
      </c>
      <c r="F2758" s="25">
        <f t="shared" si="135"/>
        <v>12</v>
      </c>
      <c r="G2758" s="23">
        <f>VLOOKUP(A2758,[1]FloodArchive!$A$2:$P$6000,11,FALSE)</f>
        <v>0</v>
      </c>
      <c r="H2758" s="23">
        <f>VLOOKUP(A2758,[1]FloodArchive!$A$2:$P$6000,12,FALSE)</f>
        <v>8500</v>
      </c>
      <c r="I2758" s="36"/>
      <c r="J2758" s="23" t="str">
        <f>VLOOKUP(A2758,[1]FloodArchive!$A$2:$P$6000,13,FALSE)</f>
        <v>Heavy rain</v>
      </c>
      <c r="K2758" s="26">
        <f>VLOOKUP(A2758,[1]FloodArchive!$A$2:$P$6003,14,FALSE)</f>
        <v>1</v>
      </c>
      <c r="L2758" s="23">
        <f>VLOOKUP(A2758,[1]FloodArchive!$A$2:$P$6000,7,FALSE)</f>
        <v>119111.56</v>
      </c>
      <c r="M2758" s="27">
        <f t="shared" si="136"/>
        <v>6.1551351586687835</v>
      </c>
      <c r="N2758" s="23">
        <f>VLOOKUP(A2758,[1]FloodArchive!$A$2:$P$6000,5,FALSE)</f>
        <v>-51.261000000000003</v>
      </c>
      <c r="O2758" s="23">
        <f>VLOOKUP(A2758,[1]FloodArchive!$A$2:$P$6000,6,FALSE)</f>
        <v>-25.262799999999999</v>
      </c>
      <c r="P2758" s="33"/>
    </row>
    <row r="2759" spans="1:16" ht="39.950000000000003" customHeight="1" x14ac:dyDescent="0.2">
      <c r="A2759" s="138">
        <f t="shared" si="134"/>
        <v>1457</v>
      </c>
      <c r="B2759" s="21" t="str">
        <f>VLOOKUP(A2759,[1]FloodArchive!$A$2:$N$6000,3,FALSE)</f>
        <v>India</v>
      </c>
      <c r="C2759" s="22" t="s">
        <v>5307</v>
      </c>
      <c r="D2759" s="24">
        <f>VLOOKUP(A2759,[1]FloodArchive!$A$2:$P$6000,8,FALSE)</f>
        <v>36069</v>
      </c>
      <c r="E2759" s="24">
        <f>VLOOKUP(A2759,[1]FloodArchive!$A$2:$P$6000,9,FALSE)</f>
        <v>36088</v>
      </c>
      <c r="F2759" s="25">
        <f t="shared" si="135"/>
        <v>20</v>
      </c>
      <c r="G2759" s="23">
        <f>VLOOKUP(A2759,[1]FloodArchive!$A$2:$P$6000,11,FALSE)</f>
        <v>230</v>
      </c>
      <c r="H2759" s="23">
        <f>VLOOKUP(A2759,[1]FloodArchive!$A$2:$P$6000,12,FALSE)</f>
        <v>80000</v>
      </c>
      <c r="I2759" s="36">
        <v>530000000</v>
      </c>
      <c r="J2759" s="23" t="str">
        <f>VLOOKUP(A2759,[1]FloodArchive!$A$2:$P$6000,13,FALSE)</f>
        <v>Heavy rain</v>
      </c>
      <c r="K2759" s="26">
        <f>VLOOKUP(A2759,[1]FloodArchive!$A$2:$P$6003,14,FALSE)</f>
        <v>1</v>
      </c>
      <c r="L2759" s="23">
        <f>VLOOKUP(A2759,[1]FloodArchive!$A$2:$P$6000,7,FALSE)</f>
        <v>194230.08</v>
      </c>
      <c r="M2759" s="27">
        <f t="shared" si="136"/>
        <v>6.5893464847086713</v>
      </c>
      <c r="N2759" s="23">
        <f>VLOOKUP(A2759,[1]FloodArchive!$A$2:$P$6000,5,FALSE)</f>
        <v>79.404200000000003</v>
      </c>
      <c r="O2759" s="23">
        <f>VLOOKUP(A2759,[1]FloodArchive!$A$2:$P$6000,6,FALSE)</f>
        <v>16.1464</v>
      </c>
      <c r="P2759" s="33"/>
    </row>
    <row r="2760" spans="1:16" ht="39.950000000000003" customHeight="1" x14ac:dyDescent="0.2">
      <c r="A2760" s="138">
        <f t="shared" si="134"/>
        <v>1456</v>
      </c>
      <c r="B2760" s="21" t="str">
        <f>VLOOKUP(A2760,[1]FloodArchive!$A$2:$N$6000,3,FALSE)</f>
        <v>Philippines</v>
      </c>
      <c r="C2760" s="22">
        <v>0</v>
      </c>
      <c r="D2760" s="24">
        <f>VLOOKUP(A2760,[1]FloodArchive!$A$2:$P$6000,8,FALSE)</f>
        <v>36081</v>
      </c>
      <c r="E2760" s="24">
        <f>VLOOKUP(A2760,[1]FloodArchive!$A$2:$P$6000,9,FALSE)</f>
        <v>36085</v>
      </c>
      <c r="F2760" s="25">
        <f t="shared" si="135"/>
        <v>5</v>
      </c>
      <c r="G2760" s="23">
        <f>VLOOKUP(A2760,[1]FloodArchive!$A$2:$P$6000,11,FALSE)</f>
        <v>48</v>
      </c>
      <c r="H2760" s="23">
        <f>VLOOKUP(A2760,[1]FloodArchive!$A$2:$P$6000,12,FALSE)</f>
        <v>30000</v>
      </c>
      <c r="I2760" s="36"/>
      <c r="J2760" s="23" t="str">
        <f>VLOOKUP(A2760,[1]FloodArchive!$A$2:$P$6000,13,FALSE)</f>
        <v>Tropical cyclone</v>
      </c>
      <c r="K2760" s="26">
        <f>VLOOKUP(A2760,[1]FloodArchive!$A$2:$P$6003,14,FALSE)</f>
        <v>1</v>
      </c>
      <c r="L2760" s="23">
        <f>VLOOKUP(A2760,[1]FloodArchive!$A$2:$P$6000,7,FALSE)</f>
        <v>70498.490000000005</v>
      </c>
      <c r="M2760" s="27">
        <f t="shared" si="136"/>
        <v>5.5471498193176201</v>
      </c>
      <c r="N2760" s="23">
        <f>VLOOKUP(A2760,[1]FloodArchive!$A$2:$P$6000,5,FALSE)</f>
        <v>121.589</v>
      </c>
      <c r="O2760" s="23">
        <f>VLOOKUP(A2760,[1]FloodArchive!$A$2:$P$6000,6,FALSE)</f>
        <v>16.981100000000001</v>
      </c>
      <c r="P2760" s="33"/>
    </row>
    <row r="2761" spans="1:16" ht="39.950000000000003" customHeight="1" x14ac:dyDescent="0.2">
      <c r="A2761" s="138">
        <f t="shared" si="134"/>
        <v>1455</v>
      </c>
      <c r="B2761" s="21" t="str">
        <f>VLOOKUP(A2761,[1]FloodArchive!$A$2:$N$6000,3,FALSE)</f>
        <v>Iran</v>
      </c>
      <c r="C2761" s="22" t="s">
        <v>5308</v>
      </c>
      <c r="D2761" s="24">
        <f>VLOOKUP(A2761,[1]FloodArchive!$A$2:$P$6000,8,FALSE)</f>
        <v>36071</v>
      </c>
      <c r="E2761" s="24">
        <f>VLOOKUP(A2761,[1]FloodArchive!$A$2:$P$6000,9,FALSE)</f>
        <v>36077</v>
      </c>
      <c r="F2761" s="25">
        <f t="shared" si="135"/>
        <v>7</v>
      </c>
      <c r="G2761" s="23">
        <f>VLOOKUP(A2761,[1]FloodArchive!$A$2:$P$6000,11,FALSE)</f>
        <v>8</v>
      </c>
      <c r="H2761" s="23">
        <f>VLOOKUP(A2761,[1]FloodArchive!$A$2:$P$6000,12,FALSE)</f>
        <v>0</v>
      </c>
      <c r="I2761" s="36"/>
      <c r="J2761" s="23" t="str">
        <f>VLOOKUP(A2761,[1]FloodArchive!$A$2:$P$6000,13,FALSE)</f>
        <v>Heavy rain</v>
      </c>
      <c r="K2761" s="26">
        <f>VLOOKUP(A2761,[1]FloodArchive!$A$2:$P$6003,14,FALSE)</f>
        <v>1</v>
      </c>
      <c r="L2761" s="23">
        <f>VLOOKUP(A2761,[1]FloodArchive!$A$2:$P$6000,7,FALSE)</f>
        <v>37475.379999999997</v>
      </c>
      <c r="M2761" s="27">
        <f t="shared" si="136"/>
        <v>5.4188440852988542</v>
      </c>
      <c r="N2761" s="23">
        <f>VLOOKUP(A2761,[1]FloodArchive!$A$2:$P$6000,5,FALSE)</f>
        <v>54.236699999999999</v>
      </c>
      <c r="O2761" s="23">
        <f>VLOOKUP(A2761,[1]FloodArchive!$A$2:$P$6000,6,FALSE)</f>
        <v>37.142000000000003</v>
      </c>
      <c r="P2761" s="33"/>
    </row>
    <row r="2762" spans="1:16" ht="39.950000000000003" customHeight="1" x14ac:dyDescent="0.2">
      <c r="A2762" s="138">
        <f t="shared" si="134"/>
        <v>1454</v>
      </c>
      <c r="B2762" s="21" t="str">
        <f>VLOOKUP(A2762,[1]FloodArchive!$A$2:$N$6000,3,FALSE)</f>
        <v>Nigeria</v>
      </c>
      <c r="C2762" s="22" t="s">
        <v>5309</v>
      </c>
      <c r="D2762" s="24">
        <f>VLOOKUP(A2762,[1]FloodArchive!$A$2:$P$6000,8,FALSE)</f>
        <v>36080</v>
      </c>
      <c r="E2762" s="24">
        <f>VLOOKUP(A2762,[1]FloodArchive!$A$2:$P$6000,9,FALSE)</f>
        <v>36086</v>
      </c>
      <c r="F2762" s="25">
        <f t="shared" si="135"/>
        <v>7</v>
      </c>
      <c r="G2762" s="23">
        <f>VLOOKUP(A2762,[1]FloodArchive!$A$2:$P$6000,11,FALSE)</f>
        <v>0</v>
      </c>
      <c r="H2762" s="23">
        <f>VLOOKUP(A2762,[1]FloodArchive!$A$2:$P$6000,12,FALSE)</f>
        <v>110000</v>
      </c>
      <c r="I2762" s="36"/>
      <c r="J2762" s="23" t="str">
        <f>VLOOKUP(A2762,[1]FloodArchive!$A$2:$P$6000,13,FALSE)</f>
        <v>Heavy rain</v>
      </c>
      <c r="K2762" s="26">
        <f>VLOOKUP(A2762,[1]FloodArchive!$A$2:$P$6003,14,FALSE)</f>
        <v>1</v>
      </c>
      <c r="L2762" s="23">
        <f>VLOOKUP(A2762,[1]FloodArchive!$A$2:$P$6000,7,FALSE)</f>
        <v>29086.58</v>
      </c>
      <c r="M2762" s="27">
        <f t="shared" si="136"/>
        <v>5.3087906999191121</v>
      </c>
      <c r="N2762" s="23">
        <f>VLOOKUP(A2762,[1]FloodArchive!$A$2:$P$6000,5,FALSE)</f>
        <v>4.4898300000000004</v>
      </c>
      <c r="O2762" s="23">
        <f>VLOOKUP(A2762,[1]FloodArchive!$A$2:$P$6000,6,FALSE)</f>
        <v>8.8416200000000007</v>
      </c>
      <c r="P2762" s="33"/>
    </row>
    <row r="2763" spans="1:16" ht="39.950000000000003" customHeight="1" x14ac:dyDescent="0.2">
      <c r="A2763" s="138">
        <f t="shared" ref="A2763:A2826" si="137">A2764+1</f>
        <v>1453</v>
      </c>
      <c r="B2763" s="21" t="str">
        <f>VLOOKUP(A2763,[1]FloodArchive!$A$2:$N$6000,3,FALSE)</f>
        <v>Algeria</v>
      </c>
      <c r="C2763" s="22" t="s">
        <v>5310</v>
      </c>
      <c r="D2763" s="24">
        <f>VLOOKUP(A2763,[1]FloodArchive!$A$2:$P$6000,8,FALSE)</f>
        <v>36061</v>
      </c>
      <c r="E2763" s="24">
        <f>VLOOKUP(A2763,[1]FloodArchive!$A$2:$P$6000,9,FALSE)</f>
        <v>36062</v>
      </c>
      <c r="F2763" s="25">
        <f t="shared" si="135"/>
        <v>2</v>
      </c>
      <c r="G2763" s="23">
        <f>VLOOKUP(A2763,[1]FloodArchive!$A$2:$P$6000,11,FALSE)</f>
        <v>1</v>
      </c>
      <c r="H2763" s="23">
        <f>VLOOKUP(A2763,[1]FloodArchive!$A$2:$P$6000,12,FALSE)</f>
        <v>700</v>
      </c>
      <c r="I2763" s="36"/>
      <c r="J2763" s="23" t="str">
        <f>VLOOKUP(A2763,[1]FloodArchive!$A$2:$P$6000,13,FALSE)</f>
        <v>Brief torrential rain</v>
      </c>
      <c r="K2763" s="26">
        <f>VLOOKUP(A2763,[1]FloodArchive!$A$2:$P$6003,14,FALSE)</f>
        <v>1</v>
      </c>
      <c r="L2763" s="23">
        <f>VLOOKUP(A2763,[1]FloodArchive!$A$2:$P$6000,7,FALSE)</f>
        <v>15756.75</v>
      </c>
      <c r="M2763" s="27">
        <f t="shared" si="136"/>
        <v>4.4984966401233351</v>
      </c>
      <c r="N2763" s="23">
        <f>VLOOKUP(A2763,[1]FloodArchive!$A$2:$P$6000,5,FALSE)</f>
        <v>4.12995</v>
      </c>
      <c r="O2763" s="23">
        <f>VLOOKUP(A2763,[1]FloodArchive!$A$2:$P$6000,6,FALSE)</f>
        <v>35.840299999999999</v>
      </c>
      <c r="P2763" s="33"/>
    </row>
    <row r="2764" spans="1:16" ht="39.950000000000003" customHeight="1" x14ac:dyDescent="0.2">
      <c r="A2764" s="138">
        <f t="shared" si="137"/>
        <v>1452</v>
      </c>
      <c r="B2764" s="21" t="str">
        <f>VLOOKUP(A2764,[1]FloodArchive!$A$2:$N$6000,3,FALSE)</f>
        <v>Benin</v>
      </c>
      <c r="C2764" s="22" t="s">
        <v>5311</v>
      </c>
      <c r="D2764" s="24">
        <f>VLOOKUP(A2764,[1]FloodArchive!$A$2:$P$6000,8,FALSE)</f>
        <v>36039</v>
      </c>
      <c r="E2764" s="24">
        <f>VLOOKUP(A2764,[1]FloodArchive!$A$2:$P$6000,9,FALSE)</f>
        <v>36062</v>
      </c>
      <c r="F2764" s="25">
        <f t="shared" si="135"/>
        <v>24</v>
      </c>
      <c r="G2764" s="23">
        <f>VLOOKUP(A2764,[1]FloodArchive!$A$2:$P$6000,11,FALSE)</f>
        <v>5</v>
      </c>
      <c r="H2764" s="23">
        <f>VLOOKUP(A2764,[1]FloodArchive!$A$2:$P$6000,12,FALSE)</f>
        <v>5500</v>
      </c>
      <c r="I2764" s="36"/>
      <c r="J2764" s="23" t="str">
        <f>VLOOKUP(A2764,[1]FloodArchive!$A$2:$P$6000,13,FALSE)</f>
        <v>Heavy rain</v>
      </c>
      <c r="K2764" s="26">
        <f>VLOOKUP(A2764,[1]FloodArchive!$A$2:$P$6003,14,FALSE)</f>
        <v>1</v>
      </c>
      <c r="L2764" s="23">
        <f>VLOOKUP(A2764,[1]FloodArchive!$A$2:$P$6000,7,FALSE)</f>
        <v>63075.85</v>
      </c>
      <c r="M2764" s="27">
        <f t="shared" si="136"/>
        <v>6.1800743534231728</v>
      </c>
      <c r="N2764" s="23">
        <f>VLOOKUP(A2764,[1]FloodArchive!$A$2:$P$6000,5,FALSE)</f>
        <v>2.3152300000000001</v>
      </c>
      <c r="O2764" s="23">
        <f>VLOOKUP(A2764,[1]FloodArchive!$A$2:$P$6000,6,FALSE)</f>
        <v>11.0162</v>
      </c>
      <c r="P2764" s="33"/>
    </row>
    <row r="2765" spans="1:16" ht="39.950000000000003" customHeight="1" x14ac:dyDescent="0.2">
      <c r="A2765" s="138">
        <f t="shared" si="137"/>
        <v>1451</v>
      </c>
      <c r="B2765" s="21" t="str">
        <f>VLOOKUP(A2765,[1]FloodArchive!$A$2:$N$6000,3,FALSE)</f>
        <v>Japan</v>
      </c>
      <c r="C2765" s="22" t="s">
        <v>5312</v>
      </c>
      <c r="D2765" s="24">
        <f>VLOOKUP(A2765,[1]FloodArchive!$A$2:$P$6000,8,FALSE)</f>
        <v>36068</v>
      </c>
      <c r="E2765" s="24">
        <f>VLOOKUP(A2765,[1]FloodArchive!$A$2:$P$6000,9,FALSE)</f>
        <v>36070</v>
      </c>
      <c r="F2765" s="25">
        <f t="shared" si="135"/>
        <v>3</v>
      </c>
      <c r="G2765" s="23">
        <f>VLOOKUP(A2765,[1]FloodArchive!$A$2:$P$6000,11,FALSE)</f>
        <v>6</v>
      </c>
      <c r="H2765" s="23">
        <f>VLOOKUP(A2765,[1]FloodArchive!$A$2:$P$6000,12,FALSE)</f>
        <v>2200</v>
      </c>
      <c r="I2765" s="36"/>
      <c r="J2765" s="23" t="str">
        <f>VLOOKUP(A2765,[1]FloodArchive!$A$2:$P$6000,13,FALSE)</f>
        <v>Brief torrential rain</v>
      </c>
      <c r="K2765" s="26">
        <f>VLOOKUP(A2765,[1]FloodArchive!$A$2:$P$6003,14,FALSE)</f>
        <v>2</v>
      </c>
      <c r="L2765" s="23">
        <f>VLOOKUP(A2765,[1]FloodArchive!$A$2:$P$6000,7,FALSE)</f>
        <v>9471.48</v>
      </c>
      <c r="M2765" s="27">
        <f t="shared" si="136"/>
        <v>4.75456909692784</v>
      </c>
      <c r="N2765" s="23">
        <f>VLOOKUP(A2765,[1]FloodArchive!$A$2:$P$6000,5,FALSE)</f>
        <v>134.16300000000001</v>
      </c>
      <c r="O2765" s="23">
        <f>VLOOKUP(A2765,[1]FloodArchive!$A$2:$P$6000,6,FALSE)</f>
        <v>33.328800000000001</v>
      </c>
      <c r="P2765" s="33"/>
    </row>
    <row r="2766" spans="1:16" ht="39.950000000000003" customHeight="1" x14ac:dyDescent="0.2">
      <c r="A2766" s="138">
        <f t="shared" si="137"/>
        <v>1450</v>
      </c>
      <c r="B2766" s="21" t="str">
        <f>VLOOKUP(A2766,[1]FloodArchive!$A$2:$N$6000,3,FALSE)</f>
        <v>South Korea</v>
      </c>
      <c r="C2766" s="22" t="s">
        <v>5313</v>
      </c>
      <c r="D2766" s="24">
        <f>VLOOKUP(A2766,[1]FloodArchive!$A$2:$P$6000,8,FALSE)</f>
        <v>36065</v>
      </c>
      <c r="E2766" s="24">
        <f>VLOOKUP(A2766,[1]FloodArchive!$A$2:$P$6000,9,FALSE)</f>
        <v>36069</v>
      </c>
      <c r="F2766" s="25">
        <f t="shared" si="135"/>
        <v>5</v>
      </c>
      <c r="G2766" s="23">
        <f>VLOOKUP(A2766,[1]FloodArchive!$A$2:$P$6000,11,FALSE)</f>
        <v>19</v>
      </c>
      <c r="H2766" s="23">
        <f>VLOOKUP(A2766,[1]FloodArchive!$A$2:$P$6000,12,FALSE)</f>
        <v>2376</v>
      </c>
      <c r="I2766" s="36"/>
      <c r="J2766" s="23" t="str">
        <f>VLOOKUP(A2766,[1]FloodArchive!$A$2:$P$6000,13,FALSE)</f>
        <v>Tropical cyclone</v>
      </c>
      <c r="K2766" s="26">
        <f>VLOOKUP(A2766,[1]FloodArchive!$A$2:$P$6003,14,FALSE)</f>
        <v>1</v>
      </c>
      <c r="L2766" s="23">
        <f>VLOOKUP(A2766,[1]FloodArchive!$A$2:$P$6000,7,FALSE)</f>
        <v>39190.11</v>
      </c>
      <c r="M2766" s="27">
        <f t="shared" si="136"/>
        <v>5.2921464868068737</v>
      </c>
      <c r="N2766" s="23">
        <f>VLOOKUP(A2766,[1]FloodArchive!$A$2:$P$6000,5,FALSE)</f>
        <v>127.577</v>
      </c>
      <c r="O2766" s="23">
        <f>VLOOKUP(A2766,[1]FloodArchive!$A$2:$P$6000,6,FALSE)</f>
        <v>35.595300000000002</v>
      </c>
      <c r="P2766" s="33" t="s">
        <v>5314</v>
      </c>
    </row>
    <row r="2767" spans="1:16" ht="39.950000000000003" customHeight="1" x14ac:dyDescent="0.2">
      <c r="A2767" s="138">
        <f t="shared" si="137"/>
        <v>1449</v>
      </c>
      <c r="B2767" s="21" t="str">
        <f>VLOOKUP(A2767,[1]FloodArchive!$A$2:$N$6000,3,FALSE)</f>
        <v>Liberia</v>
      </c>
      <c r="C2767" s="22" t="s">
        <v>5315</v>
      </c>
      <c r="D2767" s="24">
        <f>VLOOKUP(A2767,[1]FloodArchive!$A$2:$P$6000,8,FALSE)</f>
        <v>36055</v>
      </c>
      <c r="E2767" s="24">
        <f>VLOOKUP(A2767,[1]FloodArchive!$A$2:$P$6000,9,FALSE)</f>
        <v>36070</v>
      </c>
      <c r="F2767" s="25">
        <f t="shared" si="135"/>
        <v>16</v>
      </c>
      <c r="G2767" s="23">
        <f>VLOOKUP(A2767,[1]FloodArchive!$A$2:$P$6000,11,FALSE)</f>
        <v>8</v>
      </c>
      <c r="H2767" s="23">
        <f>VLOOKUP(A2767,[1]FloodArchive!$A$2:$P$6000,12,FALSE)</f>
        <v>5000</v>
      </c>
      <c r="I2767" s="36"/>
      <c r="J2767" s="23" t="str">
        <f>VLOOKUP(A2767,[1]FloodArchive!$A$2:$P$6000,13,FALSE)</f>
        <v>Heavy rain</v>
      </c>
      <c r="K2767" s="26">
        <f>VLOOKUP(A2767,[1]FloodArchive!$A$2:$P$6003,14,FALSE)</f>
        <v>1</v>
      </c>
      <c r="L2767" s="23">
        <f>VLOOKUP(A2767,[1]FloodArchive!$A$2:$P$6000,7,FALSE)</f>
        <v>5936.01</v>
      </c>
      <c r="M2767" s="27">
        <f t="shared" si="136"/>
        <v>4.9776146065544493</v>
      </c>
      <c r="N2767" s="23">
        <f>VLOOKUP(A2767,[1]FloodArchive!$A$2:$P$6000,5,FALSE)</f>
        <v>-10.9621</v>
      </c>
      <c r="O2767" s="23">
        <f>VLOOKUP(A2767,[1]FloodArchive!$A$2:$P$6000,6,FALSE)</f>
        <v>7.0575299999999999</v>
      </c>
      <c r="P2767" s="33"/>
    </row>
    <row r="2768" spans="1:16" ht="39.950000000000003" customHeight="1" x14ac:dyDescent="0.2">
      <c r="A2768" s="138">
        <f t="shared" si="137"/>
        <v>1448</v>
      </c>
      <c r="B2768" s="21" t="str">
        <f>VLOOKUP(A2768,[1]FloodArchive!$A$2:$N$6000,3,FALSE)</f>
        <v>USA</v>
      </c>
      <c r="C2768" s="22" t="s">
        <v>5316</v>
      </c>
      <c r="D2768" s="24">
        <f>VLOOKUP(A2768,[1]FloodArchive!$A$2:$P$6000,8,FALSE)</f>
        <v>36074</v>
      </c>
      <c r="E2768" s="24">
        <f>VLOOKUP(A2768,[1]FloodArchive!$A$2:$P$6000,9,FALSE)</f>
        <v>36075</v>
      </c>
      <c r="F2768" s="25">
        <f t="shared" si="135"/>
        <v>2</v>
      </c>
      <c r="G2768" s="23">
        <f>VLOOKUP(A2768,[1]FloodArchive!$A$2:$P$6000,11,FALSE)</f>
        <v>11</v>
      </c>
      <c r="H2768" s="23">
        <f>VLOOKUP(A2768,[1]FloodArchive!$A$2:$P$6000,12,FALSE)</f>
        <v>0</v>
      </c>
      <c r="I2768" s="36">
        <v>50000000</v>
      </c>
      <c r="J2768" s="23" t="str">
        <f>VLOOKUP(A2768,[1]FloodArchive!$A$2:$P$6000,13,FALSE)</f>
        <v>Heavy rain</v>
      </c>
      <c r="K2768" s="26">
        <f>VLOOKUP(A2768,[1]FloodArchive!$A$2:$P$6003,14,FALSE)</f>
        <v>1</v>
      </c>
      <c r="L2768" s="23">
        <f>VLOOKUP(A2768,[1]FloodArchive!$A$2:$P$6000,7,FALSE)</f>
        <v>6064.27</v>
      </c>
      <c r="M2768" s="27">
        <f t="shared" si="136"/>
        <v>4.0838085248479548</v>
      </c>
      <c r="N2768" s="23">
        <f>VLOOKUP(A2768,[1]FloodArchive!$A$2:$P$6000,5,FALSE)</f>
        <v>-94.155699999999996</v>
      </c>
      <c r="O2768" s="23">
        <f>VLOOKUP(A2768,[1]FloodArchive!$A$2:$P$6000,6,FALSE)</f>
        <v>38.956699999999998</v>
      </c>
      <c r="P2768" s="33"/>
    </row>
    <row r="2769" spans="1:16" ht="39.950000000000003" customHeight="1" x14ac:dyDescent="0.2">
      <c r="A2769" s="138">
        <f t="shared" si="137"/>
        <v>1447</v>
      </c>
      <c r="B2769" s="21" t="str">
        <f>VLOOKUP(A2769,[1]FloodArchive!$A$2:$N$6000,3,FALSE)</f>
        <v>USA</v>
      </c>
      <c r="C2769" s="22" t="s">
        <v>5317</v>
      </c>
      <c r="D2769" s="24">
        <f>VLOOKUP(A2769,[1]FloodArchive!$A$2:$P$6000,8,FALSE)</f>
        <v>36053</v>
      </c>
      <c r="E2769" s="24">
        <f>VLOOKUP(A2769,[1]FloodArchive!$A$2:$P$6000,9,FALSE)</f>
        <v>36054</v>
      </c>
      <c r="F2769" s="25">
        <f t="shared" si="135"/>
        <v>2</v>
      </c>
      <c r="G2769" s="23">
        <f>VLOOKUP(A2769,[1]FloodArchive!$A$2:$P$6000,11,FALSE)</f>
        <v>4</v>
      </c>
      <c r="H2769" s="23">
        <f>VLOOKUP(A2769,[1]FloodArchive!$A$2:$P$6000,12,FALSE)</f>
        <v>0</v>
      </c>
      <c r="I2769" s="36">
        <v>250000000</v>
      </c>
      <c r="J2769" s="23" t="str">
        <f>VLOOKUP(A2769,[1]FloodArchive!$A$2:$P$6000,13,FALSE)</f>
        <v>Tropical cyclone</v>
      </c>
      <c r="K2769" s="26">
        <f>VLOOKUP(A2769,[1]FloodArchive!$A$2:$P$6003,14,FALSE)</f>
        <v>1</v>
      </c>
      <c r="L2769" s="23">
        <f>VLOOKUP(A2769,[1]FloodArchive!$A$2:$P$6000,7,FALSE)</f>
        <v>214764.31</v>
      </c>
      <c r="M2769" s="27">
        <f t="shared" si="136"/>
        <v>5.6329921066863911</v>
      </c>
      <c r="N2769" s="23">
        <f>VLOOKUP(A2769,[1]FloodArchive!$A$2:$P$6000,5,FALSE)</f>
        <v>-87.05</v>
      </c>
      <c r="O2769" s="23">
        <f>VLOOKUP(A2769,[1]FloodArchive!$A$2:$P$6000,6,FALSE)</f>
        <v>30.664200000000001</v>
      </c>
      <c r="P2769" s="33" t="s">
        <v>5318</v>
      </c>
    </row>
    <row r="2770" spans="1:16" ht="39.950000000000003" customHeight="1" x14ac:dyDescent="0.2">
      <c r="A2770" s="138">
        <f t="shared" si="137"/>
        <v>1446</v>
      </c>
      <c r="B2770" s="21" t="str">
        <f>VLOOKUP(A2770,[1]FloodArchive!$A$2:$N$6000,3,FALSE)</f>
        <v>Dominican Republic</v>
      </c>
      <c r="C2770" s="22">
        <v>0</v>
      </c>
      <c r="D2770" s="24">
        <f>VLOOKUP(A2770,[1]FloodArchive!$A$2:$P$6000,8,FALSE)</f>
        <v>36059</v>
      </c>
      <c r="E2770" s="24">
        <f>VLOOKUP(A2770,[1]FloodArchive!$A$2:$P$6000,9,FALSE)</f>
        <v>36060</v>
      </c>
      <c r="F2770" s="25">
        <f t="shared" si="135"/>
        <v>2</v>
      </c>
      <c r="G2770" s="23">
        <f>VLOOKUP(A2770,[1]FloodArchive!$A$2:$P$6000,11,FALSE)</f>
        <v>353</v>
      </c>
      <c r="H2770" s="23">
        <f>VLOOKUP(A2770,[1]FloodArchive!$A$2:$P$6000,12,FALSE)</f>
        <v>11140</v>
      </c>
      <c r="I2770" s="36"/>
      <c r="J2770" s="23" t="str">
        <f>VLOOKUP(A2770,[1]FloodArchive!$A$2:$P$6000,13,FALSE)</f>
        <v>Tropical cyclone</v>
      </c>
      <c r="K2770" s="26">
        <f>VLOOKUP(A2770,[1]FloodArchive!$A$2:$P$6003,14,FALSE)</f>
        <v>1</v>
      </c>
      <c r="L2770" s="23">
        <f>VLOOKUP(A2770,[1]FloodArchive!$A$2:$P$6000,7,FALSE)</f>
        <v>67469.38</v>
      </c>
      <c r="M2770" s="27">
        <f t="shared" si="136"/>
        <v>5.1301367149519876</v>
      </c>
      <c r="N2770" s="23">
        <f>VLOOKUP(A2770,[1]FloodArchive!$A$2:$P$6000,5,FALSE)</f>
        <v>-70.840100000000007</v>
      </c>
      <c r="O2770" s="23">
        <f>VLOOKUP(A2770,[1]FloodArchive!$A$2:$P$6000,6,FALSE)</f>
        <v>18.673300000000001</v>
      </c>
      <c r="P2770" s="33" t="s">
        <v>5318</v>
      </c>
    </row>
    <row r="2771" spans="1:16" ht="39.950000000000003" customHeight="1" x14ac:dyDescent="0.2">
      <c r="A2771" s="138">
        <f t="shared" si="137"/>
        <v>1445</v>
      </c>
      <c r="B2771" s="21" t="str">
        <f>VLOOKUP(A2771,[1]FloodArchive!$A$2:$N$6000,3,FALSE)</f>
        <v>Phillipines</v>
      </c>
      <c r="C2771" s="22" t="s">
        <v>5319</v>
      </c>
      <c r="D2771" s="24">
        <f>VLOOKUP(A2771,[1]FloodArchive!$A$2:$P$6000,8,FALSE)</f>
        <v>36055</v>
      </c>
      <c r="E2771" s="24">
        <f>VLOOKUP(A2771,[1]FloodArchive!$A$2:$P$6000,9,FALSE)</f>
        <v>36057</v>
      </c>
      <c r="F2771" s="25">
        <f t="shared" si="135"/>
        <v>3</v>
      </c>
      <c r="G2771" s="23">
        <f>VLOOKUP(A2771,[1]FloodArchive!$A$2:$P$6000,11,FALSE)</f>
        <v>27</v>
      </c>
      <c r="H2771" s="23">
        <f>VLOOKUP(A2771,[1]FloodArchive!$A$2:$P$6000,12,FALSE)</f>
        <v>70512</v>
      </c>
      <c r="I2771" s="36"/>
      <c r="J2771" s="23" t="str">
        <f>VLOOKUP(A2771,[1]FloodArchive!$A$2:$P$6000,13,FALSE)</f>
        <v>Heavy rain</v>
      </c>
      <c r="K2771" s="26">
        <f>VLOOKUP(A2771,[1]FloodArchive!$A$2:$P$6003,14,FALSE)</f>
        <v>1</v>
      </c>
      <c r="L2771" s="23">
        <f>VLOOKUP(A2771,[1]FloodArchive!$A$2:$P$6000,7,FALSE)</f>
        <v>3669.43</v>
      </c>
      <c r="M2771" s="27">
        <f t="shared" si="136"/>
        <v>4.0417198620016102</v>
      </c>
      <c r="N2771" s="23">
        <f>VLOOKUP(A2771,[1]FloodArchive!$A$2:$P$6000,5,FALSE)</f>
        <v>120.78100000000001</v>
      </c>
      <c r="O2771" s="23">
        <f>VLOOKUP(A2771,[1]FloodArchive!$A$2:$P$6000,6,FALSE)</f>
        <v>15.024699999999999</v>
      </c>
      <c r="P2771" s="33"/>
    </row>
    <row r="2772" spans="1:16" ht="39.950000000000003" customHeight="1" x14ac:dyDescent="0.2">
      <c r="A2772" s="138">
        <f t="shared" si="137"/>
        <v>1444</v>
      </c>
      <c r="B2772" s="21" t="str">
        <f>VLOOKUP(A2772,[1]FloodArchive!$A$2:$N$6000,3,FALSE)</f>
        <v>India</v>
      </c>
      <c r="C2772" s="22" t="s">
        <v>5320</v>
      </c>
      <c r="D2772" s="24">
        <f>VLOOKUP(A2772,[1]FloodArchive!$A$2:$P$6000,8,FALSE)</f>
        <v>36054</v>
      </c>
      <c r="E2772" s="24">
        <f>VLOOKUP(A2772,[1]FloodArchive!$A$2:$P$6000,9,FALSE)</f>
        <v>36056</v>
      </c>
      <c r="F2772" s="25">
        <f t="shared" si="135"/>
        <v>3</v>
      </c>
      <c r="G2772" s="23">
        <f>VLOOKUP(A2772,[1]FloodArchive!$A$2:$P$6000,11,FALSE)</f>
        <v>12</v>
      </c>
      <c r="H2772" s="23">
        <f>VLOOKUP(A2772,[1]FloodArchive!$A$2:$P$6000,12,FALSE)</f>
        <v>50000</v>
      </c>
      <c r="I2772" s="36"/>
      <c r="J2772" s="23" t="str">
        <f>VLOOKUP(A2772,[1]FloodArchive!$A$2:$P$6000,13,FALSE)</f>
        <v>Dam/Levy, break or release</v>
      </c>
      <c r="K2772" s="26">
        <f>VLOOKUP(A2772,[1]FloodArchive!$A$2:$P$6003,14,FALSE)</f>
        <v>1</v>
      </c>
      <c r="L2772" s="23">
        <f>VLOOKUP(A2772,[1]FloodArchive!$A$2:$P$6000,7,FALSE)</f>
        <v>214517.36</v>
      </c>
      <c r="M2772" s="27">
        <f t="shared" si="136"/>
        <v>5.8085836983132886</v>
      </c>
      <c r="N2772" s="23">
        <f>VLOOKUP(A2772,[1]FloodArchive!$A$2:$P$6000,5,FALSE)</f>
        <v>74.416399999999996</v>
      </c>
      <c r="O2772" s="23">
        <f>VLOOKUP(A2772,[1]FloodArchive!$A$2:$P$6000,6,FALSE)</f>
        <v>20.403700000000001</v>
      </c>
      <c r="P2772" s="33"/>
    </row>
    <row r="2773" spans="1:16" ht="39.950000000000003" customHeight="1" x14ac:dyDescent="0.2">
      <c r="A2773" s="138">
        <f t="shared" si="137"/>
        <v>1443</v>
      </c>
      <c r="B2773" s="21" t="str">
        <f>VLOOKUP(A2773,[1]FloodArchive!$A$2:$N$6000,3,FALSE)</f>
        <v>Croatia</v>
      </c>
      <c r="C2773" s="22" t="s">
        <v>5321</v>
      </c>
      <c r="D2773" s="24">
        <f>VLOOKUP(A2773,[1]FloodArchive!$A$2:$P$6000,8,FALSE)</f>
        <v>36053</v>
      </c>
      <c r="E2773" s="24">
        <f>VLOOKUP(A2773,[1]FloodArchive!$A$2:$P$6000,9,FALSE)</f>
        <v>36054</v>
      </c>
      <c r="F2773" s="25">
        <f t="shared" si="135"/>
        <v>2</v>
      </c>
      <c r="G2773" s="23">
        <f>VLOOKUP(A2773,[1]FloodArchive!$A$2:$P$6000,11,FALSE)</f>
        <v>0</v>
      </c>
      <c r="H2773" s="23">
        <f>VLOOKUP(A2773,[1]FloodArchive!$A$2:$P$6000,12,FALSE)</f>
        <v>0</v>
      </c>
      <c r="I2773" s="36">
        <v>10000000</v>
      </c>
      <c r="J2773" s="23" t="str">
        <f>VLOOKUP(A2773,[1]FloodArchive!$A$2:$P$6000,13,FALSE)</f>
        <v>Heavy rain</v>
      </c>
      <c r="K2773" s="26">
        <f>VLOOKUP(A2773,[1]FloodArchive!$A$2:$P$6003,14,FALSE)</f>
        <v>1</v>
      </c>
      <c r="L2773" s="23">
        <f>VLOOKUP(A2773,[1]FloodArchive!$A$2:$P$6000,7,FALSE)</f>
        <v>20621.490000000002</v>
      </c>
      <c r="M2773" s="27">
        <f t="shared" si="136"/>
        <v>4.6153500375716874</v>
      </c>
      <c r="N2773" s="23">
        <f>VLOOKUP(A2773,[1]FloodArchive!$A$2:$P$6000,5,FALSE)</f>
        <v>16.832999999999998</v>
      </c>
      <c r="O2773" s="23">
        <f>VLOOKUP(A2773,[1]FloodArchive!$A$2:$P$6000,6,FALSE)</f>
        <v>45.763800000000003</v>
      </c>
      <c r="P2773" s="33"/>
    </row>
    <row r="2774" spans="1:16" ht="39.950000000000003" customHeight="1" x14ac:dyDescent="0.2">
      <c r="A2774" s="138">
        <f t="shared" si="137"/>
        <v>1442</v>
      </c>
      <c r="B2774" s="21" t="str">
        <f>VLOOKUP(A2774,[1]FloodArchive!$A$2:$N$6000,3,FALSE)</f>
        <v>Belgium</v>
      </c>
      <c r="C2774" s="22" t="s">
        <v>5322</v>
      </c>
      <c r="D2774" s="24">
        <f>VLOOKUP(A2774,[1]FloodArchive!$A$2:$P$6000,8,FALSE)</f>
        <v>36052</v>
      </c>
      <c r="E2774" s="24">
        <f>VLOOKUP(A2774,[1]FloodArchive!$A$2:$P$6000,9,FALSE)</f>
        <v>36054</v>
      </c>
      <c r="F2774" s="25">
        <f t="shared" si="135"/>
        <v>3</v>
      </c>
      <c r="G2774" s="23">
        <f>VLOOKUP(A2774,[1]FloodArchive!$A$2:$P$6000,11,FALSE)</f>
        <v>1</v>
      </c>
      <c r="H2774" s="23">
        <f>VLOOKUP(A2774,[1]FloodArchive!$A$2:$P$6000,12,FALSE)</f>
        <v>400</v>
      </c>
      <c r="I2774" s="36"/>
      <c r="J2774" s="23" t="str">
        <f>VLOOKUP(A2774,[1]FloodArchive!$A$2:$P$6000,13,FALSE)</f>
        <v>Heavy rain</v>
      </c>
      <c r="K2774" s="26">
        <f>VLOOKUP(A2774,[1]FloodArchive!$A$2:$P$6003,14,FALSE)</f>
        <v>2</v>
      </c>
      <c r="L2774" s="23">
        <f>VLOOKUP(A2774,[1]FloodArchive!$A$2:$P$6000,7,FALSE)</f>
        <v>26853.61</v>
      </c>
      <c r="M2774" s="27">
        <f t="shared" si="136"/>
        <v>5.2071539276703556</v>
      </c>
      <c r="N2774" s="23">
        <f>VLOOKUP(A2774,[1]FloodArchive!$A$2:$P$6000,5,FALSE)</f>
        <v>4.9875400000000001</v>
      </c>
      <c r="O2774" s="23">
        <f>VLOOKUP(A2774,[1]FloodArchive!$A$2:$P$6000,6,FALSE)</f>
        <v>51.0242</v>
      </c>
      <c r="P2774" s="33"/>
    </row>
    <row r="2775" spans="1:16" ht="39.950000000000003" customHeight="1" x14ac:dyDescent="0.2">
      <c r="A2775" s="138">
        <f t="shared" si="137"/>
        <v>1441</v>
      </c>
      <c r="B2775" s="21" t="str">
        <f>VLOOKUP(A2775,[1]FloodArchive!$A$2:$N$6000,3,FALSE)</f>
        <v>USA</v>
      </c>
      <c r="C2775" s="22" t="s">
        <v>5323</v>
      </c>
      <c r="D2775" s="24">
        <f>VLOOKUP(A2775,[1]FloodArchive!$A$2:$P$6000,8,FALSE)</f>
        <v>36049</v>
      </c>
      <c r="E2775" s="24">
        <f>VLOOKUP(A2775,[1]FloodArchive!$A$2:$P$6000,9,FALSE)</f>
        <v>36052</v>
      </c>
      <c r="F2775" s="25">
        <f t="shared" si="135"/>
        <v>4</v>
      </c>
      <c r="G2775" s="23">
        <f>VLOOKUP(A2775,[1]FloodArchive!$A$2:$P$6000,11,FALSE)</f>
        <v>1</v>
      </c>
      <c r="H2775" s="23">
        <f>VLOOKUP(A2775,[1]FloodArchive!$A$2:$P$6000,12,FALSE)</f>
        <v>17</v>
      </c>
      <c r="I2775" s="36"/>
      <c r="J2775" s="23" t="str">
        <f>VLOOKUP(A2775,[1]FloodArchive!$A$2:$P$6000,13,FALSE)</f>
        <v>Tropical cyclone</v>
      </c>
      <c r="K2775" s="26">
        <f>VLOOKUP(A2775,[1]FloodArchive!$A$2:$P$6003,14,FALSE)</f>
        <v>1</v>
      </c>
      <c r="L2775" s="23">
        <f>VLOOKUP(A2775,[1]FloodArchive!$A$2:$P$6000,7,FALSE)</f>
        <v>60557.25</v>
      </c>
      <c r="M2775" s="27">
        <f t="shared" si="136"/>
        <v>5.3842261362720496</v>
      </c>
      <c r="N2775" s="23">
        <f>VLOOKUP(A2775,[1]FloodArchive!$A$2:$P$6000,5,FALSE)</f>
        <v>-92.570700000000002</v>
      </c>
      <c r="O2775" s="23">
        <f>VLOOKUP(A2775,[1]FloodArchive!$A$2:$P$6000,6,FALSE)</f>
        <v>29.676400000000001</v>
      </c>
      <c r="P2775" s="33"/>
    </row>
    <row r="2776" spans="1:16" ht="39.950000000000003" customHeight="1" x14ac:dyDescent="0.2">
      <c r="A2776" s="138">
        <f t="shared" si="137"/>
        <v>1440</v>
      </c>
      <c r="B2776" s="21" t="str">
        <f>VLOOKUP(A2776,[1]FloodArchive!$A$2:$N$6000,3,FALSE)</f>
        <v>Russia</v>
      </c>
      <c r="C2776" s="22" t="s">
        <v>5324</v>
      </c>
      <c r="D2776" s="24">
        <f>VLOOKUP(A2776,[1]FloodArchive!$A$2:$P$6000,8,FALSE)</f>
        <v>36045</v>
      </c>
      <c r="E2776" s="24">
        <f>VLOOKUP(A2776,[1]FloodArchive!$A$2:$P$6000,9,FALSE)</f>
        <v>36045</v>
      </c>
      <c r="F2776" s="25">
        <f t="shared" si="135"/>
        <v>1</v>
      </c>
      <c r="G2776" s="23">
        <f>VLOOKUP(A2776,[1]FloodArchive!$A$2:$P$6000,11,FALSE)</f>
        <v>0</v>
      </c>
      <c r="H2776" s="23">
        <f>VLOOKUP(A2776,[1]FloodArchive!$A$2:$P$6000,12,FALSE)</f>
        <v>0</v>
      </c>
      <c r="I2776" s="36"/>
      <c r="J2776" s="23" t="str">
        <f>VLOOKUP(A2776,[1]FloodArchive!$A$2:$P$6000,13,FALSE)</f>
        <v>Heavy rain</v>
      </c>
      <c r="K2776" s="26">
        <f>VLOOKUP(A2776,[1]FloodArchive!$A$2:$P$6003,14,FALSE)</f>
        <v>1</v>
      </c>
      <c r="L2776" s="23">
        <f>VLOOKUP(A2776,[1]FloodArchive!$A$2:$P$6000,7,FALSE)</f>
        <v>36019.199999999997</v>
      </c>
      <c r="M2776" s="27">
        <f t="shared" si="136"/>
        <v>4.5565340627465956</v>
      </c>
      <c r="N2776" s="23">
        <f>VLOOKUP(A2776,[1]FloodArchive!$A$2:$P$6000,5,FALSE)</f>
        <v>132.90600000000001</v>
      </c>
      <c r="O2776" s="23">
        <f>VLOOKUP(A2776,[1]FloodArchive!$A$2:$P$6000,6,FALSE)</f>
        <v>48.520400000000002</v>
      </c>
      <c r="P2776" s="33"/>
    </row>
    <row r="2777" spans="1:16" ht="39.950000000000003" customHeight="1" x14ac:dyDescent="0.2">
      <c r="A2777" s="138">
        <f t="shared" si="137"/>
        <v>1439</v>
      </c>
      <c r="B2777" s="21" t="str">
        <f>VLOOKUP(A2777,[1]FloodArchive!$A$2:$N$6000,3,FALSE)</f>
        <v>Niger</v>
      </c>
      <c r="C2777" s="22" t="s">
        <v>5325</v>
      </c>
      <c r="D2777" s="24">
        <f>VLOOKUP(A2777,[1]FloodArchive!$A$2:$P$6000,8,FALSE)</f>
        <v>36043</v>
      </c>
      <c r="E2777" s="24">
        <f>VLOOKUP(A2777,[1]FloodArchive!$A$2:$P$6000,9,FALSE)</f>
        <v>36047</v>
      </c>
      <c r="F2777" s="25">
        <f t="shared" si="135"/>
        <v>5</v>
      </c>
      <c r="G2777" s="23">
        <f>VLOOKUP(A2777,[1]FloodArchive!$A$2:$P$6000,11,FALSE)</f>
        <v>0</v>
      </c>
      <c r="H2777" s="23">
        <f>VLOOKUP(A2777,[1]FloodArchive!$A$2:$P$6000,12,FALSE)</f>
        <v>20000</v>
      </c>
      <c r="I2777" s="36"/>
      <c r="J2777" s="23" t="str">
        <f>VLOOKUP(A2777,[1]FloodArchive!$A$2:$P$6000,13,FALSE)</f>
        <v>Heavy rain</v>
      </c>
      <c r="K2777" s="26">
        <f>VLOOKUP(A2777,[1]FloodArchive!$A$2:$P$6003,14,FALSE)</f>
        <v>1</v>
      </c>
      <c r="L2777" s="23">
        <f>VLOOKUP(A2777,[1]FloodArchive!$A$2:$P$6000,7,FALSE)</f>
        <v>111379.28</v>
      </c>
      <c r="M2777" s="27">
        <f t="shared" si="136"/>
        <v>5.7457744104464332</v>
      </c>
      <c r="N2777" s="23">
        <f>VLOOKUP(A2777,[1]FloodArchive!$A$2:$P$6000,5,FALSE)</f>
        <v>2.69808</v>
      </c>
      <c r="O2777" s="23">
        <f>VLOOKUP(A2777,[1]FloodArchive!$A$2:$P$6000,6,FALSE)</f>
        <v>13.757400000000001</v>
      </c>
      <c r="P2777" s="33"/>
    </row>
    <row r="2778" spans="1:16" ht="39.950000000000003" customHeight="1" x14ac:dyDescent="0.2">
      <c r="A2778" s="138">
        <f t="shared" si="137"/>
        <v>1438</v>
      </c>
      <c r="B2778" s="21" t="str">
        <f>VLOOKUP(A2778,[1]FloodArchive!$A$2:$N$6000,3,FALSE)</f>
        <v>Mexico</v>
      </c>
      <c r="C2778" s="22" t="s">
        <v>5326</v>
      </c>
      <c r="D2778" s="24">
        <f>VLOOKUP(A2778,[1]FloodArchive!$A$2:$P$6000,8,FALSE)</f>
        <v>36041</v>
      </c>
      <c r="E2778" s="24">
        <f>VLOOKUP(A2778,[1]FloodArchive!$A$2:$P$6000,9,FALSE)</f>
        <v>36050</v>
      </c>
      <c r="F2778" s="25">
        <f t="shared" si="135"/>
        <v>10</v>
      </c>
      <c r="G2778" s="23">
        <f>VLOOKUP(A2778,[1]FloodArchive!$A$2:$P$6000,11,FALSE)</f>
        <v>407</v>
      </c>
      <c r="H2778" s="23">
        <f>VLOOKUP(A2778,[1]FloodArchive!$A$2:$P$6000,12,FALSE)</f>
        <v>400000</v>
      </c>
      <c r="I2778" s="36">
        <v>3000000000</v>
      </c>
      <c r="J2778" s="23" t="str">
        <f>VLOOKUP(A2778,[1]FloodArchive!$A$2:$P$6000,13,FALSE)</f>
        <v>Tropical cyclone</v>
      </c>
      <c r="K2778" s="26">
        <f>VLOOKUP(A2778,[1]FloodArchive!$A$2:$P$6003,14,FALSE)</f>
        <v>2</v>
      </c>
      <c r="L2778" s="23">
        <f>VLOOKUP(A2778,[1]FloodArchive!$A$2:$P$6000,7,FALSE)</f>
        <v>447483.11</v>
      </c>
      <c r="M2778" s="27">
        <f t="shared" si="136"/>
        <v>6.9518066434226613</v>
      </c>
      <c r="N2778" s="23">
        <f>VLOOKUP(A2778,[1]FloodArchive!$A$2:$P$6000,5,FALSE)</f>
        <v>-92.624300000000005</v>
      </c>
      <c r="O2778" s="23">
        <f>VLOOKUP(A2778,[1]FloodArchive!$A$2:$P$6000,6,FALSE)</f>
        <v>15.978</v>
      </c>
      <c r="P2778" s="33"/>
    </row>
    <row r="2779" spans="1:16" ht="39.950000000000003" customHeight="1" x14ac:dyDescent="0.2">
      <c r="A2779" s="138">
        <f t="shared" si="137"/>
        <v>1437</v>
      </c>
      <c r="B2779" s="21" t="str">
        <f>VLOOKUP(A2779,[1]FloodArchive!$A$2:$N$6000,3,FALSE)</f>
        <v>USA</v>
      </c>
      <c r="C2779" s="22" t="s">
        <v>5327</v>
      </c>
      <c r="D2779" s="24">
        <f>VLOOKUP(A2779,[1]FloodArchive!$A$2:$P$6000,8,FALSE)</f>
        <v>36041</v>
      </c>
      <c r="E2779" s="24">
        <f>VLOOKUP(A2779,[1]FloodArchive!$A$2:$P$6000,9,FALSE)</f>
        <v>36041</v>
      </c>
      <c r="F2779" s="25">
        <f t="shared" si="135"/>
        <v>1</v>
      </c>
      <c r="G2779" s="23">
        <f>VLOOKUP(A2779,[1]FloodArchive!$A$2:$P$6000,11,FALSE)</f>
        <v>3</v>
      </c>
      <c r="H2779" s="23">
        <f>VLOOKUP(A2779,[1]FloodArchive!$A$2:$P$6000,12,FALSE)</f>
        <v>65</v>
      </c>
      <c r="I2779" s="36">
        <v>50000000</v>
      </c>
      <c r="J2779" s="23" t="str">
        <f>VLOOKUP(A2779,[1]FloodArchive!$A$2:$P$6000,13,FALSE)</f>
        <v>Brief torrential rain</v>
      </c>
      <c r="K2779" s="26">
        <f>VLOOKUP(A2779,[1]FloodArchive!$A$2:$P$6003,14,FALSE)</f>
        <v>1</v>
      </c>
      <c r="L2779" s="23">
        <f>VLOOKUP(A2779,[1]FloodArchive!$A$2:$P$6000,7,FALSE)</f>
        <v>29738.799999999999</v>
      </c>
      <c r="M2779" s="27">
        <f t="shared" si="136"/>
        <v>4.4733234401814714</v>
      </c>
      <c r="N2779" s="23">
        <f>VLOOKUP(A2779,[1]FloodArchive!$A$2:$P$6000,5,FALSE)</f>
        <v>-84.615099999999998</v>
      </c>
      <c r="O2779" s="23">
        <f>VLOOKUP(A2779,[1]FloodArchive!$A$2:$P$6000,6,FALSE)</f>
        <v>30.510999999999999</v>
      </c>
      <c r="P2779" s="33"/>
    </row>
    <row r="2780" spans="1:16" ht="39.950000000000003" customHeight="1" x14ac:dyDescent="0.2">
      <c r="A2780" s="138">
        <f t="shared" si="137"/>
        <v>1436</v>
      </c>
      <c r="B2780" s="21" t="str">
        <f>VLOOKUP(A2780,[1]FloodArchive!$A$2:$N$6000,3,FALSE)</f>
        <v>Tibet</v>
      </c>
      <c r="C2780" s="22" t="s">
        <v>5328</v>
      </c>
      <c r="D2780" s="24">
        <f>VLOOKUP(A2780,[1]FloodArchive!$A$2:$P$6000,8,FALSE)</f>
        <v>36035</v>
      </c>
      <c r="E2780" s="24">
        <f>VLOOKUP(A2780,[1]FloodArchive!$A$2:$P$6000,9,FALSE)</f>
        <v>36038</v>
      </c>
      <c r="F2780" s="25">
        <f t="shared" si="135"/>
        <v>4</v>
      </c>
      <c r="G2780" s="23">
        <f>VLOOKUP(A2780,[1]FloodArchive!$A$2:$P$6000,11,FALSE)</f>
        <v>156</v>
      </c>
      <c r="H2780" s="23">
        <f>VLOOKUP(A2780,[1]FloodArchive!$A$2:$P$6000,12,FALSE)</f>
        <v>8000</v>
      </c>
      <c r="I2780" s="36"/>
      <c r="J2780" s="23" t="str">
        <f>VLOOKUP(A2780,[1]FloodArchive!$A$2:$P$6000,13,FALSE)</f>
        <v>Heavy rain</v>
      </c>
      <c r="K2780" s="26">
        <f>VLOOKUP(A2780,[1]FloodArchive!$A$2:$P$6003,14,FALSE)</f>
        <v>1</v>
      </c>
      <c r="L2780" s="23">
        <f>VLOOKUP(A2780,[1]FloodArchive!$A$2:$P$6000,7,FALSE)</f>
        <v>215634.54</v>
      </c>
      <c r="M2780" s="27">
        <f t="shared" si="136"/>
        <v>5.9357783180187305</v>
      </c>
      <c r="N2780" s="23">
        <f>VLOOKUP(A2780,[1]FloodArchive!$A$2:$P$6000,5,FALSE)</f>
        <v>86.810599999999994</v>
      </c>
      <c r="O2780" s="23">
        <f>VLOOKUP(A2780,[1]FloodArchive!$A$2:$P$6000,6,FALSE)</f>
        <v>29.24</v>
      </c>
      <c r="P2780" s="33" t="s">
        <v>5329</v>
      </c>
    </row>
    <row r="2781" spans="1:16" ht="39.950000000000003" customHeight="1" x14ac:dyDescent="0.2">
      <c r="A2781" s="138">
        <f t="shared" si="137"/>
        <v>1435</v>
      </c>
      <c r="B2781" s="21" t="str">
        <f>VLOOKUP(A2781,[1]FloodArchive!$A$2:$N$6000,3,FALSE)</f>
        <v>Sudan</v>
      </c>
      <c r="C2781" s="22" t="s">
        <v>5330</v>
      </c>
      <c r="D2781" s="24">
        <f>VLOOKUP(A2781,[1]FloodArchive!$A$2:$P$6000,8,FALSE)</f>
        <v>36035</v>
      </c>
      <c r="E2781" s="24">
        <f>VLOOKUP(A2781,[1]FloodArchive!$A$2:$P$6000,9,FALSE)</f>
        <v>36048</v>
      </c>
      <c r="F2781" s="25">
        <f t="shared" si="135"/>
        <v>14</v>
      </c>
      <c r="G2781" s="23">
        <f>VLOOKUP(A2781,[1]FloodArchive!$A$2:$P$6000,11,FALSE)</f>
        <v>25</v>
      </c>
      <c r="H2781" s="23">
        <f>VLOOKUP(A2781,[1]FloodArchive!$A$2:$P$6000,12,FALSE)</f>
        <v>816000</v>
      </c>
      <c r="I2781" s="36">
        <v>40000000</v>
      </c>
      <c r="J2781" s="23" t="str">
        <f>VLOOKUP(A2781,[1]FloodArchive!$A$2:$P$6000,13,FALSE)</f>
        <v>Heavy rain</v>
      </c>
      <c r="K2781" s="26">
        <f>VLOOKUP(A2781,[1]FloodArchive!$A$2:$P$6003,14,FALSE)</f>
        <v>2</v>
      </c>
      <c r="L2781" s="23">
        <f>VLOOKUP(A2781,[1]FloodArchive!$A$2:$P$6000,7,FALSE)</f>
        <v>326113.13</v>
      </c>
      <c r="M2781" s="27">
        <f t="shared" si="136"/>
        <v>6.9605263161087798</v>
      </c>
      <c r="N2781" s="23">
        <f>VLOOKUP(A2781,[1]FloodArchive!$A$2:$P$6000,5,FALSE)</f>
        <v>34.283299999999997</v>
      </c>
      <c r="O2781" s="23">
        <f>VLOOKUP(A2781,[1]FloodArchive!$A$2:$P$6000,6,FALSE)</f>
        <v>17.1112</v>
      </c>
      <c r="P2781" s="33" t="s">
        <v>5331</v>
      </c>
    </row>
    <row r="2782" spans="1:16" ht="39.950000000000003" customHeight="1" x14ac:dyDescent="0.2">
      <c r="A2782" s="138">
        <f t="shared" si="137"/>
        <v>1434</v>
      </c>
      <c r="B2782" s="21" t="str">
        <f>VLOOKUP(A2782,[1]FloodArchive!$A$2:$N$6000,3,FALSE)</f>
        <v>Japan</v>
      </c>
      <c r="C2782" s="22" t="s">
        <v>5332</v>
      </c>
      <c r="D2782" s="24">
        <f>VLOOKUP(A2782,[1]FloodArchive!$A$2:$P$6000,8,FALSE)</f>
        <v>36035</v>
      </c>
      <c r="E2782" s="24">
        <f>VLOOKUP(A2782,[1]FloodArchive!$A$2:$P$6000,9,FALSE)</f>
        <v>36040</v>
      </c>
      <c r="F2782" s="25">
        <f t="shared" si="135"/>
        <v>6</v>
      </c>
      <c r="G2782" s="23">
        <f>VLOOKUP(A2782,[1]FloodArchive!$A$2:$P$6000,11,FALSE)</f>
        <v>21</v>
      </c>
      <c r="H2782" s="23">
        <f>VLOOKUP(A2782,[1]FloodArchive!$A$2:$P$6000,12,FALSE)</f>
        <v>2000</v>
      </c>
      <c r="I2782" s="36"/>
      <c r="J2782" s="23" t="str">
        <f>VLOOKUP(A2782,[1]FloodArchive!$A$2:$P$6000,13,FALSE)</f>
        <v>Brief torrential rain</v>
      </c>
      <c r="K2782" s="26">
        <f>VLOOKUP(A2782,[1]FloodArchive!$A$2:$P$6003,14,FALSE)</f>
        <v>1</v>
      </c>
      <c r="L2782" s="23">
        <f>VLOOKUP(A2782,[1]FloodArchive!$A$2:$P$6000,7,FALSE)</f>
        <v>73841.41</v>
      </c>
      <c r="M2782" s="27">
        <f t="shared" si="136"/>
        <v>5.6464512313236686</v>
      </c>
      <c r="N2782" s="23">
        <f>VLOOKUP(A2782,[1]FloodArchive!$A$2:$P$6000,5,FALSE)</f>
        <v>140.77000000000001</v>
      </c>
      <c r="O2782" s="23">
        <f>VLOOKUP(A2782,[1]FloodArchive!$A$2:$P$6000,6,FALSE)</f>
        <v>38.612200000000001</v>
      </c>
      <c r="P2782" s="33"/>
    </row>
    <row r="2783" spans="1:16" ht="39.950000000000003" customHeight="1" x14ac:dyDescent="0.2">
      <c r="A2783" s="138">
        <f t="shared" si="137"/>
        <v>1433</v>
      </c>
      <c r="B2783" s="21" t="str">
        <f>VLOOKUP(A2783,[1]FloodArchive!$A$2:$N$6000,3,FALSE)</f>
        <v>USA</v>
      </c>
      <c r="C2783" s="22" t="s">
        <v>5333</v>
      </c>
      <c r="D2783" s="24">
        <f>VLOOKUP(A2783,[1]FloodArchive!$A$2:$P$6000,8,FALSE)</f>
        <v>36034</v>
      </c>
      <c r="E2783" s="24">
        <f>VLOOKUP(A2783,[1]FloodArchive!$A$2:$P$6000,9,FALSE)</f>
        <v>36036</v>
      </c>
      <c r="F2783" s="25">
        <f t="shared" si="135"/>
        <v>3</v>
      </c>
      <c r="G2783" s="23">
        <f>VLOOKUP(A2783,[1]FloodArchive!$A$2:$P$6000,11,FALSE)</f>
        <v>2</v>
      </c>
      <c r="H2783" s="23">
        <f>VLOOKUP(A2783,[1]FloodArchive!$A$2:$P$6000,12,FALSE)</f>
        <v>17000</v>
      </c>
      <c r="I2783" s="36">
        <v>1000000000</v>
      </c>
      <c r="J2783" s="23" t="str">
        <f>VLOOKUP(A2783,[1]FloodArchive!$A$2:$P$6000,13,FALSE)</f>
        <v>Tropical cyclone</v>
      </c>
      <c r="K2783" s="26">
        <f>VLOOKUP(A2783,[1]FloodArchive!$A$2:$P$6003,14,FALSE)</f>
        <v>1</v>
      </c>
      <c r="L2783" s="23">
        <f>VLOOKUP(A2783,[1]FloodArchive!$A$2:$P$6000,7,FALSE)</f>
        <v>42372.92</v>
      </c>
      <c r="M2783" s="27">
        <f t="shared" si="136"/>
        <v>5.1042096478259431</v>
      </c>
      <c r="N2783" s="23">
        <f>VLOOKUP(A2783,[1]FloodArchive!$A$2:$P$6000,5,FALSE)</f>
        <v>-77.4251</v>
      </c>
      <c r="O2783" s="23">
        <f>VLOOKUP(A2783,[1]FloodArchive!$A$2:$P$6000,6,FALSE)</f>
        <v>35.0976</v>
      </c>
      <c r="P2783" s="33" t="s">
        <v>5334</v>
      </c>
    </row>
    <row r="2784" spans="1:16" ht="39.950000000000003" customHeight="1" x14ac:dyDescent="0.2">
      <c r="A2784" s="138">
        <f t="shared" si="137"/>
        <v>1432</v>
      </c>
      <c r="B2784" s="21" t="str">
        <f>VLOOKUP(A2784,[1]FloodArchive!$A$2:$N$6000,3,FALSE)</f>
        <v>USA</v>
      </c>
      <c r="C2784" s="22" t="s">
        <v>5335</v>
      </c>
      <c r="D2784" s="24">
        <f>VLOOKUP(A2784,[1]FloodArchive!$A$2:$P$6000,8,FALSE)</f>
        <v>36029</v>
      </c>
      <c r="E2784" s="24">
        <f>VLOOKUP(A2784,[1]FloodArchive!$A$2:$P$6000,9,FALSE)</f>
        <v>36034</v>
      </c>
      <c r="F2784" s="25">
        <f t="shared" si="135"/>
        <v>6</v>
      </c>
      <c r="G2784" s="23">
        <f>VLOOKUP(A2784,[1]FloodArchive!$A$2:$P$6000,11,FALSE)</f>
        <v>17</v>
      </c>
      <c r="H2784" s="23">
        <f>VLOOKUP(A2784,[1]FloodArchive!$A$2:$P$6000,12,FALSE)</f>
        <v>1750</v>
      </c>
      <c r="I2784" s="36"/>
      <c r="J2784" s="23" t="str">
        <f>VLOOKUP(A2784,[1]FloodArchive!$A$2:$P$6000,13,FALSE)</f>
        <v>Tropical cyclone</v>
      </c>
      <c r="K2784" s="26">
        <f>VLOOKUP(A2784,[1]FloodArchive!$A$2:$P$6003,14,FALSE)</f>
        <v>2</v>
      </c>
      <c r="L2784" s="23">
        <f>VLOOKUP(A2784,[1]FloodArchive!$A$2:$P$6000,7,FALSE)</f>
        <v>90194.84</v>
      </c>
      <c r="M2784" s="27">
        <f t="shared" si="136"/>
        <v>6.0343629385382647</v>
      </c>
      <c r="N2784" s="23">
        <f>VLOOKUP(A2784,[1]FloodArchive!$A$2:$P$6000,5,FALSE)</f>
        <v>-98.321200000000005</v>
      </c>
      <c r="O2784" s="23">
        <f>VLOOKUP(A2784,[1]FloodArchive!$A$2:$P$6000,6,FALSE)</f>
        <v>26.56</v>
      </c>
      <c r="P2784" s="33"/>
    </row>
    <row r="2785" spans="1:16" ht="39.950000000000003" customHeight="1" x14ac:dyDescent="0.2">
      <c r="A2785" s="138">
        <f t="shared" si="137"/>
        <v>1431</v>
      </c>
      <c r="B2785" s="21" t="str">
        <f>VLOOKUP(A2785,[1]FloodArchive!$A$2:$N$6000,3,FALSE)</f>
        <v>Nigeria</v>
      </c>
      <c r="C2785" s="22" t="s">
        <v>5336</v>
      </c>
      <c r="D2785" s="24">
        <f>VLOOKUP(A2785,[1]FloodArchive!$A$2:$P$6000,8,FALSE)</f>
        <v>36022</v>
      </c>
      <c r="E2785" s="24">
        <f>VLOOKUP(A2785,[1]FloodArchive!$A$2:$P$6000,9,FALSE)</f>
        <v>36023</v>
      </c>
      <c r="F2785" s="25">
        <f t="shared" si="135"/>
        <v>2</v>
      </c>
      <c r="G2785" s="23">
        <f>VLOOKUP(A2785,[1]FloodArchive!$A$2:$P$6000,11,FALSE)</f>
        <v>15</v>
      </c>
      <c r="H2785" s="23">
        <f>VLOOKUP(A2785,[1]FloodArchive!$A$2:$P$6000,12,FALSE)</f>
        <v>5000</v>
      </c>
      <c r="I2785" s="36"/>
      <c r="J2785" s="23" t="str">
        <f>VLOOKUP(A2785,[1]FloodArchive!$A$2:$P$6000,13,FALSE)</f>
        <v>Heavy rain</v>
      </c>
      <c r="K2785" s="26">
        <f>VLOOKUP(A2785,[1]FloodArchive!$A$2:$P$6003,14,FALSE)</f>
        <v>1</v>
      </c>
      <c r="L2785" s="23">
        <f>VLOOKUP(A2785,[1]FloodArchive!$A$2:$P$6000,7,FALSE)</f>
        <v>39717.53</v>
      </c>
      <c r="M2785" s="27">
        <f t="shared" si="136"/>
        <v>4.9000122279162017</v>
      </c>
      <c r="N2785" s="23">
        <f>VLOOKUP(A2785,[1]FloodArchive!$A$2:$P$6000,5,FALSE)</f>
        <v>8.9692000000000007</v>
      </c>
      <c r="O2785" s="23">
        <f>VLOOKUP(A2785,[1]FloodArchive!$A$2:$P$6000,6,FALSE)</f>
        <v>11.896800000000001</v>
      </c>
      <c r="P2785" s="33"/>
    </row>
    <row r="2786" spans="1:16" ht="39.950000000000003" customHeight="1" x14ac:dyDescent="0.2">
      <c r="A2786" s="138">
        <f t="shared" si="137"/>
        <v>1430</v>
      </c>
      <c r="B2786" s="21" t="str">
        <f>VLOOKUP(A2786,[1]FloodArchive!$A$2:$N$6000,3,FALSE)</f>
        <v>Ethiopia</v>
      </c>
      <c r="C2786" s="22" t="s">
        <v>5337</v>
      </c>
      <c r="D2786" s="24">
        <f>VLOOKUP(A2786,[1]FloodArchive!$A$2:$P$6000,8,FALSE)</f>
        <v>36017</v>
      </c>
      <c r="E2786" s="24">
        <f>VLOOKUP(A2786,[1]FloodArchive!$A$2:$P$6000,9,FALSE)</f>
        <v>36024</v>
      </c>
      <c r="F2786" s="25">
        <f t="shared" si="135"/>
        <v>8</v>
      </c>
      <c r="G2786" s="23">
        <f>VLOOKUP(A2786,[1]FloodArchive!$A$2:$P$6000,11,FALSE)</f>
        <v>3</v>
      </c>
      <c r="H2786" s="23">
        <f>VLOOKUP(A2786,[1]FloodArchive!$A$2:$P$6000,12,FALSE)</f>
        <v>66000</v>
      </c>
      <c r="I2786" s="36"/>
      <c r="J2786" s="23" t="str">
        <f>VLOOKUP(A2786,[1]FloodArchive!$A$2:$P$6000,13,FALSE)</f>
        <v>Brief torrential rain</v>
      </c>
      <c r="K2786" s="26">
        <f>VLOOKUP(A2786,[1]FloodArchive!$A$2:$P$6003,14,FALSE)</f>
        <v>1</v>
      </c>
      <c r="L2786" s="23">
        <f>VLOOKUP(A2786,[1]FloodArchive!$A$2:$P$6000,7,FALSE)</f>
        <v>28907.15</v>
      </c>
      <c r="M2786" s="27">
        <f t="shared" si="136"/>
        <v>5.3640952630179557</v>
      </c>
      <c r="N2786" s="23">
        <f>VLOOKUP(A2786,[1]FloodArchive!$A$2:$P$6000,5,FALSE)</f>
        <v>34.023000000000003</v>
      </c>
      <c r="O2786" s="23">
        <f>VLOOKUP(A2786,[1]FloodArchive!$A$2:$P$6000,6,FALSE)</f>
        <v>7.7543199999999999</v>
      </c>
      <c r="P2786" s="33"/>
    </row>
    <row r="2787" spans="1:16" ht="39.950000000000003" customHeight="1" x14ac:dyDescent="0.2">
      <c r="A2787" s="138">
        <f t="shared" si="137"/>
        <v>1429</v>
      </c>
      <c r="B2787" s="21" t="str">
        <f>VLOOKUP(A2787,[1]FloodArchive!$A$2:$N$6000,3,FALSE)</f>
        <v>Yemen</v>
      </c>
      <c r="C2787" s="22" t="s">
        <v>5338</v>
      </c>
      <c r="D2787" s="24">
        <f>VLOOKUP(A2787,[1]FloodArchive!$A$2:$P$6000,8,FALSE)</f>
        <v>36021</v>
      </c>
      <c r="E2787" s="24">
        <f>VLOOKUP(A2787,[1]FloodArchive!$A$2:$P$6000,9,FALSE)</f>
        <v>36037</v>
      </c>
      <c r="F2787" s="25">
        <f t="shared" si="135"/>
        <v>17</v>
      </c>
      <c r="G2787" s="23">
        <f>VLOOKUP(A2787,[1]FloodArchive!$A$2:$P$6000,11,FALSE)</f>
        <v>70</v>
      </c>
      <c r="H2787" s="23">
        <f>VLOOKUP(A2787,[1]FloodArchive!$A$2:$P$6000,12,FALSE)</f>
        <v>240</v>
      </c>
      <c r="I2787" s="36"/>
      <c r="J2787" s="23" t="str">
        <f>VLOOKUP(A2787,[1]FloodArchive!$A$2:$P$6000,13,FALSE)</f>
        <v>Brief torrential rain</v>
      </c>
      <c r="K2787" s="26">
        <f>VLOOKUP(A2787,[1]FloodArchive!$A$2:$P$6003,14,FALSE)</f>
        <v>1</v>
      </c>
      <c r="L2787" s="23">
        <f>VLOOKUP(A2787,[1]FloodArchive!$A$2:$P$6000,7,FALSE)</f>
        <v>128410.56</v>
      </c>
      <c r="M2787" s="27">
        <f t="shared" si="136"/>
        <v>6.3390496613194411</v>
      </c>
      <c r="N2787" s="23">
        <f>VLOOKUP(A2787,[1]FloodArchive!$A$2:$P$6000,5,FALSE)</f>
        <v>44.459600000000002</v>
      </c>
      <c r="O2787" s="23">
        <f>VLOOKUP(A2787,[1]FloodArchive!$A$2:$P$6000,6,FALSE)</f>
        <v>14.8371</v>
      </c>
      <c r="P2787" s="33"/>
    </row>
    <row r="2788" spans="1:16" ht="39.950000000000003" customHeight="1" x14ac:dyDescent="0.2">
      <c r="A2788" s="138">
        <f t="shared" si="137"/>
        <v>1428</v>
      </c>
      <c r="B2788" s="21" t="str">
        <f>VLOOKUP(A2788,[1]FloodArchive!$A$2:$N$6000,3,FALSE)</f>
        <v>China</v>
      </c>
      <c r="C2788" s="22" t="s">
        <v>5339</v>
      </c>
      <c r="D2788" s="24">
        <f>VLOOKUP(A2788,[1]FloodArchive!$A$2:$P$6000,8,FALSE)</f>
        <v>36015</v>
      </c>
      <c r="E2788" s="24">
        <f>VLOOKUP(A2788,[1]FloodArchive!$A$2:$P$6000,9,FALSE)</f>
        <v>36052</v>
      </c>
      <c r="F2788" s="25">
        <f t="shared" si="135"/>
        <v>38</v>
      </c>
      <c r="G2788" s="23">
        <f>VLOOKUP(A2788,[1]FloodArchive!$A$2:$P$6000,11,FALSE)</f>
        <v>89</v>
      </c>
      <c r="H2788" s="23">
        <f>VLOOKUP(A2788,[1]FloodArchive!$A$2:$P$6000,12,FALSE)</f>
        <v>2160000</v>
      </c>
      <c r="I2788" s="36">
        <v>964000000</v>
      </c>
      <c r="J2788" s="23" t="str">
        <f>VLOOKUP(A2788,[1]FloodArchive!$A$2:$P$6000,13,FALSE)</f>
        <v>Heavy rain</v>
      </c>
      <c r="K2788" s="26">
        <f>VLOOKUP(A2788,[1]FloodArchive!$A$2:$P$6003,14,FALSE)</f>
        <v>2</v>
      </c>
      <c r="L2788" s="23">
        <f>VLOOKUP(A2788,[1]FloodArchive!$A$2:$P$6000,7,FALSE)</f>
        <v>620830.18000000005</v>
      </c>
      <c r="M2788" s="27">
        <f t="shared" si="136"/>
        <v>7.6737864131096565</v>
      </c>
      <c r="N2788" s="23">
        <f>VLOOKUP(A2788,[1]FloodArchive!$A$2:$P$6000,5,FALSE)</f>
        <v>123.35</v>
      </c>
      <c r="O2788" s="23">
        <f>VLOOKUP(A2788,[1]FloodArchive!$A$2:$P$6000,6,FALSE)</f>
        <v>46.575499999999998</v>
      </c>
      <c r="P2788" s="33" t="s">
        <v>5340</v>
      </c>
    </row>
    <row r="2789" spans="1:16" ht="39.950000000000003" customHeight="1" x14ac:dyDescent="0.2">
      <c r="A2789" s="138">
        <f t="shared" si="137"/>
        <v>1427</v>
      </c>
      <c r="B2789" s="21" t="str">
        <f>VLOOKUP(A2789,[1]FloodArchive!$A$2:$N$6000,3,FALSE)</f>
        <v>Russia</v>
      </c>
      <c r="C2789" s="22" t="s">
        <v>5341</v>
      </c>
      <c r="D2789" s="24">
        <f>VLOOKUP(A2789,[1]FloodArchive!$A$2:$P$6000,8,FALSE)</f>
        <v>36019</v>
      </c>
      <c r="E2789" s="24">
        <f>VLOOKUP(A2789,[1]FloodArchive!$A$2:$P$6000,9,FALSE)</f>
        <v>36020</v>
      </c>
      <c r="F2789" s="25">
        <f t="shared" si="135"/>
        <v>2</v>
      </c>
      <c r="G2789" s="23">
        <f>VLOOKUP(A2789,[1]FloodArchive!$A$2:$P$6000,11,FALSE)</f>
        <v>0</v>
      </c>
      <c r="H2789" s="23">
        <f>VLOOKUP(A2789,[1]FloodArchive!$A$2:$P$6000,12,FALSE)</f>
        <v>16000</v>
      </c>
      <c r="I2789" s="36"/>
      <c r="J2789" s="23" t="str">
        <f>VLOOKUP(A2789,[1]FloodArchive!$A$2:$P$6000,13,FALSE)</f>
        <v>Heavy rain</v>
      </c>
      <c r="K2789" s="26">
        <f>VLOOKUP(A2789,[1]FloodArchive!$A$2:$P$6003,14,FALSE)</f>
        <v>1</v>
      </c>
      <c r="L2789" s="23">
        <f>VLOOKUP(A2789,[1]FloodArchive!$A$2:$P$6000,7,FALSE)</f>
        <v>168600.45</v>
      </c>
      <c r="M2789" s="27">
        <f t="shared" si="136"/>
        <v>5.527888725100131</v>
      </c>
      <c r="N2789" s="23">
        <f>VLOOKUP(A2789,[1]FloodArchive!$A$2:$P$6000,5,FALSE)</f>
        <v>117.806</v>
      </c>
      <c r="O2789" s="23">
        <f>VLOOKUP(A2789,[1]FloodArchive!$A$2:$P$6000,6,FALSE)</f>
        <v>52.241700000000002</v>
      </c>
      <c r="P2789" s="33"/>
    </row>
    <row r="2790" spans="1:16" ht="39.950000000000003" customHeight="1" x14ac:dyDescent="0.2">
      <c r="A2790" s="138">
        <f t="shared" si="137"/>
        <v>1426</v>
      </c>
      <c r="B2790" s="21" t="str">
        <f>VLOOKUP(A2790,[1]FloodArchive!$A$2:$N$6000,3,FALSE)</f>
        <v>Turkey</v>
      </c>
      <c r="C2790" s="22" t="s">
        <v>5342</v>
      </c>
      <c r="D2790" s="24">
        <f>VLOOKUP(A2790,[1]FloodArchive!$A$2:$P$6000,8,FALSE)</f>
        <v>36017</v>
      </c>
      <c r="E2790" s="24">
        <f>VLOOKUP(A2790,[1]FloodArchive!$A$2:$P$6000,9,FALSE)</f>
        <v>36018</v>
      </c>
      <c r="F2790" s="25">
        <f t="shared" si="135"/>
        <v>2</v>
      </c>
      <c r="G2790" s="23">
        <f>VLOOKUP(A2790,[1]FloodArchive!$A$2:$P$6000,11,FALSE)</f>
        <v>50</v>
      </c>
      <c r="H2790" s="23">
        <f>VLOOKUP(A2790,[1]FloodArchive!$A$2:$P$6000,12,FALSE)</f>
        <v>0</v>
      </c>
      <c r="I2790" s="36"/>
      <c r="J2790" s="23" t="str">
        <f>VLOOKUP(A2790,[1]FloodArchive!$A$2:$P$6000,13,FALSE)</f>
        <v>Brief torrential rain</v>
      </c>
      <c r="K2790" s="26">
        <f>VLOOKUP(A2790,[1]FloodArchive!$A$2:$P$6003,14,FALSE)</f>
        <v>1</v>
      </c>
      <c r="L2790" s="23">
        <f>VLOOKUP(A2790,[1]FloodArchive!$A$2:$P$6000,7,FALSE)</f>
        <v>8224.4599999999991</v>
      </c>
      <c r="M2790" s="27">
        <f t="shared" si="136"/>
        <v>4.2161373883991775</v>
      </c>
      <c r="N2790" s="23">
        <f>VLOOKUP(A2790,[1]FloodArchive!$A$2:$P$6000,5,FALSE)</f>
        <v>40.255800000000001</v>
      </c>
      <c r="O2790" s="23">
        <f>VLOOKUP(A2790,[1]FloodArchive!$A$2:$P$6000,6,FALSE)</f>
        <v>40.886299999999999</v>
      </c>
      <c r="P2790" s="33"/>
    </row>
    <row r="2791" spans="1:16" ht="39.950000000000003" customHeight="1" x14ac:dyDescent="0.2">
      <c r="A2791" s="138">
        <f t="shared" si="137"/>
        <v>1425</v>
      </c>
      <c r="B2791" s="21" t="str">
        <f>VLOOKUP(A2791,[1]FloodArchive!$A$2:$N$6000,3,FALSE)</f>
        <v>USA</v>
      </c>
      <c r="C2791" s="22" t="s">
        <v>5343</v>
      </c>
      <c r="D2791" s="24">
        <f>VLOOKUP(A2791,[1]FloodArchive!$A$2:$P$6000,8,FALSE)</f>
        <v>36011</v>
      </c>
      <c r="E2791" s="24">
        <f>VLOOKUP(A2791,[1]FloodArchive!$A$2:$P$6000,9,FALSE)</f>
        <v>36013</v>
      </c>
      <c r="F2791" s="25">
        <f t="shared" si="135"/>
        <v>3</v>
      </c>
      <c r="G2791" s="23">
        <f>VLOOKUP(A2791,[1]FloodArchive!$A$2:$P$6000,11,FALSE)</f>
        <v>2</v>
      </c>
      <c r="H2791" s="23">
        <f>VLOOKUP(A2791,[1]FloodArchive!$A$2:$P$6000,12,FALSE)</f>
        <v>600</v>
      </c>
      <c r="I2791" s="36">
        <v>20000000</v>
      </c>
      <c r="J2791" s="23" t="str">
        <f>VLOOKUP(A2791,[1]FloodArchive!$A$2:$P$6000,13,FALSE)</f>
        <v>Brief torrential rain</v>
      </c>
      <c r="K2791" s="26">
        <f>VLOOKUP(A2791,[1]FloodArchive!$A$2:$P$6003,14,FALSE)</f>
        <v>2</v>
      </c>
      <c r="L2791" s="23">
        <f>VLOOKUP(A2791,[1]FloodArchive!$A$2:$P$6000,7,FALSE)</f>
        <v>54155.77</v>
      </c>
      <c r="M2791" s="27">
        <f t="shared" si="136"/>
        <v>5.5117959855030989</v>
      </c>
      <c r="N2791" s="23">
        <f>VLOOKUP(A2791,[1]FloodArchive!$A$2:$P$6000,5,FALSE)</f>
        <v>-88.031800000000004</v>
      </c>
      <c r="O2791" s="23">
        <f>VLOOKUP(A2791,[1]FloodArchive!$A$2:$P$6000,6,FALSE)</f>
        <v>42.210999999999999</v>
      </c>
      <c r="P2791" s="33"/>
    </row>
    <row r="2792" spans="1:16" ht="39.950000000000003" customHeight="1" x14ac:dyDescent="0.2">
      <c r="A2792" s="138">
        <f t="shared" si="137"/>
        <v>1424</v>
      </c>
      <c r="B2792" s="21" t="str">
        <f>VLOOKUP(A2792,[1]FloodArchive!$A$2:$N$6000,3,FALSE)</f>
        <v>North Korea</v>
      </c>
      <c r="C2792" s="22" t="s">
        <v>5344</v>
      </c>
      <c r="D2792" s="24">
        <f>VLOOKUP(A2792,[1]FloodArchive!$A$2:$P$6000,8,FALSE)</f>
        <v>36007</v>
      </c>
      <c r="E2792" s="24">
        <f>VLOOKUP(A2792,[1]FloodArchive!$A$2:$P$6000,9,FALSE)</f>
        <v>36008</v>
      </c>
      <c r="F2792" s="25">
        <f t="shared" si="135"/>
        <v>2</v>
      </c>
      <c r="G2792" s="23">
        <f>VLOOKUP(A2792,[1]FloodArchive!$A$2:$P$6000,11,FALSE)</f>
        <v>273</v>
      </c>
      <c r="H2792" s="23">
        <f>VLOOKUP(A2792,[1]FloodArchive!$A$2:$P$6000,12,FALSE)</f>
        <v>209000</v>
      </c>
      <c r="I2792" s="36">
        <v>868000000</v>
      </c>
      <c r="J2792" s="23" t="str">
        <f>VLOOKUP(A2792,[1]FloodArchive!$A$2:$P$6000,13,FALSE)</f>
        <v>Brief torrential rain</v>
      </c>
      <c r="K2792" s="26">
        <f>VLOOKUP(A2792,[1]FloodArchive!$A$2:$P$6003,14,FALSE)</f>
        <v>2</v>
      </c>
      <c r="L2792" s="23">
        <f>VLOOKUP(A2792,[1]FloodArchive!$A$2:$P$6000,7,FALSE)</f>
        <v>75174.080000000002</v>
      </c>
      <c r="M2792" s="27">
        <f t="shared" si="136"/>
        <v>5.4781281131238861</v>
      </c>
      <c r="N2792" s="23">
        <f>VLOOKUP(A2792,[1]FloodArchive!$A$2:$P$6000,5,FALSE)</f>
        <v>127.087</v>
      </c>
      <c r="O2792" s="23">
        <f>VLOOKUP(A2792,[1]FloodArchive!$A$2:$P$6000,6,FALSE)</f>
        <v>38.298200000000001</v>
      </c>
      <c r="P2792" s="33" t="s">
        <v>5345</v>
      </c>
    </row>
    <row r="2793" spans="1:16" ht="39.950000000000003" customHeight="1" x14ac:dyDescent="0.2">
      <c r="A2793" s="138">
        <f t="shared" si="137"/>
        <v>1423</v>
      </c>
      <c r="B2793" s="21" t="str">
        <f>VLOOKUP(A2793,[1]FloodArchive!$A$2:$N$6000,3,FALSE)</f>
        <v>Poland</v>
      </c>
      <c r="C2793" s="22" t="s">
        <v>5346</v>
      </c>
      <c r="D2793" s="24">
        <f>VLOOKUP(A2793,[1]FloodArchive!$A$2:$P$6000,8,FALSE)</f>
        <v>35999</v>
      </c>
      <c r="E2793" s="24">
        <f>VLOOKUP(A2793,[1]FloodArchive!$A$2:$P$6000,9,FALSE)</f>
        <v>36003</v>
      </c>
      <c r="F2793" s="25">
        <f t="shared" si="135"/>
        <v>5</v>
      </c>
      <c r="G2793" s="23">
        <f>VLOOKUP(A2793,[1]FloodArchive!$A$2:$P$6000,11,FALSE)</f>
        <v>9</v>
      </c>
      <c r="H2793" s="23">
        <f>VLOOKUP(A2793,[1]FloodArchive!$A$2:$P$6000,12,FALSE)</f>
        <v>1200</v>
      </c>
      <c r="I2793" s="36"/>
      <c r="J2793" s="23" t="str">
        <f>VLOOKUP(A2793,[1]FloodArchive!$A$2:$P$6000,13,FALSE)</f>
        <v>Heavy rain</v>
      </c>
      <c r="K2793" s="26">
        <f>VLOOKUP(A2793,[1]FloodArchive!$A$2:$P$6003,14,FALSE)</f>
        <v>1</v>
      </c>
      <c r="L2793" s="23">
        <f>VLOOKUP(A2793,[1]FloodArchive!$A$2:$P$6000,7,FALSE)</f>
        <v>13180.01</v>
      </c>
      <c r="M2793" s="27">
        <f t="shared" si="136"/>
        <v>4.8188857441041142</v>
      </c>
      <c r="N2793" s="23">
        <f>VLOOKUP(A2793,[1]FloodArchive!$A$2:$P$6000,5,FALSE)</f>
        <v>19.1174</v>
      </c>
      <c r="O2793" s="23">
        <f>VLOOKUP(A2793,[1]FloodArchive!$A$2:$P$6000,6,FALSE)</f>
        <v>49.8767</v>
      </c>
      <c r="P2793" s="33" t="s">
        <v>5347</v>
      </c>
    </row>
    <row r="2794" spans="1:16" ht="39.950000000000003" customHeight="1" x14ac:dyDescent="0.2">
      <c r="A2794" s="138">
        <f t="shared" si="137"/>
        <v>1422</v>
      </c>
      <c r="B2794" s="21" t="str">
        <f>VLOOKUP(A2794,[1]FloodArchive!$A$2:$N$6000,3,FALSE)</f>
        <v>Indonesia</v>
      </c>
      <c r="C2794" s="22" t="s">
        <v>5348</v>
      </c>
      <c r="D2794" s="24">
        <f>VLOOKUP(A2794,[1]FloodArchive!$A$2:$P$6000,8,FALSE)</f>
        <v>35999</v>
      </c>
      <c r="E2794" s="24">
        <f>VLOOKUP(A2794,[1]FloodArchive!$A$2:$P$6000,9,FALSE)</f>
        <v>36002</v>
      </c>
      <c r="F2794" s="25">
        <f t="shared" si="135"/>
        <v>4</v>
      </c>
      <c r="G2794" s="23">
        <f>VLOOKUP(A2794,[1]FloodArchive!$A$2:$P$6000,11,FALSE)</f>
        <v>26</v>
      </c>
      <c r="H2794" s="23">
        <f>VLOOKUP(A2794,[1]FloodArchive!$A$2:$P$6000,12,FALSE)</f>
        <v>0</v>
      </c>
      <c r="I2794" s="36"/>
      <c r="J2794" s="23" t="str">
        <f>VLOOKUP(A2794,[1]FloodArchive!$A$2:$P$6000,13,FALSE)</f>
        <v>Brief torrential rain</v>
      </c>
      <c r="K2794" s="26">
        <f>VLOOKUP(A2794,[1]FloodArchive!$A$2:$P$6003,14,FALSE)</f>
        <v>1</v>
      </c>
      <c r="L2794" s="23">
        <f>VLOOKUP(A2794,[1]FloodArchive!$A$2:$P$6000,7,FALSE)</f>
        <v>68599.81</v>
      </c>
      <c r="M2794" s="27">
        <f t="shared" si="136"/>
        <v>5.4383829041766116</v>
      </c>
      <c r="N2794" s="23">
        <f>VLOOKUP(A2794,[1]FloodArchive!$A$2:$P$6000,5,FALSE)</f>
        <v>112.88500000000001</v>
      </c>
      <c r="O2794" s="23">
        <f>VLOOKUP(A2794,[1]FloodArchive!$A$2:$P$6000,6,FALSE)</f>
        <v>-7.1669099999999997</v>
      </c>
      <c r="P2794" s="33"/>
    </row>
    <row r="2795" spans="1:16" ht="39.950000000000003" customHeight="1" x14ac:dyDescent="0.2">
      <c r="A2795" s="138">
        <f t="shared" si="137"/>
        <v>1421</v>
      </c>
      <c r="B2795" s="21" t="str">
        <f>VLOOKUP(A2795,[1]FloodArchive!$A$2:$N$6000,3,FALSE)</f>
        <v>Czech Republic</v>
      </c>
      <c r="C2795" s="22" t="s">
        <v>5349</v>
      </c>
      <c r="D2795" s="24">
        <f>VLOOKUP(A2795,[1]FloodArchive!$A$2:$P$6000,8,FALSE)</f>
        <v>35999</v>
      </c>
      <c r="E2795" s="24">
        <f>VLOOKUP(A2795,[1]FloodArchive!$A$2:$P$6000,9,FALSE)</f>
        <v>36000</v>
      </c>
      <c r="F2795" s="25">
        <f t="shared" ref="F2795:F2858" si="138">E2795-D2795+1</f>
        <v>2</v>
      </c>
      <c r="G2795" s="23">
        <f>VLOOKUP(A2795,[1]FloodArchive!$A$2:$P$6000,11,FALSE)</f>
        <v>6</v>
      </c>
      <c r="H2795" s="23">
        <f>VLOOKUP(A2795,[1]FloodArchive!$A$2:$P$6000,12,FALSE)</f>
        <v>0</v>
      </c>
      <c r="I2795" s="36">
        <v>3180000</v>
      </c>
      <c r="J2795" s="23" t="str">
        <f>VLOOKUP(A2795,[1]FloodArchive!$A$2:$P$6000,13,FALSE)</f>
        <v>Heavy rain</v>
      </c>
      <c r="K2795" s="26">
        <f>VLOOKUP(A2795,[1]FloodArchive!$A$2:$P$6003,14,FALSE)</f>
        <v>1</v>
      </c>
      <c r="L2795" s="23">
        <f>VLOOKUP(A2795,[1]FloodArchive!$A$2:$P$6000,7,FALSE)</f>
        <v>11.9565</v>
      </c>
      <c r="M2795" s="27">
        <f t="shared" si="136"/>
        <v>1.3786340638496024</v>
      </c>
      <c r="N2795" s="23">
        <f>VLOOKUP(A2795,[1]FloodArchive!$A$2:$P$6000,5,FALSE)</f>
        <v>19.360800000000001</v>
      </c>
      <c r="O2795" s="23">
        <f>VLOOKUP(A2795,[1]FloodArchive!$A$2:$P$6000,6,FALSE)</f>
        <v>48.857300000000002</v>
      </c>
      <c r="P2795" s="33" t="s">
        <v>5347</v>
      </c>
    </row>
    <row r="2796" spans="1:16" ht="39.950000000000003" customHeight="1" x14ac:dyDescent="0.2">
      <c r="A2796" s="138">
        <f t="shared" si="137"/>
        <v>1420</v>
      </c>
      <c r="B2796" s="21" t="str">
        <f>VLOOKUP(A2796,[1]FloodArchive!$A$2:$N$6000,3,FALSE)</f>
        <v>Slovakia</v>
      </c>
      <c r="C2796" s="22" t="s">
        <v>5350</v>
      </c>
      <c r="D2796" s="24">
        <f>VLOOKUP(A2796,[1]FloodArchive!$A$2:$P$6000,8,FALSE)</f>
        <v>35996</v>
      </c>
      <c r="E2796" s="24">
        <f>VLOOKUP(A2796,[1]FloodArchive!$A$2:$P$6000,9,FALSE)</f>
        <v>36000</v>
      </c>
      <c r="F2796" s="25">
        <f t="shared" si="138"/>
        <v>5</v>
      </c>
      <c r="G2796" s="23">
        <f>VLOOKUP(A2796,[1]FloodArchive!$A$2:$P$6000,11,FALSE)</f>
        <v>47</v>
      </c>
      <c r="H2796" s="23">
        <f>VLOOKUP(A2796,[1]FloodArchive!$A$2:$P$6000,12,FALSE)</f>
        <v>3618</v>
      </c>
      <c r="I2796" s="36">
        <v>24500000</v>
      </c>
      <c r="J2796" s="23" t="str">
        <f>VLOOKUP(A2796,[1]FloodArchive!$A$2:$P$6000,13,FALSE)</f>
        <v>Brief torrential rain</v>
      </c>
      <c r="K2796" s="26">
        <f>VLOOKUP(A2796,[1]FloodArchive!$A$2:$P$6003,14,FALSE)</f>
        <v>1</v>
      </c>
      <c r="L2796" s="23">
        <f>VLOOKUP(A2796,[1]FloodArchive!$A$2:$P$6000,7,FALSE)</f>
        <v>4900.8100000000004</v>
      </c>
      <c r="M2796" s="27">
        <f t="shared" si="136"/>
        <v>4.3892378699682002</v>
      </c>
      <c r="N2796" s="23">
        <f>VLOOKUP(A2796,[1]FloodArchive!$A$2:$P$6000,5,FALSE)</f>
        <v>20.864699999999999</v>
      </c>
      <c r="O2796" s="23">
        <f>VLOOKUP(A2796,[1]FloodArchive!$A$2:$P$6000,6,FALSE)</f>
        <v>48.835299999999997</v>
      </c>
      <c r="P2796" s="33"/>
    </row>
    <row r="2797" spans="1:16" ht="39.950000000000003" customHeight="1" x14ac:dyDescent="0.2">
      <c r="A2797" s="138">
        <f t="shared" si="137"/>
        <v>1419</v>
      </c>
      <c r="B2797" s="21" t="str">
        <f>VLOOKUP(A2797,[1]FloodArchive!$A$2:$N$6000,3,FALSE)</f>
        <v>Australia</v>
      </c>
      <c r="C2797" s="22" t="s">
        <v>5351</v>
      </c>
      <c r="D2797" s="24">
        <f>VLOOKUP(A2797,[1]FloodArchive!$A$2:$P$6000,8,FALSE)</f>
        <v>35995</v>
      </c>
      <c r="E2797" s="24">
        <f>VLOOKUP(A2797,[1]FloodArchive!$A$2:$P$6000,9,FALSE)</f>
        <v>36048</v>
      </c>
      <c r="F2797" s="25">
        <f t="shared" si="138"/>
        <v>54</v>
      </c>
      <c r="G2797" s="23">
        <f>VLOOKUP(A2797,[1]FloodArchive!$A$2:$P$6000,11,FALSE)</f>
        <v>1</v>
      </c>
      <c r="H2797" s="23">
        <f>VLOOKUP(A2797,[1]FloodArchive!$A$2:$P$6000,12,FALSE)</f>
        <v>6300</v>
      </c>
      <c r="I2797" s="36">
        <v>100000000</v>
      </c>
      <c r="J2797" s="23" t="str">
        <f>VLOOKUP(A2797,[1]FloodArchive!$A$2:$P$6000,13,FALSE)</f>
        <v>Brief torrential rain</v>
      </c>
      <c r="K2797" s="26">
        <f>VLOOKUP(A2797,[1]FloodArchive!$A$2:$P$6003,14,FALSE)</f>
        <v>2</v>
      </c>
      <c r="L2797" s="23">
        <f>VLOOKUP(A2797,[1]FloodArchive!$A$2:$P$6000,7,FALSE)</f>
        <v>146391.32</v>
      </c>
      <c r="M2797" s="27">
        <f t="shared" si="136"/>
        <v>7.198939082292255</v>
      </c>
      <c r="N2797" s="23">
        <f>VLOOKUP(A2797,[1]FloodArchive!$A$2:$P$6000,5,FALSE)</f>
        <v>149.072</v>
      </c>
      <c r="O2797" s="23">
        <f>VLOOKUP(A2797,[1]FloodArchive!$A$2:$P$6000,6,FALSE)</f>
        <v>-31.462700000000002</v>
      </c>
      <c r="P2797" s="33" t="s">
        <v>5352</v>
      </c>
    </row>
    <row r="2798" spans="1:16" ht="39.950000000000003" customHeight="1" x14ac:dyDescent="0.2">
      <c r="A2798" s="138">
        <f t="shared" si="137"/>
        <v>1418</v>
      </c>
      <c r="B2798" s="21" t="str">
        <f>VLOOKUP(A2798,[1]FloodArchive!$A$2:$N$6000,3,FALSE)</f>
        <v>Uganda</v>
      </c>
      <c r="C2798" s="22" t="s">
        <v>5353</v>
      </c>
      <c r="D2798" s="24">
        <f>VLOOKUP(A2798,[1]FloodArchive!$A$2:$P$6000,8,FALSE)</f>
        <v>35996</v>
      </c>
      <c r="E2798" s="24">
        <f>VLOOKUP(A2798,[1]FloodArchive!$A$2:$P$6000,9,FALSE)</f>
        <v>36000</v>
      </c>
      <c r="F2798" s="25">
        <f t="shared" si="138"/>
        <v>5</v>
      </c>
      <c r="G2798" s="23">
        <f>VLOOKUP(A2798,[1]FloodArchive!$A$2:$P$6000,11,FALSE)</f>
        <v>0</v>
      </c>
      <c r="H2798" s="23">
        <f>VLOOKUP(A2798,[1]FloodArchive!$A$2:$P$6000,12,FALSE)</f>
        <v>20000</v>
      </c>
      <c r="I2798" s="36"/>
      <c r="J2798" s="23" t="str">
        <f>VLOOKUP(A2798,[1]FloodArchive!$A$2:$P$6000,13,FALSE)</f>
        <v>Heavy rain</v>
      </c>
      <c r="K2798" s="26">
        <f>VLOOKUP(A2798,[1]FloodArchive!$A$2:$P$6003,14,FALSE)</f>
        <v>1</v>
      </c>
      <c r="L2798" s="23">
        <f>VLOOKUP(A2798,[1]FloodArchive!$A$2:$P$6000,7,FALSE)</f>
        <v>3408.41</v>
      </c>
      <c r="M2798" s="27">
        <f t="shared" si="136"/>
        <v>4.2315218351570971</v>
      </c>
      <c r="N2798" s="23">
        <f>VLOOKUP(A2798,[1]FloodArchive!$A$2:$P$6000,5,FALSE)</f>
        <v>32.726300000000002</v>
      </c>
      <c r="O2798" s="23">
        <f>VLOOKUP(A2798,[1]FloodArchive!$A$2:$P$6000,6,FALSE)</f>
        <v>0.64843700000000004</v>
      </c>
      <c r="P2798" s="33"/>
    </row>
    <row r="2799" spans="1:16" ht="39.950000000000003" customHeight="1" x14ac:dyDescent="0.2">
      <c r="A2799" s="138">
        <f t="shared" si="137"/>
        <v>1417</v>
      </c>
      <c r="B2799" s="21" t="str">
        <f>VLOOKUP(A2799,[1]FloodArchive!$A$2:$N$6000,3,FALSE)</f>
        <v>Sri Lanka</v>
      </c>
      <c r="C2799" s="22" t="s">
        <v>5354</v>
      </c>
      <c r="D2799" s="24">
        <f>VLOOKUP(A2799,[1]FloodArchive!$A$2:$P$6000,8,FALSE)</f>
        <v>35993</v>
      </c>
      <c r="E2799" s="24">
        <f>VLOOKUP(A2799,[1]FloodArchive!$A$2:$P$6000,9,FALSE)</f>
        <v>35996</v>
      </c>
      <c r="F2799" s="25">
        <f t="shared" si="138"/>
        <v>4</v>
      </c>
      <c r="G2799" s="23">
        <f>VLOOKUP(A2799,[1]FloodArchive!$A$2:$P$6000,11,FALSE)</f>
        <v>1</v>
      </c>
      <c r="H2799" s="23">
        <f>VLOOKUP(A2799,[1]FloodArchive!$A$2:$P$6000,12,FALSE)</f>
        <v>12500</v>
      </c>
      <c r="I2799" s="36"/>
      <c r="J2799" s="23" t="str">
        <f>VLOOKUP(A2799,[1]FloodArchive!$A$2:$P$6000,13,FALSE)</f>
        <v>Brief torrential rain</v>
      </c>
      <c r="K2799" s="26">
        <f>VLOOKUP(A2799,[1]FloodArchive!$A$2:$P$6003,14,FALSE)</f>
        <v>1</v>
      </c>
      <c r="L2799" s="23">
        <f>VLOOKUP(A2799,[1]FloodArchive!$A$2:$P$6000,7,FALSE)</f>
        <v>5703.44</v>
      </c>
      <c r="M2799" s="27">
        <f t="shared" si="136"/>
        <v>4.3581968684717056</v>
      </c>
      <c r="N2799" s="23">
        <f>VLOOKUP(A2799,[1]FloodArchive!$A$2:$P$6000,5,FALSE)</f>
        <v>80.221299999999999</v>
      </c>
      <c r="O2799" s="23">
        <f>VLOOKUP(A2799,[1]FloodArchive!$A$2:$P$6000,6,FALSE)</f>
        <v>7.38157</v>
      </c>
      <c r="P2799" s="33"/>
    </row>
    <row r="2800" spans="1:16" ht="39.950000000000003" customHeight="1" x14ac:dyDescent="0.2">
      <c r="A2800" s="138">
        <f t="shared" si="137"/>
        <v>1416</v>
      </c>
      <c r="B2800" s="21" t="str">
        <f>VLOOKUP(A2800,[1]FloodArchive!$A$2:$N$6000,3,FALSE)</f>
        <v>Russia</v>
      </c>
      <c r="C2800" s="22" t="s">
        <v>5355</v>
      </c>
      <c r="D2800" s="24">
        <f>VLOOKUP(A2800,[1]FloodArchive!$A$2:$P$6000,8,FALSE)</f>
        <v>35995</v>
      </c>
      <c r="E2800" s="24">
        <f>VLOOKUP(A2800,[1]FloodArchive!$A$2:$P$6000,9,FALSE)</f>
        <v>35996</v>
      </c>
      <c r="F2800" s="25">
        <f t="shared" si="138"/>
        <v>2</v>
      </c>
      <c r="G2800" s="23">
        <f>VLOOKUP(A2800,[1]FloodArchive!$A$2:$P$6000,11,FALSE)</f>
        <v>0</v>
      </c>
      <c r="H2800" s="23">
        <f>VLOOKUP(A2800,[1]FloodArchive!$A$2:$P$6000,12,FALSE)</f>
        <v>56</v>
      </c>
      <c r="I2800" s="36"/>
      <c r="J2800" s="23" t="str">
        <f>VLOOKUP(A2800,[1]FloodArchive!$A$2:$P$6000,13,FALSE)</f>
        <v>Heavy rain</v>
      </c>
      <c r="K2800" s="26">
        <f>VLOOKUP(A2800,[1]FloodArchive!$A$2:$P$6003,14,FALSE)</f>
        <v>1</v>
      </c>
      <c r="L2800" s="23">
        <f>VLOOKUP(A2800,[1]FloodArchive!$A$2:$P$6000,7,FALSE)</f>
        <v>102657.49</v>
      </c>
      <c r="M2800" s="27">
        <f t="shared" si="136"/>
        <v>5.3124206371153582</v>
      </c>
      <c r="N2800" s="23">
        <f>VLOOKUP(A2800,[1]FloodArchive!$A$2:$P$6000,5,FALSE)</f>
        <v>150.44999999999999</v>
      </c>
      <c r="O2800" s="23">
        <f>VLOOKUP(A2800,[1]FloodArchive!$A$2:$P$6000,6,FALSE)</f>
        <v>61.499099999999999</v>
      </c>
      <c r="P2800" s="33"/>
    </row>
    <row r="2801" spans="1:16" ht="39.950000000000003" customHeight="1" x14ac:dyDescent="0.2">
      <c r="A2801" s="138">
        <f t="shared" si="137"/>
        <v>1415</v>
      </c>
      <c r="B2801" s="21" t="str">
        <f>VLOOKUP(A2801,[1]FloodArchive!$A$2:$N$6000,3,FALSE)</f>
        <v>Somalia</v>
      </c>
      <c r="C2801" s="22" t="s">
        <v>5356</v>
      </c>
      <c r="D2801" s="24">
        <f>VLOOKUP(A2801,[1]FloodArchive!$A$2:$P$6000,8,FALSE)</f>
        <v>35989</v>
      </c>
      <c r="E2801" s="24">
        <f>VLOOKUP(A2801,[1]FloodArchive!$A$2:$P$6000,9,FALSE)</f>
        <v>35993</v>
      </c>
      <c r="F2801" s="25">
        <f t="shared" si="138"/>
        <v>5</v>
      </c>
      <c r="G2801" s="23">
        <f>VLOOKUP(A2801,[1]FloodArchive!$A$2:$P$6000,11,FALSE)</f>
        <v>0</v>
      </c>
      <c r="H2801" s="23">
        <f>VLOOKUP(A2801,[1]FloodArchive!$A$2:$P$6000,12,FALSE)</f>
        <v>500</v>
      </c>
      <c r="I2801" s="36"/>
      <c r="J2801" s="23" t="str">
        <f>VLOOKUP(A2801,[1]FloodArchive!$A$2:$P$6000,13,FALSE)</f>
        <v>Heavy rain</v>
      </c>
      <c r="K2801" s="26">
        <f>VLOOKUP(A2801,[1]FloodArchive!$A$2:$P$6003,14,FALSE)</f>
        <v>1</v>
      </c>
      <c r="L2801" s="23">
        <f>VLOOKUP(A2801,[1]FloodArchive!$A$2:$P$6000,7,FALSE)</f>
        <v>65726.759999999995</v>
      </c>
      <c r="M2801" s="27">
        <f t="shared" ref="M2801:M2864" si="139">LOG(F2801*K2801*L2801)</f>
        <v>5.5167122286017412</v>
      </c>
      <c r="N2801" s="23">
        <f>VLOOKUP(A2801,[1]FloodArchive!$A$2:$P$6000,5,FALSE)</f>
        <v>45.512700000000002</v>
      </c>
      <c r="O2801" s="23">
        <f>VLOOKUP(A2801,[1]FloodArchive!$A$2:$P$6000,6,FALSE)</f>
        <v>3.0461100000000001</v>
      </c>
      <c r="P2801" s="33"/>
    </row>
    <row r="2802" spans="1:16" ht="39.950000000000003" customHeight="1" x14ac:dyDescent="0.2">
      <c r="A2802" s="138">
        <f t="shared" si="137"/>
        <v>1414</v>
      </c>
      <c r="B2802" s="21" t="str">
        <f>VLOOKUP(A2802,[1]FloodArchive!$A$2:$N$6000,3,FALSE)</f>
        <v>Kyrgyzstan</v>
      </c>
      <c r="C2802" s="22" t="s">
        <v>5357</v>
      </c>
      <c r="D2802" s="24">
        <f>VLOOKUP(A2802,[1]FloodArchive!$A$2:$P$6000,8,FALSE)</f>
        <v>35984</v>
      </c>
      <c r="E2802" s="24">
        <f>VLOOKUP(A2802,[1]FloodArchive!$A$2:$P$6000,9,FALSE)</f>
        <v>35984</v>
      </c>
      <c r="F2802" s="25">
        <f t="shared" si="138"/>
        <v>1</v>
      </c>
      <c r="G2802" s="23">
        <f>VLOOKUP(A2802,[1]FloodArchive!$A$2:$P$6000,11,FALSE)</f>
        <v>93</v>
      </c>
      <c r="H2802" s="23">
        <f>VLOOKUP(A2802,[1]FloodArchive!$A$2:$P$6000,12,FALSE)</f>
        <v>14000</v>
      </c>
      <c r="I2802" s="36"/>
      <c r="J2802" s="23" t="str">
        <f>VLOOKUP(A2802,[1]FloodArchive!$A$2:$P$6000,13,FALSE)</f>
        <v>Dam/Levy, break or release</v>
      </c>
      <c r="K2802" s="26">
        <f>VLOOKUP(A2802,[1]FloodArchive!$A$2:$P$6003,14,FALSE)</f>
        <v>1</v>
      </c>
      <c r="L2802" s="23">
        <f>VLOOKUP(A2802,[1]FloodArchive!$A$2:$P$6000,7,FALSE)</f>
        <v>529.58199999999999</v>
      </c>
      <c r="M2802" s="27">
        <f t="shared" si="139"/>
        <v>2.7239332154166811</v>
      </c>
      <c r="N2802" s="23">
        <f>VLOOKUP(A2802,[1]FloodArchive!$A$2:$P$6000,5,FALSE)</f>
        <v>63.302799999999998</v>
      </c>
      <c r="O2802" s="23">
        <f>VLOOKUP(A2802,[1]FloodArchive!$A$2:$P$6000,6,FALSE)</f>
        <v>45.545699999999997</v>
      </c>
      <c r="P2802" s="33"/>
    </row>
    <row r="2803" spans="1:16" ht="39.950000000000003" customHeight="1" x14ac:dyDescent="0.2">
      <c r="A2803" s="138">
        <f t="shared" si="137"/>
        <v>1413</v>
      </c>
      <c r="B2803" s="21" t="str">
        <f>VLOOKUP(A2803,[1]FloodArchive!$A$2:$N$6000,3,FALSE)</f>
        <v>Bangaldesh</v>
      </c>
      <c r="C2803" s="22" t="s">
        <v>5358</v>
      </c>
      <c r="D2803" s="24">
        <f>VLOOKUP(A2803,[1]FloodArchive!$A$2:$P$6000,8,FALSE)</f>
        <v>35981</v>
      </c>
      <c r="E2803" s="24">
        <f>VLOOKUP(A2803,[1]FloodArchive!$A$2:$P$6000,9,FALSE)</f>
        <v>36060</v>
      </c>
      <c r="F2803" s="25">
        <f t="shared" si="138"/>
        <v>80</v>
      </c>
      <c r="G2803" s="23">
        <f>VLOOKUP(A2803,[1]FloodArchive!$A$2:$P$6000,11,FALSE)</f>
        <v>2632</v>
      </c>
      <c r="H2803" s="23">
        <f>VLOOKUP(A2803,[1]FloodArchive!$A$2:$P$6000,12,FALSE)</f>
        <v>25000000</v>
      </c>
      <c r="I2803" s="36">
        <v>3400000000</v>
      </c>
      <c r="J2803" s="23" t="str">
        <f>VLOOKUP(A2803,[1]FloodArchive!$A$2:$P$6000,13,FALSE)</f>
        <v>Monsoonal rain</v>
      </c>
      <c r="K2803" s="26">
        <f>VLOOKUP(A2803,[1]FloodArchive!$A$2:$P$6003,14,FALSE)</f>
        <v>2</v>
      </c>
      <c r="L2803" s="23">
        <f>VLOOKUP(A2803,[1]FloodArchive!$A$2:$P$6000,7,FALSE)</f>
        <v>116176.66</v>
      </c>
      <c r="M2803" s="27">
        <f t="shared" si="139"/>
        <v>7.2692388693044805</v>
      </c>
      <c r="N2803" s="23">
        <f>VLOOKUP(A2803,[1]FloodArchive!$A$2:$P$6000,5,FALSE)</f>
        <v>91.855099999999993</v>
      </c>
      <c r="O2803" s="23">
        <f>VLOOKUP(A2803,[1]FloodArchive!$A$2:$P$6000,6,FALSE)</f>
        <v>25.9513</v>
      </c>
      <c r="P2803" s="33" t="s">
        <v>5359</v>
      </c>
    </row>
    <row r="2804" spans="1:16" ht="39.950000000000003" customHeight="1" x14ac:dyDescent="0.2">
      <c r="A2804" s="138">
        <f t="shared" si="137"/>
        <v>1412</v>
      </c>
      <c r="B2804" s="21" t="str">
        <f>VLOOKUP(A2804,[1]FloodArchive!$A$2:$N$6000,3,FALSE)</f>
        <v>Mexico</v>
      </c>
      <c r="C2804" s="22" t="s">
        <v>5360</v>
      </c>
      <c r="D2804" s="24">
        <f>VLOOKUP(A2804,[1]FloodArchive!$A$2:$P$6000,8,FALSE)</f>
        <v>35978</v>
      </c>
      <c r="E2804" s="24">
        <f>VLOOKUP(A2804,[1]FloodArchive!$A$2:$P$6000,9,FALSE)</f>
        <v>35979</v>
      </c>
      <c r="F2804" s="25">
        <f t="shared" si="138"/>
        <v>2</v>
      </c>
      <c r="G2804" s="23">
        <f>VLOOKUP(A2804,[1]FloodArchive!$A$2:$P$6000,11,FALSE)</f>
        <v>1</v>
      </c>
      <c r="H2804" s="23">
        <f>VLOOKUP(A2804,[1]FloodArchive!$A$2:$P$6000,12,FALSE)</f>
        <v>520</v>
      </c>
      <c r="I2804" s="36"/>
      <c r="J2804" s="23" t="str">
        <f>VLOOKUP(A2804,[1]FloodArchive!$A$2:$P$6000,13,FALSE)</f>
        <v>Heavy rain</v>
      </c>
      <c r="K2804" s="26">
        <f>VLOOKUP(A2804,[1]FloodArchive!$A$2:$P$6003,14,FALSE)</f>
        <v>1</v>
      </c>
      <c r="L2804" s="23">
        <f>VLOOKUP(A2804,[1]FloodArchive!$A$2:$P$6000,7,FALSE)</f>
        <v>78599.820000000007</v>
      </c>
      <c r="M2804" s="27">
        <f t="shared" si="139"/>
        <v>5.1964515471347346</v>
      </c>
      <c r="N2804" s="23">
        <f>VLOOKUP(A2804,[1]FloodArchive!$A$2:$P$6000,5,FALSE)</f>
        <v>-98.827200000000005</v>
      </c>
      <c r="O2804" s="23">
        <f>VLOOKUP(A2804,[1]FloodArchive!$A$2:$P$6000,6,FALSE)</f>
        <v>18.0078</v>
      </c>
      <c r="P2804" s="33"/>
    </row>
    <row r="2805" spans="1:16" ht="39.950000000000003" customHeight="1" x14ac:dyDescent="0.2">
      <c r="A2805" s="138">
        <f t="shared" si="137"/>
        <v>1411</v>
      </c>
      <c r="B2805" s="21" t="str">
        <f>VLOOKUP(A2805,[1]FloodArchive!$A$2:$N$6000,3,FALSE)</f>
        <v>New Zealand</v>
      </c>
      <c r="C2805" s="22" t="s">
        <v>5361</v>
      </c>
      <c r="D2805" s="24">
        <f>VLOOKUP(A2805,[1]FloodArchive!$A$2:$P$6000,8,FALSE)</f>
        <v>35976</v>
      </c>
      <c r="E2805" s="24">
        <f>VLOOKUP(A2805,[1]FloodArchive!$A$2:$P$6000,9,FALSE)</f>
        <v>35996</v>
      </c>
      <c r="F2805" s="25">
        <f t="shared" si="138"/>
        <v>21</v>
      </c>
      <c r="G2805" s="23">
        <f>VLOOKUP(A2805,[1]FloodArchive!$A$2:$P$6000,11,FALSE)</f>
        <v>0</v>
      </c>
      <c r="H2805" s="23">
        <f>VLOOKUP(A2805,[1]FloodArchive!$A$2:$P$6000,12,FALSE)</f>
        <v>40</v>
      </c>
      <c r="I2805" s="36">
        <v>2600000</v>
      </c>
      <c r="J2805" s="23" t="str">
        <f>VLOOKUP(A2805,[1]FloodArchive!$A$2:$P$6000,13,FALSE)</f>
        <v>Heavy rain</v>
      </c>
      <c r="K2805" s="26">
        <f>VLOOKUP(A2805,[1]FloodArchive!$A$2:$P$6003,14,FALSE)</f>
        <v>2</v>
      </c>
      <c r="L2805" s="23">
        <f>VLOOKUP(A2805,[1]FloodArchive!$A$2:$P$6000,7,FALSE)</f>
        <v>90967.35</v>
      </c>
      <c r="M2805" s="27">
        <f t="shared" si="139"/>
        <v>6.5821348337165624</v>
      </c>
      <c r="N2805" s="23">
        <f>VLOOKUP(A2805,[1]FloodArchive!$A$2:$P$6000,5,FALSE)</f>
        <v>174.495</v>
      </c>
      <c r="O2805" s="23">
        <f>VLOOKUP(A2805,[1]FloodArchive!$A$2:$P$6000,6,FALSE)</f>
        <v>-40.582099999999997</v>
      </c>
      <c r="P2805" s="33"/>
    </row>
    <row r="2806" spans="1:16" ht="39.950000000000003" customHeight="1" x14ac:dyDescent="0.2">
      <c r="A2806" s="138">
        <f t="shared" si="137"/>
        <v>1410</v>
      </c>
      <c r="B2806" s="21" t="str">
        <f>VLOOKUP(A2806,[1]FloodArchive!$A$2:$N$6000,3,FALSE)</f>
        <v>Vietnam</v>
      </c>
      <c r="C2806" s="22" t="s">
        <v>5362</v>
      </c>
      <c r="D2806" s="24">
        <f>VLOOKUP(A2806,[1]FloodArchive!$A$2:$P$6000,8,FALSE)</f>
        <v>35974</v>
      </c>
      <c r="E2806" s="24">
        <f>VLOOKUP(A2806,[1]FloodArchive!$A$2:$P$6000,9,FALSE)</f>
        <v>35987</v>
      </c>
      <c r="F2806" s="25">
        <f t="shared" si="138"/>
        <v>14</v>
      </c>
      <c r="G2806" s="23">
        <f>VLOOKUP(A2806,[1]FloodArchive!$A$2:$P$6000,11,FALSE)</f>
        <v>4</v>
      </c>
      <c r="H2806" s="23">
        <f>VLOOKUP(A2806,[1]FloodArchive!$A$2:$P$6000,12,FALSE)</f>
        <v>12000</v>
      </c>
      <c r="I2806" s="36"/>
      <c r="J2806" s="23" t="str">
        <f>VLOOKUP(A2806,[1]FloodArchive!$A$2:$P$6000,13,FALSE)</f>
        <v>Heavy rain</v>
      </c>
      <c r="K2806" s="26">
        <f>VLOOKUP(A2806,[1]FloodArchive!$A$2:$P$6003,14,FALSE)</f>
        <v>1</v>
      </c>
      <c r="L2806" s="23">
        <f>VLOOKUP(A2806,[1]FloodArchive!$A$2:$P$6000,7,FALSE)</f>
        <v>28276.080000000002</v>
      </c>
      <c r="M2806" s="27">
        <f t="shared" si="139"/>
        <v>5.597547237395375</v>
      </c>
      <c r="N2806" s="23">
        <f>VLOOKUP(A2806,[1]FloodArchive!$A$2:$P$6000,5,FALSE)</f>
        <v>105.34399999999999</v>
      </c>
      <c r="O2806" s="23">
        <f>VLOOKUP(A2806,[1]FloodArchive!$A$2:$P$6000,6,FALSE)</f>
        <v>21.564499999999999</v>
      </c>
      <c r="P2806" s="33"/>
    </row>
    <row r="2807" spans="1:16" ht="39.950000000000003" customHeight="1" x14ac:dyDescent="0.2">
      <c r="A2807" s="138">
        <f t="shared" si="137"/>
        <v>1409</v>
      </c>
      <c r="B2807" s="21" t="str">
        <f>VLOOKUP(A2807,[1]FloodArchive!$A$2:$N$6000,3,FALSE)</f>
        <v>USA</v>
      </c>
      <c r="C2807" s="22" t="s">
        <v>5363</v>
      </c>
      <c r="D2807" s="24">
        <f>VLOOKUP(A2807,[1]FloodArchive!$A$2:$P$6000,8,FALSE)</f>
        <v>35970</v>
      </c>
      <c r="E2807" s="24">
        <f>VLOOKUP(A2807,[1]FloodArchive!$A$2:$P$6000,9,FALSE)</f>
        <v>35977</v>
      </c>
      <c r="F2807" s="25">
        <f t="shared" si="138"/>
        <v>8</v>
      </c>
      <c r="G2807" s="23">
        <f>VLOOKUP(A2807,[1]FloodArchive!$A$2:$P$6000,11,FALSE)</f>
        <v>21</v>
      </c>
      <c r="H2807" s="23">
        <f>VLOOKUP(A2807,[1]FloodArchive!$A$2:$P$6000,12,FALSE)</f>
        <v>11000</v>
      </c>
      <c r="I2807" s="36">
        <v>469000000</v>
      </c>
      <c r="J2807" s="23" t="str">
        <f>VLOOKUP(A2807,[1]FloodArchive!$A$2:$P$6000,13,FALSE)</f>
        <v>Brief torrential rain</v>
      </c>
      <c r="K2807" s="26">
        <f>VLOOKUP(A2807,[1]FloodArchive!$A$2:$P$6003,14,FALSE)</f>
        <v>2</v>
      </c>
      <c r="L2807" s="23">
        <f>VLOOKUP(A2807,[1]FloodArchive!$A$2:$P$6000,7,FALSE)</f>
        <v>18116.79</v>
      </c>
      <c r="M2807" s="27">
        <f t="shared" si="139"/>
        <v>5.4622012329070824</v>
      </c>
      <c r="N2807" s="23">
        <f>VLOOKUP(A2807,[1]FloodArchive!$A$2:$P$6000,5,FALSE)</f>
        <v>-71.881900000000002</v>
      </c>
      <c r="O2807" s="23">
        <f>VLOOKUP(A2807,[1]FloodArchive!$A$2:$P$6000,6,FALSE)</f>
        <v>44.1768</v>
      </c>
      <c r="P2807" s="33" t="s">
        <v>5364</v>
      </c>
    </row>
    <row r="2808" spans="1:16" ht="39.950000000000003" customHeight="1" x14ac:dyDescent="0.2">
      <c r="A2808" s="138">
        <f t="shared" si="137"/>
        <v>1408</v>
      </c>
      <c r="B2808" s="21" t="str">
        <f>VLOOKUP(A2808,[1]FloodArchive!$A$2:$N$6000,3,FALSE)</f>
        <v>Somalia</v>
      </c>
      <c r="C2808" s="22" t="s">
        <v>5365</v>
      </c>
      <c r="D2808" s="24">
        <f>VLOOKUP(A2808,[1]FloodArchive!$A$2:$P$6000,8,FALSE)</f>
        <v>35970</v>
      </c>
      <c r="E2808" s="24">
        <f>VLOOKUP(A2808,[1]FloodArchive!$A$2:$P$6000,9,FALSE)</f>
        <v>35971</v>
      </c>
      <c r="F2808" s="25">
        <f t="shared" si="138"/>
        <v>2</v>
      </c>
      <c r="G2808" s="23">
        <f>VLOOKUP(A2808,[1]FloodArchive!$A$2:$P$6000,11,FALSE)</f>
        <v>22</v>
      </c>
      <c r="H2808" s="23">
        <f>VLOOKUP(A2808,[1]FloodArchive!$A$2:$P$6000,12,FALSE)</f>
        <v>2000</v>
      </c>
      <c r="I2808" s="36"/>
      <c r="J2808" s="23" t="str">
        <f>VLOOKUP(A2808,[1]FloodArchive!$A$2:$P$6000,13,FALSE)</f>
        <v>Heavy rain</v>
      </c>
      <c r="K2808" s="26">
        <f>VLOOKUP(A2808,[1]FloodArchive!$A$2:$P$6003,14,FALSE)</f>
        <v>1</v>
      </c>
      <c r="L2808" s="23">
        <f>VLOOKUP(A2808,[1]FloodArchive!$A$2:$P$6000,7,FALSE)</f>
        <v>29465.97</v>
      </c>
      <c r="M2808" s="27">
        <f t="shared" si="139"/>
        <v>4.7703507380139847</v>
      </c>
      <c r="N2808" s="23">
        <f>VLOOKUP(A2808,[1]FloodArchive!$A$2:$P$6000,5,FALSE)</f>
        <v>45.5657</v>
      </c>
      <c r="O2808" s="23">
        <f>VLOOKUP(A2808,[1]FloodArchive!$A$2:$P$6000,6,FALSE)</f>
        <v>2.6389499999999999</v>
      </c>
      <c r="P2808" s="33"/>
    </row>
    <row r="2809" spans="1:16" ht="39.950000000000003" customHeight="1" x14ac:dyDescent="0.2">
      <c r="A2809" s="138">
        <f t="shared" si="137"/>
        <v>1407</v>
      </c>
      <c r="B2809" s="21" t="str">
        <f>VLOOKUP(A2809,[1]FloodArchive!$A$2:$N$6000,3,FALSE)</f>
        <v>Mexico</v>
      </c>
      <c r="C2809" s="22" t="s">
        <v>5366</v>
      </c>
      <c r="D2809" s="24">
        <f>VLOOKUP(A2809,[1]FloodArchive!$A$2:$P$6000,8,FALSE)</f>
        <v>35965</v>
      </c>
      <c r="E2809" s="24">
        <f>VLOOKUP(A2809,[1]FloodArchive!$A$2:$P$6000,9,FALSE)</f>
        <v>35969</v>
      </c>
      <c r="F2809" s="25">
        <f t="shared" si="138"/>
        <v>5</v>
      </c>
      <c r="G2809" s="23">
        <f>VLOOKUP(A2809,[1]FloodArchive!$A$2:$P$6000,11,FALSE)</f>
        <v>0</v>
      </c>
      <c r="H2809" s="23">
        <f>VLOOKUP(A2809,[1]FloodArchive!$A$2:$P$6000,12,FALSE)</f>
        <v>400</v>
      </c>
      <c r="I2809" s="36"/>
      <c r="J2809" s="23" t="str">
        <f>VLOOKUP(A2809,[1]FloodArchive!$A$2:$P$6000,13,FALSE)</f>
        <v>Heavy rain</v>
      </c>
      <c r="K2809" s="26">
        <f>VLOOKUP(A2809,[1]FloodArchive!$A$2:$P$6003,14,FALSE)</f>
        <v>1</v>
      </c>
      <c r="L2809" s="23">
        <f>VLOOKUP(A2809,[1]FloodArchive!$A$2:$P$6000,7,FALSE)</f>
        <v>58057.89</v>
      </c>
      <c r="M2809" s="27">
        <f t="shared" si="139"/>
        <v>5.4628312525383862</v>
      </c>
      <c r="N2809" s="23">
        <f>VLOOKUP(A2809,[1]FloodArchive!$A$2:$P$6000,5,FALSE)</f>
        <v>-99.2196</v>
      </c>
      <c r="O2809" s="23">
        <f>VLOOKUP(A2809,[1]FloodArchive!$A$2:$P$6000,6,FALSE)</f>
        <v>17.226400000000002</v>
      </c>
      <c r="P2809" s="33"/>
    </row>
    <row r="2810" spans="1:16" ht="39.950000000000003" customHeight="1" x14ac:dyDescent="0.2">
      <c r="A2810" s="138">
        <f t="shared" si="137"/>
        <v>1406</v>
      </c>
      <c r="B2810" s="21" t="str">
        <f>VLOOKUP(A2810,[1]FloodArchive!$A$2:$N$6000,3,FALSE)</f>
        <v>Australia</v>
      </c>
      <c r="C2810" s="22" t="s">
        <v>5367</v>
      </c>
      <c r="D2810" s="24">
        <f>VLOOKUP(A2810,[1]FloodArchive!$A$2:$P$6000,8,FALSE)</f>
        <v>35968</v>
      </c>
      <c r="E2810" s="24">
        <f>VLOOKUP(A2810,[1]FloodArchive!$A$2:$P$6000,9,FALSE)</f>
        <v>35970</v>
      </c>
      <c r="F2810" s="25">
        <f t="shared" si="138"/>
        <v>3</v>
      </c>
      <c r="G2810" s="23">
        <f>VLOOKUP(A2810,[1]FloodArchive!$A$2:$P$6000,11,FALSE)</f>
        <v>1</v>
      </c>
      <c r="H2810" s="23">
        <f>VLOOKUP(A2810,[1]FloodArchive!$A$2:$P$6000,12,FALSE)</f>
        <v>300</v>
      </c>
      <c r="I2810" s="36"/>
      <c r="J2810" s="23" t="str">
        <f>VLOOKUP(A2810,[1]FloodArchive!$A$2:$P$6000,13,FALSE)</f>
        <v>Brief torrential rain</v>
      </c>
      <c r="K2810" s="26">
        <f>VLOOKUP(A2810,[1]FloodArchive!$A$2:$P$6003,14,FALSE)</f>
        <v>2</v>
      </c>
      <c r="L2810" s="23">
        <f>VLOOKUP(A2810,[1]FloodArchive!$A$2:$P$6000,7,FALSE)</f>
        <v>54956.14</v>
      </c>
      <c r="M2810" s="27">
        <f t="shared" si="139"/>
        <v>5.5181674716045102</v>
      </c>
      <c r="N2810" s="23">
        <f>VLOOKUP(A2810,[1]FloodArchive!$A$2:$P$6000,5,FALSE)</f>
        <v>147.392</v>
      </c>
      <c r="O2810" s="23">
        <f>VLOOKUP(A2810,[1]FloodArchive!$A$2:$P$6000,6,FALSE)</f>
        <v>-36.944099999999999</v>
      </c>
      <c r="P2810" s="33" t="s">
        <v>5368</v>
      </c>
    </row>
    <row r="2811" spans="1:16" ht="39.950000000000003" customHeight="1" x14ac:dyDescent="0.2">
      <c r="A2811" s="138">
        <f t="shared" si="137"/>
        <v>1405</v>
      </c>
      <c r="B2811" s="21" t="str">
        <f>VLOOKUP(A2811,[1]FloodArchive!$A$2:$N$6000,3,FALSE)</f>
        <v>Romania</v>
      </c>
      <c r="C2811" s="22" t="s">
        <v>5369</v>
      </c>
      <c r="D2811" s="24">
        <f>VLOOKUP(A2811,[1]FloodArchive!$A$2:$P$6000,8,FALSE)</f>
        <v>35954</v>
      </c>
      <c r="E2811" s="24">
        <f>VLOOKUP(A2811,[1]FloodArchive!$A$2:$P$6000,9,FALSE)</f>
        <v>35970</v>
      </c>
      <c r="F2811" s="25">
        <f t="shared" si="138"/>
        <v>17</v>
      </c>
      <c r="G2811" s="23">
        <f>VLOOKUP(A2811,[1]FloodArchive!$A$2:$P$6000,11,FALSE)</f>
        <v>31</v>
      </c>
      <c r="H2811" s="23">
        <f>VLOOKUP(A2811,[1]FloodArchive!$A$2:$P$6000,12,FALSE)</f>
        <v>5952</v>
      </c>
      <c r="I2811" s="36">
        <v>147600000</v>
      </c>
      <c r="J2811" s="23" t="str">
        <f>VLOOKUP(A2811,[1]FloodArchive!$A$2:$P$6000,13,FALSE)</f>
        <v>Heavy rain</v>
      </c>
      <c r="K2811" s="26">
        <f>VLOOKUP(A2811,[1]FloodArchive!$A$2:$P$6003,14,FALSE)</f>
        <v>2</v>
      </c>
      <c r="L2811" s="23">
        <f>VLOOKUP(A2811,[1]FloodArchive!$A$2:$P$6000,7,FALSE)</f>
        <v>79160.2</v>
      </c>
      <c r="M2811" s="27">
        <f t="shared" si="139"/>
        <v>6.4299857998326351</v>
      </c>
      <c r="N2811" s="23">
        <f>VLOOKUP(A2811,[1]FloodArchive!$A$2:$P$6000,5,FALSE)</f>
        <v>26.810099999999998</v>
      </c>
      <c r="O2811" s="23">
        <f>VLOOKUP(A2811,[1]FloodArchive!$A$2:$P$6000,6,FALSE)</f>
        <v>46.606099999999998</v>
      </c>
      <c r="P2811" s="33"/>
    </row>
    <row r="2812" spans="1:16" ht="39.950000000000003" customHeight="1" x14ac:dyDescent="0.2">
      <c r="A2812" s="138">
        <f t="shared" si="137"/>
        <v>1404</v>
      </c>
      <c r="B2812" s="21" t="str">
        <f>VLOOKUP(A2812,[1]FloodArchive!$A$2:$N$6000,3,FALSE)</f>
        <v>Romania</v>
      </c>
      <c r="C2812" s="22" t="s">
        <v>5370</v>
      </c>
      <c r="D2812" s="24">
        <f>VLOOKUP(A2812,[1]FloodArchive!$A$2:$P$6000,8,FALSE)</f>
        <v>35977</v>
      </c>
      <c r="E2812" s="24">
        <f>VLOOKUP(A2812,[1]FloodArchive!$A$2:$P$6000,9,FALSE)</f>
        <v>35986</v>
      </c>
      <c r="F2812" s="25">
        <f t="shared" si="138"/>
        <v>10</v>
      </c>
      <c r="G2812" s="23">
        <f>VLOOKUP(A2812,[1]FloodArchive!$A$2:$P$6000,11,FALSE)</f>
        <v>5</v>
      </c>
      <c r="H2812" s="23">
        <f>VLOOKUP(A2812,[1]FloodArchive!$A$2:$P$6000,12,FALSE)</f>
        <v>50000</v>
      </c>
      <c r="I2812" s="36" t="s">
        <v>3667</v>
      </c>
      <c r="J2812" s="23" t="str">
        <f>VLOOKUP(A2812,[1]FloodArchive!$A$2:$P$6000,13,FALSE)</f>
        <v>Heavy rain</v>
      </c>
      <c r="K2812" s="26">
        <f>VLOOKUP(A2812,[1]FloodArchive!$A$2:$P$6003,14,FALSE)</f>
        <v>1</v>
      </c>
      <c r="L2812" s="23">
        <f>VLOOKUP(A2812,[1]FloodArchive!$A$2:$P$6000,7,FALSE)</f>
        <v>83833.289999999994</v>
      </c>
      <c r="M2812" s="27">
        <f t="shared" si="139"/>
        <v>5.9234165101860121</v>
      </c>
      <c r="N2812" s="23">
        <f>VLOOKUP(A2812,[1]FloodArchive!$A$2:$P$6000,5,FALSE)</f>
        <v>24.834599999999998</v>
      </c>
      <c r="O2812" s="23">
        <f>VLOOKUP(A2812,[1]FloodArchive!$A$2:$P$6000,6,FALSE)</f>
        <v>47.004300000000001</v>
      </c>
      <c r="P2812" s="33" t="s">
        <v>5371</v>
      </c>
    </row>
    <row r="2813" spans="1:16" ht="39.950000000000003" customHeight="1" x14ac:dyDescent="0.2">
      <c r="A2813" s="138">
        <f t="shared" si="137"/>
        <v>1403</v>
      </c>
      <c r="B2813" s="21" t="str">
        <f>VLOOKUP(A2813,[1]FloodArchive!$A$2:$N$6000,3,FALSE)</f>
        <v>UK</v>
      </c>
      <c r="C2813" s="22" t="s">
        <v>5372</v>
      </c>
      <c r="D2813" s="24">
        <f>VLOOKUP(A2813,[1]FloodArchive!$A$2:$P$6000,8,FALSE)</f>
        <v>35959</v>
      </c>
      <c r="E2813" s="24">
        <f>VLOOKUP(A2813,[1]FloodArchive!$A$2:$P$6000,9,FALSE)</f>
        <v>35960</v>
      </c>
      <c r="F2813" s="25">
        <f t="shared" si="138"/>
        <v>2</v>
      </c>
      <c r="G2813" s="23">
        <f>VLOOKUP(A2813,[1]FloodArchive!$A$2:$P$6000,11,FALSE)</f>
        <v>0</v>
      </c>
      <c r="H2813" s="23">
        <f>VLOOKUP(A2813,[1]FloodArchive!$A$2:$P$6000,12,FALSE)</f>
        <v>120</v>
      </c>
      <c r="I2813" s="36" t="s">
        <v>3667</v>
      </c>
      <c r="J2813" s="23" t="str">
        <f>VLOOKUP(A2813,[1]FloodArchive!$A$2:$P$6000,13,FALSE)</f>
        <v>Brief torrential rain</v>
      </c>
      <c r="K2813" s="26">
        <f>VLOOKUP(A2813,[1]FloodArchive!$A$2:$P$6003,14,FALSE)</f>
        <v>1</v>
      </c>
      <c r="L2813" s="23">
        <f>VLOOKUP(A2813,[1]FloodArchive!$A$2:$P$6000,7,FALSE)</f>
        <v>3551.22</v>
      </c>
      <c r="M2813" s="27">
        <f t="shared" si="139"/>
        <v>3.8514075735770952</v>
      </c>
      <c r="N2813" s="23">
        <f>VLOOKUP(A2813,[1]FloodArchive!$A$2:$P$6000,5,FALSE)</f>
        <v>-3.9674800000000001</v>
      </c>
      <c r="O2813" s="23">
        <f>VLOOKUP(A2813,[1]FloodArchive!$A$2:$P$6000,6,FALSE)</f>
        <v>57.610900000000001</v>
      </c>
      <c r="P2813" s="33" t="s">
        <v>5373</v>
      </c>
    </row>
    <row r="2814" spans="1:16" ht="39.950000000000003" customHeight="1" x14ac:dyDescent="0.2">
      <c r="A2814" s="138">
        <f t="shared" si="137"/>
        <v>1402</v>
      </c>
      <c r="B2814" s="21" t="str">
        <f>VLOOKUP(A2814,[1]FloodArchive!$A$2:$N$6000,3,FALSE)</f>
        <v>USA</v>
      </c>
      <c r="C2814" s="22" t="s">
        <v>5374</v>
      </c>
      <c r="D2814" s="24">
        <f>VLOOKUP(A2814,[1]FloodArchive!$A$2:$P$6000,8,FALSE)</f>
        <v>35960</v>
      </c>
      <c r="E2814" s="24">
        <f>VLOOKUP(A2814,[1]FloodArchive!$A$2:$P$6000,9,FALSE)</f>
        <v>35961</v>
      </c>
      <c r="F2814" s="25">
        <f t="shared" si="138"/>
        <v>2</v>
      </c>
      <c r="G2814" s="23">
        <f>VLOOKUP(A2814,[1]FloodArchive!$A$2:$P$6000,11,FALSE)</f>
        <v>0</v>
      </c>
      <c r="H2814" s="23">
        <f>VLOOKUP(A2814,[1]FloodArchive!$A$2:$P$6000,12,FALSE)</f>
        <v>0</v>
      </c>
      <c r="I2814" s="36" t="s">
        <v>3667</v>
      </c>
      <c r="J2814" s="23" t="str">
        <f>VLOOKUP(A2814,[1]FloodArchive!$A$2:$P$6000,13,FALSE)</f>
        <v>Snowmelt</v>
      </c>
      <c r="K2814" s="26">
        <f>VLOOKUP(A2814,[1]FloodArchive!$A$2:$P$6003,14,FALSE)</f>
        <v>1</v>
      </c>
      <c r="L2814" s="23">
        <f>VLOOKUP(A2814,[1]FloodArchive!$A$2:$P$6000,7,FALSE)</f>
        <v>4080.72</v>
      </c>
      <c r="M2814" s="27">
        <f t="shared" si="139"/>
        <v>3.9117667921949746</v>
      </c>
      <c r="N2814" s="23">
        <f>VLOOKUP(A2814,[1]FloodArchive!$A$2:$P$6000,5,FALSE)</f>
        <v>-120.452</v>
      </c>
      <c r="O2814" s="23">
        <f>VLOOKUP(A2814,[1]FloodArchive!$A$2:$P$6000,6,FALSE)</f>
        <v>37.384</v>
      </c>
      <c r="P2814" s="33" t="s">
        <v>5375</v>
      </c>
    </row>
    <row r="2815" spans="1:16" ht="39.950000000000003" customHeight="1" x14ac:dyDescent="0.2">
      <c r="A2815" s="138">
        <f t="shared" si="137"/>
        <v>1401</v>
      </c>
      <c r="B2815" s="21" t="str">
        <f>VLOOKUP(A2815,[1]FloodArchive!$A$2:$N$6000,3,FALSE)</f>
        <v>USA</v>
      </c>
      <c r="C2815" s="22" t="s">
        <v>5376</v>
      </c>
      <c r="D2815" s="24">
        <f>VLOOKUP(A2815,[1]FloodArchive!$A$2:$P$6000,8,FALSE)</f>
        <v>35959</v>
      </c>
      <c r="E2815" s="24">
        <f>VLOOKUP(A2815,[1]FloodArchive!$A$2:$P$6000,9,FALSE)</f>
        <v>35963</v>
      </c>
      <c r="F2815" s="25">
        <f t="shared" si="138"/>
        <v>5</v>
      </c>
      <c r="G2815" s="23">
        <f>VLOOKUP(A2815,[1]FloodArchive!$A$2:$P$6000,11,FALSE)</f>
        <v>0</v>
      </c>
      <c r="H2815" s="23">
        <f>VLOOKUP(A2815,[1]FloodArchive!$A$2:$P$6000,12,FALSE)</f>
        <v>1000</v>
      </c>
      <c r="I2815" s="36">
        <v>37000000</v>
      </c>
      <c r="J2815" s="23" t="str">
        <f>VLOOKUP(A2815,[1]FloodArchive!$A$2:$P$6000,13,FALSE)</f>
        <v>Heavy rain</v>
      </c>
      <c r="K2815" s="26">
        <f>VLOOKUP(A2815,[1]FloodArchive!$A$2:$P$6003,14,FALSE)</f>
        <v>2</v>
      </c>
      <c r="L2815" s="23">
        <f>VLOOKUP(A2815,[1]FloodArchive!$A$2:$P$6000,7,FALSE)</f>
        <v>73860.39</v>
      </c>
      <c r="M2815" s="27">
        <f t="shared" si="139"/>
        <v>5.8684115964966654</v>
      </c>
      <c r="N2815" s="23">
        <f>VLOOKUP(A2815,[1]FloodArchive!$A$2:$P$6000,5,FALSE)</f>
        <v>-93.088099999999997</v>
      </c>
      <c r="O2815" s="23">
        <f>VLOOKUP(A2815,[1]FloodArchive!$A$2:$P$6000,6,FALSE)</f>
        <v>39.792700000000004</v>
      </c>
      <c r="P2815" s="33" t="s">
        <v>5377</v>
      </c>
    </row>
    <row r="2816" spans="1:16" ht="39.950000000000003" customHeight="1" x14ac:dyDescent="0.2">
      <c r="A2816" s="138">
        <f t="shared" si="137"/>
        <v>1400</v>
      </c>
      <c r="B2816" s="21" t="str">
        <f>VLOOKUP(A2816,[1]FloodArchive!$A$2:$N$6000,3,FALSE)</f>
        <v>China</v>
      </c>
      <c r="C2816" s="22" t="s">
        <v>5378</v>
      </c>
      <c r="D2816" s="24">
        <f>VLOOKUP(A2816,[1]FloodArchive!$A$2:$P$6000,8,FALSE)</f>
        <v>35958</v>
      </c>
      <c r="E2816" s="24">
        <f>VLOOKUP(A2816,[1]FloodArchive!$A$2:$P$6000,9,FALSE)</f>
        <v>35973</v>
      </c>
      <c r="F2816" s="25">
        <f t="shared" si="138"/>
        <v>16</v>
      </c>
      <c r="G2816" s="23">
        <f>VLOOKUP(A2816,[1]FloodArchive!$A$2:$P$6000,11,FALSE)</f>
        <v>40</v>
      </c>
      <c r="H2816" s="23">
        <f>VLOOKUP(A2816,[1]FloodArchive!$A$2:$P$6000,12,FALSE)</f>
        <v>400000</v>
      </c>
      <c r="I2816" s="36">
        <v>481000000</v>
      </c>
      <c r="J2816" s="23" t="str">
        <f>VLOOKUP(A2816,[1]FloodArchive!$A$2:$P$6000,13,FALSE)</f>
        <v>Heavy rain</v>
      </c>
      <c r="K2816" s="26">
        <f>VLOOKUP(A2816,[1]FloodArchive!$A$2:$P$6003,14,FALSE)</f>
        <v>2</v>
      </c>
      <c r="L2816" s="23">
        <f>VLOOKUP(A2816,[1]FloodArchive!$A$2:$P$6000,7,FALSE)</f>
        <v>170585.74</v>
      </c>
      <c r="M2816" s="27">
        <f t="shared" si="139"/>
        <v>6.7370927021141522</v>
      </c>
      <c r="N2816" s="23">
        <f>VLOOKUP(A2816,[1]FloodArchive!$A$2:$P$6000,5,FALSE)</f>
        <v>113.649</v>
      </c>
      <c r="O2816" s="23">
        <f>VLOOKUP(A2816,[1]FloodArchive!$A$2:$P$6000,6,FALSE)</f>
        <v>28.375499999999999</v>
      </c>
      <c r="P2816" s="33" t="s">
        <v>5379</v>
      </c>
    </row>
    <row r="2817" spans="1:16" ht="39.950000000000003" customHeight="1" x14ac:dyDescent="0.2">
      <c r="A2817" s="138">
        <f t="shared" si="137"/>
        <v>1399</v>
      </c>
      <c r="B2817" s="21" t="str">
        <f>VLOOKUP(A2817,[1]FloodArchive!$A$2:$N$6000,3,FALSE)</f>
        <v>China</v>
      </c>
      <c r="C2817" s="22" t="s">
        <v>5380</v>
      </c>
      <c r="D2817" s="24">
        <f>VLOOKUP(A2817,[1]FloodArchive!$A$2:$P$6000,8,FALSE)</f>
        <v>35958</v>
      </c>
      <c r="E2817" s="24">
        <f>VLOOKUP(A2817,[1]FloodArchive!$A$2:$P$6000,9,FALSE)</f>
        <v>35971</v>
      </c>
      <c r="F2817" s="25">
        <f t="shared" si="138"/>
        <v>14</v>
      </c>
      <c r="G2817" s="23">
        <f>VLOOKUP(A2817,[1]FloodArchive!$A$2:$P$6000,11,FALSE)</f>
        <v>126</v>
      </c>
      <c r="H2817" s="23">
        <f>VLOOKUP(A2817,[1]FloodArchive!$A$2:$P$6000,12,FALSE)</f>
        <v>750000</v>
      </c>
      <c r="I2817" s="36">
        <v>210000000000</v>
      </c>
      <c r="J2817" s="23" t="str">
        <f>VLOOKUP(A2817,[1]FloodArchive!$A$2:$P$6000,13,FALSE)</f>
        <v>Heavy rain</v>
      </c>
      <c r="K2817" s="26">
        <f>VLOOKUP(A2817,[1]FloodArchive!$A$2:$P$6003,14,FALSE)</f>
        <v>2</v>
      </c>
      <c r="L2817" s="23">
        <f>VLOOKUP(A2817,[1]FloodArchive!$A$2:$P$6000,7,FALSE)</f>
        <v>54190.53</v>
      </c>
      <c r="M2817" s="27">
        <f t="shared" si="139"/>
        <v>6.1810814299085832</v>
      </c>
      <c r="N2817" s="23">
        <f>VLOOKUP(A2817,[1]FloodArchive!$A$2:$P$6000,5,FALSE)</f>
        <v>119.82</v>
      </c>
      <c r="O2817" s="23">
        <f>VLOOKUP(A2817,[1]FloodArchive!$A$2:$P$6000,6,FALSE)</f>
        <v>27.688199999999998</v>
      </c>
      <c r="P2817" s="33" t="s">
        <v>5128</v>
      </c>
    </row>
    <row r="2818" spans="1:16" ht="39.950000000000003" customHeight="1" x14ac:dyDescent="0.2">
      <c r="A2818" s="138">
        <f t="shared" si="137"/>
        <v>1398</v>
      </c>
      <c r="B2818" s="21" t="str">
        <f>VLOOKUP(A2818,[1]FloodArchive!$A$2:$N$6000,3,FALSE)</f>
        <v>China</v>
      </c>
      <c r="C2818" s="22" t="s">
        <v>5381</v>
      </c>
      <c r="D2818" s="24">
        <f>VLOOKUP(A2818,[1]FloodArchive!$A$2:$P$6000,8,FALSE)</f>
        <v>35958</v>
      </c>
      <c r="E2818" s="24">
        <f>VLOOKUP(A2818,[1]FloodArchive!$A$2:$P$6000,9,FALSE)</f>
        <v>35985</v>
      </c>
      <c r="F2818" s="25">
        <f t="shared" si="138"/>
        <v>28</v>
      </c>
      <c r="G2818" s="23">
        <f>VLOOKUP(A2818,[1]FloodArchive!$A$2:$P$6000,11,FALSE)</f>
        <v>51</v>
      </c>
      <c r="H2818" s="23">
        <f>VLOOKUP(A2818,[1]FloodArchive!$A$2:$P$6000,12,FALSE)</f>
        <v>434500</v>
      </c>
      <c r="I2818" s="36">
        <v>240000000</v>
      </c>
      <c r="J2818" s="23" t="str">
        <f>VLOOKUP(A2818,[1]FloodArchive!$A$2:$P$6000,13,FALSE)</f>
        <v>Heavy rain</v>
      </c>
      <c r="K2818" s="26">
        <f>VLOOKUP(A2818,[1]FloodArchive!$A$2:$P$6003,14,FALSE)</f>
        <v>2</v>
      </c>
      <c r="L2818" s="23">
        <f>VLOOKUP(A2818,[1]FloodArchive!$A$2:$P$6000,7,FALSE)</f>
        <v>36417.4</v>
      </c>
      <c r="M2818" s="27">
        <f t="shared" si="139"/>
        <v>6.3094969633591145</v>
      </c>
      <c r="N2818" s="23">
        <f>VLOOKUP(A2818,[1]FloodArchive!$A$2:$P$6000,5,FALSE)</f>
        <v>117.45099999999999</v>
      </c>
      <c r="O2818" s="23">
        <f>VLOOKUP(A2818,[1]FloodArchive!$A$2:$P$6000,6,FALSE)</f>
        <v>28.840399999999999</v>
      </c>
      <c r="P2818" s="33" t="s">
        <v>5382</v>
      </c>
    </row>
    <row r="2819" spans="1:16" ht="39.950000000000003" customHeight="1" x14ac:dyDescent="0.2">
      <c r="A2819" s="138">
        <f t="shared" si="137"/>
        <v>1397</v>
      </c>
      <c r="B2819" s="21" t="str">
        <f>VLOOKUP(A2819,[1]FloodArchive!$A$2:$N$6000,3,FALSE)</f>
        <v>China</v>
      </c>
      <c r="C2819" s="22" t="s">
        <v>5383</v>
      </c>
      <c r="D2819" s="24">
        <f>VLOOKUP(A2819,[1]FloodArchive!$A$2:$P$6000,8,FALSE)</f>
        <v>35964</v>
      </c>
      <c r="E2819" s="24">
        <f>VLOOKUP(A2819,[1]FloodArchive!$A$2:$P$6000,9,FALSE)</f>
        <v>35965</v>
      </c>
      <c r="F2819" s="25">
        <f t="shared" si="138"/>
        <v>2</v>
      </c>
      <c r="G2819" s="23">
        <f>VLOOKUP(A2819,[1]FloodArchive!$A$2:$P$6000,11,FALSE)</f>
        <v>27</v>
      </c>
      <c r="H2819" s="23">
        <f>VLOOKUP(A2819,[1]FloodArchive!$A$2:$P$6000,12,FALSE)</f>
        <v>0</v>
      </c>
      <c r="I2819" s="36" t="s">
        <v>3667</v>
      </c>
      <c r="J2819" s="23" t="str">
        <f>VLOOKUP(A2819,[1]FloodArchive!$A$2:$P$6000,13,FALSE)</f>
        <v>Heavy rain</v>
      </c>
      <c r="K2819" s="26">
        <f>VLOOKUP(A2819,[1]FloodArchive!$A$2:$P$6003,14,FALSE)</f>
        <v>1</v>
      </c>
      <c r="L2819" s="23">
        <f>VLOOKUP(A2819,[1]FloodArchive!$A$2:$P$6000,7,FALSE)</f>
        <v>29725.68</v>
      </c>
      <c r="M2819" s="27">
        <f t="shared" si="139"/>
        <v>4.7741617939208947</v>
      </c>
      <c r="N2819" s="23">
        <f>VLOOKUP(A2819,[1]FloodArchive!$A$2:$P$6000,5,FALSE)</f>
        <v>105.422</v>
      </c>
      <c r="O2819" s="23">
        <f>VLOOKUP(A2819,[1]FloodArchive!$A$2:$P$6000,6,FALSE)</f>
        <v>29.628799999999998</v>
      </c>
      <c r="P2819" s="33"/>
    </row>
    <row r="2820" spans="1:16" ht="39.950000000000003" customHeight="1" x14ac:dyDescent="0.2">
      <c r="A2820" s="138">
        <f t="shared" si="137"/>
        <v>1396</v>
      </c>
      <c r="B2820" s="21" t="str">
        <f>VLOOKUP(A2820,[1]FloodArchive!$A$2:$N$6000,3,FALSE)</f>
        <v>China</v>
      </c>
      <c r="C2820" s="22" t="s">
        <v>5384</v>
      </c>
      <c r="D2820" s="24">
        <f>VLOOKUP(A2820,[1]FloodArchive!$A$2:$P$6000,8,FALSE)</f>
        <v>35961</v>
      </c>
      <c r="E2820" s="24">
        <f>VLOOKUP(A2820,[1]FloodArchive!$A$2:$P$6000,9,FALSE)</f>
        <v>35974</v>
      </c>
      <c r="F2820" s="25">
        <f t="shared" si="138"/>
        <v>14</v>
      </c>
      <c r="G2820" s="23">
        <f>VLOOKUP(A2820,[1]FloodArchive!$A$2:$P$6000,11,FALSE)</f>
        <v>66</v>
      </c>
      <c r="H2820" s="23">
        <f>VLOOKUP(A2820,[1]FloodArchive!$A$2:$P$6000,12,FALSE)</f>
        <v>500000</v>
      </c>
      <c r="I2820" s="36">
        <v>221700000</v>
      </c>
      <c r="J2820" s="23" t="str">
        <f>VLOOKUP(A2820,[1]FloodArchive!$A$2:$P$6000,13,FALSE)</f>
        <v>Heavy rain</v>
      </c>
      <c r="K2820" s="26">
        <f>VLOOKUP(A2820,[1]FloodArchive!$A$2:$P$6003,14,FALSE)</f>
        <v>2</v>
      </c>
      <c r="L2820" s="23">
        <f>VLOOKUP(A2820,[1]FloodArchive!$A$2:$P$6000,7,FALSE)</f>
        <v>26915.69</v>
      </c>
      <c r="M2820" s="27">
        <f t="shared" si="139"/>
        <v>5.8771635490384719</v>
      </c>
      <c r="N2820" s="23">
        <f>VLOOKUP(A2820,[1]FloodArchive!$A$2:$P$6000,5,FALSE)</f>
        <v>109.874</v>
      </c>
      <c r="O2820" s="23">
        <f>VLOOKUP(A2820,[1]FloodArchive!$A$2:$P$6000,6,FALSE)</f>
        <v>24.817799999999998</v>
      </c>
      <c r="P2820" s="33" t="s">
        <v>5385</v>
      </c>
    </row>
    <row r="2821" spans="1:16" ht="39.950000000000003" customHeight="1" x14ac:dyDescent="0.2">
      <c r="A2821" s="138">
        <f t="shared" si="137"/>
        <v>1395</v>
      </c>
      <c r="B2821" s="21" t="str">
        <f>VLOOKUP(A2821,[1]FloodArchive!$A$2:$N$6000,3,FALSE)</f>
        <v>China</v>
      </c>
      <c r="C2821" s="22" t="s">
        <v>5386</v>
      </c>
      <c r="D2821" s="24">
        <f>VLOOKUP(A2821,[1]FloodArchive!$A$2:$P$6000,8,FALSE)</f>
        <v>35971</v>
      </c>
      <c r="E2821" s="24">
        <f>VLOOKUP(A2821,[1]FloodArchive!$A$2:$P$6000,9,FALSE)</f>
        <v>35982</v>
      </c>
      <c r="F2821" s="25">
        <f t="shared" si="138"/>
        <v>12</v>
      </c>
      <c r="G2821" s="23">
        <f>VLOOKUP(A2821,[1]FloodArchive!$A$2:$P$6000,11,FALSE)</f>
        <v>180</v>
      </c>
      <c r="H2821" s="23">
        <f>VLOOKUP(A2821,[1]FloodArchive!$A$2:$P$6000,12,FALSE)</f>
        <v>150000</v>
      </c>
      <c r="I2821" s="36">
        <v>205000000</v>
      </c>
      <c r="J2821" s="23" t="str">
        <f>VLOOKUP(A2821,[1]FloodArchive!$A$2:$P$6000,13,FALSE)</f>
        <v>Heavy rain</v>
      </c>
      <c r="K2821" s="26">
        <f>VLOOKUP(A2821,[1]FloodArchive!$A$2:$P$6003,14,FALSE)</f>
        <v>2</v>
      </c>
      <c r="L2821" s="23">
        <f>VLOOKUP(A2821,[1]FloodArchive!$A$2:$P$6000,7,FALSE)</f>
        <v>41223.71</v>
      </c>
      <c r="M2821" s="27">
        <f t="shared" si="139"/>
        <v>5.9953583160063975</v>
      </c>
      <c r="N2821" s="23">
        <f>VLOOKUP(A2821,[1]FloodArchive!$A$2:$P$6000,5,FALSE)</f>
        <v>112.86799999999999</v>
      </c>
      <c r="O2821" s="23">
        <f>VLOOKUP(A2821,[1]FloodArchive!$A$2:$P$6000,6,FALSE)</f>
        <v>23.119900000000001</v>
      </c>
      <c r="P2821" s="33" t="s">
        <v>5387</v>
      </c>
    </row>
    <row r="2822" spans="1:16" ht="39.950000000000003" customHeight="1" x14ac:dyDescent="0.2">
      <c r="A2822" s="138">
        <f t="shared" si="137"/>
        <v>1394</v>
      </c>
      <c r="B2822" s="21" t="str">
        <f>VLOOKUP(A2822,[1]FloodArchive!$A$2:$N$6000,3,FALSE)</f>
        <v>China</v>
      </c>
      <c r="C2822" s="22" t="s">
        <v>5388</v>
      </c>
      <c r="D2822" s="24">
        <f>VLOOKUP(A2822,[1]FloodArchive!$A$2:$P$6000,8,FALSE)</f>
        <v>35964</v>
      </c>
      <c r="E2822" s="24">
        <f>VLOOKUP(A2822,[1]FloodArchive!$A$2:$P$6000,9,FALSE)</f>
        <v>35989</v>
      </c>
      <c r="F2822" s="25">
        <f t="shared" si="138"/>
        <v>26</v>
      </c>
      <c r="G2822" s="23">
        <f>VLOOKUP(A2822,[1]FloodArchive!$A$2:$P$6000,11,FALSE)</f>
        <v>164</v>
      </c>
      <c r="H2822" s="23">
        <f>VLOOKUP(A2822,[1]FloodArchive!$A$2:$P$6000,12,FALSE)</f>
        <v>370000</v>
      </c>
      <c r="I2822" s="36" t="s">
        <v>3667</v>
      </c>
      <c r="J2822" s="23" t="str">
        <f>VLOOKUP(A2822,[1]FloodArchive!$A$2:$P$6000,13,FALSE)</f>
        <v>Heavy rain</v>
      </c>
      <c r="K2822" s="26">
        <f>VLOOKUP(A2822,[1]FloodArchive!$A$2:$P$6003,14,FALSE)</f>
        <v>1</v>
      </c>
      <c r="L2822" s="23">
        <f>VLOOKUP(A2822,[1]FloodArchive!$A$2:$P$6000,7,FALSE)</f>
        <v>305479.67999999999</v>
      </c>
      <c r="M2822" s="27">
        <f t="shared" si="139"/>
        <v>6.8999556749638806</v>
      </c>
      <c r="N2822" s="23">
        <f>VLOOKUP(A2822,[1]FloodArchive!$A$2:$P$6000,5,FALSE)</f>
        <v>114.84699999999999</v>
      </c>
      <c r="O2822" s="23">
        <f>VLOOKUP(A2822,[1]FloodArchive!$A$2:$P$6000,6,FALSE)</f>
        <v>30.336300000000001</v>
      </c>
      <c r="P2822" s="33"/>
    </row>
    <row r="2823" spans="1:16" ht="39.950000000000003" customHeight="1" x14ac:dyDescent="0.2">
      <c r="A2823" s="138">
        <f t="shared" si="137"/>
        <v>1393</v>
      </c>
      <c r="B2823" s="21" t="str">
        <f>VLOOKUP(A2823,[1]FloodArchive!$A$2:$N$6000,3,FALSE)</f>
        <v>China</v>
      </c>
      <c r="C2823" s="22" t="s">
        <v>5389</v>
      </c>
      <c r="D2823" s="24">
        <f>VLOOKUP(A2823,[1]FloodArchive!$A$2:$P$6000,8,FALSE)</f>
        <v>35973</v>
      </c>
      <c r="E2823" s="24">
        <f>VLOOKUP(A2823,[1]FloodArchive!$A$2:$P$6000,9,FALSE)</f>
        <v>35989</v>
      </c>
      <c r="F2823" s="25">
        <f t="shared" si="138"/>
        <v>17</v>
      </c>
      <c r="G2823" s="23">
        <f>VLOOKUP(A2823,[1]FloodArchive!$A$2:$P$6000,11,FALSE)</f>
        <v>170</v>
      </c>
      <c r="H2823" s="23">
        <f>VLOOKUP(A2823,[1]FloodArchive!$A$2:$P$6000,12,FALSE)</f>
        <v>240000</v>
      </c>
      <c r="I2823" s="36">
        <v>312500000</v>
      </c>
      <c r="J2823" s="23" t="str">
        <f>VLOOKUP(A2823,[1]FloodArchive!$A$2:$P$6000,13,FALSE)</f>
        <v>Heavy rain</v>
      </c>
      <c r="K2823" s="26">
        <f>VLOOKUP(A2823,[1]FloodArchive!$A$2:$P$6003,14,FALSE)</f>
        <v>1</v>
      </c>
      <c r="L2823" s="23">
        <f>VLOOKUP(A2823,[1]FloodArchive!$A$2:$P$6000,7,FALSE)</f>
        <v>235631.23</v>
      </c>
      <c r="M2823" s="27">
        <f t="shared" si="139"/>
        <v>6.602681771660678</v>
      </c>
      <c r="N2823" s="23">
        <f>VLOOKUP(A2823,[1]FloodArchive!$A$2:$P$6000,5,FALSE)</f>
        <v>102.714</v>
      </c>
      <c r="O2823" s="23">
        <f>VLOOKUP(A2823,[1]FloodArchive!$A$2:$P$6000,6,FALSE)</f>
        <v>28.941500000000001</v>
      </c>
      <c r="P2823" s="33" t="s">
        <v>5390</v>
      </c>
    </row>
    <row r="2824" spans="1:16" ht="39.950000000000003" customHeight="1" x14ac:dyDescent="0.2">
      <c r="A2824" s="138">
        <f t="shared" si="137"/>
        <v>1392</v>
      </c>
      <c r="B2824" s="21" t="str">
        <f>VLOOKUP(A2824,[1]FloodArchive!$A$2:$N$6000,3,FALSE)</f>
        <v>China</v>
      </c>
      <c r="C2824" s="22" t="s">
        <v>5391</v>
      </c>
      <c r="D2824" s="24">
        <f>VLOOKUP(A2824,[1]FloodArchive!$A$2:$P$6000,8,FALSE)</f>
        <v>35980</v>
      </c>
      <c r="E2824" s="24">
        <f>VLOOKUP(A2824,[1]FloodArchive!$A$2:$P$6000,9,FALSE)</f>
        <v>35996</v>
      </c>
      <c r="F2824" s="25">
        <f t="shared" si="138"/>
        <v>17</v>
      </c>
      <c r="G2824" s="23">
        <f>VLOOKUP(A2824,[1]FloodArchive!$A$2:$P$6000,11,FALSE)</f>
        <v>113</v>
      </c>
      <c r="H2824" s="23">
        <f>VLOOKUP(A2824,[1]FloodArchive!$A$2:$P$6000,12,FALSE)</f>
        <v>90000</v>
      </c>
      <c r="I2824" s="36" t="s">
        <v>3667</v>
      </c>
      <c r="J2824" s="23" t="str">
        <f>VLOOKUP(A2824,[1]FloodArchive!$A$2:$P$6000,13,FALSE)</f>
        <v>Heavy rain</v>
      </c>
      <c r="K2824" s="26">
        <f>VLOOKUP(A2824,[1]FloodArchive!$A$2:$P$6003,14,FALSE)</f>
        <v>1</v>
      </c>
      <c r="L2824" s="23">
        <f>VLOOKUP(A2824,[1]FloodArchive!$A$2:$P$6000,7,FALSE)</f>
        <v>72123.72</v>
      </c>
      <c r="M2824" s="27">
        <f t="shared" si="139"/>
        <v>6.0885270400638003</v>
      </c>
      <c r="N2824" s="23">
        <f>VLOOKUP(A2824,[1]FloodArchive!$A$2:$P$6000,5,FALSE)</f>
        <v>111.905</v>
      </c>
      <c r="O2824" s="23">
        <f>VLOOKUP(A2824,[1]FloodArchive!$A$2:$P$6000,6,FALSE)</f>
        <v>36.622799999999998</v>
      </c>
      <c r="P2824" s="33"/>
    </row>
    <row r="2825" spans="1:16" ht="39.950000000000003" customHeight="1" x14ac:dyDescent="0.2">
      <c r="A2825" s="138">
        <f t="shared" si="137"/>
        <v>1391</v>
      </c>
      <c r="B2825" s="21" t="str">
        <f>VLOOKUP(A2825,[1]FloodArchive!$A$2:$N$6000,3,FALSE)</f>
        <v>China</v>
      </c>
      <c r="C2825" s="22" t="s">
        <v>5392</v>
      </c>
      <c r="D2825" s="24">
        <f>VLOOKUP(A2825,[1]FloodArchive!$A$2:$P$6000,8,FALSE)</f>
        <v>35993</v>
      </c>
      <c r="E2825" s="24">
        <f>VLOOKUP(A2825,[1]FloodArchive!$A$2:$P$6000,9,FALSE)</f>
        <v>36012</v>
      </c>
      <c r="F2825" s="25">
        <f t="shared" si="138"/>
        <v>20</v>
      </c>
      <c r="G2825" s="23">
        <f>VLOOKUP(A2825,[1]FloodArchive!$A$2:$P$6000,11,FALSE)</f>
        <v>345</v>
      </c>
      <c r="H2825" s="23">
        <f>VLOOKUP(A2825,[1]FloodArchive!$A$2:$P$6000,12,FALSE)</f>
        <v>3120000</v>
      </c>
      <c r="I2825" s="36">
        <v>1310000000</v>
      </c>
      <c r="J2825" s="23" t="str">
        <f>VLOOKUP(A2825,[1]FloodArchive!$A$2:$P$6000,13,FALSE)</f>
        <v>Heavy rain</v>
      </c>
      <c r="K2825" s="26">
        <f>VLOOKUP(A2825,[1]FloodArchive!$A$2:$P$6003,14,FALSE)</f>
        <v>2</v>
      </c>
      <c r="L2825" s="23">
        <f>VLOOKUP(A2825,[1]FloodArchive!$A$2:$P$6000,7,FALSE)</f>
        <v>367328.26</v>
      </c>
      <c r="M2825" s="27">
        <f t="shared" si="139"/>
        <v>7.1671143329319964</v>
      </c>
      <c r="N2825" s="23">
        <f>VLOOKUP(A2825,[1]FloodArchive!$A$2:$P$6000,5,FALSE)</f>
        <v>112.79900000000001</v>
      </c>
      <c r="O2825" s="23">
        <f>VLOOKUP(A2825,[1]FloodArchive!$A$2:$P$6000,6,FALSE)</f>
        <v>29.3931</v>
      </c>
      <c r="P2825" s="33" t="s">
        <v>5393</v>
      </c>
    </row>
    <row r="2826" spans="1:16" ht="39.950000000000003" customHeight="1" x14ac:dyDescent="0.2">
      <c r="A2826" s="138">
        <f t="shared" si="137"/>
        <v>1390</v>
      </c>
      <c r="B2826" s="21" t="str">
        <f>VLOOKUP(A2826,[1]FloodArchive!$A$2:$N$6000,3,FALSE)</f>
        <v>China</v>
      </c>
      <c r="C2826" s="22" t="s">
        <v>5394</v>
      </c>
      <c r="D2826" s="24">
        <f>VLOOKUP(A2826,[1]FloodArchive!$A$2:$P$6000,8,FALSE)</f>
        <v>36012</v>
      </c>
      <c r="E2826" s="24">
        <f>VLOOKUP(A2826,[1]FloodArchive!$A$2:$P$6000,9,FALSE)</f>
        <v>36045</v>
      </c>
      <c r="F2826" s="25">
        <f t="shared" si="138"/>
        <v>34</v>
      </c>
      <c r="G2826" s="23">
        <f>VLOOKUP(A2826,[1]FloodArchive!$A$2:$P$6000,11,FALSE)</f>
        <v>575</v>
      </c>
      <c r="H2826" s="23">
        <f>VLOOKUP(A2826,[1]FloodArchive!$A$2:$P$6000,12,FALSE)</f>
        <v>1115000</v>
      </c>
      <c r="I2826" s="36">
        <v>3710000000</v>
      </c>
      <c r="J2826" s="23" t="str">
        <f>VLOOKUP(A2826,[1]FloodArchive!$A$2:$P$6000,13,FALSE)</f>
        <v>Heavy rain</v>
      </c>
      <c r="K2826" s="26">
        <f>VLOOKUP(A2826,[1]FloodArchive!$A$2:$P$6003,14,FALSE)</f>
        <v>2</v>
      </c>
      <c r="L2826" s="23">
        <f>VLOOKUP(A2826,[1]FloodArchive!$A$2:$P$6000,7,FALSE)</f>
        <v>292972.71999999997</v>
      </c>
      <c r="M2826" s="27">
        <f t="shared" si="139"/>
        <v>7.2993360958417846</v>
      </c>
      <c r="N2826" s="23">
        <f>VLOOKUP(A2826,[1]FloodArchive!$A$2:$P$6000,5,FALSE)</f>
        <v>112.322</v>
      </c>
      <c r="O2826" s="23">
        <f>VLOOKUP(A2826,[1]FloodArchive!$A$2:$P$6000,6,FALSE)</f>
        <v>28.8202</v>
      </c>
      <c r="P2826" s="33" t="s">
        <v>5395</v>
      </c>
    </row>
    <row r="2827" spans="1:16" ht="39.950000000000003" customHeight="1" x14ac:dyDescent="0.2">
      <c r="A2827" s="138">
        <f t="shared" ref="A2827:A2890" si="140">A2828+1</f>
        <v>1389</v>
      </c>
      <c r="B2827" s="21" t="str">
        <f>VLOOKUP(A2827,[1]FloodArchive!$A$2:$N$6000,3,FALSE)</f>
        <v>China</v>
      </c>
      <c r="C2827" s="22" t="s">
        <v>5396</v>
      </c>
      <c r="D2827" s="24">
        <f>VLOOKUP(A2827,[1]FloodArchive!$A$2:$P$6000,8,FALSE)</f>
        <v>36010</v>
      </c>
      <c r="E2827" s="24">
        <f>VLOOKUP(A2827,[1]FloodArchive!$A$2:$P$6000,9,FALSE)</f>
        <v>36014</v>
      </c>
      <c r="F2827" s="25">
        <f t="shared" si="138"/>
        <v>5</v>
      </c>
      <c r="G2827" s="23">
        <f>VLOOKUP(A2827,[1]FloodArchive!$A$2:$P$6000,11,FALSE)</f>
        <v>90</v>
      </c>
      <c r="H2827" s="23">
        <f>VLOOKUP(A2827,[1]FloodArchive!$A$2:$P$6000,12,FALSE)</f>
        <v>0</v>
      </c>
      <c r="I2827" s="36" t="s">
        <v>3667</v>
      </c>
      <c r="J2827" s="23" t="str">
        <f>VLOOKUP(A2827,[1]FloodArchive!$A$2:$P$6000,13,FALSE)</f>
        <v>Heavy rain</v>
      </c>
      <c r="K2827" s="26">
        <f>VLOOKUP(A2827,[1]FloodArchive!$A$2:$P$6003,14,FALSE)</f>
        <v>1</v>
      </c>
      <c r="L2827" s="23">
        <f>VLOOKUP(A2827,[1]FloodArchive!$A$2:$P$6000,7,FALSE)</f>
        <v>133217.34</v>
      </c>
      <c r="M2827" s="27">
        <f t="shared" si="139"/>
        <v>5.823530762024558</v>
      </c>
      <c r="N2827" s="23">
        <f>VLOOKUP(A2827,[1]FloodArchive!$A$2:$P$6000,5,FALSE)</f>
        <v>106.413</v>
      </c>
      <c r="O2827" s="23">
        <f>VLOOKUP(A2827,[1]FloodArchive!$A$2:$P$6000,6,FALSE)</f>
        <v>28.275200000000002</v>
      </c>
      <c r="P2827" s="33" t="s">
        <v>5397</v>
      </c>
    </row>
    <row r="2828" spans="1:16" ht="39.950000000000003" customHeight="1" x14ac:dyDescent="0.2">
      <c r="A2828" s="138">
        <f t="shared" si="140"/>
        <v>1388</v>
      </c>
      <c r="B2828" s="21" t="str">
        <f>VLOOKUP(A2828,[1]FloodArchive!$A$2:$N$6000,3,FALSE)</f>
        <v>China</v>
      </c>
      <c r="C2828" s="22" t="s">
        <v>5398</v>
      </c>
      <c r="D2828" s="24">
        <f>VLOOKUP(A2828,[1]FloodArchive!$A$2:$P$6000,8,FALSE)</f>
        <v>36026</v>
      </c>
      <c r="E2828" s="24">
        <f>VLOOKUP(A2828,[1]FloodArchive!$A$2:$P$6000,9,FALSE)</f>
        <v>36036</v>
      </c>
      <c r="F2828" s="25">
        <f t="shared" si="138"/>
        <v>11</v>
      </c>
      <c r="G2828" s="23">
        <f>VLOOKUP(A2828,[1]FloodArchive!$A$2:$P$6000,11,FALSE)</f>
        <v>19</v>
      </c>
      <c r="H2828" s="23">
        <f>VLOOKUP(A2828,[1]FloodArchive!$A$2:$P$6000,12,FALSE)</f>
        <v>0</v>
      </c>
      <c r="I2828" s="36" t="s">
        <v>3667</v>
      </c>
      <c r="J2828" s="23" t="str">
        <f>VLOOKUP(A2828,[1]FloodArchive!$A$2:$P$6000,13,FALSE)</f>
        <v>Heavy rain</v>
      </c>
      <c r="K2828" s="26">
        <f>VLOOKUP(A2828,[1]FloodArchive!$A$2:$P$6003,14,FALSE)</f>
        <v>1</v>
      </c>
      <c r="L2828" s="23">
        <f>VLOOKUP(A2828,[1]FloodArchive!$A$2:$P$6000,7,FALSE)</f>
        <v>35148.44</v>
      </c>
      <c r="M2828" s="27">
        <f t="shared" si="139"/>
        <v>5.5872987395659504</v>
      </c>
      <c r="N2828" s="23">
        <f>VLOOKUP(A2828,[1]FloodArchive!$A$2:$P$6000,5,FALSE)</f>
        <v>105.065</v>
      </c>
      <c r="O2828" s="23">
        <f>VLOOKUP(A2828,[1]FloodArchive!$A$2:$P$6000,6,FALSE)</f>
        <v>28.627400000000002</v>
      </c>
      <c r="P2828" s="33"/>
    </row>
    <row r="2829" spans="1:16" ht="39.950000000000003" customHeight="1" x14ac:dyDescent="0.2">
      <c r="A2829" s="138">
        <f t="shared" si="140"/>
        <v>1387</v>
      </c>
      <c r="B2829" s="21" t="str">
        <f>VLOOKUP(A2829,[1]FloodArchive!$A$2:$N$6000,3,FALSE)</f>
        <v>Afghanistan</v>
      </c>
      <c r="C2829" s="22" t="s">
        <v>5399</v>
      </c>
      <c r="D2829" s="24">
        <f>VLOOKUP(A2829,[1]FloodArchive!$A$2:$P$6000,8,FALSE)</f>
        <v>35958</v>
      </c>
      <c r="E2829" s="24">
        <f>VLOOKUP(A2829,[1]FloodArchive!$A$2:$P$6000,9,FALSE)</f>
        <v>35961</v>
      </c>
      <c r="F2829" s="25">
        <f t="shared" si="138"/>
        <v>4</v>
      </c>
      <c r="G2829" s="23">
        <f>VLOOKUP(A2829,[1]FloodArchive!$A$2:$P$6000,11,FALSE)</f>
        <v>30</v>
      </c>
      <c r="H2829" s="23">
        <f>VLOOKUP(A2829,[1]FloodArchive!$A$2:$P$6000,12,FALSE)</f>
        <v>100</v>
      </c>
      <c r="I2829" s="36" t="s">
        <v>3667</v>
      </c>
      <c r="J2829" s="23" t="str">
        <f>VLOOKUP(A2829,[1]FloodArchive!$A$2:$P$6000,13,FALSE)</f>
        <v>Heavy rain</v>
      </c>
      <c r="K2829" s="26">
        <f>VLOOKUP(A2829,[1]FloodArchive!$A$2:$P$6003,14,FALSE)</f>
        <v>1</v>
      </c>
      <c r="L2829" s="23">
        <f>VLOOKUP(A2829,[1]FloodArchive!$A$2:$P$6000,7,FALSE)</f>
        <v>11603.78</v>
      </c>
      <c r="M2829" s="27">
        <f t="shared" si="139"/>
        <v>4.6666594776002857</v>
      </c>
      <c r="N2829" s="23">
        <f>VLOOKUP(A2829,[1]FloodArchive!$A$2:$P$6000,5,FALSE)</f>
        <v>70.117500000000007</v>
      </c>
      <c r="O2829" s="23">
        <f>VLOOKUP(A2829,[1]FloodArchive!$A$2:$P$6000,6,FALSE)</f>
        <v>34.439700000000002</v>
      </c>
      <c r="P2829" s="33"/>
    </row>
    <row r="2830" spans="1:16" ht="39.950000000000003" customHeight="1" x14ac:dyDescent="0.2">
      <c r="A2830" s="138">
        <f t="shared" si="140"/>
        <v>1386</v>
      </c>
      <c r="B2830" s="21" t="str">
        <f>VLOOKUP(A2830,[1]FloodArchive!$A$2:$N$6000,3,FALSE)</f>
        <v>Turkey</v>
      </c>
      <c r="C2830" s="22" t="s">
        <v>5400</v>
      </c>
      <c r="D2830" s="24">
        <f>VLOOKUP(A2830,[1]FloodArchive!$A$2:$P$6000,8,FALSE)</f>
        <v>35958</v>
      </c>
      <c r="E2830" s="24">
        <f>VLOOKUP(A2830,[1]FloodArchive!$A$2:$P$6000,9,FALSE)</f>
        <v>35961</v>
      </c>
      <c r="F2830" s="25">
        <f t="shared" si="138"/>
        <v>4</v>
      </c>
      <c r="G2830" s="23">
        <f>VLOOKUP(A2830,[1]FloodArchive!$A$2:$P$6000,11,FALSE)</f>
        <v>9</v>
      </c>
      <c r="H2830" s="23">
        <f>VLOOKUP(A2830,[1]FloodArchive!$A$2:$P$6000,12,FALSE)</f>
        <v>0</v>
      </c>
      <c r="I2830" s="36" t="s">
        <v>3667</v>
      </c>
      <c r="J2830" s="23" t="str">
        <f>VLOOKUP(A2830,[1]FloodArchive!$A$2:$P$6000,13,FALSE)</f>
        <v>Brief torrential rain</v>
      </c>
      <c r="K2830" s="26">
        <f>VLOOKUP(A2830,[1]FloodArchive!$A$2:$P$6003,14,FALSE)</f>
        <v>1</v>
      </c>
      <c r="L2830" s="23">
        <f>VLOOKUP(A2830,[1]FloodArchive!$A$2:$P$6000,7,FALSE)</f>
        <v>28446.77</v>
      </c>
      <c r="M2830" s="27">
        <f t="shared" si="139"/>
        <v>5.0560929527159013</v>
      </c>
      <c r="N2830" s="23">
        <f>VLOOKUP(A2830,[1]FloodArchive!$A$2:$P$6000,5,FALSE)</f>
        <v>42.050899999999999</v>
      </c>
      <c r="O2830" s="23">
        <f>VLOOKUP(A2830,[1]FloodArchive!$A$2:$P$6000,6,FALSE)</f>
        <v>40.645400000000002</v>
      </c>
      <c r="P2830" s="33"/>
    </row>
    <row r="2831" spans="1:16" ht="39.950000000000003" customHeight="1" x14ac:dyDescent="0.2">
      <c r="A2831" s="138">
        <f t="shared" si="140"/>
        <v>1385</v>
      </c>
      <c r="B2831" s="21" t="str">
        <f>VLOOKUP(A2831,[1]FloodArchive!$A$2:$N$6000,3,FALSE)</f>
        <v>USA</v>
      </c>
      <c r="C2831" s="22" t="s">
        <v>5401</v>
      </c>
      <c r="D2831" s="24">
        <f>VLOOKUP(A2831,[1]FloodArchive!$A$2:$P$6000,8,FALSE)</f>
        <v>35959</v>
      </c>
      <c r="E2831" s="24">
        <f>VLOOKUP(A2831,[1]FloodArchive!$A$2:$P$6000,9,FALSE)</f>
        <v>35965</v>
      </c>
      <c r="F2831" s="25">
        <f t="shared" si="138"/>
        <v>7</v>
      </c>
      <c r="G2831" s="23">
        <f>VLOOKUP(A2831,[1]FloodArchive!$A$2:$P$6000,11,FALSE)</f>
        <v>1</v>
      </c>
      <c r="H2831" s="23">
        <f>VLOOKUP(A2831,[1]FloodArchive!$A$2:$P$6000,12,FALSE)</f>
        <v>0</v>
      </c>
      <c r="I2831" s="36"/>
      <c r="J2831" s="23" t="str">
        <f>VLOOKUP(A2831,[1]FloodArchive!$A$2:$P$6000,13,FALSE)</f>
        <v>Heavy rain</v>
      </c>
      <c r="K2831" s="26">
        <f>VLOOKUP(A2831,[1]FloodArchive!$A$2:$P$6003,14,FALSE)</f>
        <v>2</v>
      </c>
      <c r="L2831" s="23">
        <f>VLOOKUP(A2831,[1]FloodArchive!$A$2:$P$6000,7,FALSE)</f>
        <v>19951.349999999999</v>
      </c>
      <c r="M2831" s="27">
        <f t="shared" si="139"/>
        <v>5.4461003230551066</v>
      </c>
      <c r="N2831" s="23">
        <f>VLOOKUP(A2831,[1]FloodArchive!$A$2:$P$6000,5,FALSE)</f>
        <v>-70.658299999999997</v>
      </c>
      <c r="O2831" s="23">
        <f>VLOOKUP(A2831,[1]FloodArchive!$A$2:$P$6000,6,FALSE)</f>
        <v>44.015099999999997</v>
      </c>
      <c r="P2831" s="33" t="s">
        <v>5402</v>
      </c>
    </row>
    <row r="2832" spans="1:16" ht="39.950000000000003" customHeight="1" x14ac:dyDescent="0.2">
      <c r="A2832" s="138">
        <f t="shared" si="140"/>
        <v>1384</v>
      </c>
      <c r="B2832" s="21" t="str">
        <f>VLOOKUP(A2832,[1]FloodArchive!$A$2:$N$6000,3,FALSE)</f>
        <v>Bangladesh</v>
      </c>
      <c r="C2832" s="22" t="s">
        <v>5403</v>
      </c>
      <c r="D2832" s="24">
        <f>VLOOKUP(A2832,[1]FloodArchive!$A$2:$P$6000,8,FALSE)</f>
        <v>35955</v>
      </c>
      <c r="E2832" s="24">
        <f>VLOOKUP(A2832,[1]FloodArchive!$A$2:$P$6000,9,FALSE)</f>
        <v>35958</v>
      </c>
      <c r="F2832" s="25">
        <f t="shared" si="138"/>
        <v>4</v>
      </c>
      <c r="G2832" s="23">
        <f>VLOOKUP(A2832,[1]FloodArchive!$A$2:$P$6000,11,FALSE)</f>
        <v>77</v>
      </c>
      <c r="H2832" s="23">
        <f>VLOOKUP(A2832,[1]FloodArchive!$A$2:$P$6000,12,FALSE)</f>
        <v>2000</v>
      </c>
      <c r="I2832" s="36" t="s">
        <v>3667</v>
      </c>
      <c r="J2832" s="23" t="str">
        <f>VLOOKUP(A2832,[1]FloodArchive!$A$2:$P$6000,13,FALSE)</f>
        <v>Monsoonal rain</v>
      </c>
      <c r="K2832" s="26">
        <f>VLOOKUP(A2832,[1]FloodArchive!$A$2:$P$6003,14,FALSE)</f>
        <v>1</v>
      </c>
      <c r="L2832" s="23">
        <f>VLOOKUP(A2832,[1]FloodArchive!$A$2:$P$6000,7,FALSE)</f>
        <v>136001.75</v>
      </c>
      <c r="M2832" s="27">
        <f t="shared" si="139"/>
        <v>5.7356044880103383</v>
      </c>
      <c r="N2832" s="23">
        <f>VLOOKUP(A2832,[1]FloodArchive!$A$2:$P$6000,5,FALSE)</f>
        <v>93.172200000000004</v>
      </c>
      <c r="O2832" s="23">
        <f>VLOOKUP(A2832,[1]FloodArchive!$A$2:$P$6000,6,FALSE)</f>
        <v>26.7913</v>
      </c>
      <c r="P2832" s="33"/>
    </row>
    <row r="2833" spans="1:16" ht="39.950000000000003" customHeight="1" x14ac:dyDescent="0.2">
      <c r="A2833" s="138">
        <f t="shared" si="140"/>
        <v>1383</v>
      </c>
      <c r="B2833" s="21" t="str">
        <f>VLOOKUP(A2833,[1]FloodArchive!$A$2:$N$6000,3,FALSE)</f>
        <v>India</v>
      </c>
      <c r="C2833" s="22" t="s">
        <v>5404</v>
      </c>
      <c r="D2833" s="24">
        <f>VLOOKUP(A2833,[1]FloodArchive!$A$2:$P$6000,8,FALSE)</f>
        <v>35955</v>
      </c>
      <c r="E2833" s="24">
        <f>VLOOKUP(A2833,[1]FloodArchive!$A$2:$P$6000,9,FALSE)</f>
        <v>35957</v>
      </c>
      <c r="F2833" s="25">
        <f t="shared" si="138"/>
        <v>3</v>
      </c>
      <c r="G2833" s="23">
        <f>VLOOKUP(A2833,[1]FloodArchive!$A$2:$P$6000,11,FALSE)</f>
        <v>1126</v>
      </c>
      <c r="H2833" s="23">
        <f>VLOOKUP(A2833,[1]FloodArchive!$A$2:$P$6000,12,FALSE)</f>
        <v>15000</v>
      </c>
      <c r="I2833" s="36" t="s">
        <v>3667</v>
      </c>
      <c r="J2833" s="23" t="str">
        <f>VLOOKUP(A2833,[1]FloodArchive!$A$2:$P$6000,13,FALSE)</f>
        <v>Extra-tropical cyclone</v>
      </c>
      <c r="K2833" s="26">
        <f>VLOOKUP(A2833,[1]FloodArchive!$A$2:$P$6003,14,FALSE)</f>
        <v>1</v>
      </c>
      <c r="L2833" s="23">
        <f>VLOOKUP(A2833,[1]FloodArchive!$A$2:$P$6000,7,FALSE)</f>
        <v>4931.72</v>
      </c>
      <c r="M2833" s="27">
        <f t="shared" si="139"/>
        <v>4.1701196661334459</v>
      </c>
      <c r="N2833" s="23">
        <f>VLOOKUP(A2833,[1]FloodArchive!$A$2:$P$6000,5,FALSE)</f>
        <v>68.867699999999999</v>
      </c>
      <c r="O2833" s="23">
        <f>VLOOKUP(A2833,[1]FloodArchive!$A$2:$P$6000,6,FALSE)</f>
        <v>24.0181</v>
      </c>
      <c r="P2833" s="33" t="s">
        <v>5405</v>
      </c>
    </row>
    <row r="2834" spans="1:16" ht="39.950000000000003" customHeight="1" x14ac:dyDescent="0.2">
      <c r="A2834" s="138">
        <f t="shared" si="140"/>
        <v>1382</v>
      </c>
      <c r="B2834" s="21" t="str">
        <f>VLOOKUP(A2834,[1]FloodArchive!$A$2:$N$6000,3,FALSE)</f>
        <v>Vietnam</v>
      </c>
      <c r="C2834" s="22" t="s">
        <v>5406</v>
      </c>
      <c r="D2834" s="24">
        <f>VLOOKUP(A2834,[1]FloodArchive!$A$2:$P$6000,8,FALSE)</f>
        <v>35955</v>
      </c>
      <c r="E2834" s="24">
        <f>VLOOKUP(A2834,[1]FloodArchive!$A$2:$P$6000,9,FALSE)</f>
        <v>35956</v>
      </c>
      <c r="F2834" s="25">
        <f t="shared" si="138"/>
        <v>2</v>
      </c>
      <c r="G2834" s="23">
        <f>VLOOKUP(A2834,[1]FloodArchive!$A$2:$P$6000,11,FALSE)</f>
        <v>0</v>
      </c>
      <c r="H2834" s="23">
        <f>VLOOKUP(A2834,[1]FloodArchive!$A$2:$P$6000,12,FALSE)</f>
        <v>0</v>
      </c>
      <c r="I2834" s="36" t="s">
        <v>3667</v>
      </c>
      <c r="J2834" s="23" t="str">
        <f>VLOOKUP(A2834,[1]FloodArchive!$A$2:$P$6000,13,FALSE)</f>
        <v>Heavy rain</v>
      </c>
      <c r="K2834" s="26">
        <f>VLOOKUP(A2834,[1]FloodArchive!$A$2:$P$6003,14,FALSE)</f>
        <v>1</v>
      </c>
      <c r="L2834" s="23">
        <f>VLOOKUP(A2834,[1]FloodArchive!$A$2:$P$6000,7,FALSE)</f>
        <v>3247.25</v>
      </c>
      <c r="M2834" s="27">
        <f t="shared" si="139"/>
        <v>3.812545721136587</v>
      </c>
      <c r="N2834" s="23">
        <f>VLOOKUP(A2834,[1]FloodArchive!$A$2:$P$6000,5,FALSE)</f>
        <v>105.136</v>
      </c>
      <c r="O2834" s="23">
        <f>VLOOKUP(A2834,[1]FloodArchive!$A$2:$P$6000,6,FALSE)</f>
        <v>21.327100000000002</v>
      </c>
      <c r="P2834" s="33" t="s">
        <v>5407</v>
      </c>
    </row>
    <row r="2835" spans="1:16" ht="39.950000000000003" customHeight="1" x14ac:dyDescent="0.2">
      <c r="A2835" s="138">
        <f t="shared" si="140"/>
        <v>1381</v>
      </c>
      <c r="B2835" s="21" t="str">
        <f>VLOOKUP(A2835,[1]FloodArchive!$A$2:$N$6000,3,FALSE)</f>
        <v>Indonesia</v>
      </c>
      <c r="C2835" s="22" t="s">
        <v>5408</v>
      </c>
      <c r="D2835" s="24">
        <f>VLOOKUP(A2835,[1]FloodArchive!$A$2:$P$6000,8,FALSE)</f>
        <v>35956</v>
      </c>
      <c r="E2835" s="24">
        <f>VLOOKUP(A2835,[1]FloodArchive!$A$2:$P$6000,9,FALSE)</f>
        <v>35957</v>
      </c>
      <c r="F2835" s="25">
        <f t="shared" si="138"/>
        <v>2</v>
      </c>
      <c r="G2835" s="23">
        <f>VLOOKUP(A2835,[1]FloodArchive!$A$2:$P$6000,11,FALSE)</f>
        <v>0</v>
      </c>
      <c r="H2835" s="23">
        <f>VLOOKUP(A2835,[1]FloodArchive!$A$2:$P$6000,12,FALSE)</f>
        <v>180</v>
      </c>
      <c r="I2835" s="36" t="s">
        <v>3667</v>
      </c>
      <c r="J2835" s="23" t="str">
        <f>VLOOKUP(A2835,[1]FloodArchive!$A$2:$P$6000,13,FALSE)</f>
        <v>Heavy rain</v>
      </c>
      <c r="K2835" s="26">
        <f>VLOOKUP(A2835,[1]FloodArchive!$A$2:$P$6003,14,FALSE)</f>
        <v>1</v>
      </c>
      <c r="L2835" s="23">
        <f>VLOOKUP(A2835,[1]FloodArchive!$A$2:$P$6000,7,FALSE)</f>
        <v>27340.16</v>
      </c>
      <c r="M2835" s="27">
        <f t="shared" si="139"/>
        <v>4.7378310474800482</v>
      </c>
      <c r="N2835" s="23">
        <f>VLOOKUP(A2835,[1]FloodArchive!$A$2:$P$6000,5,FALSE)</f>
        <v>111.879</v>
      </c>
      <c r="O2835" s="23">
        <f>VLOOKUP(A2835,[1]FloodArchive!$A$2:$P$6000,6,FALSE)</f>
        <v>-7.7504099999999996</v>
      </c>
      <c r="P2835" s="33" t="s">
        <v>5409</v>
      </c>
    </row>
    <row r="2836" spans="1:16" ht="39.950000000000003" customHeight="1" x14ac:dyDescent="0.2">
      <c r="A2836" s="138">
        <f t="shared" si="140"/>
        <v>1380</v>
      </c>
      <c r="B2836" s="21" t="str">
        <f>VLOOKUP(A2836,[1]FloodArchive!$A$2:$N$6000,3,FALSE)</f>
        <v>China</v>
      </c>
      <c r="C2836" s="22" t="s">
        <v>5410</v>
      </c>
      <c r="D2836" s="24">
        <f>VLOOKUP(A2836,[1]FloodArchive!$A$2:$P$6000,8,FALSE)</f>
        <v>35955</v>
      </c>
      <c r="E2836" s="24">
        <f>VLOOKUP(A2836,[1]FloodArchive!$A$2:$P$6000,9,FALSE)</f>
        <v>35958</v>
      </c>
      <c r="F2836" s="25">
        <f t="shared" si="138"/>
        <v>4</v>
      </c>
      <c r="G2836" s="23">
        <f>VLOOKUP(A2836,[1]FloodArchive!$A$2:$P$6000,11,FALSE)</f>
        <v>1</v>
      </c>
      <c r="H2836" s="23">
        <f>VLOOKUP(A2836,[1]FloodArchive!$A$2:$P$6000,12,FALSE)</f>
        <v>24</v>
      </c>
      <c r="I2836" s="36" t="s">
        <v>3667</v>
      </c>
      <c r="J2836" s="23" t="str">
        <f>VLOOKUP(A2836,[1]FloodArchive!$A$2:$P$6000,13,FALSE)</f>
        <v>Heavy rain</v>
      </c>
      <c r="K2836" s="26">
        <f>VLOOKUP(A2836,[1]FloodArchive!$A$2:$P$6003,14,FALSE)</f>
        <v>1</v>
      </c>
      <c r="L2836" s="23">
        <f>VLOOKUP(A2836,[1]FloodArchive!$A$2:$P$6000,7,FALSE)</f>
        <v>5843.61</v>
      </c>
      <c r="M2836" s="27">
        <f t="shared" si="139"/>
        <v>4.3687412149317995</v>
      </c>
      <c r="N2836" s="23">
        <f>VLOOKUP(A2836,[1]FloodArchive!$A$2:$P$6000,5,FALSE)</f>
        <v>114.339</v>
      </c>
      <c r="O2836" s="23">
        <f>VLOOKUP(A2836,[1]FloodArchive!$A$2:$P$6000,6,FALSE)</f>
        <v>22.648800000000001</v>
      </c>
      <c r="P2836" s="33" t="s">
        <v>5411</v>
      </c>
    </row>
    <row r="2837" spans="1:16" ht="39.950000000000003" customHeight="1" x14ac:dyDescent="0.2">
      <c r="A2837" s="138">
        <f t="shared" si="140"/>
        <v>1379</v>
      </c>
      <c r="B2837" s="21" t="str">
        <f>VLOOKUP(A2837,[1]FloodArchive!$A$2:$N$6000,3,FALSE)</f>
        <v>North Korea</v>
      </c>
      <c r="C2837" s="22" t="s">
        <v>5412</v>
      </c>
      <c r="D2837" s="24">
        <f>VLOOKUP(A2837,[1]FloodArchive!$A$2:$P$6000,8,FALSE)</f>
        <v>35948</v>
      </c>
      <c r="E2837" s="24">
        <f>VLOOKUP(A2837,[1]FloodArchive!$A$2:$P$6000,9,FALSE)</f>
        <v>35951</v>
      </c>
      <c r="F2837" s="25">
        <f t="shared" si="138"/>
        <v>4</v>
      </c>
      <c r="G2837" s="23">
        <f>VLOOKUP(A2837,[1]FloodArchive!$A$2:$P$6000,11,FALSE)</f>
        <v>0</v>
      </c>
      <c r="H2837" s="23">
        <f>VLOOKUP(A2837,[1]FloodArchive!$A$2:$P$6000,12,FALSE)</f>
        <v>0</v>
      </c>
      <c r="I2837" s="36" t="s">
        <v>3667</v>
      </c>
      <c r="J2837" s="23" t="str">
        <f>VLOOKUP(A2837,[1]FloodArchive!$A$2:$P$6000,13,FALSE)</f>
        <v>Tidal surge</v>
      </c>
      <c r="K2837" s="26">
        <f>VLOOKUP(A2837,[1]FloodArchive!$A$2:$P$6003,14,FALSE)</f>
        <v>1</v>
      </c>
      <c r="L2837" s="23">
        <f>VLOOKUP(A2837,[1]FloodArchive!$A$2:$P$6000,7,FALSE)</f>
        <v>8053.09</v>
      </c>
      <c r="M2837" s="27">
        <f t="shared" si="139"/>
        <v>4.508022544050708</v>
      </c>
      <c r="N2837" s="23">
        <f>VLOOKUP(A2837,[1]FloodArchive!$A$2:$P$6000,5,FALSE)</f>
        <v>127.54</v>
      </c>
      <c r="O2837" s="23">
        <f>VLOOKUP(A2837,[1]FloodArchive!$A$2:$P$6000,6,FALSE)</f>
        <v>38.747399999999999</v>
      </c>
      <c r="P2837" s="33" t="s">
        <v>5413</v>
      </c>
    </row>
    <row r="2838" spans="1:16" ht="39.950000000000003" customHeight="1" x14ac:dyDescent="0.2">
      <c r="A2838" s="138">
        <f t="shared" si="140"/>
        <v>1378</v>
      </c>
      <c r="B2838" s="21" t="str">
        <f>VLOOKUP(A2838,[1]FloodArchive!$A$2:$N$6000,3,FALSE)</f>
        <v>Taiwan</v>
      </c>
      <c r="C2838" s="22" t="s">
        <v>5414</v>
      </c>
      <c r="D2838" s="24">
        <f>VLOOKUP(A2838,[1]FloodArchive!$A$2:$P$6000,8,FALSE)</f>
        <v>35947</v>
      </c>
      <c r="E2838" s="24">
        <f>VLOOKUP(A2838,[1]FloodArchive!$A$2:$P$6000,9,FALSE)</f>
        <v>35954</v>
      </c>
      <c r="F2838" s="25">
        <f t="shared" si="138"/>
        <v>8</v>
      </c>
      <c r="G2838" s="23">
        <f>VLOOKUP(A2838,[1]FloodArchive!$A$2:$P$6000,11,FALSE)</f>
        <v>3</v>
      </c>
      <c r="H2838" s="23">
        <f>VLOOKUP(A2838,[1]FloodArchive!$A$2:$P$6000,12,FALSE)</f>
        <v>300</v>
      </c>
      <c r="I2838" s="36">
        <v>19000000</v>
      </c>
      <c r="J2838" s="23" t="str">
        <f>VLOOKUP(A2838,[1]FloodArchive!$A$2:$P$6000,13,FALSE)</f>
        <v>Monsoonal rain</v>
      </c>
      <c r="K2838" s="26">
        <f>VLOOKUP(A2838,[1]FloodArchive!$A$2:$P$6003,14,FALSE)</f>
        <v>1</v>
      </c>
      <c r="L2838" s="23">
        <f>VLOOKUP(A2838,[1]FloodArchive!$A$2:$P$6000,7,FALSE)</f>
        <v>7743.49</v>
      </c>
      <c r="M2838" s="27">
        <f t="shared" si="139"/>
        <v>4.792026728828505</v>
      </c>
      <c r="N2838" s="23">
        <f>VLOOKUP(A2838,[1]FloodArchive!$A$2:$P$6000,5,FALSE)</f>
        <v>120.822</v>
      </c>
      <c r="O2838" s="23">
        <f>VLOOKUP(A2838,[1]FloodArchive!$A$2:$P$6000,6,FALSE)</f>
        <v>23.660900000000002</v>
      </c>
      <c r="P2838" s="33" t="s">
        <v>5415</v>
      </c>
    </row>
    <row r="2839" spans="1:16" ht="39.950000000000003" customHeight="1" x14ac:dyDescent="0.2">
      <c r="A2839" s="138">
        <f t="shared" si="140"/>
        <v>1377</v>
      </c>
      <c r="B2839" s="21" t="str">
        <f>VLOOKUP(A2839,[1]FloodArchive!$A$2:$N$6000,3,FALSE)</f>
        <v>Russia</v>
      </c>
      <c r="C2839" s="22" t="s">
        <v>5416</v>
      </c>
      <c r="D2839" s="24">
        <f>VLOOKUP(A2839,[1]FloodArchive!$A$2:$P$6000,8,FALSE)</f>
        <v>35949</v>
      </c>
      <c r="E2839" s="24">
        <f>VLOOKUP(A2839,[1]FloodArchive!$A$2:$P$6000,9,FALSE)</f>
        <v>35953</v>
      </c>
      <c r="F2839" s="25">
        <f t="shared" si="138"/>
        <v>5</v>
      </c>
      <c r="G2839" s="23">
        <f>VLOOKUP(A2839,[1]FloodArchive!$A$2:$P$6000,11,FALSE)</f>
        <v>0</v>
      </c>
      <c r="H2839" s="23">
        <f>VLOOKUP(A2839,[1]FloodArchive!$A$2:$P$6000,12,FALSE)</f>
        <v>49</v>
      </c>
      <c r="I2839" s="36" t="s">
        <v>3667</v>
      </c>
      <c r="J2839" s="23" t="str">
        <f>VLOOKUP(A2839,[1]FloodArchive!$A$2:$P$6000,13,FALSE)</f>
        <v>Ice jam/break-up</v>
      </c>
      <c r="K2839" s="26">
        <f>VLOOKUP(A2839,[1]FloodArchive!$A$2:$P$6003,14,FALSE)</f>
        <v>1</v>
      </c>
      <c r="L2839" s="23">
        <f>VLOOKUP(A2839,[1]FloodArchive!$A$2:$P$6000,7,FALSE)</f>
        <v>56635.43</v>
      </c>
      <c r="M2839" s="27">
        <f t="shared" si="139"/>
        <v>5.4520582065414702</v>
      </c>
      <c r="N2839" s="23">
        <f>VLOOKUP(A2839,[1]FloodArchive!$A$2:$P$6000,5,FALSE)</f>
        <v>52.981999999999999</v>
      </c>
      <c r="O2839" s="23">
        <f>VLOOKUP(A2839,[1]FloodArchive!$A$2:$P$6000,6,FALSE)</f>
        <v>66.641599999999997</v>
      </c>
      <c r="P2839" s="33"/>
    </row>
    <row r="2840" spans="1:16" ht="39.950000000000003" customHeight="1" x14ac:dyDescent="0.2">
      <c r="A2840" s="138">
        <f t="shared" si="140"/>
        <v>1376</v>
      </c>
      <c r="B2840" s="21" t="str">
        <f>VLOOKUP(A2840,[1]FloodArchive!$A$2:$N$6000,3,FALSE)</f>
        <v>Afghanistan</v>
      </c>
      <c r="C2840" s="22" t="s">
        <v>5417</v>
      </c>
      <c r="D2840" s="24">
        <f>VLOOKUP(A2840,[1]FloodArchive!$A$2:$P$6000,8,FALSE)</f>
        <v>35944</v>
      </c>
      <c r="E2840" s="24">
        <f>VLOOKUP(A2840,[1]FloodArchive!$A$2:$P$6000,9,FALSE)</f>
        <v>35947</v>
      </c>
      <c r="F2840" s="25">
        <f t="shared" si="138"/>
        <v>4</v>
      </c>
      <c r="G2840" s="23">
        <f>VLOOKUP(A2840,[1]FloodArchive!$A$2:$P$6000,11,FALSE)</f>
        <v>30</v>
      </c>
      <c r="H2840" s="23">
        <f>VLOOKUP(A2840,[1]FloodArchive!$A$2:$P$6000,12,FALSE)</f>
        <v>100</v>
      </c>
      <c r="I2840" s="36" t="s">
        <v>3667</v>
      </c>
      <c r="J2840" s="23" t="str">
        <f>VLOOKUP(A2840,[1]FloodArchive!$A$2:$P$6000,13,FALSE)</f>
        <v>Heavy rain</v>
      </c>
      <c r="K2840" s="26">
        <f>VLOOKUP(A2840,[1]FloodArchive!$A$2:$P$6003,14,FALSE)</f>
        <v>1</v>
      </c>
      <c r="L2840" s="23">
        <f>VLOOKUP(A2840,[1]FloodArchive!$A$2:$P$6000,7,FALSE)</f>
        <v>48940.51</v>
      </c>
      <c r="M2840" s="27">
        <f t="shared" si="139"/>
        <v>5.2917284820697592</v>
      </c>
      <c r="N2840" s="23">
        <f>VLOOKUP(A2840,[1]FloodArchive!$A$2:$P$6000,5,FALSE)</f>
        <v>66.034499999999994</v>
      </c>
      <c r="O2840" s="23">
        <f>VLOOKUP(A2840,[1]FloodArchive!$A$2:$P$6000,6,FALSE)</f>
        <v>36.857399999999998</v>
      </c>
      <c r="P2840" s="33"/>
    </row>
    <row r="2841" spans="1:16" ht="39.950000000000003" customHeight="1" x14ac:dyDescent="0.2">
      <c r="A2841" s="138">
        <f t="shared" si="140"/>
        <v>1375</v>
      </c>
      <c r="B2841" s="21" t="str">
        <f>VLOOKUP(A2841,[1]FloodArchive!$A$2:$N$6000,3,FALSE)</f>
        <v>Tajikistan</v>
      </c>
      <c r="C2841" s="22" t="s">
        <v>5418</v>
      </c>
      <c r="D2841" s="24">
        <f>VLOOKUP(A2841,[1]FloodArchive!$A$2:$P$6000,8,FALSE)</f>
        <v>35946</v>
      </c>
      <c r="E2841" s="24">
        <f>VLOOKUP(A2841,[1]FloodArchive!$A$2:$P$6000,9,FALSE)</f>
        <v>35948</v>
      </c>
      <c r="F2841" s="25">
        <f t="shared" si="138"/>
        <v>3</v>
      </c>
      <c r="G2841" s="23">
        <f>VLOOKUP(A2841,[1]FloodArchive!$A$2:$P$6000,11,FALSE)</f>
        <v>0</v>
      </c>
      <c r="H2841" s="23">
        <f>VLOOKUP(A2841,[1]FloodArchive!$A$2:$P$6000,12,FALSE)</f>
        <v>1200</v>
      </c>
      <c r="I2841" s="36" t="s">
        <v>3667</v>
      </c>
      <c r="J2841" s="23" t="str">
        <f>VLOOKUP(A2841,[1]FloodArchive!$A$2:$P$6000,13,FALSE)</f>
        <v>Heavy rain</v>
      </c>
      <c r="K2841" s="26">
        <f>VLOOKUP(A2841,[1]FloodArchive!$A$2:$P$6003,14,FALSE)</f>
        <v>1</v>
      </c>
      <c r="L2841" s="23">
        <f>VLOOKUP(A2841,[1]FloodArchive!$A$2:$P$6000,7,FALSE)</f>
        <v>39903.11</v>
      </c>
      <c r="M2841" s="27">
        <f t="shared" si="139"/>
        <v>5.0781280001107492</v>
      </c>
      <c r="N2841" s="23">
        <f>VLOOKUP(A2841,[1]FloodArchive!$A$2:$P$6000,5,FALSE)</f>
        <v>69.245400000000004</v>
      </c>
      <c r="O2841" s="23">
        <f>VLOOKUP(A2841,[1]FloodArchive!$A$2:$P$6000,6,FALSE)</f>
        <v>39.691800000000001</v>
      </c>
      <c r="P2841" s="33" t="s">
        <v>5419</v>
      </c>
    </row>
    <row r="2842" spans="1:16" ht="39.950000000000003" customHeight="1" x14ac:dyDescent="0.2">
      <c r="A2842" s="138">
        <f t="shared" si="140"/>
        <v>1374</v>
      </c>
      <c r="B2842" s="21" t="str">
        <f>VLOOKUP(A2842,[1]FloodArchive!$A$2:$N$6000,3,FALSE)</f>
        <v>Kenya</v>
      </c>
      <c r="C2842" s="22" t="s">
        <v>5420</v>
      </c>
      <c r="D2842" s="24">
        <f>VLOOKUP(A2842,[1]FloodArchive!$A$2:$P$6000,8,FALSE)</f>
        <v>35942</v>
      </c>
      <c r="E2842" s="24">
        <f>VLOOKUP(A2842,[1]FloodArchive!$A$2:$P$6000,9,FALSE)</f>
        <v>35946</v>
      </c>
      <c r="F2842" s="25">
        <f t="shared" si="138"/>
        <v>5</v>
      </c>
      <c r="G2842" s="23">
        <f>VLOOKUP(A2842,[1]FloodArchive!$A$2:$P$6000,11,FALSE)</f>
        <v>19</v>
      </c>
      <c r="H2842" s="23">
        <f>VLOOKUP(A2842,[1]FloodArchive!$A$2:$P$6000,12,FALSE)</f>
        <v>800</v>
      </c>
      <c r="I2842" s="36" t="s">
        <v>3667</v>
      </c>
      <c r="J2842" s="23" t="str">
        <f>VLOOKUP(A2842,[1]FloodArchive!$A$2:$P$6000,13,FALSE)</f>
        <v>Heavy rain</v>
      </c>
      <c r="K2842" s="26">
        <f>VLOOKUP(A2842,[1]FloodArchive!$A$2:$P$6003,14,FALSE)</f>
        <v>1</v>
      </c>
      <c r="L2842" s="23">
        <f>VLOOKUP(A2842,[1]FloodArchive!$A$2:$P$6000,7,FALSE)</f>
        <v>106206.57</v>
      </c>
      <c r="M2842" s="27">
        <f t="shared" si="139"/>
        <v>5.725121387620927</v>
      </c>
      <c r="N2842" s="23">
        <f>VLOOKUP(A2842,[1]FloodArchive!$A$2:$P$6000,5,FALSE)</f>
        <v>37.167000000000002</v>
      </c>
      <c r="O2842" s="23">
        <f>VLOOKUP(A2842,[1]FloodArchive!$A$2:$P$6000,6,FALSE)</f>
        <v>-0.95593300000000003</v>
      </c>
      <c r="P2842" s="33" t="s">
        <v>5421</v>
      </c>
    </row>
    <row r="2843" spans="1:16" ht="39.950000000000003" customHeight="1" x14ac:dyDescent="0.2">
      <c r="A2843" s="138">
        <f t="shared" si="140"/>
        <v>1373</v>
      </c>
      <c r="B2843" s="21" t="str">
        <f>VLOOKUP(A2843,[1]FloodArchive!$A$2:$N$6000,3,FALSE)</f>
        <v>USA</v>
      </c>
      <c r="C2843" s="22" t="s">
        <v>5422</v>
      </c>
      <c r="D2843" s="24">
        <f>VLOOKUP(A2843,[1]FloodArchive!$A$2:$P$6000,8,FALSE)</f>
        <v>35943</v>
      </c>
      <c r="E2843" s="24">
        <f>VLOOKUP(A2843,[1]FloodArchive!$A$2:$P$6000,9,FALSE)</f>
        <v>35949</v>
      </c>
      <c r="F2843" s="25">
        <f t="shared" si="138"/>
        <v>7</v>
      </c>
      <c r="G2843" s="23">
        <f>VLOOKUP(A2843,[1]FloodArchive!$A$2:$P$6000,11,FALSE)</f>
        <v>0</v>
      </c>
      <c r="H2843" s="23">
        <f>VLOOKUP(A2843,[1]FloodArchive!$A$2:$P$6000,12,FALSE)</f>
        <v>1600</v>
      </c>
      <c r="I2843" s="36" t="s">
        <v>3667</v>
      </c>
      <c r="J2843" s="23" t="str">
        <f>VLOOKUP(A2843,[1]FloodArchive!$A$2:$P$6000,13,FALSE)</f>
        <v>Heavy rain</v>
      </c>
      <c r="K2843" s="26">
        <f>VLOOKUP(A2843,[1]FloodArchive!$A$2:$P$6003,14,FALSE)</f>
        <v>1</v>
      </c>
      <c r="L2843" s="23">
        <f>VLOOKUP(A2843,[1]FloodArchive!$A$2:$P$6000,7,FALSE)</f>
        <v>26249.5</v>
      </c>
      <c r="M2843" s="27">
        <f t="shared" si="139"/>
        <v>5.2642190754016021</v>
      </c>
      <c r="N2843" s="23">
        <f>VLOOKUP(A2843,[1]FloodArchive!$A$2:$P$6000,5,FALSE)</f>
        <v>-120.297</v>
      </c>
      <c r="O2843" s="23">
        <f>VLOOKUP(A2843,[1]FloodArchive!$A$2:$P$6000,6,FALSE)</f>
        <v>44.538699999999999</v>
      </c>
      <c r="P2843" s="33" t="s">
        <v>5423</v>
      </c>
    </row>
    <row r="2844" spans="1:16" ht="39.950000000000003" customHeight="1" x14ac:dyDescent="0.2">
      <c r="A2844" s="138">
        <f t="shared" si="140"/>
        <v>1372</v>
      </c>
      <c r="B2844" s="21" t="str">
        <f>VLOOKUP(A2844,[1]FloodArchive!$A$2:$N$6000,3,FALSE)</f>
        <v>Kyrgyzstan</v>
      </c>
      <c r="C2844" s="22" t="s">
        <v>5424</v>
      </c>
      <c r="D2844" s="24">
        <f>VLOOKUP(A2844,[1]FloodArchive!$A$2:$P$6000,8,FALSE)</f>
        <v>35933</v>
      </c>
      <c r="E2844" s="24">
        <f>VLOOKUP(A2844,[1]FloodArchive!$A$2:$P$6000,9,FALSE)</f>
        <v>35937</v>
      </c>
      <c r="F2844" s="25">
        <f t="shared" si="138"/>
        <v>5</v>
      </c>
      <c r="G2844" s="23">
        <f>VLOOKUP(A2844,[1]FloodArchive!$A$2:$P$6000,11,FALSE)</f>
        <v>1</v>
      </c>
      <c r="H2844" s="23">
        <f>VLOOKUP(A2844,[1]FloodArchive!$A$2:$P$6000,12,FALSE)</f>
        <v>8760</v>
      </c>
      <c r="I2844" s="36">
        <v>2400000</v>
      </c>
      <c r="J2844" s="23" t="str">
        <f>VLOOKUP(A2844,[1]FloodArchive!$A$2:$P$6000,13,FALSE)</f>
        <v>Brief torrential rain</v>
      </c>
      <c r="K2844" s="26">
        <f>VLOOKUP(A2844,[1]FloodArchive!$A$2:$P$6003,14,FALSE)</f>
        <v>1</v>
      </c>
      <c r="L2844" s="23">
        <f>VLOOKUP(A2844,[1]FloodArchive!$A$2:$P$6000,7,FALSE)</f>
        <v>45397</v>
      </c>
      <c r="M2844" s="27">
        <f t="shared" si="139"/>
        <v>5.3559971583716601</v>
      </c>
      <c r="N2844" s="23">
        <f>VLOOKUP(A2844,[1]FloodArchive!$A$2:$P$6000,5,FALSE)</f>
        <v>70.373800000000003</v>
      </c>
      <c r="O2844" s="23">
        <f>VLOOKUP(A2844,[1]FloodArchive!$A$2:$P$6000,6,FALSE)</f>
        <v>41.776800000000001</v>
      </c>
      <c r="P2844" s="33"/>
    </row>
    <row r="2845" spans="1:16" ht="39.950000000000003" customHeight="1" x14ac:dyDescent="0.2">
      <c r="A2845" s="138">
        <f t="shared" si="140"/>
        <v>1371</v>
      </c>
      <c r="B2845" s="21" t="str">
        <f>VLOOKUP(A2845,[1]FloodArchive!$A$2:$N$6000,3,FALSE)</f>
        <v>China</v>
      </c>
      <c r="C2845" s="22" t="s">
        <v>5425</v>
      </c>
      <c r="D2845" s="24">
        <f>VLOOKUP(A2845,[1]FloodArchive!$A$2:$P$6000,8,FALSE)</f>
        <v>35939</v>
      </c>
      <c r="E2845" s="24">
        <f>VLOOKUP(A2845,[1]FloodArchive!$A$2:$P$6000,9,FALSE)</f>
        <v>35947</v>
      </c>
      <c r="F2845" s="25">
        <f t="shared" si="138"/>
        <v>9</v>
      </c>
      <c r="G2845" s="23">
        <f>VLOOKUP(A2845,[1]FloodArchive!$A$2:$P$6000,11,FALSE)</f>
        <v>15</v>
      </c>
      <c r="H2845" s="23">
        <f>VLOOKUP(A2845,[1]FloodArchive!$A$2:$P$6000,12,FALSE)</f>
        <v>1300</v>
      </c>
      <c r="I2845" s="36">
        <v>34700000</v>
      </c>
      <c r="J2845" s="23" t="str">
        <f>VLOOKUP(A2845,[1]FloodArchive!$A$2:$P$6000,13,FALSE)</f>
        <v>Heavy rain</v>
      </c>
      <c r="K2845" s="26">
        <f>VLOOKUP(A2845,[1]FloodArchive!$A$2:$P$6003,14,FALSE)</f>
        <v>1</v>
      </c>
      <c r="L2845" s="23">
        <f>VLOOKUP(A2845,[1]FloodArchive!$A$2:$P$6000,7,FALSE)</f>
        <v>164944.04</v>
      </c>
      <c r="M2845" s="27">
        <f t="shared" si="139"/>
        <v>6.1715791370389326</v>
      </c>
      <c r="N2845" s="23">
        <f>VLOOKUP(A2845,[1]FloodArchive!$A$2:$P$6000,5,FALSE)</f>
        <v>112.446</v>
      </c>
      <c r="O2845" s="23">
        <f>VLOOKUP(A2845,[1]FloodArchive!$A$2:$P$6000,6,FALSE)</f>
        <v>23.4359</v>
      </c>
      <c r="P2845" s="33" t="s">
        <v>5426</v>
      </c>
    </row>
    <row r="2846" spans="1:16" ht="39.950000000000003" customHeight="1" x14ac:dyDescent="0.2">
      <c r="A2846" s="138">
        <f t="shared" si="140"/>
        <v>1370</v>
      </c>
      <c r="B2846" s="21" t="str">
        <f>VLOOKUP(A2846,[1]FloodArchive!$A$2:$N$6000,3,FALSE)</f>
        <v>China</v>
      </c>
      <c r="C2846" s="22" t="s">
        <v>5427</v>
      </c>
      <c r="D2846" s="24">
        <f>VLOOKUP(A2846,[1]FloodArchive!$A$2:$P$6000,8,FALSE)</f>
        <v>35935</v>
      </c>
      <c r="E2846" s="24">
        <f>VLOOKUP(A2846,[1]FloodArchive!$A$2:$P$6000,9,FALSE)</f>
        <v>35940</v>
      </c>
      <c r="F2846" s="25">
        <f t="shared" si="138"/>
        <v>6</v>
      </c>
      <c r="G2846" s="23">
        <f>VLOOKUP(A2846,[1]FloodArchive!$A$2:$P$6000,11,FALSE)</f>
        <v>58</v>
      </c>
      <c r="H2846" s="23">
        <f>VLOOKUP(A2846,[1]FloodArchive!$A$2:$P$6000,12,FALSE)</f>
        <v>106000</v>
      </c>
      <c r="I2846" s="36">
        <v>247000000</v>
      </c>
      <c r="J2846" s="23" t="str">
        <f>VLOOKUP(A2846,[1]FloodArchive!$A$2:$P$6000,13,FALSE)</f>
        <v>Heavy rain</v>
      </c>
      <c r="K2846" s="26">
        <f>VLOOKUP(A2846,[1]FloodArchive!$A$2:$P$6003,14,FALSE)</f>
        <v>2</v>
      </c>
      <c r="L2846" s="23">
        <f>VLOOKUP(A2846,[1]FloodArchive!$A$2:$P$6000,7,FALSE)</f>
        <v>70343.63</v>
      </c>
      <c r="M2846" s="27">
        <f t="shared" si="139"/>
        <v>5.9264060218609655</v>
      </c>
      <c r="N2846" s="23">
        <f>VLOOKUP(A2846,[1]FloodArchive!$A$2:$P$6000,5,FALSE)</f>
        <v>112.018</v>
      </c>
      <c r="O2846" s="23">
        <f>VLOOKUP(A2846,[1]FloodArchive!$A$2:$P$6000,6,FALSE)</f>
        <v>26.713100000000001</v>
      </c>
      <c r="P2846" s="33" t="s">
        <v>5428</v>
      </c>
    </row>
    <row r="2847" spans="1:16" ht="39.950000000000003" customHeight="1" x14ac:dyDescent="0.2">
      <c r="A2847" s="138">
        <f t="shared" si="140"/>
        <v>1369</v>
      </c>
      <c r="B2847" s="21" t="str">
        <f>VLOOKUP(A2847,[1]FloodArchive!$A$2:$N$6000,3,FALSE)</f>
        <v>China</v>
      </c>
      <c r="C2847" s="22" t="s">
        <v>5429</v>
      </c>
      <c r="D2847" s="24">
        <f>VLOOKUP(A2847,[1]FloodArchive!$A$2:$P$6000,8,FALSE)</f>
        <v>35935</v>
      </c>
      <c r="E2847" s="24">
        <f>VLOOKUP(A2847,[1]FloodArchive!$A$2:$P$6000,9,FALSE)</f>
        <v>35939</v>
      </c>
      <c r="F2847" s="25">
        <f t="shared" si="138"/>
        <v>5</v>
      </c>
      <c r="G2847" s="23">
        <f>VLOOKUP(A2847,[1]FloodArchive!$A$2:$P$6000,11,FALSE)</f>
        <v>10</v>
      </c>
      <c r="H2847" s="23">
        <f>VLOOKUP(A2847,[1]FloodArchive!$A$2:$P$6000,12,FALSE)</f>
        <v>20000</v>
      </c>
      <c r="I2847" s="36">
        <v>18000000</v>
      </c>
      <c r="J2847" s="23" t="str">
        <f>VLOOKUP(A2847,[1]FloodArchive!$A$2:$P$6000,13,FALSE)</f>
        <v>Brief torrential rain</v>
      </c>
      <c r="K2847" s="26">
        <f>VLOOKUP(A2847,[1]FloodArchive!$A$2:$P$6003,14,FALSE)</f>
        <v>1</v>
      </c>
      <c r="L2847" s="23">
        <f>VLOOKUP(A2847,[1]FloodArchive!$A$2:$P$6000,7,FALSE)</f>
        <v>216145.35</v>
      </c>
      <c r="M2847" s="27">
        <f t="shared" si="139"/>
        <v>6.0337159011982253</v>
      </c>
      <c r="N2847" s="23">
        <f>VLOOKUP(A2847,[1]FloodArchive!$A$2:$P$6000,5,FALSE)</f>
        <v>104.39100000000001</v>
      </c>
      <c r="O2847" s="23">
        <f>VLOOKUP(A2847,[1]FloodArchive!$A$2:$P$6000,6,FALSE)</f>
        <v>30.0976</v>
      </c>
      <c r="P2847" s="33" t="s">
        <v>5430</v>
      </c>
    </row>
    <row r="2848" spans="1:16" ht="39.950000000000003" customHeight="1" x14ac:dyDescent="0.2">
      <c r="A2848" s="138">
        <f t="shared" si="140"/>
        <v>1368</v>
      </c>
      <c r="B2848" s="21" t="str">
        <f>VLOOKUP(A2848,[1]FloodArchive!$A$2:$N$6000,3,FALSE)</f>
        <v>China</v>
      </c>
      <c r="C2848" s="22" t="s">
        <v>5431</v>
      </c>
      <c r="D2848" s="24">
        <f>VLOOKUP(A2848,[1]FloodArchive!$A$2:$P$6000,8,FALSE)</f>
        <v>35935</v>
      </c>
      <c r="E2848" s="24">
        <f>VLOOKUP(A2848,[1]FloodArchive!$A$2:$P$6000,9,FALSE)</f>
        <v>35940</v>
      </c>
      <c r="F2848" s="25">
        <f t="shared" si="138"/>
        <v>6</v>
      </c>
      <c r="G2848" s="23">
        <f>VLOOKUP(A2848,[1]FloodArchive!$A$2:$P$6000,11,FALSE)</f>
        <v>8</v>
      </c>
      <c r="H2848" s="23">
        <f>VLOOKUP(A2848,[1]FloodArchive!$A$2:$P$6000,12,FALSE)</f>
        <v>15000</v>
      </c>
      <c r="I2848" s="36" t="s">
        <v>3667</v>
      </c>
      <c r="J2848" s="23" t="str">
        <f>VLOOKUP(A2848,[1]FloodArchive!$A$2:$P$6000,13,FALSE)</f>
        <v>Brief torrential rain</v>
      </c>
      <c r="K2848" s="26">
        <f>VLOOKUP(A2848,[1]FloodArchive!$A$2:$P$6003,14,FALSE)</f>
        <v>1</v>
      </c>
      <c r="L2848" s="23">
        <f>VLOOKUP(A2848,[1]FloodArchive!$A$2:$P$6000,7,FALSE)</f>
        <v>149532.70000000001</v>
      </c>
      <c r="M2848" s="27">
        <f t="shared" si="139"/>
        <v>5.9528874254966118</v>
      </c>
      <c r="N2848" s="23">
        <f>VLOOKUP(A2848,[1]FloodArchive!$A$2:$P$6000,5,FALSE)</f>
        <v>113.059</v>
      </c>
      <c r="O2848" s="23">
        <f>VLOOKUP(A2848,[1]FloodArchive!$A$2:$P$6000,6,FALSE)</f>
        <v>31.1389</v>
      </c>
      <c r="P2848" s="33"/>
    </row>
    <row r="2849" spans="1:16" ht="39.950000000000003" customHeight="1" x14ac:dyDescent="0.2">
      <c r="A2849" s="138">
        <f t="shared" si="140"/>
        <v>1367</v>
      </c>
      <c r="B2849" s="21" t="str">
        <f>VLOOKUP(A2849,[1]FloodArchive!$A$2:$N$6000,3,FALSE)</f>
        <v>China</v>
      </c>
      <c r="C2849" s="22" t="s">
        <v>5432</v>
      </c>
      <c r="D2849" s="24">
        <f>VLOOKUP(A2849,[1]FloodArchive!$A$2:$P$6000,8,FALSE)</f>
        <v>35935</v>
      </c>
      <c r="E2849" s="24">
        <f>VLOOKUP(A2849,[1]FloodArchive!$A$2:$P$6000,9,FALSE)</f>
        <v>35936</v>
      </c>
      <c r="F2849" s="25">
        <f t="shared" si="138"/>
        <v>2</v>
      </c>
      <c r="G2849" s="23">
        <f>VLOOKUP(A2849,[1]FloodArchive!$A$2:$P$6000,11,FALSE)</f>
        <v>37</v>
      </c>
      <c r="H2849" s="23">
        <f>VLOOKUP(A2849,[1]FloodArchive!$A$2:$P$6000,12,FALSE)</f>
        <v>3600</v>
      </c>
      <c r="I2849" s="36">
        <v>14400000</v>
      </c>
      <c r="J2849" s="23" t="str">
        <f>VLOOKUP(A2849,[1]FloodArchive!$A$2:$P$6000,13,FALSE)</f>
        <v>Brief torrential rain</v>
      </c>
      <c r="K2849" s="26">
        <f>VLOOKUP(A2849,[1]FloodArchive!$A$2:$P$6003,14,FALSE)</f>
        <v>1</v>
      </c>
      <c r="L2849" s="23">
        <f>VLOOKUP(A2849,[1]FloodArchive!$A$2:$P$6000,7,FALSE)</f>
        <v>51481.79</v>
      </c>
      <c r="M2849" s="27">
        <f t="shared" si="139"/>
        <v>5.0126836343937615</v>
      </c>
      <c r="N2849" s="23">
        <f>VLOOKUP(A2849,[1]FloodArchive!$A$2:$P$6000,5,FALSE)</f>
        <v>107.66800000000001</v>
      </c>
      <c r="O2849" s="23">
        <f>VLOOKUP(A2849,[1]FloodArchive!$A$2:$P$6000,6,FALSE)</f>
        <v>36.039400000000001</v>
      </c>
      <c r="P2849" s="33"/>
    </row>
    <row r="2850" spans="1:16" ht="39.950000000000003" customHeight="1" x14ac:dyDescent="0.2">
      <c r="A2850" s="138">
        <f t="shared" si="140"/>
        <v>1366</v>
      </c>
      <c r="B2850" s="21" t="str">
        <f>VLOOKUP(A2850,[1]FloodArchive!$A$2:$N$6000,3,FALSE)</f>
        <v>China</v>
      </c>
      <c r="C2850" s="22" t="s">
        <v>5433</v>
      </c>
      <c r="D2850" s="24">
        <f>VLOOKUP(A2850,[1]FloodArchive!$A$2:$P$6000,8,FALSE)</f>
        <v>35931</v>
      </c>
      <c r="E2850" s="24">
        <f>VLOOKUP(A2850,[1]FloodArchive!$A$2:$P$6000,9,FALSE)</f>
        <v>35935</v>
      </c>
      <c r="F2850" s="25">
        <f t="shared" si="138"/>
        <v>5</v>
      </c>
      <c r="G2850" s="23">
        <f>VLOOKUP(A2850,[1]FloodArchive!$A$2:$P$6000,11,FALSE)</f>
        <v>11</v>
      </c>
      <c r="H2850" s="23">
        <f>VLOOKUP(A2850,[1]FloodArchive!$A$2:$P$6000,12,FALSE)</f>
        <v>508</v>
      </c>
      <c r="I2850" s="36">
        <v>3600000</v>
      </c>
      <c r="J2850" s="23" t="str">
        <f>VLOOKUP(A2850,[1]FloodArchive!$A$2:$P$6000,13,FALSE)</f>
        <v>Brief torrential rain</v>
      </c>
      <c r="K2850" s="26">
        <f>VLOOKUP(A2850,[1]FloodArchive!$A$2:$P$6003,14,FALSE)</f>
        <v>1</v>
      </c>
      <c r="L2850" s="23">
        <f>VLOOKUP(A2850,[1]FloodArchive!$A$2:$P$6000,7,FALSE)</f>
        <v>178662.77</v>
      </c>
      <c r="M2850" s="27">
        <f t="shared" si="139"/>
        <v>5.9510040673728257</v>
      </c>
      <c r="N2850" s="23">
        <f>VLOOKUP(A2850,[1]FloodArchive!$A$2:$P$6000,5,FALSE)</f>
        <v>83.673500000000004</v>
      </c>
      <c r="O2850" s="23">
        <f>VLOOKUP(A2850,[1]FloodArchive!$A$2:$P$6000,6,FALSE)</f>
        <v>40.920400000000001</v>
      </c>
      <c r="P2850" s="33" t="s">
        <v>5434</v>
      </c>
    </row>
    <row r="2851" spans="1:16" ht="39.950000000000003" customHeight="1" x14ac:dyDescent="0.2">
      <c r="A2851" s="138">
        <f t="shared" si="140"/>
        <v>1365</v>
      </c>
      <c r="B2851" s="21" t="str">
        <f>VLOOKUP(A2851,[1]FloodArchive!$A$2:$N$6000,3,FALSE)</f>
        <v>Somalia</v>
      </c>
      <c r="C2851" s="22" t="s">
        <v>5435</v>
      </c>
      <c r="D2851" s="24">
        <f>VLOOKUP(A2851,[1]FloodArchive!$A$2:$P$6000,8,FALSE)</f>
        <v>35934</v>
      </c>
      <c r="E2851" s="24">
        <f>VLOOKUP(A2851,[1]FloodArchive!$A$2:$P$6000,9,FALSE)</f>
        <v>35936</v>
      </c>
      <c r="F2851" s="25">
        <f t="shared" si="138"/>
        <v>3</v>
      </c>
      <c r="G2851" s="23">
        <f>VLOOKUP(A2851,[1]FloodArchive!$A$2:$P$6000,11,FALSE)</f>
        <v>0</v>
      </c>
      <c r="H2851" s="23">
        <f>VLOOKUP(A2851,[1]FloodArchive!$A$2:$P$6000,12,FALSE)</f>
        <v>0</v>
      </c>
      <c r="I2851" s="36" t="s">
        <v>3667</v>
      </c>
      <c r="J2851" s="23" t="str">
        <f>VLOOKUP(A2851,[1]FloodArchive!$A$2:$P$6000,13,FALSE)</f>
        <v>Heavy rain</v>
      </c>
      <c r="K2851" s="26">
        <f>VLOOKUP(A2851,[1]FloodArchive!$A$2:$P$6003,14,FALSE)</f>
        <v>1</v>
      </c>
      <c r="L2851" s="23">
        <f>VLOOKUP(A2851,[1]FloodArchive!$A$2:$P$6000,7,FALSE)</f>
        <v>100633.14</v>
      </c>
      <c r="M2851" s="27">
        <f t="shared" si="139"/>
        <v>5.4798622786705256</v>
      </c>
      <c r="N2851" s="23">
        <f>VLOOKUP(A2851,[1]FloodArchive!$A$2:$P$6000,5,FALSE)</f>
        <v>41.826099999999997</v>
      </c>
      <c r="O2851" s="23">
        <f>VLOOKUP(A2851,[1]FloodArchive!$A$2:$P$6000,6,FALSE)</f>
        <v>0.67116399999999998</v>
      </c>
      <c r="P2851" s="33" t="s">
        <v>5436</v>
      </c>
    </row>
    <row r="2852" spans="1:16" ht="39.950000000000003" customHeight="1" x14ac:dyDescent="0.2">
      <c r="A2852" s="138">
        <f t="shared" si="140"/>
        <v>1364</v>
      </c>
      <c r="B2852" s="21" t="str">
        <f>VLOOKUP(A2852,[1]FloodArchive!$A$2:$N$6000,3,FALSE)</f>
        <v>Turkey</v>
      </c>
      <c r="C2852" s="22" t="s">
        <v>5437</v>
      </c>
      <c r="D2852" s="24">
        <f>VLOOKUP(A2852,[1]FloodArchive!$A$2:$P$6000,8,FALSE)</f>
        <v>35935</v>
      </c>
      <c r="E2852" s="24">
        <f>VLOOKUP(A2852,[1]FloodArchive!$A$2:$P$6000,9,FALSE)</f>
        <v>35938</v>
      </c>
      <c r="F2852" s="25">
        <f t="shared" si="138"/>
        <v>4</v>
      </c>
      <c r="G2852" s="23">
        <f>VLOOKUP(A2852,[1]FloodArchive!$A$2:$P$6000,11,FALSE)</f>
        <v>19</v>
      </c>
      <c r="H2852" s="23">
        <f>VLOOKUP(A2852,[1]FloodArchive!$A$2:$P$6000,12,FALSE)</f>
        <v>514</v>
      </c>
      <c r="I2852" s="36">
        <v>2000000000</v>
      </c>
      <c r="J2852" s="23" t="str">
        <f>VLOOKUP(A2852,[1]FloodArchive!$A$2:$P$6000,13,FALSE)</f>
        <v>Brief torrential rain</v>
      </c>
      <c r="K2852" s="26">
        <f>VLOOKUP(A2852,[1]FloodArchive!$A$2:$P$6003,14,FALSE)</f>
        <v>1</v>
      </c>
      <c r="L2852" s="23">
        <f>VLOOKUP(A2852,[1]FloodArchive!$A$2:$P$6000,7,FALSE)</f>
        <v>142697.44</v>
      </c>
      <c r="M2852" s="27">
        <f t="shared" si="139"/>
        <v>5.7564761732453675</v>
      </c>
      <c r="N2852" s="23">
        <f>VLOOKUP(A2852,[1]FloodArchive!$A$2:$P$6000,5,FALSE)</f>
        <v>31.491399999999999</v>
      </c>
      <c r="O2852" s="23">
        <f>VLOOKUP(A2852,[1]FloodArchive!$A$2:$P$6000,6,FALSE)</f>
        <v>38.779499999999999</v>
      </c>
      <c r="P2852" s="33" t="s">
        <v>5438</v>
      </c>
    </row>
    <row r="2853" spans="1:16" ht="39.950000000000003" customHeight="1" x14ac:dyDescent="0.2">
      <c r="A2853" s="138">
        <f t="shared" si="140"/>
        <v>1363</v>
      </c>
      <c r="B2853" s="21" t="str">
        <f>VLOOKUP(A2853,[1]FloodArchive!$A$2:$N$6000,3,FALSE)</f>
        <v>Bangladesh</v>
      </c>
      <c r="C2853" s="22" t="s">
        <v>5439</v>
      </c>
      <c r="D2853" s="24">
        <f>VLOOKUP(A2853,[1]FloodArchive!$A$2:$P$6000,8,FALSE)</f>
        <v>35935</v>
      </c>
      <c r="E2853" s="24">
        <f>VLOOKUP(A2853,[1]FloodArchive!$A$2:$P$6000,9,FALSE)</f>
        <v>35945</v>
      </c>
      <c r="F2853" s="25">
        <f t="shared" si="138"/>
        <v>11</v>
      </c>
      <c r="G2853" s="23">
        <f>VLOOKUP(A2853,[1]FloodArchive!$A$2:$P$6000,11,FALSE)</f>
        <v>0</v>
      </c>
      <c r="H2853" s="23">
        <f>VLOOKUP(A2853,[1]FloodArchive!$A$2:$P$6000,12,FALSE)</f>
        <v>0</v>
      </c>
      <c r="I2853" s="36" t="s">
        <v>3667</v>
      </c>
      <c r="J2853" s="23" t="str">
        <f>VLOOKUP(A2853,[1]FloodArchive!$A$2:$P$6000,13,FALSE)</f>
        <v>Tropical cyclone</v>
      </c>
      <c r="K2853" s="26">
        <f>VLOOKUP(A2853,[1]FloodArchive!$A$2:$P$6003,14,FALSE)</f>
        <v>1</v>
      </c>
      <c r="L2853" s="23">
        <f>VLOOKUP(A2853,[1]FloodArchive!$A$2:$P$6000,7,FALSE)</f>
        <v>34065.64</v>
      </c>
      <c r="M2853" s="27">
        <f t="shared" si="139"/>
        <v>5.5737092377131789</v>
      </c>
      <c r="N2853" s="23">
        <f>VLOOKUP(A2853,[1]FloodArchive!$A$2:$P$6000,5,FALSE)</f>
        <v>90.026799999999994</v>
      </c>
      <c r="O2853" s="23">
        <f>VLOOKUP(A2853,[1]FloodArchive!$A$2:$P$6000,6,FALSE)</f>
        <v>23.450500000000002</v>
      </c>
      <c r="P2853" s="33"/>
    </row>
    <row r="2854" spans="1:16" ht="39.950000000000003" customHeight="1" x14ac:dyDescent="0.2">
      <c r="A2854" s="138">
        <f t="shared" si="140"/>
        <v>1362</v>
      </c>
      <c r="B2854" s="21" t="str">
        <f>VLOOKUP(A2854,[1]FloodArchive!$A$2:$N$6000,3,FALSE)</f>
        <v>Siberia</v>
      </c>
      <c r="C2854" s="22" t="s">
        <v>5440</v>
      </c>
      <c r="D2854" s="24">
        <f>VLOOKUP(A2854,[1]FloodArchive!$A$2:$P$6000,8,FALSE)</f>
        <v>35931</v>
      </c>
      <c r="E2854" s="24">
        <f>VLOOKUP(A2854,[1]FloodArchive!$A$2:$P$6000,9,FALSE)</f>
        <v>35952</v>
      </c>
      <c r="F2854" s="25">
        <f t="shared" si="138"/>
        <v>22</v>
      </c>
      <c r="G2854" s="23">
        <f>VLOOKUP(A2854,[1]FloodArchive!$A$2:$P$6000,11,FALSE)</f>
        <v>15</v>
      </c>
      <c r="H2854" s="23">
        <f>VLOOKUP(A2854,[1]FloodArchive!$A$2:$P$6000,12,FALSE)</f>
        <v>51000</v>
      </c>
      <c r="I2854" s="36">
        <v>3500000</v>
      </c>
      <c r="J2854" s="23" t="str">
        <f>VLOOKUP(A2854,[1]FloodArchive!$A$2:$P$6000,13,FALSE)</f>
        <v>Ice jam/break-up</v>
      </c>
      <c r="K2854" s="26">
        <f>VLOOKUP(A2854,[1]FloodArchive!$A$2:$P$6003,14,FALSE)</f>
        <v>2</v>
      </c>
      <c r="L2854" s="23">
        <f>VLOOKUP(A2854,[1]FloodArchive!$A$2:$P$6000,7,FALSE)</f>
        <v>314770.65000000002</v>
      </c>
      <c r="M2854" s="27">
        <f t="shared" si="139"/>
        <v>7.1414469073609999</v>
      </c>
      <c r="N2854" s="23">
        <f>VLOOKUP(A2854,[1]FloodArchive!$A$2:$P$6000,5,FALSE)</f>
        <v>131.959</v>
      </c>
      <c r="O2854" s="23">
        <f>VLOOKUP(A2854,[1]FloodArchive!$A$2:$P$6000,6,FALSE)</f>
        <v>63.956699999999998</v>
      </c>
      <c r="P2854" s="33" t="s">
        <v>5441</v>
      </c>
    </row>
    <row r="2855" spans="1:16" ht="39.950000000000003" customHeight="1" x14ac:dyDescent="0.2">
      <c r="A2855" s="138">
        <f t="shared" si="140"/>
        <v>1361</v>
      </c>
      <c r="B2855" s="21" t="str">
        <f>VLOOKUP(A2855,[1]FloodArchive!$A$2:$N$6000,3,FALSE)</f>
        <v>China</v>
      </c>
      <c r="C2855" s="22" t="s">
        <v>5442</v>
      </c>
      <c r="D2855" s="24">
        <f>VLOOKUP(A2855,[1]FloodArchive!$A$2:$P$6000,8,FALSE)</f>
        <v>35927</v>
      </c>
      <c r="E2855" s="24">
        <f>VLOOKUP(A2855,[1]FloodArchive!$A$2:$P$6000,9,FALSE)</f>
        <v>35932</v>
      </c>
      <c r="F2855" s="25">
        <f t="shared" si="138"/>
        <v>6</v>
      </c>
      <c r="G2855" s="23">
        <f>VLOOKUP(A2855,[1]FloodArchive!$A$2:$P$6000,11,FALSE)</f>
        <v>11</v>
      </c>
      <c r="H2855" s="23">
        <f>VLOOKUP(A2855,[1]FloodArchive!$A$2:$P$6000,12,FALSE)</f>
        <v>0</v>
      </c>
      <c r="I2855" s="36">
        <v>48000000</v>
      </c>
      <c r="J2855" s="23" t="str">
        <f>VLOOKUP(A2855,[1]FloodArchive!$A$2:$P$6000,13,FALSE)</f>
        <v>Heavy rain</v>
      </c>
      <c r="K2855" s="26">
        <f>VLOOKUP(A2855,[1]FloodArchive!$A$2:$P$6003,14,FALSE)</f>
        <v>1</v>
      </c>
      <c r="L2855" s="23">
        <f>VLOOKUP(A2855,[1]FloodArchive!$A$2:$P$6000,7,FALSE)</f>
        <v>60529.47</v>
      </c>
      <c r="M2855" s="27">
        <f t="shared" si="139"/>
        <v>5.5601181216019429</v>
      </c>
      <c r="N2855" s="23">
        <f>VLOOKUP(A2855,[1]FloodArchive!$A$2:$P$6000,5,FALSE)</f>
        <v>117.93899999999999</v>
      </c>
      <c r="O2855" s="23">
        <f>VLOOKUP(A2855,[1]FloodArchive!$A$2:$P$6000,6,FALSE)</f>
        <v>25.1204</v>
      </c>
      <c r="P2855" s="33"/>
    </row>
    <row r="2856" spans="1:16" ht="39.950000000000003" customHeight="1" x14ac:dyDescent="0.2">
      <c r="A2856" s="138">
        <f t="shared" si="140"/>
        <v>1360</v>
      </c>
      <c r="B2856" s="21" t="str">
        <f>VLOOKUP(A2856,[1]FloodArchive!$A$2:$N$6000,3,FALSE)</f>
        <v>Iran</v>
      </c>
      <c r="C2856" s="22" t="s">
        <v>5443</v>
      </c>
      <c r="D2856" s="24">
        <f>VLOOKUP(A2856,[1]FloodArchive!$A$2:$P$6000,8,FALSE)</f>
        <v>35927</v>
      </c>
      <c r="E2856" s="24">
        <f>VLOOKUP(A2856,[1]FloodArchive!$A$2:$P$6000,9,FALSE)</f>
        <v>35931</v>
      </c>
      <c r="F2856" s="25">
        <f t="shared" si="138"/>
        <v>5</v>
      </c>
      <c r="G2856" s="23">
        <f>VLOOKUP(A2856,[1]FloodArchive!$A$2:$P$6000,11,FALSE)</f>
        <v>27</v>
      </c>
      <c r="H2856" s="23">
        <f>VLOOKUP(A2856,[1]FloodArchive!$A$2:$P$6000,12,FALSE)</f>
        <v>0</v>
      </c>
      <c r="I2856" s="36" t="s">
        <v>3667</v>
      </c>
      <c r="J2856" s="23" t="str">
        <f>VLOOKUP(A2856,[1]FloodArchive!$A$2:$P$6000,13,FALSE)</f>
        <v>Brief torrential rain</v>
      </c>
      <c r="K2856" s="26">
        <f>VLOOKUP(A2856,[1]FloodArchive!$A$2:$P$6003,14,FALSE)</f>
        <v>1</v>
      </c>
      <c r="L2856" s="23">
        <f>VLOOKUP(A2856,[1]FloodArchive!$A$2:$P$6000,7,FALSE)</f>
        <v>125228.8</v>
      </c>
      <c r="M2856" s="27">
        <f t="shared" si="139"/>
        <v>5.7966742233279716</v>
      </c>
      <c r="N2856" s="23">
        <f>VLOOKUP(A2856,[1]FloodArchive!$A$2:$P$6000,5,FALSE)</f>
        <v>60.250799999999998</v>
      </c>
      <c r="O2856" s="23">
        <f>VLOOKUP(A2856,[1]FloodArchive!$A$2:$P$6000,6,FALSE)</f>
        <v>32.742100000000001</v>
      </c>
      <c r="P2856" s="33"/>
    </row>
    <row r="2857" spans="1:16" ht="39.950000000000003" customHeight="1" x14ac:dyDescent="0.2">
      <c r="A2857" s="138">
        <f t="shared" si="140"/>
        <v>1359</v>
      </c>
      <c r="B2857" s="21" t="str">
        <f>VLOOKUP(A2857,[1]FloodArchive!$A$2:$N$6000,3,FALSE)</f>
        <v>China</v>
      </c>
      <c r="C2857" s="22" t="s">
        <v>5444</v>
      </c>
      <c r="D2857" s="24">
        <f>VLOOKUP(A2857,[1]FloodArchive!$A$2:$P$6000,8,FALSE)</f>
        <v>35916</v>
      </c>
      <c r="E2857" s="24">
        <f>VLOOKUP(A2857,[1]FloodArchive!$A$2:$P$6000,9,FALSE)</f>
        <v>35920</v>
      </c>
      <c r="F2857" s="25">
        <f t="shared" si="138"/>
        <v>5</v>
      </c>
      <c r="G2857" s="23">
        <f>VLOOKUP(A2857,[1]FloodArchive!$A$2:$P$6000,11,FALSE)</f>
        <v>0</v>
      </c>
      <c r="H2857" s="23">
        <f>VLOOKUP(A2857,[1]FloodArchive!$A$2:$P$6000,12,FALSE)</f>
        <v>2000</v>
      </c>
      <c r="I2857" s="36" t="s">
        <v>3667</v>
      </c>
      <c r="J2857" s="23" t="str">
        <f>VLOOKUP(A2857,[1]FloodArchive!$A$2:$P$6000,13,FALSE)</f>
        <v>Brief torrential rain</v>
      </c>
      <c r="K2857" s="26">
        <f>VLOOKUP(A2857,[1]FloodArchive!$A$2:$P$6003,14,FALSE)</f>
        <v>1</v>
      </c>
      <c r="L2857" s="23">
        <f>VLOOKUP(A2857,[1]FloodArchive!$A$2:$P$6000,7,FALSE)</f>
        <v>96993.279999999999</v>
      </c>
      <c r="M2857" s="27">
        <f t="shared" si="139"/>
        <v>5.6857116503546754</v>
      </c>
      <c r="N2857" s="23">
        <f>VLOOKUP(A2857,[1]FloodArchive!$A$2:$P$6000,5,FALSE)</f>
        <v>111.459</v>
      </c>
      <c r="O2857" s="23">
        <f>VLOOKUP(A2857,[1]FloodArchive!$A$2:$P$6000,6,FALSE)</f>
        <v>28.717199999999998</v>
      </c>
      <c r="P2857" s="33"/>
    </row>
    <row r="2858" spans="1:16" ht="39.950000000000003" customHeight="1" x14ac:dyDescent="0.2">
      <c r="A2858" s="138">
        <f t="shared" si="140"/>
        <v>1358</v>
      </c>
      <c r="B2858" s="21" t="str">
        <f>VLOOKUP(A2858,[1]FloodArchive!$A$2:$N$6000,3,FALSE)</f>
        <v>China</v>
      </c>
      <c r="C2858" s="22" t="s">
        <v>5445</v>
      </c>
      <c r="D2858" s="24">
        <f>VLOOKUP(A2858,[1]FloodArchive!$A$2:$P$6000,8,FALSE)</f>
        <v>35922</v>
      </c>
      <c r="E2858" s="24">
        <f>VLOOKUP(A2858,[1]FloodArchive!$A$2:$P$6000,9,FALSE)</f>
        <v>35928</v>
      </c>
      <c r="F2858" s="25">
        <f t="shared" si="138"/>
        <v>7</v>
      </c>
      <c r="G2858" s="23">
        <f>VLOOKUP(A2858,[1]FloodArchive!$A$2:$P$6000,11,FALSE)</f>
        <v>9</v>
      </c>
      <c r="H2858" s="23">
        <f>VLOOKUP(A2858,[1]FloodArchive!$A$2:$P$6000,12,FALSE)</f>
        <v>0</v>
      </c>
      <c r="I2858" s="36" t="s">
        <v>3667</v>
      </c>
      <c r="J2858" s="23" t="str">
        <f>VLOOKUP(A2858,[1]FloodArchive!$A$2:$P$6000,13,FALSE)</f>
        <v>Brief torrential rain</v>
      </c>
      <c r="K2858" s="26">
        <f>VLOOKUP(A2858,[1]FloodArchive!$A$2:$P$6003,14,FALSE)</f>
        <v>1</v>
      </c>
      <c r="L2858" s="23">
        <f>VLOOKUP(A2858,[1]FloodArchive!$A$2:$P$6000,7,FALSE)</f>
        <v>79574.2</v>
      </c>
      <c r="M2858" s="27">
        <f t="shared" si="139"/>
        <v>5.7458703211454125</v>
      </c>
      <c r="N2858" s="23">
        <f>VLOOKUP(A2858,[1]FloodArchive!$A$2:$P$6000,5,FALSE)</f>
        <v>108.08199999999999</v>
      </c>
      <c r="O2858" s="23">
        <f>VLOOKUP(A2858,[1]FloodArchive!$A$2:$P$6000,6,FALSE)</f>
        <v>30.510999999999999</v>
      </c>
      <c r="P2858" s="33"/>
    </row>
    <row r="2859" spans="1:16" ht="39.950000000000003" customHeight="1" x14ac:dyDescent="0.2">
      <c r="A2859" s="138">
        <f t="shared" si="140"/>
        <v>1357</v>
      </c>
      <c r="B2859" s="21" t="str">
        <f>VLOOKUP(A2859,[1]FloodArchive!$A$2:$N$6000,3,FALSE)</f>
        <v>Indonesia</v>
      </c>
      <c r="C2859" s="22" t="s">
        <v>5446</v>
      </c>
      <c r="D2859" s="24">
        <f>VLOOKUP(A2859,[1]FloodArchive!$A$2:$P$6000,8,FALSE)</f>
        <v>35926</v>
      </c>
      <c r="E2859" s="24">
        <f>VLOOKUP(A2859,[1]FloodArchive!$A$2:$P$6000,9,FALSE)</f>
        <v>35928</v>
      </c>
      <c r="F2859" s="25">
        <f t="shared" ref="F2859:F2922" si="141">E2859-D2859+1</f>
        <v>3</v>
      </c>
      <c r="G2859" s="23">
        <f>VLOOKUP(A2859,[1]FloodArchive!$A$2:$P$6000,11,FALSE)</f>
        <v>0</v>
      </c>
      <c r="H2859" s="23">
        <f>VLOOKUP(A2859,[1]FloodArchive!$A$2:$P$6000,12,FALSE)</f>
        <v>0</v>
      </c>
      <c r="I2859" s="36" t="s">
        <v>3667</v>
      </c>
      <c r="J2859" s="23" t="str">
        <f>VLOOKUP(A2859,[1]FloodArchive!$A$2:$P$6000,13,FALSE)</f>
        <v>Heavy rain</v>
      </c>
      <c r="K2859" s="26">
        <f>VLOOKUP(A2859,[1]FloodArchive!$A$2:$P$6003,14,FALSE)</f>
        <v>1</v>
      </c>
      <c r="L2859" s="23">
        <f>VLOOKUP(A2859,[1]FloodArchive!$A$2:$P$6000,7,FALSE)</f>
        <v>23656.09</v>
      </c>
      <c r="M2859" s="27">
        <f t="shared" si="139"/>
        <v>4.8510642185216692</v>
      </c>
      <c r="N2859" s="23">
        <f>VLOOKUP(A2859,[1]FloodArchive!$A$2:$P$6000,5,FALSE)</f>
        <v>107.054</v>
      </c>
      <c r="O2859" s="23">
        <f>VLOOKUP(A2859,[1]FloodArchive!$A$2:$P$6000,6,FALSE)</f>
        <v>-6.6507699999999996</v>
      </c>
      <c r="P2859" s="33"/>
    </row>
    <row r="2860" spans="1:16" ht="39.950000000000003" customHeight="1" x14ac:dyDescent="0.2">
      <c r="A2860" s="138">
        <f t="shared" si="140"/>
        <v>1356</v>
      </c>
      <c r="B2860" s="21" t="str">
        <f>VLOOKUP(A2860,[1]FloodArchive!$A$2:$N$6000,3,FALSE)</f>
        <v>USA</v>
      </c>
      <c r="C2860" s="22" t="s">
        <v>5447</v>
      </c>
      <c r="D2860" s="24">
        <f>VLOOKUP(A2860,[1]FloodArchive!$A$2:$P$6000,8,FALSE)</f>
        <v>35926</v>
      </c>
      <c r="E2860" s="24">
        <f>VLOOKUP(A2860,[1]FloodArchive!$A$2:$P$6000,9,FALSE)</f>
        <v>35928</v>
      </c>
      <c r="F2860" s="25">
        <f t="shared" si="141"/>
        <v>3</v>
      </c>
      <c r="G2860" s="23">
        <f>VLOOKUP(A2860,[1]FloodArchive!$A$2:$P$6000,11,FALSE)</f>
        <v>0</v>
      </c>
      <c r="H2860" s="23">
        <f>VLOOKUP(A2860,[1]FloodArchive!$A$2:$P$6000,12,FALSE)</f>
        <v>124</v>
      </c>
      <c r="I2860" s="36" t="s">
        <v>3667</v>
      </c>
      <c r="J2860" s="23" t="str">
        <f>VLOOKUP(A2860,[1]FloodArchive!$A$2:$P$6000,13,FALSE)</f>
        <v>Heavy rain</v>
      </c>
      <c r="K2860" s="26">
        <f>VLOOKUP(A2860,[1]FloodArchive!$A$2:$P$6003,14,FALSE)</f>
        <v>1</v>
      </c>
      <c r="L2860" s="23">
        <f>VLOOKUP(A2860,[1]FloodArchive!$A$2:$P$6000,7,FALSE)</f>
        <v>15355.36</v>
      </c>
      <c r="M2860" s="27">
        <f t="shared" si="139"/>
        <v>4.6633812574707942</v>
      </c>
      <c r="N2860" s="23">
        <f>VLOOKUP(A2860,[1]FloodArchive!$A$2:$P$6000,5,FALSE)</f>
        <v>-75.1601</v>
      </c>
      <c r="O2860" s="23">
        <f>VLOOKUP(A2860,[1]FloodArchive!$A$2:$P$6000,6,FALSE)</f>
        <v>40.0212</v>
      </c>
      <c r="P2860" s="33" t="s">
        <v>5448</v>
      </c>
    </row>
    <row r="2861" spans="1:16" ht="39.950000000000003" customHeight="1" x14ac:dyDescent="0.2">
      <c r="A2861" s="138">
        <f t="shared" si="140"/>
        <v>1355</v>
      </c>
      <c r="B2861" s="21" t="str">
        <f>VLOOKUP(A2861,[1]FloodArchive!$A$2:$N$6000,3,FALSE)</f>
        <v>USA</v>
      </c>
      <c r="C2861" s="22" t="s">
        <v>5449</v>
      </c>
      <c r="D2861" s="24">
        <f>VLOOKUP(A2861,[1]FloodArchive!$A$2:$P$6000,8,FALSE)</f>
        <v>35923</v>
      </c>
      <c r="E2861" s="24">
        <f>VLOOKUP(A2861,[1]FloodArchive!$A$2:$P$6000,9,FALSE)</f>
        <v>35925</v>
      </c>
      <c r="F2861" s="25">
        <f t="shared" si="141"/>
        <v>3</v>
      </c>
      <c r="G2861" s="23">
        <f>VLOOKUP(A2861,[1]FloodArchive!$A$2:$P$6000,11,FALSE)</f>
        <v>0</v>
      </c>
      <c r="H2861" s="23">
        <f>VLOOKUP(A2861,[1]FloodArchive!$A$2:$P$6000,12,FALSE)</f>
        <v>0</v>
      </c>
      <c r="I2861" s="36" t="s">
        <v>3667</v>
      </c>
      <c r="J2861" s="23" t="str">
        <f>VLOOKUP(A2861,[1]FloodArchive!$A$2:$P$6000,13,FALSE)</f>
        <v>Heavy rain</v>
      </c>
      <c r="K2861" s="26">
        <f>VLOOKUP(A2861,[1]FloodArchive!$A$2:$P$6003,14,FALSE)</f>
        <v>2</v>
      </c>
      <c r="L2861" s="23">
        <f>VLOOKUP(A2861,[1]FloodArchive!$A$2:$P$6000,7,FALSE)</f>
        <v>1697.01</v>
      </c>
      <c r="M2861" s="27">
        <f t="shared" si="139"/>
        <v>4.0078356518834193</v>
      </c>
      <c r="N2861" s="23">
        <f>VLOOKUP(A2861,[1]FloodArchive!$A$2:$P$6000,5,FALSE)</f>
        <v>-73.126999999999995</v>
      </c>
      <c r="O2861" s="23">
        <f>VLOOKUP(A2861,[1]FloodArchive!$A$2:$P$6000,6,FALSE)</f>
        <v>42.247799999999998</v>
      </c>
      <c r="P2861" s="33" t="s">
        <v>5450</v>
      </c>
    </row>
    <row r="2862" spans="1:16" ht="39.950000000000003" customHeight="1" x14ac:dyDescent="0.2">
      <c r="A2862" s="138">
        <f t="shared" si="140"/>
        <v>1354</v>
      </c>
      <c r="B2862" s="21" t="str">
        <f>VLOOKUP(A2862,[1]FloodArchive!$A$2:$N$6000,3,FALSE)</f>
        <v>Australia</v>
      </c>
      <c r="C2862" s="22" t="s">
        <v>5451</v>
      </c>
      <c r="D2862" s="24">
        <f>VLOOKUP(A2862,[1]FloodArchive!$A$2:$P$6000,8,FALSE)</f>
        <v>35921</v>
      </c>
      <c r="E2862" s="24">
        <f>VLOOKUP(A2862,[1]FloodArchive!$A$2:$P$6000,9,FALSE)</f>
        <v>35926</v>
      </c>
      <c r="F2862" s="25">
        <f t="shared" si="141"/>
        <v>6</v>
      </c>
      <c r="G2862" s="23">
        <f>VLOOKUP(A2862,[1]FloodArchive!$A$2:$P$6000,11,FALSE)</f>
        <v>0</v>
      </c>
      <c r="H2862" s="23">
        <f>VLOOKUP(A2862,[1]FloodArchive!$A$2:$P$6000,12,FALSE)</f>
        <v>0</v>
      </c>
      <c r="I2862" s="36" t="s">
        <v>3667</v>
      </c>
      <c r="J2862" s="23" t="str">
        <f>VLOOKUP(A2862,[1]FloodArchive!$A$2:$P$6000,13,FALSE)</f>
        <v>Heavy rain</v>
      </c>
      <c r="K2862" s="26">
        <f>VLOOKUP(A2862,[1]FloodArchive!$A$2:$P$6003,14,FALSE)</f>
        <v>1</v>
      </c>
      <c r="L2862" s="23">
        <f>VLOOKUP(A2862,[1]FloodArchive!$A$2:$P$6000,7,FALSE)</f>
        <v>209225.63</v>
      </c>
      <c r="M2862" s="27">
        <f t="shared" si="139"/>
        <v>6.0987661346217834</v>
      </c>
      <c r="N2862" s="23">
        <f>VLOOKUP(A2862,[1]FloodArchive!$A$2:$P$6000,5,FALSE)</f>
        <v>149.40899999999999</v>
      </c>
      <c r="O2862" s="23">
        <f>VLOOKUP(A2862,[1]FloodArchive!$A$2:$P$6000,6,FALSE)</f>
        <v>-28.745000000000001</v>
      </c>
      <c r="P2862" s="33"/>
    </row>
    <row r="2863" spans="1:16" ht="39.950000000000003" customHeight="1" x14ac:dyDescent="0.2">
      <c r="A2863" s="138">
        <f t="shared" si="140"/>
        <v>1353</v>
      </c>
      <c r="B2863" s="21" t="str">
        <f>VLOOKUP(A2863,[1]FloodArchive!$A$2:$N$6000,3,FALSE)</f>
        <v>Russia</v>
      </c>
      <c r="C2863" s="22" t="s">
        <v>5452</v>
      </c>
      <c r="D2863" s="24">
        <f>VLOOKUP(A2863,[1]FloodArchive!$A$2:$P$6000,8,FALSE)</f>
        <v>35919</v>
      </c>
      <c r="E2863" s="24">
        <f>VLOOKUP(A2863,[1]FloodArchive!$A$2:$P$6000,9,FALSE)</f>
        <v>35922</v>
      </c>
      <c r="F2863" s="25">
        <f t="shared" si="141"/>
        <v>4</v>
      </c>
      <c r="G2863" s="23">
        <f>VLOOKUP(A2863,[1]FloodArchive!$A$2:$P$6000,11,FALSE)</f>
        <v>0</v>
      </c>
      <c r="H2863" s="23">
        <f>VLOOKUP(A2863,[1]FloodArchive!$A$2:$P$6000,12,FALSE)</f>
        <v>0</v>
      </c>
      <c r="I2863" s="36" t="s">
        <v>3667</v>
      </c>
      <c r="J2863" s="23" t="str">
        <f>VLOOKUP(A2863,[1]FloodArchive!$A$2:$P$6000,13,FALSE)</f>
        <v>Snowmelt</v>
      </c>
      <c r="K2863" s="26">
        <f>VLOOKUP(A2863,[1]FloodArchive!$A$2:$P$6003,14,FALSE)</f>
        <v>2</v>
      </c>
      <c r="L2863" s="23">
        <f>VLOOKUP(A2863,[1]FloodArchive!$A$2:$P$6000,7,FALSE)</f>
        <v>62266.04</v>
      </c>
      <c r="M2863" s="27">
        <f t="shared" si="139"/>
        <v>5.6973412333005387</v>
      </c>
      <c r="N2863" s="23">
        <f>VLOOKUP(A2863,[1]FloodArchive!$A$2:$P$6000,5,FALSE)</f>
        <v>39.708399999999997</v>
      </c>
      <c r="O2863" s="23">
        <f>VLOOKUP(A2863,[1]FloodArchive!$A$2:$P$6000,6,FALSE)</f>
        <v>59.974600000000002</v>
      </c>
      <c r="P2863" s="33" t="s">
        <v>5453</v>
      </c>
    </row>
    <row r="2864" spans="1:16" ht="39.950000000000003" customHeight="1" x14ac:dyDescent="0.2">
      <c r="A2864" s="138">
        <f t="shared" si="140"/>
        <v>1352</v>
      </c>
      <c r="B2864" s="21" t="str">
        <f>VLOOKUP(A2864,[1]FloodArchive!$A$2:$N$6000,3,FALSE)</f>
        <v>Italy</v>
      </c>
      <c r="C2864" s="22" t="s">
        <v>5454</v>
      </c>
      <c r="D2864" s="24">
        <f>VLOOKUP(A2864,[1]FloodArchive!$A$2:$P$6000,8,FALSE)</f>
        <v>35916</v>
      </c>
      <c r="E2864" s="24">
        <f>VLOOKUP(A2864,[1]FloodArchive!$A$2:$P$6000,9,FALSE)</f>
        <v>35922</v>
      </c>
      <c r="F2864" s="25">
        <f t="shared" si="141"/>
        <v>7</v>
      </c>
      <c r="G2864" s="23">
        <f>VLOOKUP(A2864,[1]FloodArchive!$A$2:$P$6000,11,FALSE)</f>
        <v>148</v>
      </c>
      <c r="H2864" s="23">
        <f>VLOOKUP(A2864,[1]FloodArchive!$A$2:$P$6000,12,FALSE)</f>
        <v>3463</v>
      </c>
      <c r="I2864" s="36" t="s">
        <v>3667</v>
      </c>
      <c r="J2864" s="23" t="str">
        <f>VLOOKUP(A2864,[1]FloodArchive!$A$2:$P$6000,13,FALSE)</f>
        <v>Heavy rain</v>
      </c>
      <c r="K2864" s="26">
        <f>VLOOKUP(A2864,[1]FloodArchive!$A$2:$P$6003,14,FALSE)</f>
        <v>1</v>
      </c>
      <c r="L2864" s="23">
        <f>VLOOKUP(A2864,[1]FloodArchive!$A$2:$P$6000,7,FALSE)</f>
        <v>17721.98</v>
      </c>
      <c r="M2864" s="27">
        <f t="shared" si="139"/>
        <v>5.0936102821158391</v>
      </c>
      <c r="N2864" s="23">
        <f>VLOOKUP(A2864,[1]FloodArchive!$A$2:$P$6000,5,FALSE)</f>
        <v>12.981999999999999</v>
      </c>
      <c r="O2864" s="23">
        <f>VLOOKUP(A2864,[1]FloodArchive!$A$2:$P$6000,6,FALSE)</f>
        <v>41.691099999999999</v>
      </c>
      <c r="P2864" s="33" t="s">
        <v>5128</v>
      </c>
    </row>
    <row r="2865" spans="1:16" ht="39.950000000000003" customHeight="1" x14ac:dyDescent="0.2">
      <c r="A2865" s="138">
        <f t="shared" si="140"/>
        <v>1351</v>
      </c>
      <c r="B2865" s="21" t="str">
        <f>VLOOKUP(A2865,[1]FloodArchive!$A$2:$N$6000,3,FALSE)</f>
        <v>Paraguay</v>
      </c>
      <c r="C2865" s="22" t="s">
        <v>5455</v>
      </c>
      <c r="D2865" s="24">
        <f>VLOOKUP(A2865,[1]FloodArchive!$A$2:$P$6000,8,FALSE)</f>
        <v>35855</v>
      </c>
      <c r="E2865" s="24">
        <f>VLOOKUP(A2865,[1]FloodArchive!$A$2:$P$6000,9,FALSE)</f>
        <v>35922</v>
      </c>
      <c r="F2865" s="25">
        <f t="shared" si="141"/>
        <v>68</v>
      </c>
      <c r="G2865" s="23">
        <f>VLOOKUP(A2865,[1]FloodArchive!$A$2:$P$6000,11,FALSE)</f>
        <v>55</v>
      </c>
      <c r="H2865" s="23">
        <f>VLOOKUP(A2865,[1]FloodArchive!$A$2:$P$6000,12,FALSE)</f>
        <v>85000</v>
      </c>
      <c r="I2865" s="36" t="s">
        <v>3667</v>
      </c>
      <c r="J2865" s="23" t="str">
        <f>VLOOKUP(A2865,[1]FloodArchive!$A$2:$P$6000,13,FALSE)</f>
        <v>Heavy rain</v>
      </c>
      <c r="K2865" s="26">
        <f>VLOOKUP(A2865,[1]FloodArchive!$A$2:$P$6003,14,FALSE)</f>
        <v>1</v>
      </c>
      <c r="L2865" s="23">
        <f>VLOOKUP(A2865,[1]FloodArchive!$A$2:$P$6000,7,FALSE)</f>
        <v>242666.66</v>
      </c>
      <c r="M2865" s="27">
        <f t="shared" ref="M2865:M2928" si="142">LOG(F2865*K2865*L2865)</f>
        <v>7.2175190253684436</v>
      </c>
      <c r="N2865" s="23">
        <f>VLOOKUP(A2865,[1]FloodArchive!$A$2:$P$6000,5,FALSE)</f>
        <v>-59.149700000000003</v>
      </c>
      <c r="O2865" s="23">
        <f>VLOOKUP(A2865,[1]FloodArchive!$A$2:$P$6000,6,FALSE)</f>
        <v>-22.921700000000001</v>
      </c>
      <c r="P2865" s="33" t="s">
        <v>5456</v>
      </c>
    </row>
    <row r="2866" spans="1:16" ht="39.950000000000003" customHeight="1" x14ac:dyDescent="0.2">
      <c r="A2866" s="138">
        <f t="shared" si="140"/>
        <v>1350</v>
      </c>
      <c r="B2866" s="21" t="str">
        <f>VLOOKUP(A2866,[1]FloodArchive!$A$2:$N$6000,3,FALSE)</f>
        <v>Tanzania</v>
      </c>
      <c r="C2866" s="22" t="s">
        <v>5457</v>
      </c>
      <c r="D2866" s="24">
        <f>VLOOKUP(A2866,[1]FloodArchive!$A$2:$P$6000,8,FALSE)</f>
        <v>35912</v>
      </c>
      <c r="E2866" s="24">
        <f>VLOOKUP(A2866,[1]FloodArchive!$A$2:$P$6000,9,FALSE)</f>
        <v>35919</v>
      </c>
      <c r="F2866" s="25">
        <f t="shared" si="141"/>
        <v>8</v>
      </c>
      <c r="G2866" s="23">
        <f>VLOOKUP(A2866,[1]FloodArchive!$A$2:$P$6000,11,FALSE)</f>
        <v>5</v>
      </c>
      <c r="H2866" s="23">
        <f>VLOOKUP(A2866,[1]FloodArchive!$A$2:$P$6000,12,FALSE)</f>
        <v>4600</v>
      </c>
      <c r="I2866" s="36" t="s">
        <v>3667</v>
      </c>
      <c r="J2866" s="23" t="str">
        <f>VLOOKUP(A2866,[1]FloodArchive!$A$2:$P$6000,13,FALSE)</f>
        <v>Brief torrential rain</v>
      </c>
      <c r="K2866" s="26">
        <f>VLOOKUP(A2866,[1]FloodArchive!$A$2:$P$6003,14,FALSE)</f>
        <v>1</v>
      </c>
      <c r="L2866" s="23">
        <f>VLOOKUP(A2866,[1]FloodArchive!$A$2:$P$6000,7,FALSE)</f>
        <v>169775.58</v>
      </c>
      <c r="M2866" s="27">
        <f t="shared" si="142"/>
        <v>6.1329652098024638</v>
      </c>
      <c r="N2866" s="23">
        <f>VLOOKUP(A2866,[1]FloodArchive!$A$2:$P$6000,5,FALSE)</f>
        <v>37.421199999999999</v>
      </c>
      <c r="O2866" s="23">
        <f>VLOOKUP(A2866,[1]FloodArchive!$A$2:$P$6000,6,FALSE)</f>
        <v>-6.9504999999999999</v>
      </c>
      <c r="P2866" s="33"/>
    </row>
    <row r="2867" spans="1:16" ht="39.950000000000003" customHeight="1" x14ac:dyDescent="0.2">
      <c r="A2867" s="138">
        <f t="shared" si="140"/>
        <v>1349</v>
      </c>
      <c r="B2867" s="21" t="str">
        <f>VLOOKUP(A2867,[1]FloodArchive!$A$2:$N$6000,3,FALSE)</f>
        <v>Papua New Guinea</v>
      </c>
      <c r="C2867" s="22" t="s">
        <v>5458</v>
      </c>
      <c r="D2867" s="24">
        <f>VLOOKUP(A2867,[1]FloodArchive!$A$2:$P$6000,8,FALSE)</f>
        <v>35912</v>
      </c>
      <c r="E2867" s="24">
        <f>VLOOKUP(A2867,[1]FloodArchive!$A$2:$P$6000,9,FALSE)</f>
        <v>35916</v>
      </c>
      <c r="F2867" s="25">
        <f t="shared" si="141"/>
        <v>5</v>
      </c>
      <c r="G2867" s="23">
        <f>VLOOKUP(A2867,[1]FloodArchive!$A$2:$P$6000,11,FALSE)</f>
        <v>0</v>
      </c>
      <c r="H2867" s="23">
        <f>VLOOKUP(A2867,[1]FloodArchive!$A$2:$P$6000,12,FALSE)</f>
        <v>30000</v>
      </c>
      <c r="I2867" s="36" t="s">
        <v>3667</v>
      </c>
      <c r="J2867" s="23" t="str">
        <f>VLOOKUP(A2867,[1]FloodArchive!$A$2:$P$6000,13,FALSE)</f>
        <v>Heavy rain</v>
      </c>
      <c r="K2867" s="26">
        <f>VLOOKUP(A2867,[1]FloodArchive!$A$2:$P$6003,14,FALSE)</f>
        <v>1</v>
      </c>
      <c r="L2867" s="23">
        <f>VLOOKUP(A2867,[1]FloodArchive!$A$2:$P$6000,7,FALSE)</f>
        <v>53963.34</v>
      </c>
      <c r="M2867" s="27">
        <f t="shared" si="142"/>
        <v>5.4310688263343794</v>
      </c>
      <c r="N2867" s="23">
        <f>VLOOKUP(A2867,[1]FloodArchive!$A$2:$P$6000,5,FALSE)</f>
        <v>142.971</v>
      </c>
      <c r="O2867" s="23">
        <f>VLOOKUP(A2867,[1]FloodArchive!$A$2:$P$6000,6,FALSE)</f>
        <v>-7.1645899999999996</v>
      </c>
      <c r="P2867" s="33" t="s">
        <v>5459</v>
      </c>
    </row>
    <row r="2868" spans="1:16" ht="39.950000000000003" customHeight="1" x14ac:dyDescent="0.2">
      <c r="A2868" s="138">
        <f t="shared" si="140"/>
        <v>1348</v>
      </c>
      <c r="B2868" s="21" t="str">
        <f>VLOOKUP(A2868,[1]FloodArchive!$A$2:$N$6000,3,FALSE)</f>
        <v>USA</v>
      </c>
      <c r="C2868" s="22" t="s">
        <v>5460</v>
      </c>
      <c r="D2868" s="24">
        <f>VLOOKUP(A2868,[1]FloodArchive!$A$2:$P$6000,8,FALSE)</f>
        <v>35911</v>
      </c>
      <c r="E2868" s="24">
        <f>VLOOKUP(A2868,[1]FloodArchive!$A$2:$P$6000,9,FALSE)</f>
        <v>35913</v>
      </c>
      <c r="F2868" s="25">
        <f t="shared" si="141"/>
        <v>3</v>
      </c>
      <c r="G2868" s="23">
        <f>VLOOKUP(A2868,[1]FloodArchive!$A$2:$P$6000,11,FALSE)</f>
        <v>4</v>
      </c>
      <c r="H2868" s="23">
        <f>VLOOKUP(A2868,[1]FloodArchive!$A$2:$P$6000,12,FALSE)</f>
        <v>0</v>
      </c>
      <c r="I2868" s="36" t="s">
        <v>3667</v>
      </c>
      <c r="J2868" s="23" t="str">
        <f>VLOOKUP(A2868,[1]FloodArchive!$A$2:$P$6000,13,FALSE)</f>
        <v>Heavy rain</v>
      </c>
      <c r="K2868" s="26">
        <f>VLOOKUP(A2868,[1]FloodArchive!$A$2:$P$6003,14,FALSE)</f>
        <v>1</v>
      </c>
      <c r="L2868" s="23">
        <f>VLOOKUP(A2868,[1]FloodArchive!$A$2:$P$6000,7,FALSE)</f>
        <v>287302.14</v>
      </c>
      <c r="M2868" s="27">
        <f t="shared" si="142"/>
        <v>5.9354601156114706</v>
      </c>
      <c r="N2868" s="23">
        <f>VLOOKUP(A2868,[1]FloodArchive!$A$2:$P$6000,5,FALSE)</f>
        <v>-95.448400000000007</v>
      </c>
      <c r="O2868" s="23">
        <f>VLOOKUP(A2868,[1]FloodArchive!$A$2:$P$6000,6,FALSE)</f>
        <v>35.353999999999999</v>
      </c>
      <c r="P2868" s="33"/>
    </row>
    <row r="2869" spans="1:16" ht="39.950000000000003" customHeight="1" x14ac:dyDescent="0.2">
      <c r="A2869" s="138">
        <f t="shared" si="140"/>
        <v>1347</v>
      </c>
      <c r="B2869" s="21" t="str">
        <f>VLOOKUP(A2869,[1]FloodArchive!$A$2:$N$6000,3,FALSE)</f>
        <v>Afghanistan</v>
      </c>
      <c r="C2869" s="22" t="s">
        <v>5461</v>
      </c>
      <c r="D2869" s="24">
        <f>VLOOKUP(A2869,[1]FloodArchive!$A$2:$P$6000,8,FALSE)</f>
        <v>35911</v>
      </c>
      <c r="E2869" s="24">
        <f>VLOOKUP(A2869,[1]FloodArchive!$A$2:$P$6000,9,FALSE)</f>
        <v>35913</v>
      </c>
      <c r="F2869" s="25">
        <f t="shared" si="141"/>
        <v>3</v>
      </c>
      <c r="G2869" s="23">
        <f>VLOOKUP(A2869,[1]FloodArchive!$A$2:$P$6000,11,FALSE)</f>
        <v>35</v>
      </c>
      <c r="H2869" s="23">
        <f>VLOOKUP(A2869,[1]FloodArchive!$A$2:$P$6000,12,FALSE)</f>
        <v>0</v>
      </c>
      <c r="I2869" s="36" t="s">
        <v>3667</v>
      </c>
      <c r="J2869" s="23" t="str">
        <f>VLOOKUP(A2869,[1]FloodArchive!$A$2:$P$6000,13,FALSE)</f>
        <v>Rain and snowmelt</v>
      </c>
      <c r="K2869" s="26">
        <f>VLOOKUP(A2869,[1]FloodArchive!$A$2:$P$6003,14,FALSE)</f>
        <v>1</v>
      </c>
      <c r="L2869" s="23">
        <f>VLOOKUP(A2869,[1]FloodArchive!$A$2:$P$6000,7,FALSE)</f>
        <v>106288.47</v>
      </c>
      <c r="M2869" s="27">
        <f t="shared" si="142"/>
        <v>5.5036074102404697</v>
      </c>
      <c r="N2869" s="23">
        <f>VLOOKUP(A2869,[1]FloodArchive!$A$2:$P$6000,5,FALSE)</f>
        <v>67.6631</v>
      </c>
      <c r="O2869" s="23">
        <f>VLOOKUP(A2869,[1]FloodArchive!$A$2:$P$6000,6,FALSE)</f>
        <v>34.454799999999999</v>
      </c>
      <c r="P2869" s="33"/>
    </row>
    <row r="2870" spans="1:16" ht="39.950000000000003" customHeight="1" x14ac:dyDescent="0.2">
      <c r="A2870" s="138">
        <f t="shared" si="140"/>
        <v>1346</v>
      </c>
      <c r="B2870" s="21" t="str">
        <f>VLOOKUP(A2870,[1]FloodArchive!$A$2:$N$6000,3,FALSE)</f>
        <v>China</v>
      </c>
      <c r="C2870" s="22" t="s">
        <v>5462</v>
      </c>
      <c r="D2870" s="24">
        <f>VLOOKUP(A2870,[1]FloodArchive!$A$2:$P$6000,8,FALSE)</f>
        <v>35911</v>
      </c>
      <c r="E2870" s="24">
        <f>VLOOKUP(A2870,[1]FloodArchive!$A$2:$P$6000,9,FALSE)</f>
        <v>35912</v>
      </c>
      <c r="F2870" s="25">
        <f t="shared" si="141"/>
        <v>2</v>
      </c>
      <c r="G2870" s="23">
        <f>VLOOKUP(A2870,[1]FloodArchive!$A$2:$P$6000,11,FALSE)</f>
        <v>0</v>
      </c>
      <c r="H2870" s="23">
        <f>VLOOKUP(A2870,[1]FloodArchive!$A$2:$P$6000,12,FALSE)</f>
        <v>0</v>
      </c>
      <c r="I2870" s="36" t="s">
        <v>3667</v>
      </c>
      <c r="J2870" s="23" t="str">
        <f>VLOOKUP(A2870,[1]FloodArchive!$A$2:$P$6000,13,FALSE)</f>
        <v>Brief torrential rain</v>
      </c>
      <c r="K2870" s="26">
        <f>VLOOKUP(A2870,[1]FloodArchive!$A$2:$P$6003,14,FALSE)</f>
        <v>1</v>
      </c>
      <c r="L2870" s="23">
        <f>VLOOKUP(A2870,[1]FloodArchive!$A$2:$P$6000,7,FALSE)</f>
        <v>5592.68</v>
      </c>
      <c r="M2870" s="27">
        <f t="shared" si="142"/>
        <v>4.0486499663939775</v>
      </c>
      <c r="N2870" s="23">
        <f>VLOOKUP(A2870,[1]FloodArchive!$A$2:$P$6000,5,FALSE)</f>
        <v>113.91500000000001</v>
      </c>
      <c r="O2870" s="23">
        <f>VLOOKUP(A2870,[1]FloodArchive!$A$2:$P$6000,6,FALSE)</f>
        <v>22.465699999999998</v>
      </c>
      <c r="P2870" s="33" t="s">
        <v>5463</v>
      </c>
    </row>
    <row r="2871" spans="1:16" ht="39.950000000000003" customHeight="1" x14ac:dyDescent="0.2">
      <c r="A2871" s="138">
        <f t="shared" si="140"/>
        <v>1345</v>
      </c>
      <c r="B2871" s="21" t="str">
        <f>VLOOKUP(A2871,[1]FloodArchive!$A$2:$N$6000,3,FALSE)</f>
        <v>Tajikistan</v>
      </c>
      <c r="C2871" s="22" t="s">
        <v>5464</v>
      </c>
      <c r="D2871" s="24">
        <f>VLOOKUP(A2871,[1]FloodArchive!$A$2:$P$6000,8,FALSE)</f>
        <v>35909</v>
      </c>
      <c r="E2871" s="24">
        <f>VLOOKUP(A2871,[1]FloodArchive!$A$2:$P$6000,9,FALSE)</f>
        <v>35922</v>
      </c>
      <c r="F2871" s="25">
        <f t="shared" si="141"/>
        <v>14</v>
      </c>
      <c r="G2871" s="23">
        <f>VLOOKUP(A2871,[1]FloodArchive!$A$2:$P$6000,11,FALSE)</f>
        <v>203</v>
      </c>
      <c r="H2871" s="23">
        <f>VLOOKUP(A2871,[1]FloodArchive!$A$2:$P$6000,12,FALSE)</f>
        <v>20000</v>
      </c>
      <c r="I2871" s="36">
        <v>66000000</v>
      </c>
      <c r="J2871" s="23" t="str">
        <f>VLOOKUP(A2871,[1]FloodArchive!$A$2:$P$6000,13,FALSE)</f>
        <v>Heavy rain</v>
      </c>
      <c r="K2871" s="26">
        <f>VLOOKUP(A2871,[1]FloodArchive!$A$2:$P$6003,14,FALSE)</f>
        <v>1</v>
      </c>
      <c r="L2871" s="23">
        <f>VLOOKUP(A2871,[1]FloodArchive!$A$2:$P$6000,7,FALSE)</f>
        <v>59531.17</v>
      </c>
      <c r="M2871" s="27">
        <f t="shared" si="142"/>
        <v>5.9208724537507464</v>
      </c>
      <c r="N2871" s="23">
        <f>VLOOKUP(A2871,[1]FloodArchive!$A$2:$P$6000,5,FALSE)</f>
        <v>68.933700000000002</v>
      </c>
      <c r="O2871" s="23">
        <f>VLOOKUP(A2871,[1]FloodArchive!$A$2:$P$6000,6,FALSE)</f>
        <v>38.436900000000001</v>
      </c>
      <c r="P2871" s="33"/>
    </row>
    <row r="2872" spans="1:16" ht="39.950000000000003" customHeight="1" x14ac:dyDescent="0.2">
      <c r="A2872" s="138">
        <f t="shared" si="140"/>
        <v>1344</v>
      </c>
      <c r="B2872" s="21" t="str">
        <f>VLOOKUP(A2872,[1]FloodArchive!$A$2:$N$6000,3,FALSE)</f>
        <v>Tajikistan</v>
      </c>
      <c r="C2872" s="22" t="s">
        <v>5465</v>
      </c>
      <c r="D2872" s="24">
        <f>VLOOKUP(A2872,[1]FloodArchive!$A$2:$P$6000,8,FALSE)</f>
        <v>35909</v>
      </c>
      <c r="E2872" s="24">
        <f>VLOOKUP(A2872,[1]FloodArchive!$A$2:$P$6000,9,FALSE)</f>
        <v>35912</v>
      </c>
      <c r="F2872" s="25">
        <f t="shared" si="141"/>
        <v>4</v>
      </c>
      <c r="G2872" s="23">
        <f>VLOOKUP(A2872,[1]FloodArchive!$A$2:$P$6000,11,FALSE)</f>
        <v>52</v>
      </c>
      <c r="H2872" s="23">
        <f>VLOOKUP(A2872,[1]FloodArchive!$A$2:$P$6000,12,FALSE)</f>
        <v>1000</v>
      </c>
      <c r="I2872" s="36" t="s">
        <v>3667</v>
      </c>
      <c r="J2872" s="23" t="str">
        <f>VLOOKUP(A2872,[1]FloodArchive!$A$2:$P$6000,13,FALSE)</f>
        <v>Rain and snowmelt</v>
      </c>
      <c r="K2872" s="26">
        <f>VLOOKUP(A2872,[1]FloodArchive!$A$2:$P$6003,14,FALSE)</f>
        <v>2</v>
      </c>
      <c r="L2872" s="23">
        <f>VLOOKUP(A2872,[1]FloodArchive!$A$2:$P$6000,7,FALSE)</f>
        <v>44210.400000000001</v>
      </c>
      <c r="M2872" s="27">
        <f t="shared" si="142"/>
        <v>5.5486144312578469</v>
      </c>
      <c r="N2872" s="23">
        <f>VLOOKUP(A2872,[1]FloodArchive!$A$2:$P$6000,5,FALSE)</f>
        <v>73.089200000000005</v>
      </c>
      <c r="O2872" s="23">
        <f>VLOOKUP(A2872,[1]FloodArchive!$A$2:$P$6000,6,FALSE)</f>
        <v>38.198700000000002</v>
      </c>
      <c r="P2872" s="33" t="s">
        <v>5125</v>
      </c>
    </row>
    <row r="2873" spans="1:16" ht="39.950000000000003" customHeight="1" x14ac:dyDescent="0.2">
      <c r="A2873" s="138">
        <f t="shared" si="140"/>
        <v>1343</v>
      </c>
      <c r="B2873" s="21" t="str">
        <f>VLOOKUP(A2873,[1]FloodArchive!$A$2:$N$6000,3,FALSE)</f>
        <v>South Africa</v>
      </c>
      <c r="C2873" s="22" t="s">
        <v>5466</v>
      </c>
      <c r="D2873" s="24">
        <f>VLOOKUP(A2873,[1]FloodArchive!$A$2:$P$6000,8,FALSE)</f>
        <v>35908</v>
      </c>
      <c r="E2873" s="24">
        <f>VLOOKUP(A2873,[1]FloodArchive!$A$2:$P$6000,9,FALSE)</f>
        <v>35909</v>
      </c>
      <c r="F2873" s="25">
        <f t="shared" si="141"/>
        <v>2</v>
      </c>
      <c r="G2873" s="23">
        <f>VLOOKUP(A2873,[1]FloodArchive!$A$2:$P$6000,11,FALSE)</f>
        <v>0</v>
      </c>
      <c r="H2873" s="23">
        <f>VLOOKUP(A2873,[1]FloodArchive!$A$2:$P$6000,12,FALSE)</f>
        <v>200</v>
      </c>
      <c r="I2873" s="36" t="s">
        <v>3667</v>
      </c>
      <c r="J2873" s="23" t="str">
        <f>VLOOKUP(A2873,[1]FloodArchive!$A$2:$P$6000,13,FALSE)</f>
        <v>Brief torrential rain</v>
      </c>
      <c r="K2873" s="26">
        <f>VLOOKUP(A2873,[1]FloodArchive!$A$2:$P$6003,14,FALSE)</f>
        <v>1</v>
      </c>
      <c r="L2873" s="23">
        <f>VLOOKUP(A2873,[1]FloodArchive!$A$2:$P$6000,7,FALSE)</f>
        <v>73478.429999999993</v>
      </c>
      <c r="M2873" s="27">
        <f t="shared" si="142"/>
        <v>5.167189863907157</v>
      </c>
      <c r="N2873" s="23">
        <f>VLOOKUP(A2873,[1]FloodArchive!$A$2:$P$6000,5,FALSE)</f>
        <v>22.003699999999998</v>
      </c>
      <c r="O2873" s="23">
        <f>VLOOKUP(A2873,[1]FloodArchive!$A$2:$P$6000,6,FALSE)</f>
        <v>-33.198099999999997</v>
      </c>
      <c r="P2873" s="33" t="s">
        <v>5467</v>
      </c>
    </row>
    <row r="2874" spans="1:16" ht="39.950000000000003" customHeight="1" x14ac:dyDescent="0.2">
      <c r="A2874" s="138">
        <f t="shared" si="140"/>
        <v>1342</v>
      </c>
      <c r="B2874" s="21" t="str">
        <f>VLOOKUP(A2874,[1]FloodArchive!$A$2:$N$6000,3,FALSE)</f>
        <v>Indonesia</v>
      </c>
      <c r="C2874" s="22" t="s">
        <v>5468</v>
      </c>
      <c r="D2874" s="24">
        <f>VLOOKUP(A2874,[1]FloodArchive!$A$2:$P$6000,8,FALSE)</f>
        <v>35900</v>
      </c>
      <c r="E2874" s="24">
        <f>VLOOKUP(A2874,[1]FloodArchive!$A$2:$P$6000,9,FALSE)</f>
        <v>35901</v>
      </c>
      <c r="F2874" s="25">
        <f t="shared" si="141"/>
        <v>2</v>
      </c>
      <c r="G2874" s="23">
        <f>VLOOKUP(A2874,[1]FloodArchive!$A$2:$P$6000,11,FALSE)</f>
        <v>13</v>
      </c>
      <c r="H2874" s="23">
        <f>VLOOKUP(A2874,[1]FloodArchive!$A$2:$P$6000,12,FALSE)</f>
        <v>400</v>
      </c>
      <c r="I2874" s="36" t="s">
        <v>3667</v>
      </c>
      <c r="J2874" s="23" t="str">
        <f>VLOOKUP(A2874,[1]FloodArchive!$A$2:$P$6000,13,FALSE)</f>
        <v>Heavy rain</v>
      </c>
      <c r="K2874" s="26">
        <f>VLOOKUP(A2874,[1]FloodArchive!$A$2:$P$6003,14,FALSE)</f>
        <v>1</v>
      </c>
      <c r="L2874" s="23">
        <f>VLOOKUP(A2874,[1]FloodArchive!$A$2:$P$6000,7,FALSE)</f>
        <v>114756.4</v>
      </c>
      <c r="M2874" s="27">
        <f t="shared" si="142"/>
        <v>5.3608069112865815</v>
      </c>
      <c r="N2874" s="23">
        <f>VLOOKUP(A2874,[1]FloodArchive!$A$2:$P$6000,5,FALSE)</f>
        <v>103.962</v>
      </c>
      <c r="O2874" s="23">
        <f>VLOOKUP(A2874,[1]FloodArchive!$A$2:$P$6000,6,FALSE)</f>
        <v>-3.6106699999999998</v>
      </c>
      <c r="P2874" s="33"/>
    </row>
    <row r="2875" spans="1:16" ht="39.950000000000003" customHeight="1" x14ac:dyDescent="0.2">
      <c r="A2875" s="138">
        <f t="shared" si="140"/>
        <v>1341</v>
      </c>
      <c r="B2875" s="21" t="str">
        <f>VLOOKUP(A2875,[1]FloodArchive!$A$2:$N$6000,3,FALSE)</f>
        <v>Poland</v>
      </c>
      <c r="C2875" s="22" t="s">
        <v>5469</v>
      </c>
      <c r="D2875" s="24">
        <f>VLOOKUP(A2875,[1]FloodArchive!$A$2:$P$6000,8,FALSE)</f>
        <v>35905</v>
      </c>
      <c r="E2875" s="24">
        <f>VLOOKUP(A2875,[1]FloodArchive!$A$2:$P$6000,9,FALSE)</f>
        <v>35911</v>
      </c>
      <c r="F2875" s="25">
        <f t="shared" si="141"/>
        <v>7</v>
      </c>
      <c r="G2875" s="23">
        <f>VLOOKUP(A2875,[1]FloodArchive!$A$2:$P$6000,11,FALSE)</f>
        <v>0</v>
      </c>
      <c r="H2875" s="23">
        <f>VLOOKUP(A2875,[1]FloodArchive!$A$2:$P$6000,12,FALSE)</f>
        <v>1500</v>
      </c>
      <c r="I2875" s="36" t="s">
        <v>3667</v>
      </c>
      <c r="J2875" s="23" t="str">
        <f>VLOOKUP(A2875,[1]FloodArchive!$A$2:$P$6000,13,FALSE)</f>
        <v>Heavy rain</v>
      </c>
      <c r="K2875" s="26">
        <f>VLOOKUP(A2875,[1]FloodArchive!$A$2:$P$6003,14,FALSE)</f>
        <v>1</v>
      </c>
      <c r="L2875" s="23">
        <f>VLOOKUP(A2875,[1]FloodArchive!$A$2:$P$6000,7,FALSE)</f>
        <v>50161.72</v>
      </c>
      <c r="M2875" s="27">
        <f t="shared" si="142"/>
        <v>5.5454704596571318</v>
      </c>
      <c r="N2875" s="23">
        <f>VLOOKUP(A2875,[1]FloodArchive!$A$2:$P$6000,5,FALSE)</f>
        <v>21.410699999999999</v>
      </c>
      <c r="O2875" s="23">
        <f>VLOOKUP(A2875,[1]FloodArchive!$A$2:$P$6000,6,FALSE)</f>
        <v>50.768599999999999</v>
      </c>
      <c r="P2875" s="33"/>
    </row>
    <row r="2876" spans="1:16" ht="39.950000000000003" customHeight="1" x14ac:dyDescent="0.2">
      <c r="A2876" s="138">
        <f t="shared" si="140"/>
        <v>1340</v>
      </c>
      <c r="B2876" s="21" t="str">
        <f>VLOOKUP(A2876,[1]FloodArchive!$A$2:$N$6000,3,FALSE)</f>
        <v>USA</v>
      </c>
      <c r="C2876" s="22" t="s">
        <v>5470</v>
      </c>
      <c r="D2876" s="24">
        <f>VLOOKUP(A2876,[1]FloodArchive!$A$2:$P$6000,8,FALSE)</f>
        <v>35902</v>
      </c>
      <c r="E2876" s="24">
        <f>VLOOKUP(A2876,[1]FloodArchive!$A$2:$P$6000,9,FALSE)</f>
        <v>35906</v>
      </c>
      <c r="F2876" s="25">
        <f t="shared" si="141"/>
        <v>5</v>
      </c>
      <c r="G2876" s="23">
        <f>VLOOKUP(A2876,[1]FloodArchive!$A$2:$P$6000,11,FALSE)</f>
        <v>2</v>
      </c>
      <c r="H2876" s="23">
        <f>VLOOKUP(A2876,[1]FloodArchive!$A$2:$P$6000,12,FALSE)</f>
        <v>1200</v>
      </c>
      <c r="I2876" s="36">
        <v>100000000</v>
      </c>
      <c r="J2876" s="23" t="str">
        <f>VLOOKUP(A2876,[1]FloodArchive!$A$2:$P$6000,13,FALSE)</f>
        <v>Heavy rain</v>
      </c>
      <c r="K2876" s="26">
        <f>VLOOKUP(A2876,[1]FloodArchive!$A$2:$P$6003,14,FALSE)</f>
        <v>1</v>
      </c>
      <c r="L2876" s="23">
        <f>VLOOKUP(A2876,[1]FloodArchive!$A$2:$P$6000,7,FALSE)</f>
        <v>79602.78</v>
      </c>
      <c r="M2876" s="27">
        <f t="shared" si="142"/>
        <v>5.599898239379935</v>
      </c>
      <c r="N2876" s="23">
        <f>VLOOKUP(A2876,[1]FloodArchive!$A$2:$P$6000,5,FALSE)</f>
        <v>-81.767600000000002</v>
      </c>
      <c r="O2876" s="23">
        <f>VLOOKUP(A2876,[1]FloodArchive!$A$2:$P$6000,6,FALSE)</f>
        <v>35.568100000000001</v>
      </c>
      <c r="P2876" s="33"/>
    </row>
    <row r="2877" spans="1:16" ht="39.950000000000003" customHeight="1" x14ac:dyDescent="0.2">
      <c r="A2877" s="138">
        <f t="shared" si="140"/>
        <v>1339</v>
      </c>
      <c r="B2877" s="21" t="str">
        <f>VLOOKUP(A2877,[1]FloodArchive!$A$2:$N$6000,3,FALSE)</f>
        <v>Brazil</v>
      </c>
      <c r="C2877" s="22" t="s">
        <v>5471</v>
      </c>
      <c r="D2877" s="24">
        <f>VLOOKUP(A2877,[1]FloodArchive!$A$2:$P$6000,8,FALSE)</f>
        <v>35896</v>
      </c>
      <c r="E2877" s="24">
        <f>VLOOKUP(A2877,[1]FloodArchive!$A$2:$P$6000,9,FALSE)</f>
        <v>35896</v>
      </c>
      <c r="F2877" s="25">
        <f t="shared" si="141"/>
        <v>1</v>
      </c>
      <c r="G2877" s="23">
        <f>VLOOKUP(A2877,[1]FloodArchive!$A$2:$P$6000,11,FALSE)</f>
        <v>0</v>
      </c>
      <c r="H2877" s="23">
        <f>VLOOKUP(A2877,[1]FloodArchive!$A$2:$P$6000,12,FALSE)</f>
        <v>11200</v>
      </c>
      <c r="I2877" s="36" t="s">
        <v>3667</v>
      </c>
      <c r="J2877" s="23" t="str">
        <f>VLOOKUP(A2877,[1]FloodArchive!$A$2:$P$6000,13,FALSE)</f>
        <v>Heavy rain</v>
      </c>
      <c r="K2877" s="26">
        <f>VLOOKUP(A2877,[1]FloodArchive!$A$2:$P$6003,14,FALSE)</f>
        <v>1</v>
      </c>
      <c r="L2877" s="23">
        <f>VLOOKUP(A2877,[1]FloodArchive!$A$2:$P$6000,7,FALSE)</f>
        <v>209608.83</v>
      </c>
      <c r="M2877" s="27">
        <f t="shared" si="142"/>
        <v>5.3214095738245755</v>
      </c>
      <c r="N2877" s="23">
        <f>VLOOKUP(A2877,[1]FloodArchive!$A$2:$P$6000,5,FALSE)</f>
        <v>-51.652700000000003</v>
      </c>
      <c r="O2877" s="23">
        <f>VLOOKUP(A2877,[1]FloodArchive!$A$2:$P$6000,6,FALSE)</f>
        <v>-28.188400000000001</v>
      </c>
      <c r="P2877" s="33"/>
    </row>
    <row r="2878" spans="1:16" ht="39.950000000000003" customHeight="1" x14ac:dyDescent="0.2">
      <c r="A2878" s="138">
        <f t="shared" si="140"/>
        <v>1338</v>
      </c>
      <c r="B2878" s="21" t="str">
        <f>VLOOKUP(A2878,[1]FloodArchive!$A$2:$N$6000,3,FALSE)</f>
        <v>Afghanistan</v>
      </c>
      <c r="C2878" s="22" t="s">
        <v>5472</v>
      </c>
      <c r="D2878" s="24">
        <f>VLOOKUP(A2878,[1]FloodArchive!$A$2:$P$6000,8,FALSE)</f>
        <v>35896</v>
      </c>
      <c r="E2878" s="24">
        <f>VLOOKUP(A2878,[1]FloodArchive!$A$2:$P$6000,9,FALSE)</f>
        <v>35896</v>
      </c>
      <c r="F2878" s="25">
        <f t="shared" si="141"/>
        <v>1</v>
      </c>
      <c r="G2878" s="23">
        <f>VLOOKUP(A2878,[1]FloodArchive!$A$2:$P$6000,11,FALSE)</f>
        <v>0</v>
      </c>
      <c r="H2878" s="23">
        <f>VLOOKUP(A2878,[1]FloodArchive!$A$2:$P$6000,12,FALSE)</f>
        <v>0</v>
      </c>
      <c r="I2878" s="36" t="s">
        <v>3667</v>
      </c>
      <c r="J2878" s="23" t="str">
        <f>VLOOKUP(A2878,[1]FloodArchive!$A$2:$P$6000,13,FALSE)</f>
        <v>Dam/Levy, break or release</v>
      </c>
      <c r="K2878" s="26">
        <f>VLOOKUP(A2878,[1]FloodArchive!$A$2:$P$6003,14,FALSE)</f>
        <v>1</v>
      </c>
      <c r="L2878" s="23">
        <f>VLOOKUP(A2878,[1]FloodArchive!$A$2:$P$6000,7,FALSE)</f>
        <v>35004.11</v>
      </c>
      <c r="M2878" s="27">
        <f t="shared" si="142"/>
        <v>4.5441190399367537</v>
      </c>
      <c r="N2878" s="23">
        <f>VLOOKUP(A2878,[1]FloodArchive!$A$2:$P$6000,5,FALSE)</f>
        <v>63.8934</v>
      </c>
      <c r="O2878" s="23">
        <f>VLOOKUP(A2878,[1]FloodArchive!$A$2:$P$6000,6,FALSE)</f>
        <v>30.4727</v>
      </c>
      <c r="P2878" s="33" t="s">
        <v>5473</v>
      </c>
    </row>
    <row r="2879" spans="1:16" ht="39.950000000000003" customHeight="1" x14ac:dyDescent="0.2">
      <c r="A2879" s="138">
        <f t="shared" si="140"/>
        <v>1337</v>
      </c>
      <c r="B2879" s="21" t="str">
        <f>VLOOKUP(A2879,[1]FloodArchive!$A$2:$N$6000,3,FALSE)</f>
        <v>Afghanistan</v>
      </c>
      <c r="C2879" s="22" t="s">
        <v>5474</v>
      </c>
      <c r="D2879" s="24">
        <f>VLOOKUP(A2879,[1]FloodArchive!$A$2:$P$6000,8,FALSE)</f>
        <v>35891</v>
      </c>
      <c r="E2879" s="24">
        <f>VLOOKUP(A2879,[1]FloodArchive!$A$2:$P$6000,9,FALSE)</f>
        <v>35895</v>
      </c>
      <c r="F2879" s="25">
        <f t="shared" si="141"/>
        <v>5</v>
      </c>
      <c r="G2879" s="23">
        <f>VLOOKUP(A2879,[1]FloodArchive!$A$2:$P$6000,11,FALSE)</f>
        <v>30</v>
      </c>
      <c r="H2879" s="23">
        <f>VLOOKUP(A2879,[1]FloodArchive!$A$2:$P$6000,12,FALSE)</f>
        <v>5000</v>
      </c>
      <c r="I2879" s="36" t="s">
        <v>3667</v>
      </c>
      <c r="J2879" s="23" t="str">
        <f>VLOOKUP(A2879,[1]FloodArchive!$A$2:$P$6000,13,FALSE)</f>
        <v>Heavy rain</v>
      </c>
      <c r="K2879" s="26">
        <f>VLOOKUP(A2879,[1]FloodArchive!$A$2:$P$6003,14,FALSE)</f>
        <v>1</v>
      </c>
      <c r="L2879" s="23">
        <f>VLOOKUP(A2879,[1]FloodArchive!$A$2:$P$6000,7,FALSE)</f>
        <v>117672.86</v>
      </c>
      <c r="M2879" s="27">
        <f t="shared" si="142"/>
        <v>5.7696463133019753</v>
      </c>
      <c r="N2879" s="23">
        <f>VLOOKUP(A2879,[1]FloodArchive!$A$2:$P$6000,5,FALSE)</f>
        <v>70.119699999999995</v>
      </c>
      <c r="O2879" s="23">
        <f>VLOOKUP(A2879,[1]FloodArchive!$A$2:$P$6000,6,FALSE)</f>
        <v>36.2104</v>
      </c>
      <c r="P2879" s="33"/>
    </row>
    <row r="2880" spans="1:16" ht="39.950000000000003" customHeight="1" x14ac:dyDescent="0.2">
      <c r="A2880" s="138">
        <f t="shared" si="140"/>
        <v>1336</v>
      </c>
      <c r="B2880" s="21" t="str">
        <f>VLOOKUP(A2880,[1]FloodArchive!$A$2:$N$6000,3,FALSE)</f>
        <v>Australia</v>
      </c>
      <c r="C2880" s="22" t="s">
        <v>5475</v>
      </c>
      <c r="D2880" s="24">
        <f>VLOOKUP(A2880,[1]FloodArchive!$A$2:$P$6000,8,FALSE)</f>
        <v>35895</v>
      </c>
      <c r="E2880" s="24">
        <f>VLOOKUP(A2880,[1]FloodArchive!$A$2:$P$6000,9,FALSE)</f>
        <v>35895</v>
      </c>
      <c r="F2880" s="25">
        <f t="shared" si="141"/>
        <v>1</v>
      </c>
      <c r="G2880" s="23">
        <f>VLOOKUP(A2880,[1]FloodArchive!$A$2:$P$6000,11,FALSE)</f>
        <v>0</v>
      </c>
      <c r="H2880" s="23">
        <f>VLOOKUP(A2880,[1]FloodArchive!$A$2:$P$6000,12,FALSE)</f>
        <v>0</v>
      </c>
      <c r="I2880" s="36" t="s">
        <v>3667</v>
      </c>
      <c r="J2880" s="23" t="str">
        <f>VLOOKUP(A2880,[1]FloodArchive!$A$2:$P$6000,13,FALSE)</f>
        <v>Heavy rain</v>
      </c>
      <c r="K2880" s="26">
        <f>VLOOKUP(A2880,[1]FloodArchive!$A$2:$P$6003,14,FALSE)</f>
        <v>1</v>
      </c>
      <c r="L2880" s="23">
        <f>VLOOKUP(A2880,[1]FloodArchive!$A$2:$P$6000,7,FALSE)</f>
        <v>130852.07</v>
      </c>
      <c r="M2880" s="27">
        <f t="shared" si="142"/>
        <v>5.1167805973042668</v>
      </c>
      <c r="N2880" s="23">
        <f>VLOOKUP(A2880,[1]FloodArchive!$A$2:$P$6000,5,FALSE)</f>
        <v>150.68</v>
      </c>
      <c r="O2880" s="23">
        <f>VLOOKUP(A2880,[1]FloodArchive!$A$2:$P$6000,6,FALSE)</f>
        <v>-33.412199999999999</v>
      </c>
      <c r="P2880" s="33"/>
    </row>
    <row r="2881" spans="1:16" ht="39.950000000000003" customHeight="1" x14ac:dyDescent="0.2">
      <c r="A2881" s="138">
        <f t="shared" si="140"/>
        <v>1335</v>
      </c>
      <c r="B2881" s="21" t="str">
        <f>VLOOKUP(A2881,[1]FloodArchive!$A$2:$N$6000,3,FALSE)</f>
        <v>USA</v>
      </c>
      <c r="C2881" s="22" t="s">
        <v>5476</v>
      </c>
      <c r="D2881" s="24">
        <f>VLOOKUP(A2881,[1]FloodArchive!$A$2:$P$6000,8,FALSE)</f>
        <v>35900</v>
      </c>
      <c r="E2881" s="24">
        <f>VLOOKUP(A2881,[1]FloodArchive!$A$2:$P$6000,9,FALSE)</f>
        <v>35902</v>
      </c>
      <c r="F2881" s="25">
        <f t="shared" si="141"/>
        <v>3</v>
      </c>
      <c r="G2881" s="23">
        <f>VLOOKUP(A2881,[1]FloodArchive!$A$2:$P$6000,11,FALSE)</f>
        <v>0</v>
      </c>
      <c r="H2881" s="23">
        <f>VLOOKUP(A2881,[1]FloodArchive!$A$2:$P$6000,12,FALSE)</f>
        <v>0</v>
      </c>
      <c r="I2881" s="36" t="s">
        <v>3667</v>
      </c>
      <c r="J2881" s="23" t="str">
        <f>VLOOKUP(A2881,[1]FloodArchive!$A$2:$P$6000,13,FALSE)</f>
        <v>Brief torrential rain</v>
      </c>
      <c r="K2881" s="26">
        <f>VLOOKUP(A2881,[1]FloodArchive!$A$2:$P$6003,14,FALSE)</f>
        <v>1</v>
      </c>
      <c r="L2881" s="23">
        <f>VLOOKUP(A2881,[1]FloodArchive!$A$2:$P$6000,7,FALSE)</f>
        <v>70592.460000000006</v>
      </c>
      <c r="M2881" s="27">
        <f t="shared" si="142"/>
        <v>5.3258795711359603</v>
      </c>
      <c r="N2881" s="23">
        <f>VLOOKUP(A2881,[1]FloodArchive!$A$2:$P$6000,5,FALSE)</f>
        <v>-84.393600000000006</v>
      </c>
      <c r="O2881" s="23">
        <f>VLOOKUP(A2881,[1]FloodArchive!$A$2:$P$6000,6,FALSE)</f>
        <v>39.593000000000004</v>
      </c>
      <c r="P2881" s="33" t="s">
        <v>5477</v>
      </c>
    </row>
    <row r="2882" spans="1:16" ht="39.950000000000003" customHeight="1" x14ac:dyDescent="0.2">
      <c r="A2882" s="138">
        <f t="shared" si="140"/>
        <v>1334</v>
      </c>
      <c r="B2882" s="21" t="str">
        <f>VLOOKUP(A2882,[1]FloodArchive!$A$2:$N$6000,3,FALSE)</f>
        <v>Argentina</v>
      </c>
      <c r="C2882" s="22" t="s">
        <v>5478</v>
      </c>
      <c r="D2882" s="24">
        <f>VLOOKUP(A2882,[1]FloodArchive!$A$2:$P$6000,8,FALSE)</f>
        <v>35899</v>
      </c>
      <c r="E2882" s="24">
        <f>VLOOKUP(A2882,[1]FloodArchive!$A$2:$P$6000,9,FALSE)</f>
        <v>35925</v>
      </c>
      <c r="F2882" s="25">
        <f t="shared" si="141"/>
        <v>27</v>
      </c>
      <c r="G2882" s="23">
        <f>VLOOKUP(A2882,[1]FloodArchive!$A$2:$P$6000,11,FALSE)</f>
        <v>68</v>
      </c>
      <c r="H2882" s="23">
        <f>VLOOKUP(A2882,[1]FloodArchive!$A$2:$P$6000,12,FALSE)</f>
        <v>700000</v>
      </c>
      <c r="I2882" s="36">
        <v>2500000000</v>
      </c>
      <c r="J2882" s="23" t="str">
        <f>VLOOKUP(A2882,[1]FloodArchive!$A$2:$P$6000,13,FALSE)</f>
        <v>Heavy rain</v>
      </c>
      <c r="K2882" s="26">
        <f>VLOOKUP(A2882,[1]FloodArchive!$A$2:$P$6003,14,FALSE)</f>
        <v>2</v>
      </c>
      <c r="L2882" s="23">
        <f>VLOOKUP(A2882,[1]FloodArchive!$A$2:$P$6000,7,FALSE)</f>
        <v>541026.68000000005</v>
      </c>
      <c r="M2882" s="27">
        <f t="shared" si="142"/>
        <v>7.4656124421034278</v>
      </c>
      <c r="N2882" s="23">
        <f>VLOOKUP(A2882,[1]FloodArchive!$A$2:$P$6000,5,FALSE)</f>
        <v>-60.123800000000003</v>
      </c>
      <c r="O2882" s="23">
        <f>VLOOKUP(A2882,[1]FloodArchive!$A$2:$P$6000,6,FALSE)</f>
        <v>-25.0627</v>
      </c>
      <c r="P2882" s="33" t="s">
        <v>5479</v>
      </c>
    </row>
    <row r="2883" spans="1:16" ht="39.950000000000003" customHeight="1" x14ac:dyDescent="0.2">
      <c r="A2883" s="138">
        <f t="shared" si="140"/>
        <v>1333</v>
      </c>
      <c r="B2883" s="21" t="str">
        <f>VLOOKUP(A2883,[1]FloodArchive!$A$2:$N$6000,3,FALSE)</f>
        <v>UK</v>
      </c>
      <c r="C2883" s="22" t="s">
        <v>5480</v>
      </c>
      <c r="D2883" s="24">
        <f>VLOOKUP(A2883,[1]FloodArchive!$A$2:$P$6000,8,FALSE)</f>
        <v>35895</v>
      </c>
      <c r="E2883" s="24">
        <f>VLOOKUP(A2883,[1]FloodArchive!$A$2:$P$6000,9,FALSE)</f>
        <v>35898</v>
      </c>
      <c r="F2883" s="25">
        <f t="shared" si="141"/>
        <v>4</v>
      </c>
      <c r="G2883" s="23">
        <f>VLOOKUP(A2883,[1]FloodArchive!$A$2:$P$6000,11,FALSE)</f>
        <v>5</v>
      </c>
      <c r="H2883" s="23">
        <f>VLOOKUP(A2883,[1]FloodArchive!$A$2:$P$6000,12,FALSE)</f>
        <v>300</v>
      </c>
      <c r="I2883" s="36">
        <v>1270000000</v>
      </c>
      <c r="J2883" s="23" t="str">
        <f>VLOOKUP(A2883,[1]FloodArchive!$A$2:$P$6000,13,FALSE)</f>
        <v>Brief torrential rain</v>
      </c>
      <c r="K2883" s="26">
        <f>VLOOKUP(A2883,[1]FloodArchive!$A$2:$P$6003,14,FALSE)</f>
        <v>2</v>
      </c>
      <c r="L2883" s="23">
        <f>VLOOKUP(A2883,[1]FloodArchive!$A$2:$P$6000,7,FALSE)</f>
        <v>16143.46</v>
      </c>
      <c r="M2883" s="27">
        <f t="shared" si="142"/>
        <v>5.111086608943344</v>
      </c>
      <c r="N2883" s="23">
        <f>VLOOKUP(A2883,[1]FloodArchive!$A$2:$P$6000,5,FALSE)</f>
        <v>-0.487124</v>
      </c>
      <c r="O2883" s="23">
        <f>VLOOKUP(A2883,[1]FloodArchive!$A$2:$P$6000,6,FALSE)</f>
        <v>52.438499999999998</v>
      </c>
      <c r="P2883" s="33" t="s">
        <v>5481</v>
      </c>
    </row>
    <row r="2884" spans="1:16" ht="39.950000000000003" customHeight="1" x14ac:dyDescent="0.2">
      <c r="A2884" s="138">
        <f t="shared" si="140"/>
        <v>1332</v>
      </c>
      <c r="B2884" s="21" t="str">
        <f>VLOOKUP(A2884,[1]FloodArchive!$A$2:$N$6000,3,FALSE)</f>
        <v>Central African Republic</v>
      </c>
      <c r="C2884" s="22" t="s">
        <v>5482</v>
      </c>
      <c r="D2884" s="24">
        <f>VLOOKUP(A2884,[1]FloodArchive!$A$2:$P$6000,8,FALSE)</f>
        <v>35891</v>
      </c>
      <c r="E2884" s="24">
        <f>VLOOKUP(A2884,[1]FloodArchive!$A$2:$P$6000,9,FALSE)</f>
        <v>35892</v>
      </c>
      <c r="F2884" s="25">
        <f t="shared" si="141"/>
        <v>2</v>
      </c>
      <c r="G2884" s="23">
        <f>VLOOKUP(A2884,[1]FloodArchive!$A$2:$P$6000,11,FALSE)</f>
        <v>6</v>
      </c>
      <c r="H2884" s="23">
        <f>VLOOKUP(A2884,[1]FloodArchive!$A$2:$P$6000,12,FALSE)</f>
        <v>200</v>
      </c>
      <c r="I2884" s="36" t="s">
        <v>3667</v>
      </c>
      <c r="J2884" s="23" t="str">
        <f>VLOOKUP(A2884,[1]FloodArchive!$A$2:$P$6000,13,FALSE)</f>
        <v>Brief torrential rain</v>
      </c>
      <c r="K2884" s="26">
        <f>VLOOKUP(A2884,[1]FloodArchive!$A$2:$P$6003,14,FALSE)</f>
        <v>1</v>
      </c>
      <c r="L2884" s="23">
        <f>VLOOKUP(A2884,[1]FloodArchive!$A$2:$P$6000,7,FALSE)</f>
        <v>45900.39</v>
      </c>
      <c r="M2884" s="27">
        <f t="shared" si="142"/>
        <v>4.9628463712693991</v>
      </c>
      <c r="N2884" s="23">
        <f>VLOOKUP(A2884,[1]FloodArchive!$A$2:$P$6000,5,FALSE)</f>
        <v>18.106999999999999</v>
      </c>
      <c r="O2884" s="23">
        <f>VLOOKUP(A2884,[1]FloodArchive!$A$2:$P$6000,6,FALSE)</f>
        <v>4.7389099999999997</v>
      </c>
      <c r="P2884" s="33"/>
    </row>
    <row r="2885" spans="1:16" ht="39.950000000000003" customHeight="1" x14ac:dyDescent="0.2">
      <c r="A2885" s="138">
        <f t="shared" si="140"/>
        <v>1331</v>
      </c>
      <c r="B2885" s="21" t="str">
        <f>VLOOKUP(A2885,[1]FloodArchive!$A$2:$N$6000,3,FALSE)</f>
        <v>Vanuatu</v>
      </c>
      <c r="C2885" s="22" t="s">
        <v>5483</v>
      </c>
      <c r="D2885" s="24">
        <f>VLOOKUP(A2885,[1]FloodArchive!$A$2:$P$6000,8,FALSE)</f>
        <v>35885</v>
      </c>
      <c r="E2885" s="24">
        <f>VLOOKUP(A2885,[1]FloodArchive!$A$2:$P$6000,9,FALSE)</f>
        <v>35886</v>
      </c>
      <c r="F2885" s="25">
        <f t="shared" si="141"/>
        <v>2</v>
      </c>
      <c r="G2885" s="23">
        <f>VLOOKUP(A2885,[1]FloodArchive!$A$2:$P$6000,11,FALSE)</f>
        <v>0</v>
      </c>
      <c r="H2885" s="23">
        <f>VLOOKUP(A2885,[1]FloodArchive!$A$2:$P$6000,12,FALSE)</f>
        <v>800</v>
      </c>
      <c r="I2885" s="36" t="s">
        <v>3667</v>
      </c>
      <c r="J2885" s="23" t="str">
        <f>VLOOKUP(A2885,[1]FloodArchive!$A$2:$P$6000,13,FALSE)</f>
        <v>Tropical cyclone</v>
      </c>
      <c r="K2885" s="26">
        <f>VLOOKUP(A2885,[1]FloodArchive!$A$2:$P$6003,14,FALSE)</f>
        <v>1</v>
      </c>
      <c r="L2885" s="23">
        <f>VLOOKUP(A2885,[1]FloodArchive!$A$2:$P$6000,7,FALSE)</f>
        <v>1537</v>
      </c>
      <c r="M2885" s="27">
        <f t="shared" si="142"/>
        <v>3.4877038631637265</v>
      </c>
      <c r="N2885" s="23">
        <f>VLOOKUP(A2885,[1]FloodArchive!$A$2:$P$6000,5,FALSE)</f>
        <v>166.98</v>
      </c>
      <c r="O2885" s="23">
        <f>VLOOKUP(A2885,[1]FloodArchive!$A$2:$P$6000,6,FALSE)</f>
        <v>-15.4533</v>
      </c>
      <c r="P2885" s="33"/>
    </row>
    <row r="2886" spans="1:16" ht="39.950000000000003" customHeight="1" x14ac:dyDescent="0.2">
      <c r="A2886" s="138">
        <f t="shared" si="140"/>
        <v>1330</v>
      </c>
      <c r="B2886" s="21" t="str">
        <f>VLOOKUP(A2886,[1]FloodArchive!$A$2:$N$6000,3,FALSE)</f>
        <v>Canada</v>
      </c>
      <c r="C2886" s="22" t="s">
        <v>5484</v>
      </c>
      <c r="D2886" s="24">
        <f>VLOOKUP(A2886,[1]FloodArchive!$A$2:$P$6000,8,FALSE)</f>
        <v>35882</v>
      </c>
      <c r="E2886" s="24">
        <f>VLOOKUP(A2886,[1]FloodArchive!$A$2:$P$6000,9,FALSE)</f>
        <v>35891</v>
      </c>
      <c r="F2886" s="25">
        <f t="shared" si="141"/>
        <v>10</v>
      </c>
      <c r="G2886" s="23">
        <f>VLOOKUP(A2886,[1]FloodArchive!$A$2:$P$6000,11,FALSE)</f>
        <v>2</v>
      </c>
      <c r="H2886" s="23">
        <f>VLOOKUP(A2886,[1]FloodArchive!$A$2:$P$6000,12,FALSE)</f>
        <v>3463</v>
      </c>
      <c r="I2886" s="36" t="s">
        <v>3667</v>
      </c>
      <c r="J2886" s="23" t="str">
        <f>VLOOKUP(A2886,[1]FloodArchive!$A$2:$P$6000,13,FALSE)</f>
        <v>Snowmelt</v>
      </c>
      <c r="K2886" s="26">
        <f>VLOOKUP(A2886,[1]FloodArchive!$A$2:$P$6003,14,FALSE)</f>
        <v>1</v>
      </c>
      <c r="L2886" s="23">
        <f>VLOOKUP(A2886,[1]FloodArchive!$A$2:$P$6000,7,FALSE)</f>
        <v>283521.75</v>
      </c>
      <c r="M2886" s="27">
        <f t="shared" si="142"/>
        <v>6.4525863808397084</v>
      </c>
      <c r="N2886" s="23">
        <f>VLOOKUP(A2886,[1]FloodArchive!$A$2:$P$6000,5,FALSE)</f>
        <v>-79.956299999999999</v>
      </c>
      <c r="O2886" s="23">
        <f>VLOOKUP(A2886,[1]FloodArchive!$A$2:$P$6000,6,FALSE)</f>
        <v>45.462899999999998</v>
      </c>
      <c r="P2886" s="33"/>
    </row>
    <row r="2887" spans="1:16" ht="39.950000000000003" customHeight="1" x14ac:dyDescent="0.2">
      <c r="A2887" s="138">
        <f t="shared" si="140"/>
        <v>1329</v>
      </c>
      <c r="B2887" s="21" t="str">
        <f>VLOOKUP(A2887,[1]FloodArchive!$A$2:$N$6000,3,FALSE)</f>
        <v>USA</v>
      </c>
      <c r="C2887" s="22" t="s">
        <v>5485</v>
      </c>
      <c r="D2887" s="24">
        <f>VLOOKUP(A2887,[1]FloodArchive!$A$2:$P$6000,8,FALSE)</f>
        <v>35885</v>
      </c>
      <c r="E2887" s="24">
        <f>VLOOKUP(A2887,[1]FloodArchive!$A$2:$P$6000,9,FALSE)</f>
        <v>35892</v>
      </c>
      <c r="F2887" s="25">
        <f t="shared" si="141"/>
        <v>8</v>
      </c>
      <c r="G2887" s="23">
        <f>VLOOKUP(A2887,[1]FloodArchive!$A$2:$P$6000,11,FALSE)</f>
        <v>0</v>
      </c>
      <c r="H2887" s="23">
        <f>VLOOKUP(A2887,[1]FloodArchive!$A$2:$P$6000,12,FALSE)</f>
        <v>0</v>
      </c>
      <c r="I2887" s="36" t="s">
        <v>3667</v>
      </c>
      <c r="J2887" s="23" t="str">
        <f>VLOOKUP(A2887,[1]FloodArchive!$A$2:$P$6000,13,FALSE)</f>
        <v>Snowmelt</v>
      </c>
      <c r="K2887" s="26">
        <f>VLOOKUP(A2887,[1]FloodArchive!$A$2:$P$6003,14,FALSE)</f>
        <v>2</v>
      </c>
      <c r="L2887" s="23">
        <f>VLOOKUP(A2887,[1]FloodArchive!$A$2:$P$6000,7,FALSE)</f>
        <v>46556.73</v>
      </c>
      <c r="M2887" s="27">
        <f t="shared" si="142"/>
        <v>5.8721024518744782</v>
      </c>
      <c r="N2887" s="23">
        <f>VLOOKUP(A2887,[1]FloodArchive!$A$2:$P$6000,5,FALSE)</f>
        <v>-71.096900000000005</v>
      </c>
      <c r="O2887" s="23">
        <f>VLOOKUP(A2887,[1]FloodArchive!$A$2:$P$6000,6,FALSE)</f>
        <v>44.102800000000002</v>
      </c>
      <c r="P2887" s="33" t="s">
        <v>5486</v>
      </c>
    </row>
    <row r="2888" spans="1:16" ht="39.950000000000003" customHeight="1" x14ac:dyDescent="0.2">
      <c r="A2888" s="138">
        <f t="shared" si="140"/>
        <v>1328</v>
      </c>
      <c r="B2888" s="21" t="str">
        <f>VLOOKUP(A2888,[1]FloodArchive!$A$2:$N$6000,3,FALSE)</f>
        <v>Democratic Republic of the Congo</v>
      </c>
      <c r="C2888" s="22" t="s">
        <v>5487</v>
      </c>
      <c r="D2888" s="24">
        <f>VLOOKUP(A2888,[1]FloodArchive!$A$2:$P$6000,8,FALSE)</f>
        <v>35880</v>
      </c>
      <c r="E2888" s="24">
        <f>VLOOKUP(A2888,[1]FloodArchive!$A$2:$P$6000,9,FALSE)</f>
        <v>35881</v>
      </c>
      <c r="F2888" s="25">
        <f t="shared" si="141"/>
        <v>2</v>
      </c>
      <c r="G2888" s="23">
        <f>VLOOKUP(A2888,[1]FloodArchive!$A$2:$P$6000,11,FALSE)</f>
        <v>8</v>
      </c>
      <c r="H2888" s="23">
        <f>VLOOKUP(A2888,[1]FloodArchive!$A$2:$P$6000,12,FALSE)</f>
        <v>0</v>
      </c>
      <c r="I2888" s="36"/>
      <c r="J2888" s="23" t="str">
        <f>VLOOKUP(A2888,[1]FloodArchive!$A$2:$P$6000,13,FALSE)</f>
        <v>Brief torrential rain</v>
      </c>
      <c r="K2888" s="26">
        <f>VLOOKUP(A2888,[1]FloodArchive!$A$2:$P$6003,14,FALSE)</f>
        <v>1</v>
      </c>
      <c r="L2888" s="23">
        <f>VLOOKUP(A2888,[1]FloodArchive!$A$2:$P$6000,7,FALSE)</f>
        <v>97718.77</v>
      </c>
      <c r="M2888" s="27">
        <f t="shared" si="142"/>
        <v>5.2910079874736216</v>
      </c>
      <c r="N2888" s="23">
        <f>VLOOKUP(A2888,[1]FloodArchive!$A$2:$P$6000,5,FALSE)</f>
        <v>16.073899999999998</v>
      </c>
      <c r="O2888" s="23">
        <f>VLOOKUP(A2888,[1]FloodArchive!$A$2:$P$6000,6,FALSE)</f>
        <v>-5.0664899999999999</v>
      </c>
      <c r="P2888" s="33" t="s">
        <v>5488</v>
      </c>
    </row>
    <row r="2889" spans="1:16" ht="39.950000000000003" customHeight="1" x14ac:dyDescent="0.2">
      <c r="A2889" s="138">
        <f t="shared" si="140"/>
        <v>1327</v>
      </c>
      <c r="B2889" s="21" t="str">
        <f>VLOOKUP(A2889,[1]FloodArchive!$A$2:$N$6000,3,FALSE)</f>
        <v>Iran</v>
      </c>
      <c r="C2889" s="22" t="s">
        <v>5489</v>
      </c>
      <c r="D2889" s="24">
        <f>VLOOKUP(A2889,[1]FloodArchive!$A$2:$P$6000,8,FALSE)</f>
        <v>35882</v>
      </c>
      <c r="E2889" s="24">
        <f>VLOOKUP(A2889,[1]FloodArchive!$A$2:$P$6000,9,FALSE)</f>
        <v>35890</v>
      </c>
      <c r="F2889" s="25">
        <f t="shared" si="141"/>
        <v>9</v>
      </c>
      <c r="G2889" s="23">
        <f>VLOOKUP(A2889,[1]FloodArchive!$A$2:$P$6000,11,FALSE)</f>
        <v>84</v>
      </c>
      <c r="H2889" s="23">
        <f>VLOOKUP(A2889,[1]FloodArchive!$A$2:$P$6000,12,FALSE)</f>
        <v>10000</v>
      </c>
      <c r="I2889" s="36">
        <v>97300000</v>
      </c>
      <c r="J2889" s="23" t="str">
        <f>VLOOKUP(A2889,[1]FloodArchive!$A$2:$P$6000,13,FALSE)</f>
        <v>Brief torrential rain</v>
      </c>
      <c r="K2889" s="26">
        <f>VLOOKUP(A2889,[1]FloodArchive!$A$2:$P$6003,14,FALSE)</f>
        <v>1</v>
      </c>
      <c r="L2889" s="23">
        <f>VLOOKUP(A2889,[1]FloodArchive!$A$2:$P$6000,7,FALSE)</f>
        <v>203421.89</v>
      </c>
      <c r="M2889" s="27">
        <f t="shared" si="142"/>
        <v>6.2626401944797756</v>
      </c>
      <c r="N2889" s="23">
        <f>VLOOKUP(A2889,[1]FloodArchive!$A$2:$P$6000,5,FALSE)</f>
        <v>50.805500000000002</v>
      </c>
      <c r="O2889" s="23">
        <f>VLOOKUP(A2889,[1]FloodArchive!$A$2:$P$6000,6,FALSE)</f>
        <v>31.628799999999998</v>
      </c>
      <c r="P2889" s="33"/>
    </row>
    <row r="2890" spans="1:16" ht="39.950000000000003" customHeight="1" x14ac:dyDescent="0.2">
      <c r="A2890" s="138">
        <f t="shared" si="140"/>
        <v>1326</v>
      </c>
      <c r="B2890" s="21" t="str">
        <f>VLOOKUP(A2890,[1]FloodArchive!$A$2:$N$6000,3,FALSE)</f>
        <v>Indonesia</v>
      </c>
      <c r="C2890" s="22" t="s">
        <v>5490</v>
      </c>
      <c r="D2890" s="24">
        <f>VLOOKUP(A2890,[1]FloodArchive!$A$2:$P$6000,8,FALSE)</f>
        <v>35878</v>
      </c>
      <c r="E2890" s="24">
        <f>VLOOKUP(A2890,[1]FloodArchive!$A$2:$P$6000,9,FALSE)</f>
        <v>35879</v>
      </c>
      <c r="F2890" s="25">
        <f t="shared" si="141"/>
        <v>2</v>
      </c>
      <c r="G2890" s="23">
        <f>VLOOKUP(A2890,[1]FloodArchive!$A$2:$P$6000,11,FALSE)</f>
        <v>0</v>
      </c>
      <c r="H2890" s="23">
        <f>VLOOKUP(A2890,[1]FloodArchive!$A$2:$P$6000,12,FALSE)</f>
        <v>400</v>
      </c>
      <c r="I2890" s="36" t="s">
        <v>3667</v>
      </c>
      <c r="J2890" s="23" t="str">
        <f>VLOOKUP(A2890,[1]FloodArchive!$A$2:$P$6000,13,FALSE)</f>
        <v>Heavy rain</v>
      </c>
      <c r="K2890" s="26">
        <f>VLOOKUP(A2890,[1]FloodArchive!$A$2:$P$6003,14,FALSE)</f>
        <v>1</v>
      </c>
      <c r="L2890" s="23">
        <f>VLOOKUP(A2890,[1]FloodArchive!$A$2:$P$6000,7,FALSE)</f>
        <v>26873.79</v>
      </c>
      <c r="M2890" s="27">
        <f t="shared" si="142"/>
        <v>4.7303589147958949</v>
      </c>
      <c r="N2890" s="23">
        <f>VLOOKUP(A2890,[1]FloodArchive!$A$2:$P$6000,5,FALSE)</f>
        <v>110.866</v>
      </c>
      <c r="O2890" s="23">
        <f>VLOOKUP(A2890,[1]FloodArchive!$A$2:$P$6000,6,FALSE)</f>
        <v>-7.8496899999999998</v>
      </c>
      <c r="P2890" s="33"/>
    </row>
    <row r="2891" spans="1:16" ht="39.950000000000003" customHeight="1" x14ac:dyDescent="0.2">
      <c r="A2891" s="138">
        <f t="shared" ref="A2891:A2954" si="143">A2892+1</f>
        <v>1325</v>
      </c>
      <c r="B2891" s="21" t="str">
        <f>VLOOKUP(A2891,[1]FloodArchive!$A$2:$N$6000,3,FALSE)</f>
        <v>USA</v>
      </c>
      <c r="C2891" s="22" t="s">
        <v>5491</v>
      </c>
      <c r="D2891" s="24">
        <f>VLOOKUP(A2891,[1]FloodArchive!$A$2:$P$6000,8,FALSE)</f>
        <v>35875</v>
      </c>
      <c r="E2891" s="24">
        <f>VLOOKUP(A2891,[1]FloodArchive!$A$2:$P$6000,9,FALSE)</f>
        <v>35877</v>
      </c>
      <c r="F2891" s="25">
        <f t="shared" si="141"/>
        <v>3</v>
      </c>
      <c r="G2891" s="23">
        <f>VLOOKUP(A2891,[1]FloodArchive!$A$2:$P$6000,11,FALSE)</f>
        <v>0</v>
      </c>
      <c r="H2891" s="23">
        <f>VLOOKUP(A2891,[1]FloodArchive!$A$2:$P$6000,12,FALSE)</f>
        <v>80</v>
      </c>
      <c r="I2891" s="36" t="s">
        <v>3667</v>
      </c>
      <c r="J2891" s="23" t="str">
        <f>VLOOKUP(A2891,[1]FloodArchive!$A$2:$P$6000,13,FALSE)</f>
        <v>Heavy rain</v>
      </c>
      <c r="K2891" s="26">
        <f>VLOOKUP(A2891,[1]FloodArchive!$A$2:$P$6003,14,FALSE)</f>
        <v>1</v>
      </c>
      <c r="L2891" s="23">
        <f>VLOOKUP(A2891,[1]FloodArchive!$A$2:$P$6000,7,FALSE)</f>
        <v>39686.6</v>
      </c>
      <c r="M2891" s="27">
        <f t="shared" si="142"/>
        <v>5.0757651486762638</v>
      </c>
      <c r="N2891" s="23">
        <f>VLOOKUP(A2891,[1]FloodArchive!$A$2:$P$6000,5,FALSE)</f>
        <v>-82.064099999999996</v>
      </c>
      <c r="O2891" s="23">
        <f>VLOOKUP(A2891,[1]FloodArchive!$A$2:$P$6000,6,FALSE)</f>
        <v>32.356699999999996</v>
      </c>
      <c r="P2891" s="33"/>
    </row>
    <row r="2892" spans="1:16" ht="39.950000000000003" customHeight="1" x14ac:dyDescent="0.2">
      <c r="A2892" s="138">
        <f t="shared" si="143"/>
        <v>1324</v>
      </c>
      <c r="B2892" s="21" t="str">
        <f>VLOOKUP(A2892,[1]FloodArchive!$A$2:$N$6000,3,FALSE)</f>
        <v>USA</v>
      </c>
      <c r="C2892" s="22" t="s">
        <v>5492</v>
      </c>
      <c r="D2892" s="24">
        <f>VLOOKUP(A2892,[1]FloodArchive!$A$2:$P$6000,8,FALSE)</f>
        <v>35874</v>
      </c>
      <c r="E2892" s="24">
        <f>VLOOKUP(A2892,[1]FloodArchive!$A$2:$P$6000,9,FALSE)</f>
        <v>35878</v>
      </c>
      <c r="F2892" s="25">
        <f t="shared" si="141"/>
        <v>5</v>
      </c>
      <c r="G2892" s="23">
        <f>VLOOKUP(A2892,[1]FloodArchive!$A$2:$P$6000,11,FALSE)</f>
        <v>0</v>
      </c>
      <c r="H2892" s="23">
        <f>VLOOKUP(A2892,[1]FloodArchive!$A$2:$P$6000,12,FALSE)</f>
        <v>560</v>
      </c>
      <c r="I2892" s="36" t="s">
        <v>3667</v>
      </c>
      <c r="J2892" s="23" t="str">
        <f>VLOOKUP(A2892,[1]FloodArchive!$A$2:$P$6000,13,FALSE)</f>
        <v>Heavy rain</v>
      </c>
      <c r="K2892" s="26">
        <f>VLOOKUP(A2892,[1]FloodArchive!$A$2:$P$6003,14,FALSE)</f>
        <v>2</v>
      </c>
      <c r="L2892" s="23">
        <f>VLOOKUP(A2892,[1]FloodArchive!$A$2:$P$6000,7,FALSE)</f>
        <v>19146.28</v>
      </c>
      <c r="M2892" s="27">
        <f t="shared" si="142"/>
        <v>5.2820844058550058</v>
      </c>
      <c r="N2892" s="23">
        <f>VLOOKUP(A2892,[1]FloodArchive!$A$2:$P$6000,5,FALSE)</f>
        <v>-82.275800000000004</v>
      </c>
      <c r="O2892" s="23">
        <f>VLOOKUP(A2892,[1]FloodArchive!$A$2:$P$6000,6,FALSE)</f>
        <v>28.5031</v>
      </c>
      <c r="P2892" s="33"/>
    </row>
    <row r="2893" spans="1:16" ht="39.950000000000003" customHeight="1" x14ac:dyDescent="0.2">
      <c r="A2893" s="138">
        <f t="shared" si="143"/>
        <v>1323</v>
      </c>
      <c r="B2893" s="21" t="str">
        <f>VLOOKUP(A2893,[1]FloodArchive!$A$2:$N$6000,3,FALSE)</f>
        <v>Vanuatu</v>
      </c>
      <c r="C2893" s="22" t="s">
        <v>5493</v>
      </c>
      <c r="D2893" s="24">
        <f>VLOOKUP(A2893,[1]FloodArchive!$A$2:$P$6000,8,FALSE)</f>
        <v>35874</v>
      </c>
      <c r="E2893" s="24">
        <f>VLOOKUP(A2893,[1]FloodArchive!$A$2:$P$6000,9,FALSE)</f>
        <v>35877</v>
      </c>
      <c r="F2893" s="25">
        <f t="shared" si="141"/>
        <v>4</v>
      </c>
      <c r="G2893" s="23">
        <f>VLOOKUP(A2893,[1]FloodArchive!$A$2:$P$6000,11,FALSE)</f>
        <v>0</v>
      </c>
      <c r="H2893" s="23">
        <f>VLOOKUP(A2893,[1]FloodArchive!$A$2:$P$6000,12,FALSE)</f>
        <v>1000</v>
      </c>
      <c r="I2893" s="36" t="s">
        <v>3667</v>
      </c>
      <c r="J2893" s="23" t="str">
        <f>VLOOKUP(A2893,[1]FloodArchive!$A$2:$P$6000,13,FALSE)</f>
        <v>Tropical cyclone</v>
      </c>
      <c r="K2893" s="26">
        <f>VLOOKUP(A2893,[1]FloodArchive!$A$2:$P$6003,14,FALSE)</f>
        <v>1</v>
      </c>
      <c r="L2893" s="23">
        <f>VLOOKUP(A2893,[1]FloodArchive!$A$2:$P$6000,7,FALSE)</f>
        <v>997.26499999999999</v>
      </c>
      <c r="M2893" s="27">
        <f t="shared" si="142"/>
        <v>3.6008705686419891</v>
      </c>
      <c r="N2893" s="23">
        <f>VLOOKUP(A2893,[1]FloodArchive!$A$2:$P$6000,5,FALSE)</f>
        <v>168.381</v>
      </c>
      <c r="O2893" s="23">
        <f>VLOOKUP(A2893,[1]FloodArchive!$A$2:$P$6000,6,FALSE)</f>
        <v>-17.651700000000002</v>
      </c>
      <c r="P2893" s="33"/>
    </row>
    <row r="2894" spans="1:16" ht="39.950000000000003" customHeight="1" x14ac:dyDescent="0.2">
      <c r="A2894" s="138">
        <f t="shared" si="143"/>
        <v>1322</v>
      </c>
      <c r="B2894" s="21" t="str">
        <f>VLOOKUP(A2894,[1]FloodArchive!$A$2:$N$6000,3,FALSE)</f>
        <v>Zambia</v>
      </c>
      <c r="C2894" s="22" t="s">
        <v>5494</v>
      </c>
      <c r="D2894" s="24">
        <f>VLOOKUP(A2894,[1]FloodArchive!$A$2:$P$6000,8,FALSE)</f>
        <v>35871</v>
      </c>
      <c r="E2894" s="24">
        <f>VLOOKUP(A2894,[1]FloodArchive!$A$2:$P$6000,9,FALSE)</f>
        <v>35873</v>
      </c>
      <c r="F2894" s="25">
        <f t="shared" si="141"/>
        <v>3</v>
      </c>
      <c r="G2894" s="23">
        <f>VLOOKUP(A2894,[1]FloodArchive!$A$2:$P$6000,11,FALSE)</f>
        <v>0</v>
      </c>
      <c r="H2894" s="23">
        <f>VLOOKUP(A2894,[1]FloodArchive!$A$2:$P$6000,12,FALSE)</f>
        <v>288</v>
      </c>
      <c r="I2894" s="36" t="s">
        <v>3667</v>
      </c>
      <c r="J2894" s="23" t="str">
        <f>VLOOKUP(A2894,[1]FloodArchive!$A$2:$P$6000,13,FALSE)</f>
        <v>Heavy rain</v>
      </c>
      <c r="K2894" s="26">
        <f>VLOOKUP(A2894,[1]FloodArchive!$A$2:$P$6003,14,FALSE)</f>
        <v>1</v>
      </c>
      <c r="L2894" s="23">
        <f>VLOOKUP(A2894,[1]FloodArchive!$A$2:$P$6000,7,FALSE)</f>
        <v>158186.65</v>
      </c>
      <c r="M2894" s="27">
        <f t="shared" si="142"/>
        <v>5.6762910835906908</v>
      </c>
      <c r="N2894" s="23">
        <f>VLOOKUP(A2894,[1]FloodArchive!$A$2:$P$6000,5,FALSE)</f>
        <v>23.121600000000001</v>
      </c>
      <c r="O2894" s="23">
        <f>VLOOKUP(A2894,[1]FloodArchive!$A$2:$P$6000,6,FALSE)</f>
        <v>-17.325700000000001</v>
      </c>
      <c r="P2894" s="33" t="s">
        <v>5495</v>
      </c>
    </row>
    <row r="2895" spans="1:16" ht="39.950000000000003" customHeight="1" x14ac:dyDescent="0.2">
      <c r="A2895" s="138">
        <f t="shared" si="143"/>
        <v>1321</v>
      </c>
      <c r="B2895" s="21" t="str">
        <f>VLOOKUP(A2895,[1]FloodArchive!$A$2:$N$6000,3,FALSE)</f>
        <v>Yemen</v>
      </c>
      <c r="C2895" s="22" t="s">
        <v>5496</v>
      </c>
      <c r="D2895" s="24">
        <f>VLOOKUP(A2895,[1]FloodArchive!$A$2:$P$6000,8,FALSE)</f>
        <v>35868</v>
      </c>
      <c r="E2895" s="24">
        <f>VLOOKUP(A2895,[1]FloodArchive!$A$2:$P$6000,9,FALSE)</f>
        <v>35870</v>
      </c>
      <c r="F2895" s="25">
        <f t="shared" si="141"/>
        <v>3</v>
      </c>
      <c r="G2895" s="23">
        <f>VLOOKUP(A2895,[1]FloodArchive!$A$2:$P$6000,11,FALSE)</f>
        <v>0</v>
      </c>
      <c r="H2895" s="23">
        <f>VLOOKUP(A2895,[1]FloodArchive!$A$2:$P$6000,12,FALSE)</f>
        <v>1600</v>
      </c>
      <c r="I2895" s="36" t="s">
        <v>3667</v>
      </c>
      <c r="J2895" s="23" t="str">
        <f>VLOOKUP(A2895,[1]FloodArchive!$A$2:$P$6000,13,FALSE)</f>
        <v>Heavy rain</v>
      </c>
      <c r="K2895" s="26">
        <f>VLOOKUP(A2895,[1]FloodArchive!$A$2:$P$6003,14,FALSE)</f>
        <v>1</v>
      </c>
      <c r="L2895" s="23">
        <f>VLOOKUP(A2895,[1]FloodArchive!$A$2:$P$6000,7,FALSE)</f>
        <v>28619.3</v>
      </c>
      <c r="M2895" s="27">
        <f t="shared" si="142"/>
        <v>4.933780261856378</v>
      </c>
      <c r="N2895" s="23">
        <f>VLOOKUP(A2895,[1]FloodArchive!$A$2:$P$6000,5,FALSE)</f>
        <v>43.664099999999998</v>
      </c>
      <c r="O2895" s="23">
        <f>VLOOKUP(A2895,[1]FloodArchive!$A$2:$P$6000,6,FALSE)</f>
        <v>14.511799999999999</v>
      </c>
      <c r="P2895" s="33"/>
    </row>
    <row r="2896" spans="1:16" ht="39.950000000000003" customHeight="1" x14ac:dyDescent="0.2">
      <c r="A2896" s="138">
        <f t="shared" si="143"/>
        <v>1320</v>
      </c>
      <c r="B2896" s="21" t="str">
        <f>VLOOKUP(A2896,[1]FloodArchive!$A$2:$N$6000,3,FALSE)</f>
        <v>Indonesia</v>
      </c>
      <c r="C2896" s="22" t="s">
        <v>5497</v>
      </c>
      <c r="D2896" s="24">
        <f>VLOOKUP(A2896,[1]FloodArchive!$A$2:$P$6000,8,FALSE)</f>
        <v>35851</v>
      </c>
      <c r="E2896" s="24">
        <f>VLOOKUP(A2896,[1]FloodArchive!$A$2:$P$6000,9,FALSE)</f>
        <v>35853</v>
      </c>
      <c r="F2896" s="25">
        <f t="shared" si="141"/>
        <v>3</v>
      </c>
      <c r="G2896" s="23">
        <f>VLOOKUP(A2896,[1]FloodArchive!$A$2:$P$6000,11,FALSE)</f>
        <v>0</v>
      </c>
      <c r="H2896" s="23">
        <f>VLOOKUP(A2896,[1]FloodArchive!$A$2:$P$6000,12,FALSE)</f>
        <v>0</v>
      </c>
      <c r="I2896" s="36" t="s">
        <v>3667</v>
      </c>
      <c r="J2896" s="23" t="str">
        <f>VLOOKUP(A2896,[1]FloodArchive!$A$2:$P$6000,13,FALSE)</f>
        <v>Heavy rain</v>
      </c>
      <c r="K2896" s="26">
        <f>VLOOKUP(A2896,[1]FloodArchive!$A$2:$P$6003,14,FALSE)</f>
        <v>1</v>
      </c>
      <c r="L2896" s="23">
        <f>VLOOKUP(A2896,[1]FloodArchive!$A$2:$P$6000,7,FALSE)</f>
        <v>44400.86</v>
      </c>
      <c r="M2896" s="27">
        <f t="shared" si="142"/>
        <v>5.1245126367630505</v>
      </c>
      <c r="N2896" s="23">
        <f>VLOOKUP(A2896,[1]FloodArchive!$A$2:$P$6000,5,FALSE)</f>
        <v>109.837</v>
      </c>
      <c r="O2896" s="23">
        <f>VLOOKUP(A2896,[1]FloodArchive!$A$2:$P$6000,6,FALSE)</f>
        <v>-7.5239399999999996</v>
      </c>
      <c r="P2896" s="33"/>
    </row>
    <row r="2897" spans="1:16" ht="39.950000000000003" customHeight="1" x14ac:dyDescent="0.2">
      <c r="A2897" s="138">
        <f t="shared" si="143"/>
        <v>1319</v>
      </c>
      <c r="B2897" s="21" t="str">
        <f>VLOOKUP(A2897,[1]FloodArchive!$A$2:$N$6000,3,FALSE)</f>
        <v>China</v>
      </c>
      <c r="C2897" s="22" t="s">
        <v>5498</v>
      </c>
      <c r="D2897" s="24">
        <f>VLOOKUP(A2897,[1]FloodArchive!$A$2:$P$6000,8,FALSE)</f>
        <v>35860</v>
      </c>
      <c r="E2897" s="24">
        <f>VLOOKUP(A2897,[1]FloodArchive!$A$2:$P$6000,9,FALSE)</f>
        <v>35867</v>
      </c>
      <c r="F2897" s="25">
        <f t="shared" si="141"/>
        <v>8</v>
      </c>
      <c r="G2897" s="23">
        <f>VLOOKUP(A2897,[1]FloodArchive!$A$2:$P$6000,11,FALSE)</f>
        <v>2</v>
      </c>
      <c r="H2897" s="23">
        <f>VLOOKUP(A2897,[1]FloodArchive!$A$2:$P$6000,12,FALSE)</f>
        <v>130000</v>
      </c>
      <c r="I2897" s="36" t="s">
        <v>3667</v>
      </c>
      <c r="J2897" s="23" t="str">
        <f>VLOOKUP(A2897,[1]FloodArchive!$A$2:$P$6000,13,FALSE)</f>
        <v>Heavy rain</v>
      </c>
      <c r="K2897" s="26">
        <f>VLOOKUP(A2897,[1]FloodArchive!$A$2:$P$6003,14,FALSE)</f>
        <v>2</v>
      </c>
      <c r="L2897" s="23">
        <f>VLOOKUP(A2897,[1]FloodArchive!$A$2:$P$6000,7,FALSE)</f>
        <v>199739.2</v>
      </c>
      <c r="M2897" s="27">
        <f t="shared" si="142"/>
        <v>6.5045832887535537</v>
      </c>
      <c r="N2897" s="23">
        <f>VLOOKUP(A2897,[1]FloodArchive!$A$2:$P$6000,5,FALSE)</f>
        <v>113.08</v>
      </c>
      <c r="O2897" s="23">
        <f>VLOOKUP(A2897,[1]FloodArchive!$A$2:$P$6000,6,FALSE)</f>
        <v>30.355699999999999</v>
      </c>
      <c r="P2897" s="33" t="s">
        <v>5499</v>
      </c>
    </row>
    <row r="2898" spans="1:16" ht="39.950000000000003" customHeight="1" x14ac:dyDescent="0.2">
      <c r="A2898" s="138">
        <f t="shared" si="143"/>
        <v>1318</v>
      </c>
      <c r="B2898" s="21" t="str">
        <f>VLOOKUP(A2898,[1]FloodArchive!$A$2:$N$6000,3,FALSE)</f>
        <v>Brazil</v>
      </c>
      <c r="C2898" s="22" t="s">
        <v>1140</v>
      </c>
      <c r="D2898" s="24">
        <f>VLOOKUP(A2898,[1]FloodArchive!$A$2:$P$6000,8,FALSE)</f>
        <v>35846</v>
      </c>
      <c r="E2898" s="24">
        <f>VLOOKUP(A2898,[1]FloodArchive!$A$2:$P$6000,9,FALSE)</f>
        <v>35847</v>
      </c>
      <c r="F2898" s="25">
        <f t="shared" si="141"/>
        <v>2</v>
      </c>
      <c r="G2898" s="23">
        <f>VLOOKUP(A2898,[1]FloodArchive!$A$2:$P$6000,11,FALSE)</f>
        <v>1</v>
      </c>
      <c r="H2898" s="23">
        <f>VLOOKUP(A2898,[1]FloodArchive!$A$2:$P$6000,12,FALSE)</f>
        <v>0</v>
      </c>
      <c r="I2898" s="36" t="s">
        <v>3667</v>
      </c>
      <c r="J2898" s="23" t="str">
        <f>VLOOKUP(A2898,[1]FloodArchive!$A$2:$P$6000,13,FALSE)</f>
        <v>Heavy rain</v>
      </c>
      <c r="K2898" s="26">
        <f>VLOOKUP(A2898,[1]FloodArchive!$A$2:$P$6003,14,FALSE)</f>
        <v>1</v>
      </c>
      <c r="L2898" s="23">
        <f>VLOOKUP(A2898,[1]FloodArchive!$A$2:$P$6000,7,FALSE)</f>
        <v>54369.93</v>
      </c>
      <c r="M2898" s="27">
        <f t="shared" si="142"/>
        <v>5.0363887695221701</v>
      </c>
      <c r="N2898" s="23">
        <f>VLOOKUP(A2898,[1]FloodArchive!$A$2:$P$6000,5,FALSE)</f>
        <v>-52.293399999999998</v>
      </c>
      <c r="O2898" s="23">
        <f>VLOOKUP(A2898,[1]FloodArchive!$A$2:$P$6000,6,FALSE)</f>
        <v>-31.3201</v>
      </c>
      <c r="P2898" s="33"/>
    </row>
    <row r="2899" spans="1:16" ht="39.950000000000003" customHeight="1" x14ac:dyDescent="0.2">
      <c r="A2899" s="138">
        <f t="shared" si="143"/>
        <v>1317</v>
      </c>
      <c r="B2899" s="21" t="str">
        <f>VLOOKUP(A2899,[1]FloodArchive!$A$2:$N$6000,3,FALSE)</f>
        <v>Mexico</v>
      </c>
      <c r="C2899" s="22" t="s">
        <v>5500</v>
      </c>
      <c r="D2899" s="24">
        <f>VLOOKUP(A2899,[1]FloodArchive!$A$2:$P$6000,8,FALSE)</f>
        <v>35849</v>
      </c>
      <c r="E2899" s="24">
        <f>VLOOKUP(A2899,[1]FloodArchive!$A$2:$P$6000,9,FALSE)</f>
        <v>35850</v>
      </c>
      <c r="F2899" s="25">
        <f t="shared" si="141"/>
        <v>2</v>
      </c>
      <c r="G2899" s="23">
        <f>VLOOKUP(A2899,[1]FloodArchive!$A$2:$P$6000,11,FALSE)</f>
        <v>4</v>
      </c>
      <c r="H2899" s="23">
        <f>VLOOKUP(A2899,[1]FloodArchive!$A$2:$P$6000,12,FALSE)</f>
        <v>800</v>
      </c>
      <c r="I2899" s="36"/>
      <c r="J2899" s="23" t="str">
        <f>VLOOKUP(A2899,[1]FloodArchive!$A$2:$P$6000,13,FALSE)</f>
        <v>Heavy rain</v>
      </c>
      <c r="K2899" s="26">
        <f>VLOOKUP(A2899,[1]FloodArchive!$A$2:$P$6003,14,FALSE)</f>
        <v>1</v>
      </c>
      <c r="L2899" s="23">
        <f>VLOOKUP(A2899,[1]FloodArchive!$A$2:$P$6000,7,FALSE)</f>
        <v>8447.57</v>
      </c>
      <c r="M2899" s="27">
        <f t="shared" si="142"/>
        <v>4.2277617948664972</v>
      </c>
      <c r="N2899" s="23">
        <f>VLOOKUP(A2899,[1]FloodArchive!$A$2:$P$6000,5,FALSE)</f>
        <v>-116.395</v>
      </c>
      <c r="O2899" s="23">
        <f>VLOOKUP(A2899,[1]FloodArchive!$A$2:$P$6000,6,FALSE)</f>
        <v>31.387599999999999</v>
      </c>
      <c r="P2899" s="33"/>
    </row>
    <row r="2900" spans="1:16" ht="39.950000000000003" customHeight="1" x14ac:dyDescent="0.2">
      <c r="A2900" s="138">
        <f t="shared" si="143"/>
        <v>1316</v>
      </c>
      <c r="B2900" s="21" t="str">
        <f>VLOOKUP(A2900,[1]FloodArchive!$A$2:$N$6000,3,FALSE)</f>
        <v>Russia</v>
      </c>
      <c r="C2900" s="22" t="s">
        <v>5501</v>
      </c>
      <c r="D2900" s="24">
        <f>VLOOKUP(A2900,[1]FloodArchive!$A$2:$P$6000,8,FALSE)</f>
        <v>35844</v>
      </c>
      <c r="E2900" s="24">
        <f>VLOOKUP(A2900,[1]FloodArchive!$A$2:$P$6000,9,FALSE)</f>
        <v>35861</v>
      </c>
      <c r="F2900" s="25">
        <f t="shared" si="141"/>
        <v>18</v>
      </c>
      <c r="G2900" s="23">
        <f>VLOOKUP(A2900,[1]FloodArchive!$A$2:$P$6000,11,FALSE)</f>
        <v>1</v>
      </c>
      <c r="H2900" s="23">
        <f>VLOOKUP(A2900,[1]FloodArchive!$A$2:$P$6000,12,FALSE)</f>
        <v>88000</v>
      </c>
      <c r="I2900" s="36">
        <v>13000000</v>
      </c>
      <c r="J2900" s="23" t="str">
        <f>VLOOKUP(A2900,[1]FloodArchive!$A$2:$P$6000,13,FALSE)</f>
        <v>Snowmelt</v>
      </c>
      <c r="K2900" s="26">
        <f>VLOOKUP(A2900,[1]FloodArchive!$A$2:$P$6003,14,FALSE)</f>
        <v>1</v>
      </c>
      <c r="L2900" s="23">
        <f>VLOOKUP(A2900,[1]FloodArchive!$A$2:$P$6000,7,FALSE)</f>
        <v>34202.54</v>
      </c>
      <c r="M2900" s="27">
        <f t="shared" si="142"/>
        <v>5.7893308645811574</v>
      </c>
      <c r="N2900" s="23">
        <f>VLOOKUP(A2900,[1]FloodArchive!$A$2:$P$6000,5,FALSE)</f>
        <v>39.370600000000003</v>
      </c>
      <c r="O2900" s="23">
        <f>VLOOKUP(A2900,[1]FloodArchive!$A$2:$P$6000,6,FALSE)</f>
        <v>46.5334</v>
      </c>
      <c r="P2900" s="33" t="s">
        <v>5502</v>
      </c>
    </row>
    <row r="2901" spans="1:16" ht="39.950000000000003" customHeight="1" x14ac:dyDescent="0.2">
      <c r="A2901" s="138">
        <f t="shared" si="143"/>
        <v>1315</v>
      </c>
      <c r="B2901" s="21" t="str">
        <f>VLOOKUP(A2901,[1]FloodArchive!$A$2:$N$6000,3,FALSE)</f>
        <v>Greece</v>
      </c>
      <c r="C2901" s="22" t="s">
        <v>5503</v>
      </c>
      <c r="D2901" s="24">
        <f>VLOOKUP(A2901,[1]FloodArchive!$A$2:$P$6000,8,FALSE)</f>
        <v>35832</v>
      </c>
      <c r="E2901" s="24">
        <f>VLOOKUP(A2901,[1]FloodArchive!$A$2:$P$6000,9,FALSE)</f>
        <v>35833</v>
      </c>
      <c r="F2901" s="25">
        <f t="shared" si="141"/>
        <v>2</v>
      </c>
      <c r="G2901" s="23">
        <f>VLOOKUP(A2901,[1]FloodArchive!$A$2:$P$6000,11,FALSE)</f>
        <v>1</v>
      </c>
      <c r="H2901" s="23">
        <f>VLOOKUP(A2901,[1]FloodArchive!$A$2:$P$6000,12,FALSE)</f>
        <v>0</v>
      </c>
      <c r="I2901" s="36" t="s">
        <v>3667</v>
      </c>
      <c r="J2901" s="23" t="str">
        <f>VLOOKUP(A2901,[1]FloodArchive!$A$2:$P$6000,13,FALSE)</f>
        <v>Heavy rain</v>
      </c>
      <c r="K2901" s="26">
        <f>VLOOKUP(A2901,[1]FloodArchive!$A$2:$P$6003,14,FALSE)</f>
        <v>1</v>
      </c>
      <c r="L2901" s="23">
        <f>VLOOKUP(A2901,[1]FloodArchive!$A$2:$P$6000,7,FALSE)</f>
        <v>20431.89</v>
      </c>
      <c r="M2901" s="27">
        <f t="shared" si="142"/>
        <v>4.6113385374606901</v>
      </c>
      <c r="N2901" s="23">
        <f>VLOOKUP(A2901,[1]FloodArchive!$A$2:$P$6000,5,FALSE)</f>
        <v>22.286799999999999</v>
      </c>
      <c r="O2901" s="23">
        <f>VLOOKUP(A2901,[1]FloodArchive!$A$2:$P$6000,6,FALSE)</f>
        <v>40.7361</v>
      </c>
      <c r="P2901" s="33"/>
    </row>
    <row r="2902" spans="1:16" ht="39.950000000000003" customHeight="1" x14ac:dyDescent="0.2">
      <c r="A2902" s="138">
        <f t="shared" si="143"/>
        <v>1314</v>
      </c>
      <c r="B2902" s="21" t="str">
        <f>VLOOKUP(A2902,[1]FloodArchive!$A$2:$N$6000,3,FALSE)</f>
        <v>Malawi</v>
      </c>
      <c r="C2902" s="22" t="s">
        <v>5504</v>
      </c>
      <c r="D2902" s="24">
        <f>VLOOKUP(A2902,[1]FloodArchive!$A$2:$P$6000,8,FALSE)</f>
        <v>35814</v>
      </c>
      <c r="E2902" s="24">
        <f>VLOOKUP(A2902,[1]FloodArchive!$A$2:$P$6000,9,FALSE)</f>
        <v>35830</v>
      </c>
      <c r="F2902" s="25">
        <f t="shared" si="141"/>
        <v>17</v>
      </c>
      <c r="G2902" s="23">
        <f>VLOOKUP(A2902,[1]FloodArchive!$A$2:$P$6000,11,FALSE)</f>
        <v>0</v>
      </c>
      <c r="H2902" s="23">
        <f>VLOOKUP(A2902,[1]FloodArchive!$A$2:$P$6000,12,FALSE)</f>
        <v>10000</v>
      </c>
      <c r="I2902" s="36" t="s">
        <v>3667</v>
      </c>
      <c r="J2902" s="23" t="str">
        <f>VLOOKUP(A2902,[1]FloodArchive!$A$2:$P$6000,13,FALSE)</f>
        <v>Heavy rain</v>
      </c>
      <c r="K2902" s="26">
        <f>VLOOKUP(A2902,[1]FloodArchive!$A$2:$P$6003,14,FALSE)</f>
        <v>1</v>
      </c>
      <c r="L2902" s="23">
        <f>VLOOKUP(A2902,[1]FloodArchive!$A$2:$P$6000,7,FALSE)</f>
        <v>48379.4</v>
      </c>
      <c r="M2902" s="27">
        <f t="shared" si="142"/>
        <v>5.9151093993292081</v>
      </c>
      <c r="N2902" s="23">
        <f>VLOOKUP(A2902,[1]FloodArchive!$A$2:$P$6000,5,FALSE)</f>
        <v>35.197200000000002</v>
      </c>
      <c r="O2902" s="23">
        <f>VLOOKUP(A2902,[1]FloodArchive!$A$2:$P$6000,6,FALSE)</f>
        <v>-13.867599999999999</v>
      </c>
      <c r="P2902" s="33"/>
    </row>
    <row r="2903" spans="1:16" ht="39.950000000000003" customHeight="1" x14ac:dyDescent="0.2">
      <c r="A2903" s="138">
        <f t="shared" si="143"/>
        <v>1313</v>
      </c>
      <c r="B2903" s="21" t="str">
        <f>VLOOKUP(A2903,[1]FloodArchive!$A$2:$N$6000,3,FALSE)</f>
        <v>Somalia</v>
      </c>
      <c r="C2903" s="22" t="s">
        <v>5505</v>
      </c>
      <c r="D2903" s="24">
        <f>VLOOKUP(A2903,[1]FloodArchive!$A$2:$P$6000,8,FALSE)</f>
        <v>35718</v>
      </c>
      <c r="E2903" s="24">
        <f>VLOOKUP(A2903,[1]FloodArchive!$A$2:$P$6000,9,FALSE)</f>
        <v>35804</v>
      </c>
      <c r="F2903" s="25">
        <f t="shared" si="141"/>
        <v>87</v>
      </c>
      <c r="G2903" s="23">
        <f>VLOOKUP(A2903,[1]FloodArchive!$A$2:$P$6000,11,FALSE)</f>
        <v>2311</v>
      </c>
      <c r="H2903" s="23">
        <f>VLOOKUP(A2903,[1]FloodArchive!$A$2:$P$6000,12,FALSE)</f>
        <v>250000</v>
      </c>
      <c r="I2903" s="36" t="s">
        <v>3667</v>
      </c>
      <c r="J2903" s="23" t="str">
        <f>VLOOKUP(A2903,[1]FloodArchive!$A$2:$P$6000,13,FALSE)</f>
        <v>Heavy rain</v>
      </c>
      <c r="K2903" s="26">
        <f>VLOOKUP(A2903,[1]FloodArchive!$A$2:$P$6003,14,FALSE)</f>
        <v>1</v>
      </c>
      <c r="L2903" s="23">
        <f>VLOOKUP(A2903,[1]FloodArchive!$A$2:$P$6000,7,FALSE)</f>
        <v>244738.52</v>
      </c>
      <c r="M2903" s="27">
        <f t="shared" si="142"/>
        <v>7.328221582031146</v>
      </c>
      <c r="N2903" s="23">
        <f>VLOOKUP(A2903,[1]FloodArchive!$A$2:$P$6000,5,FALSE)</f>
        <v>44.084400000000002</v>
      </c>
      <c r="O2903" s="23">
        <f>VLOOKUP(A2903,[1]FloodArchive!$A$2:$P$6000,6,FALSE)</f>
        <v>2.27983</v>
      </c>
      <c r="P2903" s="33" t="s">
        <v>5506</v>
      </c>
    </row>
    <row r="2904" spans="1:16" ht="39.950000000000003" customHeight="1" x14ac:dyDescent="0.2">
      <c r="A2904" s="138">
        <f t="shared" si="143"/>
        <v>1312</v>
      </c>
      <c r="B2904" s="21" t="str">
        <f>VLOOKUP(A2904,[1]FloodArchive!$A$2:$N$6000,3,FALSE)</f>
        <v>UK</v>
      </c>
      <c r="C2904" s="22" t="s">
        <v>5507</v>
      </c>
      <c r="D2904" s="24">
        <f>VLOOKUP(A2904,[1]FloodArchive!$A$2:$P$6000,8,FALSE)</f>
        <v>35861</v>
      </c>
      <c r="E2904" s="24">
        <f>VLOOKUP(A2904,[1]FloodArchive!$A$2:$P$6000,9,FALSE)</f>
        <v>35862</v>
      </c>
      <c r="F2904" s="25">
        <f t="shared" si="141"/>
        <v>2</v>
      </c>
      <c r="G2904" s="23">
        <f>VLOOKUP(A2904,[1]FloodArchive!$A$2:$P$6000,11,FALSE)</f>
        <v>0</v>
      </c>
      <c r="H2904" s="23">
        <f>VLOOKUP(A2904,[1]FloodArchive!$A$2:$P$6000,12,FALSE)</f>
        <v>2</v>
      </c>
      <c r="I2904" s="36" t="s">
        <v>3667</v>
      </c>
      <c r="J2904" s="23" t="str">
        <f>VLOOKUP(A2904,[1]FloodArchive!$A$2:$P$6000,13,FALSE)</f>
        <v>Heavy rain</v>
      </c>
      <c r="K2904" s="26">
        <f>VLOOKUP(A2904,[1]FloodArchive!$A$2:$P$6003,14,FALSE)</f>
        <v>1</v>
      </c>
      <c r="L2904" s="23">
        <f>VLOOKUP(A2904,[1]FloodArchive!$A$2:$P$6000,7,FALSE)</f>
        <v>2149.31</v>
      </c>
      <c r="M2904" s="27">
        <f t="shared" si="142"/>
        <v>3.6333290549803805</v>
      </c>
      <c r="N2904" s="23">
        <f>VLOOKUP(A2904,[1]FloodArchive!$A$2:$P$6000,5,FALSE)</f>
        <v>-3.5930499999999999</v>
      </c>
      <c r="O2904" s="23">
        <f>VLOOKUP(A2904,[1]FloodArchive!$A$2:$P$6000,6,FALSE)</f>
        <v>52.898299999999999</v>
      </c>
      <c r="P2904" s="33" t="s">
        <v>5508</v>
      </c>
    </row>
    <row r="2905" spans="1:16" ht="39.950000000000003" customHeight="1" x14ac:dyDescent="0.2">
      <c r="A2905" s="138">
        <f t="shared" si="143"/>
        <v>1311</v>
      </c>
      <c r="B2905" s="21" t="str">
        <f>VLOOKUP(A2905,[1]FloodArchive!$A$2:$N$6000,3,FALSE)</f>
        <v>USA</v>
      </c>
      <c r="C2905" s="22" t="s">
        <v>5509</v>
      </c>
      <c r="D2905" s="24">
        <f>VLOOKUP(A2905,[1]FloodArchive!$A$2:$P$6000,8,FALSE)</f>
        <v>35861</v>
      </c>
      <c r="E2905" s="24">
        <f>VLOOKUP(A2905,[1]FloodArchive!$A$2:$P$6000,9,FALSE)</f>
        <v>35867</v>
      </c>
      <c r="F2905" s="25">
        <f t="shared" si="141"/>
        <v>7</v>
      </c>
      <c r="G2905" s="23">
        <f>VLOOKUP(A2905,[1]FloodArchive!$A$2:$P$6000,11,FALSE)</f>
        <v>11</v>
      </c>
      <c r="H2905" s="23">
        <f>VLOOKUP(A2905,[1]FloodArchive!$A$2:$P$6000,12,FALSE)</f>
        <v>18000</v>
      </c>
      <c r="I2905" s="36">
        <v>270000000</v>
      </c>
      <c r="J2905" s="23" t="str">
        <f>VLOOKUP(A2905,[1]FloodArchive!$A$2:$P$6000,13,FALSE)</f>
        <v>Heavy rain</v>
      </c>
      <c r="K2905" s="26">
        <f>VLOOKUP(A2905,[1]FloodArchive!$A$2:$P$6003,14,FALSE)</f>
        <v>2</v>
      </c>
      <c r="L2905" s="23">
        <f>VLOOKUP(A2905,[1]FloodArchive!$A$2:$P$6000,7,FALSE)</f>
        <v>185209.85</v>
      </c>
      <c r="M2905" s="27">
        <f t="shared" si="142"/>
        <v>6.4137921156855562</v>
      </c>
      <c r="N2905" s="23">
        <f>VLOOKUP(A2905,[1]FloodArchive!$A$2:$P$6000,5,FALSE)</f>
        <v>-86.359300000000005</v>
      </c>
      <c r="O2905" s="23">
        <f>VLOOKUP(A2905,[1]FloodArchive!$A$2:$P$6000,6,FALSE)</f>
        <v>32.686700000000002</v>
      </c>
      <c r="P2905" s="33" t="s">
        <v>5510</v>
      </c>
    </row>
    <row r="2906" spans="1:16" ht="39.950000000000003" customHeight="1" x14ac:dyDescent="0.2">
      <c r="A2906" s="138">
        <f t="shared" si="143"/>
        <v>1310</v>
      </c>
      <c r="B2906" s="21" t="str">
        <f>VLOOKUP(A2906,[1]FloodArchive!$A$2:$N$6000,3,FALSE)</f>
        <v>South Africa</v>
      </c>
      <c r="C2906" s="22" t="s">
        <v>5511</v>
      </c>
      <c r="D2906" s="24">
        <f>VLOOKUP(A2906,[1]FloodArchive!$A$2:$P$6000,8,FALSE)</f>
        <v>35855</v>
      </c>
      <c r="E2906" s="24">
        <f>VLOOKUP(A2906,[1]FloodArchive!$A$2:$P$6000,9,FALSE)</f>
        <v>35858</v>
      </c>
      <c r="F2906" s="25">
        <f t="shared" si="141"/>
        <v>4</v>
      </c>
      <c r="G2906" s="23">
        <f>VLOOKUP(A2906,[1]FloodArchive!$A$2:$P$6000,11,FALSE)</f>
        <v>7</v>
      </c>
      <c r="H2906" s="23">
        <f>VLOOKUP(A2906,[1]FloodArchive!$A$2:$P$6000,12,FALSE)</f>
        <v>200</v>
      </c>
      <c r="I2906" s="36" t="s">
        <v>3667</v>
      </c>
      <c r="J2906" s="23" t="str">
        <f>VLOOKUP(A2906,[1]FloodArchive!$A$2:$P$6000,13,FALSE)</f>
        <v>Heavy rain</v>
      </c>
      <c r="K2906" s="26">
        <f>VLOOKUP(A2906,[1]FloodArchive!$A$2:$P$6003,14,FALSE)</f>
        <v>1</v>
      </c>
      <c r="L2906" s="23">
        <f>VLOOKUP(A2906,[1]FloodArchive!$A$2:$P$6000,7,FALSE)</f>
        <v>65214.93</v>
      </c>
      <c r="M2906" s="27">
        <f t="shared" si="142"/>
        <v>5.4164070237830115</v>
      </c>
      <c r="N2906" s="23">
        <f>VLOOKUP(A2906,[1]FloodArchive!$A$2:$P$6000,5,FALSE)</f>
        <v>28.685700000000001</v>
      </c>
      <c r="O2906" s="23">
        <f>VLOOKUP(A2906,[1]FloodArchive!$A$2:$P$6000,6,FALSE)</f>
        <v>-31.538499999999999</v>
      </c>
      <c r="P2906" s="33"/>
    </row>
    <row r="2907" spans="1:16" ht="39.950000000000003" customHeight="1" x14ac:dyDescent="0.2">
      <c r="A2907" s="138">
        <f t="shared" si="143"/>
        <v>1309</v>
      </c>
      <c r="B2907" s="21" t="str">
        <f>VLOOKUP(A2907,[1]FloodArchive!$A$2:$N$6000,3,FALSE)</f>
        <v>Australia</v>
      </c>
      <c r="C2907" s="22" t="s">
        <v>5512</v>
      </c>
      <c r="D2907" s="24">
        <f>VLOOKUP(A2907,[1]FloodArchive!$A$2:$P$6000,8,FALSE)</f>
        <v>35855</v>
      </c>
      <c r="E2907" s="24">
        <f>VLOOKUP(A2907,[1]FloodArchive!$A$2:$P$6000,9,FALSE)</f>
        <v>35860</v>
      </c>
      <c r="F2907" s="25">
        <f t="shared" si="141"/>
        <v>6</v>
      </c>
      <c r="G2907" s="23">
        <f>VLOOKUP(A2907,[1]FloodArchive!$A$2:$P$6000,11,FALSE)</f>
        <v>0</v>
      </c>
      <c r="H2907" s="23">
        <f>VLOOKUP(A2907,[1]FloodArchive!$A$2:$P$6000,12,FALSE)</f>
        <v>22</v>
      </c>
      <c r="I2907" s="36" t="s">
        <v>3667</v>
      </c>
      <c r="J2907" s="23" t="str">
        <f>VLOOKUP(A2907,[1]FloodArchive!$A$2:$P$6000,13,FALSE)</f>
        <v>Tropical cyclone</v>
      </c>
      <c r="K2907" s="26">
        <f>VLOOKUP(A2907,[1]FloodArchive!$A$2:$P$6003,14,FALSE)</f>
        <v>2</v>
      </c>
      <c r="L2907" s="23">
        <f>VLOOKUP(A2907,[1]FloodArchive!$A$2:$P$6000,7,FALSE)</f>
        <v>128474.03</v>
      </c>
      <c r="M2907" s="27">
        <f t="shared" si="142"/>
        <v>6.1879965934226382</v>
      </c>
      <c r="N2907" s="23">
        <f>VLOOKUP(A2907,[1]FloodArchive!$A$2:$P$6000,5,FALSE)</f>
        <v>137.79</v>
      </c>
      <c r="O2907" s="23">
        <f>VLOOKUP(A2907,[1]FloodArchive!$A$2:$P$6000,6,FALSE)</f>
        <v>-16.5749</v>
      </c>
      <c r="P2907" s="33"/>
    </row>
    <row r="2908" spans="1:16" ht="39.950000000000003" customHeight="1" x14ac:dyDescent="0.2">
      <c r="A2908" s="138">
        <f t="shared" si="143"/>
        <v>1308</v>
      </c>
      <c r="B2908" s="21" t="str">
        <f>VLOOKUP(A2908,[1]FloodArchive!$A$2:$N$6000,3,FALSE)</f>
        <v>Pakistan</v>
      </c>
      <c r="C2908" s="22" t="s">
        <v>5513</v>
      </c>
      <c r="D2908" s="24">
        <f>VLOOKUP(A2908,[1]FloodArchive!$A$2:$P$6000,8,FALSE)</f>
        <v>35856</v>
      </c>
      <c r="E2908" s="24">
        <f>VLOOKUP(A2908,[1]FloodArchive!$A$2:$P$6000,9,FALSE)</f>
        <v>35859</v>
      </c>
      <c r="F2908" s="25">
        <f t="shared" si="141"/>
        <v>4</v>
      </c>
      <c r="G2908" s="23">
        <f>VLOOKUP(A2908,[1]FloodArchive!$A$2:$P$6000,11,FALSE)</f>
        <v>300</v>
      </c>
      <c r="H2908" s="23">
        <f>VLOOKUP(A2908,[1]FloodArchive!$A$2:$P$6000,12,FALSE)</f>
        <v>240000</v>
      </c>
      <c r="I2908" s="36" t="s">
        <v>3667</v>
      </c>
      <c r="J2908" s="23" t="str">
        <f>VLOOKUP(A2908,[1]FloodArchive!$A$2:$P$6000,13,FALSE)</f>
        <v>Heavy rain</v>
      </c>
      <c r="K2908" s="26">
        <f>VLOOKUP(A2908,[1]FloodArchive!$A$2:$P$6003,14,FALSE)</f>
        <v>1</v>
      </c>
      <c r="L2908" s="23">
        <f>VLOOKUP(A2908,[1]FloodArchive!$A$2:$P$6000,7,FALSE)</f>
        <v>165619.85999999999</v>
      </c>
      <c r="M2908" s="27">
        <f t="shared" si="142"/>
        <v>5.8211724045211426</v>
      </c>
      <c r="N2908" s="23">
        <f>VLOOKUP(A2908,[1]FloodArchive!$A$2:$P$6000,5,FALSE)</f>
        <v>60.115099999999998</v>
      </c>
      <c r="O2908" s="23">
        <f>VLOOKUP(A2908,[1]FloodArchive!$A$2:$P$6000,6,FALSE)</f>
        <v>27.187000000000001</v>
      </c>
      <c r="P2908" s="33"/>
    </row>
    <row r="2909" spans="1:16" ht="39.950000000000003" customHeight="1" x14ac:dyDescent="0.2">
      <c r="A2909" s="138">
        <f t="shared" si="143"/>
        <v>1307</v>
      </c>
      <c r="B2909" s="21" t="str">
        <f>VLOOKUP(A2909,[1]FloodArchive!$A$2:$N$6000,3,FALSE)</f>
        <v>Afghanistan</v>
      </c>
      <c r="C2909" s="22" t="s">
        <v>5514</v>
      </c>
      <c r="D2909" s="24">
        <f>VLOOKUP(A2909,[1]FloodArchive!$A$2:$P$6000,8,FALSE)</f>
        <v>35846</v>
      </c>
      <c r="E2909" s="24">
        <f>VLOOKUP(A2909,[1]FloodArchive!$A$2:$P$6000,9,FALSE)</f>
        <v>35853</v>
      </c>
      <c r="F2909" s="25">
        <f t="shared" si="141"/>
        <v>8</v>
      </c>
      <c r="G2909" s="23">
        <f>VLOOKUP(A2909,[1]FloodArchive!$A$2:$P$6000,11,FALSE)</f>
        <v>30</v>
      </c>
      <c r="H2909" s="23">
        <f>VLOOKUP(A2909,[1]FloodArchive!$A$2:$P$6000,12,FALSE)</f>
        <v>3000</v>
      </c>
      <c r="I2909" s="36" t="s">
        <v>3667</v>
      </c>
      <c r="J2909" s="23" t="str">
        <f>VLOOKUP(A2909,[1]FloodArchive!$A$2:$P$6000,13,FALSE)</f>
        <v>Heavy rain</v>
      </c>
      <c r="K2909" s="26">
        <f>VLOOKUP(A2909,[1]FloodArchive!$A$2:$P$6003,14,FALSE)</f>
        <v>1</v>
      </c>
      <c r="L2909" s="23">
        <f>VLOOKUP(A2909,[1]FloodArchive!$A$2:$P$6000,7,FALSE)</f>
        <v>75879.960000000006</v>
      </c>
      <c r="M2909" s="27">
        <f t="shared" si="142"/>
        <v>5.783217080270985</v>
      </c>
      <c r="N2909" s="23">
        <f>VLOOKUP(A2909,[1]FloodArchive!$A$2:$P$6000,5,FALSE)</f>
        <v>61.915199999999999</v>
      </c>
      <c r="O2909" s="23">
        <f>VLOOKUP(A2909,[1]FloodArchive!$A$2:$P$6000,6,FALSE)</f>
        <v>32.1096</v>
      </c>
      <c r="P2909" s="33"/>
    </row>
    <row r="2910" spans="1:16" ht="39.950000000000003" customHeight="1" x14ac:dyDescent="0.2">
      <c r="A2910" s="138">
        <f t="shared" si="143"/>
        <v>1306</v>
      </c>
      <c r="B2910" s="21" t="str">
        <f>VLOOKUP(A2910,[1]FloodArchive!$A$2:$N$6000,3,FALSE)</f>
        <v>Bolivia</v>
      </c>
      <c r="C2910" s="22" t="s">
        <v>5515</v>
      </c>
      <c r="D2910" s="24">
        <f>VLOOKUP(A2910,[1]FloodArchive!$A$2:$P$6000,8,FALSE)</f>
        <v>35837</v>
      </c>
      <c r="E2910" s="24">
        <f>VLOOKUP(A2910,[1]FloodArchive!$A$2:$P$6000,9,FALSE)</f>
        <v>35839</v>
      </c>
      <c r="F2910" s="25">
        <f t="shared" si="141"/>
        <v>3</v>
      </c>
      <c r="G2910" s="23">
        <f>VLOOKUP(A2910,[1]FloodArchive!$A$2:$P$6000,11,FALSE)</f>
        <v>60</v>
      </c>
      <c r="H2910" s="23">
        <f>VLOOKUP(A2910,[1]FloodArchive!$A$2:$P$6000,12,FALSE)</f>
        <v>1500</v>
      </c>
      <c r="I2910" s="36" t="s">
        <v>3667</v>
      </c>
      <c r="J2910" s="23" t="str">
        <f>VLOOKUP(A2910,[1]FloodArchive!$A$2:$P$6000,13,FALSE)</f>
        <v>Heavy rain</v>
      </c>
      <c r="K2910" s="26">
        <f>VLOOKUP(A2910,[1]FloodArchive!$A$2:$P$6003,14,FALSE)</f>
        <v>1</v>
      </c>
      <c r="L2910" s="23">
        <f>VLOOKUP(A2910,[1]FloodArchive!$A$2:$P$6000,7,FALSE)</f>
        <v>376693.59</v>
      </c>
      <c r="M2910" s="27">
        <f t="shared" si="142"/>
        <v>6.0531094848212197</v>
      </c>
      <c r="N2910" s="23">
        <f>VLOOKUP(A2910,[1]FloodArchive!$A$2:$P$6000,5,FALSE)</f>
        <v>-64.424999999999997</v>
      </c>
      <c r="O2910" s="23">
        <f>VLOOKUP(A2910,[1]FloodArchive!$A$2:$P$6000,6,FALSE)</f>
        <v>-15.6996</v>
      </c>
      <c r="P2910" s="33" t="s">
        <v>5516</v>
      </c>
    </row>
    <row r="2911" spans="1:16" ht="39.950000000000003" customHeight="1" x14ac:dyDescent="0.2">
      <c r="A2911" s="138">
        <f t="shared" si="143"/>
        <v>1305</v>
      </c>
      <c r="B2911" s="21" t="str">
        <f>VLOOKUP(A2911,[1]FloodArchive!$A$2:$N$6000,3,FALSE)</f>
        <v>Bulgaria</v>
      </c>
      <c r="C2911" s="22" t="s">
        <v>5517</v>
      </c>
      <c r="D2911" s="24">
        <f>VLOOKUP(A2911,[1]FloodArchive!$A$2:$P$6000,8,FALSE)</f>
        <v>35778</v>
      </c>
      <c r="E2911" s="24">
        <f>VLOOKUP(A2911,[1]FloodArchive!$A$2:$P$6000,9,FALSE)</f>
        <v>35842</v>
      </c>
      <c r="F2911" s="25">
        <f t="shared" si="141"/>
        <v>65</v>
      </c>
      <c r="G2911" s="23">
        <f>VLOOKUP(A2911,[1]FloodArchive!$A$2:$P$6000,11,FALSE)</f>
        <v>1</v>
      </c>
      <c r="H2911" s="23">
        <f>VLOOKUP(A2911,[1]FloodArchive!$A$2:$P$6000,12,FALSE)</f>
        <v>200</v>
      </c>
      <c r="I2911" s="36" t="s">
        <v>3667</v>
      </c>
      <c r="J2911" s="23" t="str">
        <f>VLOOKUP(A2911,[1]FloodArchive!$A$2:$P$6000,13,FALSE)</f>
        <v>Snowmelt</v>
      </c>
      <c r="K2911" s="26">
        <f>VLOOKUP(A2911,[1]FloodArchive!$A$2:$P$6003,14,FALSE)</f>
        <v>1</v>
      </c>
      <c r="L2911" s="23">
        <f>VLOOKUP(A2911,[1]FloodArchive!$A$2:$P$6000,7,FALSE)</f>
        <v>62742.78</v>
      </c>
      <c r="M2911" s="27">
        <f t="shared" si="142"/>
        <v>6.6104771141016805</v>
      </c>
      <c r="N2911" s="23">
        <f>VLOOKUP(A2911,[1]FloodArchive!$A$2:$P$6000,5,FALSE)</f>
        <v>28.506499999999999</v>
      </c>
      <c r="O2911" s="23">
        <f>VLOOKUP(A2911,[1]FloodArchive!$A$2:$P$6000,6,FALSE)</f>
        <v>40.815899999999999</v>
      </c>
      <c r="P2911" s="33"/>
    </row>
    <row r="2912" spans="1:16" ht="39.950000000000003" customHeight="1" x14ac:dyDescent="0.2">
      <c r="A2912" s="138">
        <f t="shared" si="143"/>
        <v>1304</v>
      </c>
      <c r="B2912" s="21" t="str">
        <f>VLOOKUP(A2912,[1]FloodArchive!$A$2:$N$6000,3,FALSE)</f>
        <v>Paraguay</v>
      </c>
      <c r="C2912" s="22" t="s">
        <v>5518</v>
      </c>
      <c r="D2912" s="24">
        <f>VLOOKUP(A2912,[1]FloodArchive!$A$2:$P$6000,8,FALSE)</f>
        <v>35779</v>
      </c>
      <c r="E2912" s="24">
        <f>VLOOKUP(A2912,[1]FloodArchive!$A$2:$P$6000,9,FALSE)</f>
        <v>35839</v>
      </c>
      <c r="F2912" s="25">
        <f t="shared" si="141"/>
        <v>61</v>
      </c>
      <c r="G2912" s="23">
        <f>VLOOKUP(A2912,[1]FloodArchive!$A$2:$P$6000,11,FALSE)</f>
        <v>50</v>
      </c>
      <c r="H2912" s="23">
        <f>VLOOKUP(A2912,[1]FloodArchive!$A$2:$P$6000,12,FALSE)</f>
        <v>100000</v>
      </c>
      <c r="I2912" s="36" t="s">
        <v>3667</v>
      </c>
      <c r="J2912" s="23" t="str">
        <f>VLOOKUP(A2912,[1]FloodArchive!$A$2:$P$6000,13,FALSE)</f>
        <v>Tropical cyclone</v>
      </c>
      <c r="K2912" s="26">
        <f>VLOOKUP(A2912,[1]FloodArchive!$A$2:$P$6003,14,FALSE)</f>
        <v>1</v>
      </c>
      <c r="L2912" s="23">
        <f>VLOOKUP(A2912,[1]FloodArchive!$A$2:$P$6000,7,FALSE)</f>
        <v>317648.25</v>
      </c>
      <c r="M2912" s="27">
        <f t="shared" si="142"/>
        <v>7.2872763020567151</v>
      </c>
      <c r="N2912" s="23">
        <f>VLOOKUP(A2912,[1]FloodArchive!$A$2:$P$6000,5,FALSE)</f>
        <v>-57.872500000000002</v>
      </c>
      <c r="O2912" s="23">
        <f>VLOOKUP(A2912,[1]FloodArchive!$A$2:$P$6000,6,FALSE)</f>
        <v>-20.887899999999998</v>
      </c>
      <c r="P2912" s="33" t="s">
        <v>5519</v>
      </c>
    </row>
    <row r="2913" spans="1:16" ht="39.950000000000003" customHeight="1" x14ac:dyDescent="0.2">
      <c r="A2913" s="138">
        <f t="shared" si="143"/>
        <v>1303</v>
      </c>
      <c r="B2913" s="21" t="str">
        <f>VLOOKUP(A2913,[1]FloodArchive!$A$2:$N$6000,3,FALSE)</f>
        <v>Peru</v>
      </c>
      <c r="C2913" s="22" t="s">
        <v>5520</v>
      </c>
      <c r="D2913" s="24">
        <f>VLOOKUP(A2913,[1]FloodArchive!$A$2:$P$6000,8,FALSE)</f>
        <v>35836</v>
      </c>
      <c r="E2913" s="24">
        <f>VLOOKUP(A2913,[1]FloodArchive!$A$2:$P$6000,9,FALSE)</f>
        <v>35869</v>
      </c>
      <c r="F2913" s="25">
        <f t="shared" si="141"/>
        <v>34</v>
      </c>
      <c r="G2913" s="23">
        <f>VLOOKUP(A2913,[1]FloodArchive!$A$2:$P$6000,11,FALSE)</f>
        <v>364</v>
      </c>
      <c r="H2913" s="23">
        <f>VLOOKUP(A2913,[1]FloodArchive!$A$2:$P$6000,12,FALSE)</f>
        <v>0</v>
      </c>
      <c r="I2913" s="36" t="s">
        <v>3667</v>
      </c>
      <c r="J2913" s="23" t="str">
        <f>VLOOKUP(A2913,[1]FloodArchive!$A$2:$P$6000,13,FALSE)</f>
        <v>Tropical cyclone</v>
      </c>
      <c r="K2913" s="26">
        <f>VLOOKUP(A2913,[1]FloodArchive!$A$2:$P$6003,14,FALSE)</f>
        <v>1</v>
      </c>
      <c r="L2913" s="23">
        <f>VLOOKUP(A2913,[1]FloodArchive!$A$2:$P$6000,7,FALSE)</f>
        <v>1339873.49</v>
      </c>
      <c r="M2913" s="27">
        <f t="shared" si="142"/>
        <v>7.6585427115349383</v>
      </c>
      <c r="N2913" s="23">
        <f>VLOOKUP(A2913,[1]FloodArchive!$A$2:$P$6000,5,FALSE)</f>
        <v>-75.712400000000002</v>
      </c>
      <c r="O2913" s="23">
        <f>VLOOKUP(A2913,[1]FloodArchive!$A$2:$P$6000,6,FALSE)</f>
        <v>-6.77841</v>
      </c>
      <c r="P2913" s="33" t="s">
        <v>5521</v>
      </c>
    </row>
    <row r="2914" spans="1:16" ht="39.950000000000003" customHeight="1" x14ac:dyDescent="0.2">
      <c r="A2914" s="138">
        <f t="shared" si="143"/>
        <v>1302</v>
      </c>
      <c r="B2914" s="21" t="str">
        <f>VLOOKUP(A2914,[1]FloodArchive!$A$2:$N$6000,3,FALSE)</f>
        <v>USA</v>
      </c>
      <c r="C2914" s="22" t="s">
        <v>5522</v>
      </c>
      <c r="D2914" s="24">
        <f>VLOOKUP(A2914,[1]FloodArchive!$A$2:$P$6000,8,FALSE)</f>
        <v>35829</v>
      </c>
      <c r="E2914" s="24">
        <f>VLOOKUP(A2914,[1]FloodArchive!$A$2:$P$6000,9,FALSE)</f>
        <v>35847</v>
      </c>
      <c r="F2914" s="25">
        <f t="shared" si="141"/>
        <v>19</v>
      </c>
      <c r="G2914" s="23">
        <f>VLOOKUP(A2914,[1]FloodArchive!$A$2:$P$6000,11,FALSE)</f>
        <v>13</v>
      </c>
      <c r="H2914" s="23">
        <f>VLOOKUP(A2914,[1]FloodArchive!$A$2:$P$6000,12,FALSE)</f>
        <v>3500</v>
      </c>
      <c r="I2914" s="36">
        <v>500000000</v>
      </c>
      <c r="J2914" s="23" t="str">
        <f>VLOOKUP(A2914,[1]FloodArchive!$A$2:$P$6000,13,FALSE)</f>
        <v>Tropical cyclone</v>
      </c>
      <c r="K2914" s="26">
        <f>VLOOKUP(A2914,[1]FloodArchive!$A$2:$P$6003,14,FALSE)</f>
        <v>2</v>
      </c>
      <c r="L2914" s="23">
        <f>VLOOKUP(A2914,[1]FloodArchive!$A$2:$P$6000,7,FALSE)</f>
        <v>63270.720000000001</v>
      </c>
      <c r="M2914" s="27">
        <f t="shared" si="142"/>
        <v>6.3809863732325542</v>
      </c>
      <c r="N2914" s="23">
        <f>VLOOKUP(A2914,[1]FloodArchive!$A$2:$P$6000,5,FALSE)</f>
        <v>-119.70699999999999</v>
      </c>
      <c r="O2914" s="23">
        <f>VLOOKUP(A2914,[1]FloodArchive!$A$2:$P$6000,6,FALSE)</f>
        <v>35.1755</v>
      </c>
      <c r="P2914" s="33" t="s">
        <v>5523</v>
      </c>
    </row>
    <row r="2915" spans="1:16" ht="39.950000000000003" customHeight="1" x14ac:dyDescent="0.2">
      <c r="A2915" s="138">
        <f t="shared" si="143"/>
        <v>1301</v>
      </c>
      <c r="B2915" s="21" t="str">
        <f>VLOOKUP(A2915,[1]FloodArchive!$A$2:$N$6000,3,FALSE)</f>
        <v>USA</v>
      </c>
      <c r="C2915" s="22" t="s">
        <v>5524</v>
      </c>
      <c r="D2915" s="24">
        <f>VLOOKUP(A2915,[1]FloodArchive!$A$2:$P$6000,8,FALSE)</f>
        <v>35829</v>
      </c>
      <c r="E2915" s="24">
        <f>VLOOKUP(A2915,[1]FloodArchive!$A$2:$P$6000,9,FALSE)</f>
        <v>35850</v>
      </c>
      <c r="F2915" s="25">
        <f t="shared" si="141"/>
        <v>22</v>
      </c>
      <c r="G2915" s="23">
        <f>VLOOKUP(A2915,[1]FloodArchive!$A$2:$P$6000,11,FALSE)</f>
        <v>42</v>
      </c>
      <c r="H2915" s="23">
        <f>VLOOKUP(A2915,[1]FloodArchive!$A$2:$P$6000,12,FALSE)</f>
        <v>0</v>
      </c>
      <c r="I2915" s="36" t="s">
        <v>3667</v>
      </c>
      <c r="J2915" s="23" t="str">
        <f>VLOOKUP(A2915,[1]FloodArchive!$A$2:$P$6000,13,FALSE)</f>
        <v>Tropical cyclone</v>
      </c>
      <c r="K2915" s="26">
        <f>VLOOKUP(A2915,[1]FloodArchive!$A$2:$P$6003,14,FALSE)</f>
        <v>1</v>
      </c>
      <c r="L2915" s="23">
        <f>VLOOKUP(A2915,[1]FloodArchive!$A$2:$P$6000,7,FALSE)</f>
        <v>265450.28999999998</v>
      </c>
      <c r="M2915" s="27">
        <f t="shared" si="142"/>
        <v>6.7664058849590951</v>
      </c>
      <c r="N2915" s="23">
        <f>VLOOKUP(A2915,[1]FloodArchive!$A$2:$P$6000,5,FALSE)</f>
        <v>-80.526499999999999</v>
      </c>
      <c r="O2915" s="23">
        <f>VLOOKUP(A2915,[1]FloodArchive!$A$2:$P$6000,6,FALSE)</f>
        <v>33.383699999999997</v>
      </c>
      <c r="P2915" s="33" t="s">
        <v>5525</v>
      </c>
    </row>
    <row r="2916" spans="1:16" ht="39.950000000000003" customHeight="1" x14ac:dyDescent="0.2">
      <c r="A2916" s="138">
        <f t="shared" si="143"/>
        <v>1300</v>
      </c>
      <c r="B2916" s="21" t="str">
        <f>VLOOKUP(A2916,[1]FloodArchive!$A$2:$N$6000,3,FALSE)</f>
        <v>Australia</v>
      </c>
      <c r="C2916" s="22" t="s">
        <v>5526</v>
      </c>
      <c r="D2916" s="24">
        <f>VLOOKUP(A2916,[1]FloodArchive!$A$2:$P$6000,8,FALSE)</f>
        <v>35820</v>
      </c>
      <c r="E2916" s="24">
        <f>VLOOKUP(A2916,[1]FloodArchive!$A$2:$P$6000,9,FALSE)</f>
        <v>35823</v>
      </c>
      <c r="F2916" s="25">
        <f t="shared" si="141"/>
        <v>4</v>
      </c>
      <c r="G2916" s="23">
        <f>VLOOKUP(A2916,[1]FloodArchive!$A$2:$P$6000,11,FALSE)</f>
        <v>2</v>
      </c>
      <c r="H2916" s="23">
        <f>VLOOKUP(A2916,[1]FloodArchive!$A$2:$P$6000,12,FALSE)</f>
        <v>24</v>
      </c>
      <c r="I2916" s="36">
        <v>1175</v>
      </c>
      <c r="J2916" s="23" t="str">
        <f>VLOOKUP(A2916,[1]FloodArchive!$A$2:$P$6000,13,FALSE)</f>
        <v>Tropical cyclone</v>
      </c>
      <c r="K2916" s="26">
        <f>VLOOKUP(A2916,[1]FloodArchive!$A$2:$P$6003,14,FALSE)</f>
        <v>2</v>
      </c>
      <c r="L2916" s="23">
        <f>VLOOKUP(A2916,[1]FloodArchive!$A$2:$P$6000,7,FALSE)</f>
        <v>267569.3</v>
      </c>
      <c r="M2916" s="27">
        <f t="shared" si="142"/>
        <v>6.3305262694604956</v>
      </c>
      <c r="N2916" s="23">
        <f>VLOOKUP(A2916,[1]FloodArchive!$A$2:$P$6000,5,FALSE)</f>
        <v>131.84899999999999</v>
      </c>
      <c r="O2916" s="23">
        <f>VLOOKUP(A2916,[1]FloodArchive!$A$2:$P$6000,6,FALSE)</f>
        <v>-14.555999999999999</v>
      </c>
      <c r="P2916" s="33"/>
    </row>
    <row r="2917" spans="1:16" ht="39.950000000000003" customHeight="1" x14ac:dyDescent="0.2">
      <c r="A2917" s="138">
        <f t="shared" si="143"/>
        <v>1299</v>
      </c>
      <c r="B2917" s="21" t="str">
        <f>VLOOKUP(A2917,[1]FloodArchive!$A$2:$N$6000,3,FALSE)</f>
        <v>Peru</v>
      </c>
      <c r="C2917" s="22" t="s">
        <v>5527</v>
      </c>
      <c r="D2917" s="24">
        <f>VLOOKUP(A2917,[1]FloodArchive!$A$2:$P$6000,8,FALSE)</f>
        <v>35749</v>
      </c>
      <c r="E2917" s="24">
        <f>VLOOKUP(A2917,[1]FloodArchive!$A$2:$P$6000,9,FALSE)</f>
        <v>35838</v>
      </c>
      <c r="F2917" s="25">
        <f t="shared" si="141"/>
        <v>90</v>
      </c>
      <c r="G2917" s="23">
        <f>VLOOKUP(A2917,[1]FloodArchive!$A$2:$P$6000,11,FALSE)</f>
        <v>200</v>
      </c>
      <c r="H2917" s="23">
        <f>VLOOKUP(A2917,[1]FloodArchive!$A$2:$P$6000,12,FALSE)</f>
        <v>100000</v>
      </c>
      <c r="I2917" s="36">
        <v>771000000</v>
      </c>
      <c r="J2917" s="23" t="str">
        <f>VLOOKUP(A2917,[1]FloodArchive!$A$2:$P$6000,13,FALSE)</f>
        <v>Tropical cyclone</v>
      </c>
      <c r="K2917" s="26">
        <f>VLOOKUP(A2917,[1]FloodArchive!$A$2:$P$6003,14,FALSE)</f>
        <v>1</v>
      </c>
      <c r="L2917" s="23">
        <f>VLOOKUP(A2917,[1]FloodArchive!$A$2:$P$6000,7,FALSE)</f>
        <v>1990345.45</v>
      </c>
      <c r="M2917" s="27">
        <f t="shared" si="142"/>
        <v>8.2531709697728814</v>
      </c>
      <c r="N2917" s="23">
        <f>VLOOKUP(A2917,[1]FloodArchive!$A$2:$P$6000,5,FALSE)</f>
        <v>-72.740099999999998</v>
      </c>
      <c r="O2917" s="23">
        <f>VLOOKUP(A2917,[1]FloodArchive!$A$2:$P$6000,6,FALSE)</f>
        <v>-10.070399999999999</v>
      </c>
      <c r="P2917" s="33" t="s">
        <v>5519</v>
      </c>
    </row>
    <row r="2918" spans="1:16" ht="39.950000000000003" customHeight="1" x14ac:dyDescent="0.2">
      <c r="A2918" s="138">
        <f t="shared" si="143"/>
        <v>1298</v>
      </c>
      <c r="B2918" s="21" t="str">
        <f>VLOOKUP(A2918,[1]FloodArchive!$A$2:$N$6000,3,FALSE)</f>
        <v>Kenya</v>
      </c>
      <c r="C2918" s="22" t="s">
        <v>5528</v>
      </c>
      <c r="D2918" s="24">
        <f>VLOOKUP(A2918,[1]FloodArchive!$A$2:$P$6000,8,FALSE)</f>
        <v>35796</v>
      </c>
      <c r="E2918" s="24">
        <f>VLOOKUP(A2918,[1]FloodArchive!$A$2:$P$6000,9,FALSE)</f>
        <v>35815</v>
      </c>
      <c r="F2918" s="25">
        <f t="shared" si="141"/>
        <v>20</v>
      </c>
      <c r="G2918" s="23">
        <f>VLOOKUP(A2918,[1]FloodArchive!$A$2:$P$6000,11,FALSE)</f>
        <v>86</v>
      </c>
      <c r="H2918" s="23">
        <f>VLOOKUP(A2918,[1]FloodArchive!$A$2:$P$6000,12,FALSE)</f>
        <v>346000</v>
      </c>
      <c r="I2918" s="36">
        <v>45000000</v>
      </c>
      <c r="J2918" s="23" t="str">
        <f>VLOOKUP(A2918,[1]FloodArchive!$A$2:$P$6000,13,FALSE)</f>
        <v>Tropical cyclone</v>
      </c>
      <c r="K2918" s="26">
        <f>VLOOKUP(A2918,[1]FloodArchive!$A$2:$P$6003,14,FALSE)</f>
        <v>2</v>
      </c>
      <c r="L2918" s="23">
        <f>VLOOKUP(A2918,[1]FloodArchive!$A$2:$P$6000,7,FALSE)</f>
        <v>386426.39</v>
      </c>
      <c r="M2918" s="27">
        <f t="shared" si="142"/>
        <v>7.189126769112872</v>
      </c>
      <c r="N2918" s="23">
        <f>VLOOKUP(A2918,[1]FloodArchive!$A$2:$P$6000,5,FALSE)</f>
        <v>36.735199999999999</v>
      </c>
      <c r="O2918" s="23">
        <f>VLOOKUP(A2918,[1]FloodArchive!$A$2:$P$6000,6,FALSE)</f>
        <v>-2.3060999999999998</v>
      </c>
      <c r="P2918" s="33" t="s">
        <v>5529</v>
      </c>
    </row>
    <row r="2919" spans="1:16" ht="39.950000000000003" customHeight="1" x14ac:dyDescent="0.2">
      <c r="A2919" s="138">
        <f t="shared" si="143"/>
        <v>1297</v>
      </c>
      <c r="B2919" s="21" t="str">
        <f>VLOOKUP(A2919,[1]FloodArchive!$A$2:$N$6000,3,FALSE)</f>
        <v>Congo</v>
      </c>
      <c r="C2919" s="22" t="s">
        <v>5530</v>
      </c>
      <c r="D2919" s="24">
        <f>VLOOKUP(A2919,[1]FloodArchive!$A$2:$P$6000,8,FALSE)</f>
        <v>35784</v>
      </c>
      <c r="E2919" s="24">
        <f>VLOOKUP(A2919,[1]FloodArchive!$A$2:$P$6000,9,FALSE)</f>
        <v>35807</v>
      </c>
      <c r="F2919" s="25">
        <f t="shared" si="141"/>
        <v>24</v>
      </c>
      <c r="G2919" s="23">
        <f>VLOOKUP(A2919,[1]FloodArchive!$A$2:$P$6000,11,FALSE)</f>
        <v>3</v>
      </c>
      <c r="H2919" s="23">
        <f>VLOOKUP(A2919,[1]FloodArchive!$A$2:$P$6000,12,FALSE)</f>
        <v>20000</v>
      </c>
      <c r="I2919" s="36" t="s">
        <v>3667</v>
      </c>
      <c r="J2919" s="23" t="str">
        <f>VLOOKUP(A2919,[1]FloodArchive!$A$2:$P$6000,13,FALSE)</f>
        <v>Tropical cyclone</v>
      </c>
      <c r="K2919" s="26">
        <f>VLOOKUP(A2919,[1]FloodArchive!$A$2:$P$6003,14,FALSE)</f>
        <v>2</v>
      </c>
      <c r="L2919" s="23">
        <f>VLOOKUP(A2919,[1]FloodArchive!$A$2:$P$6000,7,FALSE)</f>
        <v>958684.48</v>
      </c>
      <c r="M2919" s="27">
        <f t="shared" si="142"/>
        <v>7.6629169340752155</v>
      </c>
      <c r="N2919" s="23">
        <f>VLOOKUP(A2919,[1]FloodArchive!$A$2:$P$6000,5,FALSE)</f>
        <v>26.757400000000001</v>
      </c>
      <c r="O2919" s="23">
        <f>VLOOKUP(A2919,[1]FloodArchive!$A$2:$P$6000,6,FALSE)</f>
        <v>-0.82379100000000005</v>
      </c>
      <c r="P2919" s="33" t="s">
        <v>5531</v>
      </c>
    </row>
    <row r="2920" spans="1:16" ht="39.950000000000003" customHeight="1" x14ac:dyDescent="0.2">
      <c r="A2920" s="138">
        <f t="shared" si="143"/>
        <v>1296</v>
      </c>
      <c r="B2920" s="21" t="str">
        <f>VLOOKUP(A2920,[1]FloodArchive!$A$2:$N$6000,3,FALSE)</f>
        <v>Australia</v>
      </c>
      <c r="C2920" s="22" t="s">
        <v>5532</v>
      </c>
      <c r="D2920" s="24">
        <f>VLOOKUP(A2920,[1]FloodArchive!$A$2:$P$6000,8,FALSE)</f>
        <v>35796</v>
      </c>
      <c r="E2920" s="24">
        <f>VLOOKUP(A2920,[1]FloodArchive!$A$2:$P$6000,9,FALSE)</f>
        <v>35827</v>
      </c>
      <c r="F2920" s="25">
        <f t="shared" si="141"/>
        <v>32</v>
      </c>
      <c r="G2920" s="23">
        <f>VLOOKUP(A2920,[1]FloodArchive!$A$2:$P$6000,11,FALSE)</f>
        <v>1</v>
      </c>
      <c r="H2920" s="23">
        <f>VLOOKUP(A2920,[1]FloodArchive!$A$2:$P$6000,12,FALSE)</f>
        <v>64</v>
      </c>
      <c r="I2920" s="36" t="s">
        <v>3667</v>
      </c>
      <c r="J2920" s="23" t="str">
        <f>VLOOKUP(A2920,[1]FloodArchive!$A$2:$P$6000,13,FALSE)</f>
        <v>Tropical cyclone</v>
      </c>
      <c r="K2920" s="26">
        <f>VLOOKUP(A2920,[1]FloodArchive!$A$2:$P$6003,14,FALSE)</f>
        <v>1</v>
      </c>
      <c r="L2920" s="23">
        <f>VLOOKUP(A2920,[1]FloodArchive!$A$2:$P$6000,7,FALSE)</f>
        <v>33825.919999999998</v>
      </c>
      <c r="M2920" s="27">
        <f t="shared" si="142"/>
        <v>6.034399595725259</v>
      </c>
      <c r="N2920" s="23">
        <f>VLOOKUP(A2920,[1]FloodArchive!$A$2:$P$6000,5,FALSE)</f>
        <v>145.99600000000001</v>
      </c>
      <c r="O2920" s="23">
        <f>VLOOKUP(A2920,[1]FloodArchive!$A$2:$P$6000,6,FALSE)</f>
        <v>-18.746600000000001</v>
      </c>
      <c r="P2920" s="33" t="s">
        <v>5533</v>
      </c>
    </row>
    <row r="2921" spans="1:16" ht="39.950000000000003" customHeight="1" x14ac:dyDescent="0.2">
      <c r="A2921" s="138">
        <f t="shared" si="143"/>
        <v>1295</v>
      </c>
      <c r="B2921" s="21" t="str">
        <f>VLOOKUP(A2921,[1]FloodArchive!$A$2:$N$6000,3,FALSE)</f>
        <v>India</v>
      </c>
      <c r="C2921" s="22" t="s">
        <v>5534</v>
      </c>
      <c r="D2921" s="24">
        <f>VLOOKUP(A2921,[1]FloodArchive!$A$2:$P$6000,8,FALSE)</f>
        <v>35768</v>
      </c>
      <c r="E2921" s="24">
        <f>VLOOKUP(A2921,[1]FloodArchive!$A$2:$P$6000,9,FALSE)</f>
        <v>35773</v>
      </c>
      <c r="F2921" s="25">
        <f t="shared" si="141"/>
        <v>6</v>
      </c>
      <c r="G2921" s="23">
        <f>VLOOKUP(A2921,[1]FloodArchive!$A$2:$P$6000,11,FALSE)</f>
        <v>6</v>
      </c>
      <c r="H2921" s="23">
        <f>VLOOKUP(A2921,[1]FloodArchive!$A$2:$P$6000,12,FALSE)</f>
        <v>0</v>
      </c>
      <c r="I2921" s="36"/>
      <c r="J2921" s="23" t="str">
        <f>VLOOKUP(A2921,[1]FloodArchive!$A$2:$P$6000,13,FALSE)</f>
        <v>Monsoonal rain</v>
      </c>
      <c r="K2921" s="26">
        <f>VLOOKUP(A2921,[1]FloodArchive!$A$2:$P$6003,14,FALSE)</f>
        <v>1</v>
      </c>
      <c r="L2921" s="23">
        <f>VLOOKUP(A2921,[1]FloodArchive!$A$2:$P$6000,7,FALSE)</f>
        <v>384888.4</v>
      </c>
      <c r="M2921" s="27">
        <f t="shared" si="142"/>
        <v>6.3634860726450162</v>
      </c>
      <c r="N2921" s="23">
        <f>VLOOKUP(A2921,[1]FloodArchive!$A$2:$P$6000,5,FALSE)</f>
        <v>78.988299999999995</v>
      </c>
      <c r="O2921" s="23">
        <f>VLOOKUP(A2921,[1]FloodArchive!$A$2:$P$6000,6,FALSE)</f>
        <v>13.849299999999999</v>
      </c>
      <c r="P2921" s="33" t="s">
        <v>5535</v>
      </c>
    </row>
    <row r="2922" spans="1:16" ht="39.950000000000003" customHeight="1" x14ac:dyDescent="0.2">
      <c r="A2922" s="138">
        <f t="shared" si="143"/>
        <v>1294</v>
      </c>
      <c r="B2922" s="21" t="str">
        <f>VLOOKUP(A2922,[1]FloodArchive!$A$2:$N$6000,3,FALSE)</f>
        <v>Egypt</v>
      </c>
      <c r="C2922" s="22" t="s">
        <v>5536</v>
      </c>
      <c r="D2922" s="24">
        <f>VLOOKUP(A2922,[1]FloodArchive!$A$2:$P$6000,8,FALSE)</f>
        <v>35774</v>
      </c>
      <c r="E2922" s="24">
        <f>VLOOKUP(A2922,[1]FloodArchive!$A$2:$P$6000,9,FALSE)</f>
        <v>35778</v>
      </c>
      <c r="F2922" s="25">
        <f t="shared" si="141"/>
        <v>5</v>
      </c>
      <c r="G2922" s="23">
        <f>VLOOKUP(A2922,[1]FloodArchive!$A$2:$P$6000,11,FALSE)</f>
        <v>4</v>
      </c>
      <c r="H2922" s="23">
        <f>VLOOKUP(A2922,[1]FloodArchive!$A$2:$P$6000,12,FALSE)</f>
        <v>0</v>
      </c>
      <c r="I2922" s="36"/>
      <c r="J2922" s="23" t="str">
        <f>VLOOKUP(A2922,[1]FloodArchive!$A$2:$P$6000,13,FALSE)</f>
        <v>Heavy rain</v>
      </c>
      <c r="K2922" s="26">
        <f>VLOOKUP(A2922,[1]FloodArchive!$A$2:$P$6003,14,FALSE)</f>
        <v>1</v>
      </c>
      <c r="L2922" s="23">
        <f>VLOOKUP(A2922,[1]FloodArchive!$A$2:$P$6000,7,FALSE)</f>
        <v>113068.3</v>
      </c>
      <c r="M2922" s="27">
        <f t="shared" si="142"/>
        <v>5.7523108668672789</v>
      </c>
      <c r="N2922" s="23">
        <f>VLOOKUP(A2922,[1]FloodArchive!$A$2:$P$6000,5,FALSE)</f>
        <v>32.223599999999998</v>
      </c>
      <c r="O2922" s="23">
        <f>VLOOKUP(A2922,[1]FloodArchive!$A$2:$P$6000,6,FALSE)</f>
        <v>29.668800000000001</v>
      </c>
      <c r="P2922" s="33" t="s">
        <v>5537</v>
      </c>
    </row>
    <row r="2923" spans="1:16" ht="39.950000000000003" customHeight="1" x14ac:dyDescent="0.2">
      <c r="A2923" s="138">
        <f t="shared" si="143"/>
        <v>1293</v>
      </c>
      <c r="B2923" s="21" t="str">
        <f>VLOOKUP(A2923,[1]FloodArchive!$A$2:$N$6000,3,FALSE)</f>
        <v>Argentina</v>
      </c>
      <c r="C2923" s="22" t="s">
        <v>5538</v>
      </c>
      <c r="D2923" s="24">
        <f>VLOOKUP(A2923,[1]FloodArchive!$A$2:$P$6000,8,FALSE)</f>
        <v>35773</v>
      </c>
      <c r="E2923" s="24">
        <f>VLOOKUP(A2923,[1]FloodArchive!$A$2:$P$6000,9,FALSE)</f>
        <v>35778</v>
      </c>
      <c r="F2923" s="25">
        <f t="shared" ref="F2923:F2986" si="144">E2923-D2923+1</f>
        <v>6</v>
      </c>
      <c r="G2923" s="23">
        <f>VLOOKUP(A2923,[1]FloodArchive!$A$2:$P$6000,11,FALSE)</f>
        <v>2</v>
      </c>
      <c r="H2923" s="23">
        <f>VLOOKUP(A2923,[1]FloodArchive!$A$2:$P$6000,12,FALSE)</f>
        <v>1000</v>
      </c>
      <c r="I2923" s="36"/>
      <c r="J2923" s="23" t="str">
        <f>VLOOKUP(A2923,[1]FloodArchive!$A$2:$P$6000,13,FALSE)</f>
        <v>Heavy rain</v>
      </c>
      <c r="K2923" s="26">
        <f>VLOOKUP(A2923,[1]FloodArchive!$A$2:$P$6003,14,FALSE)</f>
        <v>1</v>
      </c>
      <c r="L2923" s="23">
        <f>VLOOKUP(A2923,[1]FloodArchive!$A$2:$P$6000,7,FALSE)</f>
        <v>325475.46999999997</v>
      </c>
      <c r="M2923" s="27">
        <f t="shared" si="142"/>
        <v>6.2906695131954402</v>
      </c>
      <c r="N2923" s="23">
        <f>VLOOKUP(A2923,[1]FloodArchive!$A$2:$P$6000,5,FALSE)</f>
        <v>-63.435699999999997</v>
      </c>
      <c r="O2923" s="23">
        <f>VLOOKUP(A2923,[1]FloodArchive!$A$2:$P$6000,6,FALSE)</f>
        <v>-32.720799999999997</v>
      </c>
      <c r="P2923" s="33" t="s">
        <v>5539</v>
      </c>
    </row>
    <row r="2924" spans="1:16" ht="39.950000000000003" customHeight="1" x14ac:dyDescent="0.2">
      <c r="A2924" s="138">
        <f t="shared" si="143"/>
        <v>1292</v>
      </c>
      <c r="B2924" s="21" t="str">
        <f>VLOOKUP(A2924,[1]FloodArchive!$A$2:$N$6000,3,FALSE)</f>
        <v>USA</v>
      </c>
      <c r="C2924" s="22" t="s">
        <v>5540</v>
      </c>
      <c r="D2924" s="24">
        <f>VLOOKUP(A2924,[1]FloodArchive!$A$2:$P$6000,8,FALSE)</f>
        <v>35782</v>
      </c>
      <c r="E2924" s="24">
        <f>VLOOKUP(A2924,[1]FloodArchive!$A$2:$P$6000,9,FALSE)</f>
        <v>35786</v>
      </c>
      <c r="F2924" s="25">
        <f t="shared" si="144"/>
        <v>5</v>
      </c>
      <c r="G2924" s="23">
        <f>VLOOKUP(A2924,[1]FloodArchive!$A$2:$P$6000,11,FALSE)</f>
        <v>4</v>
      </c>
      <c r="H2924" s="23">
        <f>VLOOKUP(A2924,[1]FloodArchive!$A$2:$P$6000,12,FALSE)</f>
        <v>0</v>
      </c>
      <c r="I2924" s="36"/>
      <c r="J2924" s="23" t="str">
        <f>VLOOKUP(A2924,[1]FloodArchive!$A$2:$P$6000,13,FALSE)</f>
        <v>Heavy rain</v>
      </c>
      <c r="K2924" s="26">
        <f>VLOOKUP(A2924,[1]FloodArchive!$A$2:$P$6003,14,FALSE)</f>
        <v>1</v>
      </c>
      <c r="L2924" s="23">
        <f>VLOOKUP(A2924,[1]FloodArchive!$A$2:$P$6000,7,FALSE)</f>
        <v>54842.44</v>
      </c>
      <c r="M2924" s="27">
        <f t="shared" si="142"/>
        <v>5.4380867731187452</v>
      </c>
      <c r="N2924" s="23">
        <f>VLOOKUP(A2924,[1]FloodArchive!$A$2:$P$6000,5,FALSE)</f>
        <v>-96.988900000000001</v>
      </c>
      <c r="O2924" s="23">
        <f>VLOOKUP(A2924,[1]FloodArchive!$A$2:$P$6000,6,FALSE)</f>
        <v>31.483499999999999</v>
      </c>
      <c r="P2924" s="33"/>
    </row>
    <row r="2925" spans="1:16" ht="39.950000000000003" customHeight="1" x14ac:dyDescent="0.2">
      <c r="A2925" s="138">
        <f t="shared" si="143"/>
        <v>1291</v>
      </c>
      <c r="B2925" s="21" t="str">
        <f>VLOOKUP(A2925,[1]FloodArchive!$A$2:$N$6000,3,FALSE)</f>
        <v>Malawi</v>
      </c>
      <c r="C2925" s="22" t="s">
        <v>5541</v>
      </c>
      <c r="D2925" s="24">
        <f>VLOOKUP(A2925,[1]FloodArchive!$A$2:$P$6000,8,FALSE)</f>
        <v>35783</v>
      </c>
      <c r="E2925" s="24">
        <f>VLOOKUP(A2925,[1]FloodArchive!$A$2:$P$6000,9,FALSE)</f>
        <v>35788</v>
      </c>
      <c r="F2925" s="25">
        <f t="shared" si="144"/>
        <v>6</v>
      </c>
      <c r="G2925" s="23">
        <f>VLOOKUP(A2925,[1]FloodArchive!$A$2:$P$6000,11,FALSE)</f>
        <v>4</v>
      </c>
      <c r="H2925" s="23">
        <f>VLOOKUP(A2925,[1]FloodArchive!$A$2:$P$6000,12,FALSE)</f>
        <v>1500</v>
      </c>
      <c r="I2925" s="36"/>
      <c r="J2925" s="23" t="str">
        <f>VLOOKUP(A2925,[1]FloodArchive!$A$2:$P$6000,13,FALSE)</f>
        <v>Heavy rain</v>
      </c>
      <c r="K2925" s="26">
        <f>VLOOKUP(A2925,[1]FloodArchive!$A$2:$P$6003,14,FALSE)</f>
        <v>1</v>
      </c>
      <c r="L2925" s="23">
        <f>VLOOKUP(A2925,[1]FloodArchive!$A$2:$P$6000,7,FALSE)</f>
        <v>59475.24</v>
      </c>
      <c r="M2925" s="27">
        <f t="shared" si="142"/>
        <v>5.5524874536018229</v>
      </c>
      <c r="N2925" s="23">
        <f>VLOOKUP(A2925,[1]FloodArchive!$A$2:$P$6000,5,FALSE)</f>
        <v>33.739699999999999</v>
      </c>
      <c r="O2925" s="23">
        <f>VLOOKUP(A2925,[1]FloodArchive!$A$2:$P$6000,6,FALSE)</f>
        <v>-11.9549</v>
      </c>
      <c r="P2925" s="33" t="s">
        <v>5542</v>
      </c>
    </row>
    <row r="2926" spans="1:16" ht="39.950000000000003" customHeight="1" x14ac:dyDescent="0.2">
      <c r="A2926" s="138">
        <f t="shared" si="143"/>
        <v>1290</v>
      </c>
      <c r="B2926" s="21" t="str">
        <f>VLOOKUP(A2926,[1]FloodArchive!$A$2:$N$6000,3,FALSE)</f>
        <v>Indonesia</v>
      </c>
      <c r="C2926" s="22" t="s">
        <v>5543</v>
      </c>
      <c r="D2926" s="24">
        <f>VLOOKUP(A2926,[1]FloodArchive!$A$2:$P$6000,8,FALSE)</f>
        <v>35788</v>
      </c>
      <c r="E2926" s="24">
        <f>VLOOKUP(A2926,[1]FloodArchive!$A$2:$P$6000,9,FALSE)</f>
        <v>35791</v>
      </c>
      <c r="F2926" s="25">
        <f t="shared" si="144"/>
        <v>4</v>
      </c>
      <c r="G2926" s="23">
        <f>VLOOKUP(A2926,[1]FloodArchive!$A$2:$P$6000,11,FALSE)</f>
        <v>5</v>
      </c>
      <c r="H2926" s="23">
        <f>VLOOKUP(A2926,[1]FloodArchive!$A$2:$P$6000,12,FALSE)</f>
        <v>0</v>
      </c>
      <c r="I2926" s="36"/>
      <c r="J2926" s="23" t="str">
        <f>VLOOKUP(A2926,[1]FloodArchive!$A$2:$P$6000,13,FALSE)</f>
        <v>Heavy rain</v>
      </c>
      <c r="K2926" s="26">
        <f>VLOOKUP(A2926,[1]FloodArchive!$A$2:$P$6003,14,FALSE)</f>
        <v>1</v>
      </c>
      <c r="L2926" s="23">
        <f>VLOOKUP(A2926,[1]FloodArchive!$A$2:$P$6000,7,FALSE)</f>
        <v>6230.53</v>
      </c>
      <c r="M2926" s="27">
        <f t="shared" si="142"/>
        <v>4.3965849828162122</v>
      </c>
      <c r="N2926" s="23">
        <f>VLOOKUP(A2926,[1]FloodArchive!$A$2:$P$6000,5,FALSE)</f>
        <v>113.312</v>
      </c>
      <c r="O2926" s="23">
        <f>VLOOKUP(A2926,[1]FloodArchive!$A$2:$P$6000,6,FALSE)</f>
        <v>-7.8583699999999999</v>
      </c>
      <c r="P2926" s="33" t="s">
        <v>5544</v>
      </c>
    </row>
    <row r="2927" spans="1:16" ht="39.950000000000003" customHeight="1" x14ac:dyDescent="0.2">
      <c r="A2927" s="138">
        <f t="shared" si="143"/>
        <v>1289</v>
      </c>
      <c r="B2927" s="21" t="str">
        <f>VLOOKUP(A2927,[1]FloodArchive!$A$2:$N$6000,3,FALSE)</f>
        <v>Indonesia</v>
      </c>
      <c r="C2927" s="22" t="s">
        <v>5545</v>
      </c>
      <c r="D2927" s="24">
        <f>VLOOKUP(A2927,[1]FloodArchive!$A$2:$P$6000,8,FALSE)</f>
        <v>35735</v>
      </c>
      <c r="E2927" s="24">
        <f>VLOOKUP(A2927,[1]FloodArchive!$A$2:$P$6000,9,FALSE)</f>
        <v>35740</v>
      </c>
      <c r="F2927" s="25">
        <f t="shared" si="144"/>
        <v>6</v>
      </c>
      <c r="G2927" s="23">
        <f>VLOOKUP(A2927,[1]FloodArchive!$A$2:$P$6000,11,FALSE)</f>
        <v>3</v>
      </c>
      <c r="H2927" s="23">
        <f>VLOOKUP(A2927,[1]FloodArchive!$A$2:$P$6000,12,FALSE)</f>
        <v>0</v>
      </c>
      <c r="I2927" s="36"/>
      <c r="J2927" s="23" t="str">
        <f>VLOOKUP(A2927,[1]FloodArchive!$A$2:$P$6000,13,FALSE)</f>
        <v>Heavy rain</v>
      </c>
      <c r="K2927" s="26">
        <f>VLOOKUP(A2927,[1]FloodArchive!$A$2:$P$6003,14,FALSE)</f>
        <v>1</v>
      </c>
      <c r="L2927" s="23">
        <f>VLOOKUP(A2927,[1]FloodArchive!$A$2:$P$6000,7,FALSE)</f>
        <v>49813.23</v>
      </c>
      <c r="M2927" s="27">
        <f t="shared" si="142"/>
        <v>5.4754959536437555</v>
      </c>
      <c r="N2927" s="23">
        <f>VLOOKUP(A2927,[1]FloodArchive!$A$2:$P$6000,5,FALSE)</f>
        <v>99.069500000000005</v>
      </c>
      <c r="O2927" s="23">
        <f>VLOOKUP(A2927,[1]FloodArchive!$A$2:$P$6000,6,FALSE)</f>
        <v>2.8078799999999999</v>
      </c>
      <c r="P2927" s="33"/>
    </row>
    <row r="2928" spans="1:16" ht="39.950000000000003" customHeight="1" x14ac:dyDescent="0.2">
      <c r="A2928" s="138">
        <f t="shared" si="143"/>
        <v>1288</v>
      </c>
      <c r="B2928" s="21" t="str">
        <f>VLOOKUP(A2928,[1]FloodArchive!$A$2:$N$6000,3,FALSE)</f>
        <v>Syria</v>
      </c>
      <c r="C2928" s="22" t="s">
        <v>5546</v>
      </c>
      <c r="D2928" s="24">
        <f>VLOOKUP(A2928,[1]FloodArchive!$A$2:$P$6000,8,FALSE)</f>
        <v>35735</v>
      </c>
      <c r="E2928" s="24">
        <f>VLOOKUP(A2928,[1]FloodArchive!$A$2:$P$6000,9,FALSE)</f>
        <v>35742</v>
      </c>
      <c r="F2928" s="25">
        <f t="shared" si="144"/>
        <v>8</v>
      </c>
      <c r="G2928" s="23">
        <f>VLOOKUP(A2928,[1]FloodArchive!$A$2:$P$6000,11,FALSE)</f>
        <v>7</v>
      </c>
      <c r="H2928" s="23">
        <f>VLOOKUP(A2928,[1]FloodArchive!$A$2:$P$6000,12,FALSE)</f>
        <v>0</v>
      </c>
      <c r="I2928" s="36"/>
      <c r="J2928" s="23" t="str">
        <f>VLOOKUP(A2928,[1]FloodArchive!$A$2:$P$6000,13,FALSE)</f>
        <v>Heavy rain</v>
      </c>
      <c r="K2928" s="26">
        <f>VLOOKUP(A2928,[1]FloodArchive!$A$2:$P$6003,14,FALSE)</f>
        <v>1</v>
      </c>
      <c r="L2928" s="23">
        <f>VLOOKUP(A2928,[1]FloodArchive!$A$2:$P$6000,7,FALSE)</f>
        <v>138439.98000000001</v>
      </c>
      <c r="M2928" s="27">
        <f t="shared" si="142"/>
        <v>6.0443515148728446</v>
      </c>
      <c r="N2928" s="23">
        <f>VLOOKUP(A2928,[1]FloodArchive!$A$2:$P$6000,5,FALSE)</f>
        <v>38.379899999999999</v>
      </c>
      <c r="O2928" s="23">
        <f>VLOOKUP(A2928,[1]FloodArchive!$A$2:$P$6000,6,FALSE)</f>
        <v>34.553899999999999</v>
      </c>
      <c r="P2928" s="33"/>
    </row>
    <row r="2929" spans="1:16" ht="39.950000000000003" customHeight="1" x14ac:dyDescent="0.2">
      <c r="A2929" s="138">
        <f t="shared" si="143"/>
        <v>1287</v>
      </c>
      <c r="B2929" s="21" t="str">
        <f>VLOOKUP(A2929,[1]FloodArchive!$A$2:$N$6000,3,FALSE)</f>
        <v>Ecuador</v>
      </c>
      <c r="C2929" s="22" t="s">
        <v>5547</v>
      </c>
      <c r="D2929" s="24">
        <f>VLOOKUP(A2929,[1]FloodArchive!$A$2:$P$6000,8,FALSE)</f>
        <v>35735</v>
      </c>
      <c r="E2929" s="24">
        <f>VLOOKUP(A2929,[1]FloodArchive!$A$2:$P$6000,9,FALSE)</f>
        <v>35764</v>
      </c>
      <c r="F2929" s="25">
        <f t="shared" si="144"/>
        <v>30</v>
      </c>
      <c r="G2929" s="23">
        <f>VLOOKUP(A2929,[1]FloodArchive!$A$2:$P$6000,11,FALSE)</f>
        <v>27</v>
      </c>
      <c r="H2929" s="23">
        <f>VLOOKUP(A2929,[1]FloodArchive!$A$2:$P$6000,12,FALSE)</f>
        <v>10000</v>
      </c>
      <c r="I2929" s="36"/>
      <c r="J2929" s="23" t="str">
        <f>VLOOKUP(A2929,[1]FloodArchive!$A$2:$P$6000,13,FALSE)</f>
        <v>Heavy rain</v>
      </c>
      <c r="K2929" s="26">
        <f>VLOOKUP(A2929,[1]FloodArchive!$A$2:$P$6003,14,FALSE)</f>
        <v>1</v>
      </c>
      <c r="L2929" s="23">
        <f>VLOOKUP(A2929,[1]FloodArchive!$A$2:$P$6000,7,FALSE)</f>
        <v>119920.44</v>
      </c>
      <c r="M2929" s="27">
        <f t="shared" ref="M2929:M2992" si="145">LOG(F2929*K2929*L2929)</f>
        <v>6.5560144680323793</v>
      </c>
      <c r="N2929" s="23">
        <f>VLOOKUP(A2929,[1]FloodArchive!$A$2:$P$6000,5,FALSE)</f>
        <v>-79.752899999999997</v>
      </c>
      <c r="O2929" s="23">
        <f>VLOOKUP(A2929,[1]FloodArchive!$A$2:$P$6000,6,FALSE)</f>
        <v>-1.6638299999999999</v>
      </c>
      <c r="P2929" s="33" t="s">
        <v>5548</v>
      </c>
    </row>
    <row r="2930" spans="1:16" ht="39.950000000000003" customHeight="1" x14ac:dyDescent="0.2">
      <c r="A2930" s="138">
        <f t="shared" si="143"/>
        <v>1286</v>
      </c>
      <c r="B2930" s="21" t="str">
        <f>VLOOKUP(A2930,[1]FloodArchive!$A$2:$N$6000,3,FALSE)</f>
        <v>Uganda</v>
      </c>
      <c r="C2930" s="22" t="s">
        <v>5549</v>
      </c>
      <c r="D2930" s="24">
        <f>VLOOKUP(A2930,[1]FloodArchive!$A$2:$P$6000,8,FALSE)</f>
        <v>35748</v>
      </c>
      <c r="E2930" s="24">
        <f>VLOOKUP(A2930,[1]FloodArchive!$A$2:$P$6000,9,FALSE)</f>
        <v>35762</v>
      </c>
      <c r="F2930" s="25">
        <f t="shared" si="144"/>
        <v>15</v>
      </c>
      <c r="G2930" s="23">
        <f>VLOOKUP(A2930,[1]FloodArchive!$A$2:$P$6000,11,FALSE)</f>
        <v>35</v>
      </c>
      <c r="H2930" s="23">
        <f>VLOOKUP(A2930,[1]FloodArchive!$A$2:$P$6000,12,FALSE)</f>
        <v>20000</v>
      </c>
      <c r="I2930" s="36"/>
      <c r="J2930" s="23" t="str">
        <f>VLOOKUP(A2930,[1]FloodArchive!$A$2:$P$6000,13,FALSE)</f>
        <v>Heavy rain</v>
      </c>
      <c r="K2930" s="26">
        <f>VLOOKUP(A2930,[1]FloodArchive!$A$2:$P$6003,14,FALSE)</f>
        <v>1</v>
      </c>
      <c r="L2930" s="23">
        <f>VLOOKUP(A2930,[1]FloodArchive!$A$2:$P$6000,7,FALSE)</f>
        <v>20737.669999999998</v>
      </c>
      <c r="M2930" s="27">
        <f t="shared" si="145"/>
        <v>5.4928512182934899</v>
      </c>
      <c r="N2930" s="23">
        <f>VLOOKUP(A2930,[1]FloodArchive!$A$2:$P$6000,5,FALSE)</f>
        <v>34.122599999999998</v>
      </c>
      <c r="O2930" s="23">
        <f>VLOOKUP(A2930,[1]FloodArchive!$A$2:$P$6000,6,FALSE)</f>
        <v>1.18459</v>
      </c>
      <c r="P2930" s="33" t="s">
        <v>5550</v>
      </c>
    </row>
    <row r="2931" spans="1:16" ht="39.950000000000003" customHeight="1" x14ac:dyDescent="0.2">
      <c r="A2931" s="138">
        <f t="shared" si="143"/>
        <v>1285</v>
      </c>
      <c r="B2931" s="21" t="str">
        <f>VLOOKUP(A2931,[1]FloodArchive!$A$2:$N$6000,3,FALSE)</f>
        <v>Tanzania</v>
      </c>
      <c r="C2931" s="22" t="s">
        <v>5551</v>
      </c>
      <c r="D2931" s="24">
        <f>VLOOKUP(A2931,[1]FloodArchive!$A$2:$P$6000,8,FALSE)</f>
        <v>35748</v>
      </c>
      <c r="E2931" s="24">
        <f>VLOOKUP(A2931,[1]FloodArchive!$A$2:$P$6000,9,FALSE)</f>
        <v>35762</v>
      </c>
      <c r="F2931" s="25">
        <f t="shared" si="144"/>
        <v>15</v>
      </c>
      <c r="G2931" s="23">
        <f>VLOOKUP(A2931,[1]FloodArchive!$A$2:$P$6000,11,FALSE)</f>
        <v>0</v>
      </c>
      <c r="H2931" s="23">
        <f>VLOOKUP(A2931,[1]FloodArchive!$A$2:$P$6000,12,FALSE)</f>
        <v>400</v>
      </c>
      <c r="I2931" s="36">
        <v>1000000</v>
      </c>
      <c r="J2931" s="23" t="str">
        <f>VLOOKUP(A2931,[1]FloodArchive!$A$2:$P$6000,13,FALSE)</f>
        <v>Heavy rain</v>
      </c>
      <c r="K2931" s="26">
        <f>VLOOKUP(A2931,[1]FloodArchive!$A$2:$P$6003,14,FALSE)</f>
        <v>1</v>
      </c>
      <c r="L2931" s="23">
        <f>VLOOKUP(A2931,[1]FloodArchive!$A$2:$P$6000,7,FALSE)</f>
        <v>28956.16</v>
      </c>
      <c r="M2931" s="27">
        <f t="shared" si="145"/>
        <v>5.6378322267539458</v>
      </c>
      <c r="N2931" s="23">
        <f>VLOOKUP(A2931,[1]FloodArchive!$A$2:$P$6000,5,FALSE)</f>
        <v>34.260399999999997</v>
      </c>
      <c r="O2931" s="23">
        <f>VLOOKUP(A2931,[1]FloodArchive!$A$2:$P$6000,6,FALSE)</f>
        <v>-1.8475999999999999</v>
      </c>
      <c r="P2931" s="33" t="s">
        <v>5552</v>
      </c>
    </row>
    <row r="2932" spans="1:16" ht="39.950000000000003" customHeight="1" x14ac:dyDescent="0.2">
      <c r="A2932" s="138">
        <f t="shared" si="143"/>
        <v>1284</v>
      </c>
      <c r="B2932" s="21" t="str">
        <f>VLOOKUP(A2932,[1]FloodArchive!$A$2:$N$6000,3,FALSE)</f>
        <v>Kenya</v>
      </c>
      <c r="C2932" s="22" t="s">
        <v>5553</v>
      </c>
      <c r="D2932" s="24">
        <f>VLOOKUP(A2932,[1]FloodArchive!$A$2:$P$6000,8,FALSE)</f>
        <v>35764</v>
      </c>
      <c r="E2932" s="24">
        <f>VLOOKUP(A2932,[1]FloodArchive!$A$2:$P$6000,9,FALSE)</f>
        <v>35767</v>
      </c>
      <c r="F2932" s="25">
        <f t="shared" si="144"/>
        <v>4</v>
      </c>
      <c r="G2932" s="23">
        <f>VLOOKUP(A2932,[1]FloodArchive!$A$2:$P$6000,11,FALSE)</f>
        <v>11</v>
      </c>
      <c r="H2932" s="23">
        <f>VLOOKUP(A2932,[1]FloodArchive!$A$2:$P$6000,12,FALSE)</f>
        <v>10000</v>
      </c>
      <c r="I2932" s="36"/>
      <c r="J2932" s="23" t="str">
        <f>VLOOKUP(A2932,[1]FloodArchive!$A$2:$P$6000,13,FALSE)</f>
        <v>Heavy rain</v>
      </c>
      <c r="K2932" s="26">
        <f>VLOOKUP(A2932,[1]FloodArchive!$A$2:$P$6003,14,FALSE)</f>
        <v>1</v>
      </c>
      <c r="L2932" s="23">
        <f>VLOOKUP(A2932,[1]FloodArchive!$A$2:$P$6000,7,FALSE)</f>
        <v>8840.19</v>
      </c>
      <c r="M2932" s="27">
        <f t="shared" si="145"/>
        <v>4.548521590624385</v>
      </c>
      <c r="N2932" s="23">
        <f>VLOOKUP(A2932,[1]FloodArchive!$A$2:$P$6000,5,FALSE)</f>
        <v>39.811700000000002</v>
      </c>
      <c r="O2932" s="23">
        <f>VLOOKUP(A2932,[1]FloodArchive!$A$2:$P$6000,6,FALSE)</f>
        <v>-0.852182</v>
      </c>
      <c r="P2932" s="33" t="s">
        <v>5128</v>
      </c>
    </row>
    <row r="2933" spans="1:16" ht="39.950000000000003" customHeight="1" x14ac:dyDescent="0.2">
      <c r="A2933" s="138">
        <f t="shared" si="143"/>
        <v>1283</v>
      </c>
      <c r="B2933" s="21" t="str">
        <f>VLOOKUP(A2933,[1]FloodArchive!$A$2:$N$6000,3,FALSE)</f>
        <v>Portugal</v>
      </c>
      <c r="C2933" s="22" t="s">
        <v>5554</v>
      </c>
      <c r="D2933" s="24">
        <f>VLOOKUP(A2933,[1]FloodArchive!$A$2:$P$6000,8,FALSE)</f>
        <v>35706</v>
      </c>
      <c r="E2933" s="24">
        <f>VLOOKUP(A2933,[1]FloodArchive!$A$2:$P$6000,9,FALSE)</f>
        <v>35708</v>
      </c>
      <c r="F2933" s="25">
        <f t="shared" si="144"/>
        <v>3</v>
      </c>
      <c r="G2933" s="23">
        <f>VLOOKUP(A2933,[1]FloodArchive!$A$2:$P$6000,11,FALSE)</f>
        <v>2</v>
      </c>
      <c r="H2933" s="23">
        <f>VLOOKUP(A2933,[1]FloodArchive!$A$2:$P$6000,12,FALSE)</f>
        <v>0</v>
      </c>
      <c r="I2933" s="36">
        <v>472000000</v>
      </c>
      <c r="J2933" s="23" t="str">
        <f>VLOOKUP(A2933,[1]FloodArchive!$A$2:$P$6000,13,FALSE)</f>
        <v>Heavy rain</v>
      </c>
      <c r="K2933" s="26">
        <f>VLOOKUP(A2933,[1]FloodArchive!$A$2:$P$6003,14,FALSE)</f>
        <v>1</v>
      </c>
      <c r="L2933" s="23">
        <f>VLOOKUP(A2933,[1]FloodArchive!$A$2:$P$6000,7,FALSE)</f>
        <v>771.95399999999995</v>
      </c>
      <c r="M2933" s="27">
        <f t="shared" si="145"/>
        <v>3.3647126766339257</v>
      </c>
      <c r="N2933" s="23">
        <f>VLOOKUP(A2933,[1]FloodArchive!$A$2:$P$6000,5,FALSE)</f>
        <v>-16.988199999999999</v>
      </c>
      <c r="O2933" s="23">
        <f>VLOOKUP(A2933,[1]FloodArchive!$A$2:$P$6000,6,FALSE)</f>
        <v>32.746899999999997</v>
      </c>
      <c r="P2933" s="33" t="s">
        <v>5555</v>
      </c>
    </row>
    <row r="2934" spans="1:16" ht="39.950000000000003" customHeight="1" x14ac:dyDescent="0.2">
      <c r="A2934" s="138">
        <f t="shared" si="143"/>
        <v>1282</v>
      </c>
      <c r="B2934" s="21" t="str">
        <f>VLOOKUP(A2934,[1]FloodArchive!$A$2:$N$6000,3,FALSE)</f>
        <v>Sudan</v>
      </c>
      <c r="C2934" s="22" t="s">
        <v>5556</v>
      </c>
      <c r="D2934" s="24">
        <f>VLOOKUP(A2934,[1]FloodArchive!$A$2:$P$6000,8,FALSE)</f>
        <v>35710</v>
      </c>
      <c r="E2934" s="24">
        <f>VLOOKUP(A2934,[1]FloodArchive!$A$2:$P$6000,9,FALSE)</f>
        <v>35712</v>
      </c>
      <c r="F2934" s="25">
        <f t="shared" si="144"/>
        <v>3</v>
      </c>
      <c r="G2934" s="23">
        <f>VLOOKUP(A2934,[1]FloodArchive!$A$2:$P$6000,11,FALSE)</f>
        <v>1</v>
      </c>
      <c r="H2934" s="23">
        <f>VLOOKUP(A2934,[1]FloodArchive!$A$2:$P$6000,12,FALSE)</f>
        <v>300</v>
      </c>
      <c r="I2934" s="36"/>
      <c r="J2934" s="23" t="str">
        <f>VLOOKUP(A2934,[1]FloodArchive!$A$2:$P$6000,13,FALSE)</f>
        <v>Heavy rain</v>
      </c>
      <c r="K2934" s="26">
        <f>VLOOKUP(A2934,[1]FloodArchive!$A$2:$P$6003,14,FALSE)</f>
        <v>1</v>
      </c>
      <c r="L2934" s="23">
        <f>VLOOKUP(A2934,[1]FloodArchive!$A$2:$P$6000,7,FALSE)</f>
        <v>20687.2</v>
      </c>
      <c r="M2934" s="27">
        <f t="shared" si="145"/>
        <v>4.7928229678677701</v>
      </c>
      <c r="N2934" s="23">
        <f>VLOOKUP(A2934,[1]FloodArchive!$A$2:$P$6000,5,FALSE)</f>
        <v>32.575099999999999</v>
      </c>
      <c r="O2934" s="23">
        <f>VLOOKUP(A2934,[1]FloodArchive!$A$2:$P$6000,6,FALSE)</f>
        <v>16.276</v>
      </c>
      <c r="P2934" s="33" t="s">
        <v>5557</v>
      </c>
    </row>
    <row r="2935" spans="1:16" ht="39.950000000000003" customHeight="1" x14ac:dyDescent="0.2">
      <c r="A2935" s="138">
        <f t="shared" si="143"/>
        <v>1281</v>
      </c>
      <c r="B2935" s="21" t="str">
        <f>VLOOKUP(A2935,[1]FloodArchive!$A$2:$N$6000,3,FALSE)</f>
        <v>Iran</v>
      </c>
      <c r="C2935" s="22" t="s">
        <v>5558</v>
      </c>
      <c r="D2935" s="24">
        <f>VLOOKUP(A2935,[1]FloodArchive!$A$2:$P$6000,8,FALSE)</f>
        <v>35708</v>
      </c>
      <c r="E2935" s="24">
        <f>VLOOKUP(A2935,[1]FloodArchive!$A$2:$P$6000,9,FALSE)</f>
        <v>35712</v>
      </c>
      <c r="F2935" s="25">
        <f t="shared" si="144"/>
        <v>5</v>
      </c>
      <c r="G2935" s="23">
        <f>VLOOKUP(A2935,[1]FloodArchive!$A$2:$P$6000,11,FALSE)</f>
        <v>3</v>
      </c>
      <c r="H2935" s="23">
        <f>VLOOKUP(A2935,[1]FloodArchive!$A$2:$P$6000,12,FALSE)</f>
        <v>0</v>
      </c>
      <c r="I2935" s="36"/>
      <c r="J2935" s="23" t="str">
        <f>VLOOKUP(A2935,[1]FloodArchive!$A$2:$P$6000,13,FALSE)</f>
        <v>Heavy rain</v>
      </c>
      <c r="K2935" s="26">
        <f>VLOOKUP(A2935,[1]FloodArchive!$A$2:$P$6003,14,FALSE)</f>
        <v>1</v>
      </c>
      <c r="L2935" s="23">
        <f>VLOOKUP(A2935,[1]FloodArchive!$A$2:$P$6000,7,FALSE)</f>
        <v>30591.200000000001</v>
      </c>
      <c r="M2935" s="27">
        <f t="shared" si="145"/>
        <v>5.1845665177102536</v>
      </c>
      <c r="N2935" s="23">
        <f>VLOOKUP(A2935,[1]FloodArchive!$A$2:$P$6000,5,FALSE)</f>
        <v>57.169800000000002</v>
      </c>
      <c r="O2935" s="23">
        <f>VLOOKUP(A2935,[1]FloodArchive!$A$2:$P$6000,6,FALSE)</f>
        <v>37.183399999999999</v>
      </c>
      <c r="P2935" s="33"/>
    </row>
    <row r="2936" spans="1:16" ht="39.950000000000003" customHeight="1" x14ac:dyDescent="0.2">
      <c r="A2936" s="138">
        <f t="shared" si="143"/>
        <v>1280</v>
      </c>
      <c r="B2936" s="21" t="str">
        <f>VLOOKUP(A2936,[1]FloodArchive!$A$2:$N$6000,3,FALSE)</f>
        <v>Jordan</v>
      </c>
      <c r="C2936" s="22" t="s">
        <v>5559</v>
      </c>
      <c r="D2936" s="24">
        <f>VLOOKUP(A2936,[1]FloodArchive!$A$2:$P$6000,8,FALSE)</f>
        <v>35720</v>
      </c>
      <c r="E2936" s="24">
        <f>VLOOKUP(A2936,[1]FloodArchive!$A$2:$P$6000,9,FALSE)</f>
        <v>35722</v>
      </c>
      <c r="F2936" s="25">
        <f t="shared" si="144"/>
        <v>3</v>
      </c>
      <c r="G2936" s="23">
        <f>VLOOKUP(A2936,[1]FloodArchive!$A$2:$P$6000,11,FALSE)</f>
        <v>2</v>
      </c>
      <c r="H2936" s="23">
        <f>VLOOKUP(A2936,[1]FloodArchive!$A$2:$P$6000,12,FALSE)</f>
        <v>0</v>
      </c>
      <c r="I2936" s="36"/>
      <c r="J2936" s="23" t="str">
        <f>VLOOKUP(A2936,[1]FloodArchive!$A$2:$P$6000,13,FALSE)</f>
        <v>Heavy rain</v>
      </c>
      <c r="K2936" s="26">
        <f>VLOOKUP(A2936,[1]FloodArchive!$A$2:$P$6003,14,FALSE)</f>
        <v>1</v>
      </c>
      <c r="L2936" s="23">
        <f>VLOOKUP(A2936,[1]FloodArchive!$A$2:$P$6000,7,FALSE)</f>
        <v>24511.25</v>
      </c>
      <c r="M2936" s="27">
        <f t="shared" si="145"/>
        <v>4.8664867142483548</v>
      </c>
      <c r="N2936" s="23">
        <f>VLOOKUP(A2936,[1]FloodArchive!$A$2:$P$6000,5,FALSE)</f>
        <v>35.726900000000001</v>
      </c>
      <c r="O2936" s="23">
        <f>VLOOKUP(A2936,[1]FloodArchive!$A$2:$P$6000,6,FALSE)</f>
        <v>31.124600000000001</v>
      </c>
      <c r="P2936" s="33" t="s">
        <v>5560</v>
      </c>
    </row>
    <row r="2937" spans="1:16" ht="39.950000000000003" customHeight="1" x14ac:dyDescent="0.2">
      <c r="A2937" s="138">
        <f t="shared" si="143"/>
        <v>1279</v>
      </c>
      <c r="B2937" s="21" t="str">
        <f>VLOOKUP(A2937,[1]FloodArchive!$A$2:$N$6000,3,FALSE)</f>
        <v>Israel</v>
      </c>
      <c r="C2937" s="22" t="s">
        <v>5561</v>
      </c>
      <c r="D2937" s="24">
        <f>VLOOKUP(A2937,[1]FloodArchive!$A$2:$P$6000,8,FALSE)</f>
        <v>35720</v>
      </c>
      <c r="E2937" s="24">
        <f>VLOOKUP(A2937,[1]FloodArchive!$A$2:$P$6000,9,FALSE)</f>
        <v>35722</v>
      </c>
      <c r="F2937" s="25">
        <f t="shared" si="144"/>
        <v>3</v>
      </c>
      <c r="G2937" s="23">
        <f>VLOOKUP(A2937,[1]FloodArchive!$A$2:$P$6000,11,FALSE)</f>
        <v>15</v>
      </c>
      <c r="H2937" s="23">
        <f>VLOOKUP(A2937,[1]FloodArchive!$A$2:$P$6000,12,FALSE)</f>
        <v>0</v>
      </c>
      <c r="I2937" s="36">
        <v>17000000</v>
      </c>
      <c r="J2937" s="23" t="str">
        <f>VLOOKUP(A2937,[1]FloodArchive!$A$2:$P$6000,13,FALSE)</f>
        <v>Heavy rain</v>
      </c>
      <c r="K2937" s="26">
        <f>VLOOKUP(A2937,[1]FloodArchive!$A$2:$P$6003,14,FALSE)</f>
        <v>1</v>
      </c>
      <c r="L2937" s="23">
        <f>VLOOKUP(A2937,[1]FloodArchive!$A$2:$P$6000,7,FALSE)</f>
        <v>23913.56</v>
      </c>
      <c r="M2937" s="27">
        <f t="shared" si="145"/>
        <v>4.8557654888558117</v>
      </c>
      <c r="N2937" s="23">
        <f>VLOOKUP(A2937,[1]FloodArchive!$A$2:$P$6000,5,FALSE)</f>
        <v>34.801299999999998</v>
      </c>
      <c r="O2937" s="23">
        <f>VLOOKUP(A2937,[1]FloodArchive!$A$2:$P$6000,6,FALSE)</f>
        <v>30.7803</v>
      </c>
      <c r="P2937" s="33" t="s">
        <v>5562</v>
      </c>
    </row>
    <row r="2938" spans="1:16" ht="39.950000000000003" customHeight="1" x14ac:dyDescent="0.2">
      <c r="A2938" s="138">
        <f t="shared" si="143"/>
        <v>1278</v>
      </c>
      <c r="B2938" s="21" t="str">
        <f>VLOOKUP(A2938,[1]FloodArchive!$A$2:$N$6000,3,FALSE)</f>
        <v>Egypt</v>
      </c>
      <c r="C2938" s="22" t="s">
        <v>5563</v>
      </c>
      <c r="D2938" s="24">
        <f>VLOOKUP(A2938,[1]FloodArchive!$A$2:$P$6000,8,FALSE)</f>
        <v>35720</v>
      </c>
      <c r="E2938" s="24">
        <f>VLOOKUP(A2938,[1]FloodArchive!$A$2:$P$6000,9,FALSE)</f>
        <v>35726</v>
      </c>
      <c r="F2938" s="25">
        <f t="shared" si="144"/>
        <v>7</v>
      </c>
      <c r="G2938" s="23">
        <f>VLOOKUP(A2938,[1]FloodArchive!$A$2:$P$6000,11,FALSE)</f>
        <v>12</v>
      </c>
      <c r="H2938" s="23">
        <f>VLOOKUP(A2938,[1]FloodArchive!$A$2:$P$6000,12,FALSE)</f>
        <v>0</v>
      </c>
      <c r="I2938" s="36"/>
      <c r="J2938" s="23" t="str">
        <f>VLOOKUP(A2938,[1]FloodArchive!$A$2:$P$6000,13,FALSE)</f>
        <v>Heavy rain</v>
      </c>
      <c r="K2938" s="26">
        <f>VLOOKUP(A2938,[1]FloodArchive!$A$2:$P$6003,14,FALSE)</f>
        <v>1</v>
      </c>
      <c r="L2938" s="23">
        <f>VLOOKUP(A2938,[1]FloodArchive!$A$2:$P$6000,7,FALSE)</f>
        <v>307644.01</v>
      </c>
      <c r="M2938" s="27">
        <f t="shared" si="145"/>
        <v>6.3331465035654881</v>
      </c>
      <c r="N2938" s="23">
        <f>VLOOKUP(A2938,[1]FloodArchive!$A$2:$P$6000,5,FALSE)</f>
        <v>32.575099999999999</v>
      </c>
      <c r="O2938" s="23">
        <f>VLOOKUP(A2938,[1]FloodArchive!$A$2:$P$6000,6,FALSE)</f>
        <v>26.526900000000001</v>
      </c>
      <c r="P2938" s="33"/>
    </row>
    <row r="2939" spans="1:16" ht="39.950000000000003" customHeight="1" x14ac:dyDescent="0.2">
      <c r="A2939" s="138">
        <f t="shared" si="143"/>
        <v>1277</v>
      </c>
      <c r="B2939" s="21" t="str">
        <f>VLOOKUP(A2939,[1]FloodArchive!$A$2:$N$6000,3,FALSE)</f>
        <v>Kenya</v>
      </c>
      <c r="C2939" s="22" t="s">
        <v>5564</v>
      </c>
      <c r="D2939" s="24">
        <f>VLOOKUP(A2939,[1]FloodArchive!$A$2:$P$6000,8,FALSE)</f>
        <v>35718</v>
      </c>
      <c r="E2939" s="24">
        <f>VLOOKUP(A2939,[1]FloodArchive!$A$2:$P$6000,9,FALSE)</f>
        <v>35726</v>
      </c>
      <c r="F2939" s="25">
        <f t="shared" si="144"/>
        <v>9</v>
      </c>
      <c r="G2939" s="23">
        <f>VLOOKUP(A2939,[1]FloodArchive!$A$2:$P$6000,11,FALSE)</f>
        <v>23</v>
      </c>
      <c r="H2939" s="23">
        <f>VLOOKUP(A2939,[1]FloodArchive!$A$2:$P$6000,12,FALSE)</f>
        <v>0</v>
      </c>
      <c r="I2939" s="36"/>
      <c r="J2939" s="23" t="str">
        <f>VLOOKUP(A2939,[1]FloodArchive!$A$2:$P$6000,13,FALSE)</f>
        <v>Heavy rain</v>
      </c>
      <c r="K2939" s="26">
        <f>VLOOKUP(A2939,[1]FloodArchive!$A$2:$P$6003,14,FALSE)</f>
        <v>1</v>
      </c>
      <c r="L2939" s="23">
        <f>VLOOKUP(A2939,[1]FloodArchive!$A$2:$P$6000,7,FALSE)</f>
        <v>34475.160000000003</v>
      </c>
      <c r="M2939" s="27">
        <f t="shared" si="145"/>
        <v>5.491748799862437</v>
      </c>
      <c r="N2939" s="23">
        <f>VLOOKUP(A2939,[1]FloodArchive!$A$2:$P$6000,5,FALSE)</f>
        <v>39.710799999999999</v>
      </c>
      <c r="O2939" s="23">
        <f>VLOOKUP(A2939,[1]FloodArchive!$A$2:$P$6000,6,FALSE)</f>
        <v>-3.0096699999999998</v>
      </c>
      <c r="P2939" s="33"/>
    </row>
    <row r="2940" spans="1:16" ht="39.950000000000003" customHeight="1" x14ac:dyDescent="0.2">
      <c r="A2940" s="138">
        <f t="shared" si="143"/>
        <v>1276</v>
      </c>
      <c r="B2940" s="21" t="str">
        <f>VLOOKUP(A2940,[1]FloodArchive!$A$2:$N$6000,3,FALSE)</f>
        <v>Iran</v>
      </c>
      <c r="C2940" s="22" t="s">
        <v>5565</v>
      </c>
      <c r="D2940" s="24">
        <f>VLOOKUP(A2940,[1]FloodArchive!$A$2:$P$6000,8,FALSE)</f>
        <v>35725</v>
      </c>
      <c r="E2940" s="24">
        <f>VLOOKUP(A2940,[1]FloodArchive!$A$2:$P$6000,9,FALSE)</f>
        <v>35729</v>
      </c>
      <c r="F2940" s="25">
        <f t="shared" si="144"/>
        <v>5</v>
      </c>
      <c r="G2940" s="23">
        <f>VLOOKUP(A2940,[1]FloodArchive!$A$2:$P$6000,11,FALSE)</f>
        <v>5</v>
      </c>
      <c r="H2940" s="23">
        <f>VLOOKUP(A2940,[1]FloodArchive!$A$2:$P$6000,12,FALSE)</f>
        <v>0</v>
      </c>
      <c r="I2940" s="36"/>
      <c r="J2940" s="23" t="str">
        <f>VLOOKUP(A2940,[1]FloodArchive!$A$2:$P$6000,13,FALSE)</f>
        <v>Heavy rain</v>
      </c>
      <c r="K2940" s="26">
        <f>VLOOKUP(A2940,[1]FloodArchive!$A$2:$P$6003,14,FALSE)</f>
        <v>1</v>
      </c>
      <c r="L2940" s="23">
        <f>VLOOKUP(A2940,[1]FloodArchive!$A$2:$P$6000,7,FALSE)</f>
        <v>30770.71</v>
      </c>
      <c r="M2940" s="27">
        <f t="shared" si="145"/>
        <v>5.1871075215625062</v>
      </c>
      <c r="N2940" s="23">
        <f>VLOOKUP(A2940,[1]FloodArchive!$A$2:$P$6000,5,FALSE)</f>
        <v>54.339300000000001</v>
      </c>
      <c r="O2940" s="23">
        <f>VLOOKUP(A2940,[1]FloodArchive!$A$2:$P$6000,6,FALSE)</f>
        <v>37.061</v>
      </c>
      <c r="P2940" s="33" t="s">
        <v>5566</v>
      </c>
    </row>
    <row r="2941" spans="1:16" ht="39.950000000000003" customHeight="1" x14ac:dyDescent="0.2">
      <c r="A2941" s="138">
        <f t="shared" si="143"/>
        <v>1275</v>
      </c>
      <c r="B2941" s="21" t="str">
        <f>VLOOKUP(A2941,[1]FloodArchive!$A$2:$N$6000,3,FALSE)</f>
        <v>India</v>
      </c>
      <c r="C2941" s="22" t="s">
        <v>5567</v>
      </c>
      <c r="D2941" s="24">
        <f>VLOOKUP(A2941,[1]FloodArchive!$A$2:$P$6000,8,FALSE)</f>
        <v>35692</v>
      </c>
      <c r="E2941" s="24">
        <f>VLOOKUP(A2941,[1]FloodArchive!$A$2:$P$6000,9,FALSE)</f>
        <v>35697</v>
      </c>
      <c r="F2941" s="25">
        <f t="shared" si="144"/>
        <v>6</v>
      </c>
      <c r="G2941" s="23">
        <f>VLOOKUP(A2941,[1]FloodArchive!$A$2:$P$6000,11,FALSE)</f>
        <v>32</v>
      </c>
      <c r="H2941" s="23">
        <f>VLOOKUP(A2941,[1]FloodArchive!$A$2:$P$6000,12,FALSE)</f>
        <v>20000</v>
      </c>
      <c r="I2941" s="36"/>
      <c r="J2941" s="23" t="str">
        <f>VLOOKUP(A2941,[1]FloodArchive!$A$2:$P$6000,13,FALSE)</f>
        <v>Tropical cyclone</v>
      </c>
      <c r="K2941" s="26">
        <f>VLOOKUP(A2941,[1]FloodArchive!$A$2:$P$6003,14,FALSE)</f>
        <v>1</v>
      </c>
      <c r="L2941" s="23">
        <f>VLOOKUP(A2941,[1]FloodArchive!$A$2:$P$6000,7,FALSE)</f>
        <v>80644.639999999999</v>
      </c>
      <c r="M2941" s="27">
        <f t="shared" si="145"/>
        <v>5.684726757932804</v>
      </c>
      <c r="N2941" s="23">
        <f>VLOOKUP(A2941,[1]FloodArchive!$A$2:$P$6000,5,FALSE)</f>
        <v>82.101200000000006</v>
      </c>
      <c r="O2941" s="23">
        <f>VLOOKUP(A2941,[1]FloodArchive!$A$2:$P$6000,6,FALSE)</f>
        <v>16.987400000000001</v>
      </c>
      <c r="P2941" s="33"/>
    </row>
    <row r="2942" spans="1:16" ht="39.950000000000003" customHeight="1" x14ac:dyDescent="0.2">
      <c r="A2942" s="138">
        <f t="shared" si="143"/>
        <v>1274</v>
      </c>
      <c r="B2942" s="21" t="str">
        <f>VLOOKUP(A2942,[1]FloodArchive!$A$2:$N$6000,3,FALSE)</f>
        <v>Japan</v>
      </c>
      <c r="C2942" s="22" t="s">
        <v>5568</v>
      </c>
      <c r="D2942" s="24">
        <f>VLOOKUP(A2942,[1]FloodArchive!$A$2:$P$6000,8,FALSE)</f>
        <v>35682</v>
      </c>
      <c r="E2942" s="24">
        <f>VLOOKUP(A2942,[1]FloodArchive!$A$2:$P$6000,9,FALSE)</f>
        <v>35687</v>
      </c>
      <c r="F2942" s="25">
        <f t="shared" si="144"/>
        <v>6</v>
      </c>
      <c r="G2942" s="23">
        <f>VLOOKUP(A2942,[1]FloodArchive!$A$2:$P$6000,11,FALSE)</f>
        <v>17</v>
      </c>
      <c r="H2942" s="23">
        <f>VLOOKUP(A2942,[1]FloodArchive!$A$2:$P$6000,12,FALSE)</f>
        <v>30000</v>
      </c>
      <c r="I2942" s="36"/>
      <c r="J2942" s="23" t="str">
        <f>VLOOKUP(A2942,[1]FloodArchive!$A$2:$P$6000,13,FALSE)</f>
        <v>Tropical cyclone</v>
      </c>
      <c r="K2942" s="26">
        <f>VLOOKUP(A2942,[1]FloodArchive!$A$2:$P$6003,14,FALSE)</f>
        <v>1</v>
      </c>
      <c r="L2942" s="23">
        <f>VLOOKUP(A2942,[1]FloodArchive!$A$2:$P$6000,7,FALSE)</f>
        <v>15277.8</v>
      </c>
      <c r="M2942" s="27">
        <f t="shared" si="145"/>
        <v>4.962212070811205</v>
      </c>
      <c r="N2942" s="23">
        <f>VLOOKUP(A2942,[1]FloodArchive!$A$2:$P$6000,5,FALSE)</f>
        <v>130.99199999999999</v>
      </c>
      <c r="O2942" s="23">
        <f>VLOOKUP(A2942,[1]FloodArchive!$A$2:$P$6000,6,FALSE)</f>
        <v>31.805399999999999</v>
      </c>
      <c r="P2942" s="33"/>
    </row>
    <row r="2943" spans="1:16" ht="39.950000000000003" customHeight="1" x14ac:dyDescent="0.2">
      <c r="A2943" s="138">
        <f t="shared" si="143"/>
        <v>1273</v>
      </c>
      <c r="B2943" s="21" t="str">
        <f>VLOOKUP(A2943,[1]FloodArchive!$A$2:$N$6000,3,FALSE)</f>
        <v>China</v>
      </c>
      <c r="C2943" s="22" t="s">
        <v>5569</v>
      </c>
      <c r="D2943" s="24">
        <f>VLOOKUP(A2943,[1]FloodArchive!$A$2:$P$6000,8,FALSE)</f>
        <v>35674</v>
      </c>
      <c r="E2943" s="24">
        <f>VLOOKUP(A2943,[1]FloodArchive!$A$2:$P$6000,9,FALSE)</f>
        <v>35681</v>
      </c>
      <c r="F2943" s="25">
        <f t="shared" si="144"/>
        <v>8</v>
      </c>
      <c r="G2943" s="23">
        <f>VLOOKUP(A2943,[1]FloodArchive!$A$2:$P$6000,11,FALSE)</f>
        <v>63</v>
      </c>
      <c r="H2943" s="23">
        <f>VLOOKUP(A2943,[1]FloodArchive!$A$2:$P$6000,12,FALSE)</f>
        <v>92000</v>
      </c>
      <c r="I2943" s="36"/>
      <c r="J2943" s="23" t="str">
        <f>VLOOKUP(A2943,[1]FloodArchive!$A$2:$P$6000,13,FALSE)</f>
        <v>Heavy rain</v>
      </c>
      <c r="K2943" s="26">
        <f>VLOOKUP(A2943,[1]FloodArchive!$A$2:$P$6003,14,FALSE)</f>
        <v>1</v>
      </c>
      <c r="L2943" s="23">
        <f>VLOOKUP(A2943,[1]FloodArchive!$A$2:$P$6000,7,FALSE)</f>
        <v>124671.45</v>
      </c>
      <c r="M2943" s="27">
        <f t="shared" si="145"/>
        <v>5.9988569975910986</v>
      </c>
      <c r="N2943" s="23">
        <f>VLOOKUP(A2943,[1]FloodArchive!$A$2:$P$6000,5,FALSE)</f>
        <v>112.648</v>
      </c>
      <c r="O2943" s="23">
        <f>VLOOKUP(A2943,[1]FloodArchive!$A$2:$P$6000,6,FALSE)</f>
        <v>27.230699999999999</v>
      </c>
      <c r="P2943" s="33"/>
    </row>
    <row r="2944" spans="1:16" ht="39.950000000000003" customHeight="1" x14ac:dyDescent="0.2">
      <c r="A2944" s="138">
        <f t="shared" si="143"/>
        <v>1272</v>
      </c>
      <c r="B2944" s="21" t="str">
        <f>VLOOKUP(A2944,[1]FloodArchive!$A$2:$N$6000,3,FALSE)</f>
        <v>South Korea</v>
      </c>
      <c r="C2944" s="22" t="s">
        <v>5570</v>
      </c>
      <c r="D2944" s="24">
        <f>VLOOKUP(A2944,[1]FloodArchive!$A$2:$P$6000,8,FALSE)</f>
        <v>35640</v>
      </c>
      <c r="E2944" s="24">
        <f>VLOOKUP(A2944,[1]FloodArchive!$A$2:$P$6000,9,FALSE)</f>
        <v>35645</v>
      </c>
      <c r="F2944" s="25">
        <f t="shared" si="144"/>
        <v>6</v>
      </c>
      <c r="G2944" s="23">
        <f>VLOOKUP(A2944,[1]FloodArchive!$A$2:$P$6000,11,FALSE)</f>
        <v>12</v>
      </c>
      <c r="H2944" s="23">
        <f>VLOOKUP(A2944,[1]FloodArchive!$A$2:$P$6000,12,FALSE)</f>
        <v>115</v>
      </c>
      <c r="I2944" s="36"/>
      <c r="J2944" s="23" t="str">
        <f>VLOOKUP(A2944,[1]FloodArchive!$A$2:$P$6000,13,FALSE)</f>
        <v>Heavy rain</v>
      </c>
      <c r="K2944" s="26">
        <f>VLOOKUP(A2944,[1]FloodArchive!$A$2:$P$6003,14,FALSE)</f>
        <v>1</v>
      </c>
      <c r="L2944" s="23">
        <f>VLOOKUP(A2944,[1]FloodArchive!$A$2:$P$6000,7,FALSE)</f>
        <v>47680.59</v>
      </c>
      <c r="M2944" s="27">
        <f t="shared" si="145"/>
        <v>5.456492871112447</v>
      </c>
      <c r="N2944" s="23">
        <f>VLOOKUP(A2944,[1]FloodArchive!$A$2:$P$6000,5,FALSE)</f>
        <v>127.41200000000001</v>
      </c>
      <c r="O2944" s="23">
        <f>VLOOKUP(A2944,[1]FloodArchive!$A$2:$P$6000,6,FALSE)</f>
        <v>36.074100000000001</v>
      </c>
      <c r="P2944" s="33"/>
    </row>
    <row r="2945" spans="1:16" ht="39.950000000000003" customHeight="1" x14ac:dyDescent="0.2">
      <c r="A2945" s="138">
        <f t="shared" si="143"/>
        <v>1271</v>
      </c>
      <c r="B2945" s="21" t="str">
        <f>VLOOKUP(A2945,[1]FloodArchive!$A$2:$N$6000,3,FALSE)</f>
        <v>Vietnam</v>
      </c>
      <c r="C2945" s="22" t="s">
        <v>5571</v>
      </c>
      <c r="D2945" s="24">
        <f>VLOOKUP(A2945,[1]FloodArchive!$A$2:$P$6000,8,FALSE)</f>
        <v>35643</v>
      </c>
      <c r="E2945" s="24">
        <f>VLOOKUP(A2945,[1]FloodArchive!$A$2:$P$6000,9,FALSE)</f>
        <v>35649</v>
      </c>
      <c r="F2945" s="25">
        <f t="shared" si="144"/>
        <v>7</v>
      </c>
      <c r="G2945" s="23">
        <f>VLOOKUP(A2945,[1]FloodArchive!$A$2:$P$6000,11,FALSE)</f>
        <v>12</v>
      </c>
      <c r="H2945" s="23">
        <f>VLOOKUP(A2945,[1]FloodArchive!$A$2:$P$6000,12,FALSE)</f>
        <v>800</v>
      </c>
      <c r="I2945" s="36"/>
      <c r="J2945" s="23" t="str">
        <f>VLOOKUP(A2945,[1]FloodArchive!$A$2:$P$6000,13,FALSE)</f>
        <v>Heavy rain</v>
      </c>
      <c r="K2945" s="26">
        <f>VLOOKUP(A2945,[1]FloodArchive!$A$2:$P$6003,14,FALSE)</f>
        <v>1</v>
      </c>
      <c r="L2945" s="23">
        <f>VLOOKUP(A2945,[1]FloodArchive!$A$2:$P$6000,7,FALSE)</f>
        <v>29185.99</v>
      </c>
      <c r="M2945" s="27">
        <f t="shared" si="145"/>
        <v>5.3102724693460601</v>
      </c>
      <c r="N2945" s="23">
        <f>VLOOKUP(A2945,[1]FloodArchive!$A$2:$P$6000,5,FALSE)</f>
        <v>104.011</v>
      </c>
      <c r="O2945" s="23">
        <f>VLOOKUP(A2945,[1]FloodArchive!$A$2:$P$6000,6,FALSE)</f>
        <v>21.883400000000002</v>
      </c>
      <c r="P2945" s="33" t="s">
        <v>5572</v>
      </c>
    </row>
    <row r="2946" spans="1:16" ht="39.950000000000003" customHeight="1" x14ac:dyDescent="0.2">
      <c r="A2946" s="138">
        <f t="shared" si="143"/>
        <v>1270</v>
      </c>
      <c r="B2946" s="21" t="str">
        <f>VLOOKUP(A2946,[1]FloodArchive!$A$2:$N$6000,3,FALSE)</f>
        <v>Turkey</v>
      </c>
      <c r="C2946" s="22" t="s">
        <v>5573</v>
      </c>
      <c r="D2946" s="24">
        <f>VLOOKUP(A2946,[1]FloodArchive!$A$2:$P$6000,8,FALSE)</f>
        <v>35649</v>
      </c>
      <c r="E2946" s="24">
        <f>VLOOKUP(A2946,[1]FloodArchive!$A$2:$P$6000,9,FALSE)</f>
        <v>35654</v>
      </c>
      <c r="F2946" s="25">
        <f t="shared" si="144"/>
        <v>6</v>
      </c>
      <c r="G2946" s="23">
        <f>VLOOKUP(A2946,[1]FloodArchive!$A$2:$P$6000,11,FALSE)</f>
        <v>11</v>
      </c>
      <c r="H2946" s="23">
        <f>VLOOKUP(A2946,[1]FloodArchive!$A$2:$P$6000,12,FALSE)</f>
        <v>0</v>
      </c>
      <c r="I2946" s="36">
        <v>3000000</v>
      </c>
      <c r="J2946" s="23" t="str">
        <f>VLOOKUP(A2946,[1]FloodArchive!$A$2:$P$6000,13,FALSE)</f>
        <v>Heavy rain</v>
      </c>
      <c r="K2946" s="26">
        <f>VLOOKUP(A2946,[1]FloodArchive!$A$2:$P$6003,14,FALSE)</f>
        <v>2</v>
      </c>
      <c r="L2946" s="23">
        <f>VLOOKUP(A2946,[1]FloodArchive!$A$2:$P$6000,7,FALSE)</f>
        <v>17023.39</v>
      </c>
      <c r="M2946" s="27">
        <f t="shared" si="145"/>
        <v>5.3102272948451246</v>
      </c>
      <c r="N2946" s="23">
        <f>VLOOKUP(A2946,[1]FloodArchive!$A$2:$P$6000,5,FALSE)</f>
        <v>43.537599999999998</v>
      </c>
      <c r="O2946" s="23">
        <f>VLOOKUP(A2946,[1]FloodArchive!$A$2:$P$6000,6,FALSE)</f>
        <v>39.623699999999999</v>
      </c>
      <c r="P2946" s="33" t="s">
        <v>5574</v>
      </c>
    </row>
    <row r="2947" spans="1:16" ht="39.950000000000003" customHeight="1" x14ac:dyDescent="0.2">
      <c r="A2947" s="138">
        <f t="shared" si="143"/>
        <v>1269</v>
      </c>
      <c r="B2947" s="21" t="str">
        <f>VLOOKUP(A2947,[1]FloodArchive!$A$2:$N$6000,3,FALSE)</f>
        <v>Nepal</v>
      </c>
      <c r="C2947" s="22" t="s">
        <v>5575</v>
      </c>
      <c r="D2947" s="24">
        <f>VLOOKUP(A2947,[1]FloodArchive!$A$2:$P$6000,8,FALSE)</f>
        <v>35650</v>
      </c>
      <c r="E2947" s="24">
        <f>VLOOKUP(A2947,[1]FloodArchive!$A$2:$P$6000,9,FALSE)</f>
        <v>35654</v>
      </c>
      <c r="F2947" s="25">
        <f t="shared" si="144"/>
        <v>5</v>
      </c>
      <c r="G2947" s="23">
        <f>VLOOKUP(A2947,[1]FloodArchive!$A$2:$P$6000,11,FALSE)</f>
        <v>30</v>
      </c>
      <c r="H2947" s="23">
        <f>VLOOKUP(A2947,[1]FloodArchive!$A$2:$P$6000,12,FALSE)</f>
        <v>0</v>
      </c>
      <c r="I2947" s="36"/>
      <c r="J2947" s="23" t="str">
        <f>VLOOKUP(A2947,[1]FloodArchive!$A$2:$P$6000,13,FALSE)</f>
        <v>Monsoonal rain</v>
      </c>
      <c r="K2947" s="26">
        <f>VLOOKUP(A2947,[1]FloodArchive!$A$2:$P$6003,14,FALSE)</f>
        <v>1</v>
      </c>
      <c r="L2947" s="23">
        <f>VLOOKUP(A2947,[1]FloodArchive!$A$2:$P$6000,7,FALSE)</f>
        <v>25206.39</v>
      </c>
      <c r="M2947" s="27">
        <f t="shared" si="145"/>
        <v>5.1004806558298847</v>
      </c>
      <c r="N2947" s="23">
        <f>VLOOKUP(A2947,[1]FloodArchive!$A$2:$P$6000,5,FALSE)</f>
        <v>87.035399999999996</v>
      </c>
      <c r="O2947" s="23">
        <f>VLOOKUP(A2947,[1]FloodArchive!$A$2:$P$6000,6,FALSE)</f>
        <v>27.376100000000001</v>
      </c>
      <c r="P2947" s="33" t="s">
        <v>5576</v>
      </c>
    </row>
    <row r="2948" spans="1:16" ht="39.950000000000003" customHeight="1" x14ac:dyDescent="0.2">
      <c r="A2948" s="138">
        <f t="shared" si="143"/>
        <v>1268</v>
      </c>
      <c r="B2948" s="21" t="str">
        <f>VLOOKUP(A2948,[1]FloodArchive!$A$2:$N$6000,3,FALSE)</f>
        <v>China</v>
      </c>
      <c r="C2948" s="22" t="s">
        <v>5577</v>
      </c>
      <c r="D2948" s="24">
        <f>VLOOKUP(A2948,[1]FloodArchive!$A$2:$P$6000,8,FALSE)</f>
        <v>35649</v>
      </c>
      <c r="E2948" s="24">
        <f>VLOOKUP(A2948,[1]FloodArchive!$A$2:$P$6000,9,FALSE)</f>
        <v>35656</v>
      </c>
      <c r="F2948" s="25">
        <f t="shared" si="144"/>
        <v>8</v>
      </c>
      <c r="G2948" s="23">
        <f>VLOOKUP(A2948,[1]FloodArchive!$A$2:$P$6000,11,FALSE)</f>
        <v>13</v>
      </c>
      <c r="H2948" s="23">
        <f>VLOOKUP(A2948,[1]FloodArchive!$A$2:$P$6000,12,FALSE)</f>
        <v>0</v>
      </c>
      <c r="I2948" s="36"/>
      <c r="J2948" s="23" t="str">
        <f>VLOOKUP(A2948,[1]FloodArchive!$A$2:$P$6000,13,FALSE)</f>
        <v>Heavy rain</v>
      </c>
      <c r="K2948" s="26">
        <f>VLOOKUP(A2948,[1]FloodArchive!$A$2:$P$6003,14,FALSE)</f>
        <v>1</v>
      </c>
      <c r="L2948" s="23">
        <f>VLOOKUP(A2948,[1]FloodArchive!$A$2:$P$6000,7,FALSE)</f>
        <v>25075</v>
      </c>
      <c r="M2948" s="27">
        <f t="shared" si="145"/>
        <v>5.3023309286843991</v>
      </c>
      <c r="N2948" s="23">
        <f>VLOOKUP(A2948,[1]FloodArchive!$A$2:$P$6000,5,FALSE)</f>
        <v>110.494</v>
      </c>
      <c r="O2948" s="23">
        <f>VLOOKUP(A2948,[1]FloodArchive!$A$2:$P$6000,6,FALSE)</f>
        <v>24.9893</v>
      </c>
      <c r="P2948" s="33" t="s">
        <v>5578</v>
      </c>
    </row>
    <row r="2949" spans="1:16" ht="39.950000000000003" customHeight="1" x14ac:dyDescent="0.2">
      <c r="A2949" s="138">
        <f t="shared" si="143"/>
        <v>1267</v>
      </c>
      <c r="B2949" s="21" t="str">
        <f>VLOOKUP(A2949,[1]FloodArchive!$A$2:$N$6000,3,FALSE)</f>
        <v>India</v>
      </c>
      <c r="C2949" s="22" t="s">
        <v>5579</v>
      </c>
      <c r="D2949" s="24">
        <f>VLOOKUP(A2949,[1]FloodArchive!$A$2:$P$6000,8,FALSE)</f>
        <v>35661</v>
      </c>
      <c r="E2949" s="24">
        <f>VLOOKUP(A2949,[1]FloodArchive!$A$2:$P$6000,9,FALSE)</f>
        <v>35666</v>
      </c>
      <c r="F2949" s="25">
        <f t="shared" si="144"/>
        <v>6</v>
      </c>
      <c r="G2949" s="23">
        <f>VLOOKUP(A2949,[1]FloodArchive!$A$2:$P$6000,11,FALSE)</f>
        <v>50</v>
      </c>
      <c r="H2949" s="23">
        <f>VLOOKUP(A2949,[1]FloodArchive!$A$2:$P$6000,12,FALSE)</f>
        <v>10000</v>
      </c>
      <c r="I2949" s="36"/>
      <c r="J2949" s="23" t="str">
        <f>VLOOKUP(A2949,[1]FloodArchive!$A$2:$P$6000,13,FALSE)</f>
        <v>Monsoonal rain</v>
      </c>
      <c r="K2949" s="26">
        <f>VLOOKUP(A2949,[1]FloodArchive!$A$2:$P$6003,14,FALSE)</f>
        <v>1</v>
      </c>
      <c r="L2949" s="23">
        <f>VLOOKUP(A2949,[1]FloodArchive!$A$2:$P$6000,7,FALSE)</f>
        <v>228334.99</v>
      </c>
      <c r="M2949" s="27">
        <f t="shared" si="145"/>
        <v>6.1367237181574943</v>
      </c>
      <c r="N2949" s="23">
        <f>VLOOKUP(A2949,[1]FloodArchive!$A$2:$P$6000,5,FALSE)</f>
        <v>75.441800000000001</v>
      </c>
      <c r="O2949" s="23">
        <f>VLOOKUP(A2949,[1]FloodArchive!$A$2:$P$6000,6,FALSE)</f>
        <v>18.823399999999999</v>
      </c>
      <c r="P2949" s="33" t="s">
        <v>5580</v>
      </c>
    </row>
    <row r="2950" spans="1:16" ht="39.950000000000003" customHeight="1" x14ac:dyDescent="0.2">
      <c r="A2950" s="138">
        <f t="shared" si="143"/>
        <v>1266</v>
      </c>
      <c r="B2950" s="21" t="str">
        <f>VLOOKUP(A2950,[1]FloodArchive!$A$2:$N$6000,3,FALSE)</f>
        <v>Malaysia</v>
      </c>
      <c r="C2950" s="22" t="s">
        <v>5581</v>
      </c>
      <c r="D2950" s="24">
        <f>VLOOKUP(A2950,[1]FloodArchive!$A$2:$P$6000,8,FALSE)</f>
        <v>35665</v>
      </c>
      <c r="E2950" s="24">
        <f>VLOOKUP(A2950,[1]FloodArchive!$A$2:$P$6000,9,FALSE)</f>
        <v>35669</v>
      </c>
      <c r="F2950" s="25">
        <f t="shared" si="144"/>
        <v>5</v>
      </c>
      <c r="G2950" s="23">
        <f>VLOOKUP(A2950,[1]FloodArchive!$A$2:$P$6000,11,FALSE)</f>
        <v>6</v>
      </c>
      <c r="H2950" s="23">
        <f>VLOOKUP(A2950,[1]FloodArchive!$A$2:$P$6000,12,FALSE)</f>
        <v>2115</v>
      </c>
      <c r="I2950" s="36"/>
      <c r="J2950" s="23" t="str">
        <f>VLOOKUP(A2950,[1]FloodArchive!$A$2:$P$6000,13,FALSE)</f>
        <v>Heavy rain</v>
      </c>
      <c r="K2950" s="26">
        <f>VLOOKUP(A2950,[1]FloodArchive!$A$2:$P$6003,14,FALSE)</f>
        <v>1</v>
      </c>
      <c r="L2950" s="23">
        <f>VLOOKUP(A2950,[1]FloodArchive!$A$2:$P$6000,7,FALSE)</f>
        <v>11246.8</v>
      </c>
      <c r="M2950" s="27">
        <f t="shared" si="145"/>
        <v>4.7499989765583495</v>
      </c>
      <c r="N2950" s="23">
        <f>VLOOKUP(A2950,[1]FloodArchive!$A$2:$P$6000,5,FALSE)</f>
        <v>100.61799999999999</v>
      </c>
      <c r="O2950" s="23">
        <f>VLOOKUP(A2950,[1]FloodArchive!$A$2:$P$6000,6,FALSE)</f>
        <v>5.8796200000000001</v>
      </c>
      <c r="P2950" s="33"/>
    </row>
    <row r="2951" spans="1:16" ht="39.950000000000003" customHeight="1" x14ac:dyDescent="0.2">
      <c r="A2951" s="138">
        <f t="shared" si="143"/>
        <v>1265</v>
      </c>
      <c r="B2951" s="21" t="str">
        <f>VLOOKUP(A2951,[1]FloodArchive!$A$2:$N$6000,3,FALSE)</f>
        <v>India</v>
      </c>
      <c r="C2951" s="22" t="s">
        <v>5582</v>
      </c>
      <c r="D2951" s="24">
        <f>VLOOKUP(A2951,[1]FloodArchive!$A$2:$P$6000,8,FALSE)</f>
        <v>35664</v>
      </c>
      <c r="E2951" s="24">
        <f>VLOOKUP(A2951,[1]FloodArchive!$A$2:$P$6000,9,FALSE)</f>
        <v>35668</v>
      </c>
      <c r="F2951" s="25">
        <f t="shared" si="144"/>
        <v>5</v>
      </c>
      <c r="G2951" s="23">
        <f>VLOOKUP(A2951,[1]FloodArchive!$A$2:$P$6000,11,FALSE)</f>
        <v>26</v>
      </c>
      <c r="H2951" s="23">
        <f>VLOOKUP(A2951,[1]FloodArchive!$A$2:$P$6000,12,FALSE)</f>
        <v>0</v>
      </c>
      <c r="I2951" s="36"/>
      <c r="J2951" s="23" t="str">
        <f>VLOOKUP(A2951,[1]FloodArchive!$A$2:$P$6000,13,FALSE)</f>
        <v>Monsoonal rain</v>
      </c>
      <c r="K2951" s="26">
        <f>VLOOKUP(A2951,[1]FloodArchive!$A$2:$P$6003,14,FALSE)</f>
        <v>1</v>
      </c>
      <c r="L2951" s="23">
        <f>VLOOKUP(A2951,[1]FloodArchive!$A$2:$P$6000,7,FALSE)</f>
        <v>40014.04</v>
      </c>
      <c r="M2951" s="27">
        <f t="shared" si="145"/>
        <v>5.3011824062806303</v>
      </c>
      <c r="N2951" s="23">
        <f>VLOOKUP(A2951,[1]FloodArchive!$A$2:$P$6000,5,FALSE)</f>
        <v>74.829800000000006</v>
      </c>
      <c r="O2951" s="23">
        <f>VLOOKUP(A2951,[1]FloodArchive!$A$2:$P$6000,6,FALSE)</f>
        <v>33.939799999999998</v>
      </c>
      <c r="P2951" s="33"/>
    </row>
    <row r="2952" spans="1:16" ht="39.950000000000003" customHeight="1" x14ac:dyDescent="0.2">
      <c r="A2952" s="138">
        <f t="shared" si="143"/>
        <v>1264</v>
      </c>
      <c r="B2952" s="21" t="str">
        <f>VLOOKUP(A2952,[1]FloodArchive!$A$2:$N$6000,3,FALSE)</f>
        <v>USA</v>
      </c>
      <c r="C2952" s="22" t="s">
        <v>5583</v>
      </c>
      <c r="D2952" s="24">
        <f>VLOOKUP(A2952,[1]FloodArchive!$A$2:$P$6000,8,FALSE)</f>
        <v>35611</v>
      </c>
      <c r="E2952" s="24">
        <f>VLOOKUP(A2952,[1]FloodArchive!$A$2:$P$6000,9,FALSE)</f>
        <v>35614</v>
      </c>
      <c r="F2952" s="25">
        <f t="shared" si="144"/>
        <v>4</v>
      </c>
      <c r="G2952" s="23">
        <f>VLOOKUP(A2952,[1]FloodArchive!$A$2:$P$6000,11,FALSE)</f>
        <v>16</v>
      </c>
      <c r="H2952" s="23">
        <f>VLOOKUP(A2952,[1]FloodArchive!$A$2:$P$6000,12,FALSE)</f>
        <v>0</v>
      </c>
      <c r="I2952" s="36"/>
      <c r="J2952" s="23" t="str">
        <f>VLOOKUP(A2952,[1]FloodArchive!$A$2:$P$6000,13,FALSE)</f>
        <v>Heavy rain</v>
      </c>
      <c r="K2952" s="26">
        <f>VLOOKUP(A2952,[1]FloodArchive!$A$2:$P$6003,14,FALSE)</f>
        <v>1</v>
      </c>
      <c r="L2952" s="23">
        <f>VLOOKUP(A2952,[1]FloodArchive!$A$2:$P$6000,7,FALSE)</f>
        <v>16278.89</v>
      </c>
      <c r="M2952" s="27">
        <f t="shared" si="145"/>
        <v>4.8136847798842313</v>
      </c>
      <c r="N2952" s="23">
        <f>VLOOKUP(A2952,[1]FloodArchive!$A$2:$P$6000,5,FALSE)</f>
        <v>-83.685599999999994</v>
      </c>
      <c r="O2952" s="23">
        <f>VLOOKUP(A2952,[1]FloodArchive!$A$2:$P$6000,6,FALSE)</f>
        <v>42.8444</v>
      </c>
      <c r="P2952" s="33"/>
    </row>
    <row r="2953" spans="1:16" ht="39.950000000000003" customHeight="1" x14ac:dyDescent="0.2">
      <c r="A2953" s="138">
        <f t="shared" si="143"/>
        <v>1263</v>
      </c>
      <c r="B2953" s="21" t="str">
        <f>VLOOKUP(A2953,[1]FloodArchive!$A$2:$N$6000,3,FALSE)</f>
        <v>South Korea</v>
      </c>
      <c r="C2953" s="22" t="s">
        <v>5584</v>
      </c>
      <c r="D2953" s="24">
        <f>VLOOKUP(A2953,[1]FloodArchive!$A$2:$P$6000,8,FALSE)</f>
        <v>35609</v>
      </c>
      <c r="E2953" s="24">
        <f>VLOOKUP(A2953,[1]FloodArchive!$A$2:$P$6000,9,FALSE)</f>
        <v>35616</v>
      </c>
      <c r="F2953" s="25">
        <f t="shared" si="144"/>
        <v>8</v>
      </c>
      <c r="G2953" s="23">
        <f>VLOOKUP(A2953,[1]FloodArchive!$A$2:$P$6000,11,FALSE)</f>
        <v>4</v>
      </c>
      <c r="H2953" s="23">
        <f>VLOOKUP(A2953,[1]FloodArchive!$A$2:$P$6000,12,FALSE)</f>
        <v>60</v>
      </c>
      <c r="I2953" s="36"/>
      <c r="J2953" s="23" t="str">
        <f>VLOOKUP(A2953,[1]FloodArchive!$A$2:$P$6000,13,FALSE)</f>
        <v>Heavy rain</v>
      </c>
      <c r="K2953" s="26">
        <f>VLOOKUP(A2953,[1]FloodArchive!$A$2:$P$6003,14,FALSE)</f>
        <v>1</v>
      </c>
      <c r="L2953" s="23">
        <f>VLOOKUP(A2953,[1]FloodArchive!$A$2:$P$6000,7,FALSE)</f>
        <v>11247.23</v>
      </c>
      <c r="M2953" s="27">
        <f t="shared" si="145"/>
        <v>4.9541355633200954</v>
      </c>
      <c r="N2953" s="23">
        <f>VLOOKUP(A2953,[1]FloodArchive!$A$2:$P$6000,5,FALSE)</f>
        <v>127.852</v>
      </c>
      <c r="O2953" s="23">
        <f>VLOOKUP(A2953,[1]FloodArchive!$A$2:$P$6000,6,FALSE)</f>
        <v>36.594299999999997</v>
      </c>
      <c r="P2953" s="33" t="s">
        <v>5585</v>
      </c>
    </row>
    <row r="2954" spans="1:16" ht="39.950000000000003" customHeight="1" x14ac:dyDescent="0.2">
      <c r="A2954" s="138">
        <f t="shared" si="143"/>
        <v>1262</v>
      </c>
      <c r="B2954" s="21" t="str">
        <f>VLOOKUP(A2954,[1]FloodArchive!$A$2:$N$6000,3,FALSE)</f>
        <v>Turkey</v>
      </c>
      <c r="C2954" s="22" t="s">
        <v>5586</v>
      </c>
      <c r="D2954" s="24">
        <f>VLOOKUP(A2954,[1]FloodArchive!$A$2:$P$6000,8,FALSE)</f>
        <v>35613</v>
      </c>
      <c r="E2954" s="24">
        <f>VLOOKUP(A2954,[1]FloodArchive!$A$2:$P$6000,9,FALSE)</f>
        <v>35615</v>
      </c>
      <c r="F2954" s="25">
        <f t="shared" si="144"/>
        <v>3</v>
      </c>
      <c r="G2954" s="23">
        <f>VLOOKUP(A2954,[1]FloodArchive!$A$2:$P$6000,11,FALSE)</f>
        <v>4</v>
      </c>
      <c r="H2954" s="23">
        <f>VLOOKUP(A2954,[1]FloodArchive!$A$2:$P$6000,12,FALSE)</f>
        <v>0</v>
      </c>
      <c r="I2954" s="36"/>
      <c r="J2954" s="23" t="str">
        <f>VLOOKUP(A2954,[1]FloodArchive!$A$2:$P$6000,13,FALSE)</f>
        <v>Brief torrential rain</v>
      </c>
      <c r="K2954" s="26">
        <f>VLOOKUP(A2954,[1]FloodArchive!$A$2:$P$6003,14,FALSE)</f>
        <v>1</v>
      </c>
      <c r="L2954" s="23">
        <f>VLOOKUP(A2954,[1]FloodArchive!$A$2:$P$6000,7,FALSE)</f>
        <v>21242.69</v>
      </c>
      <c r="M2954" s="27">
        <f t="shared" si="145"/>
        <v>4.8043307661019874</v>
      </c>
      <c r="N2954" s="23">
        <f>VLOOKUP(A2954,[1]FloodArchive!$A$2:$P$6000,5,FALSE)</f>
        <v>38.721899999999998</v>
      </c>
      <c r="O2954" s="23">
        <f>VLOOKUP(A2954,[1]FloodArchive!$A$2:$P$6000,6,FALSE)</f>
        <v>40.610599999999998</v>
      </c>
      <c r="P2954" s="33" t="s">
        <v>5587</v>
      </c>
    </row>
    <row r="2955" spans="1:16" ht="39.950000000000003" customHeight="1" x14ac:dyDescent="0.2">
      <c r="A2955" s="138">
        <f t="shared" ref="A2955:A3018" si="146">A2956+1</f>
        <v>1261</v>
      </c>
      <c r="B2955" s="21" t="str">
        <f>VLOOKUP(A2955,[1]FloodArchive!$A$2:$N$6000,3,FALSE)</f>
        <v>Taiwan</v>
      </c>
      <c r="C2955" s="22" t="s">
        <v>5588</v>
      </c>
      <c r="D2955" s="24">
        <f>VLOOKUP(A2955,[1]FloodArchive!$A$2:$P$6000,8,FALSE)</f>
        <v>35613</v>
      </c>
      <c r="E2955" s="24">
        <f>VLOOKUP(A2955,[1]FloodArchive!$A$2:$P$6000,9,FALSE)</f>
        <v>35616</v>
      </c>
      <c r="F2955" s="25">
        <f t="shared" si="144"/>
        <v>4</v>
      </c>
      <c r="G2955" s="23">
        <f>VLOOKUP(A2955,[1]FloodArchive!$A$2:$P$6000,11,FALSE)</f>
        <v>8</v>
      </c>
      <c r="H2955" s="23">
        <f>VLOOKUP(A2955,[1]FloodArchive!$A$2:$P$6000,12,FALSE)</f>
        <v>0</v>
      </c>
      <c r="I2955" s="36"/>
      <c r="J2955" s="23" t="str">
        <f>VLOOKUP(A2955,[1]FloodArchive!$A$2:$P$6000,13,FALSE)</f>
        <v>Heavy rain</v>
      </c>
      <c r="K2955" s="26">
        <f>VLOOKUP(A2955,[1]FloodArchive!$A$2:$P$6003,14,FALSE)</f>
        <v>1</v>
      </c>
      <c r="L2955" s="23">
        <f>VLOOKUP(A2955,[1]FloodArchive!$A$2:$P$6000,7,FALSE)</f>
        <v>2934.8</v>
      </c>
      <c r="M2955" s="27">
        <f t="shared" si="145"/>
        <v>4.0696385017306991</v>
      </c>
      <c r="N2955" s="23">
        <f>VLOOKUP(A2955,[1]FloodArchive!$A$2:$P$6000,5,FALSE)</f>
        <v>121.13500000000001</v>
      </c>
      <c r="O2955" s="23">
        <f>VLOOKUP(A2955,[1]FloodArchive!$A$2:$P$6000,6,FALSE)</f>
        <v>24.843900000000001</v>
      </c>
      <c r="P2955" s="33" t="s">
        <v>5589</v>
      </c>
    </row>
    <row r="2956" spans="1:16" ht="39.950000000000003" customHeight="1" x14ac:dyDescent="0.2">
      <c r="A2956" s="138">
        <f t="shared" si="146"/>
        <v>1260</v>
      </c>
      <c r="B2956" s="21" t="str">
        <f>VLOOKUP(A2956,[1]FloodArchive!$A$2:$N$6000,3,FALSE)</f>
        <v>Iran</v>
      </c>
      <c r="C2956" s="22" t="s">
        <v>5590</v>
      </c>
      <c r="D2956" s="24">
        <f>VLOOKUP(A2956,[1]FloodArchive!$A$2:$P$6000,8,FALSE)</f>
        <v>35613</v>
      </c>
      <c r="E2956" s="24">
        <f>VLOOKUP(A2956,[1]FloodArchive!$A$2:$P$6000,9,FALSE)</f>
        <v>35617</v>
      </c>
      <c r="F2956" s="25">
        <f t="shared" si="144"/>
        <v>5</v>
      </c>
      <c r="G2956" s="23">
        <f>VLOOKUP(A2956,[1]FloodArchive!$A$2:$P$6000,11,FALSE)</f>
        <v>11</v>
      </c>
      <c r="H2956" s="23">
        <f>VLOOKUP(A2956,[1]FloodArchive!$A$2:$P$6000,12,FALSE)</f>
        <v>1400</v>
      </c>
      <c r="I2956" s="36"/>
      <c r="J2956" s="23" t="str">
        <f>VLOOKUP(A2956,[1]FloodArchive!$A$2:$P$6000,13,FALSE)</f>
        <v>Heavy rain</v>
      </c>
      <c r="K2956" s="26">
        <f>VLOOKUP(A2956,[1]FloodArchive!$A$2:$P$6003,14,FALSE)</f>
        <v>1</v>
      </c>
      <c r="L2956" s="23">
        <f>VLOOKUP(A2956,[1]FloodArchive!$A$2:$P$6000,7,FALSE)</f>
        <v>109453.51</v>
      </c>
      <c r="M2956" s="27">
        <f t="shared" si="145"/>
        <v>5.7381996975966532</v>
      </c>
      <c r="N2956" s="23">
        <f>VLOOKUP(A2956,[1]FloodArchive!$A$2:$P$6000,5,FALSE)</f>
        <v>46.173000000000002</v>
      </c>
      <c r="O2956" s="23">
        <f>VLOOKUP(A2956,[1]FloodArchive!$A$2:$P$6000,6,FALSE)</f>
        <v>37.183399999999999</v>
      </c>
      <c r="P2956" s="33"/>
    </row>
    <row r="2957" spans="1:16" ht="39.950000000000003" customHeight="1" x14ac:dyDescent="0.2">
      <c r="A2957" s="138">
        <f t="shared" si="146"/>
        <v>1259</v>
      </c>
      <c r="B2957" s="21" t="str">
        <f>VLOOKUP(A2957,[1]FloodArchive!$A$2:$N$6000,3,FALSE)</f>
        <v>Japan</v>
      </c>
      <c r="C2957" s="22" t="s">
        <v>5591</v>
      </c>
      <c r="D2957" s="24">
        <f>VLOOKUP(A2957,[1]FloodArchive!$A$2:$P$6000,8,FALSE)</f>
        <v>35619</v>
      </c>
      <c r="E2957" s="24">
        <f>VLOOKUP(A2957,[1]FloodArchive!$A$2:$P$6000,9,FALSE)</f>
        <v>35624</v>
      </c>
      <c r="F2957" s="25">
        <f t="shared" si="144"/>
        <v>6</v>
      </c>
      <c r="G2957" s="23">
        <f>VLOOKUP(A2957,[1]FloodArchive!$A$2:$P$6000,11,FALSE)</f>
        <v>26</v>
      </c>
      <c r="H2957" s="23">
        <f>VLOOKUP(A2957,[1]FloodArchive!$A$2:$P$6000,12,FALSE)</f>
        <v>200</v>
      </c>
      <c r="I2957" s="36">
        <v>5100000</v>
      </c>
      <c r="J2957" s="23" t="str">
        <f>VLOOKUP(A2957,[1]FloodArchive!$A$2:$P$6000,13,FALSE)</f>
        <v>Heavy rain</v>
      </c>
      <c r="K2957" s="26">
        <f>VLOOKUP(A2957,[1]FloodArchive!$A$2:$P$6003,14,FALSE)</f>
        <v>1</v>
      </c>
      <c r="L2957" s="23">
        <f>VLOOKUP(A2957,[1]FloodArchive!$A$2:$P$6000,7,FALSE)</f>
        <v>95826.62</v>
      </c>
      <c r="M2957" s="27">
        <f t="shared" si="145"/>
        <v>5.7596374203513969</v>
      </c>
      <c r="N2957" s="23">
        <f>VLOOKUP(A2957,[1]FloodArchive!$A$2:$P$6000,5,FALSE)</f>
        <v>132.779</v>
      </c>
      <c r="O2957" s="23">
        <f>VLOOKUP(A2957,[1]FloodArchive!$A$2:$P$6000,6,FALSE)</f>
        <v>33.297199999999997</v>
      </c>
      <c r="P2957" s="33" t="s">
        <v>5592</v>
      </c>
    </row>
    <row r="2958" spans="1:16" ht="39.950000000000003" customHeight="1" x14ac:dyDescent="0.2">
      <c r="A2958" s="138">
        <f t="shared" si="146"/>
        <v>1258</v>
      </c>
      <c r="B2958" s="21" t="str">
        <f>VLOOKUP(A2958,[1]FloodArchive!$A$2:$N$6000,3,FALSE)</f>
        <v>India</v>
      </c>
      <c r="C2958" s="22" t="s">
        <v>5593</v>
      </c>
      <c r="D2958" s="24">
        <f>VLOOKUP(A2958,[1]FloodArchive!$A$2:$P$6000,8,FALSE)</f>
        <v>35616</v>
      </c>
      <c r="E2958" s="24">
        <f>VLOOKUP(A2958,[1]FloodArchive!$A$2:$P$6000,9,FALSE)</f>
        <v>35625</v>
      </c>
      <c r="F2958" s="25">
        <f t="shared" si="144"/>
        <v>10</v>
      </c>
      <c r="G2958" s="23">
        <f>VLOOKUP(A2958,[1]FloodArchive!$A$2:$P$6000,11,FALSE)</f>
        <v>97</v>
      </c>
      <c r="H2958" s="23">
        <f>VLOOKUP(A2958,[1]FloodArchive!$A$2:$P$6000,12,FALSE)</f>
        <v>0</v>
      </c>
      <c r="I2958" s="36"/>
      <c r="J2958" s="23" t="str">
        <f>VLOOKUP(A2958,[1]FloodArchive!$A$2:$P$6000,13,FALSE)</f>
        <v>Monsoonal rain</v>
      </c>
      <c r="K2958" s="26">
        <f>VLOOKUP(A2958,[1]FloodArchive!$A$2:$P$6003,14,FALSE)</f>
        <v>1</v>
      </c>
      <c r="L2958" s="23">
        <f>VLOOKUP(A2958,[1]FloodArchive!$A$2:$P$6000,7,FALSE)</f>
        <v>70603.06</v>
      </c>
      <c r="M2958" s="27">
        <f t="shared" si="145"/>
        <v>5.8488235241724196</v>
      </c>
      <c r="N2958" s="23">
        <f>VLOOKUP(A2958,[1]FloodArchive!$A$2:$P$6000,5,FALSE)</f>
        <v>92.914400000000001</v>
      </c>
      <c r="O2958" s="23">
        <f>VLOOKUP(A2958,[1]FloodArchive!$A$2:$P$6000,6,FALSE)</f>
        <v>26.090900000000001</v>
      </c>
      <c r="P2958" s="33"/>
    </row>
    <row r="2959" spans="1:16" ht="39.950000000000003" customHeight="1" x14ac:dyDescent="0.2">
      <c r="A2959" s="138">
        <f t="shared" si="146"/>
        <v>1257</v>
      </c>
      <c r="B2959" s="21" t="str">
        <f>VLOOKUP(A2959,[1]FloodArchive!$A$2:$N$6000,3,FALSE)</f>
        <v>China</v>
      </c>
      <c r="C2959" s="22" t="s">
        <v>5594</v>
      </c>
      <c r="D2959" s="24">
        <f>VLOOKUP(A2959,[1]FloodArchive!$A$2:$P$6000,8,FALSE)</f>
        <v>35626</v>
      </c>
      <c r="E2959" s="24">
        <f>VLOOKUP(A2959,[1]FloodArchive!$A$2:$P$6000,9,FALSE)</f>
        <v>35629</v>
      </c>
      <c r="F2959" s="25">
        <f t="shared" si="144"/>
        <v>4</v>
      </c>
      <c r="G2959" s="23">
        <f>VLOOKUP(A2959,[1]FloodArchive!$A$2:$P$6000,11,FALSE)</f>
        <v>48</v>
      </c>
      <c r="H2959" s="23">
        <f>VLOOKUP(A2959,[1]FloodArchive!$A$2:$P$6000,12,FALSE)</f>
        <v>0</v>
      </c>
      <c r="I2959" s="36">
        <v>420000</v>
      </c>
      <c r="J2959" s="23" t="str">
        <f>VLOOKUP(A2959,[1]FloodArchive!$A$2:$P$6000,13,FALSE)</f>
        <v>Heavy rain</v>
      </c>
      <c r="K2959" s="26">
        <f>VLOOKUP(A2959,[1]FloodArchive!$A$2:$P$6003,14,FALSE)</f>
        <v>1</v>
      </c>
      <c r="L2959" s="23">
        <f>VLOOKUP(A2959,[1]FloodArchive!$A$2:$P$6000,7,FALSE)</f>
        <v>20184.73</v>
      </c>
      <c r="M2959" s="27">
        <f t="shared" si="145"/>
        <v>4.9070829357954064</v>
      </c>
      <c r="N2959" s="23">
        <f>VLOOKUP(A2959,[1]FloodArchive!$A$2:$P$6000,5,FALSE)</f>
        <v>105.185</v>
      </c>
      <c r="O2959" s="23">
        <f>VLOOKUP(A2959,[1]FloodArchive!$A$2:$P$6000,6,FALSE)</f>
        <v>28.47</v>
      </c>
      <c r="P2959" s="33"/>
    </row>
    <row r="2960" spans="1:16" ht="39.950000000000003" customHeight="1" x14ac:dyDescent="0.2">
      <c r="A2960" s="138">
        <f t="shared" si="146"/>
        <v>1256</v>
      </c>
      <c r="B2960" s="21" t="str">
        <f>VLOOKUP(A2960,[1]FloodArchive!$A$2:$N$6000,3,FALSE)</f>
        <v>India</v>
      </c>
      <c r="C2960" s="22" t="s">
        <v>5595</v>
      </c>
      <c r="D2960" s="24">
        <f>VLOOKUP(A2960,[1]FloodArchive!$A$2:$P$6000,8,FALSE)</f>
        <v>35616</v>
      </c>
      <c r="E2960" s="24">
        <f>VLOOKUP(A2960,[1]FloodArchive!$A$2:$P$6000,9,FALSE)</f>
        <v>35633</v>
      </c>
      <c r="F2960" s="25">
        <f t="shared" si="144"/>
        <v>18</v>
      </c>
      <c r="G2960" s="23">
        <f>VLOOKUP(A2960,[1]FloodArchive!$A$2:$P$6000,11,FALSE)</f>
        <v>100</v>
      </c>
      <c r="H2960" s="23">
        <f>VLOOKUP(A2960,[1]FloodArchive!$A$2:$P$6000,12,FALSE)</f>
        <v>0</v>
      </c>
      <c r="I2960" s="36"/>
      <c r="J2960" s="23" t="str">
        <f>VLOOKUP(A2960,[1]FloodArchive!$A$2:$P$6000,13,FALSE)</f>
        <v>Monsoonal rain</v>
      </c>
      <c r="K2960" s="26">
        <f>VLOOKUP(A2960,[1]FloodArchive!$A$2:$P$6003,14,FALSE)</f>
        <v>1</v>
      </c>
      <c r="L2960" s="23">
        <f>VLOOKUP(A2960,[1]FloodArchive!$A$2:$P$6000,7,FALSE)</f>
        <v>233024.37</v>
      </c>
      <c r="M2960" s="27">
        <f t="shared" si="145"/>
        <v>6.6226738476017415</v>
      </c>
      <c r="N2960" s="23">
        <f>VLOOKUP(A2960,[1]FloodArchive!$A$2:$P$6000,5,FALSE)</f>
        <v>76.681100000000001</v>
      </c>
      <c r="O2960" s="23">
        <f>VLOOKUP(A2960,[1]FloodArchive!$A$2:$P$6000,6,FALSE)</f>
        <v>9.4904100000000007</v>
      </c>
      <c r="P2960" s="33"/>
    </row>
    <row r="2961" spans="1:16" ht="39.950000000000003" customHeight="1" x14ac:dyDescent="0.2">
      <c r="A2961" s="138">
        <f t="shared" si="146"/>
        <v>1255</v>
      </c>
      <c r="B2961" s="21" t="str">
        <f>VLOOKUP(A2961,[1]FloodArchive!$A$2:$N$6000,3,FALSE)</f>
        <v>China</v>
      </c>
      <c r="C2961" s="22" t="s">
        <v>5596</v>
      </c>
      <c r="D2961" s="24">
        <f>VLOOKUP(A2961,[1]FloodArchive!$A$2:$P$6000,8,FALSE)</f>
        <v>35628</v>
      </c>
      <c r="E2961" s="24">
        <f>VLOOKUP(A2961,[1]FloodArchive!$A$2:$P$6000,9,FALSE)</f>
        <v>35633</v>
      </c>
      <c r="F2961" s="25">
        <f t="shared" si="144"/>
        <v>6</v>
      </c>
      <c r="G2961" s="23">
        <f>VLOOKUP(A2961,[1]FloodArchive!$A$2:$P$6000,11,FALSE)</f>
        <v>19</v>
      </c>
      <c r="H2961" s="23">
        <f>VLOOKUP(A2961,[1]FloodArchive!$A$2:$P$6000,12,FALSE)</f>
        <v>0</v>
      </c>
      <c r="I2961" s="36"/>
      <c r="J2961" s="23" t="str">
        <f>VLOOKUP(A2961,[1]FloodArchive!$A$2:$P$6000,13,FALSE)</f>
        <v>Heavy rain</v>
      </c>
      <c r="K2961" s="26">
        <f>VLOOKUP(A2961,[1]FloodArchive!$A$2:$P$6003,14,FALSE)</f>
        <v>2</v>
      </c>
      <c r="L2961" s="23">
        <f>VLOOKUP(A2961,[1]FloodArchive!$A$2:$P$6000,7,FALSE)</f>
        <v>124210.68</v>
      </c>
      <c r="M2961" s="27">
        <f t="shared" si="145"/>
        <v>6.1733401854119796</v>
      </c>
      <c r="N2961" s="23">
        <f>VLOOKUP(A2961,[1]FloodArchive!$A$2:$P$6000,5,FALSE)</f>
        <v>104.42</v>
      </c>
      <c r="O2961" s="23">
        <f>VLOOKUP(A2961,[1]FloodArchive!$A$2:$P$6000,6,FALSE)</f>
        <v>35.240299999999998</v>
      </c>
      <c r="P2961" s="33"/>
    </row>
    <row r="2962" spans="1:16" ht="39.950000000000003" customHeight="1" x14ac:dyDescent="0.2">
      <c r="A2962" s="138">
        <f t="shared" si="146"/>
        <v>1254</v>
      </c>
      <c r="B2962" s="21" t="str">
        <f>VLOOKUP(A2962,[1]FloodArchive!$A$2:$N$6000,3,FALSE)</f>
        <v>China</v>
      </c>
      <c r="C2962" s="22" t="s">
        <v>5597</v>
      </c>
      <c r="D2962" s="24">
        <f>VLOOKUP(A2962,[1]FloodArchive!$A$2:$P$6000,8,FALSE)</f>
        <v>35621</v>
      </c>
      <c r="E2962" s="24">
        <f>VLOOKUP(A2962,[1]FloodArchive!$A$2:$P$6000,9,FALSE)</f>
        <v>35641</v>
      </c>
      <c r="F2962" s="25">
        <f t="shared" si="144"/>
        <v>21</v>
      </c>
      <c r="G2962" s="23">
        <f>VLOOKUP(A2962,[1]FloodArchive!$A$2:$P$6000,11,FALSE)</f>
        <v>301</v>
      </c>
      <c r="H2962" s="23">
        <f>VLOOKUP(A2962,[1]FloodArchive!$A$2:$P$6000,12,FALSE)</f>
        <v>300000</v>
      </c>
      <c r="I2962" s="36"/>
      <c r="J2962" s="23" t="str">
        <f>VLOOKUP(A2962,[1]FloodArchive!$A$2:$P$6000,13,FALSE)</f>
        <v>Heavy rain</v>
      </c>
      <c r="K2962" s="26">
        <f>VLOOKUP(A2962,[1]FloodArchive!$A$2:$P$6003,14,FALSE)</f>
        <v>1</v>
      </c>
      <c r="L2962" s="23">
        <f>VLOOKUP(A2962,[1]FloodArchive!$A$2:$P$6000,7,FALSE)</f>
        <v>27345.45</v>
      </c>
      <c r="M2962" s="27">
        <f t="shared" si="145"/>
        <v>5.7591043693053861</v>
      </c>
      <c r="N2962" s="23">
        <f>VLOOKUP(A2962,[1]FloodArchive!$A$2:$P$6000,5,FALSE)</f>
        <v>99.478099999999998</v>
      </c>
      <c r="O2962" s="23">
        <f>VLOOKUP(A2962,[1]FloodArchive!$A$2:$P$6000,6,FALSE)</f>
        <v>26.94</v>
      </c>
      <c r="P2962" s="33" t="s">
        <v>5598</v>
      </c>
    </row>
    <row r="2963" spans="1:16" ht="39.950000000000003" customHeight="1" x14ac:dyDescent="0.2">
      <c r="A2963" s="138">
        <f t="shared" si="146"/>
        <v>1253</v>
      </c>
      <c r="B2963" s="21" t="str">
        <f>VLOOKUP(A2963,[1]FloodArchive!$A$2:$N$6000,3,FALSE)</f>
        <v>Japan</v>
      </c>
      <c r="C2963" s="22" t="s">
        <v>5599</v>
      </c>
      <c r="D2963" s="24">
        <f>VLOOKUP(A2963,[1]FloodArchive!$A$2:$P$6000,8,FALSE)</f>
        <v>35635</v>
      </c>
      <c r="E2963" s="24">
        <f>VLOOKUP(A2963,[1]FloodArchive!$A$2:$P$6000,9,FALSE)</f>
        <v>35638</v>
      </c>
      <c r="F2963" s="25">
        <f t="shared" si="144"/>
        <v>4</v>
      </c>
      <c r="G2963" s="23">
        <f>VLOOKUP(A2963,[1]FloodArchive!$A$2:$P$6000,11,FALSE)</f>
        <v>5</v>
      </c>
      <c r="H2963" s="23">
        <f>VLOOKUP(A2963,[1]FloodArchive!$A$2:$P$6000,12,FALSE)</f>
        <v>1200</v>
      </c>
      <c r="I2963" s="36"/>
      <c r="J2963" s="23" t="str">
        <f>VLOOKUP(A2963,[1]FloodArchive!$A$2:$P$6000,13,FALSE)</f>
        <v>Tropical cyclone</v>
      </c>
      <c r="K2963" s="26">
        <f>VLOOKUP(A2963,[1]FloodArchive!$A$2:$P$6003,14,FALSE)</f>
        <v>1</v>
      </c>
      <c r="L2963" s="23">
        <f>VLOOKUP(A2963,[1]FloodArchive!$A$2:$P$6000,7,FALSE)</f>
        <v>5933.05</v>
      </c>
      <c r="M2963" s="27">
        <f t="shared" si="145"/>
        <v>4.3753379996405712</v>
      </c>
      <c r="N2963" s="23">
        <f>VLOOKUP(A2963,[1]FloodArchive!$A$2:$P$6000,5,FALSE)</f>
        <v>135.571</v>
      </c>
      <c r="O2963" s="23">
        <f>VLOOKUP(A2963,[1]FloodArchive!$A$2:$P$6000,6,FALSE)</f>
        <v>33.947400000000002</v>
      </c>
      <c r="P2963" s="33"/>
    </row>
    <row r="2964" spans="1:16" ht="39.950000000000003" customHeight="1" x14ac:dyDescent="0.2">
      <c r="A2964" s="138">
        <f t="shared" si="146"/>
        <v>1252</v>
      </c>
      <c r="B2964" s="21" t="str">
        <f>VLOOKUP(A2964,[1]FloodArchive!$A$2:$N$6000,3,FALSE)</f>
        <v>Pakistan</v>
      </c>
      <c r="C2964" s="22" t="s">
        <v>5600</v>
      </c>
      <c r="D2964" s="24">
        <f>VLOOKUP(A2964,[1]FloodArchive!$A$2:$P$6000,8,FALSE)</f>
        <v>35636</v>
      </c>
      <c r="E2964" s="24">
        <f>VLOOKUP(A2964,[1]FloodArchive!$A$2:$P$6000,9,FALSE)</f>
        <v>35639</v>
      </c>
      <c r="F2964" s="25">
        <f t="shared" si="144"/>
        <v>4</v>
      </c>
      <c r="G2964" s="23">
        <f>VLOOKUP(A2964,[1]FloodArchive!$A$2:$P$6000,11,FALSE)</f>
        <v>31</v>
      </c>
      <c r="H2964" s="23">
        <f>VLOOKUP(A2964,[1]FloodArchive!$A$2:$P$6000,12,FALSE)</f>
        <v>0</v>
      </c>
      <c r="I2964" s="36">
        <v>39000000</v>
      </c>
      <c r="J2964" s="23" t="str">
        <f>VLOOKUP(A2964,[1]FloodArchive!$A$2:$P$6000,13,FALSE)</f>
        <v>Monsoonal rain</v>
      </c>
      <c r="K2964" s="26">
        <f>VLOOKUP(A2964,[1]FloodArchive!$A$2:$P$6003,14,FALSE)</f>
        <v>1</v>
      </c>
      <c r="L2964" s="23">
        <f>VLOOKUP(A2964,[1]FloodArchive!$A$2:$P$6000,7,FALSE)</f>
        <v>127909.46</v>
      </c>
      <c r="M2964" s="27">
        <f t="shared" si="145"/>
        <v>5.7089626567907326</v>
      </c>
      <c r="N2964" s="23">
        <f>VLOOKUP(A2964,[1]FloodArchive!$A$2:$P$6000,5,FALSE)</f>
        <v>72.236500000000007</v>
      </c>
      <c r="O2964" s="23">
        <f>VLOOKUP(A2964,[1]FloodArchive!$A$2:$P$6000,6,FALSE)</f>
        <v>32.287399999999998</v>
      </c>
      <c r="P2964" s="33"/>
    </row>
    <row r="2965" spans="1:16" ht="39.950000000000003" customHeight="1" x14ac:dyDescent="0.2">
      <c r="A2965" s="138">
        <f t="shared" si="146"/>
        <v>1251</v>
      </c>
      <c r="B2965" s="21" t="str">
        <f>VLOOKUP(A2965,[1]FloodArchive!$A$2:$N$6000,3,FALSE)</f>
        <v>Pakistan</v>
      </c>
      <c r="C2965" s="22" t="s">
        <v>5601</v>
      </c>
      <c r="D2965" s="24">
        <f>VLOOKUP(A2965,[1]FloodArchive!$A$2:$P$6000,8,FALSE)</f>
        <v>35636</v>
      </c>
      <c r="E2965" s="24">
        <f>VLOOKUP(A2965,[1]FloodArchive!$A$2:$P$6000,9,FALSE)</f>
        <v>35640</v>
      </c>
      <c r="F2965" s="25">
        <f t="shared" si="144"/>
        <v>5</v>
      </c>
      <c r="G2965" s="23">
        <f>VLOOKUP(A2965,[1]FloodArchive!$A$2:$P$6000,11,FALSE)</f>
        <v>16</v>
      </c>
      <c r="H2965" s="23">
        <f>VLOOKUP(A2965,[1]FloodArchive!$A$2:$P$6000,12,FALSE)</f>
        <v>0</v>
      </c>
      <c r="I2965" s="36"/>
      <c r="J2965" s="23" t="str">
        <f>VLOOKUP(A2965,[1]FloodArchive!$A$2:$P$6000,13,FALSE)</f>
        <v>Monsoonal rain</v>
      </c>
      <c r="K2965" s="26">
        <f>VLOOKUP(A2965,[1]FloodArchive!$A$2:$P$6003,14,FALSE)</f>
        <v>1</v>
      </c>
      <c r="L2965" s="23">
        <f>VLOOKUP(A2965,[1]FloodArchive!$A$2:$P$6000,7,FALSE)</f>
        <v>5802.05</v>
      </c>
      <c r="M2965" s="27">
        <f t="shared" si="145"/>
        <v>4.4625514714139243</v>
      </c>
      <c r="N2965" s="23">
        <f>VLOOKUP(A2965,[1]FloodArchive!$A$2:$P$6000,5,FALSE)</f>
        <v>74.577399999999997</v>
      </c>
      <c r="O2965" s="23">
        <f>VLOOKUP(A2965,[1]FloodArchive!$A$2:$P$6000,6,FALSE)</f>
        <v>34.972499999999997</v>
      </c>
      <c r="P2965" s="33"/>
    </row>
    <row r="2966" spans="1:16" ht="39.950000000000003" customHeight="1" x14ac:dyDescent="0.2">
      <c r="A2966" s="138">
        <f t="shared" si="146"/>
        <v>1250</v>
      </c>
      <c r="B2966" s="21" t="str">
        <f>VLOOKUP(A2966,[1]FloodArchive!$A$2:$N$6000,3,FALSE)</f>
        <v>Moldava</v>
      </c>
      <c r="C2966" s="22" t="s">
        <v>5602</v>
      </c>
      <c r="D2966" s="24">
        <f>VLOOKUP(A2966,[1]FloodArchive!$A$2:$P$6000,8,FALSE)</f>
        <v>35617</v>
      </c>
      <c r="E2966" s="24">
        <f>VLOOKUP(A2966,[1]FloodArchive!$A$2:$P$6000,9,FALSE)</f>
        <v>35640</v>
      </c>
      <c r="F2966" s="25">
        <f t="shared" si="144"/>
        <v>24</v>
      </c>
      <c r="G2966" s="23">
        <f>VLOOKUP(A2966,[1]FloodArchive!$A$2:$P$6000,11,FALSE)</f>
        <v>9</v>
      </c>
      <c r="H2966" s="23">
        <f>VLOOKUP(A2966,[1]FloodArchive!$A$2:$P$6000,12,FALSE)</f>
        <v>20000</v>
      </c>
      <c r="I2966" s="36">
        <v>268000000</v>
      </c>
      <c r="J2966" s="23" t="str">
        <f>VLOOKUP(A2966,[1]FloodArchive!$A$2:$P$6000,13,FALSE)</f>
        <v>Heavy rain</v>
      </c>
      <c r="K2966" s="26">
        <f>VLOOKUP(A2966,[1]FloodArchive!$A$2:$P$6003,14,FALSE)</f>
        <v>1</v>
      </c>
      <c r="L2966" s="23">
        <f>VLOOKUP(A2966,[1]FloodArchive!$A$2:$P$6000,7,FALSE)</f>
        <v>28960.87</v>
      </c>
      <c r="M2966" s="27">
        <f t="shared" si="145"/>
        <v>5.8420228458708312</v>
      </c>
      <c r="N2966" s="23">
        <f>VLOOKUP(A2966,[1]FloodArchive!$A$2:$P$6000,5,FALSE)</f>
        <v>28.317900000000002</v>
      </c>
      <c r="O2966" s="23">
        <f>VLOOKUP(A2966,[1]FloodArchive!$A$2:$P$6000,6,FALSE)</f>
        <v>47.250799999999998</v>
      </c>
      <c r="P2966" s="33"/>
    </row>
    <row r="2967" spans="1:16" ht="39.950000000000003" customHeight="1" x14ac:dyDescent="0.2">
      <c r="A2967" s="138">
        <f t="shared" si="146"/>
        <v>1249</v>
      </c>
      <c r="B2967" s="21" t="str">
        <f>VLOOKUP(A2967,[1]FloodArchive!$A$2:$N$6000,3,FALSE)</f>
        <v>Sudan</v>
      </c>
      <c r="C2967" s="22" t="s">
        <v>5603</v>
      </c>
      <c r="D2967" s="24">
        <f>VLOOKUP(A2967,[1]FloodArchive!$A$2:$P$6000,8,FALSE)</f>
        <v>35636</v>
      </c>
      <c r="E2967" s="24">
        <f>VLOOKUP(A2967,[1]FloodArchive!$A$2:$P$6000,9,FALSE)</f>
        <v>35641</v>
      </c>
      <c r="F2967" s="25">
        <f t="shared" si="144"/>
        <v>6</v>
      </c>
      <c r="G2967" s="23">
        <f>VLOOKUP(A2967,[1]FloodArchive!$A$2:$P$6000,11,FALSE)</f>
        <v>5</v>
      </c>
      <c r="H2967" s="23">
        <f>VLOOKUP(A2967,[1]FloodArchive!$A$2:$P$6000,12,FALSE)</f>
        <v>3000</v>
      </c>
      <c r="I2967" s="36">
        <v>433000000</v>
      </c>
      <c r="J2967" s="23" t="str">
        <f>VLOOKUP(A2967,[1]FloodArchive!$A$2:$P$6000,13,FALSE)</f>
        <v>Heavy rain</v>
      </c>
      <c r="K2967" s="26">
        <f>VLOOKUP(A2967,[1]FloodArchive!$A$2:$P$6003,14,FALSE)</f>
        <v>1</v>
      </c>
      <c r="L2967" s="23">
        <f>VLOOKUP(A2967,[1]FloodArchive!$A$2:$P$6000,7,FALSE)</f>
        <v>199029.73</v>
      </c>
      <c r="M2967" s="27">
        <f t="shared" si="145"/>
        <v>6.07706920423339</v>
      </c>
      <c r="N2967" s="23">
        <f>VLOOKUP(A2967,[1]FloodArchive!$A$2:$P$6000,5,FALSE)</f>
        <v>23.758500000000002</v>
      </c>
      <c r="O2967" s="23">
        <f>VLOOKUP(A2967,[1]FloodArchive!$A$2:$P$6000,6,FALSE)</f>
        <v>12.7493</v>
      </c>
      <c r="P2967" s="33" t="s">
        <v>5604</v>
      </c>
    </row>
    <row r="2968" spans="1:16" ht="39.950000000000003" customHeight="1" x14ac:dyDescent="0.2">
      <c r="A2968" s="138">
        <f t="shared" si="146"/>
        <v>1248</v>
      </c>
      <c r="B2968" s="21" t="str">
        <f>VLOOKUP(A2968,[1]FloodArchive!$A$2:$N$6000,3,FALSE)</f>
        <v>China</v>
      </c>
      <c r="C2968" s="22" t="s">
        <v>5605</v>
      </c>
      <c r="D2968" s="24">
        <f>VLOOKUP(A2968,[1]FloodArchive!$A$2:$P$6000,8,FALSE)</f>
        <v>35583</v>
      </c>
      <c r="E2968" s="24">
        <f>VLOOKUP(A2968,[1]FloodArchive!$A$2:$P$6000,9,FALSE)</f>
        <v>35585</v>
      </c>
      <c r="F2968" s="25">
        <f t="shared" si="144"/>
        <v>3</v>
      </c>
      <c r="G2968" s="23">
        <f>VLOOKUP(A2968,[1]FloodArchive!$A$2:$P$6000,11,FALSE)</f>
        <v>1</v>
      </c>
      <c r="H2968" s="23">
        <f>VLOOKUP(A2968,[1]FloodArchive!$A$2:$P$6000,12,FALSE)</f>
        <v>0</v>
      </c>
      <c r="I2968" s="36"/>
      <c r="J2968" s="23" t="str">
        <f>VLOOKUP(A2968,[1]FloodArchive!$A$2:$P$6000,13,FALSE)</f>
        <v>Brief torrential rain</v>
      </c>
      <c r="K2968" s="26">
        <f>VLOOKUP(A2968,[1]FloodArchive!$A$2:$P$6003,14,FALSE)</f>
        <v>1</v>
      </c>
      <c r="L2968" s="23">
        <f>VLOOKUP(A2968,[1]FloodArchive!$A$2:$P$6000,7,FALSE)</f>
        <v>1017.5</v>
      </c>
      <c r="M2968" s="27">
        <f t="shared" si="145"/>
        <v>3.48465567261692</v>
      </c>
      <c r="N2968" s="23">
        <f>VLOOKUP(A2968,[1]FloodArchive!$A$2:$P$6000,5,FALSE)</f>
        <v>114.21299999999999</v>
      </c>
      <c r="O2968" s="23">
        <f>VLOOKUP(A2968,[1]FloodArchive!$A$2:$P$6000,6,FALSE)</f>
        <v>22.335699999999999</v>
      </c>
      <c r="P2968" s="33"/>
    </row>
    <row r="2969" spans="1:16" ht="39.950000000000003" customHeight="1" x14ac:dyDescent="0.2">
      <c r="A2969" s="138">
        <f t="shared" si="146"/>
        <v>1247</v>
      </c>
      <c r="B2969" s="21" t="str">
        <f>VLOOKUP(A2969,[1]FloodArchive!$A$2:$N$6000,3,FALSE)</f>
        <v>El Salvador</v>
      </c>
      <c r="C2969" s="22" t="s">
        <v>5606</v>
      </c>
      <c r="D2969" s="24">
        <f>VLOOKUP(A2969,[1]FloodArchive!$A$2:$P$6000,8,FALSE)</f>
        <v>35587</v>
      </c>
      <c r="E2969" s="24">
        <f>VLOOKUP(A2969,[1]FloodArchive!$A$2:$P$6000,9,FALSE)</f>
        <v>35590</v>
      </c>
      <c r="F2969" s="25">
        <f t="shared" si="144"/>
        <v>4</v>
      </c>
      <c r="G2969" s="23">
        <f>VLOOKUP(A2969,[1]FloodArchive!$A$2:$P$6000,11,FALSE)</f>
        <v>4</v>
      </c>
      <c r="H2969" s="23">
        <f>VLOOKUP(A2969,[1]FloodArchive!$A$2:$P$6000,12,FALSE)</f>
        <v>0</v>
      </c>
      <c r="I2969" s="36"/>
      <c r="J2969" s="23" t="str">
        <f>VLOOKUP(A2969,[1]FloodArchive!$A$2:$P$6000,13,FALSE)</f>
        <v>Tropical cyclone</v>
      </c>
      <c r="K2969" s="26">
        <f>VLOOKUP(A2969,[1]FloodArchive!$A$2:$P$6003,14,FALSE)</f>
        <v>1</v>
      </c>
      <c r="L2969" s="23">
        <f>VLOOKUP(A2969,[1]FloodArchive!$A$2:$P$6000,7,FALSE)</f>
        <v>3052.89</v>
      </c>
      <c r="M2969" s="27">
        <f t="shared" si="145"/>
        <v>4.0867711476562167</v>
      </c>
      <c r="N2969" s="23">
        <f>VLOOKUP(A2969,[1]FloodArchive!$A$2:$P$6000,5,FALSE)</f>
        <v>-88.433400000000006</v>
      </c>
      <c r="O2969" s="23">
        <f>VLOOKUP(A2969,[1]FloodArchive!$A$2:$P$6000,6,FALSE)</f>
        <v>13.4435</v>
      </c>
      <c r="P2969" s="33"/>
    </row>
    <row r="2970" spans="1:16" ht="39.950000000000003" customHeight="1" x14ac:dyDescent="0.2">
      <c r="A2970" s="138">
        <f t="shared" si="146"/>
        <v>1246</v>
      </c>
      <c r="B2970" s="21" t="str">
        <f>VLOOKUP(A2970,[1]FloodArchive!$A$2:$N$6000,3,FALSE)</f>
        <v>China</v>
      </c>
      <c r="C2970" s="22" t="s">
        <v>5607</v>
      </c>
      <c r="D2970" s="24">
        <f>VLOOKUP(A2970,[1]FloodArchive!$A$2:$P$6000,8,FALSE)</f>
        <v>35587</v>
      </c>
      <c r="E2970" s="24">
        <f>VLOOKUP(A2970,[1]FloodArchive!$A$2:$P$6000,9,FALSE)</f>
        <v>35591</v>
      </c>
      <c r="F2970" s="25">
        <f t="shared" si="144"/>
        <v>5</v>
      </c>
      <c r="G2970" s="23">
        <f>VLOOKUP(A2970,[1]FloodArchive!$A$2:$P$6000,11,FALSE)</f>
        <v>150</v>
      </c>
      <c r="H2970" s="23">
        <f>VLOOKUP(A2970,[1]FloodArchive!$A$2:$P$6000,12,FALSE)</f>
        <v>0</v>
      </c>
      <c r="I2970" s="36"/>
      <c r="J2970" s="23" t="str">
        <f>VLOOKUP(A2970,[1]FloodArchive!$A$2:$P$6000,13,FALSE)</f>
        <v>Heavy rain</v>
      </c>
      <c r="K2970" s="26">
        <f>VLOOKUP(A2970,[1]FloodArchive!$A$2:$P$6003,14,FALSE)</f>
        <v>1</v>
      </c>
      <c r="L2970" s="23">
        <f>VLOOKUP(A2970,[1]FloodArchive!$A$2:$P$6000,7,FALSE)</f>
        <v>10074.02</v>
      </c>
      <c r="M2970" s="27">
        <f t="shared" si="145"/>
        <v>4.7021728130654754</v>
      </c>
      <c r="N2970" s="23">
        <f>VLOOKUP(A2970,[1]FloodArchive!$A$2:$P$6000,5,FALSE)</f>
        <v>104.958</v>
      </c>
      <c r="O2970" s="23">
        <f>VLOOKUP(A2970,[1]FloodArchive!$A$2:$P$6000,6,FALSE)</f>
        <v>31.207799999999999</v>
      </c>
      <c r="P2970" s="33"/>
    </row>
    <row r="2971" spans="1:16" ht="39.950000000000003" customHeight="1" x14ac:dyDescent="0.2">
      <c r="A2971" s="138">
        <f t="shared" si="146"/>
        <v>1245</v>
      </c>
      <c r="B2971" s="21" t="str">
        <f>VLOOKUP(A2971,[1]FloodArchive!$A$2:$N$6000,3,FALSE)</f>
        <v>China</v>
      </c>
      <c r="C2971" s="22" t="s">
        <v>5608</v>
      </c>
      <c r="D2971" s="24">
        <f>VLOOKUP(A2971,[1]FloodArchive!$A$2:$P$6000,8,FALSE)</f>
        <v>35584</v>
      </c>
      <c r="E2971" s="24">
        <f>VLOOKUP(A2971,[1]FloodArchive!$A$2:$P$6000,9,FALSE)</f>
        <v>35591</v>
      </c>
      <c r="F2971" s="25">
        <f t="shared" si="144"/>
        <v>8</v>
      </c>
      <c r="G2971" s="23">
        <f>VLOOKUP(A2971,[1]FloodArchive!$A$2:$P$6000,11,FALSE)</f>
        <v>40</v>
      </c>
      <c r="H2971" s="23">
        <f>VLOOKUP(A2971,[1]FloodArchive!$A$2:$P$6000,12,FALSE)</f>
        <v>0</v>
      </c>
      <c r="I2971" s="36"/>
      <c r="J2971" s="23" t="str">
        <f>VLOOKUP(A2971,[1]FloodArchive!$A$2:$P$6000,13,FALSE)</f>
        <v>Heavy rain</v>
      </c>
      <c r="K2971" s="26">
        <f>VLOOKUP(A2971,[1]FloodArchive!$A$2:$P$6003,14,FALSE)</f>
        <v>1</v>
      </c>
      <c r="L2971" s="23">
        <f>VLOOKUP(A2971,[1]FloodArchive!$A$2:$P$6000,7,FALSE)</f>
        <v>28999.54</v>
      </c>
      <c r="M2971" s="27">
        <f t="shared" si="145"/>
        <v>5.3654810960272403</v>
      </c>
      <c r="N2971" s="23">
        <f>VLOOKUP(A2971,[1]FloodArchive!$A$2:$P$6000,5,FALSE)</f>
        <v>103.687</v>
      </c>
      <c r="O2971" s="23">
        <f>VLOOKUP(A2971,[1]FloodArchive!$A$2:$P$6000,6,FALSE)</f>
        <v>26.873899999999999</v>
      </c>
      <c r="P2971" s="33" t="s">
        <v>5125</v>
      </c>
    </row>
    <row r="2972" spans="1:16" ht="39.950000000000003" customHeight="1" x14ac:dyDescent="0.2">
      <c r="A2972" s="138">
        <f t="shared" si="146"/>
        <v>1244</v>
      </c>
      <c r="B2972" s="21" t="str">
        <f>VLOOKUP(A2972,[1]FloodArchive!$A$2:$N$6000,3,FALSE)</f>
        <v>Cuba</v>
      </c>
      <c r="C2972" s="22" t="s">
        <v>5609</v>
      </c>
      <c r="D2972" s="24">
        <f>VLOOKUP(A2972,[1]FloodArchive!$A$2:$P$6000,8,FALSE)</f>
        <v>35588</v>
      </c>
      <c r="E2972" s="24">
        <f>VLOOKUP(A2972,[1]FloodArchive!$A$2:$P$6000,9,FALSE)</f>
        <v>35592</v>
      </c>
      <c r="F2972" s="25">
        <f t="shared" si="144"/>
        <v>5</v>
      </c>
      <c r="G2972" s="23">
        <f>VLOOKUP(A2972,[1]FloodArchive!$A$2:$P$6000,11,FALSE)</f>
        <v>1</v>
      </c>
      <c r="H2972" s="23">
        <f>VLOOKUP(A2972,[1]FloodArchive!$A$2:$P$6000,12,FALSE)</f>
        <v>8300</v>
      </c>
      <c r="I2972" s="36"/>
      <c r="J2972" s="23" t="str">
        <f>VLOOKUP(A2972,[1]FloodArchive!$A$2:$P$6000,13,FALSE)</f>
        <v>Heavy rain</v>
      </c>
      <c r="K2972" s="26">
        <f>VLOOKUP(A2972,[1]FloodArchive!$A$2:$P$6003,14,FALSE)</f>
        <v>1</v>
      </c>
      <c r="L2972" s="23">
        <f>VLOOKUP(A2972,[1]FloodArchive!$A$2:$P$6000,7,FALSE)</f>
        <v>73126.820000000007</v>
      </c>
      <c r="M2972" s="27">
        <f t="shared" si="145"/>
        <v>5.5630466923988502</v>
      </c>
      <c r="N2972" s="23">
        <f>VLOOKUP(A2972,[1]FloodArchive!$A$2:$P$6000,5,FALSE)</f>
        <v>-77.886499999999998</v>
      </c>
      <c r="O2972" s="23">
        <f>VLOOKUP(A2972,[1]FloodArchive!$A$2:$P$6000,6,FALSE)</f>
        <v>21.552299999999999</v>
      </c>
      <c r="P2972" s="33" t="s">
        <v>5125</v>
      </c>
    </row>
    <row r="2973" spans="1:16" ht="39.950000000000003" customHeight="1" x14ac:dyDescent="0.2">
      <c r="A2973" s="138">
        <f t="shared" si="146"/>
        <v>1243</v>
      </c>
      <c r="B2973" s="21" t="str">
        <f>VLOOKUP(A2973,[1]FloodArchive!$A$2:$N$6000,3,FALSE)</f>
        <v>China</v>
      </c>
      <c r="C2973" s="22" t="s">
        <v>5610</v>
      </c>
      <c r="D2973" s="24">
        <f>VLOOKUP(A2973,[1]FloodArchive!$A$2:$P$6000,8,FALSE)</f>
        <v>35589</v>
      </c>
      <c r="E2973" s="24">
        <f>VLOOKUP(A2973,[1]FloodArchive!$A$2:$P$6000,9,FALSE)</f>
        <v>35593</v>
      </c>
      <c r="F2973" s="25">
        <f t="shared" si="144"/>
        <v>5</v>
      </c>
      <c r="G2973" s="23">
        <f>VLOOKUP(A2973,[1]FloodArchive!$A$2:$P$6000,11,FALSE)</f>
        <v>56</v>
      </c>
      <c r="H2973" s="23">
        <f>VLOOKUP(A2973,[1]FloodArchive!$A$2:$P$6000,12,FALSE)</f>
        <v>383000</v>
      </c>
      <c r="I2973" s="36">
        <v>2675000000</v>
      </c>
      <c r="J2973" s="23" t="str">
        <f>VLOOKUP(A2973,[1]FloodArchive!$A$2:$P$6000,13,FALSE)</f>
        <v>Heavy rain</v>
      </c>
      <c r="K2973" s="26">
        <f>VLOOKUP(A2973,[1]FloodArchive!$A$2:$P$6003,14,FALSE)</f>
        <v>1</v>
      </c>
      <c r="L2973" s="23">
        <f>VLOOKUP(A2973,[1]FloodArchive!$A$2:$P$6000,7,FALSE)</f>
        <v>25292.41</v>
      </c>
      <c r="M2973" s="27">
        <f t="shared" si="145"/>
        <v>5.1019602176201042</v>
      </c>
      <c r="N2973" s="23">
        <f>VLOOKUP(A2973,[1]FloodArchive!$A$2:$P$6000,5,FALSE)</f>
        <v>113.235</v>
      </c>
      <c r="O2973" s="23">
        <f>VLOOKUP(A2973,[1]FloodArchive!$A$2:$P$6000,6,FALSE)</f>
        <v>28.213899999999999</v>
      </c>
      <c r="P2973" s="33" t="s">
        <v>5611</v>
      </c>
    </row>
    <row r="2974" spans="1:16" ht="39.950000000000003" customHeight="1" x14ac:dyDescent="0.2">
      <c r="A2974" s="138">
        <f t="shared" si="146"/>
        <v>1242</v>
      </c>
      <c r="B2974" s="21" t="str">
        <f>VLOOKUP(A2974,[1]FloodArchive!$A$2:$N$6000,3,FALSE)</f>
        <v>Ghana</v>
      </c>
      <c r="C2974" s="22" t="s">
        <v>5612</v>
      </c>
      <c r="D2974" s="24">
        <f>VLOOKUP(A2974,[1]FloodArchive!$A$2:$P$6000,8,FALSE)</f>
        <v>35593</v>
      </c>
      <c r="E2974" s="24">
        <f>VLOOKUP(A2974,[1]FloodArchive!$A$2:$P$6000,9,FALSE)</f>
        <v>35596</v>
      </c>
      <c r="F2974" s="25">
        <f t="shared" si="144"/>
        <v>4</v>
      </c>
      <c r="G2974" s="23">
        <f>VLOOKUP(A2974,[1]FloodArchive!$A$2:$P$6000,11,FALSE)</f>
        <v>6</v>
      </c>
      <c r="H2974" s="23">
        <f>VLOOKUP(A2974,[1]FloodArchive!$A$2:$P$6000,12,FALSE)</f>
        <v>0</v>
      </c>
      <c r="I2974" s="36"/>
      <c r="J2974" s="23" t="str">
        <f>VLOOKUP(A2974,[1]FloodArchive!$A$2:$P$6000,13,FALSE)</f>
        <v>Heavy rain</v>
      </c>
      <c r="K2974" s="26">
        <f>VLOOKUP(A2974,[1]FloodArchive!$A$2:$P$6003,14,FALSE)</f>
        <v>1</v>
      </c>
      <c r="L2974" s="23">
        <f>VLOOKUP(A2974,[1]FloodArchive!$A$2:$P$6000,7,FALSE)</f>
        <v>4329.97</v>
      </c>
      <c r="M2974" s="27">
        <f t="shared" si="145"/>
        <v>4.2385448787022071</v>
      </c>
      <c r="N2974" s="23">
        <f>VLOOKUP(A2974,[1]FloodArchive!$A$2:$P$6000,5,FALSE)</f>
        <v>0.11766799999999999</v>
      </c>
      <c r="O2974" s="23">
        <f>VLOOKUP(A2974,[1]FloodArchive!$A$2:$P$6000,6,FALSE)</f>
        <v>5.7558400000000001</v>
      </c>
      <c r="P2974" s="33"/>
    </row>
    <row r="2975" spans="1:16" ht="39.950000000000003" customHeight="1" x14ac:dyDescent="0.2">
      <c r="A2975" s="138">
        <f t="shared" si="146"/>
        <v>1241</v>
      </c>
      <c r="B2975" s="21" t="str">
        <f>VLOOKUP(A2975,[1]FloodArchive!$A$2:$N$6000,3,FALSE)</f>
        <v>Romania</v>
      </c>
      <c r="C2975" s="22" t="s">
        <v>5613</v>
      </c>
      <c r="D2975" s="24">
        <f>VLOOKUP(A2975,[1]FloodArchive!$A$2:$P$6000,8,FALSE)</f>
        <v>35594</v>
      </c>
      <c r="E2975" s="24">
        <f>VLOOKUP(A2975,[1]FloodArchive!$A$2:$P$6000,9,FALSE)</f>
        <v>35597</v>
      </c>
      <c r="F2975" s="25">
        <f t="shared" si="144"/>
        <v>4</v>
      </c>
      <c r="G2975" s="23">
        <f>VLOOKUP(A2975,[1]FloodArchive!$A$2:$P$6000,11,FALSE)</f>
        <v>12</v>
      </c>
      <c r="H2975" s="23">
        <f>VLOOKUP(A2975,[1]FloodArchive!$A$2:$P$6000,12,FALSE)</f>
        <v>400</v>
      </c>
      <c r="I2975" s="36"/>
      <c r="J2975" s="23" t="str">
        <f>VLOOKUP(A2975,[1]FloodArchive!$A$2:$P$6000,13,FALSE)</f>
        <v>Heavy rain</v>
      </c>
      <c r="K2975" s="26">
        <f>VLOOKUP(A2975,[1]FloodArchive!$A$2:$P$6003,14,FALSE)</f>
        <v>2</v>
      </c>
      <c r="L2975" s="23">
        <f>VLOOKUP(A2975,[1]FloodArchive!$A$2:$P$6000,7,FALSE)</f>
        <v>8488.23</v>
      </c>
      <c r="M2975" s="27">
        <f t="shared" si="145"/>
        <v>4.8319071258373398</v>
      </c>
      <c r="N2975" s="23">
        <f>VLOOKUP(A2975,[1]FloodArchive!$A$2:$P$6000,5,FALSE)</f>
        <v>22.231200000000001</v>
      </c>
      <c r="O2975" s="23">
        <f>VLOOKUP(A2975,[1]FloodArchive!$A$2:$P$6000,6,FALSE)</f>
        <v>47.027299999999997</v>
      </c>
      <c r="P2975" s="33"/>
    </row>
    <row r="2976" spans="1:16" ht="39.950000000000003" customHeight="1" x14ac:dyDescent="0.2">
      <c r="A2976" s="138">
        <f t="shared" si="146"/>
        <v>1240</v>
      </c>
      <c r="B2976" s="21" t="str">
        <f>VLOOKUP(A2976,[1]FloodArchive!$A$2:$N$6000,3,FALSE)</f>
        <v>France</v>
      </c>
      <c r="C2976" s="22" t="s">
        <v>5614</v>
      </c>
      <c r="D2976" s="24">
        <f>VLOOKUP(A2976,[1]FloodArchive!$A$2:$P$6000,8,FALSE)</f>
        <v>35595</v>
      </c>
      <c r="E2976" s="24">
        <f>VLOOKUP(A2976,[1]FloodArchive!$A$2:$P$6000,9,FALSE)</f>
        <v>35598</v>
      </c>
      <c r="F2976" s="25">
        <f t="shared" si="144"/>
        <v>4</v>
      </c>
      <c r="G2976" s="23">
        <f>VLOOKUP(A2976,[1]FloodArchive!$A$2:$P$6000,11,FALSE)</f>
        <v>4</v>
      </c>
      <c r="H2976" s="23">
        <f>VLOOKUP(A2976,[1]FloodArchive!$A$2:$P$6000,12,FALSE)</f>
        <v>0</v>
      </c>
      <c r="I2976" s="36"/>
      <c r="J2976" s="23" t="str">
        <f>VLOOKUP(A2976,[1]FloodArchive!$A$2:$P$6000,13,FALSE)</f>
        <v>Brief torrential rain</v>
      </c>
      <c r="K2976" s="26">
        <f>VLOOKUP(A2976,[1]FloodArchive!$A$2:$P$6003,14,FALSE)</f>
        <v>1</v>
      </c>
      <c r="L2976" s="23">
        <f>VLOOKUP(A2976,[1]FloodArchive!$A$2:$P$6000,7,FALSE)</f>
        <v>8004.45</v>
      </c>
      <c r="M2976" s="27">
        <f t="shared" si="145"/>
        <v>4.5053914874619601</v>
      </c>
      <c r="N2976" s="23">
        <f>VLOOKUP(A2976,[1]FloodArchive!$A$2:$P$6000,5,FALSE)</f>
        <v>0.92930900000000005</v>
      </c>
      <c r="O2976" s="23">
        <f>VLOOKUP(A2976,[1]FloodArchive!$A$2:$P$6000,6,FALSE)</f>
        <v>49.462200000000003</v>
      </c>
      <c r="P2976" s="33" t="s">
        <v>5615</v>
      </c>
    </row>
    <row r="2977" spans="1:16" ht="39.950000000000003" customHeight="1" x14ac:dyDescent="0.2">
      <c r="A2977" s="138">
        <f t="shared" si="146"/>
        <v>1239</v>
      </c>
      <c r="B2977" s="21" t="str">
        <f>VLOOKUP(A2977,[1]FloodArchive!$A$2:$N$6000,3,FALSE)</f>
        <v>Japan</v>
      </c>
      <c r="C2977" s="22" t="s">
        <v>5616</v>
      </c>
      <c r="D2977" s="24">
        <f>VLOOKUP(A2977,[1]FloodArchive!$A$2:$P$6000,8,FALSE)</f>
        <v>35599</v>
      </c>
      <c r="E2977" s="24">
        <f>VLOOKUP(A2977,[1]FloodArchive!$A$2:$P$6000,9,FALSE)</f>
        <v>35601</v>
      </c>
      <c r="F2977" s="25">
        <f t="shared" si="144"/>
        <v>3</v>
      </c>
      <c r="G2977" s="23">
        <f>VLOOKUP(A2977,[1]FloodArchive!$A$2:$P$6000,11,FALSE)</f>
        <v>3</v>
      </c>
      <c r="H2977" s="23">
        <f>VLOOKUP(A2977,[1]FloodArchive!$A$2:$P$6000,12,FALSE)</f>
        <v>0</v>
      </c>
      <c r="I2977" s="36"/>
      <c r="J2977" s="23" t="str">
        <f>VLOOKUP(A2977,[1]FloodArchive!$A$2:$P$6000,13,FALSE)</f>
        <v>Tropical cyclone</v>
      </c>
      <c r="K2977" s="26">
        <f>VLOOKUP(A2977,[1]FloodArchive!$A$2:$P$6003,14,FALSE)</f>
        <v>1</v>
      </c>
      <c r="L2977" s="23">
        <f>VLOOKUP(A2977,[1]FloodArchive!$A$2:$P$6000,7,FALSE)</f>
        <v>18484.68</v>
      </c>
      <c r="M2977" s="27">
        <f t="shared" si="145"/>
        <v>4.743933191347093</v>
      </c>
      <c r="N2977" s="23">
        <f>VLOOKUP(A2977,[1]FloodArchive!$A$2:$P$6000,5,FALSE)</f>
        <v>139.12899999999999</v>
      </c>
      <c r="O2977" s="23">
        <f>VLOOKUP(A2977,[1]FloodArchive!$A$2:$P$6000,6,FALSE)</f>
        <v>35.367199999999997</v>
      </c>
      <c r="P2977" s="33" t="s">
        <v>5617</v>
      </c>
    </row>
    <row r="2978" spans="1:16" ht="39.950000000000003" customHeight="1" x14ac:dyDescent="0.2">
      <c r="A2978" s="138">
        <f t="shared" si="146"/>
        <v>1238</v>
      </c>
      <c r="B2978" s="21" t="str">
        <f>VLOOKUP(A2978,[1]FloodArchive!$A$2:$N$6000,3,FALSE)</f>
        <v>Oman</v>
      </c>
      <c r="C2978" s="22" t="s">
        <v>5618</v>
      </c>
      <c r="D2978" s="24">
        <f>VLOOKUP(A2978,[1]FloodArchive!$A$2:$P$6000,8,FALSE)</f>
        <v>35602</v>
      </c>
      <c r="E2978" s="24">
        <f>VLOOKUP(A2978,[1]FloodArchive!$A$2:$P$6000,9,FALSE)</f>
        <v>35604</v>
      </c>
      <c r="F2978" s="25">
        <f t="shared" si="144"/>
        <v>3</v>
      </c>
      <c r="G2978" s="23">
        <f>VLOOKUP(A2978,[1]FloodArchive!$A$2:$P$6000,11,FALSE)</f>
        <v>4</v>
      </c>
      <c r="H2978" s="23">
        <f>VLOOKUP(A2978,[1]FloodArchive!$A$2:$P$6000,12,FALSE)</f>
        <v>0</v>
      </c>
      <c r="I2978" s="36"/>
      <c r="J2978" s="23" t="str">
        <f>VLOOKUP(A2978,[1]FloodArchive!$A$2:$P$6000,13,FALSE)</f>
        <v>Heavy rain</v>
      </c>
      <c r="K2978" s="26">
        <f>VLOOKUP(A2978,[1]FloodArchive!$A$2:$P$6003,14,FALSE)</f>
        <v>1</v>
      </c>
      <c r="L2978" s="23">
        <f>VLOOKUP(A2978,[1]FloodArchive!$A$2:$P$6000,7,FALSE)</f>
        <v>21975.200000000001</v>
      </c>
      <c r="M2978" s="27">
        <f t="shared" si="145"/>
        <v>4.8190540910707558</v>
      </c>
      <c r="N2978" s="23">
        <f>VLOOKUP(A2978,[1]FloodArchive!$A$2:$P$6000,5,FALSE)</f>
        <v>55.920400000000001</v>
      </c>
      <c r="O2978" s="23">
        <f>VLOOKUP(A2978,[1]FloodArchive!$A$2:$P$6000,6,FALSE)</f>
        <v>23.5684</v>
      </c>
      <c r="P2978" s="33"/>
    </row>
    <row r="2979" spans="1:16" ht="39.950000000000003" customHeight="1" x14ac:dyDescent="0.2">
      <c r="A2979" s="138">
        <f t="shared" si="146"/>
        <v>1237</v>
      </c>
      <c r="B2979" s="21" t="str">
        <f>VLOOKUP(A2979,[1]FloodArchive!$A$2:$N$6000,3,FALSE)</f>
        <v>USA</v>
      </c>
      <c r="C2979" s="22" t="s">
        <v>5619</v>
      </c>
      <c r="D2979" s="24">
        <f>VLOOKUP(A2979,[1]FloodArchive!$A$2:$P$6000,8,FALSE)</f>
        <v>35600</v>
      </c>
      <c r="E2979" s="24">
        <f>VLOOKUP(A2979,[1]FloodArchive!$A$2:$P$6000,9,FALSE)</f>
        <v>35604</v>
      </c>
      <c r="F2979" s="25">
        <f t="shared" si="144"/>
        <v>5</v>
      </c>
      <c r="G2979" s="23">
        <f>VLOOKUP(A2979,[1]FloodArchive!$A$2:$P$6000,11,FALSE)</f>
        <v>3</v>
      </c>
      <c r="H2979" s="23">
        <f>VLOOKUP(A2979,[1]FloodArchive!$A$2:$P$6000,12,FALSE)</f>
        <v>350</v>
      </c>
      <c r="I2979" s="36">
        <v>71000000</v>
      </c>
      <c r="J2979" s="23" t="str">
        <f>VLOOKUP(A2979,[1]FloodArchive!$A$2:$P$6000,13,FALSE)</f>
        <v>Heavy rain</v>
      </c>
      <c r="K2979" s="26">
        <f>VLOOKUP(A2979,[1]FloodArchive!$A$2:$P$6003,14,FALSE)</f>
        <v>1</v>
      </c>
      <c r="L2979" s="23">
        <f>VLOOKUP(A2979,[1]FloodArchive!$A$2:$P$6000,7,FALSE)</f>
        <v>155894</v>
      </c>
      <c r="M2979" s="27">
        <f t="shared" si="145"/>
        <v>5.8917994048549716</v>
      </c>
      <c r="N2979" s="23">
        <f>VLOOKUP(A2979,[1]FloodArchive!$A$2:$P$6000,5,FALSE)</f>
        <v>-97.478800000000007</v>
      </c>
      <c r="O2979" s="23">
        <f>VLOOKUP(A2979,[1]FloodArchive!$A$2:$P$6000,6,FALSE)</f>
        <v>29.5364</v>
      </c>
      <c r="P2979" s="33" t="s">
        <v>5620</v>
      </c>
    </row>
    <row r="2980" spans="1:16" ht="39.950000000000003" customHeight="1" x14ac:dyDescent="0.2">
      <c r="A2980" s="138">
        <f t="shared" si="146"/>
        <v>1236</v>
      </c>
      <c r="B2980" s="21" t="str">
        <f>VLOOKUP(A2980,[1]FloodArchive!$A$2:$N$6000,3,FALSE)</f>
        <v>Chile</v>
      </c>
      <c r="C2980" s="22" t="s">
        <v>5621</v>
      </c>
      <c r="D2980" s="24">
        <f>VLOOKUP(A2980,[1]FloodArchive!$A$2:$P$6000,8,FALSE)</f>
        <v>35591</v>
      </c>
      <c r="E2980" s="24">
        <f>VLOOKUP(A2980,[1]FloodArchive!$A$2:$P$6000,9,FALSE)</f>
        <v>35605</v>
      </c>
      <c r="F2980" s="25">
        <f t="shared" si="144"/>
        <v>15</v>
      </c>
      <c r="G2980" s="23">
        <f>VLOOKUP(A2980,[1]FloodArchive!$A$2:$P$6000,11,FALSE)</f>
        <v>20</v>
      </c>
      <c r="H2980" s="23">
        <f>VLOOKUP(A2980,[1]FloodArchive!$A$2:$P$6000,12,FALSE)</f>
        <v>51000</v>
      </c>
      <c r="I2980" s="36"/>
      <c r="J2980" s="23" t="str">
        <f>VLOOKUP(A2980,[1]FloodArchive!$A$2:$P$6000,13,FALSE)</f>
        <v>Heavy rain</v>
      </c>
      <c r="K2980" s="26">
        <f>VLOOKUP(A2980,[1]FloodArchive!$A$2:$P$6003,14,FALSE)</f>
        <v>2</v>
      </c>
      <c r="L2980" s="23">
        <f>VLOOKUP(A2980,[1]FloodArchive!$A$2:$P$6000,7,FALSE)</f>
        <v>144383.48000000001</v>
      </c>
      <c r="M2980" s="27">
        <f t="shared" si="145"/>
        <v>6.6366387598973811</v>
      </c>
      <c r="N2980" s="23">
        <f>VLOOKUP(A2980,[1]FloodArchive!$A$2:$P$6000,5,FALSE)</f>
        <v>-71.9148</v>
      </c>
      <c r="O2980" s="23">
        <f>VLOOKUP(A2980,[1]FloodArchive!$A$2:$P$6000,6,FALSE)</f>
        <v>-36.9193</v>
      </c>
      <c r="P2980" s="33"/>
    </row>
    <row r="2981" spans="1:16" ht="39.950000000000003" customHeight="1" x14ac:dyDescent="0.2">
      <c r="A2981" s="138">
        <f t="shared" si="146"/>
        <v>1235</v>
      </c>
      <c r="B2981" s="21" t="str">
        <f>VLOOKUP(A2981,[1]FloodArchive!$A$2:$N$6000,3,FALSE)</f>
        <v>Iran</v>
      </c>
      <c r="C2981" s="22" t="s">
        <v>5622</v>
      </c>
      <c r="D2981" s="24">
        <f>VLOOKUP(A2981,[1]FloodArchive!$A$2:$P$6000,8,FALSE)</f>
        <v>35598</v>
      </c>
      <c r="E2981" s="24">
        <f>VLOOKUP(A2981,[1]FloodArchive!$A$2:$P$6000,9,FALSE)</f>
        <v>35602</v>
      </c>
      <c r="F2981" s="25">
        <f t="shared" si="144"/>
        <v>5</v>
      </c>
      <c r="G2981" s="23">
        <f>VLOOKUP(A2981,[1]FloodArchive!$A$2:$P$6000,11,FALSE)</f>
        <v>13</v>
      </c>
      <c r="H2981" s="23">
        <f>VLOOKUP(A2981,[1]FloodArchive!$A$2:$P$6000,12,FALSE)</f>
        <v>0</v>
      </c>
      <c r="I2981" s="36"/>
      <c r="J2981" s="23" t="str">
        <f>VLOOKUP(A2981,[1]FloodArchive!$A$2:$P$6000,13,FALSE)</f>
        <v>Heavy rain</v>
      </c>
      <c r="K2981" s="26">
        <f>VLOOKUP(A2981,[1]FloodArchive!$A$2:$P$6003,14,FALSE)</f>
        <v>1</v>
      </c>
      <c r="L2981" s="23">
        <f>VLOOKUP(A2981,[1]FloodArchive!$A$2:$P$6000,7,FALSE)</f>
        <v>31963.65</v>
      </c>
      <c r="M2981" s="27">
        <f t="shared" si="145"/>
        <v>5.2036263708587045</v>
      </c>
      <c r="N2981" s="23">
        <f>VLOOKUP(A2981,[1]FloodArchive!$A$2:$P$6000,5,FALSE)</f>
        <v>59.982900000000001</v>
      </c>
      <c r="O2981" s="23">
        <f>VLOOKUP(A2981,[1]FloodArchive!$A$2:$P$6000,6,FALSE)</f>
        <v>35.626399999999997</v>
      </c>
      <c r="P2981" s="33" t="s">
        <v>5623</v>
      </c>
    </row>
    <row r="2982" spans="1:16" ht="39.950000000000003" customHeight="1" x14ac:dyDescent="0.2">
      <c r="A2982" s="138">
        <f t="shared" si="146"/>
        <v>1234</v>
      </c>
      <c r="B2982" s="21" t="str">
        <f>VLOOKUP(A2982,[1]FloodArchive!$A$2:$N$6000,3,FALSE)</f>
        <v>South Korea</v>
      </c>
      <c r="C2982" s="22" t="s">
        <v>5624</v>
      </c>
      <c r="D2982" s="24">
        <f>VLOOKUP(A2982,[1]FloodArchive!$A$2:$P$6000,8,FALSE)</f>
        <v>35603</v>
      </c>
      <c r="E2982" s="24">
        <f>VLOOKUP(A2982,[1]FloodArchive!$A$2:$P$6000,9,FALSE)</f>
        <v>35607</v>
      </c>
      <c r="F2982" s="25">
        <f t="shared" si="144"/>
        <v>5</v>
      </c>
      <c r="G2982" s="23">
        <f>VLOOKUP(A2982,[1]FloodArchive!$A$2:$P$6000,11,FALSE)</f>
        <v>10</v>
      </c>
      <c r="H2982" s="23">
        <f>VLOOKUP(A2982,[1]FloodArchive!$A$2:$P$6000,12,FALSE)</f>
        <v>0</v>
      </c>
      <c r="I2982" s="36"/>
      <c r="J2982" s="23" t="str">
        <f>VLOOKUP(A2982,[1]FloodArchive!$A$2:$P$6000,13,FALSE)</f>
        <v>Heavy rain</v>
      </c>
      <c r="K2982" s="26">
        <f>VLOOKUP(A2982,[1]FloodArchive!$A$2:$P$6003,14,FALSE)</f>
        <v>1</v>
      </c>
      <c r="L2982" s="23">
        <f>VLOOKUP(A2982,[1]FloodArchive!$A$2:$P$6000,7,FALSE)</f>
        <v>58700.73</v>
      </c>
      <c r="M2982" s="27">
        <f t="shared" si="145"/>
        <v>5.4676135064865372</v>
      </c>
      <c r="N2982" s="23">
        <f>VLOOKUP(A2982,[1]FloodArchive!$A$2:$P$6000,5,FALSE)</f>
        <v>127.643</v>
      </c>
      <c r="O2982" s="23">
        <f>VLOOKUP(A2982,[1]FloodArchive!$A$2:$P$6000,6,FALSE)</f>
        <v>36.266599999999997</v>
      </c>
      <c r="P2982" s="33" t="s">
        <v>5625</v>
      </c>
    </row>
    <row r="2983" spans="1:16" ht="39.950000000000003" customHeight="1" x14ac:dyDescent="0.2">
      <c r="A2983" s="138">
        <f t="shared" si="146"/>
        <v>1233</v>
      </c>
      <c r="B2983" s="21" t="str">
        <f>VLOOKUP(A2983,[1]FloodArchive!$A$2:$N$6000,3,FALSE)</f>
        <v>Iran</v>
      </c>
      <c r="C2983" s="22" t="s">
        <v>5626</v>
      </c>
      <c r="D2983" s="24">
        <f>VLOOKUP(A2983,[1]FloodArchive!$A$2:$P$6000,8,FALSE)</f>
        <v>35599</v>
      </c>
      <c r="E2983" s="24">
        <f>VLOOKUP(A2983,[1]FloodArchive!$A$2:$P$6000,9,FALSE)</f>
        <v>35609</v>
      </c>
      <c r="F2983" s="25">
        <f t="shared" si="144"/>
        <v>11</v>
      </c>
      <c r="G2983" s="23">
        <f>VLOOKUP(A2983,[1]FloodArchive!$A$2:$P$6000,11,FALSE)</f>
        <v>2</v>
      </c>
      <c r="H2983" s="23">
        <f>VLOOKUP(A2983,[1]FloodArchive!$A$2:$P$6000,12,FALSE)</f>
        <v>0</v>
      </c>
      <c r="I2983" s="36">
        <v>241000000</v>
      </c>
      <c r="J2983" s="23" t="str">
        <f>VLOOKUP(A2983,[1]FloodArchive!$A$2:$P$6000,13,FALSE)</f>
        <v>Heavy rain</v>
      </c>
      <c r="K2983" s="26">
        <f>VLOOKUP(A2983,[1]FloodArchive!$A$2:$P$6003,14,FALSE)</f>
        <v>1</v>
      </c>
      <c r="L2983" s="23">
        <f>VLOOKUP(A2983,[1]FloodArchive!$A$2:$P$6000,7,FALSE)</f>
        <v>25838.25</v>
      </c>
      <c r="M2983" s="27">
        <f t="shared" si="145"/>
        <v>5.4536557811267707</v>
      </c>
      <c r="N2983" s="23">
        <f>VLOOKUP(A2983,[1]FloodArchive!$A$2:$P$6000,5,FALSE)</f>
        <v>48.001199999999997</v>
      </c>
      <c r="O2983" s="23">
        <f>VLOOKUP(A2983,[1]FloodArchive!$A$2:$P$6000,6,FALSE)</f>
        <v>38.400700000000001</v>
      </c>
      <c r="P2983" s="33" t="s">
        <v>5627</v>
      </c>
    </row>
    <row r="2984" spans="1:16" ht="39.950000000000003" customHeight="1" x14ac:dyDescent="0.2">
      <c r="A2984" s="138">
        <f t="shared" si="146"/>
        <v>1232</v>
      </c>
      <c r="B2984" s="21" t="str">
        <f>VLOOKUP(A2984,[1]FloodArchive!$A$2:$N$6000,3,FALSE)</f>
        <v>India</v>
      </c>
      <c r="C2984" s="22" t="s">
        <v>5628</v>
      </c>
      <c r="D2984" s="24">
        <f>VLOOKUP(A2984,[1]FloodArchive!$A$2:$P$6000,8,FALSE)</f>
        <v>35603</v>
      </c>
      <c r="E2984" s="24">
        <f>VLOOKUP(A2984,[1]FloodArchive!$A$2:$P$6000,9,FALSE)</f>
        <v>35668</v>
      </c>
      <c r="F2984" s="25">
        <f t="shared" si="144"/>
        <v>66</v>
      </c>
      <c r="G2984" s="23">
        <f>VLOOKUP(A2984,[1]FloodArchive!$A$2:$P$6000,11,FALSE)</f>
        <v>273</v>
      </c>
      <c r="H2984" s="23">
        <f>VLOOKUP(A2984,[1]FloodArchive!$A$2:$P$6000,12,FALSE)</f>
        <v>20000</v>
      </c>
      <c r="I2984" s="36"/>
      <c r="J2984" s="23" t="str">
        <f>VLOOKUP(A2984,[1]FloodArchive!$A$2:$P$6000,13,FALSE)</f>
        <v>Monsoonal rain</v>
      </c>
      <c r="K2984" s="26">
        <f>VLOOKUP(A2984,[1]FloodArchive!$A$2:$P$6003,14,FALSE)</f>
        <v>1</v>
      </c>
      <c r="L2984" s="23">
        <f>VLOOKUP(A2984,[1]FloodArchive!$A$2:$P$6000,7,FALSE)</f>
        <v>183142.55</v>
      </c>
      <c r="M2984" s="27">
        <f t="shared" si="145"/>
        <v>7.0823331923688198</v>
      </c>
      <c r="N2984" s="23">
        <f>VLOOKUP(A2984,[1]FloodArchive!$A$2:$P$6000,5,FALSE)</f>
        <v>71.309100000000001</v>
      </c>
      <c r="O2984" s="23">
        <f>VLOOKUP(A2984,[1]FloodArchive!$A$2:$P$6000,6,FALSE)</f>
        <v>22.4404</v>
      </c>
      <c r="P2984" s="33"/>
    </row>
    <row r="2985" spans="1:16" ht="39.950000000000003" customHeight="1" x14ac:dyDescent="0.2">
      <c r="A2985" s="138">
        <f t="shared" si="146"/>
        <v>1231</v>
      </c>
      <c r="B2985" s="21" t="str">
        <f>VLOOKUP(A2985,[1]FloodArchive!$A$2:$N$6000,3,FALSE)</f>
        <v>Italy</v>
      </c>
      <c r="C2985" s="22" t="s">
        <v>5629</v>
      </c>
      <c r="D2985" s="24">
        <f>VLOOKUP(A2985,[1]FloodArchive!$A$2:$P$6000,8,FALSE)</f>
        <v>35607</v>
      </c>
      <c r="E2985" s="24">
        <f>VLOOKUP(A2985,[1]FloodArchive!$A$2:$P$6000,9,FALSE)</f>
        <v>35610</v>
      </c>
      <c r="F2985" s="25">
        <f t="shared" si="144"/>
        <v>4</v>
      </c>
      <c r="G2985" s="23">
        <f>VLOOKUP(A2985,[1]FloodArchive!$A$2:$P$6000,11,FALSE)</f>
        <v>2</v>
      </c>
      <c r="H2985" s="23">
        <f>VLOOKUP(A2985,[1]FloodArchive!$A$2:$P$6000,12,FALSE)</f>
        <v>700</v>
      </c>
      <c r="I2985" s="36"/>
      <c r="J2985" s="23" t="str">
        <f>VLOOKUP(A2985,[1]FloodArchive!$A$2:$P$6000,13,FALSE)</f>
        <v>Heavy rain</v>
      </c>
      <c r="K2985" s="26">
        <f>VLOOKUP(A2985,[1]FloodArchive!$A$2:$P$6003,14,FALSE)</f>
        <v>1</v>
      </c>
      <c r="L2985" s="23">
        <f>VLOOKUP(A2985,[1]FloodArchive!$A$2:$P$6000,7,FALSE)</f>
        <v>17109.34</v>
      </c>
      <c r="M2985" s="27">
        <f t="shared" si="145"/>
        <v>4.8352932480995419</v>
      </c>
      <c r="N2985" s="23">
        <f>VLOOKUP(A2985,[1]FloodArchive!$A$2:$P$6000,5,FALSE)</f>
        <v>10.013500000000001</v>
      </c>
      <c r="O2985" s="23">
        <f>VLOOKUP(A2985,[1]FloodArchive!$A$2:$P$6000,6,FALSE)</f>
        <v>45.992199999999997</v>
      </c>
      <c r="P2985" s="33" t="s">
        <v>5630</v>
      </c>
    </row>
    <row r="2986" spans="1:16" ht="39.950000000000003" customHeight="1" x14ac:dyDescent="0.2">
      <c r="A2986" s="138">
        <f t="shared" si="146"/>
        <v>1230</v>
      </c>
      <c r="B2986" s="21" t="str">
        <f>VLOOKUP(A2986,[1]FloodArchive!$A$2:$N$6000,3,FALSE)</f>
        <v>South Africa</v>
      </c>
      <c r="C2986" s="22" t="s">
        <v>5631</v>
      </c>
      <c r="D2986" s="24">
        <f>VLOOKUP(A2986,[1]FloodArchive!$A$2:$P$6000,8,FALSE)</f>
        <v>35607</v>
      </c>
      <c r="E2986" s="24">
        <f>VLOOKUP(A2986,[1]FloodArchive!$A$2:$P$6000,9,FALSE)</f>
        <v>35616</v>
      </c>
      <c r="F2986" s="25">
        <f t="shared" si="144"/>
        <v>10</v>
      </c>
      <c r="G2986" s="23">
        <f>VLOOKUP(A2986,[1]FloodArchive!$A$2:$P$6000,11,FALSE)</f>
        <v>9</v>
      </c>
      <c r="H2986" s="23">
        <f>VLOOKUP(A2986,[1]FloodArchive!$A$2:$P$6000,12,FALSE)</f>
        <v>0</v>
      </c>
      <c r="I2986" s="36"/>
      <c r="J2986" s="23" t="str">
        <f>VLOOKUP(A2986,[1]FloodArchive!$A$2:$P$6000,13,FALSE)</f>
        <v>Heavy rain</v>
      </c>
      <c r="K2986" s="26">
        <f>VLOOKUP(A2986,[1]FloodArchive!$A$2:$P$6003,14,FALSE)</f>
        <v>1</v>
      </c>
      <c r="L2986" s="23">
        <f>VLOOKUP(A2986,[1]FloodArchive!$A$2:$P$6000,7,FALSE)</f>
        <v>332604.34000000003</v>
      </c>
      <c r="M2986" s="27">
        <f t="shared" si="145"/>
        <v>6.5219279118280413</v>
      </c>
      <c r="N2986" s="23">
        <f>VLOOKUP(A2986,[1]FloodArchive!$A$2:$P$6000,5,FALSE)</f>
        <v>24.750499999999999</v>
      </c>
      <c r="O2986" s="23">
        <f>VLOOKUP(A2986,[1]FloodArchive!$A$2:$P$6000,6,FALSE)</f>
        <v>-31.4163</v>
      </c>
      <c r="P2986" s="33"/>
    </row>
    <row r="2987" spans="1:16" ht="39.950000000000003" customHeight="1" x14ac:dyDescent="0.2">
      <c r="A2987" s="138">
        <f t="shared" si="146"/>
        <v>1229</v>
      </c>
      <c r="B2987" s="21" t="str">
        <f>VLOOKUP(A2987,[1]FloodArchive!$A$2:$N$6000,3,FALSE)</f>
        <v>China</v>
      </c>
      <c r="C2987" s="22" t="s">
        <v>5632</v>
      </c>
      <c r="D2987" s="24">
        <f>VLOOKUP(A2987,[1]FloodArchive!$A$2:$P$6000,8,FALSE)</f>
        <v>35555</v>
      </c>
      <c r="E2987" s="24">
        <f>VLOOKUP(A2987,[1]FloodArchive!$A$2:$P$6000,9,FALSE)</f>
        <v>35561</v>
      </c>
      <c r="F2987" s="25">
        <f t="shared" ref="F2987:F3050" si="147">E2987-D2987+1</f>
        <v>7</v>
      </c>
      <c r="G2987" s="23">
        <f>VLOOKUP(A2987,[1]FloodArchive!$A$2:$P$6000,11,FALSE)</f>
        <v>19</v>
      </c>
      <c r="H2987" s="23">
        <f>VLOOKUP(A2987,[1]FloodArchive!$A$2:$P$6000,12,FALSE)</f>
        <v>0</v>
      </c>
      <c r="I2987" s="36">
        <v>9900000</v>
      </c>
      <c r="J2987" s="23" t="str">
        <f>VLOOKUP(A2987,[1]FloodArchive!$A$2:$P$6000,13,FALSE)</f>
        <v>Heavy rain</v>
      </c>
      <c r="K2987" s="26">
        <f>VLOOKUP(A2987,[1]FloodArchive!$A$2:$P$6003,14,FALSE)</f>
        <v>1</v>
      </c>
      <c r="L2987" s="23">
        <f>VLOOKUP(A2987,[1]FloodArchive!$A$2:$P$6000,7,FALSE)</f>
        <v>74261.33</v>
      </c>
      <c r="M2987" s="27">
        <f t="shared" si="145"/>
        <v>5.7158607630687985</v>
      </c>
      <c r="N2987" s="23">
        <f>VLOOKUP(A2987,[1]FloodArchive!$A$2:$P$6000,5,FALSE)</f>
        <v>117.36499999999999</v>
      </c>
      <c r="O2987" s="23">
        <f>VLOOKUP(A2987,[1]FloodArchive!$A$2:$P$6000,6,FALSE)</f>
        <v>25.4892</v>
      </c>
      <c r="P2987" s="33" t="s">
        <v>5633</v>
      </c>
    </row>
    <row r="2988" spans="1:16" ht="39.950000000000003" customHeight="1" x14ac:dyDescent="0.2">
      <c r="A2988" s="138">
        <f t="shared" si="146"/>
        <v>1228</v>
      </c>
      <c r="B2988" s="21" t="str">
        <f>VLOOKUP(A2988,[1]FloodArchive!$A$2:$N$6000,3,FALSE)</f>
        <v>China</v>
      </c>
      <c r="C2988" s="22" t="s">
        <v>5634</v>
      </c>
      <c r="D2988" s="24">
        <f>VLOOKUP(A2988,[1]FloodArchive!$A$2:$P$6000,8,FALSE)</f>
        <v>35559</v>
      </c>
      <c r="E2988" s="24">
        <f>VLOOKUP(A2988,[1]FloodArchive!$A$2:$P$6000,9,FALSE)</f>
        <v>35563</v>
      </c>
      <c r="F2988" s="25">
        <f t="shared" si="147"/>
        <v>5</v>
      </c>
      <c r="G2988" s="23">
        <f>VLOOKUP(A2988,[1]FloodArchive!$A$2:$P$6000,11,FALSE)</f>
        <v>111</v>
      </c>
      <c r="H2988" s="23">
        <f>VLOOKUP(A2988,[1]FloodArchive!$A$2:$P$6000,12,FALSE)</f>
        <v>0</v>
      </c>
      <c r="I2988" s="36"/>
      <c r="J2988" s="23" t="str">
        <f>VLOOKUP(A2988,[1]FloodArchive!$A$2:$P$6000,13,FALSE)</f>
        <v>Heavy rain</v>
      </c>
      <c r="K2988" s="26">
        <f>VLOOKUP(A2988,[1]FloodArchive!$A$2:$P$6003,14,FALSE)</f>
        <v>1</v>
      </c>
      <c r="L2988" s="23">
        <f>VLOOKUP(A2988,[1]FloodArchive!$A$2:$P$6000,7,FALSE)</f>
        <v>183090.32</v>
      </c>
      <c r="M2988" s="27">
        <f t="shared" si="145"/>
        <v>5.961635388060353</v>
      </c>
      <c r="N2988" s="23">
        <f>VLOOKUP(A2988,[1]FloodArchive!$A$2:$P$6000,5,FALSE)</f>
        <v>109.438</v>
      </c>
      <c r="O2988" s="23">
        <f>VLOOKUP(A2988,[1]FloodArchive!$A$2:$P$6000,6,FALSE)</f>
        <v>23.8505</v>
      </c>
      <c r="P2988" s="33"/>
    </row>
    <row r="2989" spans="1:16" ht="39.950000000000003" customHeight="1" x14ac:dyDescent="0.2">
      <c r="A2989" s="138">
        <f t="shared" si="146"/>
        <v>1227</v>
      </c>
      <c r="B2989" s="21" t="str">
        <f>VLOOKUP(A2989,[1]FloodArchive!$A$2:$N$6000,3,FALSE)</f>
        <v>Afghanistan</v>
      </c>
      <c r="C2989" s="22" t="s">
        <v>5635</v>
      </c>
      <c r="D2989" s="24">
        <f>VLOOKUP(A2989,[1]FloodArchive!$A$2:$P$6000,8,FALSE)</f>
        <v>35562</v>
      </c>
      <c r="E2989" s="24">
        <f>VLOOKUP(A2989,[1]FloodArchive!$A$2:$P$6000,9,FALSE)</f>
        <v>35565</v>
      </c>
      <c r="F2989" s="25">
        <f t="shared" si="147"/>
        <v>4</v>
      </c>
      <c r="G2989" s="23">
        <f>VLOOKUP(A2989,[1]FloodArchive!$A$2:$P$6000,11,FALSE)</f>
        <v>40</v>
      </c>
      <c r="H2989" s="23">
        <f>VLOOKUP(A2989,[1]FloodArchive!$A$2:$P$6000,12,FALSE)</f>
        <v>0</v>
      </c>
      <c r="I2989" s="36"/>
      <c r="J2989" s="23" t="str">
        <f>VLOOKUP(A2989,[1]FloodArchive!$A$2:$P$6000,13,FALSE)</f>
        <v>Rain and snowmelt</v>
      </c>
      <c r="K2989" s="26">
        <f>VLOOKUP(A2989,[1]FloodArchive!$A$2:$P$6003,14,FALSE)</f>
        <v>1</v>
      </c>
      <c r="L2989" s="23">
        <f>VLOOKUP(A2989,[1]FloodArchive!$A$2:$P$6000,7,FALSE)</f>
        <v>121878.82</v>
      </c>
      <c r="M2989" s="27">
        <f t="shared" si="145"/>
        <v>5.6879882321692987</v>
      </c>
      <c r="N2989" s="23">
        <f>VLOOKUP(A2989,[1]FloodArchive!$A$2:$P$6000,5,FALSE)</f>
        <v>67.037000000000006</v>
      </c>
      <c r="O2989" s="23">
        <f>VLOOKUP(A2989,[1]FloodArchive!$A$2:$P$6000,6,FALSE)</f>
        <v>36.213200000000001</v>
      </c>
      <c r="P2989" s="33" t="s">
        <v>5636</v>
      </c>
    </row>
    <row r="2990" spans="1:16" ht="39.950000000000003" customHeight="1" x14ac:dyDescent="0.2">
      <c r="A2990" s="138">
        <f t="shared" si="146"/>
        <v>1226</v>
      </c>
      <c r="B2990" s="21" t="str">
        <f>VLOOKUP(A2990,[1]FloodArchive!$A$2:$N$6000,3,FALSE)</f>
        <v>China</v>
      </c>
      <c r="C2990" s="22" t="s">
        <v>5637</v>
      </c>
      <c r="D2990" s="24">
        <f>VLOOKUP(A2990,[1]FloodArchive!$A$2:$P$6000,8,FALSE)</f>
        <v>35553</v>
      </c>
      <c r="E2990" s="24">
        <f>VLOOKUP(A2990,[1]FloodArchive!$A$2:$P$6000,9,FALSE)</f>
        <v>35566</v>
      </c>
      <c r="F2990" s="25">
        <f t="shared" si="147"/>
        <v>14</v>
      </c>
      <c r="G2990" s="23">
        <f>VLOOKUP(A2990,[1]FloodArchive!$A$2:$P$6000,11,FALSE)</f>
        <v>135</v>
      </c>
      <c r="H2990" s="23">
        <f>VLOOKUP(A2990,[1]FloodArchive!$A$2:$P$6000,12,FALSE)</f>
        <v>360000</v>
      </c>
      <c r="I2990" s="36">
        <v>50000000</v>
      </c>
      <c r="J2990" s="23" t="str">
        <f>VLOOKUP(A2990,[1]FloodArchive!$A$2:$P$6000,13,FALSE)</f>
        <v>Heavy rain</v>
      </c>
      <c r="K2990" s="26">
        <f>VLOOKUP(A2990,[1]FloodArchive!$A$2:$P$6003,14,FALSE)</f>
        <v>2</v>
      </c>
      <c r="L2990" s="23">
        <f>VLOOKUP(A2990,[1]FloodArchive!$A$2:$P$6000,7,FALSE)</f>
        <v>174990.06</v>
      </c>
      <c r="M2990" s="27">
        <f t="shared" si="145"/>
        <v>6.6901714114013462</v>
      </c>
      <c r="N2990" s="23">
        <f>VLOOKUP(A2990,[1]FloodArchive!$A$2:$P$6000,5,FALSE)</f>
        <v>113.348</v>
      </c>
      <c r="O2990" s="23">
        <f>VLOOKUP(A2990,[1]FloodArchive!$A$2:$P$6000,6,FALSE)</f>
        <v>22.9053</v>
      </c>
      <c r="P2990" s="33" t="s">
        <v>5638</v>
      </c>
    </row>
    <row r="2991" spans="1:16" ht="39.950000000000003" customHeight="1" x14ac:dyDescent="0.2">
      <c r="A2991" s="138">
        <f t="shared" si="146"/>
        <v>1225</v>
      </c>
      <c r="B2991" s="21" t="str">
        <f>VLOOKUP(A2991,[1]FloodArchive!$A$2:$N$6000,3,FALSE)</f>
        <v>Philippines</v>
      </c>
      <c r="C2991" s="22" t="s">
        <v>5639</v>
      </c>
      <c r="D2991" s="24">
        <f>VLOOKUP(A2991,[1]FloodArchive!$A$2:$P$6000,8,FALSE)</f>
        <v>35575</v>
      </c>
      <c r="E2991" s="24">
        <f>VLOOKUP(A2991,[1]FloodArchive!$A$2:$P$6000,9,FALSE)</f>
        <v>35577</v>
      </c>
      <c r="F2991" s="25">
        <f t="shared" si="147"/>
        <v>3</v>
      </c>
      <c r="G2991" s="23">
        <f>VLOOKUP(A2991,[1]FloodArchive!$A$2:$P$6000,11,FALSE)</f>
        <v>35</v>
      </c>
      <c r="H2991" s="23">
        <f>VLOOKUP(A2991,[1]FloodArchive!$A$2:$P$6000,12,FALSE)</f>
        <v>210000</v>
      </c>
      <c r="I2991" s="36">
        <v>180000</v>
      </c>
      <c r="J2991" s="23" t="str">
        <f>VLOOKUP(A2991,[1]FloodArchive!$A$2:$P$6000,13,FALSE)</f>
        <v>Tropical cyclone</v>
      </c>
      <c r="K2991" s="26">
        <f>VLOOKUP(A2991,[1]FloodArchive!$A$2:$P$6003,14,FALSE)</f>
        <v>1</v>
      </c>
      <c r="L2991" s="23">
        <f>VLOOKUP(A2991,[1]FloodArchive!$A$2:$P$6000,7,FALSE)</f>
        <v>10763.25</v>
      </c>
      <c r="M2991" s="27">
        <f t="shared" si="145"/>
        <v>4.509064682550739</v>
      </c>
      <c r="N2991" s="23">
        <f>VLOOKUP(A2991,[1]FloodArchive!$A$2:$P$6000,5,FALSE)</f>
        <v>120.715</v>
      </c>
      <c r="O2991" s="23">
        <f>VLOOKUP(A2991,[1]FloodArchive!$A$2:$P$6000,6,FALSE)</f>
        <v>14.8299</v>
      </c>
      <c r="P2991" s="33" t="s">
        <v>5640</v>
      </c>
    </row>
    <row r="2992" spans="1:16" ht="39.950000000000003" customHeight="1" x14ac:dyDescent="0.2">
      <c r="A2992" s="138">
        <f t="shared" si="146"/>
        <v>1224</v>
      </c>
      <c r="B2992" s="21" t="str">
        <f>VLOOKUP(A2992,[1]FloodArchive!$A$2:$N$6000,3,FALSE)</f>
        <v>Russia</v>
      </c>
      <c r="C2992" s="22" t="s">
        <v>5641</v>
      </c>
      <c r="D2992" s="24">
        <f>VLOOKUP(A2992,[1]FloodArchive!$A$2:$P$6000,8,FALSE)</f>
        <v>35535</v>
      </c>
      <c r="E2992" s="24">
        <f>VLOOKUP(A2992,[1]FloodArchive!$A$2:$P$6000,9,FALSE)</f>
        <v>35537</v>
      </c>
      <c r="F2992" s="25">
        <f t="shared" si="147"/>
        <v>3</v>
      </c>
      <c r="G2992" s="23">
        <f>VLOOKUP(A2992,[1]FloodArchive!$A$2:$P$6000,11,FALSE)</f>
        <v>2</v>
      </c>
      <c r="H2992" s="23">
        <f>VLOOKUP(A2992,[1]FloodArchive!$A$2:$P$6000,12,FALSE)</f>
        <v>500</v>
      </c>
      <c r="I2992" s="36"/>
      <c r="J2992" s="23" t="str">
        <f>VLOOKUP(A2992,[1]FloodArchive!$A$2:$P$6000,13,FALSE)</f>
        <v>Heavy rain</v>
      </c>
      <c r="K2992" s="26">
        <f>VLOOKUP(A2992,[1]FloodArchive!$A$2:$P$6003,14,FALSE)</f>
        <v>1</v>
      </c>
      <c r="L2992" s="23">
        <f>VLOOKUP(A2992,[1]FloodArchive!$A$2:$P$6000,7,FALSE)</f>
        <v>12912.59</v>
      </c>
      <c r="M2992" s="27">
        <f t="shared" si="145"/>
        <v>4.5881346162651253</v>
      </c>
      <c r="N2992" s="23">
        <f>VLOOKUP(A2992,[1]FloodArchive!$A$2:$P$6000,5,FALSE)</f>
        <v>40.082000000000001</v>
      </c>
      <c r="O2992" s="23">
        <f>VLOOKUP(A2992,[1]FloodArchive!$A$2:$P$6000,6,FALSE)</f>
        <v>47.3337</v>
      </c>
      <c r="P2992" s="33"/>
    </row>
    <row r="2993" spans="1:16" ht="39.950000000000003" customHeight="1" x14ac:dyDescent="0.2">
      <c r="A2993" s="138">
        <f t="shared" si="146"/>
        <v>1223</v>
      </c>
      <c r="B2993" s="21" t="str">
        <f>VLOOKUP(A2993,[1]FloodArchive!$A$2:$N$6000,3,FALSE)</f>
        <v>Ethiopia</v>
      </c>
      <c r="C2993" s="22" t="s">
        <v>5642</v>
      </c>
      <c r="D2993" s="24">
        <f>VLOOKUP(A2993,[1]FloodArchive!$A$2:$P$6000,8,FALSE)</f>
        <v>35539</v>
      </c>
      <c r="E2993" s="24">
        <f>VLOOKUP(A2993,[1]FloodArchive!$A$2:$P$6000,9,FALSE)</f>
        <v>35542</v>
      </c>
      <c r="F2993" s="25">
        <f t="shared" si="147"/>
        <v>4</v>
      </c>
      <c r="G2993" s="23">
        <f>VLOOKUP(A2993,[1]FloodArchive!$A$2:$P$6000,11,FALSE)</f>
        <v>29</v>
      </c>
      <c r="H2993" s="23">
        <f>VLOOKUP(A2993,[1]FloodArchive!$A$2:$P$6000,12,FALSE)</f>
        <v>0</v>
      </c>
      <c r="I2993" s="36"/>
      <c r="J2993" s="23" t="str">
        <f>VLOOKUP(A2993,[1]FloodArchive!$A$2:$P$6000,13,FALSE)</f>
        <v>Heavy rain</v>
      </c>
      <c r="K2993" s="26">
        <f>VLOOKUP(A2993,[1]FloodArchive!$A$2:$P$6003,14,FALSE)</f>
        <v>1</v>
      </c>
      <c r="L2993" s="23">
        <f>VLOOKUP(A2993,[1]FloodArchive!$A$2:$P$6000,7,FALSE)</f>
        <v>12361.43</v>
      </c>
      <c r="M2993" s="27">
        <f t="shared" ref="M2993:M3056" si="148">LOG(F2993*K2993*L2993)</f>
        <v>4.694128705218783</v>
      </c>
      <c r="N2993" s="23">
        <f>VLOOKUP(A2993,[1]FloodArchive!$A$2:$P$6000,5,FALSE)</f>
        <v>37.543900000000001</v>
      </c>
      <c r="O2993" s="23">
        <f>VLOOKUP(A2993,[1]FloodArchive!$A$2:$P$6000,6,FALSE)</f>
        <v>5.9922399999999998</v>
      </c>
      <c r="P2993" s="33"/>
    </row>
    <row r="2994" spans="1:16" ht="39.950000000000003" customHeight="1" x14ac:dyDescent="0.2">
      <c r="A2994" s="138">
        <f t="shared" si="146"/>
        <v>1222</v>
      </c>
      <c r="B2994" s="21" t="str">
        <f>VLOOKUP(A2994,[1]FloodArchive!$A$2:$N$6000,3,FALSE)</f>
        <v>Russia</v>
      </c>
      <c r="C2994" s="22" t="s">
        <v>5643</v>
      </c>
      <c r="D2994" s="24">
        <f>VLOOKUP(A2994,[1]FloodArchive!$A$2:$P$6000,8,FALSE)</f>
        <v>35544</v>
      </c>
      <c r="E2994" s="24">
        <f>VLOOKUP(A2994,[1]FloodArchive!$A$2:$P$6000,9,FALSE)</f>
        <v>35550</v>
      </c>
      <c r="F2994" s="25">
        <f t="shared" si="147"/>
        <v>7</v>
      </c>
      <c r="G2994" s="23">
        <f>VLOOKUP(A2994,[1]FloodArchive!$A$2:$P$6000,11,FALSE)</f>
        <v>3</v>
      </c>
      <c r="H2994" s="23">
        <f>VLOOKUP(A2994,[1]FloodArchive!$A$2:$P$6000,12,FALSE)</f>
        <v>1000</v>
      </c>
      <c r="I2994" s="36"/>
      <c r="J2994" s="23" t="str">
        <f>VLOOKUP(A2994,[1]FloodArchive!$A$2:$P$6000,13,FALSE)</f>
        <v>Ice jam/break-up</v>
      </c>
      <c r="K2994" s="26">
        <f>VLOOKUP(A2994,[1]FloodArchive!$A$2:$P$6003,14,FALSE)</f>
        <v>1</v>
      </c>
      <c r="L2994" s="23">
        <f>VLOOKUP(A2994,[1]FloodArchive!$A$2:$P$6000,7,FALSE)</f>
        <v>26136.959999999999</v>
      </c>
      <c r="M2994" s="27">
        <f t="shared" si="148"/>
        <v>5.2623531132357639</v>
      </c>
      <c r="N2994" s="23">
        <f>VLOOKUP(A2994,[1]FloodArchive!$A$2:$P$6000,5,FALSE)</f>
        <v>89.068299999999994</v>
      </c>
      <c r="O2994" s="23">
        <f>VLOOKUP(A2994,[1]FloodArchive!$A$2:$P$6000,6,FALSE)</f>
        <v>60.8855</v>
      </c>
      <c r="P2994" s="33"/>
    </row>
    <row r="2995" spans="1:16" ht="39.950000000000003" customHeight="1" x14ac:dyDescent="0.2">
      <c r="A2995" s="138">
        <f t="shared" si="146"/>
        <v>1221</v>
      </c>
      <c r="B2995" s="21" t="str">
        <f>VLOOKUP(A2995,[1]FloodArchive!$A$2:$N$6000,3,FALSE)</f>
        <v>Iran</v>
      </c>
      <c r="C2995" s="22" t="s">
        <v>5644</v>
      </c>
      <c r="D2995" s="24">
        <f>VLOOKUP(A2995,[1]FloodArchive!$A$2:$P$6000,8,FALSE)</f>
        <v>35546</v>
      </c>
      <c r="E2995" s="24">
        <f>VLOOKUP(A2995,[1]FloodArchive!$A$2:$P$6000,9,FALSE)</f>
        <v>35555</v>
      </c>
      <c r="F2995" s="25">
        <f t="shared" si="147"/>
        <v>10</v>
      </c>
      <c r="G2995" s="23">
        <f>VLOOKUP(A2995,[1]FloodArchive!$A$2:$P$6000,11,FALSE)</f>
        <v>6</v>
      </c>
      <c r="H2995" s="23">
        <f>VLOOKUP(A2995,[1]FloodArchive!$A$2:$P$6000,12,FALSE)</f>
        <v>1500</v>
      </c>
      <c r="I2995" s="36"/>
      <c r="J2995" s="23" t="str">
        <f>VLOOKUP(A2995,[1]FloodArchive!$A$2:$P$6000,13,FALSE)</f>
        <v>Heavy rain</v>
      </c>
      <c r="K2995" s="26">
        <f>VLOOKUP(A2995,[1]FloodArchive!$A$2:$P$6003,14,FALSE)</f>
        <v>1</v>
      </c>
      <c r="L2995" s="23">
        <f>VLOOKUP(A2995,[1]FloodArchive!$A$2:$P$6000,7,FALSE)</f>
        <v>17008.77</v>
      </c>
      <c r="M2995" s="27">
        <f t="shared" si="148"/>
        <v>5.230672908466941</v>
      </c>
      <c r="N2995" s="23">
        <f>VLOOKUP(A2995,[1]FloodArchive!$A$2:$P$6000,5,FALSE)</f>
        <v>59.472299999999997</v>
      </c>
      <c r="O2995" s="23">
        <f>VLOOKUP(A2995,[1]FloodArchive!$A$2:$P$6000,6,FALSE)</f>
        <v>32.813899999999997</v>
      </c>
      <c r="P2995" s="33" t="s">
        <v>5645</v>
      </c>
    </row>
    <row r="2996" spans="1:16" ht="39.950000000000003" customHeight="1" x14ac:dyDescent="0.2">
      <c r="A2996" s="138">
        <f t="shared" si="146"/>
        <v>1220</v>
      </c>
      <c r="B2996" s="21" t="str">
        <f>VLOOKUP(A2996,[1]FloodArchive!$A$2:$N$6000,3,FALSE)</f>
        <v>Georgia</v>
      </c>
      <c r="C2996" s="22" t="s">
        <v>5646</v>
      </c>
      <c r="D2996" s="24">
        <f>VLOOKUP(A2996,[1]FloodArchive!$A$2:$P$6000,8,FALSE)</f>
        <v>35546</v>
      </c>
      <c r="E2996" s="24">
        <f>VLOOKUP(A2996,[1]FloodArchive!$A$2:$P$6000,9,FALSE)</f>
        <v>35552</v>
      </c>
      <c r="F2996" s="25">
        <f t="shared" si="147"/>
        <v>7</v>
      </c>
      <c r="G2996" s="23">
        <f>VLOOKUP(A2996,[1]FloodArchive!$A$2:$P$6000,11,FALSE)</f>
        <v>4</v>
      </c>
      <c r="H2996" s="23">
        <f>VLOOKUP(A2996,[1]FloodArchive!$A$2:$P$6000,12,FALSE)</f>
        <v>300</v>
      </c>
      <c r="I2996" s="36"/>
      <c r="J2996" s="23" t="str">
        <f>VLOOKUP(A2996,[1]FloodArchive!$A$2:$P$6000,13,FALSE)</f>
        <v>Heavy rain</v>
      </c>
      <c r="K2996" s="26">
        <f>VLOOKUP(A2996,[1]FloodArchive!$A$2:$P$6003,14,FALSE)</f>
        <v>1</v>
      </c>
      <c r="L2996" s="23">
        <f>VLOOKUP(A2996,[1]FloodArchive!$A$2:$P$6000,7,FALSE)</f>
        <v>31945.279999999999</v>
      </c>
      <c r="M2996" s="27">
        <f t="shared" si="148"/>
        <v>5.3495047390850763</v>
      </c>
      <c r="N2996" s="23">
        <f>VLOOKUP(A2996,[1]FloodArchive!$A$2:$P$6000,5,FALSE)</f>
        <v>43.999699999999997</v>
      </c>
      <c r="O2996" s="23">
        <f>VLOOKUP(A2996,[1]FloodArchive!$A$2:$P$6000,6,FALSE)</f>
        <v>42.280299999999997</v>
      </c>
      <c r="P2996" s="33" t="s">
        <v>5125</v>
      </c>
    </row>
    <row r="2997" spans="1:16" ht="39.950000000000003" customHeight="1" x14ac:dyDescent="0.2">
      <c r="A2997" s="138">
        <f t="shared" si="146"/>
        <v>1219</v>
      </c>
      <c r="B2997" s="21" t="str">
        <f>VLOOKUP(A2997,[1]FloodArchive!$A$2:$N$6000,3,FALSE)</f>
        <v>Nigeria</v>
      </c>
      <c r="C2997" s="22" t="s">
        <v>5647</v>
      </c>
      <c r="D2997" s="24">
        <f>VLOOKUP(A2997,[1]FloodArchive!$A$2:$P$6000,8,FALSE)</f>
        <v>35550</v>
      </c>
      <c r="E2997" s="24">
        <f>VLOOKUP(A2997,[1]FloodArchive!$A$2:$P$6000,9,FALSE)</f>
        <v>35551</v>
      </c>
      <c r="F2997" s="25">
        <f t="shared" si="147"/>
        <v>2</v>
      </c>
      <c r="G2997" s="23">
        <f>VLOOKUP(A2997,[1]FloodArchive!$A$2:$P$6000,11,FALSE)</f>
        <v>5</v>
      </c>
      <c r="H2997" s="23">
        <f>VLOOKUP(A2997,[1]FloodArchive!$A$2:$P$6000,12,FALSE)</f>
        <v>0</v>
      </c>
      <c r="I2997" s="36"/>
      <c r="J2997" s="23" t="str">
        <f>VLOOKUP(A2997,[1]FloodArchive!$A$2:$P$6000,13,FALSE)</f>
        <v>Heavy rain</v>
      </c>
      <c r="K2997" s="26">
        <f>VLOOKUP(A2997,[1]FloodArchive!$A$2:$P$6003,14,FALSE)</f>
        <v>1</v>
      </c>
      <c r="L2997" s="23">
        <f>VLOOKUP(A2997,[1]FloodArchive!$A$2:$P$6000,7,FALSE)</f>
        <v>17287.47</v>
      </c>
      <c r="M2997" s="27">
        <f t="shared" si="148"/>
        <v>4.5387614351243268</v>
      </c>
      <c r="N2997" s="23">
        <f>VLOOKUP(A2997,[1]FloodArchive!$A$2:$P$6000,5,FALSE)</f>
        <v>4.0378499999999997</v>
      </c>
      <c r="O2997" s="23">
        <f>VLOOKUP(A2997,[1]FloodArchive!$A$2:$P$6000,6,FALSE)</f>
        <v>7.4632800000000001</v>
      </c>
      <c r="P2997" s="33"/>
    </row>
    <row r="2998" spans="1:16" ht="39.950000000000003" customHeight="1" x14ac:dyDescent="0.2">
      <c r="A2998" s="138">
        <f t="shared" si="146"/>
        <v>1218</v>
      </c>
      <c r="B2998" s="21" t="str">
        <f>VLOOKUP(A2998,[1]FloodArchive!$A$2:$N$6000,3,FALSE)</f>
        <v>Bolivia</v>
      </c>
      <c r="C2998" s="22" t="s">
        <v>5648</v>
      </c>
      <c r="D2998" s="24">
        <f>VLOOKUP(A2998,[1]FloodArchive!$A$2:$P$6000,8,FALSE)</f>
        <v>35490</v>
      </c>
      <c r="E2998" s="24">
        <f>VLOOKUP(A2998,[1]FloodArchive!$A$2:$P$6000,9,FALSE)</f>
        <v>35493</v>
      </c>
      <c r="F2998" s="25">
        <f t="shared" si="147"/>
        <v>4</v>
      </c>
      <c r="G2998" s="23">
        <f>VLOOKUP(A2998,[1]FloodArchive!$A$2:$P$6000,11,FALSE)</f>
        <v>16</v>
      </c>
      <c r="H2998" s="23">
        <f>VLOOKUP(A2998,[1]FloodArchive!$A$2:$P$6000,12,FALSE)</f>
        <v>0</v>
      </c>
      <c r="I2998" s="36"/>
      <c r="J2998" s="23" t="str">
        <f>VLOOKUP(A2998,[1]FloodArchive!$A$2:$P$6000,13,FALSE)</f>
        <v>Heavy rain</v>
      </c>
      <c r="K2998" s="26">
        <f>VLOOKUP(A2998,[1]FloodArchive!$A$2:$P$6003,14,FALSE)</f>
        <v>2</v>
      </c>
      <c r="L2998" s="23">
        <f>VLOOKUP(A2998,[1]FloodArchive!$A$2:$P$6000,7,FALSE)</f>
        <v>365814.53</v>
      </c>
      <c r="M2998" s="27">
        <f t="shared" si="148"/>
        <v>6.4663509384699553</v>
      </c>
      <c r="N2998" s="23">
        <f>VLOOKUP(A2998,[1]FloodArchive!$A$2:$P$6000,5,FALSE)</f>
        <v>-65.619100000000003</v>
      </c>
      <c r="O2998" s="23">
        <f>VLOOKUP(A2998,[1]FloodArchive!$A$2:$P$6000,6,FALSE)</f>
        <v>-13.0626</v>
      </c>
      <c r="P2998" s="33" t="s">
        <v>5649</v>
      </c>
    </row>
    <row r="2999" spans="1:16" ht="39.950000000000003" customHeight="1" x14ac:dyDescent="0.2">
      <c r="A2999" s="138">
        <f t="shared" si="146"/>
        <v>1217</v>
      </c>
      <c r="B2999" s="21" t="str">
        <f>VLOOKUP(A2999,[1]FloodArchive!$A$2:$N$6000,3,FALSE)</f>
        <v>Egypt</v>
      </c>
      <c r="C2999" s="22" t="s">
        <v>5650</v>
      </c>
      <c r="D2999" s="24">
        <f>VLOOKUP(A2999,[1]FloodArchive!$A$2:$P$6000,8,FALSE)</f>
        <v>35491</v>
      </c>
      <c r="E2999" s="24">
        <f>VLOOKUP(A2999,[1]FloodArchive!$A$2:$P$6000,9,FALSE)</f>
        <v>35493</v>
      </c>
      <c r="F2999" s="25">
        <f t="shared" si="147"/>
        <v>3</v>
      </c>
      <c r="G2999" s="23">
        <f>VLOOKUP(A2999,[1]FloodArchive!$A$2:$P$6000,11,FALSE)</f>
        <v>4</v>
      </c>
      <c r="H2999" s="23">
        <f>VLOOKUP(A2999,[1]FloodArchive!$A$2:$P$6000,12,FALSE)</f>
        <v>0</v>
      </c>
      <c r="I2999" s="36"/>
      <c r="J2999" s="23" t="str">
        <f>VLOOKUP(A2999,[1]FloodArchive!$A$2:$P$6000,13,FALSE)</f>
        <v>Heavy rain</v>
      </c>
      <c r="K2999" s="26">
        <f>VLOOKUP(A2999,[1]FloodArchive!$A$2:$P$6003,14,FALSE)</f>
        <v>1</v>
      </c>
      <c r="L2999" s="23">
        <f>VLOOKUP(A2999,[1]FloodArchive!$A$2:$P$6000,7,FALSE)</f>
        <v>68464.63</v>
      </c>
      <c r="M2999" s="27">
        <f t="shared" si="148"/>
        <v>5.3125875201826203</v>
      </c>
      <c r="N2999" s="23">
        <f>VLOOKUP(A2999,[1]FloodArchive!$A$2:$P$6000,5,FALSE)</f>
        <v>30.676600000000001</v>
      </c>
      <c r="O2999" s="23">
        <f>VLOOKUP(A2999,[1]FloodArchive!$A$2:$P$6000,6,FALSE)</f>
        <v>30.4282</v>
      </c>
      <c r="P2999" s="33" t="s">
        <v>5651</v>
      </c>
    </row>
    <row r="3000" spans="1:16" ht="39.950000000000003" customHeight="1" x14ac:dyDescent="0.2">
      <c r="A3000" s="138">
        <f t="shared" si="146"/>
        <v>1216</v>
      </c>
      <c r="B3000" s="21" t="str">
        <f>VLOOKUP(A3000,[1]FloodArchive!$A$2:$N$6000,3,FALSE)</f>
        <v>Fiji</v>
      </c>
      <c r="C3000" s="22" t="s">
        <v>5652</v>
      </c>
      <c r="D3000" s="24">
        <f>VLOOKUP(A3000,[1]FloodArchive!$A$2:$P$6000,8,FALSE)</f>
        <v>35495</v>
      </c>
      <c r="E3000" s="24">
        <f>VLOOKUP(A3000,[1]FloodArchive!$A$2:$P$6000,9,FALSE)</f>
        <v>35497</v>
      </c>
      <c r="F3000" s="25">
        <f t="shared" si="147"/>
        <v>3</v>
      </c>
      <c r="G3000" s="23">
        <f>VLOOKUP(A3000,[1]FloodArchive!$A$2:$P$6000,11,FALSE)</f>
        <v>17</v>
      </c>
      <c r="H3000" s="23">
        <f>VLOOKUP(A3000,[1]FloodArchive!$A$2:$P$6000,12,FALSE)</f>
        <v>1300</v>
      </c>
      <c r="I3000" s="36">
        <v>200000000</v>
      </c>
      <c r="J3000" s="23" t="str">
        <f>VLOOKUP(A3000,[1]FloodArchive!$A$2:$P$6000,13,FALSE)</f>
        <v>Tropical cyclone</v>
      </c>
      <c r="K3000" s="26">
        <f>VLOOKUP(A3000,[1]FloodArchive!$A$2:$P$6003,14,FALSE)</f>
        <v>1</v>
      </c>
      <c r="L3000" s="23">
        <f>VLOOKUP(A3000,[1]FloodArchive!$A$2:$P$6000,7,FALSE)</f>
        <v>13551.97</v>
      </c>
      <c r="M3000" s="27">
        <f t="shared" si="148"/>
        <v>4.6091236863095348</v>
      </c>
      <c r="N3000" s="23">
        <f>VLOOKUP(A3000,[1]FloodArchive!$A$2:$P$6000,5,FALSE)</f>
        <v>178.04300000000001</v>
      </c>
      <c r="O3000" s="23">
        <f>VLOOKUP(A3000,[1]FloodArchive!$A$2:$P$6000,6,FALSE)</f>
        <v>-17.822500000000002</v>
      </c>
      <c r="P3000" s="33"/>
    </row>
    <row r="3001" spans="1:16" ht="39.950000000000003" customHeight="1" x14ac:dyDescent="0.2">
      <c r="A3001" s="138">
        <f t="shared" si="146"/>
        <v>1215</v>
      </c>
      <c r="B3001" s="21" t="str">
        <f>VLOOKUP(A3001,[1]FloodArchive!$A$2:$N$6000,3,FALSE)</f>
        <v>Philippines</v>
      </c>
      <c r="C3001" s="22" t="s">
        <v>5653</v>
      </c>
      <c r="D3001" s="24">
        <f>VLOOKUP(A3001,[1]FloodArchive!$A$2:$P$6000,8,FALSE)</f>
        <v>35498</v>
      </c>
      <c r="E3001" s="24">
        <f>VLOOKUP(A3001,[1]FloodArchive!$A$2:$P$6000,9,FALSE)</f>
        <v>35502</v>
      </c>
      <c r="F3001" s="25">
        <f t="shared" si="147"/>
        <v>5</v>
      </c>
      <c r="G3001" s="23">
        <f>VLOOKUP(A3001,[1]FloodArchive!$A$2:$P$6000,11,FALSE)</f>
        <v>18</v>
      </c>
      <c r="H3001" s="23">
        <f>VLOOKUP(A3001,[1]FloodArchive!$A$2:$P$6000,12,FALSE)</f>
        <v>105000</v>
      </c>
      <c r="I3001" s="36"/>
      <c r="J3001" s="23" t="str">
        <f>VLOOKUP(A3001,[1]FloodArchive!$A$2:$P$6000,13,FALSE)</f>
        <v>Heavy rain</v>
      </c>
      <c r="K3001" s="26">
        <f>VLOOKUP(A3001,[1]FloodArchive!$A$2:$P$6003,14,FALSE)</f>
        <v>1</v>
      </c>
      <c r="L3001" s="23">
        <f>VLOOKUP(A3001,[1]FloodArchive!$A$2:$P$6000,7,FALSE)</f>
        <v>18316.689999999999</v>
      </c>
      <c r="M3001" s="27">
        <f t="shared" si="148"/>
        <v>4.9618169996168913</v>
      </c>
      <c r="N3001" s="23">
        <f>VLOOKUP(A3001,[1]FloodArchive!$A$2:$P$6000,5,FALSE)</f>
        <v>125.768</v>
      </c>
      <c r="O3001" s="23">
        <f>VLOOKUP(A3001,[1]FloodArchive!$A$2:$P$6000,6,FALSE)</f>
        <v>8.88096</v>
      </c>
      <c r="P3001" s="33" t="s">
        <v>5654</v>
      </c>
    </row>
    <row r="3002" spans="1:16" ht="39.950000000000003" customHeight="1" x14ac:dyDescent="0.2">
      <c r="A3002" s="138">
        <f t="shared" si="146"/>
        <v>1214</v>
      </c>
      <c r="B3002" s="21" t="str">
        <f>VLOOKUP(A3002,[1]FloodArchive!$A$2:$N$6000,3,FALSE)</f>
        <v>Ecuador</v>
      </c>
      <c r="C3002" s="22" t="s">
        <v>5655</v>
      </c>
      <c r="D3002" s="24">
        <f>VLOOKUP(A3002,[1]FloodArchive!$A$2:$P$6000,8,FALSE)</f>
        <v>35498</v>
      </c>
      <c r="E3002" s="24">
        <f>VLOOKUP(A3002,[1]FloodArchive!$A$2:$P$6000,9,FALSE)</f>
        <v>35513</v>
      </c>
      <c r="F3002" s="25">
        <f t="shared" si="147"/>
        <v>16</v>
      </c>
      <c r="G3002" s="23">
        <f>VLOOKUP(A3002,[1]FloodArchive!$A$2:$P$6000,11,FALSE)</f>
        <v>12</v>
      </c>
      <c r="H3002" s="23">
        <f>VLOOKUP(A3002,[1]FloodArchive!$A$2:$P$6000,12,FALSE)</f>
        <v>1000</v>
      </c>
      <c r="I3002" s="36"/>
      <c r="J3002" s="23" t="str">
        <f>VLOOKUP(A3002,[1]FloodArchive!$A$2:$P$6000,13,FALSE)</f>
        <v>Heavy rain</v>
      </c>
      <c r="K3002" s="26">
        <f>VLOOKUP(A3002,[1]FloodArchive!$A$2:$P$6003,14,FALSE)</f>
        <v>1</v>
      </c>
      <c r="L3002" s="23">
        <f>VLOOKUP(A3002,[1]FloodArchive!$A$2:$P$6000,7,FALSE)</f>
        <v>25946.27</v>
      </c>
      <c r="M3002" s="27">
        <f t="shared" si="148"/>
        <v>5.618194915751749</v>
      </c>
      <c r="N3002" s="23">
        <f>VLOOKUP(A3002,[1]FloodArchive!$A$2:$P$6000,5,FALSE)</f>
        <v>-80.161799999999999</v>
      </c>
      <c r="O3002" s="23">
        <f>VLOOKUP(A3002,[1]FloodArchive!$A$2:$P$6000,6,FALSE)</f>
        <v>-2.7577500000000001</v>
      </c>
      <c r="P3002" s="33" t="s">
        <v>5656</v>
      </c>
    </row>
    <row r="3003" spans="1:16" ht="39.950000000000003" customHeight="1" x14ac:dyDescent="0.2">
      <c r="A3003" s="138">
        <f t="shared" si="146"/>
        <v>1213</v>
      </c>
      <c r="B3003" s="21" t="str">
        <f>VLOOKUP(A3003,[1]FloodArchive!$A$2:$N$6000,3,FALSE)</f>
        <v>Saudi Arabia</v>
      </c>
      <c r="C3003" s="22" t="s">
        <v>5657</v>
      </c>
      <c r="D3003" s="24">
        <f>VLOOKUP(A3003,[1]FloodArchive!$A$2:$P$6000,8,FALSE)</f>
        <v>35514</v>
      </c>
      <c r="E3003" s="24">
        <f>VLOOKUP(A3003,[1]FloodArchive!$A$2:$P$6000,9,FALSE)</f>
        <v>35517</v>
      </c>
      <c r="F3003" s="25">
        <f t="shared" si="147"/>
        <v>4</v>
      </c>
      <c r="G3003" s="23">
        <f>VLOOKUP(A3003,[1]FloodArchive!$A$2:$P$6000,11,FALSE)</f>
        <v>16</v>
      </c>
      <c r="H3003" s="23">
        <f>VLOOKUP(A3003,[1]FloodArchive!$A$2:$P$6000,12,FALSE)</f>
        <v>0</v>
      </c>
      <c r="I3003" s="36">
        <v>276000000</v>
      </c>
      <c r="J3003" s="23" t="str">
        <f>VLOOKUP(A3003,[1]FloodArchive!$A$2:$P$6000,13,FALSE)</f>
        <v>Heavy rain</v>
      </c>
      <c r="K3003" s="26">
        <f>VLOOKUP(A3003,[1]FloodArchive!$A$2:$P$6003,14,FALSE)</f>
        <v>1</v>
      </c>
      <c r="L3003" s="23">
        <f>VLOOKUP(A3003,[1]FloodArchive!$A$2:$P$6000,7,FALSE)</f>
        <v>98253.71</v>
      </c>
      <c r="M3003" s="27">
        <f t="shared" si="148"/>
        <v>5.5944089493790692</v>
      </c>
      <c r="N3003" s="23">
        <f>VLOOKUP(A3003,[1]FloodArchive!$A$2:$P$6000,5,FALSE)</f>
        <v>43.473799999999997</v>
      </c>
      <c r="O3003" s="23">
        <f>VLOOKUP(A3003,[1]FloodArchive!$A$2:$P$6000,6,FALSE)</f>
        <v>18.9038</v>
      </c>
      <c r="P3003" s="33"/>
    </row>
    <row r="3004" spans="1:16" ht="39.950000000000003" customHeight="1" x14ac:dyDescent="0.2">
      <c r="A3004" s="138">
        <f t="shared" si="146"/>
        <v>1212</v>
      </c>
      <c r="B3004" s="21" t="str">
        <f>VLOOKUP(A3004,[1]FloodArchive!$A$2:$N$6000,3,FALSE)</f>
        <v>Iran</v>
      </c>
      <c r="C3004" s="22" t="s">
        <v>5658</v>
      </c>
      <c r="D3004" s="24">
        <f>VLOOKUP(A3004,[1]FloodArchive!$A$2:$P$6000,8,FALSE)</f>
        <v>35514</v>
      </c>
      <c r="E3004" s="24">
        <f>VLOOKUP(A3004,[1]FloodArchive!$A$2:$P$6000,9,FALSE)</f>
        <v>35519</v>
      </c>
      <c r="F3004" s="25">
        <f t="shared" si="147"/>
        <v>6</v>
      </c>
      <c r="G3004" s="23">
        <f>VLOOKUP(A3004,[1]FloodArchive!$A$2:$P$6000,11,FALSE)</f>
        <v>2</v>
      </c>
      <c r="H3004" s="23">
        <f>VLOOKUP(A3004,[1]FloodArchive!$A$2:$P$6000,12,FALSE)</f>
        <v>0</v>
      </c>
      <c r="I3004" s="36">
        <v>1000000000</v>
      </c>
      <c r="J3004" s="23" t="str">
        <f>VLOOKUP(A3004,[1]FloodArchive!$A$2:$P$6000,13,FALSE)</f>
        <v>Heavy rain</v>
      </c>
      <c r="K3004" s="26">
        <f>VLOOKUP(A3004,[1]FloodArchive!$A$2:$P$6003,14,FALSE)</f>
        <v>1</v>
      </c>
      <c r="L3004" s="23">
        <f>VLOOKUP(A3004,[1]FloodArchive!$A$2:$P$6000,7,FALSE)</f>
        <v>488269.97</v>
      </c>
      <c r="M3004" s="27">
        <f t="shared" si="148"/>
        <v>6.4668112651360463</v>
      </c>
      <c r="N3004" s="23">
        <f>VLOOKUP(A3004,[1]FloodArchive!$A$2:$P$6000,5,FALSE)</f>
        <v>52.696399999999997</v>
      </c>
      <c r="O3004" s="23">
        <f>VLOOKUP(A3004,[1]FloodArchive!$A$2:$P$6000,6,FALSE)</f>
        <v>30.0776</v>
      </c>
      <c r="P3004" s="33"/>
    </row>
    <row r="3005" spans="1:16" ht="39.950000000000003" customHeight="1" x14ac:dyDescent="0.2">
      <c r="A3005" s="138">
        <f t="shared" si="146"/>
        <v>1211</v>
      </c>
      <c r="B3005" s="21" t="str">
        <f>VLOOKUP(A3005,[1]FloodArchive!$A$2:$N$6000,3,FALSE)</f>
        <v>Jordan</v>
      </c>
      <c r="C3005" s="22" t="s">
        <v>5659</v>
      </c>
      <c r="D3005" s="24">
        <f>VLOOKUP(A3005,[1]FloodArchive!$A$2:$P$6000,8,FALSE)</f>
        <v>35483</v>
      </c>
      <c r="E3005" s="24">
        <f>VLOOKUP(A3005,[1]FloodArchive!$A$2:$P$6000,9,FALSE)</f>
        <v>35487</v>
      </c>
      <c r="F3005" s="25">
        <f t="shared" si="147"/>
        <v>5</v>
      </c>
      <c r="G3005" s="23">
        <f>VLOOKUP(A3005,[1]FloodArchive!$A$2:$P$6000,11,FALSE)</f>
        <v>4</v>
      </c>
      <c r="H3005" s="23">
        <f>VLOOKUP(A3005,[1]FloodArchive!$A$2:$P$6000,12,FALSE)</f>
        <v>0</v>
      </c>
      <c r="I3005" s="36"/>
      <c r="J3005" s="23" t="str">
        <f>VLOOKUP(A3005,[1]FloodArchive!$A$2:$P$6000,13,FALSE)</f>
        <v>Heavy rain</v>
      </c>
      <c r="K3005" s="26">
        <f>VLOOKUP(A3005,[1]FloodArchive!$A$2:$P$6003,14,FALSE)</f>
        <v>1</v>
      </c>
      <c r="L3005" s="23">
        <f>VLOOKUP(A3005,[1]FloodArchive!$A$2:$P$6000,7,FALSE)</f>
        <v>1208.77</v>
      </c>
      <c r="M3005" s="27">
        <f t="shared" si="148"/>
        <v>3.7813136772122107</v>
      </c>
      <c r="N3005" s="23">
        <f>VLOOKUP(A3005,[1]FloodArchive!$A$2:$P$6000,5,FALSE)</f>
        <v>35.981400000000001</v>
      </c>
      <c r="O3005" s="23">
        <f>VLOOKUP(A3005,[1]FloodArchive!$A$2:$P$6000,6,FALSE)</f>
        <v>31.933499999999999</v>
      </c>
      <c r="P3005" s="33" t="s">
        <v>5660</v>
      </c>
    </row>
    <row r="3006" spans="1:16" ht="39.950000000000003" customHeight="1" x14ac:dyDescent="0.2">
      <c r="A3006" s="138">
        <f t="shared" si="146"/>
        <v>1210</v>
      </c>
      <c r="B3006" s="21" t="str">
        <f>VLOOKUP(A3006,[1]FloodArchive!$A$2:$N$6000,3,FALSE)</f>
        <v>USA</v>
      </c>
      <c r="C3006" s="22" t="s">
        <v>5661</v>
      </c>
      <c r="D3006" s="24">
        <f>VLOOKUP(A3006,[1]FloodArchive!$A$2:$P$6000,8,FALSE)</f>
        <v>35425</v>
      </c>
      <c r="E3006" s="24">
        <f>VLOOKUP(A3006,[1]FloodArchive!$A$2:$P$6000,9,FALSE)</f>
        <v>35433</v>
      </c>
      <c r="F3006" s="25">
        <f t="shared" si="147"/>
        <v>9</v>
      </c>
      <c r="G3006" s="23">
        <f>VLOOKUP(A3006,[1]FloodArchive!$A$2:$P$6000,11,FALSE)</f>
        <v>23</v>
      </c>
      <c r="H3006" s="23">
        <f>VLOOKUP(A3006,[1]FloodArchive!$A$2:$P$6000,12,FALSE)</f>
        <v>110000</v>
      </c>
      <c r="I3006" s="36">
        <v>1800000000</v>
      </c>
      <c r="J3006" s="23" t="str">
        <f>VLOOKUP(A3006,[1]FloodArchive!$A$2:$P$6000,13,FALSE)</f>
        <v>Heavy rain</v>
      </c>
      <c r="K3006" s="26">
        <f>VLOOKUP(A3006,[1]FloodArchive!$A$2:$P$6003,14,FALSE)</f>
        <v>1</v>
      </c>
      <c r="L3006" s="23">
        <f>VLOOKUP(A3006,[1]FloodArchive!$A$2:$P$6000,7,FALSE)</f>
        <v>717982.08</v>
      </c>
      <c r="M3006" s="27">
        <f t="shared" si="148"/>
        <v>6.8103561143303208</v>
      </c>
      <c r="N3006" s="23">
        <f>VLOOKUP(A3006,[1]FloodArchive!$A$2:$P$6000,5,FALSE)</f>
        <v>-120.005</v>
      </c>
      <c r="O3006" s="23">
        <f>VLOOKUP(A3006,[1]FloodArchive!$A$2:$P$6000,6,FALSE)</f>
        <v>41.2971</v>
      </c>
      <c r="P3006" s="33"/>
    </row>
    <row r="3007" spans="1:16" ht="39.950000000000003" customHeight="1" x14ac:dyDescent="0.2">
      <c r="A3007" s="138">
        <f t="shared" si="146"/>
        <v>1209</v>
      </c>
      <c r="B3007" s="21" t="str">
        <f>VLOOKUP(A3007,[1]FloodArchive!$A$2:$N$6000,3,FALSE)</f>
        <v>Georgia</v>
      </c>
      <c r="C3007" s="22" t="s">
        <v>5662</v>
      </c>
      <c r="D3007" s="24">
        <f>VLOOKUP(A3007,[1]FloodArchive!$A$2:$P$6000,8,FALSE)</f>
        <v>35431</v>
      </c>
      <c r="E3007" s="24">
        <f>VLOOKUP(A3007,[1]FloodArchive!$A$2:$P$6000,9,FALSE)</f>
        <v>35436</v>
      </c>
      <c r="F3007" s="25">
        <f t="shared" si="147"/>
        <v>6</v>
      </c>
      <c r="G3007" s="23">
        <f>VLOOKUP(A3007,[1]FloodArchive!$A$2:$P$6000,11,FALSE)</f>
        <v>3</v>
      </c>
      <c r="H3007" s="23">
        <f>VLOOKUP(A3007,[1]FloodArchive!$A$2:$P$6000,12,FALSE)</f>
        <v>0</v>
      </c>
      <c r="I3007" s="36">
        <v>5000000</v>
      </c>
      <c r="J3007" s="23" t="str">
        <f>VLOOKUP(A3007,[1]FloodArchive!$A$2:$P$6000,13,FALSE)</f>
        <v>Rain and snowmelt</v>
      </c>
      <c r="K3007" s="26">
        <f>VLOOKUP(A3007,[1]FloodArchive!$A$2:$P$6003,14,FALSE)</f>
        <v>1</v>
      </c>
      <c r="L3007" s="23">
        <f>VLOOKUP(A3007,[1]FloodArchive!$A$2:$P$6000,7,FALSE)</f>
        <v>56749.17</v>
      </c>
      <c r="M3007" s="27">
        <f t="shared" si="148"/>
        <v>5.5321107644064078</v>
      </c>
      <c r="N3007" s="23">
        <f>VLOOKUP(A3007,[1]FloodArchive!$A$2:$P$6000,5,FALSE)</f>
        <v>44.168599999999998</v>
      </c>
      <c r="O3007" s="23">
        <f>VLOOKUP(A3007,[1]FloodArchive!$A$2:$P$6000,6,FALSE)</f>
        <v>42.149700000000003</v>
      </c>
      <c r="P3007" s="33" t="s">
        <v>5663</v>
      </c>
    </row>
    <row r="3008" spans="1:16" ht="39.950000000000003" customHeight="1" x14ac:dyDescent="0.2">
      <c r="A3008" s="138">
        <f t="shared" si="146"/>
        <v>1208</v>
      </c>
      <c r="B3008" s="21" t="str">
        <f>VLOOKUP(A3008,[1]FloodArchive!$A$2:$N$6000,3,FALSE)</f>
        <v>Morocco</v>
      </c>
      <c r="C3008" s="22" t="s">
        <v>5664</v>
      </c>
      <c r="D3008" s="24">
        <f>VLOOKUP(A3008,[1]FloodArchive!$A$2:$P$6000,8,FALSE)</f>
        <v>35435</v>
      </c>
      <c r="E3008" s="24">
        <f>VLOOKUP(A3008,[1]FloodArchive!$A$2:$P$6000,9,FALSE)</f>
        <v>35437</v>
      </c>
      <c r="F3008" s="25">
        <f t="shared" si="147"/>
        <v>3</v>
      </c>
      <c r="G3008" s="23">
        <f>VLOOKUP(A3008,[1]FloodArchive!$A$2:$P$6000,11,FALSE)</f>
        <v>23</v>
      </c>
      <c r="H3008" s="23">
        <f>VLOOKUP(A3008,[1]FloodArchive!$A$2:$P$6000,12,FALSE)</f>
        <v>0</v>
      </c>
      <c r="I3008" s="36"/>
      <c r="J3008" s="23" t="str">
        <f>VLOOKUP(A3008,[1]FloodArchive!$A$2:$P$6000,13,FALSE)</f>
        <v>Heavy rain</v>
      </c>
      <c r="K3008" s="26">
        <f>VLOOKUP(A3008,[1]FloodArchive!$A$2:$P$6003,14,FALSE)</f>
        <v>1</v>
      </c>
      <c r="L3008" s="23">
        <f>VLOOKUP(A3008,[1]FloodArchive!$A$2:$P$6000,7,FALSE)</f>
        <v>9158.6299999999992</v>
      </c>
      <c r="M3008" s="27">
        <f t="shared" si="148"/>
        <v>4.4389517690055813</v>
      </c>
      <c r="N3008" s="23">
        <f>VLOOKUP(A3008,[1]FloodArchive!$A$2:$P$6000,5,FALSE)</f>
        <v>-5.9237299999999999</v>
      </c>
      <c r="O3008" s="23">
        <f>VLOOKUP(A3008,[1]FloodArchive!$A$2:$P$6000,6,FALSE)</f>
        <v>33.022500000000001</v>
      </c>
      <c r="P3008" s="33" t="s">
        <v>5125</v>
      </c>
    </row>
    <row r="3009" spans="1:16" ht="39.950000000000003" customHeight="1" x14ac:dyDescent="0.2">
      <c r="A3009" s="138">
        <f t="shared" si="146"/>
        <v>1207</v>
      </c>
      <c r="B3009" s="21" t="str">
        <f>VLOOKUP(A3009,[1]FloodArchive!$A$2:$N$6000,3,FALSE)</f>
        <v>Brazil</v>
      </c>
      <c r="C3009" s="22" t="s">
        <v>5665</v>
      </c>
      <c r="D3009" s="24">
        <f>VLOOKUP(A3009,[1]FloodArchive!$A$2:$P$6000,8,FALSE)</f>
        <v>35431</v>
      </c>
      <c r="E3009" s="24">
        <f>VLOOKUP(A3009,[1]FloodArchive!$A$2:$P$6000,9,FALSE)</f>
        <v>35438</v>
      </c>
      <c r="F3009" s="25">
        <f t="shared" si="147"/>
        <v>8</v>
      </c>
      <c r="G3009" s="23">
        <f>VLOOKUP(A3009,[1]FloodArchive!$A$2:$P$6000,11,FALSE)</f>
        <v>81</v>
      </c>
      <c r="H3009" s="23">
        <f>VLOOKUP(A3009,[1]FloodArchive!$A$2:$P$6000,12,FALSE)</f>
        <v>43000</v>
      </c>
      <c r="I3009" s="36"/>
      <c r="J3009" s="23" t="str">
        <f>VLOOKUP(A3009,[1]FloodArchive!$A$2:$P$6000,13,FALSE)</f>
        <v>Heavy rain</v>
      </c>
      <c r="K3009" s="26">
        <f>VLOOKUP(A3009,[1]FloodArchive!$A$2:$P$6003,14,FALSE)</f>
        <v>1</v>
      </c>
      <c r="L3009" s="23">
        <f>VLOOKUP(A3009,[1]FloodArchive!$A$2:$P$6000,7,FALSE)</f>
        <v>346997.05</v>
      </c>
      <c r="M3009" s="27">
        <f t="shared" si="148"/>
        <v>6.4434157696382419</v>
      </c>
      <c r="N3009" s="23">
        <f>VLOOKUP(A3009,[1]FloodArchive!$A$2:$P$6000,5,FALSE)</f>
        <v>-44.438600000000001</v>
      </c>
      <c r="O3009" s="23">
        <f>VLOOKUP(A3009,[1]FloodArchive!$A$2:$P$6000,6,FALSE)</f>
        <v>-19.297999999999998</v>
      </c>
      <c r="P3009" s="33" t="s">
        <v>5666</v>
      </c>
    </row>
    <row r="3010" spans="1:16" ht="39.950000000000003" customHeight="1" x14ac:dyDescent="0.2">
      <c r="A3010" s="138">
        <f t="shared" si="146"/>
        <v>1206</v>
      </c>
      <c r="B3010" s="21" t="str">
        <f>VLOOKUP(A3010,[1]FloodArchive!$A$2:$N$6000,3,FALSE)</f>
        <v>Turkey</v>
      </c>
      <c r="C3010" s="22" t="s">
        <v>5667</v>
      </c>
      <c r="D3010" s="24">
        <f>VLOOKUP(A3010,[1]FloodArchive!$A$2:$P$6000,8,FALSE)</f>
        <v>35438</v>
      </c>
      <c r="E3010" s="24">
        <f>VLOOKUP(A3010,[1]FloodArchive!$A$2:$P$6000,9,FALSE)</f>
        <v>35440</v>
      </c>
      <c r="F3010" s="25">
        <f t="shared" si="147"/>
        <v>3</v>
      </c>
      <c r="G3010" s="23">
        <f>VLOOKUP(A3010,[1]FloodArchive!$A$2:$P$6000,11,FALSE)</f>
        <v>3</v>
      </c>
      <c r="H3010" s="23">
        <f>VLOOKUP(A3010,[1]FloodArchive!$A$2:$P$6000,12,FALSE)</f>
        <v>100</v>
      </c>
      <c r="I3010" s="36"/>
      <c r="J3010" s="23" t="str">
        <f>VLOOKUP(A3010,[1]FloodArchive!$A$2:$P$6000,13,FALSE)</f>
        <v>Heavy rain</v>
      </c>
      <c r="K3010" s="26">
        <f>VLOOKUP(A3010,[1]FloodArchive!$A$2:$P$6003,14,FALSE)</f>
        <v>2</v>
      </c>
      <c r="L3010" s="23">
        <f>VLOOKUP(A3010,[1]FloodArchive!$A$2:$P$6000,7,FALSE)</f>
        <v>73848.78</v>
      </c>
      <c r="M3010" s="27">
        <f t="shared" si="148"/>
        <v>5.6464945754392701</v>
      </c>
      <c r="N3010" s="23">
        <f>VLOOKUP(A3010,[1]FloodArchive!$A$2:$P$6000,5,FALSE)</f>
        <v>27.191500000000001</v>
      </c>
      <c r="O3010" s="23">
        <f>VLOOKUP(A3010,[1]FloodArchive!$A$2:$P$6000,6,FALSE)</f>
        <v>39.040999999999997</v>
      </c>
      <c r="P3010" s="33"/>
    </row>
    <row r="3011" spans="1:16" ht="39.950000000000003" customHeight="1" x14ac:dyDescent="0.2">
      <c r="A3011" s="138">
        <f t="shared" si="146"/>
        <v>1205</v>
      </c>
      <c r="B3011" s="21" t="str">
        <f>VLOOKUP(A3011,[1]FloodArchive!$A$2:$N$6000,3,FALSE)</f>
        <v>Greece</v>
      </c>
      <c r="C3011" s="22" t="s">
        <v>5668</v>
      </c>
      <c r="D3011" s="24">
        <f>VLOOKUP(A3011,[1]FloodArchive!$A$2:$P$6000,8,FALSE)</f>
        <v>35442</v>
      </c>
      <c r="E3011" s="24">
        <f>VLOOKUP(A3011,[1]FloodArchive!$A$2:$P$6000,9,FALSE)</f>
        <v>35444</v>
      </c>
      <c r="F3011" s="25">
        <f t="shared" si="147"/>
        <v>3</v>
      </c>
      <c r="G3011" s="23">
        <f>VLOOKUP(A3011,[1]FloodArchive!$A$2:$P$6000,11,FALSE)</f>
        <v>6</v>
      </c>
      <c r="H3011" s="23">
        <f>VLOOKUP(A3011,[1]FloodArchive!$A$2:$P$6000,12,FALSE)</f>
        <v>300</v>
      </c>
      <c r="I3011" s="36">
        <v>1650000</v>
      </c>
      <c r="J3011" s="23" t="str">
        <f>VLOOKUP(A3011,[1]FloodArchive!$A$2:$P$6000,13,FALSE)</f>
        <v>Heavy rain</v>
      </c>
      <c r="K3011" s="26">
        <f>VLOOKUP(A3011,[1]FloodArchive!$A$2:$P$6003,14,FALSE)</f>
        <v>2</v>
      </c>
      <c r="L3011" s="23">
        <f>VLOOKUP(A3011,[1]FloodArchive!$A$2:$P$6000,7,FALSE)</f>
        <v>34742.28</v>
      </c>
      <c r="M3011" s="27">
        <f t="shared" si="148"/>
        <v>5.3190095664788002</v>
      </c>
      <c r="N3011" s="23">
        <f>VLOOKUP(A3011,[1]FloodArchive!$A$2:$P$6000,5,FALSE)</f>
        <v>22.598700000000001</v>
      </c>
      <c r="O3011" s="23">
        <f>VLOOKUP(A3011,[1]FloodArchive!$A$2:$P$6000,6,FALSE)</f>
        <v>37.509599999999999</v>
      </c>
      <c r="P3011" s="33" t="s">
        <v>5669</v>
      </c>
    </row>
    <row r="3012" spans="1:16" ht="39.950000000000003" customHeight="1" x14ac:dyDescent="0.2">
      <c r="A3012" s="138">
        <f t="shared" si="146"/>
        <v>1204</v>
      </c>
      <c r="B3012" s="21" t="str">
        <f>VLOOKUP(A3012,[1]FloodArchive!$A$2:$N$6000,3,FALSE)</f>
        <v>China</v>
      </c>
      <c r="C3012" s="22" t="s">
        <v>5670</v>
      </c>
      <c r="D3012" s="24">
        <f>VLOOKUP(A3012,[1]FloodArchive!$A$2:$P$6000,8,FALSE)</f>
        <v>35444</v>
      </c>
      <c r="E3012" s="24">
        <f>VLOOKUP(A3012,[1]FloodArchive!$A$2:$P$6000,9,FALSE)</f>
        <v>35448</v>
      </c>
      <c r="F3012" s="25">
        <f t="shared" si="147"/>
        <v>5</v>
      </c>
      <c r="G3012" s="23">
        <f>VLOOKUP(A3012,[1]FloodArchive!$A$2:$P$6000,11,FALSE)</f>
        <v>21</v>
      </c>
      <c r="H3012" s="23">
        <f>VLOOKUP(A3012,[1]FloodArchive!$A$2:$P$6000,12,FALSE)</f>
        <v>50400</v>
      </c>
      <c r="I3012" s="36"/>
      <c r="J3012" s="23" t="str">
        <f>VLOOKUP(A3012,[1]FloodArchive!$A$2:$P$6000,13,FALSE)</f>
        <v>Rain and snowmelt</v>
      </c>
      <c r="K3012" s="26">
        <f>VLOOKUP(A3012,[1]FloodArchive!$A$2:$P$6003,14,FALSE)</f>
        <v>1</v>
      </c>
      <c r="L3012" s="23">
        <f>VLOOKUP(A3012,[1]FloodArchive!$A$2:$P$6000,7,FALSE)</f>
        <v>62966.22</v>
      </c>
      <c r="M3012" s="27">
        <f t="shared" si="148"/>
        <v>5.4980776267723357</v>
      </c>
      <c r="N3012" s="23">
        <f>VLOOKUP(A3012,[1]FloodArchive!$A$2:$P$6000,5,FALSE)</f>
        <v>83.119900000000001</v>
      </c>
      <c r="O3012" s="23">
        <f>VLOOKUP(A3012,[1]FloodArchive!$A$2:$P$6000,6,FALSE)</f>
        <v>43.436100000000003</v>
      </c>
      <c r="P3012" s="33" t="s">
        <v>5671</v>
      </c>
    </row>
    <row r="3013" spans="1:16" ht="39.950000000000003" customHeight="1" x14ac:dyDescent="0.2">
      <c r="A3013" s="138">
        <f t="shared" si="146"/>
        <v>1203</v>
      </c>
      <c r="B3013" s="21" t="str">
        <f>VLOOKUP(A3013,[1]FloodArchive!$A$2:$N$6000,3,FALSE)</f>
        <v>Saudi Arabia</v>
      </c>
      <c r="C3013" s="22" t="s">
        <v>5672</v>
      </c>
      <c r="D3013" s="24">
        <f>VLOOKUP(A3013,[1]FloodArchive!$A$2:$P$6000,8,FALSE)</f>
        <v>35437</v>
      </c>
      <c r="E3013" s="24">
        <f>VLOOKUP(A3013,[1]FloodArchive!$A$2:$P$6000,9,FALSE)</f>
        <v>35438</v>
      </c>
      <c r="F3013" s="25">
        <f t="shared" si="147"/>
        <v>2</v>
      </c>
      <c r="G3013" s="23">
        <f>VLOOKUP(A3013,[1]FloodArchive!$A$2:$P$6000,11,FALSE)</f>
        <v>10</v>
      </c>
      <c r="H3013" s="23">
        <f>VLOOKUP(A3013,[1]FloodArchive!$A$2:$P$6000,12,FALSE)</f>
        <v>0</v>
      </c>
      <c r="I3013" s="36"/>
      <c r="J3013" s="23" t="str">
        <f>VLOOKUP(A3013,[1]FloodArchive!$A$2:$P$6000,13,FALSE)</f>
        <v>Heavy rain</v>
      </c>
      <c r="K3013" s="26">
        <f>VLOOKUP(A3013,[1]FloodArchive!$A$2:$P$6003,14,FALSE)</f>
        <v>1</v>
      </c>
      <c r="L3013" s="23">
        <f>VLOOKUP(A3013,[1]FloodArchive!$A$2:$P$6000,7,FALSE)</f>
        <v>131573.32</v>
      </c>
      <c r="M3013" s="27">
        <f t="shared" si="148"/>
        <v>5.4201978290795925</v>
      </c>
      <c r="N3013" s="23">
        <f>VLOOKUP(A3013,[1]FloodArchive!$A$2:$P$6000,5,FALSE)</f>
        <v>39.3523</v>
      </c>
      <c r="O3013" s="23">
        <f>VLOOKUP(A3013,[1]FloodArchive!$A$2:$P$6000,6,FALSE)</f>
        <v>22.624300000000002</v>
      </c>
      <c r="P3013" s="33"/>
    </row>
    <row r="3014" spans="1:16" ht="39.950000000000003" customHeight="1" x14ac:dyDescent="0.2">
      <c r="A3014" s="138">
        <f t="shared" si="146"/>
        <v>1202</v>
      </c>
      <c r="B3014" s="21" t="str">
        <f>VLOOKUP(A3014,[1]FloodArchive!$A$2:$N$6000,3,FALSE)</f>
        <v>Brazil</v>
      </c>
      <c r="C3014" s="22" t="s">
        <v>5673</v>
      </c>
      <c r="D3014" s="24">
        <f>VLOOKUP(A3014,[1]FloodArchive!$A$2:$P$6000,8,FALSE)</f>
        <v>35452</v>
      </c>
      <c r="E3014" s="24">
        <f>VLOOKUP(A3014,[1]FloodArchive!$A$2:$P$6000,9,FALSE)</f>
        <v>35457</v>
      </c>
      <c r="F3014" s="25">
        <f t="shared" si="147"/>
        <v>6</v>
      </c>
      <c r="G3014" s="23">
        <f>VLOOKUP(A3014,[1]FloodArchive!$A$2:$P$6000,11,FALSE)</f>
        <v>10</v>
      </c>
      <c r="H3014" s="23">
        <f>VLOOKUP(A3014,[1]FloodArchive!$A$2:$P$6000,12,FALSE)</f>
        <v>11000</v>
      </c>
      <c r="I3014" s="36">
        <v>157000000</v>
      </c>
      <c r="J3014" s="23" t="str">
        <f>VLOOKUP(A3014,[1]FloodArchive!$A$2:$P$6000,13,FALSE)</f>
        <v>Heavy rain</v>
      </c>
      <c r="K3014" s="26">
        <f>VLOOKUP(A3014,[1]FloodArchive!$A$2:$P$6003,14,FALSE)</f>
        <v>1</v>
      </c>
      <c r="L3014" s="23">
        <f>VLOOKUP(A3014,[1]FloodArchive!$A$2:$P$6000,7,FALSE)</f>
        <v>97027.22</v>
      </c>
      <c r="M3014" s="27">
        <f t="shared" si="148"/>
        <v>5.7650448386441369</v>
      </c>
      <c r="N3014" s="23">
        <f>VLOOKUP(A3014,[1]FloodArchive!$A$2:$P$6000,5,FALSE)</f>
        <v>-49.055799999999998</v>
      </c>
      <c r="O3014" s="23">
        <f>VLOOKUP(A3014,[1]FloodArchive!$A$2:$P$6000,6,FALSE)</f>
        <v>-23.899899999999999</v>
      </c>
      <c r="P3014" s="33" t="s">
        <v>5674</v>
      </c>
    </row>
    <row r="3015" spans="1:16" ht="39.950000000000003" customHeight="1" x14ac:dyDescent="0.2">
      <c r="A3015" s="138">
        <f t="shared" si="146"/>
        <v>1201</v>
      </c>
      <c r="B3015" s="21" t="str">
        <f>VLOOKUP(A3015,[1]FloodArchive!$A$2:$N$6000,3,FALSE)</f>
        <v>Tanzania</v>
      </c>
      <c r="C3015" s="22" t="s">
        <v>5675</v>
      </c>
      <c r="D3015" s="24">
        <f>VLOOKUP(A3015,[1]FloodArchive!$A$2:$P$6000,8,FALSE)</f>
        <v>35784</v>
      </c>
      <c r="E3015" s="24">
        <f>VLOOKUP(A3015,[1]FloodArchive!$A$2:$P$6000,9,FALSE)</f>
        <v>35795</v>
      </c>
      <c r="F3015" s="25">
        <f t="shared" si="147"/>
        <v>12</v>
      </c>
      <c r="G3015" s="23">
        <f>VLOOKUP(A3015,[1]FloodArchive!$A$2:$P$6000,11,FALSE)</f>
        <v>38</v>
      </c>
      <c r="H3015" s="23">
        <f>VLOOKUP(A3015,[1]FloodArchive!$A$2:$P$6000,12,FALSE)</f>
        <v>104000</v>
      </c>
      <c r="I3015" s="36"/>
      <c r="J3015" s="23" t="str">
        <f>VLOOKUP(A3015,[1]FloodArchive!$A$2:$P$6000,13,FALSE)</f>
        <v>Heavy rain</v>
      </c>
      <c r="K3015" s="26">
        <f>VLOOKUP(A3015,[1]FloodArchive!$A$2:$P$6003,14,FALSE)</f>
        <v>1</v>
      </c>
      <c r="L3015" s="23">
        <f>VLOOKUP(A3015,[1]FloodArchive!$A$2:$P$6000,7,FALSE)</f>
        <v>323808.14</v>
      </c>
      <c r="M3015" s="27">
        <f t="shared" si="148"/>
        <v>6.5894690080457341</v>
      </c>
      <c r="N3015" s="23">
        <f>VLOOKUP(A3015,[1]FloodArchive!$A$2:$P$6000,5,FALSE)</f>
        <v>34.025300000000001</v>
      </c>
      <c r="O3015" s="23">
        <f>VLOOKUP(A3015,[1]FloodArchive!$A$2:$P$6000,6,FALSE)</f>
        <v>-6.0841900000000004</v>
      </c>
      <c r="P3015" s="33"/>
    </row>
    <row r="3016" spans="1:16" ht="39.950000000000003" customHeight="1" x14ac:dyDescent="0.2">
      <c r="A3016" s="138">
        <f t="shared" si="146"/>
        <v>1200</v>
      </c>
      <c r="B3016" s="21" t="str">
        <f>VLOOKUP(A3016,[1]FloodArchive!$A$2:$N$6000,3,FALSE)</f>
        <v>Albania</v>
      </c>
      <c r="C3016" s="22" t="s">
        <v>5676</v>
      </c>
      <c r="D3016" s="24">
        <f>VLOOKUP(A3016,[1]FloodArchive!$A$2:$P$6000,8,FALSE)</f>
        <v>35784</v>
      </c>
      <c r="E3016" s="24">
        <f>VLOOKUP(A3016,[1]FloodArchive!$A$2:$P$6000,9,FALSE)</f>
        <v>35787</v>
      </c>
      <c r="F3016" s="25">
        <f t="shared" si="147"/>
        <v>4</v>
      </c>
      <c r="G3016" s="23">
        <f>VLOOKUP(A3016,[1]FloodArchive!$A$2:$P$6000,11,FALSE)</f>
        <v>0</v>
      </c>
      <c r="H3016" s="23">
        <f>VLOOKUP(A3016,[1]FloodArchive!$A$2:$P$6000,12,FALSE)</f>
        <v>400</v>
      </c>
      <c r="I3016" s="36"/>
      <c r="J3016" s="23" t="str">
        <f>VLOOKUP(A3016,[1]FloodArchive!$A$2:$P$6000,13,FALSE)</f>
        <v>Heavy rain</v>
      </c>
      <c r="K3016" s="26">
        <f>VLOOKUP(A3016,[1]FloodArchive!$A$2:$P$6003,14,FALSE)</f>
        <v>1</v>
      </c>
      <c r="L3016" s="23">
        <f>VLOOKUP(A3016,[1]FloodArchive!$A$2:$P$6000,7,FALSE)</f>
        <v>1640.67</v>
      </c>
      <c r="M3016" s="27">
        <f t="shared" si="148"/>
        <v>3.8170812283278686</v>
      </c>
      <c r="N3016" s="23">
        <f>VLOOKUP(A3016,[1]FloodArchive!$A$2:$P$6000,5,FALSE)</f>
        <v>19.711400000000001</v>
      </c>
      <c r="O3016" s="23">
        <f>VLOOKUP(A3016,[1]FloodArchive!$A$2:$P$6000,6,FALSE)</f>
        <v>41.8429</v>
      </c>
      <c r="P3016" s="33" t="s">
        <v>5560</v>
      </c>
    </row>
    <row r="3017" spans="1:16" ht="39.950000000000003" customHeight="1" x14ac:dyDescent="0.2">
      <c r="A3017" s="138">
        <f t="shared" si="146"/>
        <v>1199</v>
      </c>
      <c r="B3017" s="21" t="str">
        <f>VLOOKUP(A3017,[1]FloodArchive!$A$2:$N$6000,3,FALSE)</f>
        <v>Spain</v>
      </c>
      <c r="C3017" s="22" t="s">
        <v>5677</v>
      </c>
      <c r="D3017" s="24">
        <f>VLOOKUP(A3017,[1]FloodArchive!$A$2:$P$6000,8,FALSE)</f>
        <v>35739</v>
      </c>
      <c r="E3017" s="24">
        <f>VLOOKUP(A3017,[1]FloodArchive!$A$2:$P$6000,9,FALSE)</f>
        <v>35746</v>
      </c>
      <c r="F3017" s="25">
        <f t="shared" si="147"/>
        <v>8</v>
      </c>
      <c r="G3017" s="23">
        <f>VLOOKUP(A3017,[1]FloodArchive!$A$2:$P$6000,11,FALSE)</f>
        <v>33</v>
      </c>
      <c r="H3017" s="23">
        <f>VLOOKUP(A3017,[1]FloodArchive!$A$2:$P$6000,12,FALSE)</f>
        <v>0</v>
      </c>
      <c r="I3017" s="36"/>
      <c r="J3017" s="23" t="str">
        <f>VLOOKUP(A3017,[1]FloodArchive!$A$2:$P$6000,13,FALSE)</f>
        <v>Heavy rain</v>
      </c>
      <c r="K3017" s="26">
        <f>VLOOKUP(A3017,[1]FloodArchive!$A$2:$P$6003,14,FALSE)</f>
        <v>2</v>
      </c>
      <c r="L3017" s="23">
        <f>VLOOKUP(A3017,[1]FloodArchive!$A$2:$P$6000,7,FALSE)</f>
        <v>71613.679999999993</v>
      </c>
      <c r="M3017" s="27">
        <f t="shared" si="148"/>
        <v>6.0591159739724745</v>
      </c>
      <c r="N3017" s="23">
        <f>VLOOKUP(A3017,[1]FloodArchive!$A$2:$P$6000,5,FALSE)</f>
        <v>-7.3249700000000004</v>
      </c>
      <c r="O3017" s="23">
        <f>VLOOKUP(A3017,[1]FloodArchive!$A$2:$P$6000,6,FALSE)</f>
        <v>38.624899999999997</v>
      </c>
      <c r="P3017" s="33" t="s">
        <v>5678</v>
      </c>
    </row>
    <row r="3018" spans="1:16" ht="39.950000000000003" customHeight="1" x14ac:dyDescent="0.2">
      <c r="A3018" s="138">
        <f t="shared" si="146"/>
        <v>1198</v>
      </c>
      <c r="B3018" s="21" t="str">
        <f>VLOOKUP(A3018,[1]FloodArchive!$A$2:$N$6000,3,FALSE)</f>
        <v>Vietnam</v>
      </c>
      <c r="C3018" s="22" t="s">
        <v>5679</v>
      </c>
      <c r="D3018" s="24">
        <f>VLOOKUP(A3018,[1]FloodArchive!$A$2:$P$6000,8,FALSE)</f>
        <v>35736</v>
      </c>
      <c r="E3018" s="24">
        <f>VLOOKUP(A3018,[1]FloodArchive!$A$2:$P$6000,9,FALSE)</f>
        <v>35746</v>
      </c>
      <c r="F3018" s="25">
        <f t="shared" si="147"/>
        <v>11</v>
      </c>
      <c r="G3018" s="23">
        <f>VLOOKUP(A3018,[1]FloodArchive!$A$2:$P$6000,11,FALSE)</f>
        <v>594</v>
      </c>
      <c r="H3018" s="23">
        <f>VLOOKUP(A3018,[1]FloodArchive!$A$2:$P$6000,12,FALSE)</f>
        <v>30000</v>
      </c>
      <c r="I3018" s="36">
        <v>20000000</v>
      </c>
      <c r="J3018" s="23" t="str">
        <f>VLOOKUP(A3018,[1]FloodArchive!$A$2:$P$6000,13,FALSE)</f>
        <v>Tropical cyclone</v>
      </c>
      <c r="K3018" s="26">
        <f>VLOOKUP(A3018,[1]FloodArchive!$A$2:$P$6003,14,FALSE)</f>
        <v>2</v>
      </c>
      <c r="L3018" s="23">
        <f>VLOOKUP(A3018,[1]FloodArchive!$A$2:$P$6000,7,FALSE)</f>
        <v>34008.19</v>
      </c>
      <c r="M3018" s="27">
        <f t="shared" si="148"/>
        <v>5.8740061991433361</v>
      </c>
      <c r="N3018" s="23">
        <f>VLOOKUP(A3018,[1]FloodArchive!$A$2:$P$6000,5,FALSE)</f>
        <v>105.64100000000001</v>
      </c>
      <c r="O3018" s="23">
        <f>VLOOKUP(A3018,[1]FloodArchive!$A$2:$P$6000,6,FALSE)</f>
        <v>9.7148800000000008</v>
      </c>
      <c r="P3018" s="33" t="s">
        <v>5680</v>
      </c>
    </row>
    <row r="3019" spans="1:16" ht="39.950000000000003" customHeight="1" x14ac:dyDescent="0.2">
      <c r="A3019" s="138">
        <f t="shared" ref="A3019:A3082" si="149">A3020+1</f>
        <v>1197</v>
      </c>
      <c r="B3019" s="21" t="str">
        <f>VLOOKUP(A3019,[1]FloodArchive!$A$2:$N$6000,3,FALSE)</f>
        <v>Portugal</v>
      </c>
      <c r="C3019" s="22" t="s">
        <v>5681</v>
      </c>
      <c r="D3019" s="24">
        <f>VLOOKUP(A3019,[1]FloodArchive!$A$2:$P$6000,8,FALSE)</f>
        <v>35732</v>
      </c>
      <c r="E3019" s="24">
        <f>VLOOKUP(A3019,[1]FloodArchive!$A$2:$P$6000,9,FALSE)</f>
        <v>35736</v>
      </c>
      <c r="F3019" s="25">
        <f t="shared" si="147"/>
        <v>5</v>
      </c>
      <c r="G3019" s="23">
        <f>VLOOKUP(A3019,[1]FloodArchive!$A$2:$P$6000,11,FALSE)</f>
        <v>29</v>
      </c>
      <c r="H3019" s="23">
        <f>VLOOKUP(A3019,[1]FloodArchive!$A$2:$P$6000,12,FALSE)</f>
        <v>50</v>
      </c>
      <c r="I3019" s="36"/>
      <c r="J3019" s="23" t="str">
        <f>VLOOKUP(A3019,[1]FloodArchive!$A$2:$P$6000,13,FALSE)</f>
        <v>Heavy rain</v>
      </c>
      <c r="K3019" s="26">
        <f>VLOOKUP(A3019,[1]FloodArchive!$A$2:$P$6003,14,FALSE)</f>
        <v>1</v>
      </c>
      <c r="L3019" s="23">
        <f>VLOOKUP(A3019,[1]FloodArchive!$A$2:$P$6000,7,FALSE)</f>
        <v>40357.57</v>
      </c>
      <c r="M3019" s="27">
        <f t="shared" si="148"/>
        <v>5.304895013056437</v>
      </c>
      <c r="N3019" s="23">
        <f>VLOOKUP(A3019,[1]FloodArchive!$A$2:$P$6000,5,FALSE)</f>
        <v>-8.2159600000000008</v>
      </c>
      <c r="O3019" s="23">
        <f>VLOOKUP(A3019,[1]FloodArchive!$A$2:$P$6000,6,FALSE)</f>
        <v>39.220399999999998</v>
      </c>
      <c r="P3019" s="33"/>
    </row>
    <row r="3020" spans="1:16" ht="39.950000000000003" customHeight="1" x14ac:dyDescent="0.2">
      <c r="A3020" s="138">
        <f t="shared" si="149"/>
        <v>1196</v>
      </c>
      <c r="B3020" s="21" t="str">
        <f>VLOOKUP(A3020,[1]FloodArchive!$A$2:$N$6000,3,FALSE)</f>
        <v>Mexico</v>
      </c>
      <c r="C3020" s="22" t="s">
        <v>5682</v>
      </c>
      <c r="D3020" s="24">
        <f>VLOOKUP(A3020,[1]FloodArchive!$A$2:$P$6000,8,FALSE)</f>
        <v>35730</v>
      </c>
      <c r="E3020" s="24">
        <f>VLOOKUP(A3020,[1]FloodArchive!$A$2:$P$6000,9,FALSE)</f>
        <v>35734</v>
      </c>
      <c r="F3020" s="25">
        <f t="shared" si="147"/>
        <v>5</v>
      </c>
      <c r="G3020" s="23">
        <f>VLOOKUP(A3020,[1]FloodArchive!$A$2:$P$6000,11,FALSE)</f>
        <v>8</v>
      </c>
      <c r="H3020" s="23">
        <f>VLOOKUP(A3020,[1]FloodArchive!$A$2:$P$6000,12,FALSE)</f>
        <v>1200</v>
      </c>
      <c r="I3020" s="36"/>
      <c r="J3020" s="23" t="str">
        <f>VLOOKUP(A3020,[1]FloodArchive!$A$2:$P$6000,13,FALSE)</f>
        <v>Heavy rain</v>
      </c>
      <c r="K3020" s="26">
        <f>VLOOKUP(A3020,[1]FloodArchive!$A$2:$P$6003,14,FALSE)</f>
        <v>1</v>
      </c>
      <c r="L3020" s="23">
        <f>VLOOKUP(A3020,[1]FloodArchive!$A$2:$P$6000,7,FALSE)</f>
        <v>72854.48</v>
      </c>
      <c r="M3020" s="27">
        <f t="shared" si="148"/>
        <v>5.5614262670920844</v>
      </c>
      <c r="N3020" s="23">
        <f>VLOOKUP(A3020,[1]FloodArchive!$A$2:$P$6000,5,FALSE)</f>
        <v>-92.226200000000006</v>
      </c>
      <c r="O3020" s="23">
        <f>VLOOKUP(A3020,[1]FloodArchive!$A$2:$P$6000,6,FALSE)</f>
        <v>16.264099999999999</v>
      </c>
      <c r="P3020" s="33" t="s">
        <v>5683</v>
      </c>
    </row>
    <row r="3021" spans="1:16" ht="39.950000000000003" customHeight="1" x14ac:dyDescent="0.2">
      <c r="A3021" s="138">
        <f t="shared" si="149"/>
        <v>1195</v>
      </c>
      <c r="B3021" s="21" t="str">
        <f>VLOOKUP(A3021,[1]FloodArchive!$A$2:$N$6000,3,FALSE)</f>
        <v>Somalia</v>
      </c>
      <c r="C3021" s="22" t="s">
        <v>5684</v>
      </c>
      <c r="D3021" s="24">
        <f>VLOOKUP(A3021,[1]FloodArchive!$A$2:$P$6000,8,FALSE)</f>
        <v>35722</v>
      </c>
      <c r="E3021" s="24">
        <f>VLOOKUP(A3021,[1]FloodArchive!$A$2:$P$6000,9,FALSE)</f>
        <v>35762</v>
      </c>
      <c r="F3021" s="25">
        <f t="shared" si="147"/>
        <v>41</v>
      </c>
      <c r="G3021" s="23">
        <f>VLOOKUP(A3021,[1]FloodArchive!$A$2:$P$6000,11,FALSE)</f>
        <v>2000</v>
      </c>
      <c r="H3021" s="23">
        <f>VLOOKUP(A3021,[1]FloodArchive!$A$2:$P$6000,12,FALSE)</f>
        <v>230000</v>
      </c>
      <c r="I3021" s="36"/>
      <c r="J3021" s="23" t="str">
        <f>VLOOKUP(A3021,[1]FloodArchive!$A$2:$P$6000,13,FALSE)</f>
        <v>Heavy rain</v>
      </c>
      <c r="K3021" s="26">
        <f>VLOOKUP(A3021,[1]FloodArchive!$A$2:$P$6003,14,FALSE)</f>
        <v>2</v>
      </c>
      <c r="L3021" s="23">
        <f>VLOOKUP(A3021,[1]FloodArchive!$A$2:$P$6000,7,FALSE)</f>
        <v>713804.88</v>
      </c>
      <c r="M3021" s="27">
        <f t="shared" si="148"/>
        <v>7.7673933651121105</v>
      </c>
      <c r="N3021" s="23">
        <f>VLOOKUP(A3021,[1]FloodArchive!$A$2:$P$6000,5,FALSE)</f>
        <v>43.7102</v>
      </c>
      <c r="O3021" s="23">
        <f>VLOOKUP(A3021,[1]FloodArchive!$A$2:$P$6000,6,FALSE)</f>
        <v>3.6491099999999999</v>
      </c>
      <c r="P3021" s="33" t="s">
        <v>5685</v>
      </c>
    </row>
    <row r="3022" spans="1:16" ht="39.950000000000003" customHeight="1" x14ac:dyDescent="0.2">
      <c r="A3022" s="138">
        <f t="shared" si="149"/>
        <v>1194</v>
      </c>
      <c r="B3022" s="21" t="str">
        <f>VLOOKUP(A3022,[1]FloodArchive!$A$2:$N$6000,3,FALSE)</f>
        <v>Greece</v>
      </c>
      <c r="C3022" s="22" t="s">
        <v>5686</v>
      </c>
      <c r="D3022" s="24">
        <f>VLOOKUP(A3022,[1]FloodArchive!$A$2:$P$6000,8,FALSE)</f>
        <v>35715</v>
      </c>
      <c r="E3022" s="24">
        <f>VLOOKUP(A3022,[1]FloodArchive!$A$2:$P$6000,9,FALSE)</f>
        <v>35721</v>
      </c>
      <c r="F3022" s="25">
        <f t="shared" si="147"/>
        <v>7</v>
      </c>
      <c r="G3022" s="23">
        <f>VLOOKUP(A3022,[1]FloodArchive!$A$2:$P$6000,11,FALSE)</f>
        <v>0</v>
      </c>
      <c r="H3022" s="23">
        <f>VLOOKUP(A3022,[1]FloodArchive!$A$2:$P$6000,12,FALSE)</f>
        <v>0</v>
      </c>
      <c r="I3022" s="36"/>
      <c r="J3022" s="23" t="str">
        <f>VLOOKUP(A3022,[1]FloodArchive!$A$2:$P$6000,13,FALSE)</f>
        <v>Heavy rain</v>
      </c>
      <c r="K3022" s="26">
        <f>VLOOKUP(A3022,[1]FloodArchive!$A$2:$P$6003,14,FALSE)</f>
        <v>1</v>
      </c>
      <c r="L3022" s="23">
        <f>VLOOKUP(A3022,[1]FloodArchive!$A$2:$P$6000,7,FALSE)</f>
        <v>116574.14</v>
      </c>
      <c r="M3022" s="27">
        <f t="shared" si="148"/>
        <v>5.9117002602408757</v>
      </c>
      <c r="N3022" s="23">
        <f>VLOOKUP(A3022,[1]FloodArchive!$A$2:$P$6000,5,FALSE)</f>
        <v>27.2944</v>
      </c>
      <c r="O3022" s="23">
        <f>VLOOKUP(A3022,[1]FloodArchive!$A$2:$P$6000,6,FALSE)</f>
        <v>39.601500000000001</v>
      </c>
      <c r="P3022" s="33" t="s">
        <v>5687</v>
      </c>
    </row>
    <row r="3023" spans="1:16" ht="39.950000000000003" customHeight="1" x14ac:dyDescent="0.2">
      <c r="A3023" s="138">
        <f t="shared" si="149"/>
        <v>1193</v>
      </c>
      <c r="B3023" s="21" t="str">
        <f>VLOOKUP(A3023,[1]FloodArchive!$A$2:$N$6000,3,FALSE)</f>
        <v>Brazil</v>
      </c>
      <c r="C3023" s="22" t="s">
        <v>5688</v>
      </c>
      <c r="D3023" s="24">
        <f>VLOOKUP(A3023,[1]FloodArchive!$A$2:$P$6000,8,FALSE)</f>
        <v>35718</v>
      </c>
      <c r="E3023" s="24">
        <f>VLOOKUP(A3023,[1]FloodArchive!$A$2:$P$6000,9,FALSE)</f>
        <v>35725</v>
      </c>
      <c r="F3023" s="25">
        <f t="shared" si="147"/>
        <v>8</v>
      </c>
      <c r="G3023" s="23">
        <f>VLOOKUP(A3023,[1]FloodArchive!$A$2:$P$6000,11,FALSE)</f>
        <v>0</v>
      </c>
      <c r="H3023" s="23">
        <f>VLOOKUP(A3023,[1]FloodArchive!$A$2:$P$6000,12,FALSE)</f>
        <v>21000</v>
      </c>
      <c r="I3023" s="36"/>
      <c r="J3023" s="23" t="str">
        <f>VLOOKUP(A3023,[1]FloodArchive!$A$2:$P$6000,13,FALSE)</f>
        <v>Heavy rain</v>
      </c>
      <c r="K3023" s="26">
        <f>VLOOKUP(A3023,[1]FloodArchive!$A$2:$P$6003,14,FALSE)</f>
        <v>1</v>
      </c>
      <c r="L3023" s="23">
        <f>VLOOKUP(A3023,[1]FloodArchive!$A$2:$P$6000,7,FALSE)</f>
        <v>465786.57</v>
      </c>
      <c r="M3023" s="27">
        <f t="shared" si="148"/>
        <v>6.5712769493808665</v>
      </c>
      <c r="N3023" s="23">
        <f>VLOOKUP(A3023,[1]FloodArchive!$A$2:$P$6000,5,FALSE)</f>
        <v>-52.760800000000003</v>
      </c>
      <c r="O3023" s="23">
        <f>VLOOKUP(A3023,[1]FloodArchive!$A$2:$P$6000,6,FALSE)</f>
        <v>-27.4068</v>
      </c>
      <c r="P3023" s="33" t="s">
        <v>5689</v>
      </c>
    </row>
    <row r="3024" spans="1:16" ht="39.950000000000003" customHeight="1" x14ac:dyDescent="0.2">
      <c r="A3024" s="138">
        <f t="shared" si="149"/>
        <v>1192</v>
      </c>
      <c r="B3024" s="21" t="str">
        <f>VLOOKUP(A3024,[1]FloodArchive!$A$2:$N$6000,3,FALSE)</f>
        <v>Colombia</v>
      </c>
      <c r="C3024" s="22" t="s">
        <v>5690</v>
      </c>
      <c r="D3024" s="24">
        <f>VLOOKUP(A3024,[1]FloodArchive!$A$2:$P$6000,8,FALSE)</f>
        <v>35717</v>
      </c>
      <c r="E3024" s="24">
        <f>VLOOKUP(A3024,[1]FloodArchive!$A$2:$P$6000,9,FALSE)</f>
        <v>35719</v>
      </c>
      <c r="F3024" s="25">
        <f t="shared" si="147"/>
        <v>3</v>
      </c>
      <c r="G3024" s="23">
        <f>VLOOKUP(A3024,[1]FloodArchive!$A$2:$P$6000,11,FALSE)</f>
        <v>2</v>
      </c>
      <c r="H3024" s="23">
        <f>VLOOKUP(A3024,[1]FloodArchive!$A$2:$P$6000,12,FALSE)</f>
        <v>15000</v>
      </c>
      <c r="I3024" s="36"/>
      <c r="J3024" s="23" t="str">
        <f>VLOOKUP(A3024,[1]FloodArchive!$A$2:$P$6000,13,FALSE)</f>
        <v>Heavy rain</v>
      </c>
      <c r="K3024" s="26">
        <f>VLOOKUP(A3024,[1]FloodArchive!$A$2:$P$6003,14,FALSE)</f>
        <v>1</v>
      </c>
      <c r="L3024" s="23">
        <f>VLOOKUP(A3024,[1]FloodArchive!$A$2:$P$6000,7,FALSE)</f>
        <v>5122.8900000000003</v>
      </c>
      <c r="M3024" s="27">
        <f t="shared" si="148"/>
        <v>4.186636285414294</v>
      </c>
      <c r="N3024" s="23">
        <f>VLOOKUP(A3024,[1]FloodArchive!$A$2:$P$6000,5,FALSE)</f>
        <v>-74.767300000000006</v>
      </c>
      <c r="O3024" s="23">
        <f>VLOOKUP(A3024,[1]FloodArchive!$A$2:$P$6000,6,FALSE)</f>
        <v>9.4364500000000007</v>
      </c>
      <c r="P3024" s="33"/>
    </row>
    <row r="3025" spans="1:16" ht="39.950000000000003" customHeight="1" x14ac:dyDescent="0.2">
      <c r="A3025" s="138">
        <f t="shared" si="149"/>
        <v>1191</v>
      </c>
      <c r="B3025" s="21" t="str">
        <f>VLOOKUP(A3025,[1]FloodArchive!$A$2:$N$6000,3,FALSE)</f>
        <v>Brazil</v>
      </c>
      <c r="C3025" s="22" t="s">
        <v>5691</v>
      </c>
      <c r="D3025" s="24">
        <f>VLOOKUP(A3025,[1]FloodArchive!$A$2:$P$6000,8,FALSE)</f>
        <v>35708</v>
      </c>
      <c r="E3025" s="24">
        <f>VLOOKUP(A3025,[1]FloodArchive!$A$2:$P$6000,9,FALSE)</f>
        <v>35718</v>
      </c>
      <c r="F3025" s="25">
        <f t="shared" si="147"/>
        <v>11</v>
      </c>
      <c r="G3025" s="23">
        <f>VLOOKUP(A3025,[1]FloodArchive!$A$2:$P$6000,11,FALSE)</f>
        <v>0</v>
      </c>
      <c r="H3025" s="23">
        <f>VLOOKUP(A3025,[1]FloodArchive!$A$2:$P$6000,12,FALSE)</f>
        <v>3600</v>
      </c>
      <c r="I3025" s="36"/>
      <c r="J3025" s="23" t="str">
        <f>VLOOKUP(A3025,[1]FloodArchive!$A$2:$P$6000,13,FALSE)</f>
        <v>Heavy rain</v>
      </c>
      <c r="K3025" s="26">
        <f>VLOOKUP(A3025,[1]FloodArchive!$A$2:$P$6003,14,FALSE)</f>
        <v>1</v>
      </c>
      <c r="L3025" s="23">
        <f>VLOOKUP(A3025,[1]FloodArchive!$A$2:$P$6000,7,FALSE)</f>
        <v>140125.04</v>
      </c>
      <c r="M3025" s="27">
        <f t="shared" si="148"/>
        <v>6.187908434734684</v>
      </c>
      <c r="N3025" s="23">
        <f>VLOOKUP(A3025,[1]FloodArchive!$A$2:$P$6000,5,FALSE)</f>
        <v>-53.134700000000002</v>
      </c>
      <c r="O3025" s="23">
        <f>VLOOKUP(A3025,[1]FloodArchive!$A$2:$P$6000,6,FALSE)</f>
        <v>-25.9956</v>
      </c>
      <c r="P3025" s="33"/>
    </row>
    <row r="3026" spans="1:16" ht="39.950000000000003" customHeight="1" x14ac:dyDescent="0.2">
      <c r="A3026" s="138">
        <f t="shared" si="149"/>
        <v>1190</v>
      </c>
      <c r="B3026" s="21" t="str">
        <f>VLOOKUP(A3026,[1]FloodArchive!$A$2:$N$6000,3,FALSE)</f>
        <v>Mexico</v>
      </c>
      <c r="C3026" s="22" t="s">
        <v>5692</v>
      </c>
      <c r="D3026" s="24">
        <f>VLOOKUP(A3026,[1]FloodArchive!$A$2:$P$6000,8,FALSE)</f>
        <v>35709</v>
      </c>
      <c r="E3026" s="24">
        <f>VLOOKUP(A3026,[1]FloodArchive!$A$2:$P$6000,9,FALSE)</f>
        <v>35715</v>
      </c>
      <c r="F3026" s="25">
        <f t="shared" si="147"/>
        <v>7</v>
      </c>
      <c r="G3026" s="23">
        <f>VLOOKUP(A3026,[1]FloodArchive!$A$2:$P$6000,11,FALSE)</f>
        <v>400</v>
      </c>
      <c r="H3026" s="23">
        <f>VLOOKUP(A3026,[1]FloodArchive!$A$2:$P$6000,12,FALSE)</f>
        <v>3000</v>
      </c>
      <c r="I3026" s="36"/>
      <c r="J3026" s="23" t="str">
        <f>VLOOKUP(A3026,[1]FloodArchive!$A$2:$P$6000,13,FALSE)</f>
        <v>Tropical cyclone</v>
      </c>
      <c r="K3026" s="26">
        <f>VLOOKUP(A3026,[1]FloodArchive!$A$2:$P$6003,14,FALSE)</f>
        <v>1</v>
      </c>
      <c r="L3026" s="23">
        <f>VLOOKUP(A3026,[1]FloodArchive!$A$2:$P$6000,7,FALSE)</f>
        <v>73534.350000000006</v>
      </c>
      <c r="M3026" s="27">
        <f t="shared" si="148"/>
        <v>5.7115882978820522</v>
      </c>
      <c r="N3026" s="23">
        <f>VLOOKUP(A3026,[1]FloodArchive!$A$2:$P$6000,5,FALSE)</f>
        <v>-98.410399999999996</v>
      </c>
      <c r="O3026" s="23">
        <f>VLOOKUP(A3026,[1]FloodArchive!$A$2:$P$6000,6,FALSE)</f>
        <v>16.8657</v>
      </c>
      <c r="P3026" s="33" t="s">
        <v>5552</v>
      </c>
    </row>
    <row r="3027" spans="1:16" ht="39.950000000000003" customHeight="1" x14ac:dyDescent="0.2">
      <c r="A3027" s="138">
        <f t="shared" si="149"/>
        <v>1189</v>
      </c>
      <c r="B3027" s="21" t="str">
        <f>VLOOKUP(A3027,[1]FloodArchive!$A$2:$N$6000,3,FALSE)</f>
        <v>Spain</v>
      </c>
      <c r="C3027" s="22" t="s">
        <v>5693</v>
      </c>
      <c r="D3027" s="24">
        <f>VLOOKUP(A3027,[1]FloodArchive!$A$2:$P$6000,8,FALSE)</f>
        <v>35701</v>
      </c>
      <c r="E3027" s="24">
        <f>VLOOKUP(A3027,[1]FloodArchive!$A$2:$P$6000,9,FALSE)</f>
        <v>35704</v>
      </c>
      <c r="F3027" s="25">
        <f t="shared" si="147"/>
        <v>4</v>
      </c>
      <c r="G3027" s="23">
        <f>VLOOKUP(A3027,[1]FloodArchive!$A$2:$P$6000,11,FALSE)</f>
        <v>5</v>
      </c>
      <c r="H3027" s="23">
        <f>VLOOKUP(A3027,[1]FloodArchive!$A$2:$P$6000,12,FALSE)</f>
        <v>400</v>
      </c>
      <c r="I3027" s="36">
        <v>160000000</v>
      </c>
      <c r="J3027" s="23" t="str">
        <f>VLOOKUP(A3027,[1]FloodArchive!$A$2:$P$6000,13,FALSE)</f>
        <v>Heavy rain</v>
      </c>
      <c r="K3027" s="26">
        <f>VLOOKUP(A3027,[1]FloodArchive!$A$2:$P$6003,14,FALSE)</f>
        <v>1</v>
      </c>
      <c r="L3027" s="23">
        <f>VLOOKUP(A3027,[1]FloodArchive!$A$2:$P$6000,7,FALSE)</f>
        <v>22494.36</v>
      </c>
      <c r="M3027" s="27">
        <f t="shared" si="148"/>
        <v>4.9541336326427325</v>
      </c>
      <c r="N3027" s="23">
        <f>VLOOKUP(A3027,[1]FloodArchive!$A$2:$P$6000,5,FALSE)</f>
        <v>-1.19292</v>
      </c>
      <c r="O3027" s="23">
        <f>VLOOKUP(A3027,[1]FloodArchive!$A$2:$P$6000,6,FALSE)</f>
        <v>38.112299999999998</v>
      </c>
      <c r="P3027" s="33" t="s">
        <v>5694</v>
      </c>
    </row>
    <row r="3028" spans="1:16" ht="39.950000000000003" customHeight="1" x14ac:dyDescent="0.2">
      <c r="A3028" s="138">
        <f t="shared" si="149"/>
        <v>1188</v>
      </c>
      <c r="B3028" s="21" t="str">
        <f>VLOOKUP(A3028,[1]FloodArchive!$A$2:$N$6000,3,FALSE)</f>
        <v>Vietnam</v>
      </c>
      <c r="C3028" s="22" t="s">
        <v>5695</v>
      </c>
      <c r="D3028" s="24">
        <f>VLOOKUP(A3028,[1]FloodArchive!$A$2:$P$6000,8,FALSE)</f>
        <v>35693</v>
      </c>
      <c r="E3028" s="24">
        <f>VLOOKUP(A3028,[1]FloodArchive!$A$2:$P$6000,9,FALSE)</f>
        <v>35702</v>
      </c>
      <c r="F3028" s="25">
        <f t="shared" si="147"/>
        <v>10</v>
      </c>
      <c r="G3028" s="23">
        <f>VLOOKUP(A3028,[1]FloodArchive!$A$2:$P$6000,11,FALSE)</f>
        <v>28</v>
      </c>
      <c r="H3028" s="23">
        <f>VLOOKUP(A3028,[1]FloodArchive!$A$2:$P$6000,12,FALSE)</f>
        <v>0</v>
      </c>
      <c r="I3028" s="36"/>
      <c r="J3028" s="23" t="str">
        <f>VLOOKUP(A3028,[1]FloodArchive!$A$2:$P$6000,13,FALSE)</f>
        <v>Tropical cyclone</v>
      </c>
      <c r="K3028" s="26">
        <f>VLOOKUP(A3028,[1]FloodArchive!$A$2:$P$6003,14,FALSE)</f>
        <v>1</v>
      </c>
      <c r="L3028" s="23">
        <f>VLOOKUP(A3028,[1]FloodArchive!$A$2:$P$6000,7,FALSE)</f>
        <v>15921.29</v>
      </c>
      <c r="M3028" s="27">
        <f t="shared" si="148"/>
        <v>5.2019782529233032</v>
      </c>
      <c r="N3028" s="23">
        <f>VLOOKUP(A3028,[1]FloodArchive!$A$2:$P$6000,5,FALSE)</f>
        <v>108.01</v>
      </c>
      <c r="O3028" s="23">
        <f>VLOOKUP(A3028,[1]FloodArchive!$A$2:$P$6000,6,FALSE)</f>
        <v>15.913600000000001</v>
      </c>
      <c r="P3028" s="33"/>
    </row>
    <row r="3029" spans="1:16" ht="39.950000000000003" customHeight="1" x14ac:dyDescent="0.2">
      <c r="A3029" s="138">
        <f t="shared" si="149"/>
        <v>1187</v>
      </c>
      <c r="B3029" s="21" t="str">
        <f>VLOOKUP(A3029,[1]FloodArchive!$A$2:$N$6000,3,FALSE)</f>
        <v>Morocco</v>
      </c>
      <c r="C3029" s="22" t="s">
        <v>5696</v>
      </c>
      <c r="D3029" s="24">
        <f>VLOOKUP(A3029,[1]FloodArchive!$A$2:$P$6000,8,FALSE)</f>
        <v>35701</v>
      </c>
      <c r="E3029" s="24">
        <f>VLOOKUP(A3029,[1]FloodArchive!$A$2:$P$6000,9,FALSE)</f>
        <v>35702</v>
      </c>
      <c r="F3029" s="25">
        <f t="shared" si="147"/>
        <v>2</v>
      </c>
      <c r="G3029" s="23">
        <f>VLOOKUP(A3029,[1]FloodArchive!$A$2:$P$6000,11,FALSE)</f>
        <v>60</v>
      </c>
      <c r="H3029" s="23">
        <f>VLOOKUP(A3029,[1]FloodArchive!$A$2:$P$6000,12,FALSE)</f>
        <v>0</v>
      </c>
      <c r="I3029" s="36"/>
      <c r="J3029" s="23" t="str">
        <f>VLOOKUP(A3029,[1]FloodArchive!$A$2:$P$6000,13,FALSE)</f>
        <v>Brief torrential rain</v>
      </c>
      <c r="K3029" s="26">
        <f>VLOOKUP(A3029,[1]FloodArchive!$A$2:$P$6003,14,FALSE)</f>
        <v>1</v>
      </c>
      <c r="L3029" s="23">
        <f>VLOOKUP(A3029,[1]FloodArchive!$A$2:$P$6000,7,FALSE)</f>
        <v>83476.479999999996</v>
      </c>
      <c r="M3029" s="27">
        <f t="shared" si="148"/>
        <v>5.2225941233021631</v>
      </c>
      <c r="N3029" s="23">
        <f>VLOOKUP(A3029,[1]FloodArchive!$A$2:$P$6000,5,FALSE)</f>
        <v>-6.5375800000000002</v>
      </c>
      <c r="O3029" s="23">
        <f>VLOOKUP(A3029,[1]FloodArchive!$A$2:$P$6000,6,FALSE)</f>
        <v>32.142600000000002</v>
      </c>
      <c r="P3029" s="33" t="s">
        <v>5697</v>
      </c>
    </row>
    <row r="3030" spans="1:16" ht="39.950000000000003" customHeight="1" x14ac:dyDescent="0.2">
      <c r="A3030" s="138">
        <f t="shared" si="149"/>
        <v>1186</v>
      </c>
      <c r="B3030" s="21" t="str">
        <f>VLOOKUP(A3030,[1]FloodArchive!$A$2:$N$6000,3,FALSE)</f>
        <v>Mexico</v>
      </c>
      <c r="C3030" s="22" t="s">
        <v>5698</v>
      </c>
      <c r="D3030" s="24">
        <f>VLOOKUP(A3030,[1]FloodArchive!$A$2:$P$6000,8,FALSE)</f>
        <v>35698</v>
      </c>
      <c r="E3030" s="24">
        <f>VLOOKUP(A3030,[1]FloodArchive!$A$2:$P$6000,9,FALSE)</f>
        <v>35702</v>
      </c>
      <c r="F3030" s="25">
        <f t="shared" si="147"/>
        <v>5</v>
      </c>
      <c r="G3030" s="23">
        <f>VLOOKUP(A3030,[1]FloodArchive!$A$2:$P$6000,11,FALSE)</f>
        <v>12</v>
      </c>
      <c r="H3030" s="23">
        <f>VLOOKUP(A3030,[1]FloodArchive!$A$2:$P$6000,12,FALSE)</f>
        <v>0</v>
      </c>
      <c r="I3030" s="36"/>
      <c r="J3030" s="23" t="str">
        <f>VLOOKUP(A3030,[1]FloodArchive!$A$2:$P$6000,13,FALSE)</f>
        <v>Tropical cyclone</v>
      </c>
      <c r="K3030" s="26">
        <f>VLOOKUP(A3030,[1]FloodArchive!$A$2:$P$6003,14,FALSE)</f>
        <v>1</v>
      </c>
      <c r="L3030" s="23">
        <f>VLOOKUP(A3030,[1]FloodArchive!$A$2:$P$6000,7,FALSE)</f>
        <v>97067.58</v>
      </c>
      <c r="M3030" s="27">
        <f t="shared" si="148"/>
        <v>5.6860442066628574</v>
      </c>
      <c r="N3030" s="23">
        <f>VLOOKUP(A3030,[1]FloodArchive!$A$2:$P$6000,5,FALSE)</f>
        <v>-92.620099999999994</v>
      </c>
      <c r="O3030" s="23">
        <f>VLOOKUP(A3030,[1]FloodArchive!$A$2:$P$6000,6,FALSE)</f>
        <v>15.941800000000001</v>
      </c>
      <c r="P3030" s="33"/>
    </row>
    <row r="3031" spans="1:16" ht="39.950000000000003" customHeight="1" x14ac:dyDescent="0.2">
      <c r="A3031" s="138">
        <f t="shared" si="149"/>
        <v>1185</v>
      </c>
      <c r="B3031" s="21" t="str">
        <f>VLOOKUP(A3031,[1]FloodArchive!$A$2:$N$6000,3,FALSE)</f>
        <v>Mexico</v>
      </c>
      <c r="C3031" s="22" t="s">
        <v>5699</v>
      </c>
      <c r="D3031" s="24">
        <f>VLOOKUP(A3031,[1]FloodArchive!$A$2:$P$6000,8,FALSE)</f>
        <v>35698</v>
      </c>
      <c r="E3031" s="24">
        <f>VLOOKUP(A3031,[1]FloodArchive!$A$2:$P$6000,9,FALSE)</f>
        <v>35700</v>
      </c>
      <c r="F3031" s="25">
        <f t="shared" si="147"/>
        <v>3</v>
      </c>
      <c r="G3031" s="23">
        <f>VLOOKUP(A3031,[1]FloodArchive!$A$2:$P$6000,11,FALSE)</f>
        <v>0</v>
      </c>
      <c r="H3031" s="23">
        <f>VLOOKUP(A3031,[1]FloodArchive!$A$2:$P$6000,12,FALSE)</f>
        <v>240</v>
      </c>
      <c r="I3031" s="36">
        <v>1000000</v>
      </c>
      <c r="J3031" s="23" t="str">
        <f>VLOOKUP(A3031,[1]FloodArchive!$A$2:$P$6000,13,FALSE)</f>
        <v>Tropical cyclone</v>
      </c>
      <c r="K3031" s="26">
        <f>VLOOKUP(A3031,[1]FloodArchive!$A$2:$P$6003,14,FALSE)</f>
        <v>1</v>
      </c>
      <c r="L3031" s="23">
        <f>VLOOKUP(A3031,[1]FloodArchive!$A$2:$P$6000,7,FALSE)</f>
        <v>71560.63</v>
      </c>
      <c r="M3031" s="27">
        <f t="shared" si="148"/>
        <v>5.3317954100403639</v>
      </c>
      <c r="N3031" s="23">
        <f>VLOOKUP(A3031,[1]FloodArchive!$A$2:$P$6000,5,FALSE)</f>
        <v>-115.892</v>
      </c>
      <c r="O3031" s="23">
        <f>VLOOKUP(A3031,[1]FloodArchive!$A$2:$P$6000,6,FALSE)</f>
        <v>31.471699999999998</v>
      </c>
      <c r="P3031" s="33" t="s">
        <v>5125</v>
      </c>
    </row>
    <row r="3032" spans="1:16" ht="39.950000000000003" customHeight="1" x14ac:dyDescent="0.2">
      <c r="A3032" s="138">
        <f t="shared" si="149"/>
        <v>1184</v>
      </c>
      <c r="B3032" s="21" t="str">
        <f>VLOOKUP(A3032,[1]FloodArchive!$A$2:$N$6000,3,FALSE)</f>
        <v>Sri Lanka</v>
      </c>
      <c r="C3032" s="22" t="s">
        <v>5700</v>
      </c>
      <c r="D3032" s="24">
        <f>VLOOKUP(A3032,[1]FloodArchive!$A$2:$P$6000,8,FALSE)</f>
        <v>35686</v>
      </c>
      <c r="E3032" s="24">
        <f>VLOOKUP(A3032,[1]FloodArchive!$A$2:$P$6000,9,FALSE)</f>
        <v>35690</v>
      </c>
      <c r="F3032" s="25">
        <f t="shared" si="147"/>
        <v>5</v>
      </c>
      <c r="G3032" s="23">
        <f>VLOOKUP(A3032,[1]FloodArchive!$A$2:$P$6000,11,FALSE)</f>
        <v>10</v>
      </c>
      <c r="H3032" s="23">
        <f>VLOOKUP(A3032,[1]FloodArchive!$A$2:$P$6000,12,FALSE)</f>
        <v>5000</v>
      </c>
      <c r="I3032" s="36"/>
      <c r="J3032" s="23" t="str">
        <f>VLOOKUP(A3032,[1]FloodArchive!$A$2:$P$6000,13,FALSE)</f>
        <v>Heavy rain</v>
      </c>
      <c r="K3032" s="26">
        <f>VLOOKUP(A3032,[1]FloodArchive!$A$2:$P$6003,14,FALSE)</f>
        <v>1</v>
      </c>
      <c r="L3032" s="23">
        <f>VLOOKUP(A3032,[1]FloodArchive!$A$2:$P$6000,7,FALSE)</f>
        <v>11299.62</v>
      </c>
      <c r="M3032" s="27">
        <f t="shared" si="148"/>
        <v>4.7520338429806728</v>
      </c>
      <c r="N3032" s="23">
        <f>VLOOKUP(A3032,[1]FloodArchive!$A$2:$P$6000,5,FALSE)</f>
        <v>80.259200000000007</v>
      </c>
      <c r="O3032" s="23">
        <f>VLOOKUP(A3032,[1]FloodArchive!$A$2:$P$6000,6,FALSE)</f>
        <v>6.9098600000000001</v>
      </c>
      <c r="P3032" s="33" t="s">
        <v>5125</v>
      </c>
    </row>
    <row r="3033" spans="1:16" ht="39.950000000000003" customHeight="1" x14ac:dyDescent="0.2">
      <c r="A3033" s="138">
        <f t="shared" si="149"/>
        <v>1183</v>
      </c>
      <c r="B3033" s="21" t="str">
        <f>VLOOKUP(A3033,[1]FloodArchive!$A$2:$N$6000,3,FALSE)</f>
        <v>Thailand</v>
      </c>
      <c r="C3033" s="22" t="s">
        <v>5701</v>
      </c>
      <c r="D3033" s="24">
        <f>VLOOKUP(A3033,[1]FloodArchive!$A$2:$P$6000,8,FALSE)</f>
        <v>35661</v>
      </c>
      <c r="E3033" s="24">
        <f>VLOOKUP(A3033,[1]FloodArchive!$A$2:$P$6000,9,FALSE)</f>
        <v>35674</v>
      </c>
      <c r="F3033" s="25">
        <f t="shared" si="147"/>
        <v>14</v>
      </c>
      <c r="G3033" s="23">
        <f>VLOOKUP(A3033,[1]FloodArchive!$A$2:$P$6000,11,FALSE)</f>
        <v>46</v>
      </c>
      <c r="H3033" s="23">
        <f>VLOOKUP(A3033,[1]FloodArchive!$A$2:$P$6000,12,FALSE)</f>
        <v>300000</v>
      </c>
      <c r="I3033" s="36"/>
      <c r="J3033" s="23" t="str">
        <f>VLOOKUP(A3033,[1]FloodArchive!$A$2:$P$6000,13,FALSE)</f>
        <v>Monsoonal rain</v>
      </c>
      <c r="K3033" s="26">
        <f>VLOOKUP(A3033,[1]FloodArchive!$A$2:$P$6003,14,FALSE)</f>
        <v>1</v>
      </c>
      <c r="L3033" s="23">
        <f>VLOOKUP(A3033,[1]FloodArchive!$A$2:$P$6000,7,FALSE)</f>
        <v>43610.16</v>
      </c>
      <c r="M3033" s="27">
        <f t="shared" si="148"/>
        <v>5.785715715724506</v>
      </c>
      <c r="N3033" s="23">
        <f>VLOOKUP(A3033,[1]FloodArchive!$A$2:$P$6000,5,FALSE)</f>
        <v>103.765</v>
      </c>
      <c r="O3033" s="23">
        <f>VLOOKUP(A3033,[1]FloodArchive!$A$2:$P$6000,6,FALSE)</f>
        <v>17.038</v>
      </c>
      <c r="P3033" s="33" t="s">
        <v>5125</v>
      </c>
    </row>
    <row r="3034" spans="1:16" ht="39.950000000000003" customHeight="1" x14ac:dyDescent="0.2">
      <c r="A3034" s="138">
        <f t="shared" si="149"/>
        <v>1182</v>
      </c>
      <c r="B3034" s="21" t="str">
        <f>VLOOKUP(A3034,[1]FloodArchive!$A$2:$N$6000,3,FALSE)</f>
        <v>Afghanistan</v>
      </c>
      <c r="C3034" s="22" t="s">
        <v>5702</v>
      </c>
      <c r="D3034" s="24">
        <f>VLOOKUP(A3034,[1]FloodArchive!$A$2:$P$6000,8,FALSE)</f>
        <v>35680</v>
      </c>
      <c r="E3034" s="24">
        <f>VLOOKUP(A3034,[1]FloodArchive!$A$2:$P$6000,9,FALSE)</f>
        <v>35681</v>
      </c>
      <c r="F3034" s="25">
        <f t="shared" si="147"/>
        <v>2</v>
      </c>
      <c r="G3034" s="23">
        <f>VLOOKUP(A3034,[1]FloodArchive!$A$2:$P$6000,11,FALSE)</f>
        <v>30</v>
      </c>
      <c r="H3034" s="23">
        <f>VLOOKUP(A3034,[1]FloodArchive!$A$2:$P$6000,12,FALSE)</f>
        <v>600</v>
      </c>
      <c r="I3034" s="36"/>
      <c r="J3034" s="23" t="str">
        <f>VLOOKUP(A3034,[1]FloodArchive!$A$2:$P$6000,13,FALSE)</f>
        <v>Heavy rain</v>
      </c>
      <c r="K3034" s="26">
        <f>VLOOKUP(A3034,[1]FloodArchive!$A$2:$P$6003,14,FALSE)</f>
        <v>1</v>
      </c>
      <c r="L3034" s="23">
        <f>VLOOKUP(A3034,[1]FloodArchive!$A$2:$P$6000,7,FALSE)</f>
        <v>6428.1</v>
      </c>
      <c r="M3034" s="27">
        <f t="shared" si="148"/>
        <v>4.1091126199952352</v>
      </c>
      <c r="N3034" s="23">
        <f>VLOOKUP(A3034,[1]FloodArchive!$A$2:$P$6000,5,FALSE)</f>
        <v>70.224400000000003</v>
      </c>
      <c r="O3034" s="23">
        <f>VLOOKUP(A3034,[1]FloodArchive!$A$2:$P$6000,6,FALSE)</f>
        <v>34.842500000000001</v>
      </c>
      <c r="P3034" s="33" t="s">
        <v>5703</v>
      </c>
    </row>
    <row r="3035" spans="1:16" ht="39.950000000000003" customHeight="1" x14ac:dyDescent="0.2">
      <c r="A3035" s="138">
        <f t="shared" si="149"/>
        <v>1181</v>
      </c>
      <c r="B3035" s="21" t="str">
        <f>VLOOKUP(A3035,[1]FloodArchive!$A$2:$N$6000,3,FALSE)</f>
        <v>Pakistan</v>
      </c>
      <c r="C3035" s="22" t="s">
        <v>5704</v>
      </c>
      <c r="D3035" s="24">
        <f>VLOOKUP(A3035,[1]FloodArchive!$A$2:$P$6000,8,FALSE)</f>
        <v>35654</v>
      </c>
      <c r="E3035" s="24">
        <f>VLOOKUP(A3035,[1]FloodArchive!$A$2:$P$6000,9,FALSE)</f>
        <v>35676</v>
      </c>
      <c r="F3035" s="25">
        <f t="shared" si="147"/>
        <v>23</v>
      </c>
      <c r="G3035" s="23">
        <f>VLOOKUP(A3035,[1]FloodArchive!$A$2:$P$6000,11,FALSE)</f>
        <v>165</v>
      </c>
      <c r="H3035" s="23">
        <f>VLOOKUP(A3035,[1]FloodArchive!$A$2:$P$6000,12,FALSE)</f>
        <v>836300</v>
      </c>
      <c r="I3035" s="36"/>
      <c r="J3035" s="23" t="str">
        <f>VLOOKUP(A3035,[1]FloodArchive!$A$2:$P$6000,13,FALSE)</f>
        <v>Monsoonal rain</v>
      </c>
      <c r="K3035" s="26">
        <f>VLOOKUP(A3035,[1]FloodArchive!$A$2:$P$6003,14,FALSE)</f>
        <v>2</v>
      </c>
      <c r="L3035" s="23">
        <f>VLOOKUP(A3035,[1]FloodArchive!$A$2:$P$6000,7,FALSE)</f>
        <v>276909.38</v>
      </c>
      <c r="M3035" s="27">
        <f t="shared" si="148"/>
        <v>7.105095498923153</v>
      </c>
      <c r="N3035" s="23">
        <f>VLOOKUP(A3035,[1]FloodArchive!$A$2:$P$6000,5,FALSE)</f>
        <v>72.526300000000006</v>
      </c>
      <c r="O3035" s="23">
        <f>VLOOKUP(A3035,[1]FloodArchive!$A$2:$P$6000,6,FALSE)</f>
        <v>32.355899999999998</v>
      </c>
      <c r="P3035" s="33" t="s">
        <v>5705</v>
      </c>
    </row>
    <row r="3036" spans="1:16" ht="39.950000000000003" customHeight="1" x14ac:dyDescent="0.2">
      <c r="A3036" s="138">
        <f t="shared" si="149"/>
        <v>1180</v>
      </c>
      <c r="B3036" s="21" t="str">
        <f>VLOOKUP(A3036,[1]FloodArchive!$A$2:$N$6000,3,FALSE)</f>
        <v>China</v>
      </c>
      <c r="C3036" s="22" t="s">
        <v>5706</v>
      </c>
      <c r="D3036" s="24">
        <f>VLOOKUP(A3036,[1]FloodArchive!$A$2:$P$6000,8,FALSE)</f>
        <v>35661</v>
      </c>
      <c r="E3036" s="24">
        <f>VLOOKUP(A3036,[1]FloodArchive!$A$2:$P$6000,9,FALSE)</f>
        <v>35667</v>
      </c>
      <c r="F3036" s="25">
        <f t="shared" si="147"/>
        <v>7</v>
      </c>
      <c r="G3036" s="23">
        <f>VLOOKUP(A3036,[1]FloodArchive!$A$2:$P$6000,11,FALSE)</f>
        <v>345</v>
      </c>
      <c r="H3036" s="23">
        <f>VLOOKUP(A3036,[1]FloodArchive!$A$2:$P$6000,12,FALSE)</f>
        <v>54000</v>
      </c>
      <c r="I3036" s="36"/>
      <c r="J3036" s="23" t="str">
        <f>VLOOKUP(A3036,[1]FloodArchive!$A$2:$P$6000,13,FALSE)</f>
        <v>Tropical cyclone</v>
      </c>
      <c r="K3036" s="26">
        <f>VLOOKUP(A3036,[1]FloodArchive!$A$2:$P$6003,14,FALSE)</f>
        <v>1</v>
      </c>
      <c r="L3036" s="23">
        <f>VLOOKUP(A3036,[1]FloodArchive!$A$2:$P$6000,7,FALSE)</f>
        <v>55174.38</v>
      </c>
      <c r="M3036" s="27">
        <f t="shared" si="148"/>
        <v>5.5868355016650471</v>
      </c>
      <c r="N3036" s="23">
        <f>VLOOKUP(A3036,[1]FloodArchive!$A$2:$P$6000,5,FALSE)</f>
        <v>110.884</v>
      </c>
      <c r="O3036" s="23">
        <f>VLOOKUP(A3036,[1]FloodArchive!$A$2:$P$6000,6,FALSE)</f>
        <v>21.6936</v>
      </c>
      <c r="P3036" s="33"/>
    </row>
    <row r="3037" spans="1:16" ht="39.950000000000003" customHeight="1" x14ac:dyDescent="0.2">
      <c r="A3037" s="138">
        <f t="shared" si="149"/>
        <v>1179</v>
      </c>
      <c r="B3037" s="21" t="str">
        <f>VLOOKUP(A3037,[1]FloodArchive!$A$2:$N$6000,3,FALSE)</f>
        <v>Morocco</v>
      </c>
      <c r="C3037" s="22" t="s">
        <v>5707</v>
      </c>
      <c r="D3037" s="24">
        <f>VLOOKUP(A3037,[1]FloodArchive!$A$2:$P$6000,8,FALSE)</f>
        <v>35666</v>
      </c>
      <c r="E3037" s="24">
        <f>VLOOKUP(A3037,[1]FloodArchive!$A$2:$P$6000,9,FALSE)</f>
        <v>35668</v>
      </c>
      <c r="F3037" s="25">
        <f t="shared" si="147"/>
        <v>3</v>
      </c>
      <c r="G3037" s="23">
        <f>VLOOKUP(A3037,[1]FloodArchive!$A$2:$P$6000,11,FALSE)</f>
        <v>15</v>
      </c>
      <c r="H3037" s="23">
        <f>VLOOKUP(A3037,[1]FloodArchive!$A$2:$P$6000,12,FALSE)</f>
        <v>0</v>
      </c>
      <c r="I3037" s="36">
        <v>160000000</v>
      </c>
      <c r="J3037" s="23" t="str">
        <f>VLOOKUP(A3037,[1]FloodArchive!$A$2:$P$6000,13,FALSE)</f>
        <v>Heavy rain</v>
      </c>
      <c r="K3037" s="26">
        <f>VLOOKUP(A3037,[1]FloodArchive!$A$2:$P$6003,14,FALSE)</f>
        <v>1</v>
      </c>
      <c r="L3037" s="23">
        <f>VLOOKUP(A3037,[1]FloodArchive!$A$2:$P$6000,7,FALSE)</f>
        <v>65146.89</v>
      </c>
      <c r="M3037" s="27">
        <f t="shared" si="148"/>
        <v>5.2910149427947095</v>
      </c>
      <c r="N3037" s="23">
        <f>VLOOKUP(A3037,[1]FloodArchive!$A$2:$P$6000,5,FALSE)</f>
        <v>-8.0577400000000008</v>
      </c>
      <c r="O3037" s="23">
        <f>VLOOKUP(A3037,[1]FloodArchive!$A$2:$P$6000,6,FALSE)</f>
        <v>32.052900000000001</v>
      </c>
      <c r="P3037" s="33" t="s">
        <v>5708</v>
      </c>
    </row>
    <row r="3038" spans="1:16" ht="39.950000000000003" customHeight="1" x14ac:dyDescent="0.2">
      <c r="A3038" s="138">
        <f t="shared" si="149"/>
        <v>1178</v>
      </c>
      <c r="B3038" s="21" t="str">
        <f>VLOOKUP(A3038,[1]FloodArchive!$A$2:$N$6000,3,FALSE)</f>
        <v>Thailand</v>
      </c>
      <c r="C3038" s="22" t="s">
        <v>5709</v>
      </c>
      <c r="D3038" s="24">
        <f>VLOOKUP(A3038,[1]FloodArchive!$A$2:$P$6000,8,FALSE)</f>
        <v>35661</v>
      </c>
      <c r="E3038" s="24">
        <f>VLOOKUP(A3038,[1]FloodArchive!$A$2:$P$6000,9,FALSE)</f>
        <v>35674</v>
      </c>
      <c r="F3038" s="25">
        <f t="shared" si="147"/>
        <v>14</v>
      </c>
      <c r="G3038" s="23">
        <f>VLOOKUP(A3038,[1]FloodArchive!$A$2:$P$6000,11,FALSE)</f>
        <v>46</v>
      </c>
      <c r="H3038" s="23">
        <f>VLOOKUP(A3038,[1]FloodArchive!$A$2:$P$6000,12,FALSE)</f>
        <v>200000</v>
      </c>
      <c r="I3038" s="36"/>
      <c r="J3038" s="23" t="str">
        <f>VLOOKUP(A3038,[1]FloodArchive!$A$2:$P$6000,13,FALSE)</f>
        <v>Monsoonal rain</v>
      </c>
      <c r="K3038" s="26">
        <f>VLOOKUP(A3038,[1]FloodArchive!$A$2:$P$6003,14,FALSE)</f>
        <v>1</v>
      </c>
      <c r="L3038" s="23">
        <f>VLOOKUP(A3038,[1]FloodArchive!$A$2:$P$6000,7,FALSE)</f>
        <v>31968.99</v>
      </c>
      <c r="M3038" s="27">
        <f t="shared" si="148"/>
        <v>5.6508569514508453</v>
      </c>
      <c r="N3038" s="23">
        <f>VLOOKUP(A3038,[1]FloodArchive!$A$2:$P$6000,5,FALSE)</f>
        <v>98.967299999999994</v>
      </c>
      <c r="O3038" s="23">
        <f>VLOOKUP(A3038,[1]FloodArchive!$A$2:$P$6000,6,FALSE)</f>
        <v>9.3208300000000008</v>
      </c>
      <c r="P3038" s="33" t="s">
        <v>5710</v>
      </c>
    </row>
    <row r="3039" spans="1:16" ht="39.950000000000003" customHeight="1" x14ac:dyDescent="0.2">
      <c r="A3039" s="138">
        <f t="shared" si="149"/>
        <v>1177</v>
      </c>
      <c r="B3039" s="21" t="str">
        <f>VLOOKUP(A3039,[1]FloodArchive!$A$2:$N$6000,3,FALSE)</f>
        <v>Chile</v>
      </c>
      <c r="C3039" s="22" t="s">
        <v>5711</v>
      </c>
      <c r="D3039" s="24">
        <f>VLOOKUP(A3039,[1]FloodArchive!$A$2:$P$6000,8,FALSE)</f>
        <v>35657</v>
      </c>
      <c r="E3039" s="24">
        <f>VLOOKUP(A3039,[1]FloodArchive!$A$2:$P$6000,9,FALSE)</f>
        <v>35661</v>
      </c>
      <c r="F3039" s="25">
        <f t="shared" si="147"/>
        <v>5</v>
      </c>
      <c r="G3039" s="23">
        <f>VLOOKUP(A3039,[1]FloodArchive!$A$2:$P$6000,11,FALSE)</f>
        <v>10</v>
      </c>
      <c r="H3039" s="23">
        <f>VLOOKUP(A3039,[1]FloodArchive!$A$2:$P$6000,12,FALSE)</f>
        <v>0</v>
      </c>
      <c r="I3039" s="36"/>
      <c r="J3039" s="23" t="str">
        <f>VLOOKUP(A3039,[1]FloodArchive!$A$2:$P$6000,13,FALSE)</f>
        <v>Heavy rain</v>
      </c>
      <c r="K3039" s="26">
        <f>VLOOKUP(A3039,[1]FloodArchive!$A$2:$P$6003,14,FALSE)</f>
        <v>1</v>
      </c>
      <c r="L3039" s="23">
        <f>VLOOKUP(A3039,[1]FloodArchive!$A$2:$P$6000,7,FALSE)</f>
        <v>224909.6</v>
      </c>
      <c r="M3039" s="27">
        <f t="shared" si="148"/>
        <v>6.0509779975130726</v>
      </c>
      <c r="N3039" s="23">
        <f>VLOOKUP(A3039,[1]FloodArchive!$A$2:$P$6000,5,FALSE)</f>
        <v>-69.246499999999997</v>
      </c>
      <c r="O3039" s="23">
        <f>VLOOKUP(A3039,[1]FloodArchive!$A$2:$P$6000,6,FALSE)</f>
        <v>-22.672999999999998</v>
      </c>
      <c r="P3039" s="33" t="s">
        <v>5712</v>
      </c>
    </row>
    <row r="3040" spans="1:16" ht="39.950000000000003" customHeight="1" x14ac:dyDescent="0.2">
      <c r="A3040" s="138">
        <f t="shared" si="149"/>
        <v>1176</v>
      </c>
      <c r="B3040" s="21" t="str">
        <f>VLOOKUP(A3040,[1]FloodArchive!$A$2:$N$6000,3,FALSE)</f>
        <v>Burma</v>
      </c>
      <c r="C3040" s="22" t="s">
        <v>5713</v>
      </c>
      <c r="D3040" s="24">
        <f>VLOOKUP(A3040,[1]FloodArchive!$A$2:$P$6000,8,FALSE)</f>
        <v>35652</v>
      </c>
      <c r="E3040" s="24">
        <f>VLOOKUP(A3040,[1]FloodArchive!$A$2:$P$6000,9,FALSE)</f>
        <v>35662</v>
      </c>
      <c r="F3040" s="25">
        <f t="shared" si="147"/>
        <v>11</v>
      </c>
      <c r="G3040" s="23">
        <f>VLOOKUP(A3040,[1]FloodArchive!$A$2:$P$6000,11,FALSE)</f>
        <v>100</v>
      </c>
      <c r="H3040" s="23">
        <f>VLOOKUP(A3040,[1]FloodArchive!$A$2:$P$6000,12,FALSE)</f>
        <v>3000</v>
      </c>
      <c r="I3040" s="36">
        <v>10000000</v>
      </c>
      <c r="J3040" s="23" t="str">
        <f>VLOOKUP(A3040,[1]FloodArchive!$A$2:$P$6000,13,FALSE)</f>
        <v>Monsoonal rain</v>
      </c>
      <c r="K3040" s="26">
        <f>VLOOKUP(A3040,[1]FloodArchive!$A$2:$P$6003,14,FALSE)</f>
        <v>1</v>
      </c>
      <c r="L3040" s="23">
        <f>VLOOKUP(A3040,[1]FloodArchive!$A$2:$P$6000,7,FALSE)</f>
        <v>70639.570000000007</v>
      </c>
      <c r="M3040" s="27">
        <f t="shared" si="148"/>
        <v>5.8904407320811405</v>
      </c>
      <c r="N3040" s="23">
        <f>VLOOKUP(A3040,[1]FloodArchive!$A$2:$P$6000,5,FALSE)</f>
        <v>96.476799999999997</v>
      </c>
      <c r="O3040" s="23">
        <f>VLOOKUP(A3040,[1]FloodArchive!$A$2:$P$6000,6,FALSE)</f>
        <v>17.938400000000001</v>
      </c>
      <c r="P3040" s="33"/>
    </row>
    <row r="3041" spans="1:16" ht="39.950000000000003" customHeight="1" x14ac:dyDescent="0.2">
      <c r="A3041" s="138">
        <f t="shared" si="149"/>
        <v>1175</v>
      </c>
      <c r="B3041" s="21" t="str">
        <f>VLOOKUP(A3041,[1]FloodArchive!$A$2:$N$6000,3,FALSE)</f>
        <v>Sudan</v>
      </c>
      <c r="C3041" s="22" t="s">
        <v>5714</v>
      </c>
      <c r="D3041" s="24">
        <f>VLOOKUP(A3041,[1]FloodArchive!$A$2:$P$6000,8,FALSE)</f>
        <v>35660</v>
      </c>
      <c r="E3041" s="24">
        <f>VLOOKUP(A3041,[1]FloodArchive!$A$2:$P$6000,9,FALSE)</f>
        <v>35662</v>
      </c>
      <c r="F3041" s="25">
        <f t="shared" si="147"/>
        <v>3</v>
      </c>
      <c r="G3041" s="23">
        <f>VLOOKUP(A3041,[1]FloodArchive!$A$2:$P$6000,11,FALSE)</f>
        <v>0</v>
      </c>
      <c r="H3041" s="23">
        <f>VLOOKUP(A3041,[1]FloodArchive!$A$2:$P$6000,12,FALSE)</f>
        <v>5200</v>
      </c>
      <c r="I3041" s="36"/>
      <c r="J3041" s="23" t="str">
        <f>VLOOKUP(A3041,[1]FloodArchive!$A$2:$P$6000,13,FALSE)</f>
        <v>Heavy rain</v>
      </c>
      <c r="K3041" s="26">
        <f>VLOOKUP(A3041,[1]FloodArchive!$A$2:$P$6003,14,FALSE)</f>
        <v>1</v>
      </c>
      <c r="L3041" s="23">
        <f>VLOOKUP(A3041,[1]FloodArchive!$A$2:$P$6000,7,FALSE)</f>
        <v>659807.43000000005</v>
      </c>
      <c r="M3041" s="27">
        <f t="shared" si="148"/>
        <v>6.2965384564864779</v>
      </c>
      <c r="N3041" s="23">
        <f>VLOOKUP(A3041,[1]FloodArchive!$A$2:$P$6000,5,FALSE)</f>
        <v>29.6279</v>
      </c>
      <c r="O3041" s="23">
        <f>VLOOKUP(A3041,[1]FloodArchive!$A$2:$P$6000,6,FALSE)</f>
        <v>18.316800000000001</v>
      </c>
      <c r="P3041" s="33" t="s">
        <v>5715</v>
      </c>
    </row>
    <row r="3042" spans="1:16" ht="39.950000000000003" customHeight="1" x14ac:dyDescent="0.2">
      <c r="A3042" s="138">
        <f t="shared" si="149"/>
        <v>1174</v>
      </c>
      <c r="B3042" s="21" t="str">
        <f>VLOOKUP(A3042,[1]FloodArchive!$A$2:$N$6000,3,FALSE)</f>
        <v>China</v>
      </c>
      <c r="C3042" s="22" t="s">
        <v>5716</v>
      </c>
      <c r="D3042" s="24">
        <f>VLOOKUP(A3042,[1]FloodArchive!$A$2:$P$6000,8,FALSE)</f>
        <v>35657</v>
      </c>
      <c r="E3042" s="24">
        <f>VLOOKUP(A3042,[1]FloodArchive!$A$2:$P$6000,9,FALSE)</f>
        <v>35663</v>
      </c>
      <c r="F3042" s="25">
        <f t="shared" si="147"/>
        <v>7</v>
      </c>
      <c r="G3042" s="23">
        <f>VLOOKUP(A3042,[1]FloodArchive!$A$2:$P$6000,11,FALSE)</f>
        <v>56</v>
      </c>
      <c r="H3042" s="23">
        <f>VLOOKUP(A3042,[1]FloodArchive!$A$2:$P$6000,12,FALSE)</f>
        <v>790000</v>
      </c>
      <c r="I3042" s="36"/>
      <c r="J3042" s="23" t="str">
        <f>VLOOKUP(A3042,[1]FloodArchive!$A$2:$P$6000,13,FALSE)</f>
        <v>Tropical cyclone</v>
      </c>
      <c r="K3042" s="26">
        <f>VLOOKUP(A3042,[1]FloodArchive!$A$2:$P$6003,14,FALSE)</f>
        <v>1</v>
      </c>
      <c r="L3042" s="23">
        <f>VLOOKUP(A3042,[1]FloodArchive!$A$2:$P$6000,7,FALSE)</f>
        <v>67369.75</v>
      </c>
      <c r="M3042" s="27">
        <f t="shared" si="148"/>
        <v>5.6735629757620378</v>
      </c>
      <c r="N3042" s="23">
        <f>VLOOKUP(A3042,[1]FloodArchive!$A$2:$P$6000,5,FALSE)</f>
        <v>120.262</v>
      </c>
      <c r="O3042" s="23">
        <f>VLOOKUP(A3042,[1]FloodArchive!$A$2:$P$6000,6,FALSE)</f>
        <v>29.937899999999999</v>
      </c>
      <c r="P3042" s="33" t="s">
        <v>5717</v>
      </c>
    </row>
    <row r="3043" spans="1:16" ht="39.950000000000003" customHeight="1" x14ac:dyDescent="0.2">
      <c r="A3043" s="138">
        <f t="shared" si="149"/>
        <v>1173</v>
      </c>
      <c r="B3043" s="21" t="str">
        <f>VLOOKUP(A3043,[1]FloodArchive!$A$2:$N$6000,3,FALSE)</f>
        <v>Philipines</v>
      </c>
      <c r="C3043" s="22" t="s">
        <v>5718</v>
      </c>
      <c r="D3043" s="24">
        <f>VLOOKUP(A3043,[1]FloodArchive!$A$2:$P$6000,8,FALSE)</f>
        <v>35657</v>
      </c>
      <c r="E3043" s="24">
        <f>VLOOKUP(A3043,[1]FloodArchive!$A$2:$P$6000,9,FALSE)</f>
        <v>35665</v>
      </c>
      <c r="F3043" s="25">
        <f t="shared" si="147"/>
        <v>9</v>
      </c>
      <c r="G3043" s="23">
        <f>VLOOKUP(A3043,[1]FloodArchive!$A$2:$P$6000,11,FALSE)</f>
        <v>21</v>
      </c>
      <c r="H3043" s="23">
        <f>VLOOKUP(A3043,[1]FloodArchive!$A$2:$P$6000,12,FALSE)</f>
        <v>265000</v>
      </c>
      <c r="I3043" s="36"/>
      <c r="J3043" s="23" t="str">
        <f>VLOOKUP(A3043,[1]FloodArchive!$A$2:$P$6000,13,FALSE)</f>
        <v>Tropical cyclone</v>
      </c>
      <c r="K3043" s="26">
        <f>VLOOKUP(A3043,[1]FloodArchive!$A$2:$P$6003,14,FALSE)</f>
        <v>1</v>
      </c>
      <c r="L3043" s="23">
        <f>VLOOKUP(A3043,[1]FloodArchive!$A$2:$P$6000,7,FALSE)</f>
        <v>19168.93</v>
      </c>
      <c r="M3043" s="27">
        <f t="shared" si="148"/>
        <v>5.2368403808951172</v>
      </c>
      <c r="N3043" s="23">
        <f>VLOOKUP(A3043,[1]FloodArchive!$A$2:$P$6000,5,FALSE)</f>
        <v>120.631</v>
      </c>
      <c r="O3043" s="23">
        <f>VLOOKUP(A3043,[1]FloodArchive!$A$2:$P$6000,6,FALSE)</f>
        <v>15.274800000000001</v>
      </c>
      <c r="P3043" s="33"/>
    </row>
    <row r="3044" spans="1:16" ht="39.950000000000003" customHeight="1" x14ac:dyDescent="0.2">
      <c r="A3044" s="138">
        <f t="shared" si="149"/>
        <v>1172</v>
      </c>
      <c r="B3044" s="21" t="str">
        <f>VLOOKUP(A3044,[1]FloodArchive!$A$2:$N$6000,3,FALSE)</f>
        <v>India</v>
      </c>
      <c r="C3044" s="22" t="s">
        <v>5719</v>
      </c>
      <c r="D3044" s="24">
        <f>VLOOKUP(A3044,[1]FloodArchive!$A$2:$P$6000,8,FALSE)</f>
        <v>35650</v>
      </c>
      <c r="E3044" s="24">
        <f>VLOOKUP(A3044,[1]FloodArchive!$A$2:$P$6000,9,FALSE)</f>
        <v>35656</v>
      </c>
      <c r="F3044" s="25">
        <f t="shared" si="147"/>
        <v>7</v>
      </c>
      <c r="G3044" s="23">
        <f>VLOOKUP(A3044,[1]FloodArchive!$A$2:$P$6000,11,FALSE)</f>
        <v>200</v>
      </c>
      <c r="H3044" s="23">
        <f>VLOOKUP(A3044,[1]FloodArchive!$A$2:$P$6000,12,FALSE)</f>
        <v>0</v>
      </c>
      <c r="I3044" s="36">
        <v>174100000</v>
      </c>
      <c r="J3044" s="23" t="str">
        <f>VLOOKUP(A3044,[1]FloodArchive!$A$2:$P$6000,13,FALSE)</f>
        <v>Monsoonal rain</v>
      </c>
      <c r="K3044" s="26">
        <f>VLOOKUP(A3044,[1]FloodArchive!$A$2:$P$6003,14,FALSE)</f>
        <v>1</v>
      </c>
      <c r="L3044" s="23">
        <f>VLOOKUP(A3044,[1]FloodArchive!$A$2:$P$6000,7,FALSE)</f>
        <v>57530.65</v>
      </c>
      <c r="M3044" s="27">
        <f t="shared" si="148"/>
        <v>5.6049973208678203</v>
      </c>
      <c r="N3044" s="23">
        <f>VLOOKUP(A3044,[1]FloodArchive!$A$2:$P$6000,5,FALSE)</f>
        <v>77.340900000000005</v>
      </c>
      <c r="O3044" s="23">
        <f>VLOOKUP(A3044,[1]FloodArchive!$A$2:$P$6000,6,FALSE)</f>
        <v>31.790500000000002</v>
      </c>
      <c r="P3044" s="33"/>
    </row>
    <row r="3045" spans="1:16" ht="39.950000000000003" customHeight="1" x14ac:dyDescent="0.2">
      <c r="A3045" s="138">
        <f t="shared" si="149"/>
        <v>1171</v>
      </c>
      <c r="B3045" s="21" t="str">
        <f>VLOOKUP(A3045,[1]FloodArchive!$A$2:$N$6000,3,FALSE)</f>
        <v>Taiwan</v>
      </c>
      <c r="C3045" s="22" t="s">
        <v>5720</v>
      </c>
      <c r="D3045" s="24">
        <f>VLOOKUP(A3045,[1]FloodArchive!$A$2:$P$6000,8,FALSE)</f>
        <v>35658</v>
      </c>
      <c r="E3045" s="24">
        <f>VLOOKUP(A3045,[1]FloodArchive!$A$2:$P$6000,9,FALSE)</f>
        <v>35664</v>
      </c>
      <c r="F3045" s="25">
        <f t="shared" si="147"/>
        <v>7</v>
      </c>
      <c r="G3045" s="23">
        <f>VLOOKUP(A3045,[1]FloodArchive!$A$2:$P$6000,11,FALSE)</f>
        <v>31</v>
      </c>
      <c r="H3045" s="23">
        <f>VLOOKUP(A3045,[1]FloodArchive!$A$2:$P$6000,12,FALSE)</f>
        <v>0</v>
      </c>
      <c r="I3045" s="36"/>
      <c r="J3045" s="23" t="str">
        <f>VLOOKUP(A3045,[1]FloodArchive!$A$2:$P$6000,13,FALSE)</f>
        <v>Tropical cyclone</v>
      </c>
      <c r="K3045" s="26">
        <f>VLOOKUP(A3045,[1]FloodArchive!$A$2:$P$6003,14,FALSE)</f>
        <v>1</v>
      </c>
      <c r="L3045" s="23">
        <f>VLOOKUP(A3045,[1]FloodArchive!$A$2:$P$6000,7,FALSE)</f>
        <v>6415.04</v>
      </c>
      <c r="M3045" s="27">
        <f t="shared" si="148"/>
        <v>4.652297408710413</v>
      </c>
      <c r="N3045" s="23">
        <f>VLOOKUP(A3045,[1]FloodArchive!$A$2:$P$6000,5,FALSE)</f>
        <v>121.6</v>
      </c>
      <c r="O3045" s="23">
        <f>VLOOKUP(A3045,[1]FloodArchive!$A$2:$P$6000,6,FALSE)</f>
        <v>24.719000000000001</v>
      </c>
      <c r="P3045" s="33" t="s">
        <v>5721</v>
      </c>
    </row>
    <row r="3046" spans="1:16" ht="39.950000000000003" customHeight="1" x14ac:dyDescent="0.2">
      <c r="A3046" s="138">
        <f t="shared" si="149"/>
        <v>1170</v>
      </c>
      <c r="B3046" s="21" t="str">
        <f>VLOOKUP(A3046,[1]FloodArchive!$A$2:$N$6000,3,FALSE)</f>
        <v>USA</v>
      </c>
      <c r="C3046" s="22" t="s">
        <v>5722</v>
      </c>
      <c r="D3046" s="24">
        <f>VLOOKUP(A3046,[1]FloodArchive!$A$2:$P$6000,8,FALSE)</f>
        <v>35652</v>
      </c>
      <c r="E3046" s="24">
        <f>VLOOKUP(A3046,[1]FloodArchive!$A$2:$P$6000,9,FALSE)</f>
        <v>35654</v>
      </c>
      <c r="F3046" s="25">
        <f t="shared" si="147"/>
        <v>3</v>
      </c>
      <c r="G3046" s="23">
        <f>VLOOKUP(A3046,[1]FloodArchive!$A$2:$P$6000,11,FALSE)</f>
        <v>11</v>
      </c>
      <c r="H3046" s="23">
        <f>VLOOKUP(A3046,[1]FloodArchive!$A$2:$P$6000,12,FALSE)</f>
        <v>350</v>
      </c>
      <c r="I3046" s="36"/>
      <c r="J3046" s="23" t="str">
        <f>VLOOKUP(A3046,[1]FloodArchive!$A$2:$P$6000,13,FALSE)</f>
        <v>Heavy rain</v>
      </c>
      <c r="K3046" s="26">
        <f>VLOOKUP(A3046,[1]FloodArchive!$A$2:$P$6003,14,FALSE)</f>
        <v>1</v>
      </c>
      <c r="L3046" s="23">
        <f>VLOOKUP(A3046,[1]FloodArchive!$A$2:$P$6000,7,FALSE)</f>
        <v>7779.06</v>
      </c>
      <c r="M3046" s="27">
        <f t="shared" si="148"/>
        <v>4.3680483759410871</v>
      </c>
      <c r="N3046" s="23">
        <f>VLOOKUP(A3046,[1]FloodArchive!$A$2:$P$6000,5,FALSE)</f>
        <v>-112.602</v>
      </c>
      <c r="O3046" s="23">
        <f>VLOOKUP(A3046,[1]FloodArchive!$A$2:$P$6000,6,FALSE)</f>
        <v>35.7791</v>
      </c>
      <c r="P3046" s="33"/>
    </row>
    <row r="3047" spans="1:16" ht="39.950000000000003" customHeight="1" x14ac:dyDescent="0.2">
      <c r="A3047" s="138">
        <f t="shared" si="149"/>
        <v>1169</v>
      </c>
      <c r="B3047" s="21" t="str">
        <f>VLOOKUP(A3047,[1]FloodArchive!$A$2:$N$6000,3,FALSE)</f>
        <v>China</v>
      </c>
      <c r="C3047" s="22" t="s">
        <v>5723</v>
      </c>
      <c r="D3047" s="24">
        <f>VLOOKUP(A3047,[1]FloodArchive!$A$2:$P$6000,8,FALSE)</f>
        <v>35655</v>
      </c>
      <c r="E3047" s="24">
        <f>VLOOKUP(A3047,[1]FloodArchive!$A$2:$P$6000,9,FALSE)</f>
        <v>35657</v>
      </c>
      <c r="F3047" s="25">
        <f t="shared" si="147"/>
        <v>3</v>
      </c>
      <c r="G3047" s="23">
        <f>VLOOKUP(A3047,[1]FloodArchive!$A$2:$P$6000,11,FALSE)</f>
        <v>0</v>
      </c>
      <c r="H3047" s="23">
        <f>VLOOKUP(A3047,[1]FloodArchive!$A$2:$P$6000,12,FALSE)</f>
        <v>4000</v>
      </c>
      <c r="I3047" s="36"/>
      <c r="J3047" s="23" t="str">
        <f>VLOOKUP(A3047,[1]FloodArchive!$A$2:$P$6000,13,FALSE)</f>
        <v>Monsoonal rain</v>
      </c>
      <c r="K3047" s="26">
        <f>VLOOKUP(A3047,[1]FloodArchive!$A$2:$P$6003,14,FALSE)</f>
        <v>2</v>
      </c>
      <c r="L3047" s="23">
        <f>VLOOKUP(A3047,[1]FloodArchive!$A$2:$P$6000,7,FALSE)</f>
        <v>1368.35</v>
      </c>
      <c r="M3047" s="27">
        <f t="shared" si="148"/>
        <v>3.9143484469103909</v>
      </c>
      <c r="N3047" s="23">
        <f>VLOOKUP(A3047,[1]FloodArchive!$A$2:$P$6000,5,FALSE)</f>
        <v>114.116</v>
      </c>
      <c r="O3047" s="23">
        <f>VLOOKUP(A3047,[1]FloodArchive!$A$2:$P$6000,6,FALSE)</f>
        <v>22.379799999999999</v>
      </c>
      <c r="P3047" s="33" t="s">
        <v>5724</v>
      </c>
    </row>
    <row r="3048" spans="1:16" ht="39.950000000000003" customHeight="1" x14ac:dyDescent="0.2">
      <c r="A3048" s="138">
        <f t="shared" si="149"/>
        <v>1168</v>
      </c>
      <c r="B3048" s="21" t="str">
        <f>VLOOKUP(A3048,[1]FloodArchive!$A$2:$N$6000,3,FALSE)</f>
        <v>India</v>
      </c>
      <c r="C3048" s="22" t="s">
        <v>5725</v>
      </c>
      <c r="D3048" s="24">
        <f>VLOOKUP(A3048,[1]FloodArchive!$A$2:$P$6000,8,FALSE)</f>
        <v>35643</v>
      </c>
      <c r="E3048" s="24">
        <f>VLOOKUP(A3048,[1]FloodArchive!$A$2:$P$6000,9,FALSE)</f>
        <v>35653</v>
      </c>
      <c r="F3048" s="25">
        <f t="shared" si="147"/>
        <v>11</v>
      </c>
      <c r="G3048" s="23">
        <f>VLOOKUP(A3048,[1]FloodArchive!$A$2:$P$6000,11,FALSE)</f>
        <v>24</v>
      </c>
      <c r="H3048" s="23">
        <f>VLOOKUP(A3048,[1]FloodArchive!$A$2:$P$6000,12,FALSE)</f>
        <v>100000</v>
      </c>
      <c r="I3048" s="36"/>
      <c r="J3048" s="23" t="str">
        <f>VLOOKUP(A3048,[1]FloodArchive!$A$2:$P$6000,13,FALSE)</f>
        <v>Monsoonal rain</v>
      </c>
      <c r="K3048" s="26">
        <f>VLOOKUP(A3048,[1]FloodArchive!$A$2:$P$6003,14,FALSE)</f>
        <v>1</v>
      </c>
      <c r="L3048" s="23">
        <f>VLOOKUP(A3048,[1]FloodArchive!$A$2:$P$6000,7,FALSE)</f>
        <v>201818.75</v>
      </c>
      <c r="M3048" s="27">
        <f t="shared" si="148"/>
        <v>6.3463541971248238</v>
      </c>
      <c r="N3048" s="23">
        <f>VLOOKUP(A3048,[1]FloodArchive!$A$2:$P$6000,5,FALSE)</f>
        <v>86.255399999999995</v>
      </c>
      <c r="O3048" s="23">
        <f>VLOOKUP(A3048,[1]FloodArchive!$A$2:$P$6000,6,FALSE)</f>
        <v>24.057200000000002</v>
      </c>
      <c r="P3048" s="33"/>
    </row>
    <row r="3049" spans="1:16" ht="39.950000000000003" customHeight="1" x14ac:dyDescent="0.2">
      <c r="A3049" s="138">
        <f t="shared" si="149"/>
        <v>1167</v>
      </c>
      <c r="B3049" s="21" t="str">
        <f>VLOOKUP(A3049,[1]FloodArchive!$A$2:$N$6000,3,FALSE)</f>
        <v>China</v>
      </c>
      <c r="C3049" s="22" t="s">
        <v>5726</v>
      </c>
      <c r="D3049" s="24">
        <f>VLOOKUP(A3049,[1]FloodArchive!$A$2:$P$6000,8,FALSE)</f>
        <v>35644</v>
      </c>
      <c r="E3049" s="24">
        <f>VLOOKUP(A3049,[1]FloodArchive!$A$2:$P$6000,9,FALSE)</f>
        <v>35649</v>
      </c>
      <c r="F3049" s="25">
        <f t="shared" si="147"/>
        <v>6</v>
      </c>
      <c r="G3049" s="23">
        <f>VLOOKUP(A3049,[1]FloodArchive!$A$2:$P$6000,11,FALSE)</f>
        <v>65</v>
      </c>
      <c r="H3049" s="23">
        <f>VLOOKUP(A3049,[1]FloodArchive!$A$2:$P$6000,12,FALSE)</f>
        <v>0</v>
      </c>
      <c r="I3049" s="36"/>
      <c r="J3049" s="23" t="str">
        <f>VLOOKUP(A3049,[1]FloodArchive!$A$2:$P$6000,13,FALSE)</f>
        <v>Tropical cyclone</v>
      </c>
      <c r="K3049" s="26">
        <f>VLOOKUP(A3049,[1]FloodArchive!$A$2:$P$6003,14,FALSE)</f>
        <v>1</v>
      </c>
      <c r="L3049" s="23">
        <f>VLOOKUP(A3049,[1]FloodArchive!$A$2:$P$6000,7,FALSE)</f>
        <v>34586.089999999997</v>
      </c>
      <c r="M3049" s="27">
        <f t="shared" si="148"/>
        <v>5.3170527176478952</v>
      </c>
      <c r="N3049" s="23">
        <f>VLOOKUP(A3049,[1]FloodArchive!$A$2:$P$6000,5,FALSE)</f>
        <v>114.815</v>
      </c>
      <c r="O3049" s="23">
        <f>VLOOKUP(A3049,[1]FloodArchive!$A$2:$P$6000,6,FALSE)</f>
        <v>22.619199999999999</v>
      </c>
      <c r="P3049" s="33"/>
    </row>
    <row r="3050" spans="1:16" ht="39.950000000000003" customHeight="1" x14ac:dyDescent="0.2">
      <c r="A3050" s="138">
        <f t="shared" si="149"/>
        <v>1166</v>
      </c>
      <c r="B3050" s="21" t="str">
        <f>VLOOKUP(A3050,[1]FloodArchive!$A$2:$N$6000,3,FALSE)</f>
        <v>USA</v>
      </c>
      <c r="C3050" s="22" t="s">
        <v>5727</v>
      </c>
      <c r="D3050" s="24">
        <f>VLOOKUP(A3050,[1]FloodArchive!$A$2:$P$6000,8,FALSE)</f>
        <v>35636</v>
      </c>
      <c r="E3050" s="24">
        <f>VLOOKUP(A3050,[1]FloodArchive!$A$2:$P$6000,9,FALSE)</f>
        <v>35643</v>
      </c>
      <c r="F3050" s="25">
        <f t="shared" si="147"/>
        <v>8</v>
      </c>
      <c r="G3050" s="23">
        <f>VLOOKUP(A3050,[1]FloodArchive!$A$2:$P$6000,11,FALSE)</f>
        <v>5</v>
      </c>
      <c r="H3050" s="23">
        <f>VLOOKUP(A3050,[1]FloodArchive!$A$2:$P$6000,12,FALSE)</f>
        <v>400</v>
      </c>
      <c r="I3050" s="36"/>
      <c r="J3050" s="23" t="str">
        <f>VLOOKUP(A3050,[1]FloodArchive!$A$2:$P$6000,13,FALSE)</f>
        <v>Heavy rain</v>
      </c>
      <c r="K3050" s="26">
        <f>VLOOKUP(A3050,[1]FloodArchive!$A$2:$P$6003,14,FALSE)</f>
        <v>1</v>
      </c>
      <c r="L3050" s="23">
        <f>VLOOKUP(A3050,[1]FloodArchive!$A$2:$P$6000,7,FALSE)</f>
        <v>15184.9</v>
      </c>
      <c r="M3050" s="27">
        <f t="shared" si="148"/>
        <v>5.0845019232138808</v>
      </c>
      <c r="N3050" s="23">
        <f>VLOOKUP(A3050,[1]FloodArchive!$A$2:$P$6000,5,FALSE)</f>
        <v>-104.97</v>
      </c>
      <c r="O3050" s="23">
        <f>VLOOKUP(A3050,[1]FloodArchive!$A$2:$P$6000,6,FALSE)</f>
        <v>40.384500000000003</v>
      </c>
      <c r="P3050" s="33"/>
    </row>
    <row r="3051" spans="1:16" ht="39.950000000000003" customHeight="1" x14ac:dyDescent="0.2">
      <c r="A3051" s="138">
        <f t="shared" si="149"/>
        <v>1165</v>
      </c>
      <c r="B3051" s="21" t="str">
        <f>VLOOKUP(A3051,[1]FloodArchive!$A$2:$N$6000,3,FALSE)</f>
        <v>Bangladesh</v>
      </c>
      <c r="C3051" s="22" t="s">
        <v>5728</v>
      </c>
      <c r="D3051" s="24">
        <f>VLOOKUP(A3051,[1]FloodArchive!$A$2:$P$6000,8,FALSE)</f>
        <v>35640</v>
      </c>
      <c r="E3051" s="24">
        <f>VLOOKUP(A3051,[1]FloodArchive!$A$2:$P$6000,9,FALSE)</f>
        <v>35646</v>
      </c>
      <c r="F3051" s="25">
        <f t="shared" ref="F3051:F3114" si="150">E3051-D3051+1</f>
        <v>7</v>
      </c>
      <c r="G3051" s="23">
        <f>VLOOKUP(A3051,[1]FloodArchive!$A$2:$P$6000,11,FALSE)</f>
        <v>15</v>
      </c>
      <c r="H3051" s="23">
        <f>VLOOKUP(A3051,[1]FloodArchive!$A$2:$P$6000,12,FALSE)</f>
        <v>30000</v>
      </c>
      <c r="I3051" s="36"/>
      <c r="J3051" s="23" t="str">
        <f>VLOOKUP(A3051,[1]FloodArchive!$A$2:$P$6000,13,FALSE)</f>
        <v>Heavy rain</v>
      </c>
      <c r="K3051" s="26">
        <f>VLOOKUP(A3051,[1]FloodArchive!$A$2:$P$6003,14,FALSE)</f>
        <v>1</v>
      </c>
      <c r="L3051" s="23">
        <f>VLOOKUP(A3051,[1]FloodArchive!$A$2:$P$6000,7,FALSE)</f>
        <v>10101.18</v>
      </c>
      <c r="M3051" s="27">
        <f t="shared" si="148"/>
        <v>4.8494701501884601</v>
      </c>
      <c r="N3051" s="23">
        <f>VLOOKUP(A3051,[1]FloodArchive!$A$2:$P$6000,5,FALSE)</f>
        <v>91.960999999999999</v>
      </c>
      <c r="O3051" s="23">
        <f>VLOOKUP(A3051,[1]FloodArchive!$A$2:$P$6000,6,FALSE)</f>
        <v>22.018899999999999</v>
      </c>
      <c r="P3051" s="33"/>
    </row>
    <row r="3052" spans="1:16" ht="39.950000000000003" customHeight="1" x14ac:dyDescent="0.2">
      <c r="A3052" s="138">
        <f t="shared" si="149"/>
        <v>1164</v>
      </c>
      <c r="B3052" s="21" t="str">
        <f>VLOOKUP(A3052,[1]FloodArchive!$A$2:$N$6000,3,FALSE)</f>
        <v>Romania</v>
      </c>
      <c r="C3052" s="22" t="s">
        <v>5729</v>
      </c>
      <c r="D3052" s="24">
        <f>VLOOKUP(A3052,[1]FloodArchive!$A$2:$P$6000,8,FALSE)</f>
        <v>35636</v>
      </c>
      <c r="E3052" s="24">
        <f>VLOOKUP(A3052,[1]FloodArchive!$A$2:$P$6000,9,FALSE)</f>
        <v>35647</v>
      </c>
      <c r="F3052" s="25">
        <f t="shared" si="150"/>
        <v>12</v>
      </c>
      <c r="G3052" s="23">
        <f>VLOOKUP(A3052,[1]FloodArchive!$A$2:$P$6000,11,FALSE)</f>
        <v>6</v>
      </c>
      <c r="H3052" s="23">
        <f>VLOOKUP(A3052,[1]FloodArchive!$A$2:$P$6000,12,FALSE)</f>
        <v>8000</v>
      </c>
      <c r="I3052" s="36"/>
      <c r="J3052" s="23" t="str">
        <f>VLOOKUP(A3052,[1]FloodArchive!$A$2:$P$6000,13,FALSE)</f>
        <v>Heavy rain</v>
      </c>
      <c r="K3052" s="26">
        <f>VLOOKUP(A3052,[1]FloodArchive!$A$2:$P$6003,14,FALSE)</f>
        <v>1</v>
      </c>
      <c r="L3052" s="23">
        <f>VLOOKUP(A3052,[1]FloodArchive!$A$2:$P$6000,7,FALSE)</f>
        <v>28274.91</v>
      </c>
      <c r="M3052" s="27">
        <f t="shared" si="148"/>
        <v>5.5305824772732137</v>
      </c>
      <c r="N3052" s="23">
        <f>VLOOKUP(A3052,[1]FloodArchive!$A$2:$P$6000,5,FALSE)</f>
        <v>23.9956</v>
      </c>
      <c r="O3052" s="23">
        <f>VLOOKUP(A3052,[1]FloodArchive!$A$2:$P$6000,6,FALSE)</f>
        <v>45.070900000000002</v>
      </c>
      <c r="P3052" s="33" t="s">
        <v>5730</v>
      </c>
    </row>
    <row r="3053" spans="1:16" ht="39.950000000000003" customHeight="1" x14ac:dyDescent="0.2">
      <c r="A3053" s="138">
        <f t="shared" si="149"/>
        <v>1163</v>
      </c>
      <c r="B3053" s="21" t="str">
        <f>VLOOKUP(A3053,[1]FloodArchive!$A$2:$N$6000,3,FALSE)</f>
        <v>Germany</v>
      </c>
      <c r="C3053" s="22" t="s">
        <v>5731</v>
      </c>
      <c r="D3053" s="24">
        <f>VLOOKUP(A3053,[1]FloodArchive!$A$2:$P$6000,8,FALSE)</f>
        <v>35615</v>
      </c>
      <c r="E3053" s="24">
        <f>VLOOKUP(A3053,[1]FloodArchive!$A$2:$P$6000,9,FALSE)</f>
        <v>35651</v>
      </c>
      <c r="F3053" s="25">
        <f t="shared" si="150"/>
        <v>37</v>
      </c>
      <c r="G3053" s="23">
        <f>VLOOKUP(A3053,[1]FloodArchive!$A$2:$P$6000,11,FALSE)</f>
        <v>0</v>
      </c>
      <c r="H3053" s="23">
        <f>VLOOKUP(A3053,[1]FloodArchive!$A$2:$P$6000,12,FALSE)</f>
        <v>5200</v>
      </c>
      <c r="I3053" s="36">
        <v>76000</v>
      </c>
      <c r="J3053" s="23" t="str">
        <f>VLOOKUP(A3053,[1]FloodArchive!$A$2:$P$6000,13,FALSE)</f>
        <v>Heavy rain</v>
      </c>
      <c r="K3053" s="26">
        <f>VLOOKUP(A3053,[1]FloodArchive!$A$2:$P$6003,14,FALSE)</f>
        <v>2</v>
      </c>
      <c r="L3053" s="23">
        <f>VLOOKUP(A3053,[1]FloodArchive!$A$2:$P$6000,7,FALSE)</f>
        <v>8359.36</v>
      </c>
      <c r="M3053" s="27">
        <f t="shared" si="148"/>
        <v>5.7914047484728473</v>
      </c>
      <c r="N3053" s="23">
        <f>VLOOKUP(A3053,[1]FloodArchive!$A$2:$P$6000,5,FALSE)</f>
        <v>14.5282</v>
      </c>
      <c r="O3053" s="23">
        <f>VLOOKUP(A3053,[1]FloodArchive!$A$2:$P$6000,6,FALSE)</f>
        <v>51.8508</v>
      </c>
      <c r="P3053" s="33"/>
    </row>
    <row r="3054" spans="1:16" ht="39.950000000000003" customHeight="1" x14ac:dyDescent="0.2">
      <c r="A3054" s="138">
        <f t="shared" si="149"/>
        <v>1162</v>
      </c>
      <c r="B3054" s="21" t="str">
        <f>VLOOKUP(A3054,[1]FloodArchive!$A$2:$N$6000,3,FALSE)</f>
        <v>Bangladesh</v>
      </c>
      <c r="C3054" s="22" t="s">
        <v>5732</v>
      </c>
      <c r="D3054" s="24">
        <f>VLOOKUP(A3054,[1]FloodArchive!$A$2:$P$6000,8,FALSE)</f>
        <v>35614</v>
      </c>
      <c r="E3054" s="24">
        <f>VLOOKUP(A3054,[1]FloodArchive!$A$2:$P$6000,9,FALSE)</f>
        <v>35626</v>
      </c>
      <c r="F3054" s="25">
        <f t="shared" si="150"/>
        <v>13</v>
      </c>
      <c r="G3054" s="23">
        <f>VLOOKUP(A3054,[1]FloodArchive!$A$2:$P$6000,11,FALSE)</f>
        <v>100</v>
      </c>
      <c r="H3054" s="23">
        <f>VLOOKUP(A3054,[1]FloodArchive!$A$2:$P$6000,12,FALSE)</f>
        <v>200000</v>
      </c>
      <c r="I3054" s="36"/>
      <c r="J3054" s="23" t="str">
        <f>VLOOKUP(A3054,[1]FloodArchive!$A$2:$P$6000,13,FALSE)</f>
        <v>Heavy rain</v>
      </c>
      <c r="K3054" s="26">
        <f>VLOOKUP(A3054,[1]FloodArchive!$A$2:$P$6003,14,FALSE)</f>
        <v>1</v>
      </c>
      <c r="L3054" s="23">
        <f>VLOOKUP(A3054,[1]FloodArchive!$A$2:$P$6000,7,FALSE)</f>
        <v>9613.73</v>
      </c>
      <c r="M3054" s="27">
        <f t="shared" si="148"/>
        <v>5.096835273182811</v>
      </c>
      <c r="N3054" s="23">
        <f>VLOOKUP(A3054,[1]FloodArchive!$A$2:$P$6000,5,FALSE)</f>
        <v>91.978300000000004</v>
      </c>
      <c r="O3054" s="23">
        <f>VLOOKUP(A3054,[1]FloodArchive!$A$2:$P$6000,6,FALSE)</f>
        <v>22.351700000000001</v>
      </c>
      <c r="P3054" s="33" t="s">
        <v>5733</v>
      </c>
    </row>
    <row r="3055" spans="1:16" ht="39.950000000000003" customHeight="1" x14ac:dyDescent="0.2">
      <c r="A3055" s="138">
        <f t="shared" si="149"/>
        <v>1161</v>
      </c>
      <c r="B3055" s="21" t="str">
        <f>VLOOKUP(A3055,[1]FloodArchive!$A$2:$N$6000,3,FALSE)</f>
        <v>Poland</v>
      </c>
      <c r="C3055" s="22" t="s">
        <v>5734</v>
      </c>
      <c r="D3055" s="24">
        <f>VLOOKUP(A3055,[1]FloodArchive!$A$2:$P$6000,8,FALSE)</f>
        <v>35614</v>
      </c>
      <c r="E3055" s="24">
        <f>VLOOKUP(A3055,[1]FloodArchive!$A$2:$P$6000,9,FALSE)</f>
        <v>35651</v>
      </c>
      <c r="F3055" s="25">
        <f t="shared" si="150"/>
        <v>38</v>
      </c>
      <c r="G3055" s="23">
        <f>VLOOKUP(A3055,[1]FloodArchive!$A$2:$P$6000,11,FALSE)</f>
        <v>54</v>
      </c>
      <c r="H3055" s="23">
        <f>VLOOKUP(A3055,[1]FloodArchive!$A$2:$P$6000,12,FALSE)</f>
        <v>162500</v>
      </c>
      <c r="I3055" s="36"/>
      <c r="J3055" s="23" t="str">
        <f>VLOOKUP(A3055,[1]FloodArchive!$A$2:$P$6000,13,FALSE)</f>
        <v>Heavy rain</v>
      </c>
      <c r="K3055" s="26">
        <f>VLOOKUP(A3055,[1]FloodArchive!$A$2:$P$6003,14,FALSE)</f>
        <v>2</v>
      </c>
      <c r="L3055" s="23">
        <f>VLOOKUP(A3055,[1]FloodArchive!$A$2:$P$6000,7,FALSE)</f>
        <v>34953.58</v>
      </c>
      <c r="M3055" s="27">
        <f t="shared" si="148"/>
        <v>6.4243052557565203</v>
      </c>
      <c r="N3055" s="23">
        <f>VLOOKUP(A3055,[1]FloodArchive!$A$2:$P$6000,5,FALSE)</f>
        <v>16.719100000000001</v>
      </c>
      <c r="O3055" s="23">
        <f>VLOOKUP(A3055,[1]FloodArchive!$A$2:$P$6000,6,FALSE)</f>
        <v>51.016599999999997</v>
      </c>
      <c r="P3055" s="33"/>
    </row>
    <row r="3056" spans="1:16" ht="39.950000000000003" customHeight="1" x14ac:dyDescent="0.2">
      <c r="A3056" s="138">
        <f t="shared" si="149"/>
        <v>1160</v>
      </c>
      <c r="B3056" s="21" t="str">
        <f>VLOOKUP(A3056,[1]FloodArchive!$A$2:$N$6000,3,FALSE)</f>
        <v>Czech Republic</v>
      </c>
      <c r="C3056" s="22" t="s">
        <v>5735</v>
      </c>
      <c r="D3056" s="24">
        <f>VLOOKUP(A3056,[1]FloodArchive!$A$2:$P$6000,8,FALSE)</f>
        <v>35613</v>
      </c>
      <c r="E3056" s="24">
        <f>VLOOKUP(A3056,[1]FloodArchive!$A$2:$P$6000,9,FALSE)</f>
        <v>35635</v>
      </c>
      <c r="F3056" s="25">
        <f t="shared" si="150"/>
        <v>23</v>
      </c>
      <c r="G3056" s="23">
        <f>VLOOKUP(A3056,[1]FloodArchive!$A$2:$P$6000,11,FALSE)</f>
        <v>48</v>
      </c>
      <c r="H3056" s="23">
        <f>VLOOKUP(A3056,[1]FloodArchive!$A$2:$P$6000,12,FALSE)</f>
        <v>40000</v>
      </c>
      <c r="I3056" s="36">
        <v>35000000</v>
      </c>
      <c r="J3056" s="23" t="str">
        <f>VLOOKUP(A3056,[1]FloodArchive!$A$2:$P$6000,13,FALSE)</f>
        <v>Heavy rain</v>
      </c>
      <c r="K3056" s="26">
        <f>VLOOKUP(A3056,[1]FloodArchive!$A$2:$P$6003,14,FALSE)</f>
        <v>2</v>
      </c>
      <c r="L3056" s="23">
        <f>VLOOKUP(A3056,[1]FloodArchive!$A$2:$P$6000,7,FALSE)</f>
        <v>34986.660000000003</v>
      </c>
      <c r="M3056" s="27">
        <f t="shared" si="148"/>
        <v>6.2066603162392049</v>
      </c>
      <c r="N3056" s="23">
        <f>VLOOKUP(A3056,[1]FloodArchive!$A$2:$P$6000,5,FALSE)</f>
        <v>17.100200000000001</v>
      </c>
      <c r="O3056" s="23">
        <f>VLOOKUP(A3056,[1]FloodArchive!$A$2:$P$6000,6,FALSE)</f>
        <v>49.681600000000003</v>
      </c>
      <c r="P3056" s="33" t="s">
        <v>5736</v>
      </c>
    </row>
    <row r="3057" spans="1:16" ht="39.950000000000003" customHeight="1" x14ac:dyDescent="0.2">
      <c r="A3057" s="138">
        <f t="shared" si="149"/>
        <v>1159</v>
      </c>
      <c r="B3057" s="21" t="str">
        <f>VLOOKUP(A3057,[1]FloodArchive!$A$2:$N$6000,3,FALSE)</f>
        <v>Sweden</v>
      </c>
      <c r="C3057" s="22" t="s">
        <v>5737</v>
      </c>
      <c r="D3057" s="24">
        <f>VLOOKUP(A3057,[1]FloodArchive!$A$2:$P$6000,8,FALSE)</f>
        <v>35638</v>
      </c>
      <c r="E3057" s="24">
        <f>VLOOKUP(A3057,[1]FloodArchive!$A$2:$P$6000,9,FALSE)</f>
        <v>35640</v>
      </c>
      <c r="F3057" s="25">
        <f t="shared" si="150"/>
        <v>3</v>
      </c>
      <c r="G3057" s="23">
        <f>VLOOKUP(A3057,[1]FloodArchive!$A$2:$P$6000,11,FALSE)</f>
        <v>0</v>
      </c>
      <c r="H3057" s="23">
        <f>VLOOKUP(A3057,[1]FloodArchive!$A$2:$P$6000,12,FALSE)</f>
        <v>20</v>
      </c>
      <c r="I3057" s="36">
        <v>500000000</v>
      </c>
      <c r="J3057" s="23" t="str">
        <f>VLOOKUP(A3057,[1]FloodArchive!$A$2:$P$6000,13,FALSE)</f>
        <v>Heavy rain</v>
      </c>
      <c r="K3057" s="26">
        <f>VLOOKUP(A3057,[1]FloodArchive!$A$2:$P$6003,14,FALSE)</f>
        <v>1</v>
      </c>
      <c r="L3057" s="23">
        <f>VLOOKUP(A3057,[1]FloodArchive!$A$2:$P$6000,7,FALSE)</f>
        <v>4247.58</v>
      </c>
      <c r="M3057" s="27">
        <f t="shared" ref="M3057:M3120" si="151">LOG(F3057*K3057*L3057)</f>
        <v>4.105262821950296</v>
      </c>
      <c r="N3057" s="23">
        <f>VLOOKUP(A3057,[1]FloodArchive!$A$2:$P$6000,5,FALSE)</f>
        <v>21.482500000000002</v>
      </c>
      <c r="O3057" s="23">
        <f>VLOOKUP(A3057,[1]FloodArchive!$A$2:$P$6000,6,FALSE)</f>
        <v>65.546999999999997</v>
      </c>
      <c r="P3057" s="33"/>
    </row>
    <row r="3058" spans="1:16" ht="39.950000000000003" customHeight="1" x14ac:dyDescent="0.2">
      <c r="A3058" s="138">
        <f t="shared" si="149"/>
        <v>1158</v>
      </c>
      <c r="B3058" s="21" t="str">
        <f>VLOOKUP(A3058,[1]FloodArchive!$A$2:$N$6000,3,FALSE)</f>
        <v>China</v>
      </c>
      <c r="C3058" s="22" t="s">
        <v>5738</v>
      </c>
      <c r="D3058" s="24">
        <f>VLOOKUP(A3058,[1]FloodArchive!$A$2:$P$6000,8,FALSE)</f>
        <v>35617</v>
      </c>
      <c r="E3058" s="24">
        <f>VLOOKUP(A3058,[1]FloodArchive!$A$2:$P$6000,9,FALSE)</f>
        <v>35643</v>
      </c>
      <c r="F3058" s="25">
        <f t="shared" si="150"/>
        <v>27</v>
      </c>
      <c r="G3058" s="23">
        <f>VLOOKUP(A3058,[1]FloodArchive!$A$2:$P$6000,11,FALSE)</f>
        <v>287</v>
      </c>
      <c r="H3058" s="23">
        <f>VLOOKUP(A3058,[1]FloodArchive!$A$2:$P$6000,12,FALSE)</f>
        <v>200000</v>
      </c>
      <c r="I3058" s="36"/>
      <c r="J3058" s="23" t="str">
        <f>VLOOKUP(A3058,[1]FloodArchive!$A$2:$P$6000,13,FALSE)</f>
        <v>Monsoonal rain</v>
      </c>
      <c r="K3058" s="26">
        <f>VLOOKUP(A3058,[1]FloodArchive!$A$2:$P$6003,14,FALSE)</f>
        <v>1</v>
      </c>
      <c r="L3058" s="23">
        <f>VLOOKUP(A3058,[1]FloodArchive!$A$2:$P$6000,7,FALSE)</f>
        <v>832682.35</v>
      </c>
      <c r="M3058" s="27">
        <f t="shared" si="151"/>
        <v>7.35184312336653</v>
      </c>
      <c r="N3058" s="23">
        <f>VLOOKUP(A3058,[1]FloodArchive!$A$2:$P$6000,5,FALSE)</f>
        <v>115.176</v>
      </c>
      <c r="O3058" s="23">
        <f>VLOOKUP(A3058,[1]FloodArchive!$A$2:$P$6000,6,FALSE)</f>
        <v>26.002400000000002</v>
      </c>
      <c r="P3058" s="33"/>
    </row>
    <row r="3059" spans="1:16" ht="39.950000000000003" customHeight="1" x14ac:dyDescent="0.2">
      <c r="A3059" s="138">
        <f t="shared" si="149"/>
        <v>1157</v>
      </c>
      <c r="B3059" s="21" t="str">
        <f>VLOOKUP(A3059,[1]FloodArchive!$A$2:$N$6000,3,FALSE)</f>
        <v>Nepal</v>
      </c>
      <c r="C3059" s="22" t="s">
        <v>5739</v>
      </c>
      <c r="D3059" s="24">
        <f>VLOOKUP(A3059,[1]FloodArchive!$A$2:$P$6000,8,FALSE)</f>
        <v>35591</v>
      </c>
      <c r="E3059" s="24">
        <f>VLOOKUP(A3059,[1]FloodArchive!$A$2:$P$6000,9,FALSE)</f>
        <v>35592</v>
      </c>
      <c r="F3059" s="25">
        <f t="shared" si="150"/>
        <v>2</v>
      </c>
      <c r="G3059" s="23">
        <f>VLOOKUP(A3059,[1]FloodArchive!$A$2:$P$6000,11,FALSE)</f>
        <v>20</v>
      </c>
      <c r="H3059" s="23">
        <f>VLOOKUP(A3059,[1]FloodArchive!$A$2:$P$6000,12,FALSE)</f>
        <v>0</v>
      </c>
      <c r="I3059" s="36"/>
      <c r="J3059" s="23" t="str">
        <f>VLOOKUP(A3059,[1]FloodArchive!$A$2:$P$6000,13,FALSE)</f>
        <v>Monsoonal rain</v>
      </c>
      <c r="K3059" s="26">
        <f>VLOOKUP(A3059,[1]FloodArchive!$A$2:$P$6003,14,FALSE)</f>
        <v>1</v>
      </c>
      <c r="L3059" s="23">
        <f>VLOOKUP(A3059,[1]FloodArchive!$A$2:$P$6000,7,FALSE)</f>
        <v>4625.21</v>
      </c>
      <c r="M3059" s="27">
        <f t="shared" si="151"/>
        <v>3.9661614516083805</v>
      </c>
      <c r="N3059" s="23">
        <f>VLOOKUP(A3059,[1]FloodArchive!$A$2:$P$6000,5,FALSE)</f>
        <v>87.809899999999999</v>
      </c>
      <c r="O3059" s="23">
        <f>VLOOKUP(A3059,[1]FloodArchive!$A$2:$P$6000,6,FALSE)</f>
        <v>26.981100000000001</v>
      </c>
      <c r="P3059" s="33"/>
    </row>
    <row r="3060" spans="1:16" ht="39.950000000000003" customHeight="1" x14ac:dyDescent="0.2">
      <c r="A3060" s="138">
        <f t="shared" si="149"/>
        <v>1156</v>
      </c>
      <c r="B3060" s="21" t="str">
        <f>VLOOKUP(A3060,[1]FloodArchive!$A$2:$N$6000,3,FALSE)</f>
        <v>Somalia</v>
      </c>
      <c r="C3060" s="22" t="s">
        <v>5740</v>
      </c>
      <c r="D3060" s="24">
        <f>VLOOKUP(A3060,[1]FloodArchive!$A$2:$P$6000,8,FALSE)</f>
        <v>35552</v>
      </c>
      <c r="E3060" s="24">
        <f>VLOOKUP(A3060,[1]FloodArchive!$A$2:$P$6000,9,FALSE)</f>
        <v>35557</v>
      </c>
      <c r="F3060" s="25">
        <f t="shared" si="150"/>
        <v>6</v>
      </c>
      <c r="G3060" s="23">
        <f>VLOOKUP(A3060,[1]FloodArchive!$A$2:$P$6000,11,FALSE)</f>
        <v>0</v>
      </c>
      <c r="H3060" s="23">
        <f>VLOOKUP(A3060,[1]FloodArchive!$A$2:$P$6000,12,FALSE)</f>
        <v>1740</v>
      </c>
      <c r="I3060" s="36"/>
      <c r="J3060" s="23" t="str">
        <f>VLOOKUP(A3060,[1]FloodArchive!$A$2:$P$6000,13,FALSE)</f>
        <v>Heavy rain</v>
      </c>
      <c r="K3060" s="26">
        <f>VLOOKUP(A3060,[1]FloodArchive!$A$2:$P$6003,14,FALSE)</f>
        <v>1</v>
      </c>
      <c r="L3060" s="23">
        <f>VLOOKUP(A3060,[1]FloodArchive!$A$2:$P$6000,7,FALSE)</f>
        <v>27158.42</v>
      </c>
      <c r="M3060" s="27">
        <f t="shared" si="151"/>
        <v>5.2120557507034047</v>
      </c>
      <c r="N3060" s="23">
        <f>VLOOKUP(A3060,[1]FloodArchive!$A$2:$P$6000,5,FALSE)</f>
        <v>46.6188</v>
      </c>
      <c r="O3060" s="23">
        <f>VLOOKUP(A3060,[1]FloodArchive!$A$2:$P$6000,6,FALSE)</f>
        <v>3.30559</v>
      </c>
      <c r="P3060" s="33" t="s">
        <v>5741</v>
      </c>
    </row>
    <row r="3061" spans="1:16" ht="39.950000000000003" customHeight="1" x14ac:dyDescent="0.2">
      <c r="A3061" s="138">
        <f t="shared" si="149"/>
        <v>1155</v>
      </c>
      <c r="B3061" s="21" t="str">
        <f>VLOOKUP(A3061,[1]FloodArchive!$A$2:$N$6000,3,FALSE)</f>
        <v>Bangladesh</v>
      </c>
      <c r="C3061" s="22" t="s">
        <v>5728</v>
      </c>
      <c r="D3061" s="24">
        <f>VLOOKUP(A3061,[1]FloodArchive!$A$2:$P$6000,8,FALSE)</f>
        <v>35595</v>
      </c>
      <c r="E3061" s="24">
        <f>VLOOKUP(A3061,[1]FloodArchive!$A$2:$P$6000,9,FALSE)</f>
        <v>35601</v>
      </c>
      <c r="F3061" s="25">
        <f t="shared" si="150"/>
        <v>7</v>
      </c>
      <c r="G3061" s="23">
        <f>VLOOKUP(A3061,[1]FloodArchive!$A$2:$P$6000,11,FALSE)</f>
        <v>0</v>
      </c>
      <c r="H3061" s="23">
        <f>VLOOKUP(A3061,[1]FloodArchive!$A$2:$P$6000,12,FALSE)</f>
        <v>4000</v>
      </c>
      <c r="I3061" s="36"/>
      <c r="J3061" s="23" t="str">
        <f>VLOOKUP(A3061,[1]FloodArchive!$A$2:$P$6000,13,FALSE)</f>
        <v>Heavy rain</v>
      </c>
      <c r="K3061" s="26">
        <f>VLOOKUP(A3061,[1]FloodArchive!$A$2:$P$6003,14,FALSE)</f>
        <v>1</v>
      </c>
      <c r="L3061" s="23">
        <f>VLOOKUP(A3061,[1]FloodArchive!$A$2:$P$6000,7,FALSE)</f>
        <v>10108.25</v>
      </c>
      <c r="M3061" s="27">
        <f t="shared" si="151"/>
        <v>4.849774014484713</v>
      </c>
      <c r="N3061" s="23">
        <f>VLOOKUP(A3061,[1]FloodArchive!$A$2:$P$6000,5,FALSE)</f>
        <v>92.070999999999998</v>
      </c>
      <c r="O3061" s="23">
        <f>VLOOKUP(A3061,[1]FloodArchive!$A$2:$P$6000,6,FALSE)</f>
        <v>21.7744</v>
      </c>
      <c r="P3061" s="33" t="s">
        <v>5742</v>
      </c>
    </row>
    <row r="3062" spans="1:16" ht="39.950000000000003" customHeight="1" x14ac:dyDescent="0.2">
      <c r="A3062" s="138">
        <f t="shared" si="149"/>
        <v>1154</v>
      </c>
      <c r="B3062" s="21" t="str">
        <f>VLOOKUP(A3062,[1]FloodArchive!$A$2:$N$6000,3,FALSE)</f>
        <v>Tanzania</v>
      </c>
      <c r="C3062" s="22" t="s">
        <v>5743</v>
      </c>
      <c r="D3062" s="24">
        <f>VLOOKUP(A3062,[1]FloodArchive!$A$2:$P$6000,8,FALSE)</f>
        <v>35509</v>
      </c>
      <c r="E3062" s="24">
        <f>VLOOKUP(A3062,[1]FloodArchive!$A$2:$P$6000,9,FALSE)</f>
        <v>35535</v>
      </c>
      <c r="F3062" s="25">
        <f t="shared" si="150"/>
        <v>27</v>
      </c>
      <c r="G3062" s="23">
        <f>VLOOKUP(A3062,[1]FloodArchive!$A$2:$P$6000,11,FALSE)</f>
        <v>61</v>
      </c>
      <c r="H3062" s="23">
        <f>VLOOKUP(A3062,[1]FloodArchive!$A$2:$P$6000,12,FALSE)</f>
        <v>3000</v>
      </c>
      <c r="I3062" s="36">
        <v>35000000</v>
      </c>
      <c r="J3062" s="23" t="str">
        <f>VLOOKUP(A3062,[1]FloodArchive!$A$2:$P$6000,13,FALSE)</f>
        <v>Heavy rain</v>
      </c>
      <c r="K3062" s="26">
        <f>VLOOKUP(A3062,[1]FloodArchive!$A$2:$P$6003,14,FALSE)</f>
        <v>1</v>
      </c>
      <c r="L3062" s="23">
        <f>VLOOKUP(A3062,[1]FloodArchive!$A$2:$P$6000,7,FALSE)</f>
        <v>148922.15</v>
      </c>
      <c r="M3062" s="27">
        <f t="shared" si="151"/>
        <v>6.6043230616918844</v>
      </c>
      <c r="N3062" s="23">
        <f>VLOOKUP(A3062,[1]FloodArchive!$A$2:$P$6000,5,FALSE)</f>
        <v>38.234400000000001</v>
      </c>
      <c r="O3062" s="23">
        <f>VLOOKUP(A3062,[1]FloodArchive!$A$2:$P$6000,6,FALSE)</f>
        <v>-9.6271500000000003</v>
      </c>
      <c r="P3062" s="33" t="s">
        <v>5744</v>
      </c>
    </row>
    <row r="3063" spans="1:16" ht="39.950000000000003" customHeight="1" x14ac:dyDescent="0.2">
      <c r="A3063" s="138">
        <f t="shared" si="149"/>
        <v>1153</v>
      </c>
      <c r="B3063" s="21" t="str">
        <f>VLOOKUP(A3063,[1]FloodArchive!$A$2:$N$6000,3,FALSE)</f>
        <v>USA</v>
      </c>
      <c r="C3063" s="22" t="s">
        <v>5745</v>
      </c>
      <c r="D3063" s="24">
        <f>VLOOKUP(A3063,[1]FloodArchive!$A$2:$P$6000,8,FALSE)</f>
        <v>35511</v>
      </c>
      <c r="E3063" s="24">
        <f>VLOOKUP(A3063,[1]FloodArchive!$A$2:$P$6000,9,FALSE)</f>
        <v>35545</v>
      </c>
      <c r="F3063" s="25">
        <f t="shared" si="150"/>
        <v>35</v>
      </c>
      <c r="G3063" s="23">
        <f>VLOOKUP(A3063,[1]FloodArchive!$A$2:$P$6000,11,FALSE)</f>
        <v>0</v>
      </c>
      <c r="H3063" s="23">
        <f>VLOOKUP(A3063,[1]FloodArchive!$A$2:$P$6000,12,FALSE)</f>
        <v>50000</v>
      </c>
      <c r="I3063" s="36"/>
      <c r="J3063" s="23" t="str">
        <f>VLOOKUP(A3063,[1]FloodArchive!$A$2:$P$6000,13,FALSE)</f>
        <v>Heavy rain</v>
      </c>
      <c r="K3063" s="26">
        <f>VLOOKUP(A3063,[1]FloodArchive!$A$2:$P$6003,14,FALSE)</f>
        <v>2</v>
      </c>
      <c r="L3063" s="23">
        <f>VLOOKUP(A3063,[1]FloodArchive!$A$2:$P$6000,7,FALSE)</f>
        <v>282467.25</v>
      </c>
      <c r="M3063" s="27">
        <f t="shared" si="151"/>
        <v>7.2960661418377324</v>
      </c>
      <c r="N3063" s="23">
        <f>VLOOKUP(A3063,[1]FloodArchive!$A$2:$P$6000,5,FALSE)</f>
        <v>-95.380899999999997</v>
      </c>
      <c r="O3063" s="23">
        <f>VLOOKUP(A3063,[1]FloodArchive!$A$2:$P$6000,6,FALSE)</f>
        <v>45.947600000000001</v>
      </c>
      <c r="P3063" s="33" t="s">
        <v>5746</v>
      </c>
    </row>
    <row r="3064" spans="1:16" ht="39.950000000000003" customHeight="1" x14ac:dyDescent="0.2">
      <c r="A3064" s="138">
        <f t="shared" si="149"/>
        <v>1152</v>
      </c>
      <c r="B3064" s="21" t="str">
        <f>VLOOKUP(A3064,[1]FloodArchive!$A$2:$N$6000,3,FALSE)</f>
        <v>Australia</v>
      </c>
      <c r="C3064" s="22" t="s">
        <v>5747</v>
      </c>
      <c r="D3064" s="24">
        <f>VLOOKUP(A3064,[1]FloodArchive!$A$2:$P$6000,8,FALSE)</f>
        <v>35511</v>
      </c>
      <c r="E3064" s="24">
        <f>VLOOKUP(A3064,[1]FloodArchive!$A$2:$P$6000,9,FALSE)</f>
        <v>35513</v>
      </c>
      <c r="F3064" s="25">
        <f t="shared" si="150"/>
        <v>3</v>
      </c>
      <c r="G3064" s="23">
        <f>VLOOKUP(A3064,[1]FloodArchive!$A$2:$P$6000,11,FALSE)</f>
        <v>2</v>
      </c>
      <c r="H3064" s="23">
        <f>VLOOKUP(A3064,[1]FloodArchive!$A$2:$P$6000,12,FALSE)</f>
        <v>0</v>
      </c>
      <c r="I3064" s="36"/>
      <c r="J3064" s="23" t="str">
        <f>VLOOKUP(A3064,[1]FloodArchive!$A$2:$P$6000,13,FALSE)</f>
        <v>Tropical cyclone</v>
      </c>
      <c r="K3064" s="26">
        <f>VLOOKUP(A3064,[1]FloodArchive!$A$2:$P$6003,14,FALSE)</f>
        <v>1</v>
      </c>
      <c r="L3064" s="23">
        <f>VLOOKUP(A3064,[1]FloodArchive!$A$2:$P$6000,7,FALSE)</f>
        <v>108575.22</v>
      </c>
      <c r="M3064" s="27">
        <f t="shared" si="151"/>
        <v>5.5128519727418563</v>
      </c>
      <c r="N3064" s="23">
        <f>VLOOKUP(A3064,[1]FloodArchive!$A$2:$P$6000,5,FALSE)</f>
        <v>145.709</v>
      </c>
      <c r="O3064" s="23">
        <f>VLOOKUP(A3064,[1]FloodArchive!$A$2:$P$6000,6,FALSE)</f>
        <v>-18.011600000000001</v>
      </c>
      <c r="P3064" s="33" t="s">
        <v>5748</v>
      </c>
    </row>
    <row r="3065" spans="1:16" ht="39.950000000000003" customHeight="1" x14ac:dyDescent="0.2">
      <c r="A3065" s="138">
        <f t="shared" si="149"/>
        <v>1151</v>
      </c>
      <c r="B3065" s="21" t="str">
        <f>VLOOKUP(A3065,[1]FloodArchive!$A$2:$N$6000,3,FALSE)</f>
        <v>USA</v>
      </c>
      <c r="C3065" s="22" t="s">
        <v>5749</v>
      </c>
      <c r="D3065" s="24">
        <f>VLOOKUP(A3065,[1]FloodArchive!$A$2:$P$6000,8,FALSE)</f>
        <v>35504</v>
      </c>
      <c r="E3065" s="24">
        <f>VLOOKUP(A3065,[1]FloodArchive!$A$2:$P$6000,9,FALSE)</f>
        <v>35508</v>
      </c>
      <c r="F3065" s="25">
        <f t="shared" si="150"/>
        <v>5</v>
      </c>
      <c r="G3065" s="23">
        <f>VLOOKUP(A3065,[1]FloodArchive!$A$2:$P$6000,11,FALSE)</f>
        <v>4</v>
      </c>
      <c r="H3065" s="23">
        <f>VLOOKUP(A3065,[1]FloodArchive!$A$2:$P$6000,12,FALSE)</f>
        <v>600</v>
      </c>
      <c r="I3065" s="36">
        <v>30000000</v>
      </c>
      <c r="J3065" s="23" t="str">
        <f>VLOOKUP(A3065,[1]FloodArchive!$A$2:$P$6000,13,FALSE)</f>
        <v>Heavy rain</v>
      </c>
      <c r="K3065" s="26">
        <f>VLOOKUP(A3065,[1]FloodArchive!$A$2:$P$6003,14,FALSE)</f>
        <v>1</v>
      </c>
      <c r="L3065" s="23">
        <f>VLOOKUP(A3065,[1]FloodArchive!$A$2:$P$6000,7,FALSE)</f>
        <v>65906.03</v>
      </c>
      <c r="M3065" s="27">
        <f t="shared" si="151"/>
        <v>5.5178951560456628</v>
      </c>
      <c r="N3065" s="23">
        <f>VLOOKUP(A3065,[1]FloodArchive!$A$2:$P$6000,5,FALSE)</f>
        <v>-122.426</v>
      </c>
      <c r="O3065" s="23">
        <f>VLOOKUP(A3065,[1]FloodArchive!$A$2:$P$6000,6,FALSE)</f>
        <v>47.050199999999997</v>
      </c>
      <c r="P3065" s="33" t="s">
        <v>5750</v>
      </c>
    </row>
    <row r="3066" spans="1:16" ht="39.950000000000003" customHeight="1" x14ac:dyDescent="0.2">
      <c r="A3066" s="138">
        <f t="shared" si="149"/>
        <v>1150</v>
      </c>
      <c r="B3066" s="21" t="str">
        <f>VLOOKUP(A3066,[1]FloodArchive!$A$2:$N$6000,3,FALSE)</f>
        <v>Brazil</v>
      </c>
      <c r="C3066" s="22" t="s">
        <v>5751</v>
      </c>
      <c r="D3066" s="24">
        <f>VLOOKUP(A3066,[1]FloodArchive!$A$2:$P$6000,8,FALSE)</f>
        <v>35445</v>
      </c>
      <c r="E3066" s="24">
        <f>VLOOKUP(A3066,[1]FloodArchive!$A$2:$P$6000,9,FALSE)</f>
        <v>35504</v>
      </c>
      <c r="F3066" s="25">
        <f t="shared" si="150"/>
        <v>60</v>
      </c>
      <c r="G3066" s="23">
        <f>VLOOKUP(A3066,[1]FloodArchive!$A$2:$P$6000,11,FALSE)</f>
        <v>9</v>
      </c>
      <c r="H3066" s="23">
        <f>VLOOKUP(A3066,[1]FloodArchive!$A$2:$P$6000,12,FALSE)</f>
        <v>55000</v>
      </c>
      <c r="I3066" s="36"/>
      <c r="J3066" s="23" t="str">
        <f>VLOOKUP(A3066,[1]FloodArchive!$A$2:$P$6000,13,FALSE)</f>
        <v>Heavy rain</v>
      </c>
      <c r="K3066" s="26">
        <f>VLOOKUP(A3066,[1]FloodArchive!$A$2:$P$6003,14,FALSE)</f>
        <v>2</v>
      </c>
      <c r="L3066" s="23">
        <f>VLOOKUP(A3066,[1]FloodArchive!$A$2:$P$6000,7,FALSE)</f>
        <v>152482.10999999999</v>
      </c>
      <c r="M3066" s="27">
        <f t="shared" si="151"/>
        <v>7.2624001390153845</v>
      </c>
      <c r="N3066" s="23">
        <f>VLOOKUP(A3066,[1]FloodArchive!$A$2:$P$6000,5,FALSE)</f>
        <v>-70.265799999999999</v>
      </c>
      <c r="O3066" s="23">
        <f>VLOOKUP(A3066,[1]FloodArchive!$A$2:$P$6000,6,FALSE)</f>
        <v>-9.1371000000000002</v>
      </c>
      <c r="P3066" s="33" t="s">
        <v>5752</v>
      </c>
    </row>
    <row r="3067" spans="1:16" ht="39.950000000000003" customHeight="1" x14ac:dyDescent="0.2">
      <c r="A3067" s="138">
        <f t="shared" si="149"/>
        <v>1149</v>
      </c>
      <c r="B3067" s="21" t="str">
        <f>VLOOKUP(A3067,[1]FloodArchive!$A$2:$N$6000,3,FALSE)</f>
        <v>USA</v>
      </c>
      <c r="C3067" s="22" t="s">
        <v>5753</v>
      </c>
      <c r="D3067" s="24">
        <f>VLOOKUP(A3067,[1]FloodArchive!$A$2:$P$6000,8,FALSE)</f>
        <v>35489</v>
      </c>
      <c r="E3067" s="24">
        <f>VLOOKUP(A3067,[1]FloodArchive!$A$2:$P$6000,9,FALSE)</f>
        <v>35504</v>
      </c>
      <c r="F3067" s="25">
        <f t="shared" si="150"/>
        <v>16</v>
      </c>
      <c r="G3067" s="23">
        <f>VLOOKUP(A3067,[1]FloodArchive!$A$2:$P$6000,11,FALSE)</f>
        <v>50</v>
      </c>
      <c r="H3067" s="23">
        <f>VLOOKUP(A3067,[1]FloodArchive!$A$2:$P$6000,12,FALSE)</f>
        <v>0</v>
      </c>
      <c r="I3067" s="36"/>
      <c r="J3067" s="23" t="str">
        <f>VLOOKUP(A3067,[1]FloodArchive!$A$2:$P$6000,13,FALSE)</f>
        <v>Heavy rain</v>
      </c>
      <c r="K3067" s="26">
        <f>VLOOKUP(A3067,[1]FloodArchive!$A$2:$P$6003,14,FALSE)</f>
        <v>2</v>
      </c>
      <c r="L3067" s="23">
        <f>VLOOKUP(A3067,[1]FloodArchive!$A$2:$P$6000,7,FALSE)</f>
        <v>179911.2</v>
      </c>
      <c r="M3067" s="27">
        <f t="shared" si="151"/>
        <v>6.760208178612606</v>
      </c>
      <c r="N3067" s="23">
        <f>VLOOKUP(A3067,[1]FloodArchive!$A$2:$P$6000,5,FALSE)</f>
        <v>-84.783500000000004</v>
      </c>
      <c r="O3067" s="23">
        <f>VLOOKUP(A3067,[1]FloodArchive!$A$2:$P$6000,6,FALSE)</f>
        <v>37.938400000000001</v>
      </c>
      <c r="P3067" s="33" t="s">
        <v>5754</v>
      </c>
    </row>
    <row r="3068" spans="1:16" ht="39.950000000000003" customHeight="1" x14ac:dyDescent="0.2">
      <c r="A3068" s="138">
        <f t="shared" si="149"/>
        <v>1148</v>
      </c>
      <c r="B3068" s="21" t="str">
        <f>VLOOKUP(A3068,[1]FloodArchive!$A$2:$N$6000,3,FALSE)</f>
        <v>Malawi</v>
      </c>
      <c r="C3068" s="22" t="s">
        <v>5755</v>
      </c>
      <c r="D3068" s="24">
        <f>VLOOKUP(A3068,[1]FloodArchive!$A$2:$P$6000,8,FALSE)</f>
        <v>35445</v>
      </c>
      <c r="E3068" s="24">
        <f>VLOOKUP(A3068,[1]FloodArchive!$A$2:$P$6000,9,FALSE)</f>
        <v>35489</v>
      </c>
      <c r="F3068" s="25">
        <f t="shared" si="150"/>
        <v>45</v>
      </c>
      <c r="G3068" s="23">
        <f>VLOOKUP(A3068,[1]FloodArchive!$A$2:$P$6000,11,FALSE)</f>
        <v>78</v>
      </c>
      <c r="H3068" s="23">
        <f>VLOOKUP(A3068,[1]FloodArchive!$A$2:$P$6000,12,FALSE)</f>
        <v>300000</v>
      </c>
      <c r="I3068" s="36"/>
      <c r="J3068" s="23" t="str">
        <f>VLOOKUP(A3068,[1]FloodArchive!$A$2:$P$6000,13,FALSE)</f>
        <v>Heavy rain</v>
      </c>
      <c r="K3068" s="26">
        <f>VLOOKUP(A3068,[1]FloodArchive!$A$2:$P$6003,14,FALSE)</f>
        <v>1</v>
      </c>
      <c r="L3068" s="23">
        <f>VLOOKUP(A3068,[1]FloodArchive!$A$2:$P$6000,7,FALSE)</f>
        <v>211803.7</v>
      </c>
      <c r="M3068" s="27">
        <f t="shared" si="151"/>
        <v>6.979146056305769</v>
      </c>
      <c r="N3068" s="23">
        <f>VLOOKUP(A3068,[1]FloodArchive!$A$2:$P$6000,5,FALSE)</f>
        <v>34.85</v>
      </c>
      <c r="O3068" s="23">
        <f>VLOOKUP(A3068,[1]FloodArchive!$A$2:$P$6000,6,FALSE)</f>
        <v>-17.399000000000001</v>
      </c>
      <c r="P3068" s="33" t="s">
        <v>5756</v>
      </c>
    </row>
    <row r="3069" spans="1:16" ht="39.950000000000003" customHeight="1" x14ac:dyDescent="0.2">
      <c r="A3069" s="138">
        <f t="shared" si="149"/>
        <v>1147</v>
      </c>
      <c r="B3069" s="21" t="str">
        <f>VLOOKUP(A3069,[1]FloodArchive!$A$2:$N$6000,3,FALSE)</f>
        <v>Palestine</v>
      </c>
      <c r="C3069" s="22" t="s">
        <v>5757</v>
      </c>
      <c r="D3069" s="24">
        <f>VLOOKUP(A3069,[1]FloodArchive!$A$2:$P$6000,8,FALSE)</f>
        <v>35483</v>
      </c>
      <c r="E3069" s="24">
        <f>VLOOKUP(A3069,[1]FloodArchive!$A$2:$P$6000,9,FALSE)</f>
        <v>35487</v>
      </c>
      <c r="F3069" s="25">
        <f t="shared" si="150"/>
        <v>5</v>
      </c>
      <c r="G3069" s="23">
        <f>VLOOKUP(A3069,[1]FloodArchive!$A$2:$P$6000,11,FALSE)</f>
        <v>16</v>
      </c>
      <c r="H3069" s="23">
        <f>VLOOKUP(A3069,[1]FloodArchive!$A$2:$P$6000,12,FALSE)</f>
        <v>0</v>
      </c>
      <c r="I3069" s="36"/>
      <c r="J3069" s="23" t="str">
        <f>VLOOKUP(A3069,[1]FloodArchive!$A$2:$P$6000,13,FALSE)</f>
        <v>Heavy rain</v>
      </c>
      <c r="K3069" s="26">
        <f>VLOOKUP(A3069,[1]FloodArchive!$A$2:$P$6003,14,FALSE)</f>
        <v>1</v>
      </c>
      <c r="L3069" s="23">
        <f>VLOOKUP(A3069,[1]FloodArchive!$A$2:$P$6000,7,FALSE)</f>
        <v>3610.33</v>
      </c>
      <c r="M3069" s="27">
        <f t="shared" si="151"/>
        <v>4.2565169044768343</v>
      </c>
      <c r="N3069" s="23">
        <f>VLOOKUP(A3069,[1]FloodArchive!$A$2:$P$6000,5,FALSE)</f>
        <v>35.228999999999999</v>
      </c>
      <c r="O3069" s="23">
        <f>VLOOKUP(A3069,[1]FloodArchive!$A$2:$P$6000,6,FALSE)</f>
        <v>32.164999999999999</v>
      </c>
      <c r="P3069" s="33" t="s">
        <v>5758</v>
      </c>
    </row>
    <row r="3070" spans="1:16" ht="39.950000000000003" customHeight="1" x14ac:dyDescent="0.2">
      <c r="A3070" s="138">
        <f t="shared" si="149"/>
        <v>1146</v>
      </c>
      <c r="B3070" s="21" t="str">
        <f>VLOOKUP(A3070,[1]FloodArchive!$A$2:$N$6000,3,FALSE)</f>
        <v>USA</v>
      </c>
      <c r="C3070" s="22" t="s">
        <v>5759</v>
      </c>
      <c r="D3070" s="24">
        <f>VLOOKUP(A3070,[1]FloodArchive!$A$2:$P$6000,8,FALSE)</f>
        <v>35482</v>
      </c>
      <c r="E3070" s="24">
        <f>VLOOKUP(A3070,[1]FloodArchive!$A$2:$P$6000,9,FALSE)</f>
        <v>35486</v>
      </c>
      <c r="F3070" s="25">
        <f t="shared" si="150"/>
        <v>5</v>
      </c>
      <c r="G3070" s="23">
        <f>VLOOKUP(A3070,[1]FloodArchive!$A$2:$P$6000,11,FALSE)</f>
        <v>0</v>
      </c>
      <c r="H3070" s="23">
        <f>VLOOKUP(A3070,[1]FloodArchive!$A$2:$P$6000,12,FALSE)</f>
        <v>700</v>
      </c>
      <c r="I3070" s="36"/>
      <c r="J3070" s="23" t="str">
        <f>VLOOKUP(A3070,[1]FloodArchive!$A$2:$P$6000,13,FALSE)</f>
        <v>Rain and snowmelt</v>
      </c>
      <c r="K3070" s="26">
        <f>VLOOKUP(A3070,[1]FloodArchive!$A$2:$P$6003,14,FALSE)</f>
        <v>1</v>
      </c>
      <c r="L3070" s="23">
        <f>VLOOKUP(A3070,[1]FloodArchive!$A$2:$P$6000,7,FALSE)</f>
        <v>30332.639999999999</v>
      </c>
      <c r="M3070" s="27">
        <f t="shared" si="151"/>
        <v>5.1808802150929854</v>
      </c>
      <c r="N3070" s="23">
        <f>VLOOKUP(A3070,[1]FloodArchive!$A$2:$P$6000,5,FALSE)</f>
        <v>-89.063800000000001</v>
      </c>
      <c r="O3070" s="23">
        <f>VLOOKUP(A3070,[1]FloodArchive!$A$2:$P$6000,6,FALSE)</f>
        <v>41.843400000000003</v>
      </c>
      <c r="P3070" s="33"/>
    </row>
    <row r="3071" spans="1:16" ht="39.950000000000003" customHeight="1" x14ac:dyDescent="0.2">
      <c r="A3071" s="138">
        <f t="shared" si="149"/>
        <v>1145</v>
      </c>
      <c r="B3071" s="21" t="str">
        <f>VLOOKUP(A3071,[1]FloodArchive!$A$2:$N$6000,3,FALSE)</f>
        <v>Peru</v>
      </c>
      <c r="C3071" s="22" t="s">
        <v>5760</v>
      </c>
      <c r="D3071" s="24">
        <f>VLOOKUP(A3071,[1]FloodArchive!$A$2:$P$6000,8,FALSE)</f>
        <v>35478</v>
      </c>
      <c r="E3071" s="24">
        <f>VLOOKUP(A3071,[1]FloodArchive!$A$2:$P$6000,9,FALSE)</f>
        <v>35478</v>
      </c>
      <c r="F3071" s="25">
        <f t="shared" si="150"/>
        <v>1</v>
      </c>
      <c r="G3071" s="23">
        <f>VLOOKUP(A3071,[1]FloodArchive!$A$2:$P$6000,11,FALSE)</f>
        <v>41</v>
      </c>
      <c r="H3071" s="23">
        <f>VLOOKUP(A3071,[1]FloodArchive!$A$2:$P$6000,12,FALSE)</f>
        <v>600</v>
      </c>
      <c r="I3071" s="36"/>
      <c r="J3071" s="23" t="str">
        <f>VLOOKUP(A3071,[1]FloodArchive!$A$2:$P$6000,13,FALSE)</f>
        <v>Heavy rain</v>
      </c>
      <c r="K3071" s="26">
        <f>VLOOKUP(A3071,[1]FloodArchive!$A$2:$P$6003,14,FALSE)</f>
        <v>1</v>
      </c>
      <c r="L3071" s="23">
        <f>VLOOKUP(A3071,[1]FloodArchive!$A$2:$P$6000,7,FALSE)</f>
        <v>7522.33</v>
      </c>
      <c r="M3071" s="27">
        <f t="shared" si="151"/>
        <v>3.8763523817366545</v>
      </c>
      <c r="N3071" s="23">
        <f>VLOOKUP(A3071,[1]FloodArchive!$A$2:$P$6000,5,FALSE)</f>
        <v>-72.379099999999994</v>
      </c>
      <c r="O3071" s="23">
        <f>VLOOKUP(A3071,[1]FloodArchive!$A$2:$P$6000,6,FALSE)</f>
        <v>-13.761900000000001</v>
      </c>
      <c r="P3071" s="33" t="s">
        <v>5761</v>
      </c>
    </row>
    <row r="3072" spans="1:16" ht="39.950000000000003" customHeight="1" x14ac:dyDescent="0.2">
      <c r="A3072" s="138">
        <f t="shared" si="149"/>
        <v>1144</v>
      </c>
      <c r="B3072" s="21" t="str">
        <f>VLOOKUP(A3072,[1]FloodArchive!$A$2:$N$6000,3,FALSE)</f>
        <v>Bolivia</v>
      </c>
      <c r="C3072" s="22" t="s">
        <v>5762</v>
      </c>
      <c r="D3072" s="24">
        <f>VLOOKUP(A3072,[1]FloodArchive!$A$2:$P$6000,8,FALSE)</f>
        <v>35462</v>
      </c>
      <c r="E3072" s="24">
        <f>VLOOKUP(A3072,[1]FloodArchive!$A$2:$P$6000,9,FALSE)</f>
        <v>35476</v>
      </c>
      <c r="F3072" s="25">
        <f t="shared" si="150"/>
        <v>15</v>
      </c>
      <c r="G3072" s="23">
        <f>VLOOKUP(A3072,[1]FloodArchive!$A$2:$P$6000,11,FALSE)</f>
        <v>40</v>
      </c>
      <c r="H3072" s="23">
        <f>VLOOKUP(A3072,[1]FloodArchive!$A$2:$P$6000,12,FALSE)</f>
        <v>30000</v>
      </c>
      <c r="I3072" s="36">
        <v>1500000000</v>
      </c>
      <c r="J3072" s="23" t="str">
        <f>VLOOKUP(A3072,[1]FloodArchive!$A$2:$P$6000,13,FALSE)</f>
        <v>Heavy rain</v>
      </c>
      <c r="K3072" s="26">
        <f>VLOOKUP(A3072,[1]FloodArchive!$A$2:$P$6003,14,FALSE)</f>
        <v>2</v>
      </c>
      <c r="L3072" s="23">
        <f>VLOOKUP(A3072,[1]FloodArchive!$A$2:$P$6000,7,FALSE)</f>
        <v>689139.65</v>
      </c>
      <c r="M3072" s="27">
        <f t="shared" si="151"/>
        <v>7.3154284927069435</v>
      </c>
      <c r="N3072" s="23">
        <f>VLOOKUP(A3072,[1]FloodArchive!$A$2:$P$6000,5,FALSE)</f>
        <v>-65.013099999999994</v>
      </c>
      <c r="O3072" s="23">
        <f>VLOOKUP(A3072,[1]FloodArchive!$A$2:$P$6000,6,FALSE)</f>
        <v>-16.732900000000001</v>
      </c>
      <c r="P3072" s="33" t="s">
        <v>5763</v>
      </c>
    </row>
    <row r="3073" spans="1:16" ht="39.950000000000003" customHeight="1" x14ac:dyDescent="0.2">
      <c r="A3073" s="138">
        <f t="shared" si="149"/>
        <v>1143</v>
      </c>
      <c r="B3073" s="21" t="str">
        <f>VLOOKUP(A3073,[1]FloodArchive!$A$2:$N$6000,3,FALSE)</f>
        <v>Madagascar</v>
      </c>
      <c r="C3073" s="22" t="s">
        <v>5764</v>
      </c>
      <c r="D3073" s="24">
        <f>VLOOKUP(A3073,[1]FloodArchive!$A$2:$P$6000,8,FALSE)</f>
        <v>35450</v>
      </c>
      <c r="E3073" s="24">
        <f>VLOOKUP(A3073,[1]FloodArchive!$A$2:$P$6000,9,FALSE)</f>
        <v>35456</v>
      </c>
      <c r="F3073" s="25">
        <f t="shared" si="150"/>
        <v>7</v>
      </c>
      <c r="G3073" s="23">
        <f>VLOOKUP(A3073,[1]FloodArchive!$A$2:$P$6000,11,FALSE)</f>
        <v>140</v>
      </c>
      <c r="H3073" s="23">
        <f>VLOOKUP(A3073,[1]FloodArchive!$A$2:$P$6000,12,FALSE)</f>
        <v>63000</v>
      </c>
      <c r="I3073" s="36"/>
      <c r="J3073" s="23" t="str">
        <f>VLOOKUP(A3073,[1]FloodArchive!$A$2:$P$6000,13,FALSE)</f>
        <v>Tropical cyclone</v>
      </c>
      <c r="K3073" s="26">
        <f>VLOOKUP(A3073,[1]FloodArchive!$A$2:$P$6003,14,FALSE)</f>
        <v>2</v>
      </c>
      <c r="L3073" s="23">
        <f>VLOOKUP(A3073,[1]FloodArchive!$A$2:$P$6000,7,FALSE)</f>
        <v>146889.69</v>
      </c>
      <c r="M3073" s="27">
        <f t="shared" si="151"/>
        <v>6.3131193499624194</v>
      </c>
      <c r="N3073" s="23">
        <f>VLOOKUP(A3073,[1]FloodArchive!$A$2:$P$6000,5,FALSE)</f>
        <v>46.182400000000001</v>
      </c>
      <c r="O3073" s="23">
        <f>VLOOKUP(A3073,[1]FloodArchive!$A$2:$P$6000,6,FALSE)</f>
        <v>-23.287299999999998</v>
      </c>
      <c r="P3073" s="33" t="s">
        <v>5765</v>
      </c>
    </row>
    <row r="3074" spans="1:16" ht="39.950000000000003" customHeight="1" x14ac:dyDescent="0.2">
      <c r="A3074" s="138">
        <f t="shared" si="149"/>
        <v>1142</v>
      </c>
      <c r="B3074" s="21" t="str">
        <f>VLOOKUP(A3074,[1]FloodArchive!$A$2:$N$6000,3,FALSE)</f>
        <v>Bangladesh</v>
      </c>
      <c r="C3074" s="22" t="s">
        <v>5766</v>
      </c>
      <c r="D3074" s="24">
        <f>VLOOKUP(A3074,[1]FloodArchive!$A$2:$P$6000,8,FALSE)</f>
        <v>35508</v>
      </c>
      <c r="E3074" s="24">
        <f>VLOOKUP(A3074,[1]FloodArchive!$A$2:$P$6000,9,FALSE)</f>
        <v>35513</v>
      </c>
      <c r="F3074" s="25">
        <f t="shared" si="150"/>
        <v>6</v>
      </c>
      <c r="G3074" s="23">
        <f>VLOOKUP(A3074,[1]FloodArchive!$A$2:$P$6000,11,FALSE)</f>
        <v>25</v>
      </c>
      <c r="H3074" s="23">
        <f>VLOOKUP(A3074,[1]FloodArchive!$A$2:$P$6000,12,FALSE)</f>
        <v>5000</v>
      </c>
      <c r="I3074" s="36">
        <v>19500000</v>
      </c>
      <c r="J3074" s="23" t="str">
        <f>VLOOKUP(A3074,[1]FloodArchive!$A$2:$P$6000,13,FALSE)</f>
        <v>Heavy rain</v>
      </c>
      <c r="K3074" s="26">
        <f>VLOOKUP(A3074,[1]FloodArchive!$A$2:$P$6003,14,FALSE)</f>
        <v>1</v>
      </c>
      <c r="L3074" s="23">
        <f>VLOOKUP(A3074,[1]FloodArchive!$A$2:$P$6000,7,FALSE)</f>
        <v>28272.06</v>
      </c>
      <c r="M3074" s="27">
        <f t="shared" si="151"/>
        <v>5.2295087042229476</v>
      </c>
      <c r="N3074" s="23">
        <f>VLOOKUP(A3074,[1]FloodArchive!$A$2:$P$6000,5,FALSE)</f>
        <v>92.125600000000006</v>
      </c>
      <c r="O3074" s="23">
        <f>VLOOKUP(A3074,[1]FloodArchive!$A$2:$P$6000,6,FALSE)</f>
        <v>22.486499999999999</v>
      </c>
      <c r="P3074" s="33" t="s">
        <v>5767</v>
      </c>
    </row>
    <row r="3075" spans="1:16" ht="39.950000000000003" customHeight="1" x14ac:dyDescent="0.2">
      <c r="A3075" s="138">
        <f t="shared" si="149"/>
        <v>1141</v>
      </c>
      <c r="B3075" s="21" t="str">
        <f>VLOOKUP(A3075,[1]FloodArchive!$A$2:$N$6000,3,FALSE)</f>
        <v>USA</v>
      </c>
      <c r="C3075" s="22" t="s">
        <v>5768</v>
      </c>
      <c r="D3075" s="24">
        <f>VLOOKUP(A3075,[1]FloodArchive!$A$2:$P$6000,8,FALSE)</f>
        <v>35431</v>
      </c>
      <c r="E3075" s="24">
        <f>VLOOKUP(A3075,[1]FloodArchive!$A$2:$P$6000,9,FALSE)</f>
        <v>35462</v>
      </c>
      <c r="F3075" s="25">
        <f t="shared" si="150"/>
        <v>32</v>
      </c>
      <c r="G3075" s="23">
        <f>VLOOKUP(A3075,[1]FloodArchive!$A$2:$P$6000,11,FALSE)</f>
        <v>20</v>
      </c>
      <c r="H3075" s="23">
        <f>VLOOKUP(A3075,[1]FloodArchive!$A$2:$P$6000,12,FALSE)</f>
        <v>100000</v>
      </c>
      <c r="I3075" s="36"/>
      <c r="J3075" s="23" t="str">
        <f>VLOOKUP(A3075,[1]FloodArchive!$A$2:$P$6000,13,FALSE)</f>
        <v>Heavy rain</v>
      </c>
      <c r="K3075" s="26">
        <f>VLOOKUP(A3075,[1]FloodArchive!$A$2:$P$6003,14,FALSE)</f>
        <v>2</v>
      </c>
      <c r="L3075" s="23">
        <f>VLOOKUP(A3075,[1]FloodArchive!$A$2:$P$6000,7,FALSE)</f>
        <v>156686.54</v>
      </c>
      <c r="M3075" s="27">
        <f t="shared" si="151"/>
        <v>7.0012116644231241</v>
      </c>
      <c r="N3075" s="23">
        <f>VLOOKUP(A3075,[1]FloodArchive!$A$2:$P$6000,5,FALSE)</f>
        <v>-120.663</v>
      </c>
      <c r="O3075" s="23">
        <f>VLOOKUP(A3075,[1]FloodArchive!$A$2:$P$6000,6,FALSE)</f>
        <v>37.543999999999997</v>
      </c>
      <c r="P3075" s="33"/>
    </row>
    <row r="3076" spans="1:16" ht="39.950000000000003" customHeight="1" x14ac:dyDescent="0.2">
      <c r="A3076" s="138">
        <f t="shared" si="149"/>
        <v>1140</v>
      </c>
      <c r="B3076" s="21" t="str">
        <f>VLOOKUP(A3076,[1]FloodArchive!$A$2:$N$6000,3,FALSE)</f>
        <v>USA</v>
      </c>
      <c r="C3076" s="22" t="s">
        <v>5769</v>
      </c>
      <c r="D3076" s="24">
        <f>VLOOKUP(A3076,[1]FloodArchive!$A$2:$P$6000,8,FALSE)</f>
        <v>35425</v>
      </c>
      <c r="E3076" s="24">
        <f>VLOOKUP(A3076,[1]FloodArchive!$A$2:$P$6000,9,FALSE)</f>
        <v>35433</v>
      </c>
      <c r="F3076" s="25">
        <f t="shared" si="150"/>
        <v>9</v>
      </c>
      <c r="G3076" s="23">
        <f>VLOOKUP(A3076,[1]FloodArchive!$A$2:$P$6000,11,FALSE)</f>
        <v>10</v>
      </c>
      <c r="H3076" s="23">
        <f>VLOOKUP(A3076,[1]FloodArchive!$A$2:$P$6000,12,FALSE)</f>
        <v>50</v>
      </c>
      <c r="I3076" s="36">
        <v>125000000</v>
      </c>
      <c r="J3076" s="23" t="str">
        <f>VLOOKUP(A3076,[1]FloodArchive!$A$2:$P$6000,13,FALSE)</f>
        <v>Rain and snowmelt</v>
      </c>
      <c r="K3076" s="26">
        <f>VLOOKUP(A3076,[1]FloodArchive!$A$2:$P$6003,14,FALSE)</f>
        <v>1</v>
      </c>
      <c r="L3076" s="23">
        <f>VLOOKUP(A3076,[1]FloodArchive!$A$2:$P$6000,7,FALSE)</f>
        <v>272684.55</v>
      </c>
      <c r="M3076" s="27">
        <f t="shared" si="151"/>
        <v>6.3899030414409914</v>
      </c>
      <c r="N3076" s="23">
        <f>VLOOKUP(A3076,[1]FloodArchive!$A$2:$P$6000,5,FALSE)</f>
        <v>-122.188</v>
      </c>
      <c r="O3076" s="23">
        <f>VLOOKUP(A3076,[1]FloodArchive!$A$2:$P$6000,6,FALSE)</f>
        <v>46.443899999999999</v>
      </c>
      <c r="P3076" s="33" t="s">
        <v>5770</v>
      </c>
    </row>
    <row r="3077" spans="1:16" ht="39.950000000000003" customHeight="1" x14ac:dyDescent="0.2">
      <c r="A3077" s="138">
        <f t="shared" si="149"/>
        <v>1139</v>
      </c>
      <c r="B3077" s="21" t="str">
        <f>VLOOKUP(A3077,[1]FloodArchive!$A$2:$N$6000,3,FALSE)</f>
        <v>Malaysia</v>
      </c>
      <c r="C3077" s="22" t="s">
        <v>5771</v>
      </c>
      <c r="D3077" s="24">
        <f>VLOOKUP(A3077,[1]FloodArchive!$A$2:$P$6000,8,FALSE)</f>
        <v>35425</v>
      </c>
      <c r="E3077" s="24">
        <f>VLOOKUP(A3077,[1]FloodArchive!$A$2:$P$6000,9,FALSE)</f>
        <v>35427</v>
      </c>
      <c r="F3077" s="25">
        <f t="shared" si="150"/>
        <v>3</v>
      </c>
      <c r="G3077" s="23">
        <f>VLOOKUP(A3077,[1]FloodArchive!$A$2:$P$6000,11,FALSE)</f>
        <v>200</v>
      </c>
      <c r="H3077" s="23">
        <f>VLOOKUP(A3077,[1]FloodArchive!$A$2:$P$6000,12,FALSE)</f>
        <v>7000</v>
      </c>
      <c r="I3077" s="36">
        <v>52000000</v>
      </c>
      <c r="J3077" s="23" t="str">
        <f>VLOOKUP(A3077,[1]FloodArchive!$A$2:$P$6000,13,FALSE)</f>
        <v>Heavy Rain</v>
      </c>
      <c r="K3077" s="26">
        <f>VLOOKUP(A3077,[1]FloodArchive!$A$2:$P$6003,14,FALSE)</f>
        <v>1</v>
      </c>
      <c r="L3077" s="23">
        <f>VLOOKUP(A3077,[1]FloodArchive!$A$2:$P$6000,7,FALSE)</f>
        <v>73244.210000000006</v>
      </c>
      <c r="M3077" s="27">
        <f t="shared" si="151"/>
        <v>5.3418945538558908</v>
      </c>
      <c r="N3077" s="23">
        <f>VLOOKUP(A3077,[1]FloodArchive!$A$2:$P$6000,5,FALSE)</f>
        <v>117.312</v>
      </c>
      <c r="O3077" s="23">
        <f>VLOOKUP(A3077,[1]FloodArchive!$A$2:$P$6000,6,FALSE)</f>
        <v>5.5137200000000002</v>
      </c>
      <c r="P3077" s="33" t="s">
        <v>5772</v>
      </c>
    </row>
    <row r="3078" spans="1:16" ht="39.950000000000003" customHeight="1" x14ac:dyDescent="0.2">
      <c r="A3078" s="138">
        <f t="shared" si="149"/>
        <v>1138</v>
      </c>
      <c r="B3078" s="21" t="str">
        <f>VLOOKUP(A3078,[1]FloodArchive!$A$2:$N$6000,3,FALSE)</f>
        <v>Spain</v>
      </c>
      <c r="C3078" s="22" t="s">
        <v>5773</v>
      </c>
      <c r="D3078" s="24">
        <f>VLOOKUP(A3078,[1]FloodArchive!$A$2:$P$6000,8,FALSE)</f>
        <v>35421</v>
      </c>
      <c r="E3078" s="24">
        <f>VLOOKUP(A3078,[1]FloodArchive!$A$2:$P$6000,9,FALSE)</f>
        <v>35425</v>
      </c>
      <c r="F3078" s="25">
        <f t="shared" si="150"/>
        <v>5</v>
      </c>
      <c r="G3078" s="23">
        <f>VLOOKUP(A3078,[1]FloodArchive!$A$2:$P$6000,11,FALSE)</f>
        <v>3</v>
      </c>
      <c r="H3078" s="23">
        <f>VLOOKUP(A3078,[1]FloodArchive!$A$2:$P$6000,12,FALSE)</f>
        <v>1800</v>
      </c>
      <c r="I3078" s="36">
        <v>4000000</v>
      </c>
      <c r="J3078" s="23" t="str">
        <f>VLOOKUP(A3078,[1]FloodArchive!$A$2:$P$6000,13,FALSE)</f>
        <v>Heavy Rain</v>
      </c>
      <c r="K3078" s="26">
        <f>VLOOKUP(A3078,[1]FloodArchive!$A$2:$P$6003,14,FALSE)</f>
        <v>1</v>
      </c>
      <c r="L3078" s="23">
        <f>VLOOKUP(A3078,[1]FloodArchive!$A$2:$P$6000,7,FALSE)</f>
        <v>36920.870000000003</v>
      </c>
      <c r="M3078" s="27">
        <f t="shared" si="151"/>
        <v>5.2662419304858732</v>
      </c>
      <c r="N3078" s="23">
        <f>VLOOKUP(A3078,[1]FloodArchive!$A$2:$P$6000,5,FALSE)</f>
        <v>-6.4967899999999998</v>
      </c>
      <c r="O3078" s="23">
        <f>VLOOKUP(A3078,[1]FloodArchive!$A$2:$P$6000,6,FALSE)</f>
        <v>37.764800000000001</v>
      </c>
      <c r="P3078" s="33" t="s">
        <v>5774</v>
      </c>
    </row>
    <row r="3079" spans="1:16" ht="39.950000000000003" customHeight="1" x14ac:dyDescent="0.2">
      <c r="A3079" s="138">
        <f t="shared" si="149"/>
        <v>1137</v>
      </c>
      <c r="B3079" s="21" t="str">
        <f>VLOOKUP(A3079,[1]FloodArchive!$A$2:$N$6000,3,FALSE)</f>
        <v>France</v>
      </c>
      <c r="C3079" s="22" t="s">
        <v>5775</v>
      </c>
      <c r="D3079" s="24">
        <f>VLOOKUP(A3079,[1]FloodArchive!$A$2:$P$6000,8,FALSE)</f>
        <v>35404</v>
      </c>
      <c r="E3079" s="24">
        <f>VLOOKUP(A3079,[1]FloodArchive!$A$2:$P$6000,9,FALSE)</f>
        <v>35409</v>
      </c>
      <c r="F3079" s="25">
        <f t="shared" si="150"/>
        <v>6</v>
      </c>
      <c r="G3079" s="23">
        <f>VLOOKUP(A3079,[1]FloodArchive!$A$2:$P$6000,11,FALSE)</f>
        <v>0</v>
      </c>
      <c r="H3079" s="23">
        <f>VLOOKUP(A3079,[1]FloodArchive!$A$2:$P$6000,12,FALSE)</f>
        <v>50</v>
      </c>
      <c r="I3079" s="36"/>
      <c r="J3079" s="23" t="str">
        <f>VLOOKUP(A3079,[1]FloodArchive!$A$2:$P$6000,13,FALSE)</f>
        <v>Heavy Rain</v>
      </c>
      <c r="K3079" s="26">
        <f>VLOOKUP(A3079,[1]FloodArchive!$A$2:$P$6003,14,FALSE)</f>
        <v>1</v>
      </c>
      <c r="L3079" s="23">
        <f>VLOOKUP(A3079,[1]FloodArchive!$A$2:$P$6000,7,FALSE)</f>
        <v>26323.22</v>
      </c>
      <c r="M3079" s="27">
        <f t="shared" si="151"/>
        <v>5.198490263847467</v>
      </c>
      <c r="N3079" s="23">
        <f>VLOOKUP(A3079,[1]FloodArchive!$A$2:$P$6000,5,FALSE)</f>
        <v>3.5106600000000001</v>
      </c>
      <c r="O3079" s="23">
        <f>VLOOKUP(A3079,[1]FloodArchive!$A$2:$P$6000,6,FALSE)</f>
        <v>43.359000000000002</v>
      </c>
      <c r="P3079" s="33" t="s">
        <v>5776</v>
      </c>
    </row>
    <row r="3080" spans="1:16" ht="39.950000000000003" customHeight="1" x14ac:dyDescent="0.2">
      <c r="A3080" s="138">
        <f t="shared" si="149"/>
        <v>1136</v>
      </c>
      <c r="B3080" s="21" t="str">
        <f>VLOOKUP(A3080,[1]FloodArchive!$A$2:$N$6000,3,FALSE)</f>
        <v>Venezuela</v>
      </c>
      <c r="C3080" s="22" t="s">
        <v>5777</v>
      </c>
      <c r="D3080" s="24">
        <f>VLOOKUP(A3080,[1]FloodArchive!$A$2:$P$6000,8,FALSE)</f>
        <v>35402</v>
      </c>
      <c r="E3080" s="24">
        <f>VLOOKUP(A3080,[1]FloodArchive!$A$2:$P$6000,9,FALSE)</f>
        <v>35404</v>
      </c>
      <c r="F3080" s="25">
        <f t="shared" si="150"/>
        <v>3</v>
      </c>
      <c r="G3080" s="23">
        <f>VLOOKUP(A3080,[1]FloodArchive!$A$2:$P$6000,11,FALSE)</f>
        <v>0</v>
      </c>
      <c r="H3080" s="23">
        <f>VLOOKUP(A3080,[1]FloodArchive!$A$2:$P$6000,12,FALSE)</f>
        <v>10000</v>
      </c>
      <c r="I3080" s="36"/>
      <c r="J3080" s="23" t="str">
        <f>VLOOKUP(A3080,[1]FloodArchive!$A$2:$P$6000,13,FALSE)</f>
        <v>Heavy Rain</v>
      </c>
      <c r="K3080" s="26">
        <f>VLOOKUP(A3080,[1]FloodArchive!$A$2:$P$6003,14,FALSE)</f>
        <v>1</v>
      </c>
      <c r="L3080" s="23">
        <f>VLOOKUP(A3080,[1]FloodArchive!$A$2:$P$6000,7,FALSE)</f>
        <v>181898.2</v>
      </c>
      <c r="M3080" s="27">
        <f t="shared" si="151"/>
        <v>5.736949656180423</v>
      </c>
      <c r="N3080" s="23">
        <f>VLOOKUP(A3080,[1]FloodArchive!$A$2:$P$6000,5,FALSE)</f>
        <v>-65.567300000000003</v>
      </c>
      <c r="O3080" s="23">
        <f>VLOOKUP(A3080,[1]FloodArchive!$A$2:$P$6000,6,FALSE)</f>
        <v>9.9122599999999998</v>
      </c>
      <c r="P3080" s="33"/>
    </row>
    <row r="3081" spans="1:16" ht="39.950000000000003" customHeight="1" x14ac:dyDescent="0.2">
      <c r="A3081" s="138">
        <f t="shared" si="149"/>
        <v>1135</v>
      </c>
      <c r="B3081" s="21" t="str">
        <f>VLOOKUP(A3081,[1]FloodArchive!$A$2:$N$6000,3,FALSE)</f>
        <v>Greece</v>
      </c>
      <c r="C3081" s="22" t="s">
        <v>5778</v>
      </c>
      <c r="D3081" s="24">
        <f>VLOOKUP(A3081,[1]FloodArchive!$A$2:$P$6000,8,FALSE)</f>
        <v>35400</v>
      </c>
      <c r="E3081" s="24">
        <f>VLOOKUP(A3081,[1]FloodArchive!$A$2:$P$6000,9,FALSE)</f>
        <v>35403</v>
      </c>
      <c r="F3081" s="25">
        <f t="shared" si="150"/>
        <v>4</v>
      </c>
      <c r="G3081" s="23">
        <f>VLOOKUP(A3081,[1]FloodArchive!$A$2:$P$6000,11,FALSE)</f>
        <v>5</v>
      </c>
      <c r="H3081" s="23">
        <f>VLOOKUP(A3081,[1]FloodArchive!$A$2:$P$6000,12,FALSE)</f>
        <v>300</v>
      </c>
      <c r="I3081" s="36"/>
      <c r="J3081" s="23" t="str">
        <f>VLOOKUP(A3081,[1]FloodArchive!$A$2:$P$6000,13,FALSE)</f>
        <v>Heavy Rain</v>
      </c>
      <c r="K3081" s="26">
        <f>VLOOKUP(A3081,[1]FloodArchive!$A$2:$P$6003,14,FALSE)</f>
        <v>1</v>
      </c>
      <c r="L3081" s="23">
        <f>VLOOKUP(A3081,[1]FloodArchive!$A$2:$P$6000,7,FALSE)</f>
        <v>23590.12</v>
      </c>
      <c r="M3081" s="27">
        <f t="shared" si="151"/>
        <v>4.9747901414210727</v>
      </c>
      <c r="N3081" s="23">
        <f>VLOOKUP(A3081,[1]FloodArchive!$A$2:$P$6000,5,FALSE)</f>
        <v>25.031099999999999</v>
      </c>
      <c r="O3081" s="23">
        <f>VLOOKUP(A3081,[1]FloodArchive!$A$2:$P$6000,6,FALSE)</f>
        <v>41.262999999999998</v>
      </c>
      <c r="P3081" s="33" t="s">
        <v>5779</v>
      </c>
    </row>
    <row r="3082" spans="1:16" ht="39.950000000000003" customHeight="1" x14ac:dyDescent="0.2">
      <c r="A3082" s="138">
        <f t="shared" si="149"/>
        <v>1134</v>
      </c>
      <c r="B3082" s="21" t="str">
        <f>VLOOKUP(A3082,[1]FloodArchive!$A$2:$N$6000,3,FALSE)</f>
        <v>Albania</v>
      </c>
      <c r="C3082" s="22" t="s">
        <v>5780</v>
      </c>
      <c r="D3082" s="24">
        <f>VLOOKUP(A3082,[1]FloodArchive!$A$2:$P$6000,8,FALSE)</f>
        <v>35388</v>
      </c>
      <c r="E3082" s="24">
        <f>VLOOKUP(A3082,[1]FloodArchive!$A$2:$P$6000,9,FALSE)</f>
        <v>35390</v>
      </c>
      <c r="F3082" s="25">
        <f t="shared" si="150"/>
        <v>3</v>
      </c>
      <c r="G3082" s="23">
        <f>VLOOKUP(A3082,[1]FloodArchive!$A$2:$P$6000,11,FALSE)</f>
        <v>0</v>
      </c>
      <c r="H3082" s="23">
        <f>VLOOKUP(A3082,[1]FloodArchive!$A$2:$P$6000,12,FALSE)</f>
        <v>50</v>
      </c>
      <c r="I3082" s="36"/>
      <c r="J3082" s="23" t="str">
        <f>VLOOKUP(A3082,[1]FloodArchive!$A$2:$P$6000,13,FALSE)</f>
        <v>Heavy Rain</v>
      </c>
      <c r="K3082" s="26">
        <f>VLOOKUP(A3082,[1]FloodArchive!$A$2:$P$6003,14,FALSE)</f>
        <v>1</v>
      </c>
      <c r="L3082" s="23">
        <f>VLOOKUP(A3082,[1]FloodArchive!$A$2:$P$6000,7,FALSE)</f>
        <v>1123.04</v>
      </c>
      <c r="M3082" s="27">
        <f t="shared" si="151"/>
        <v>3.5275164797878005</v>
      </c>
      <c r="N3082" s="23">
        <f>VLOOKUP(A3082,[1]FloodArchive!$A$2:$P$6000,5,FALSE)</f>
        <v>19.7026</v>
      </c>
      <c r="O3082" s="23">
        <f>VLOOKUP(A3082,[1]FloodArchive!$A$2:$P$6000,6,FALSE)</f>
        <v>41.799900000000001</v>
      </c>
      <c r="P3082" s="33" t="s">
        <v>5781</v>
      </c>
    </row>
    <row r="3083" spans="1:16" ht="39.950000000000003" customHeight="1" x14ac:dyDescent="0.2">
      <c r="A3083" s="138">
        <f t="shared" ref="A3083:A3146" si="152">A3084+1</f>
        <v>1133</v>
      </c>
      <c r="B3083" s="21" t="str">
        <f>VLOOKUP(A3083,[1]FloodArchive!$A$2:$N$6000,3,FALSE)</f>
        <v>Dominican Republic</v>
      </c>
      <c r="C3083" s="22" t="s">
        <v>5782</v>
      </c>
      <c r="D3083" s="24">
        <f>VLOOKUP(A3083,[1]FloodArchive!$A$2:$P$6000,8,FALSE)</f>
        <v>35386</v>
      </c>
      <c r="E3083" s="24">
        <f>VLOOKUP(A3083,[1]FloodArchive!$A$2:$P$6000,9,FALSE)</f>
        <v>35392</v>
      </c>
      <c r="F3083" s="25">
        <f t="shared" si="150"/>
        <v>7</v>
      </c>
      <c r="G3083" s="23">
        <f>VLOOKUP(A3083,[1]FloodArchive!$A$2:$P$6000,11,FALSE)</f>
        <v>3</v>
      </c>
      <c r="H3083" s="23">
        <f>VLOOKUP(A3083,[1]FloodArchive!$A$2:$P$6000,12,FALSE)</f>
        <v>3000</v>
      </c>
      <c r="I3083" s="36"/>
      <c r="J3083" s="23" t="str">
        <f>VLOOKUP(A3083,[1]FloodArchive!$A$2:$P$6000,13,FALSE)</f>
        <v>Tropical Cyclone</v>
      </c>
      <c r="K3083" s="26">
        <f>VLOOKUP(A3083,[1]FloodArchive!$A$2:$P$6003,14,FALSE)</f>
        <v>1</v>
      </c>
      <c r="L3083" s="23">
        <f>VLOOKUP(A3083,[1]FloodArchive!$A$2:$P$6000,7,FALSE)</f>
        <v>6750.71</v>
      </c>
      <c r="M3083" s="27">
        <f t="shared" si="151"/>
        <v>4.6744474917884533</v>
      </c>
      <c r="N3083" s="23">
        <f>VLOOKUP(A3083,[1]FloodArchive!$A$2:$P$6000,5,FALSE)</f>
        <v>-70.840400000000002</v>
      </c>
      <c r="O3083" s="23">
        <f>VLOOKUP(A3083,[1]FloodArchive!$A$2:$P$6000,6,FALSE)</f>
        <v>19.569199999999999</v>
      </c>
      <c r="P3083" s="33" t="s">
        <v>5783</v>
      </c>
    </row>
    <row r="3084" spans="1:16" ht="39.950000000000003" customHeight="1" x14ac:dyDescent="0.2">
      <c r="A3084" s="138">
        <f t="shared" si="152"/>
        <v>1132</v>
      </c>
      <c r="B3084" s="21" t="str">
        <f>VLOOKUP(A3084,[1]FloodArchive!$A$2:$N$6000,3,FALSE)</f>
        <v>Haiti</v>
      </c>
      <c r="C3084" s="22" t="s">
        <v>5784</v>
      </c>
      <c r="D3084" s="24">
        <f>VLOOKUP(A3084,[1]FloodArchive!$A$2:$P$6000,8,FALSE)</f>
        <v>35382</v>
      </c>
      <c r="E3084" s="24">
        <f>VLOOKUP(A3084,[1]FloodArchive!$A$2:$P$6000,9,FALSE)</f>
        <v>35386</v>
      </c>
      <c r="F3084" s="25">
        <f t="shared" si="150"/>
        <v>5</v>
      </c>
      <c r="G3084" s="23">
        <f>VLOOKUP(A3084,[1]FloodArchive!$A$2:$P$6000,11,FALSE)</f>
        <v>18</v>
      </c>
      <c r="H3084" s="23">
        <f>VLOOKUP(A3084,[1]FloodArchive!$A$2:$P$6000,12,FALSE)</f>
        <v>160</v>
      </c>
      <c r="I3084" s="36"/>
      <c r="J3084" s="23" t="str">
        <f>VLOOKUP(A3084,[1]FloodArchive!$A$2:$P$6000,13,FALSE)</f>
        <v>Heavy Rain</v>
      </c>
      <c r="K3084" s="26">
        <f>VLOOKUP(A3084,[1]FloodArchive!$A$2:$P$6003,14,FALSE)</f>
        <v>1</v>
      </c>
      <c r="L3084" s="23">
        <f>VLOOKUP(A3084,[1]FloodArchive!$A$2:$P$6000,7,FALSE)</f>
        <v>1037.99</v>
      </c>
      <c r="M3084" s="27">
        <f t="shared" si="151"/>
        <v>3.7151631738737576</v>
      </c>
      <c r="N3084" s="23">
        <f>VLOOKUP(A3084,[1]FloodArchive!$A$2:$P$6000,5,FALSE)</f>
        <v>-72.545199999999994</v>
      </c>
      <c r="O3084" s="23">
        <f>VLOOKUP(A3084,[1]FloodArchive!$A$2:$P$6000,6,FALSE)</f>
        <v>19.742599999999999</v>
      </c>
      <c r="P3084" s="33" t="s">
        <v>5785</v>
      </c>
    </row>
    <row r="3085" spans="1:16" ht="39.950000000000003" customHeight="1" x14ac:dyDescent="0.2">
      <c r="A3085" s="138">
        <f t="shared" si="152"/>
        <v>1131</v>
      </c>
      <c r="B3085" s="21" t="str">
        <f>VLOOKUP(A3085,[1]FloodArchive!$A$2:$N$6000,3,FALSE)</f>
        <v>Egypt</v>
      </c>
      <c r="C3085" s="22" t="s">
        <v>5786</v>
      </c>
      <c r="D3085" s="24">
        <f>VLOOKUP(A3085,[1]FloodArchive!$A$2:$P$6000,8,FALSE)</f>
        <v>35382</v>
      </c>
      <c r="E3085" s="24">
        <f>VLOOKUP(A3085,[1]FloodArchive!$A$2:$P$6000,9,FALSE)</f>
        <v>35394</v>
      </c>
      <c r="F3085" s="25">
        <f t="shared" si="150"/>
        <v>13</v>
      </c>
      <c r="G3085" s="23">
        <f>VLOOKUP(A3085,[1]FloodArchive!$A$2:$P$6000,11,FALSE)</f>
        <v>23</v>
      </c>
      <c r="H3085" s="23">
        <f>VLOOKUP(A3085,[1]FloodArchive!$A$2:$P$6000,12,FALSE)</f>
        <v>1050</v>
      </c>
      <c r="I3085" s="36"/>
      <c r="J3085" s="23" t="str">
        <f>VLOOKUP(A3085,[1]FloodArchive!$A$2:$P$6000,13,FALSE)</f>
        <v>Heavy Rain</v>
      </c>
      <c r="K3085" s="26">
        <f>VLOOKUP(A3085,[1]FloodArchive!$A$2:$P$6003,14,FALSE)</f>
        <v>1</v>
      </c>
      <c r="L3085" s="23">
        <f>VLOOKUP(A3085,[1]FloodArchive!$A$2:$P$6000,7,FALSE)</f>
        <v>37943.47</v>
      </c>
      <c r="M3085" s="27">
        <f t="shared" si="151"/>
        <v>5.693080397703473</v>
      </c>
      <c r="N3085" s="23">
        <f>VLOOKUP(A3085,[1]FloodArchive!$A$2:$P$6000,5,FALSE)</f>
        <v>32.755400000000002</v>
      </c>
      <c r="O3085" s="23">
        <f>VLOOKUP(A3085,[1]FloodArchive!$A$2:$P$6000,6,FALSE)</f>
        <v>25.8386</v>
      </c>
      <c r="P3085" s="33" t="s">
        <v>5787</v>
      </c>
    </row>
    <row r="3086" spans="1:16" ht="39.950000000000003" customHeight="1" x14ac:dyDescent="0.2">
      <c r="A3086" s="138">
        <f t="shared" si="152"/>
        <v>1130</v>
      </c>
      <c r="B3086" s="21" t="str">
        <f>VLOOKUP(A3086,[1]FloodArchive!$A$2:$N$6000,3,FALSE)</f>
        <v>Iran</v>
      </c>
      <c r="C3086" s="22" t="s">
        <v>5788</v>
      </c>
      <c r="D3086" s="24">
        <f>VLOOKUP(A3086,[1]FloodArchive!$A$2:$P$6000,8,FALSE)</f>
        <v>35378</v>
      </c>
      <c r="E3086" s="24">
        <f>VLOOKUP(A3086,[1]FloodArchive!$A$2:$P$6000,9,FALSE)</f>
        <v>35382</v>
      </c>
      <c r="F3086" s="25">
        <f t="shared" si="150"/>
        <v>5</v>
      </c>
      <c r="G3086" s="23">
        <f>VLOOKUP(A3086,[1]FloodArchive!$A$2:$P$6000,11,FALSE)</f>
        <v>5</v>
      </c>
      <c r="H3086" s="23">
        <f>VLOOKUP(A3086,[1]FloodArchive!$A$2:$P$6000,12,FALSE)</f>
        <v>12000</v>
      </c>
      <c r="I3086" s="36">
        <v>20000000</v>
      </c>
      <c r="J3086" s="23" t="str">
        <f>VLOOKUP(A3086,[1]FloodArchive!$A$2:$P$6000,13,FALSE)</f>
        <v>Heavy Rain</v>
      </c>
      <c r="K3086" s="26">
        <f>VLOOKUP(A3086,[1]FloodArchive!$A$2:$P$6003,14,FALSE)</f>
        <v>1</v>
      </c>
      <c r="L3086" s="23">
        <f>VLOOKUP(A3086,[1]FloodArchive!$A$2:$P$6000,7,FALSE)</f>
        <v>16758.37</v>
      </c>
      <c r="M3086" s="27">
        <f t="shared" si="151"/>
        <v>4.9232017791057379</v>
      </c>
      <c r="N3086" s="23">
        <f>VLOOKUP(A3086,[1]FloodArchive!$A$2:$P$6000,5,FALSE)</f>
        <v>53.068199999999997</v>
      </c>
      <c r="O3086" s="23">
        <f>VLOOKUP(A3086,[1]FloodArchive!$A$2:$P$6000,6,FALSE)</f>
        <v>36.4069</v>
      </c>
      <c r="P3086" s="33" t="s">
        <v>5789</v>
      </c>
    </row>
    <row r="3087" spans="1:16" ht="39.950000000000003" customHeight="1" x14ac:dyDescent="0.2">
      <c r="A3087" s="138">
        <f t="shared" si="152"/>
        <v>1129</v>
      </c>
      <c r="B3087" s="21" t="str">
        <f>VLOOKUP(A3087,[1]FloodArchive!$A$2:$N$6000,3,FALSE)</f>
        <v>Iceland</v>
      </c>
      <c r="C3087" s="22" t="s">
        <v>5790</v>
      </c>
      <c r="D3087" s="24">
        <f>VLOOKUP(A3087,[1]FloodArchive!$A$2:$P$6000,8,FALSE)</f>
        <v>35375</v>
      </c>
      <c r="E3087" s="24">
        <f>VLOOKUP(A3087,[1]FloodArchive!$A$2:$P$6000,9,FALSE)</f>
        <v>35376</v>
      </c>
      <c r="F3087" s="25">
        <f t="shared" si="150"/>
        <v>2</v>
      </c>
      <c r="G3087" s="23">
        <f>VLOOKUP(A3087,[1]FloodArchive!$A$2:$P$6000,11,FALSE)</f>
        <v>0</v>
      </c>
      <c r="H3087" s="23">
        <f>VLOOKUP(A3087,[1]FloodArchive!$A$2:$P$6000,12,FALSE)</f>
        <v>0</v>
      </c>
      <c r="I3087" s="36">
        <v>12000000</v>
      </c>
      <c r="J3087" s="23" t="str">
        <f>VLOOKUP(A3087,[1]FloodArchive!$A$2:$P$6000,13,FALSE)</f>
        <v>Snowmelt</v>
      </c>
      <c r="K3087" s="26">
        <f>VLOOKUP(A3087,[1]FloodArchive!$A$2:$P$6003,14,FALSE)</f>
        <v>1</v>
      </c>
      <c r="L3087" s="23">
        <f>VLOOKUP(A3087,[1]FloodArchive!$A$2:$P$6000,7,FALSE)</f>
        <v>5678.59</v>
      </c>
      <c r="M3087" s="27">
        <f t="shared" si="151"/>
        <v>4.0552705089740453</v>
      </c>
      <c r="N3087" s="23">
        <f>VLOOKUP(A3087,[1]FloodArchive!$A$2:$P$6000,5,FALSE)</f>
        <v>-16.792100000000001</v>
      </c>
      <c r="O3087" s="23">
        <f>VLOOKUP(A3087,[1]FloodArchive!$A$2:$P$6000,6,FALSE)</f>
        <v>64.362799999999993</v>
      </c>
      <c r="P3087" s="33" t="s">
        <v>5791</v>
      </c>
    </row>
    <row r="3088" spans="1:16" ht="39.950000000000003" customHeight="1" x14ac:dyDescent="0.2">
      <c r="A3088" s="138">
        <f t="shared" si="152"/>
        <v>1128</v>
      </c>
      <c r="B3088" s="21" t="str">
        <f>VLOOKUP(A3088,[1]FloodArchive!$A$2:$N$6000,3,FALSE)</f>
        <v>India</v>
      </c>
      <c r="C3088" s="22" t="s">
        <v>5792</v>
      </c>
      <c r="D3088" s="24">
        <f>VLOOKUP(A3088,[1]FloodArchive!$A$2:$P$6000,8,FALSE)</f>
        <v>35375</v>
      </c>
      <c r="E3088" s="24">
        <f>VLOOKUP(A3088,[1]FloodArchive!$A$2:$P$6000,9,FALSE)</f>
        <v>35379</v>
      </c>
      <c r="F3088" s="25">
        <f t="shared" si="150"/>
        <v>5</v>
      </c>
      <c r="G3088" s="23">
        <f>VLOOKUP(A3088,[1]FloodArchive!$A$2:$P$6000,11,FALSE)</f>
        <v>2500</v>
      </c>
      <c r="H3088" s="23">
        <f>VLOOKUP(A3088,[1]FloodArchive!$A$2:$P$6000,12,FALSE)</f>
        <v>140000</v>
      </c>
      <c r="I3088" s="36">
        <v>1000000000</v>
      </c>
      <c r="J3088" s="23" t="str">
        <f>VLOOKUP(A3088,[1]FloodArchive!$A$2:$P$6000,13,FALSE)</f>
        <v>Tropical Cyclone</v>
      </c>
      <c r="K3088" s="26">
        <f>VLOOKUP(A3088,[1]FloodArchive!$A$2:$P$6003,14,FALSE)</f>
        <v>2</v>
      </c>
      <c r="L3088" s="23">
        <f>VLOOKUP(A3088,[1]FloodArchive!$A$2:$P$6000,7,FALSE)</f>
        <v>21445.46</v>
      </c>
      <c r="M3088" s="27">
        <f t="shared" si="151"/>
        <v>5.3313353661880134</v>
      </c>
      <c r="N3088" s="23">
        <f>VLOOKUP(A3088,[1]FloodArchive!$A$2:$P$6000,5,FALSE)</f>
        <v>81.765699999999995</v>
      </c>
      <c r="O3088" s="23">
        <f>VLOOKUP(A3088,[1]FloodArchive!$A$2:$P$6000,6,FALSE)</f>
        <v>17.000900000000001</v>
      </c>
      <c r="P3088" s="33" t="s">
        <v>5793</v>
      </c>
    </row>
    <row r="3089" spans="1:16" ht="39.950000000000003" customHeight="1" x14ac:dyDescent="0.2">
      <c r="A3089" s="138">
        <f t="shared" si="152"/>
        <v>1127</v>
      </c>
      <c r="B3089" s="21" t="str">
        <f>VLOOKUP(A3089,[1]FloodArchive!$A$2:$N$6000,3,FALSE)</f>
        <v>Somalia</v>
      </c>
      <c r="C3089" s="22" t="s">
        <v>5794</v>
      </c>
      <c r="D3089" s="24">
        <f>VLOOKUP(A3089,[1]FloodArchive!$A$2:$P$6000,8,FALSE)</f>
        <v>35375</v>
      </c>
      <c r="E3089" s="24">
        <f>VLOOKUP(A3089,[1]FloodArchive!$A$2:$P$6000,9,FALSE)</f>
        <v>35379</v>
      </c>
      <c r="F3089" s="25">
        <f t="shared" si="150"/>
        <v>5</v>
      </c>
      <c r="G3089" s="23">
        <f>VLOOKUP(A3089,[1]FloodArchive!$A$2:$P$6000,11,FALSE)</f>
        <v>0</v>
      </c>
      <c r="H3089" s="23">
        <f>VLOOKUP(A3089,[1]FloodArchive!$A$2:$P$6000,12,FALSE)</f>
        <v>2000</v>
      </c>
      <c r="I3089" s="36"/>
      <c r="J3089" s="23" t="str">
        <f>VLOOKUP(A3089,[1]FloodArchive!$A$2:$P$6000,13,FALSE)</f>
        <v>Heavy Rain</v>
      </c>
      <c r="K3089" s="26">
        <f>VLOOKUP(A3089,[1]FloodArchive!$A$2:$P$6003,14,FALSE)</f>
        <v>1</v>
      </c>
      <c r="L3089" s="23">
        <f>VLOOKUP(A3089,[1]FloodArchive!$A$2:$P$6000,7,FALSE)</f>
        <v>64924.17</v>
      </c>
      <c r="M3089" s="27">
        <f t="shared" si="151"/>
        <v>5.5113764105892411</v>
      </c>
      <c r="N3089" s="23">
        <f>VLOOKUP(A3089,[1]FloodArchive!$A$2:$P$6000,5,FALSE)</f>
        <v>45.518300000000004</v>
      </c>
      <c r="O3089" s="23">
        <f>VLOOKUP(A3089,[1]FloodArchive!$A$2:$P$6000,6,FALSE)</f>
        <v>3.5579900000000002</v>
      </c>
      <c r="P3089" s="33" t="s">
        <v>5795</v>
      </c>
    </row>
    <row r="3090" spans="1:16" ht="39.950000000000003" customHeight="1" x14ac:dyDescent="0.2">
      <c r="A3090" s="138">
        <f t="shared" si="152"/>
        <v>1126</v>
      </c>
      <c r="B3090" s="21" t="str">
        <f>VLOOKUP(A3090,[1]FloodArchive!$A$2:$N$6000,3,FALSE)</f>
        <v>Sudan</v>
      </c>
      <c r="C3090" s="22" t="s">
        <v>5796</v>
      </c>
      <c r="D3090" s="24">
        <f>VLOOKUP(A3090,[1]FloodArchive!$A$2:$P$6000,8,FALSE)</f>
        <v>35360</v>
      </c>
      <c r="E3090" s="24">
        <f>VLOOKUP(A3090,[1]FloodArchive!$A$2:$P$6000,9,FALSE)</f>
        <v>35364</v>
      </c>
      <c r="F3090" s="25">
        <f t="shared" si="150"/>
        <v>5</v>
      </c>
      <c r="G3090" s="23">
        <f>VLOOKUP(A3090,[1]FloodArchive!$A$2:$P$6000,11,FALSE)</f>
        <v>102</v>
      </c>
      <c r="H3090" s="23">
        <f>VLOOKUP(A3090,[1]FloodArchive!$A$2:$P$6000,12,FALSE)</f>
        <v>8000</v>
      </c>
      <c r="I3090" s="36"/>
      <c r="J3090" s="23" t="str">
        <f>VLOOKUP(A3090,[1]FloodArchive!$A$2:$P$6000,13,FALSE)</f>
        <v>Heavy Rain</v>
      </c>
      <c r="K3090" s="26">
        <f>VLOOKUP(A3090,[1]FloodArchive!$A$2:$P$6003,14,FALSE)</f>
        <v>1</v>
      </c>
      <c r="L3090" s="23">
        <f>VLOOKUP(A3090,[1]FloodArchive!$A$2:$P$6000,7,FALSE)</f>
        <v>69798.149999999994</v>
      </c>
      <c r="M3090" s="27">
        <f t="shared" si="151"/>
        <v>5.5428139161362706</v>
      </c>
      <c r="N3090" s="23">
        <f>VLOOKUP(A3090,[1]FloodArchive!$A$2:$P$6000,5,FALSE)</f>
        <v>28.898299999999999</v>
      </c>
      <c r="O3090" s="23">
        <f>VLOOKUP(A3090,[1]FloodArchive!$A$2:$P$6000,6,FALSE)</f>
        <v>7.0487799999999998</v>
      </c>
      <c r="P3090" s="33"/>
    </row>
    <row r="3091" spans="1:16" ht="39.950000000000003" customHeight="1" x14ac:dyDescent="0.2">
      <c r="A3091" s="138">
        <f t="shared" si="152"/>
        <v>1125</v>
      </c>
      <c r="B3091" s="21" t="str">
        <f>VLOOKUP(A3091,[1]FloodArchive!$A$2:$N$6000,3,FALSE)</f>
        <v>India</v>
      </c>
      <c r="C3091" s="22" t="s">
        <v>5797</v>
      </c>
      <c r="D3091" s="24">
        <f>VLOOKUP(A3091,[1]FloodArchive!$A$2:$P$6000,8,FALSE)</f>
        <v>35359</v>
      </c>
      <c r="E3091" s="24">
        <f>VLOOKUP(A3091,[1]FloodArchive!$A$2:$P$6000,9,FALSE)</f>
        <v>35363</v>
      </c>
      <c r="F3091" s="25">
        <f t="shared" si="150"/>
        <v>5</v>
      </c>
      <c r="G3091" s="23">
        <f>VLOOKUP(A3091,[1]FloodArchive!$A$2:$P$6000,11,FALSE)</f>
        <v>326</v>
      </c>
      <c r="H3091" s="23">
        <f>VLOOKUP(A3091,[1]FloodArchive!$A$2:$P$6000,12,FALSE)</f>
        <v>100000</v>
      </c>
      <c r="I3091" s="36">
        <v>128500000</v>
      </c>
      <c r="J3091" s="23" t="str">
        <f>VLOOKUP(A3091,[1]FloodArchive!$A$2:$P$6000,13,FALSE)</f>
        <v>Heavy Rain</v>
      </c>
      <c r="K3091" s="26">
        <f>VLOOKUP(A3091,[1]FloodArchive!$A$2:$P$6003,14,FALSE)</f>
        <v>1</v>
      </c>
      <c r="L3091" s="23">
        <f>VLOOKUP(A3091,[1]FloodArchive!$A$2:$P$6000,7,FALSE)</f>
        <v>177527.02</v>
      </c>
      <c r="M3091" s="27">
        <f t="shared" si="151"/>
        <v>5.9482344673262135</v>
      </c>
      <c r="N3091" s="23">
        <f>VLOOKUP(A3091,[1]FloodArchive!$A$2:$P$6000,5,FALSE)</f>
        <v>78.728800000000007</v>
      </c>
      <c r="O3091" s="23">
        <f>VLOOKUP(A3091,[1]FloodArchive!$A$2:$P$6000,6,FALSE)</f>
        <v>15.0341</v>
      </c>
      <c r="P3091" s="33" t="s">
        <v>5798</v>
      </c>
    </row>
    <row r="3092" spans="1:16" ht="39.950000000000003" customHeight="1" x14ac:dyDescent="0.2">
      <c r="A3092" s="138">
        <f t="shared" si="152"/>
        <v>1124</v>
      </c>
      <c r="B3092" s="21" t="str">
        <f>VLOOKUP(A3092,[1]FloodArchive!$A$2:$N$6000,3,FALSE)</f>
        <v>Indonesia</v>
      </c>
      <c r="C3092" s="22" t="s">
        <v>5799</v>
      </c>
      <c r="D3092" s="24">
        <f>VLOOKUP(A3092,[1]FloodArchive!$A$2:$P$6000,8,FALSE)</f>
        <v>35358</v>
      </c>
      <c r="E3092" s="24">
        <f>VLOOKUP(A3092,[1]FloodArchive!$A$2:$P$6000,9,FALSE)</f>
        <v>35360</v>
      </c>
      <c r="F3092" s="25">
        <f t="shared" si="150"/>
        <v>3</v>
      </c>
      <c r="G3092" s="23">
        <f>VLOOKUP(A3092,[1]FloodArchive!$A$2:$P$6000,11,FALSE)</f>
        <v>13</v>
      </c>
      <c r="H3092" s="23">
        <f>VLOOKUP(A3092,[1]FloodArchive!$A$2:$P$6000,12,FALSE)</f>
        <v>5000</v>
      </c>
      <c r="I3092" s="36">
        <v>300000</v>
      </c>
      <c r="J3092" s="23" t="str">
        <f>VLOOKUP(A3092,[1]FloodArchive!$A$2:$P$6000,13,FALSE)</f>
        <v>Heavy Rain</v>
      </c>
      <c r="K3092" s="26">
        <f>VLOOKUP(A3092,[1]FloodArchive!$A$2:$P$6003,14,FALSE)</f>
        <v>1</v>
      </c>
      <c r="L3092" s="23">
        <f>VLOOKUP(A3092,[1]FloodArchive!$A$2:$P$6000,7,FALSE)</f>
        <v>11936.75</v>
      </c>
      <c r="M3092" s="27">
        <f t="shared" si="151"/>
        <v>4.5540073529371048</v>
      </c>
      <c r="N3092" s="23">
        <f>VLOOKUP(A3092,[1]FloodArchive!$A$2:$P$6000,5,FALSE)</f>
        <v>110.139</v>
      </c>
      <c r="O3092" s="23">
        <f>VLOOKUP(A3092,[1]FloodArchive!$A$2:$P$6000,6,FALSE)</f>
        <v>-7.33507</v>
      </c>
      <c r="P3092" s="33" t="s">
        <v>5800</v>
      </c>
    </row>
    <row r="3093" spans="1:16" ht="39.950000000000003" customHeight="1" x14ac:dyDescent="0.2">
      <c r="A3093" s="138">
        <f t="shared" si="152"/>
        <v>1123</v>
      </c>
      <c r="B3093" s="21" t="str">
        <f>VLOOKUP(A3093,[1]FloodArchive!$A$2:$N$6000,3,FALSE)</f>
        <v>USA</v>
      </c>
      <c r="C3093" s="22" t="s">
        <v>5801</v>
      </c>
      <c r="D3093" s="24">
        <f>VLOOKUP(A3093,[1]FloodArchive!$A$2:$P$6000,8,FALSE)</f>
        <v>35357</v>
      </c>
      <c r="E3093" s="24">
        <f>VLOOKUP(A3093,[1]FloodArchive!$A$2:$P$6000,9,FALSE)</f>
        <v>35361</v>
      </c>
      <c r="F3093" s="25">
        <f t="shared" si="150"/>
        <v>5</v>
      </c>
      <c r="G3093" s="23">
        <f>VLOOKUP(A3093,[1]FloodArchive!$A$2:$P$6000,11,FALSE)</f>
        <v>5</v>
      </c>
      <c r="H3093" s="23">
        <f>VLOOKUP(A3093,[1]FloodArchive!$A$2:$P$6000,12,FALSE)</f>
        <v>700</v>
      </c>
      <c r="I3093" s="36"/>
      <c r="J3093" s="23" t="str">
        <f>VLOOKUP(A3093,[1]FloodArchive!$A$2:$P$6000,13,FALSE)</f>
        <v>Heavy Rain</v>
      </c>
      <c r="K3093" s="26">
        <f>VLOOKUP(A3093,[1]FloodArchive!$A$2:$P$6003,14,FALSE)</f>
        <v>2</v>
      </c>
      <c r="L3093" s="23">
        <f>VLOOKUP(A3093,[1]FloodArchive!$A$2:$P$6000,7,FALSE)</f>
        <v>67013.98</v>
      </c>
      <c r="M3093" s="27">
        <f t="shared" si="151"/>
        <v>5.8261654117086188</v>
      </c>
      <c r="N3093" s="23">
        <f>VLOOKUP(A3093,[1]FloodArchive!$A$2:$P$6000,5,FALSE)</f>
        <v>-72.283199999999994</v>
      </c>
      <c r="O3093" s="23">
        <f>VLOOKUP(A3093,[1]FloodArchive!$A$2:$P$6000,6,FALSE)</f>
        <v>42.333100000000002</v>
      </c>
      <c r="P3093" s="33" t="s">
        <v>5802</v>
      </c>
    </row>
    <row r="3094" spans="1:16" ht="39.950000000000003" customHeight="1" x14ac:dyDescent="0.2">
      <c r="A3094" s="138">
        <f t="shared" si="152"/>
        <v>1122</v>
      </c>
      <c r="B3094" s="21" t="str">
        <f>VLOOKUP(A3094,[1]FloodArchive!$A$2:$N$6000,3,FALSE)</f>
        <v>Honduras</v>
      </c>
      <c r="C3094" s="22" t="s">
        <v>5803</v>
      </c>
      <c r="D3094" s="24">
        <f>VLOOKUP(A3094,[1]FloodArchive!$A$2:$P$6000,8,FALSE)</f>
        <v>35352</v>
      </c>
      <c r="E3094" s="24">
        <f>VLOOKUP(A3094,[1]FloodArchive!$A$2:$P$6000,9,FALSE)</f>
        <v>35356</v>
      </c>
      <c r="F3094" s="25">
        <f t="shared" si="150"/>
        <v>5</v>
      </c>
      <c r="G3094" s="23">
        <f>VLOOKUP(A3094,[1]FloodArchive!$A$2:$P$6000,11,FALSE)</f>
        <v>11</v>
      </c>
      <c r="H3094" s="23">
        <f>VLOOKUP(A3094,[1]FloodArchive!$A$2:$P$6000,12,FALSE)</f>
        <v>10500</v>
      </c>
      <c r="I3094" s="36"/>
      <c r="J3094" s="23" t="str">
        <f>VLOOKUP(A3094,[1]FloodArchive!$A$2:$P$6000,13,FALSE)</f>
        <v>Heavy Rain</v>
      </c>
      <c r="K3094" s="26">
        <f>VLOOKUP(A3094,[1]FloodArchive!$A$2:$P$6003,14,FALSE)</f>
        <v>1</v>
      </c>
      <c r="L3094" s="23">
        <f>VLOOKUP(A3094,[1]FloodArchive!$A$2:$P$6000,7,FALSE)</f>
        <v>272817.98</v>
      </c>
      <c r="M3094" s="27">
        <f t="shared" si="151"/>
        <v>6.1348429933317012</v>
      </c>
      <c r="N3094" s="23">
        <f>VLOOKUP(A3094,[1]FloodArchive!$A$2:$P$6000,5,FALSE)</f>
        <v>-83.788799999999995</v>
      </c>
      <c r="O3094" s="23">
        <f>VLOOKUP(A3094,[1]FloodArchive!$A$2:$P$6000,6,FALSE)</f>
        <v>11.8569</v>
      </c>
      <c r="P3094" s="33" t="s">
        <v>5804</v>
      </c>
    </row>
    <row r="3095" spans="1:16" ht="39.950000000000003" customHeight="1" x14ac:dyDescent="0.2">
      <c r="A3095" s="138">
        <f t="shared" si="152"/>
        <v>1121</v>
      </c>
      <c r="B3095" s="21" t="str">
        <f>VLOOKUP(A3095,[1]FloodArchive!$A$2:$N$6000,3,FALSE)</f>
        <v>Mexico</v>
      </c>
      <c r="C3095" s="22" t="s">
        <v>5805</v>
      </c>
      <c r="D3095" s="24">
        <f>VLOOKUP(A3095,[1]FloodArchive!$A$2:$P$6000,8,FALSE)</f>
        <v>35344</v>
      </c>
      <c r="E3095" s="24">
        <f>VLOOKUP(A3095,[1]FloodArchive!$A$2:$P$6000,9,FALSE)</f>
        <v>35348</v>
      </c>
      <c r="F3095" s="25">
        <f t="shared" si="150"/>
        <v>5</v>
      </c>
      <c r="G3095" s="23">
        <f>VLOOKUP(A3095,[1]FloodArchive!$A$2:$P$6000,11,FALSE)</f>
        <v>0</v>
      </c>
      <c r="H3095" s="23">
        <f>VLOOKUP(A3095,[1]FloodArchive!$A$2:$P$6000,12,FALSE)</f>
        <v>9000</v>
      </c>
      <c r="I3095" s="36"/>
      <c r="J3095" s="23" t="str">
        <f>VLOOKUP(A3095,[1]FloodArchive!$A$2:$P$6000,13,FALSE)</f>
        <v>Heavy Rain</v>
      </c>
      <c r="K3095" s="26">
        <f>VLOOKUP(A3095,[1]FloodArchive!$A$2:$P$6003,14,FALSE)</f>
        <v>1</v>
      </c>
      <c r="L3095" s="23">
        <f>VLOOKUP(A3095,[1]FloodArchive!$A$2:$P$6000,7,FALSE)</f>
        <v>366782.14</v>
      </c>
      <c r="M3095" s="27">
        <f t="shared" si="151"/>
        <v>6.2633781844193619</v>
      </c>
      <c r="N3095" s="23">
        <f>VLOOKUP(A3095,[1]FloodArchive!$A$2:$P$6000,5,FALSE)</f>
        <v>-101.877</v>
      </c>
      <c r="O3095" s="23">
        <f>VLOOKUP(A3095,[1]FloodArchive!$A$2:$P$6000,6,FALSE)</f>
        <v>25.879200000000001</v>
      </c>
      <c r="P3095" s="33"/>
    </row>
    <row r="3096" spans="1:16" ht="39.950000000000003" customHeight="1" x14ac:dyDescent="0.2">
      <c r="A3096" s="138">
        <f t="shared" si="152"/>
        <v>1120</v>
      </c>
      <c r="B3096" s="21" t="str">
        <f>VLOOKUP(A3096,[1]FloodArchive!$A$2:$N$6000,3,FALSE)</f>
        <v>Thailand</v>
      </c>
      <c r="C3096" s="22" t="s">
        <v>5806</v>
      </c>
      <c r="D3096" s="24">
        <f>VLOOKUP(A3096,[1]FloodArchive!$A$2:$P$6000,8,FALSE)</f>
        <v>35341</v>
      </c>
      <c r="E3096" s="24">
        <f>VLOOKUP(A3096,[1]FloodArchive!$A$2:$P$6000,9,FALSE)</f>
        <v>35366</v>
      </c>
      <c r="F3096" s="25">
        <f t="shared" si="150"/>
        <v>26</v>
      </c>
      <c r="G3096" s="23">
        <f>VLOOKUP(A3096,[1]FloodArchive!$A$2:$P$6000,11,FALSE)</f>
        <v>60</v>
      </c>
      <c r="H3096" s="23">
        <f>VLOOKUP(A3096,[1]FloodArchive!$A$2:$P$6000,12,FALSE)</f>
        <v>0</v>
      </c>
      <c r="I3096" s="36"/>
      <c r="J3096" s="23" t="str">
        <f>VLOOKUP(A3096,[1]FloodArchive!$A$2:$P$6000,13,FALSE)</f>
        <v>Monsoonal rain</v>
      </c>
      <c r="K3096" s="26">
        <f>VLOOKUP(A3096,[1]FloodArchive!$A$2:$P$6003,14,FALSE)</f>
        <v>1</v>
      </c>
      <c r="L3096" s="23">
        <f>VLOOKUP(A3096,[1]FloodArchive!$A$2:$P$6000,7,FALSE)</f>
        <v>116474.44</v>
      </c>
      <c r="M3096" s="27">
        <f t="shared" si="151"/>
        <v>6.4812039790421858</v>
      </c>
      <c r="N3096" s="23">
        <f>VLOOKUP(A3096,[1]FloodArchive!$A$2:$P$6000,5,FALSE)</f>
        <v>100.456</v>
      </c>
      <c r="O3096" s="23">
        <f>VLOOKUP(A3096,[1]FloodArchive!$A$2:$P$6000,6,FALSE)</f>
        <v>14.041399999999999</v>
      </c>
      <c r="P3096" s="33" t="s">
        <v>5807</v>
      </c>
    </row>
    <row r="3097" spans="1:16" ht="39.950000000000003" customHeight="1" x14ac:dyDescent="0.2">
      <c r="A3097" s="138">
        <f t="shared" si="152"/>
        <v>1119</v>
      </c>
      <c r="B3097" s="21" t="str">
        <f>VLOOKUP(A3097,[1]FloodArchive!$A$2:$N$6000,3,FALSE)</f>
        <v>Vietnam</v>
      </c>
      <c r="C3097" s="22" t="s">
        <v>5808</v>
      </c>
      <c r="D3097" s="24">
        <f>VLOOKUP(A3097,[1]FloodArchive!$A$2:$P$6000,8,FALSE)</f>
        <v>35339</v>
      </c>
      <c r="E3097" s="24">
        <f>VLOOKUP(A3097,[1]FloodArchive!$A$2:$P$6000,9,FALSE)</f>
        <v>35382</v>
      </c>
      <c r="F3097" s="25">
        <f t="shared" si="150"/>
        <v>44</v>
      </c>
      <c r="G3097" s="23">
        <f>VLOOKUP(A3097,[1]FloodArchive!$A$2:$P$6000,11,FALSE)</f>
        <v>162</v>
      </c>
      <c r="H3097" s="23">
        <f>VLOOKUP(A3097,[1]FloodArchive!$A$2:$P$6000,12,FALSE)</f>
        <v>200000</v>
      </c>
      <c r="I3097" s="36">
        <v>50000000</v>
      </c>
      <c r="J3097" s="23" t="str">
        <f>VLOOKUP(A3097,[1]FloodArchive!$A$2:$P$6000,13,FALSE)</f>
        <v>Heavy Rain</v>
      </c>
      <c r="K3097" s="26">
        <f>VLOOKUP(A3097,[1]FloodArchive!$A$2:$P$6003,14,FALSE)</f>
        <v>1</v>
      </c>
      <c r="L3097" s="23">
        <f>VLOOKUP(A3097,[1]FloodArchive!$A$2:$P$6000,7,FALSE)</f>
        <v>22610.799999999999</v>
      </c>
      <c r="M3097" s="27">
        <f t="shared" si="151"/>
        <v>5.9977686050163808</v>
      </c>
      <c r="N3097" s="23">
        <f>VLOOKUP(A3097,[1]FloodArchive!$A$2:$P$6000,5,FALSE)</f>
        <v>105.27500000000001</v>
      </c>
      <c r="O3097" s="23">
        <f>VLOOKUP(A3097,[1]FloodArchive!$A$2:$P$6000,6,FALSE)</f>
        <v>10.200100000000001</v>
      </c>
      <c r="P3097" s="33" t="s">
        <v>5809</v>
      </c>
    </row>
    <row r="3098" spans="1:16" ht="39.950000000000003" customHeight="1" x14ac:dyDescent="0.2">
      <c r="A3098" s="138">
        <f t="shared" si="152"/>
        <v>1118</v>
      </c>
      <c r="B3098" s="21" t="str">
        <f>VLOOKUP(A3098,[1]FloodArchive!$A$2:$N$6000,3,FALSE)</f>
        <v>Bosnia</v>
      </c>
      <c r="C3098" s="22" t="s">
        <v>5810</v>
      </c>
      <c r="D3098" s="24">
        <f>VLOOKUP(A3098,[1]FloodArchive!$A$2:$P$6000,8,FALSE)</f>
        <v>35328</v>
      </c>
      <c r="E3098" s="24">
        <f>VLOOKUP(A3098,[1]FloodArchive!$A$2:$P$6000,9,FALSE)</f>
        <v>35332</v>
      </c>
      <c r="F3098" s="25">
        <f t="shared" si="150"/>
        <v>5</v>
      </c>
      <c r="G3098" s="23">
        <f>VLOOKUP(A3098,[1]FloodArchive!$A$2:$P$6000,11,FALSE)</f>
        <v>1</v>
      </c>
      <c r="H3098" s="23">
        <f>VLOOKUP(A3098,[1]FloodArchive!$A$2:$P$6000,12,FALSE)</f>
        <v>0</v>
      </c>
      <c r="I3098" s="36"/>
      <c r="J3098" s="23" t="str">
        <f>VLOOKUP(A3098,[1]FloodArchive!$A$2:$P$6000,13,FALSE)</f>
        <v>Heavy Rain</v>
      </c>
      <c r="K3098" s="26">
        <f>VLOOKUP(A3098,[1]FloodArchive!$A$2:$P$6003,14,FALSE)</f>
        <v>2</v>
      </c>
      <c r="L3098" s="23">
        <f>VLOOKUP(A3098,[1]FloodArchive!$A$2:$P$6000,7,FALSE)</f>
        <v>24391.06</v>
      </c>
      <c r="M3098" s="27">
        <f t="shared" si="151"/>
        <v>5.3872306745305227</v>
      </c>
      <c r="N3098" s="23">
        <f>VLOOKUP(A3098,[1]FloodArchive!$A$2:$P$6000,5,FALSE)</f>
        <v>17.0015</v>
      </c>
      <c r="O3098" s="23">
        <f>VLOOKUP(A3098,[1]FloodArchive!$A$2:$P$6000,6,FALSE)</f>
        <v>44.429099999999998</v>
      </c>
      <c r="P3098" s="33" t="s">
        <v>5811</v>
      </c>
    </row>
    <row r="3099" spans="1:16" ht="39.950000000000003" customHeight="1" x14ac:dyDescent="0.2">
      <c r="A3099" s="138">
        <f t="shared" si="152"/>
        <v>1117</v>
      </c>
      <c r="B3099" s="21" t="str">
        <f>VLOOKUP(A3099,[1]FloodArchive!$A$2:$N$6000,3,FALSE)</f>
        <v>China</v>
      </c>
      <c r="C3099" s="22" t="s">
        <v>5812</v>
      </c>
      <c r="D3099" s="24">
        <f>VLOOKUP(A3099,[1]FloodArchive!$A$2:$P$6000,8,FALSE)</f>
        <v>35328</v>
      </c>
      <c r="E3099" s="24">
        <f>VLOOKUP(A3099,[1]FloodArchive!$A$2:$P$6000,9,FALSE)</f>
        <v>35339</v>
      </c>
      <c r="F3099" s="25">
        <f t="shared" si="150"/>
        <v>12</v>
      </c>
      <c r="G3099" s="23">
        <f>VLOOKUP(A3099,[1]FloodArchive!$A$2:$P$6000,11,FALSE)</f>
        <v>38</v>
      </c>
      <c r="H3099" s="23">
        <f>VLOOKUP(A3099,[1]FloodArchive!$A$2:$P$6000,12,FALSE)</f>
        <v>0</v>
      </c>
      <c r="I3099" s="36">
        <v>100000000</v>
      </c>
      <c r="J3099" s="23" t="str">
        <f>VLOOKUP(A3099,[1]FloodArchive!$A$2:$P$6000,13,FALSE)</f>
        <v>Tropical Cyclone</v>
      </c>
      <c r="K3099" s="26">
        <f>VLOOKUP(A3099,[1]FloodArchive!$A$2:$P$6003,14,FALSE)</f>
        <v>1</v>
      </c>
      <c r="L3099" s="23">
        <f>VLOOKUP(A3099,[1]FloodArchive!$A$2:$P$6000,7,FALSE)</f>
        <v>36474.36</v>
      </c>
      <c r="M3099" s="27">
        <f t="shared" si="151"/>
        <v>5.6411689263003817</v>
      </c>
      <c r="N3099" s="23">
        <f>VLOOKUP(A3099,[1]FloodArchive!$A$2:$P$6000,5,FALSE)</f>
        <v>109.807</v>
      </c>
      <c r="O3099" s="23">
        <f>VLOOKUP(A3099,[1]FloodArchive!$A$2:$P$6000,6,FALSE)</f>
        <v>19.432600000000001</v>
      </c>
      <c r="P3099" s="33" t="s">
        <v>5813</v>
      </c>
    </row>
    <row r="3100" spans="1:16" ht="39.950000000000003" customHeight="1" x14ac:dyDescent="0.2">
      <c r="A3100" s="138">
        <f t="shared" si="152"/>
        <v>1116</v>
      </c>
      <c r="B3100" s="21" t="str">
        <f>VLOOKUP(A3100,[1]FloodArchive!$A$2:$N$6000,3,FALSE)</f>
        <v>USA</v>
      </c>
      <c r="C3100" s="22" t="s">
        <v>5814</v>
      </c>
      <c r="D3100" s="24">
        <f>VLOOKUP(A3100,[1]FloodArchive!$A$2:$P$6000,8,FALSE)</f>
        <v>35326</v>
      </c>
      <c r="E3100" s="24">
        <f>VLOOKUP(A3100,[1]FloodArchive!$A$2:$P$6000,9,FALSE)</f>
        <v>35328</v>
      </c>
      <c r="F3100" s="25">
        <f t="shared" si="150"/>
        <v>3</v>
      </c>
      <c r="G3100" s="23">
        <f>VLOOKUP(A3100,[1]FloodArchive!$A$2:$P$6000,11,FALSE)</f>
        <v>0</v>
      </c>
      <c r="H3100" s="23">
        <f>VLOOKUP(A3100,[1]FloodArchive!$A$2:$P$6000,12,FALSE)</f>
        <v>0</v>
      </c>
      <c r="I3100" s="36"/>
      <c r="J3100" s="23" t="str">
        <f>VLOOKUP(A3100,[1]FloodArchive!$A$2:$P$6000,13,FALSE)</f>
        <v>Brief Torrential Rain</v>
      </c>
      <c r="K3100" s="26">
        <f>VLOOKUP(A3100,[1]FloodArchive!$A$2:$P$6003,14,FALSE)</f>
        <v>1</v>
      </c>
      <c r="L3100" s="23">
        <f>VLOOKUP(A3100,[1]FloodArchive!$A$2:$P$6000,7,FALSE)</f>
        <v>5542.29</v>
      </c>
      <c r="M3100" s="27">
        <f t="shared" si="151"/>
        <v>4.2208105011937809</v>
      </c>
      <c r="N3100" s="23">
        <f>VLOOKUP(A3100,[1]FloodArchive!$A$2:$P$6000,5,FALSE)</f>
        <v>-100.889</v>
      </c>
      <c r="O3100" s="23">
        <f>VLOOKUP(A3100,[1]FloodArchive!$A$2:$P$6000,6,FALSE)</f>
        <v>36.008400000000002</v>
      </c>
      <c r="P3100" s="33" t="s">
        <v>5815</v>
      </c>
    </row>
    <row r="3101" spans="1:16" ht="39.950000000000003" customHeight="1" x14ac:dyDescent="0.2">
      <c r="A3101" s="138">
        <f t="shared" si="152"/>
        <v>1115</v>
      </c>
      <c r="B3101" s="21" t="str">
        <f>VLOOKUP(A3101,[1]FloodArchive!$A$2:$N$6000,3,FALSE)</f>
        <v>Canada</v>
      </c>
      <c r="C3101" s="22" t="s">
        <v>5816</v>
      </c>
      <c r="D3101" s="24">
        <f>VLOOKUP(A3101,[1]FloodArchive!$A$2:$P$6000,8,FALSE)</f>
        <v>35323</v>
      </c>
      <c r="E3101" s="24">
        <f>VLOOKUP(A3101,[1]FloodArchive!$A$2:$P$6000,9,FALSE)</f>
        <v>35326</v>
      </c>
      <c r="F3101" s="25">
        <f t="shared" si="150"/>
        <v>4</v>
      </c>
      <c r="G3101" s="23">
        <f>VLOOKUP(A3101,[1]FloodArchive!$A$2:$P$6000,11,FALSE)</f>
        <v>0</v>
      </c>
      <c r="H3101" s="23">
        <f>VLOOKUP(A3101,[1]FloodArchive!$A$2:$P$6000,12,FALSE)</f>
        <v>0</v>
      </c>
      <c r="I3101" s="36"/>
      <c r="J3101" s="23" t="str">
        <f>VLOOKUP(A3101,[1]FloodArchive!$A$2:$P$6000,13,FALSE)</f>
        <v>Tropical Cyclone</v>
      </c>
      <c r="K3101" s="26">
        <f>VLOOKUP(A3101,[1]FloodArchive!$A$2:$P$6003,14,FALSE)</f>
        <v>2</v>
      </c>
      <c r="L3101" s="23">
        <f>VLOOKUP(A3101,[1]FloodArchive!$A$2:$P$6000,7,FALSE)</f>
        <v>47106.25</v>
      </c>
      <c r="M3101" s="27">
        <f t="shared" si="151"/>
        <v>5.5761685196078083</v>
      </c>
      <c r="N3101" s="23">
        <f>VLOOKUP(A3101,[1]FloodArchive!$A$2:$P$6000,5,FALSE)</f>
        <v>-62.910400000000003</v>
      </c>
      <c r="O3101" s="23">
        <f>VLOOKUP(A3101,[1]FloodArchive!$A$2:$P$6000,6,FALSE)</f>
        <v>45.240900000000003</v>
      </c>
      <c r="P3101" s="33" t="s">
        <v>5817</v>
      </c>
    </row>
    <row r="3102" spans="1:16" ht="39.950000000000003" customHeight="1" x14ac:dyDescent="0.2">
      <c r="A3102" s="138">
        <f t="shared" si="152"/>
        <v>1114</v>
      </c>
      <c r="B3102" s="21" t="str">
        <f>VLOOKUP(A3102,[1]FloodArchive!$A$2:$N$6000,3,FALSE)</f>
        <v>Mexico</v>
      </c>
      <c r="C3102" s="22" t="s">
        <v>5818</v>
      </c>
      <c r="D3102" s="24">
        <f>VLOOKUP(A3102,[1]FloodArchive!$A$2:$P$6000,8,FALSE)</f>
        <v>35321</v>
      </c>
      <c r="E3102" s="24">
        <f>VLOOKUP(A3102,[1]FloodArchive!$A$2:$P$6000,9,FALSE)</f>
        <v>35322</v>
      </c>
      <c r="F3102" s="25">
        <f t="shared" si="150"/>
        <v>2</v>
      </c>
      <c r="G3102" s="23">
        <f>VLOOKUP(A3102,[1]FloodArchive!$A$2:$P$6000,11,FALSE)</f>
        <v>1</v>
      </c>
      <c r="H3102" s="23">
        <f>VLOOKUP(A3102,[1]FloodArchive!$A$2:$P$6000,12,FALSE)</f>
        <v>300</v>
      </c>
      <c r="I3102" s="36"/>
      <c r="J3102" s="23" t="str">
        <f>VLOOKUP(A3102,[1]FloodArchive!$A$2:$P$6000,13,FALSE)</f>
        <v>Tropical Cyclone</v>
      </c>
      <c r="K3102" s="26">
        <f>VLOOKUP(A3102,[1]FloodArchive!$A$2:$P$6003,14,FALSE)</f>
        <v>1</v>
      </c>
      <c r="L3102" s="23">
        <f>VLOOKUP(A3102,[1]FloodArchive!$A$2:$P$6000,7,FALSE)</f>
        <v>9305.7800000000007</v>
      </c>
      <c r="M3102" s="27">
        <f t="shared" si="151"/>
        <v>4.2697827767308398</v>
      </c>
      <c r="N3102" s="23">
        <f>VLOOKUP(A3102,[1]FloodArchive!$A$2:$P$6000,5,FALSE)</f>
        <v>-110.047</v>
      </c>
      <c r="O3102" s="23">
        <f>VLOOKUP(A3102,[1]FloodArchive!$A$2:$P$6000,6,FALSE)</f>
        <v>23.594999999999999</v>
      </c>
      <c r="P3102" s="33" t="s">
        <v>5819</v>
      </c>
    </row>
    <row r="3103" spans="1:16" ht="39.950000000000003" customHeight="1" x14ac:dyDescent="0.2">
      <c r="A3103" s="138">
        <f t="shared" si="152"/>
        <v>1113</v>
      </c>
      <c r="B3103" s="21" t="str">
        <f>VLOOKUP(A3103,[1]FloodArchive!$A$2:$N$6000,3,FALSE)</f>
        <v>Cambodia</v>
      </c>
      <c r="C3103" s="22" t="s">
        <v>5820</v>
      </c>
      <c r="D3103" s="24">
        <f>VLOOKUP(A3103,[1]FloodArchive!$A$2:$P$6000,8,FALSE)</f>
        <v>35335</v>
      </c>
      <c r="E3103" s="24">
        <f>VLOOKUP(A3103,[1]FloodArchive!$A$2:$P$6000,9,FALSE)</f>
        <v>35342</v>
      </c>
      <c r="F3103" s="25">
        <f t="shared" si="150"/>
        <v>8</v>
      </c>
      <c r="G3103" s="23">
        <f>VLOOKUP(A3103,[1]FloodArchive!$A$2:$P$6000,11,FALSE)</f>
        <v>46</v>
      </c>
      <c r="H3103" s="23">
        <f>VLOOKUP(A3103,[1]FloodArchive!$A$2:$P$6000,12,FALSE)</f>
        <v>1000</v>
      </c>
      <c r="I3103" s="36">
        <v>5100000</v>
      </c>
      <c r="J3103" s="23" t="str">
        <f>VLOOKUP(A3103,[1]FloodArchive!$A$2:$P$6000,13,FALSE)</f>
        <v>Monsoonal rain</v>
      </c>
      <c r="K3103" s="26">
        <f>VLOOKUP(A3103,[1]FloodArchive!$A$2:$P$6003,14,FALSE)</f>
        <v>1</v>
      </c>
      <c r="L3103" s="23">
        <f>VLOOKUP(A3103,[1]FloodArchive!$A$2:$P$6000,7,FALSE)</f>
        <v>232589.88</v>
      </c>
      <c r="M3103" s="27">
        <f t="shared" si="151"/>
        <v>6.2696808016157997</v>
      </c>
      <c r="N3103" s="23">
        <f>VLOOKUP(A3103,[1]FloodArchive!$A$2:$P$6000,5,FALSE)</f>
        <v>105.07599999999999</v>
      </c>
      <c r="O3103" s="23">
        <f>VLOOKUP(A3103,[1]FloodArchive!$A$2:$P$6000,6,FALSE)</f>
        <v>13.9861</v>
      </c>
      <c r="P3103" s="33" t="s">
        <v>5821</v>
      </c>
    </row>
    <row r="3104" spans="1:16" ht="39.950000000000003" customHeight="1" x14ac:dyDescent="0.2">
      <c r="A3104" s="138">
        <f t="shared" si="152"/>
        <v>1112</v>
      </c>
      <c r="B3104" s="21" t="str">
        <f>VLOOKUP(A3104,[1]FloodArchive!$A$2:$N$6000,3,FALSE)</f>
        <v>Puerto Rico</v>
      </c>
      <c r="C3104" s="22" t="s">
        <v>5822</v>
      </c>
      <c r="D3104" s="24">
        <f>VLOOKUP(A3104,[1]FloodArchive!$A$2:$P$6000,8,FALSE)</f>
        <v>35319</v>
      </c>
      <c r="E3104" s="24">
        <f>VLOOKUP(A3104,[1]FloodArchive!$A$2:$P$6000,9,FALSE)</f>
        <v>35327</v>
      </c>
      <c r="F3104" s="25">
        <f t="shared" si="150"/>
        <v>9</v>
      </c>
      <c r="G3104" s="23">
        <f>VLOOKUP(A3104,[1]FloodArchive!$A$2:$P$6000,11,FALSE)</f>
        <v>24</v>
      </c>
      <c r="H3104" s="23">
        <f>VLOOKUP(A3104,[1]FloodArchive!$A$2:$P$6000,12,FALSE)</f>
        <v>10000</v>
      </c>
      <c r="I3104" s="36">
        <v>155000000</v>
      </c>
      <c r="J3104" s="23" t="str">
        <f>VLOOKUP(A3104,[1]FloodArchive!$A$2:$P$6000,13,FALSE)</f>
        <v>Tropical Cyclone</v>
      </c>
      <c r="K3104" s="26">
        <f>VLOOKUP(A3104,[1]FloodArchive!$A$2:$P$6003,14,FALSE)</f>
        <v>1</v>
      </c>
      <c r="L3104" s="23">
        <f>VLOOKUP(A3104,[1]FloodArchive!$A$2:$P$6000,7,FALSE)</f>
        <v>11196.99</v>
      </c>
      <c r="M3104" s="27">
        <f t="shared" si="151"/>
        <v>5.0033437997808861</v>
      </c>
      <c r="N3104" s="23">
        <f>VLOOKUP(A3104,[1]FloodArchive!$A$2:$P$6000,5,FALSE)</f>
        <v>-66.423400000000001</v>
      </c>
      <c r="O3104" s="23">
        <f>VLOOKUP(A3104,[1]FloodArchive!$A$2:$P$6000,6,FALSE)</f>
        <v>18.2334</v>
      </c>
      <c r="P3104" s="33" t="s">
        <v>5823</v>
      </c>
    </row>
    <row r="3105" spans="1:16" ht="39.950000000000003" customHeight="1" x14ac:dyDescent="0.2">
      <c r="A3105" s="138">
        <f t="shared" si="152"/>
        <v>1111</v>
      </c>
      <c r="B3105" s="21" t="str">
        <f>VLOOKUP(A3105,[1]FloodArchive!$A$2:$N$6000,3,FALSE)</f>
        <v>Sudan</v>
      </c>
      <c r="C3105" s="22" t="s">
        <v>5824</v>
      </c>
      <c r="D3105" s="24">
        <f>VLOOKUP(A3105,[1]FloodArchive!$A$2:$P$6000,8,FALSE)</f>
        <v>35318</v>
      </c>
      <c r="E3105" s="24">
        <f>VLOOKUP(A3105,[1]FloodArchive!$A$2:$P$6000,9,FALSE)</f>
        <v>35323</v>
      </c>
      <c r="F3105" s="25">
        <f t="shared" si="150"/>
        <v>6</v>
      </c>
      <c r="G3105" s="23">
        <f>VLOOKUP(A3105,[1]FloodArchive!$A$2:$P$6000,11,FALSE)</f>
        <v>0</v>
      </c>
      <c r="H3105" s="23">
        <f>VLOOKUP(A3105,[1]FloodArchive!$A$2:$P$6000,12,FALSE)</f>
        <v>800</v>
      </c>
      <c r="I3105" s="36"/>
      <c r="J3105" s="23" t="str">
        <f>VLOOKUP(A3105,[1]FloodArchive!$A$2:$P$6000,13,FALSE)</f>
        <v>Heavy Rain</v>
      </c>
      <c r="K3105" s="26">
        <f>VLOOKUP(A3105,[1]FloodArchive!$A$2:$P$6003,14,FALSE)</f>
        <v>1</v>
      </c>
      <c r="L3105" s="23">
        <f>VLOOKUP(A3105,[1]FloodArchive!$A$2:$P$6000,7,FALSE)</f>
        <v>10691.5</v>
      </c>
      <c r="M3105" s="27">
        <f t="shared" si="151"/>
        <v>4.8071898906740502</v>
      </c>
      <c r="N3105" s="23">
        <f>VLOOKUP(A3105,[1]FloodArchive!$A$2:$P$6000,5,FALSE)</f>
        <v>32.551400000000001</v>
      </c>
      <c r="O3105" s="23">
        <f>VLOOKUP(A3105,[1]FloodArchive!$A$2:$P$6000,6,FALSE)</f>
        <v>15.617100000000001</v>
      </c>
      <c r="P3105" s="33" t="s">
        <v>5825</v>
      </c>
    </row>
    <row r="3106" spans="1:16" ht="39.950000000000003" customHeight="1" x14ac:dyDescent="0.2">
      <c r="A3106" s="138">
        <f t="shared" si="152"/>
        <v>1110</v>
      </c>
      <c r="B3106" s="21" t="str">
        <f>VLOOKUP(A3106,[1]FloodArchive!$A$2:$N$6000,3,FALSE)</f>
        <v>Nepal</v>
      </c>
      <c r="C3106" s="22" t="s">
        <v>5826</v>
      </c>
      <c r="D3106" s="24">
        <f>VLOOKUP(A3106,[1]FloodArchive!$A$2:$P$6000,8,FALSE)</f>
        <v>35314</v>
      </c>
      <c r="E3106" s="24">
        <f>VLOOKUP(A3106,[1]FloodArchive!$A$2:$P$6000,9,FALSE)</f>
        <v>35321</v>
      </c>
      <c r="F3106" s="25">
        <f t="shared" si="150"/>
        <v>8</v>
      </c>
      <c r="G3106" s="23">
        <f>VLOOKUP(A3106,[1]FloodArchive!$A$2:$P$6000,11,FALSE)</f>
        <v>20</v>
      </c>
      <c r="H3106" s="23">
        <f>VLOOKUP(A3106,[1]FloodArchive!$A$2:$P$6000,12,FALSE)</f>
        <v>1000</v>
      </c>
      <c r="I3106" s="36"/>
      <c r="J3106" s="23" t="str">
        <f>VLOOKUP(A3106,[1]FloodArchive!$A$2:$P$6000,13,FALSE)</f>
        <v>Heavy Rain</v>
      </c>
      <c r="K3106" s="26">
        <f>VLOOKUP(A3106,[1]FloodArchive!$A$2:$P$6003,14,FALSE)</f>
        <v>1</v>
      </c>
      <c r="L3106" s="23">
        <f>VLOOKUP(A3106,[1]FloodArchive!$A$2:$P$6000,7,FALSE)</f>
        <v>7996.37</v>
      </c>
      <c r="M3106" s="27">
        <f t="shared" si="151"/>
        <v>4.8059828681409531</v>
      </c>
      <c r="N3106" s="23">
        <f>VLOOKUP(A3106,[1]FloodArchive!$A$2:$P$6000,5,FALSE)</f>
        <v>85.477900000000005</v>
      </c>
      <c r="O3106" s="23">
        <f>VLOOKUP(A3106,[1]FloodArchive!$A$2:$P$6000,6,FALSE)</f>
        <v>27.919799999999999</v>
      </c>
      <c r="P3106" s="33" t="s">
        <v>5827</v>
      </c>
    </row>
    <row r="3107" spans="1:16" ht="39.950000000000003" customHeight="1" x14ac:dyDescent="0.2">
      <c r="A3107" s="138">
        <f t="shared" si="152"/>
        <v>1109</v>
      </c>
      <c r="B3107" s="21" t="str">
        <f>VLOOKUP(A3107,[1]FloodArchive!$A$2:$N$6000,3,FALSE)</f>
        <v>USA</v>
      </c>
      <c r="C3107" s="22" t="s">
        <v>5828</v>
      </c>
      <c r="D3107" s="24">
        <f>VLOOKUP(A3107,[1]FloodArchive!$A$2:$P$6000,8,FALSE)</f>
        <v>35313</v>
      </c>
      <c r="E3107" s="24">
        <f>VLOOKUP(A3107,[1]FloodArchive!$A$2:$P$6000,9,FALSE)</f>
        <v>35321</v>
      </c>
      <c r="F3107" s="25">
        <f t="shared" si="150"/>
        <v>9</v>
      </c>
      <c r="G3107" s="23">
        <f>VLOOKUP(A3107,[1]FloodArchive!$A$2:$P$6000,11,FALSE)</f>
        <v>34</v>
      </c>
      <c r="H3107" s="23">
        <f>VLOOKUP(A3107,[1]FloodArchive!$A$2:$P$6000,12,FALSE)</f>
        <v>4000</v>
      </c>
      <c r="I3107" s="36">
        <v>2000000000</v>
      </c>
      <c r="J3107" s="23" t="str">
        <f>VLOOKUP(A3107,[1]FloodArchive!$A$2:$P$6000,13,FALSE)</f>
        <v>Tropical Cyclone</v>
      </c>
      <c r="K3107" s="26">
        <f>VLOOKUP(A3107,[1]FloodArchive!$A$2:$P$6003,14,FALSE)</f>
        <v>1</v>
      </c>
      <c r="L3107" s="23">
        <f>VLOOKUP(A3107,[1]FloodArchive!$A$2:$P$6000,7,FALSE)</f>
        <v>293737.99</v>
      </c>
      <c r="M3107" s="27">
        <f t="shared" si="151"/>
        <v>6.422202628180032</v>
      </c>
      <c r="N3107" s="23">
        <f>VLOOKUP(A3107,[1]FloodArchive!$A$2:$P$6000,5,FALSE)</f>
        <v>-78.541499999999999</v>
      </c>
      <c r="O3107" s="23">
        <f>VLOOKUP(A3107,[1]FloodArchive!$A$2:$P$6000,6,FALSE)</f>
        <v>37.078499999999998</v>
      </c>
      <c r="P3107" s="33" t="s">
        <v>5829</v>
      </c>
    </row>
    <row r="3108" spans="1:16" ht="39.950000000000003" customHeight="1" x14ac:dyDescent="0.2">
      <c r="A3108" s="138">
        <f t="shared" si="152"/>
        <v>1108</v>
      </c>
      <c r="B3108" s="21" t="str">
        <f>VLOOKUP(A3108,[1]FloodArchive!$A$2:$N$6000,3,FALSE)</f>
        <v>Pakistan</v>
      </c>
      <c r="C3108" s="22" t="s">
        <v>5830</v>
      </c>
      <c r="D3108" s="24">
        <f>VLOOKUP(A3108,[1]FloodArchive!$A$2:$P$6000,8,FALSE)</f>
        <v>35310</v>
      </c>
      <c r="E3108" s="24">
        <f>VLOOKUP(A3108,[1]FloodArchive!$A$2:$P$6000,9,FALSE)</f>
        <v>35315</v>
      </c>
      <c r="F3108" s="25">
        <f t="shared" si="150"/>
        <v>6</v>
      </c>
      <c r="G3108" s="23">
        <f>VLOOKUP(A3108,[1]FloodArchive!$A$2:$P$6000,11,FALSE)</f>
        <v>119</v>
      </c>
      <c r="H3108" s="23">
        <f>VLOOKUP(A3108,[1]FloodArchive!$A$2:$P$6000,12,FALSE)</f>
        <v>100000</v>
      </c>
      <c r="I3108" s="36"/>
      <c r="J3108" s="23" t="str">
        <f>VLOOKUP(A3108,[1]FloodArchive!$A$2:$P$6000,13,FALSE)</f>
        <v>Heavy Rain</v>
      </c>
      <c r="K3108" s="26">
        <f>VLOOKUP(A3108,[1]FloodArchive!$A$2:$P$6003,14,FALSE)</f>
        <v>2</v>
      </c>
      <c r="L3108" s="23">
        <f>VLOOKUP(A3108,[1]FloodArchive!$A$2:$P$6000,7,FALSE)</f>
        <v>202950.18</v>
      </c>
      <c r="M3108" s="27">
        <f t="shared" si="151"/>
        <v>6.3865706868843342</v>
      </c>
      <c r="N3108" s="23">
        <f>VLOOKUP(A3108,[1]FloodArchive!$A$2:$P$6000,5,FALSE)</f>
        <v>72.455699999999993</v>
      </c>
      <c r="O3108" s="23">
        <f>VLOOKUP(A3108,[1]FloodArchive!$A$2:$P$6000,6,FALSE)</f>
        <v>30.849699999999999</v>
      </c>
      <c r="P3108" s="33" t="s">
        <v>5831</v>
      </c>
    </row>
    <row r="3109" spans="1:16" ht="39.950000000000003" customHeight="1" x14ac:dyDescent="0.2">
      <c r="A3109" s="138">
        <f t="shared" si="152"/>
        <v>1107</v>
      </c>
      <c r="B3109" s="21" t="str">
        <f>VLOOKUP(A3109,[1]FloodArchive!$A$2:$N$6000,3,FALSE)</f>
        <v>Sudan</v>
      </c>
      <c r="C3109" s="22" t="s">
        <v>5832</v>
      </c>
      <c r="D3109" s="24">
        <f>VLOOKUP(A3109,[1]FloodArchive!$A$2:$P$6000,8,FALSE)</f>
        <v>35310</v>
      </c>
      <c r="E3109" s="24">
        <f>VLOOKUP(A3109,[1]FloodArchive!$A$2:$P$6000,9,FALSE)</f>
        <v>35314</v>
      </c>
      <c r="F3109" s="25">
        <f t="shared" si="150"/>
        <v>5</v>
      </c>
      <c r="G3109" s="23">
        <f>VLOOKUP(A3109,[1]FloodArchive!$A$2:$P$6000,11,FALSE)</f>
        <v>17</v>
      </c>
      <c r="H3109" s="23">
        <f>VLOOKUP(A3109,[1]FloodArchive!$A$2:$P$6000,12,FALSE)</f>
        <v>4000</v>
      </c>
      <c r="I3109" s="36"/>
      <c r="J3109" s="23" t="str">
        <f>VLOOKUP(A3109,[1]FloodArchive!$A$2:$P$6000,13,FALSE)</f>
        <v>Heavy Rain</v>
      </c>
      <c r="K3109" s="26">
        <f>VLOOKUP(A3109,[1]FloodArchive!$A$2:$P$6003,14,FALSE)</f>
        <v>1</v>
      </c>
      <c r="L3109" s="23">
        <f>VLOOKUP(A3109,[1]FloodArchive!$A$2:$P$6000,7,FALSE)</f>
        <v>107541.26</v>
      </c>
      <c r="M3109" s="27">
        <f t="shared" si="151"/>
        <v>5.7305451248892592</v>
      </c>
      <c r="N3109" s="23">
        <f>VLOOKUP(A3109,[1]FloodArchive!$A$2:$P$6000,5,FALSE)</f>
        <v>33.045900000000003</v>
      </c>
      <c r="O3109" s="23">
        <f>VLOOKUP(A3109,[1]FloodArchive!$A$2:$P$6000,6,FALSE)</f>
        <v>16.3551</v>
      </c>
      <c r="P3109" s="33" t="s">
        <v>5833</v>
      </c>
    </row>
    <row r="3110" spans="1:16" ht="39.950000000000003" customHeight="1" x14ac:dyDescent="0.2">
      <c r="A3110" s="138">
        <f t="shared" si="152"/>
        <v>1106</v>
      </c>
      <c r="B3110" s="21" t="str">
        <f>VLOOKUP(A3110,[1]FloodArchive!$A$2:$N$6000,3,FALSE)</f>
        <v>North Korea</v>
      </c>
      <c r="C3110" s="22" t="s">
        <v>5834</v>
      </c>
      <c r="D3110" s="24">
        <f>VLOOKUP(A3110,[1]FloodArchive!$A$2:$P$6000,8,FALSE)</f>
        <v>35271</v>
      </c>
      <c r="E3110" s="24">
        <f>VLOOKUP(A3110,[1]FloodArchive!$A$2:$P$6000,9,FALSE)</f>
        <v>35307</v>
      </c>
      <c r="F3110" s="25">
        <f t="shared" si="150"/>
        <v>37</v>
      </c>
      <c r="G3110" s="23">
        <f>VLOOKUP(A3110,[1]FloodArchive!$A$2:$P$6000,11,FALSE)</f>
        <v>205</v>
      </c>
      <c r="H3110" s="23">
        <f>VLOOKUP(A3110,[1]FloodArchive!$A$2:$P$6000,12,FALSE)</f>
        <v>535000</v>
      </c>
      <c r="I3110" s="36">
        <v>2353000000</v>
      </c>
      <c r="J3110" s="23" t="str">
        <f>VLOOKUP(A3110,[1]FloodArchive!$A$2:$P$6000,13,FALSE)</f>
        <v>Heavy Rain</v>
      </c>
      <c r="K3110" s="26">
        <f>VLOOKUP(A3110,[1]FloodArchive!$A$2:$P$6003,14,FALSE)</f>
        <v>1</v>
      </c>
      <c r="L3110" s="23">
        <f>VLOOKUP(A3110,[1]FloodArchive!$A$2:$P$6000,7,FALSE)</f>
        <v>100943.59</v>
      </c>
      <c r="M3110" s="27">
        <f t="shared" si="151"/>
        <v>6.5722804701696864</v>
      </c>
      <c r="N3110" s="23">
        <f>VLOOKUP(A3110,[1]FloodArchive!$A$2:$P$6000,5,FALSE)</f>
        <v>127.46</v>
      </c>
      <c r="O3110" s="23">
        <f>VLOOKUP(A3110,[1]FloodArchive!$A$2:$P$6000,6,FALSE)</f>
        <v>39.012099999999997</v>
      </c>
      <c r="P3110" s="33" t="s">
        <v>5835</v>
      </c>
    </row>
    <row r="3111" spans="1:16" ht="39.950000000000003" customHeight="1" x14ac:dyDescent="0.2">
      <c r="A3111" s="138">
        <f t="shared" si="152"/>
        <v>1105</v>
      </c>
      <c r="B3111" s="21" t="str">
        <f>VLOOKUP(A3111,[1]FloodArchive!$A$2:$N$6000,3,FALSE)</f>
        <v>Bangladesh</v>
      </c>
      <c r="C3111" s="22" t="s">
        <v>5836</v>
      </c>
      <c r="D3111" s="24">
        <f>VLOOKUP(A3111,[1]FloodArchive!$A$2:$P$6000,8,FALSE)</f>
        <v>35303</v>
      </c>
      <c r="E3111" s="24">
        <f>VLOOKUP(A3111,[1]FloodArchive!$A$2:$P$6000,9,FALSE)</f>
        <v>35315</v>
      </c>
      <c r="F3111" s="25">
        <f t="shared" si="150"/>
        <v>13</v>
      </c>
      <c r="G3111" s="23">
        <f>VLOOKUP(A3111,[1]FloodArchive!$A$2:$P$6000,11,FALSE)</f>
        <v>20</v>
      </c>
      <c r="H3111" s="23">
        <f>VLOOKUP(A3111,[1]FloodArchive!$A$2:$P$6000,12,FALSE)</f>
        <v>100000</v>
      </c>
      <c r="I3111" s="36"/>
      <c r="J3111" s="23" t="str">
        <f>VLOOKUP(A3111,[1]FloodArchive!$A$2:$P$6000,13,FALSE)</f>
        <v>Heavy Rain</v>
      </c>
      <c r="K3111" s="26">
        <f>VLOOKUP(A3111,[1]FloodArchive!$A$2:$P$6003,14,FALSE)</f>
        <v>1</v>
      </c>
      <c r="L3111" s="23">
        <f>VLOOKUP(A3111,[1]FloodArchive!$A$2:$P$6000,7,FALSE)</f>
        <v>26913.05</v>
      </c>
      <c r="M3111" s="27">
        <f t="shared" si="151"/>
        <v>5.5439062705503384</v>
      </c>
      <c r="N3111" s="23">
        <f>VLOOKUP(A3111,[1]FloodArchive!$A$2:$P$6000,5,FALSE)</f>
        <v>90.286100000000005</v>
      </c>
      <c r="O3111" s="23">
        <f>VLOOKUP(A3111,[1]FloodArchive!$A$2:$P$6000,6,FALSE)</f>
        <v>25.3736</v>
      </c>
      <c r="P3111" s="33" t="s">
        <v>5837</v>
      </c>
    </row>
    <row r="3112" spans="1:16" ht="39.950000000000003" customHeight="1" x14ac:dyDescent="0.2">
      <c r="A3112" s="138">
        <f t="shared" si="152"/>
        <v>1104</v>
      </c>
      <c r="B3112" s="21" t="str">
        <f>VLOOKUP(A3112,[1]FloodArchive!$A$2:$N$6000,3,FALSE)</f>
        <v>Vietnam</v>
      </c>
      <c r="C3112" s="22" t="s">
        <v>5838</v>
      </c>
      <c r="D3112" s="24">
        <f>VLOOKUP(A3112,[1]FloodArchive!$A$2:$P$6000,8,FALSE)</f>
        <v>35295</v>
      </c>
      <c r="E3112" s="24">
        <f>VLOOKUP(A3112,[1]FloodArchive!$A$2:$P$6000,9,FALSE)</f>
        <v>35302</v>
      </c>
      <c r="F3112" s="25">
        <f t="shared" si="150"/>
        <v>8</v>
      </c>
      <c r="G3112" s="23">
        <f>VLOOKUP(A3112,[1]FloodArchive!$A$2:$P$6000,11,FALSE)</f>
        <v>55</v>
      </c>
      <c r="H3112" s="23">
        <f>VLOOKUP(A3112,[1]FloodArchive!$A$2:$P$6000,12,FALSE)</f>
        <v>90000</v>
      </c>
      <c r="I3112" s="36"/>
      <c r="J3112" s="23" t="str">
        <f>VLOOKUP(A3112,[1]FloodArchive!$A$2:$P$6000,13,FALSE)</f>
        <v>Monsoonal rain</v>
      </c>
      <c r="K3112" s="26">
        <f>VLOOKUP(A3112,[1]FloodArchive!$A$2:$P$6003,14,FALSE)</f>
        <v>2</v>
      </c>
      <c r="L3112" s="23">
        <f>VLOOKUP(A3112,[1]FloodArchive!$A$2:$P$6000,7,FALSE)</f>
        <v>84499.81</v>
      </c>
      <c r="M3112" s="27">
        <f t="shared" si="151"/>
        <v>6.1309757150843822</v>
      </c>
      <c r="N3112" s="23">
        <f>VLOOKUP(A3112,[1]FloodArchive!$A$2:$P$6000,5,FALSE)</f>
        <v>104.581</v>
      </c>
      <c r="O3112" s="23">
        <f>VLOOKUP(A3112,[1]FloodArchive!$A$2:$P$6000,6,FALSE)</f>
        <v>21.757400000000001</v>
      </c>
      <c r="P3112" s="33" t="s">
        <v>5839</v>
      </c>
    </row>
    <row r="3113" spans="1:16" ht="39.950000000000003" customHeight="1" x14ac:dyDescent="0.2">
      <c r="A3113" s="138">
        <f t="shared" si="152"/>
        <v>1103</v>
      </c>
      <c r="B3113" s="21" t="str">
        <f>VLOOKUP(A3113,[1]FloodArchive!$A$2:$N$6000,3,FALSE)</f>
        <v>Ethiopia</v>
      </c>
      <c r="C3113" s="22" t="s">
        <v>5840</v>
      </c>
      <c r="D3113" s="24">
        <f>VLOOKUP(A3113,[1]FloodArchive!$A$2:$P$6000,8,FALSE)</f>
        <v>35289</v>
      </c>
      <c r="E3113" s="24">
        <f>VLOOKUP(A3113,[1]FloodArchive!$A$2:$P$6000,9,FALSE)</f>
        <v>35307</v>
      </c>
      <c r="F3113" s="25">
        <f t="shared" si="150"/>
        <v>19</v>
      </c>
      <c r="G3113" s="23">
        <f>VLOOKUP(A3113,[1]FloodArchive!$A$2:$P$6000,11,FALSE)</f>
        <v>0</v>
      </c>
      <c r="H3113" s="23">
        <f>VLOOKUP(A3113,[1]FloodArchive!$A$2:$P$6000,12,FALSE)</f>
        <v>30000</v>
      </c>
      <c r="I3113" s="36"/>
      <c r="J3113" s="23" t="str">
        <f>VLOOKUP(A3113,[1]FloodArchive!$A$2:$P$6000,13,FALSE)</f>
        <v>Heavy Rain</v>
      </c>
      <c r="K3113" s="26">
        <f>VLOOKUP(A3113,[1]FloodArchive!$A$2:$P$6003,14,FALSE)</f>
        <v>2</v>
      </c>
      <c r="L3113" s="23">
        <f>VLOOKUP(A3113,[1]FloodArchive!$A$2:$P$6000,7,FALSE)</f>
        <v>468886.77</v>
      </c>
      <c r="M3113" s="27">
        <f t="shared" si="151"/>
        <v>7.2508515755764851</v>
      </c>
      <c r="N3113" s="23">
        <f>VLOOKUP(A3113,[1]FloodArchive!$A$2:$P$6000,5,FALSE)</f>
        <v>38.950000000000003</v>
      </c>
      <c r="O3113" s="23">
        <f>VLOOKUP(A3113,[1]FloodArchive!$A$2:$P$6000,6,FALSE)</f>
        <v>11.558</v>
      </c>
      <c r="P3113" s="33" t="s">
        <v>5841</v>
      </c>
    </row>
    <row r="3114" spans="1:16" ht="39.950000000000003" customHeight="1" x14ac:dyDescent="0.2">
      <c r="A3114" s="138">
        <f t="shared" si="152"/>
        <v>1102</v>
      </c>
      <c r="B3114" s="21" t="str">
        <f>VLOOKUP(A3114,[1]FloodArchive!$A$2:$N$6000,3,FALSE)</f>
        <v>Mongolia</v>
      </c>
      <c r="C3114" s="22" t="s">
        <v>5842</v>
      </c>
      <c r="D3114" s="24">
        <f>VLOOKUP(A3114,[1]FloodArchive!$A$2:$P$6000,8,FALSE)</f>
        <v>35286</v>
      </c>
      <c r="E3114" s="24">
        <f>VLOOKUP(A3114,[1]FloodArchive!$A$2:$P$6000,9,FALSE)</f>
        <v>35288</v>
      </c>
      <c r="F3114" s="25">
        <f t="shared" si="150"/>
        <v>3</v>
      </c>
      <c r="G3114" s="23">
        <f>VLOOKUP(A3114,[1]FloodArchive!$A$2:$P$6000,11,FALSE)</f>
        <v>6</v>
      </c>
      <c r="H3114" s="23">
        <f>VLOOKUP(A3114,[1]FloodArchive!$A$2:$P$6000,12,FALSE)</f>
        <v>0</v>
      </c>
      <c r="I3114" s="36"/>
      <c r="J3114" s="23" t="str">
        <f>VLOOKUP(A3114,[1]FloodArchive!$A$2:$P$6000,13,FALSE)</f>
        <v>Heavy Rain</v>
      </c>
      <c r="K3114" s="26">
        <f>VLOOKUP(A3114,[1]FloodArchive!$A$2:$P$6003,14,FALSE)</f>
        <v>1</v>
      </c>
      <c r="L3114" s="23">
        <f>VLOOKUP(A3114,[1]FloodArchive!$A$2:$P$6000,7,FALSE)</f>
        <v>4369.66</v>
      </c>
      <c r="M3114" s="27">
        <f t="shared" si="151"/>
        <v>4.1175689008735255</v>
      </c>
      <c r="N3114" s="23">
        <f>VLOOKUP(A3114,[1]FloodArchive!$A$2:$P$6000,5,FALSE)</f>
        <v>106.98</v>
      </c>
      <c r="O3114" s="23">
        <f>VLOOKUP(A3114,[1]FloodArchive!$A$2:$P$6000,6,FALSE)</f>
        <v>47.942</v>
      </c>
      <c r="P3114" s="33" t="s">
        <v>5843</v>
      </c>
    </row>
    <row r="3115" spans="1:16" ht="39.950000000000003" customHeight="1" x14ac:dyDescent="0.2">
      <c r="A3115" s="138">
        <f t="shared" si="152"/>
        <v>1101</v>
      </c>
      <c r="B3115" s="21" t="str">
        <f>VLOOKUP(A3115,[1]FloodArchive!$A$2:$N$6000,3,FALSE)</f>
        <v>Spain</v>
      </c>
      <c r="C3115" s="22" t="s">
        <v>5844</v>
      </c>
      <c r="D3115" s="24">
        <f>VLOOKUP(A3115,[1]FloodArchive!$A$2:$P$6000,8,FALSE)</f>
        <v>35284</v>
      </c>
      <c r="E3115" s="24">
        <f>VLOOKUP(A3115,[1]FloodArchive!$A$2:$P$6000,9,FALSE)</f>
        <v>35286</v>
      </c>
      <c r="F3115" s="25">
        <f t="shared" ref="F3115:F3178" si="153">E3115-D3115+1</f>
        <v>3</v>
      </c>
      <c r="G3115" s="23">
        <f>VLOOKUP(A3115,[1]FloodArchive!$A$2:$P$6000,11,FALSE)</f>
        <v>85</v>
      </c>
      <c r="H3115" s="23">
        <f>VLOOKUP(A3115,[1]FloodArchive!$A$2:$P$6000,12,FALSE)</f>
        <v>800</v>
      </c>
      <c r="I3115" s="36"/>
      <c r="J3115" s="23" t="str">
        <f>VLOOKUP(A3115,[1]FloodArchive!$A$2:$P$6000,13,FALSE)</f>
        <v>Heavy Rain</v>
      </c>
      <c r="K3115" s="26">
        <f>VLOOKUP(A3115,[1]FloodArchive!$A$2:$P$6003,14,FALSE)</f>
        <v>1</v>
      </c>
      <c r="L3115" s="23">
        <f>VLOOKUP(A3115,[1]FloodArchive!$A$2:$P$6000,7,FALSE)</f>
        <v>3515.87</v>
      </c>
      <c r="M3115" s="27">
        <f t="shared" si="151"/>
        <v>4.0231540632924965</v>
      </c>
      <c r="N3115" s="23">
        <f>VLOOKUP(A3115,[1]FloodArchive!$A$2:$P$6000,5,FALSE)</f>
        <v>-3.9183999999999997E-2</v>
      </c>
      <c r="O3115" s="23">
        <f>VLOOKUP(A3115,[1]FloodArchive!$A$2:$P$6000,6,FALSE)</f>
        <v>42.532400000000003</v>
      </c>
      <c r="P3115" s="33" t="s">
        <v>5128</v>
      </c>
    </row>
    <row r="3116" spans="1:16" ht="39.950000000000003" customHeight="1" x14ac:dyDescent="0.2">
      <c r="A3116" s="138">
        <f t="shared" si="152"/>
        <v>1100</v>
      </c>
      <c r="B3116" s="21" t="str">
        <f>VLOOKUP(A3116,[1]FloodArchive!$A$2:$N$6000,3,FALSE)</f>
        <v>Turkey</v>
      </c>
      <c r="C3116" s="22" t="s">
        <v>1313</v>
      </c>
      <c r="D3116" s="24">
        <f>VLOOKUP(A3116,[1]FloodArchive!$A$2:$P$6000,8,FALSE)</f>
        <v>35284</v>
      </c>
      <c r="E3116" s="24">
        <f>VLOOKUP(A3116,[1]FloodArchive!$A$2:$P$6000,9,FALSE)</f>
        <v>35288</v>
      </c>
      <c r="F3116" s="25">
        <f t="shared" si="153"/>
        <v>5</v>
      </c>
      <c r="G3116" s="23">
        <f>VLOOKUP(A3116,[1]FloodArchive!$A$2:$P$6000,11,FALSE)</f>
        <v>2</v>
      </c>
      <c r="H3116" s="23">
        <f>VLOOKUP(A3116,[1]FloodArchive!$A$2:$P$6000,12,FALSE)</f>
        <v>180</v>
      </c>
      <c r="I3116" s="36"/>
      <c r="J3116" s="23" t="str">
        <f>VLOOKUP(A3116,[1]FloodArchive!$A$2:$P$6000,13,FALSE)</f>
        <v>Heavy Rain</v>
      </c>
      <c r="K3116" s="26">
        <f>VLOOKUP(A3116,[1]FloodArchive!$A$2:$P$6003,14,FALSE)</f>
        <v>1</v>
      </c>
      <c r="L3116" s="23">
        <f>VLOOKUP(A3116,[1]FloodArchive!$A$2:$P$6000,7,FALSE)</f>
        <v>2205.0500000000002</v>
      </c>
      <c r="M3116" s="27">
        <f t="shared" si="151"/>
        <v>4.0423884459756589</v>
      </c>
      <c r="N3116" s="23">
        <f>VLOOKUP(A3116,[1]FloodArchive!$A$2:$P$6000,5,FALSE)</f>
        <v>29.075399999999998</v>
      </c>
      <c r="O3116" s="23">
        <f>VLOOKUP(A3116,[1]FloodArchive!$A$2:$P$6000,6,FALSE)</f>
        <v>41.085900000000002</v>
      </c>
      <c r="P3116" s="33" t="s">
        <v>5845</v>
      </c>
    </row>
    <row r="3117" spans="1:16" ht="39.950000000000003" customHeight="1" x14ac:dyDescent="0.2">
      <c r="A3117" s="138">
        <f t="shared" si="152"/>
        <v>1099</v>
      </c>
      <c r="B3117" s="21" t="str">
        <f>VLOOKUP(A3117,[1]FloodArchive!$A$2:$N$6000,3,FALSE)</f>
        <v>China</v>
      </c>
      <c r="C3117" s="22" t="s">
        <v>5846</v>
      </c>
      <c r="D3117" s="24">
        <f>VLOOKUP(A3117,[1]FloodArchive!$A$2:$P$6000,8,FALSE)</f>
        <v>35283</v>
      </c>
      <c r="E3117" s="24">
        <f>VLOOKUP(A3117,[1]FloodArchive!$A$2:$P$6000,9,FALSE)</f>
        <v>35287</v>
      </c>
      <c r="F3117" s="25">
        <f t="shared" si="153"/>
        <v>5</v>
      </c>
      <c r="G3117" s="23">
        <f>VLOOKUP(A3117,[1]FloodArchive!$A$2:$P$6000,11,FALSE)</f>
        <v>266</v>
      </c>
      <c r="H3117" s="23">
        <f>VLOOKUP(A3117,[1]FloodArchive!$A$2:$P$6000,12,FALSE)</f>
        <v>100000</v>
      </c>
      <c r="I3117" s="36">
        <v>200000000</v>
      </c>
      <c r="J3117" s="23" t="str">
        <f>VLOOKUP(A3117,[1]FloodArchive!$A$2:$P$6000,13,FALSE)</f>
        <v>Heavy Rain</v>
      </c>
      <c r="K3117" s="26">
        <f>VLOOKUP(A3117,[1]FloodArchive!$A$2:$P$6003,14,FALSE)</f>
        <v>2</v>
      </c>
      <c r="L3117" s="23">
        <f>VLOOKUP(A3117,[1]FloodArchive!$A$2:$P$6000,7,FALSE)</f>
        <v>138167.32999999999</v>
      </c>
      <c r="M3117" s="27">
        <f t="shared" si="151"/>
        <v>6.1404053651942396</v>
      </c>
      <c r="N3117" s="23">
        <f>VLOOKUP(A3117,[1]FloodArchive!$A$2:$P$6000,5,FALSE)</f>
        <v>118.021</v>
      </c>
      <c r="O3117" s="23">
        <f>VLOOKUP(A3117,[1]FloodArchive!$A$2:$P$6000,6,FALSE)</f>
        <v>25.624500000000001</v>
      </c>
      <c r="P3117" s="33" t="s">
        <v>5847</v>
      </c>
    </row>
    <row r="3118" spans="1:16" ht="39.950000000000003" customHeight="1" x14ac:dyDescent="0.2">
      <c r="A3118" s="138">
        <f t="shared" si="152"/>
        <v>1098</v>
      </c>
      <c r="B3118" s="21" t="str">
        <f>VLOOKUP(A3118,[1]FloodArchive!$A$2:$N$6000,3,FALSE)</f>
        <v>Russia</v>
      </c>
      <c r="C3118" s="22" t="s">
        <v>5848</v>
      </c>
      <c r="D3118" s="24">
        <f>VLOOKUP(A3118,[1]FloodArchive!$A$2:$P$6000,8,FALSE)</f>
        <v>35278</v>
      </c>
      <c r="E3118" s="24">
        <f>VLOOKUP(A3118,[1]FloodArchive!$A$2:$P$6000,9,FALSE)</f>
        <v>35302</v>
      </c>
      <c r="F3118" s="25">
        <f t="shared" si="153"/>
        <v>25</v>
      </c>
      <c r="G3118" s="23">
        <f>VLOOKUP(A3118,[1]FloodArchive!$A$2:$P$6000,11,FALSE)</f>
        <v>4</v>
      </c>
      <c r="H3118" s="23">
        <f>VLOOKUP(A3118,[1]FloodArchive!$A$2:$P$6000,12,FALSE)</f>
        <v>14000</v>
      </c>
      <c r="I3118" s="36">
        <v>140000000</v>
      </c>
      <c r="J3118" s="23" t="str">
        <f>VLOOKUP(A3118,[1]FloodArchive!$A$2:$P$6000,13,FALSE)</f>
        <v>Heavy Rain</v>
      </c>
      <c r="K3118" s="26">
        <f>VLOOKUP(A3118,[1]FloodArchive!$A$2:$P$6003,14,FALSE)</f>
        <v>1</v>
      </c>
      <c r="L3118" s="23">
        <f>VLOOKUP(A3118,[1]FloodArchive!$A$2:$P$6000,7,FALSE)</f>
        <v>524911.5</v>
      </c>
      <c r="M3118" s="27">
        <f t="shared" si="151"/>
        <v>7.1180260962655391</v>
      </c>
      <c r="N3118" s="23">
        <f>VLOOKUP(A3118,[1]FloodArchive!$A$2:$P$6000,5,FALSE)</f>
        <v>136.20500000000001</v>
      </c>
      <c r="O3118" s="23">
        <f>VLOOKUP(A3118,[1]FloodArchive!$A$2:$P$6000,6,FALSE)</f>
        <v>48.443899999999999</v>
      </c>
      <c r="P3118" s="33" t="s">
        <v>5849</v>
      </c>
    </row>
    <row r="3119" spans="1:16" ht="39.950000000000003" customHeight="1" x14ac:dyDescent="0.2">
      <c r="A3119" s="138">
        <f t="shared" si="152"/>
        <v>1097</v>
      </c>
      <c r="B3119" s="21" t="str">
        <f>VLOOKUP(A3119,[1]FloodArchive!$A$2:$N$6000,3,FALSE)</f>
        <v>Philippines</v>
      </c>
      <c r="C3119" s="22" t="s">
        <v>5850</v>
      </c>
      <c r="D3119" s="24">
        <f>VLOOKUP(A3119,[1]FloodArchive!$A$2:$P$6000,8,FALSE)</f>
        <v>35268</v>
      </c>
      <c r="E3119" s="24">
        <f>VLOOKUP(A3119,[1]FloodArchive!$A$2:$P$6000,9,FALSE)</f>
        <v>35280</v>
      </c>
      <c r="F3119" s="25">
        <f t="shared" si="153"/>
        <v>13</v>
      </c>
      <c r="G3119" s="23">
        <f>VLOOKUP(A3119,[1]FloodArchive!$A$2:$P$6000,11,FALSE)</f>
        <v>89</v>
      </c>
      <c r="H3119" s="23">
        <f>VLOOKUP(A3119,[1]FloodArchive!$A$2:$P$6000,12,FALSE)</f>
        <v>40000</v>
      </c>
      <c r="I3119" s="36">
        <v>53700000</v>
      </c>
      <c r="J3119" s="23" t="str">
        <f>VLOOKUP(A3119,[1]FloodArchive!$A$2:$P$6000,13,FALSE)</f>
        <v>Heavy Rain</v>
      </c>
      <c r="K3119" s="26">
        <f>VLOOKUP(A3119,[1]FloodArchive!$A$2:$P$6003,14,FALSE)</f>
        <v>1</v>
      </c>
      <c r="L3119" s="23">
        <f>VLOOKUP(A3119,[1]FloodArchive!$A$2:$P$6000,7,FALSE)</f>
        <v>23203.29</v>
      </c>
      <c r="M3119" s="27">
        <f t="shared" si="151"/>
        <v>5.4794929202815155</v>
      </c>
      <c r="N3119" s="23">
        <f>VLOOKUP(A3119,[1]FloodArchive!$A$2:$P$6000,5,FALSE)</f>
        <v>120.78100000000001</v>
      </c>
      <c r="O3119" s="23">
        <f>VLOOKUP(A3119,[1]FloodArchive!$A$2:$P$6000,6,FALSE)</f>
        <v>15.2776</v>
      </c>
      <c r="P3119" s="33" t="s">
        <v>5851</v>
      </c>
    </row>
    <row r="3120" spans="1:16" ht="39.950000000000003" customHeight="1" x14ac:dyDescent="0.2">
      <c r="A3120" s="138">
        <f t="shared" si="152"/>
        <v>1096</v>
      </c>
      <c r="B3120" s="21" t="str">
        <f>VLOOKUP(A3120,[1]FloodArchive!$A$2:$N$6000,3,FALSE)</f>
        <v>China</v>
      </c>
      <c r="C3120" s="22" t="s">
        <v>5852</v>
      </c>
      <c r="D3120" s="24">
        <f>VLOOKUP(A3120,[1]FloodArchive!$A$2:$P$6000,8,FALSE)</f>
        <v>35265</v>
      </c>
      <c r="E3120" s="24">
        <f>VLOOKUP(A3120,[1]FloodArchive!$A$2:$P$6000,9,FALSE)</f>
        <v>35271</v>
      </c>
      <c r="F3120" s="25">
        <f t="shared" si="153"/>
        <v>7</v>
      </c>
      <c r="G3120" s="23">
        <f>VLOOKUP(A3120,[1]FloodArchive!$A$2:$P$6000,11,FALSE)</f>
        <v>0</v>
      </c>
      <c r="H3120" s="23">
        <f>VLOOKUP(A3120,[1]FloodArchive!$A$2:$P$6000,12,FALSE)</f>
        <v>0</v>
      </c>
      <c r="I3120" s="36"/>
      <c r="J3120" s="23" t="str">
        <f>VLOOKUP(A3120,[1]FloodArchive!$A$2:$P$6000,13,FALSE)</f>
        <v>Heavy Rain</v>
      </c>
      <c r="K3120" s="26">
        <f>VLOOKUP(A3120,[1]FloodArchive!$A$2:$P$6003,14,FALSE)</f>
        <v>1</v>
      </c>
      <c r="L3120" s="23">
        <f>VLOOKUP(A3120,[1]FloodArchive!$A$2:$P$6000,7,FALSE)</f>
        <v>17021.75</v>
      </c>
      <c r="M3120" s="27">
        <f t="shared" si="151"/>
        <v>5.0761022477177926</v>
      </c>
      <c r="N3120" s="23">
        <f>VLOOKUP(A3120,[1]FloodArchive!$A$2:$P$6000,5,FALSE)</f>
        <v>111.032</v>
      </c>
      <c r="O3120" s="23">
        <f>VLOOKUP(A3120,[1]FloodArchive!$A$2:$P$6000,6,FALSE)</f>
        <v>23.344100000000001</v>
      </c>
      <c r="P3120" s="33" t="s">
        <v>5853</v>
      </c>
    </row>
    <row r="3121" spans="1:16" ht="39.950000000000003" customHeight="1" x14ac:dyDescent="0.2">
      <c r="A3121" s="138">
        <f t="shared" si="152"/>
        <v>1095</v>
      </c>
      <c r="B3121" s="21" t="str">
        <f>VLOOKUP(A3121,[1]FloodArchive!$A$2:$N$6000,3,FALSE)</f>
        <v>Nepal</v>
      </c>
      <c r="C3121" s="22" t="s">
        <v>5854</v>
      </c>
      <c r="D3121" s="24">
        <f>VLOOKUP(A3121,[1]FloodArchive!$A$2:$P$6000,8,FALSE)</f>
        <v>35266</v>
      </c>
      <c r="E3121" s="24">
        <f>VLOOKUP(A3121,[1]FloodArchive!$A$2:$P$6000,9,FALSE)</f>
        <v>35269</v>
      </c>
      <c r="F3121" s="25">
        <f t="shared" si="153"/>
        <v>4</v>
      </c>
      <c r="G3121" s="23">
        <f>VLOOKUP(A3121,[1]FloodArchive!$A$2:$P$6000,11,FALSE)</f>
        <v>61</v>
      </c>
      <c r="H3121" s="23">
        <f>VLOOKUP(A3121,[1]FloodArchive!$A$2:$P$6000,12,FALSE)</f>
        <v>72</v>
      </c>
      <c r="I3121" s="36"/>
      <c r="J3121" s="23" t="str">
        <f>VLOOKUP(A3121,[1]FloodArchive!$A$2:$P$6000,13,FALSE)</f>
        <v>Monsoonal rain</v>
      </c>
      <c r="K3121" s="26">
        <f>VLOOKUP(A3121,[1]FloodArchive!$A$2:$P$6003,14,FALSE)</f>
        <v>1</v>
      </c>
      <c r="L3121" s="23">
        <f>VLOOKUP(A3121,[1]FloodArchive!$A$2:$P$6000,7,FALSE)</f>
        <v>3253.22</v>
      </c>
      <c r="M3121" s="27">
        <f t="shared" ref="M3121:M3184" si="154">LOG(F3121*K3121*L3121)</f>
        <v>4.1143734249004167</v>
      </c>
      <c r="N3121" s="23">
        <f>VLOOKUP(A3121,[1]FloodArchive!$A$2:$P$6000,5,FALSE)</f>
        <v>86.009299999999996</v>
      </c>
      <c r="O3121" s="23">
        <f>VLOOKUP(A3121,[1]FloodArchive!$A$2:$P$6000,6,FALSE)</f>
        <v>27.882899999999999</v>
      </c>
      <c r="P3121" s="33" t="s">
        <v>5855</v>
      </c>
    </row>
    <row r="3122" spans="1:16" ht="39.950000000000003" customHeight="1" x14ac:dyDescent="0.2">
      <c r="A3122" s="138">
        <f t="shared" si="152"/>
        <v>1094</v>
      </c>
      <c r="B3122" s="21" t="str">
        <f>VLOOKUP(A3122,[1]FloodArchive!$A$2:$N$6000,3,FALSE)</f>
        <v>Bangladesh</v>
      </c>
      <c r="C3122" s="22" t="s">
        <v>5856</v>
      </c>
      <c r="D3122" s="24">
        <f>VLOOKUP(A3122,[1]FloodArchive!$A$2:$P$6000,8,FALSE)</f>
        <v>35265</v>
      </c>
      <c r="E3122" s="24">
        <f>VLOOKUP(A3122,[1]FloodArchive!$A$2:$P$6000,9,FALSE)</f>
        <v>35279</v>
      </c>
      <c r="F3122" s="25">
        <f t="shared" si="153"/>
        <v>15</v>
      </c>
      <c r="G3122" s="23">
        <f>VLOOKUP(A3122,[1]FloodArchive!$A$2:$P$6000,11,FALSE)</f>
        <v>50</v>
      </c>
      <c r="H3122" s="23">
        <f>VLOOKUP(A3122,[1]FloodArchive!$A$2:$P$6000,12,FALSE)</f>
        <v>2300000</v>
      </c>
      <c r="I3122" s="36">
        <v>15000000</v>
      </c>
      <c r="J3122" s="23" t="str">
        <f>VLOOKUP(A3122,[1]FloodArchive!$A$2:$P$6000,13,FALSE)</f>
        <v>Monsoonal rain</v>
      </c>
      <c r="K3122" s="26">
        <f>VLOOKUP(A3122,[1]FloodArchive!$A$2:$P$6003,14,FALSE)</f>
        <v>1</v>
      </c>
      <c r="L3122" s="23">
        <f>VLOOKUP(A3122,[1]FloodArchive!$A$2:$P$6000,7,FALSE)</f>
        <v>69103.34</v>
      </c>
      <c r="M3122" s="27">
        <f t="shared" si="154"/>
        <v>6.015590297870026</v>
      </c>
      <c r="N3122" s="23">
        <f>VLOOKUP(A3122,[1]FloodArchive!$A$2:$P$6000,5,FALSE)</f>
        <v>89.968800000000002</v>
      </c>
      <c r="O3122" s="23">
        <f>VLOOKUP(A3122,[1]FloodArchive!$A$2:$P$6000,6,FALSE)</f>
        <v>23.026700000000002</v>
      </c>
      <c r="P3122" s="33" t="s">
        <v>5857</v>
      </c>
    </row>
    <row r="3123" spans="1:16" ht="39.950000000000003" customHeight="1" x14ac:dyDescent="0.2">
      <c r="A3123" s="138">
        <f t="shared" si="152"/>
        <v>1093</v>
      </c>
      <c r="B3123" s="21" t="str">
        <f>VLOOKUP(A3123,[1]FloodArchive!$A$2:$N$6000,3,FALSE)</f>
        <v>Canada</v>
      </c>
      <c r="C3123" s="22" t="s">
        <v>5858</v>
      </c>
      <c r="D3123" s="24">
        <f>VLOOKUP(A3123,[1]FloodArchive!$A$2:$P$6000,8,FALSE)</f>
        <v>35265</v>
      </c>
      <c r="E3123" s="24">
        <f>VLOOKUP(A3123,[1]FloodArchive!$A$2:$P$6000,9,FALSE)</f>
        <v>35268</v>
      </c>
      <c r="F3123" s="25">
        <f t="shared" si="153"/>
        <v>4</v>
      </c>
      <c r="G3123" s="23">
        <f>VLOOKUP(A3123,[1]FloodArchive!$A$2:$P$6000,11,FALSE)</f>
        <v>10</v>
      </c>
      <c r="H3123" s="23">
        <f>VLOOKUP(A3123,[1]FloodArchive!$A$2:$P$6000,12,FALSE)</f>
        <v>12000</v>
      </c>
      <c r="I3123" s="36">
        <v>750000000</v>
      </c>
      <c r="J3123" s="23" t="str">
        <f>VLOOKUP(A3123,[1]FloodArchive!$A$2:$P$6000,13,FALSE)</f>
        <v>Heavy rain</v>
      </c>
      <c r="K3123" s="26">
        <f>VLOOKUP(A3123,[1]FloodArchive!$A$2:$P$6003,14,FALSE)</f>
        <v>1</v>
      </c>
      <c r="L3123" s="23">
        <f>VLOOKUP(A3123,[1]FloodArchive!$A$2:$P$6000,7,FALSE)</f>
        <v>52912.34</v>
      </c>
      <c r="M3123" s="27">
        <f t="shared" si="154"/>
        <v>5.325616959562268</v>
      </c>
      <c r="N3123" s="23">
        <f>VLOOKUP(A3123,[1]FloodArchive!$A$2:$P$6000,5,FALSE)</f>
        <v>-69.589399999999998</v>
      </c>
      <c r="O3123" s="23">
        <f>VLOOKUP(A3123,[1]FloodArchive!$A$2:$P$6000,6,FALSE)</f>
        <v>49.654200000000003</v>
      </c>
      <c r="P3123" s="33" t="s">
        <v>5859</v>
      </c>
    </row>
    <row r="3124" spans="1:16" ht="39.950000000000003" customHeight="1" x14ac:dyDescent="0.2">
      <c r="A3124" s="138">
        <f t="shared" si="152"/>
        <v>1092</v>
      </c>
      <c r="B3124" s="21" t="str">
        <f>VLOOKUP(A3124,[1]FloodArchive!$A$2:$N$6000,3,FALSE)</f>
        <v>USA</v>
      </c>
      <c r="C3124" s="22" t="s">
        <v>5860</v>
      </c>
      <c r="D3124" s="24">
        <f>VLOOKUP(A3124,[1]FloodArchive!$A$2:$P$6000,8,FALSE)</f>
        <v>35264</v>
      </c>
      <c r="E3124" s="24">
        <f>VLOOKUP(A3124,[1]FloodArchive!$A$2:$P$6000,9,FALSE)</f>
        <v>35267</v>
      </c>
      <c r="F3124" s="25">
        <f t="shared" si="153"/>
        <v>4</v>
      </c>
      <c r="G3124" s="23">
        <f>VLOOKUP(A3124,[1]FloodArchive!$A$2:$P$6000,11,FALSE)</f>
        <v>2</v>
      </c>
      <c r="H3124" s="23">
        <f>VLOOKUP(A3124,[1]FloodArchive!$A$2:$P$6000,12,FALSE)</f>
        <v>115</v>
      </c>
      <c r="I3124" s="36">
        <v>20000000</v>
      </c>
      <c r="J3124" s="23" t="str">
        <f>VLOOKUP(A3124,[1]FloodArchive!$A$2:$P$6000,13,FALSE)</f>
        <v>Heavy rain</v>
      </c>
      <c r="K3124" s="26">
        <f>VLOOKUP(A3124,[1]FloodArchive!$A$2:$P$6003,14,FALSE)</f>
        <v>2</v>
      </c>
      <c r="L3124" s="23">
        <f>VLOOKUP(A3124,[1]FloodArchive!$A$2:$P$6000,7,FALSE)</f>
        <v>53521.56</v>
      </c>
      <c r="M3124" s="27">
        <f t="shared" si="154"/>
        <v>5.6316187503749928</v>
      </c>
      <c r="N3124" s="23">
        <f>VLOOKUP(A3124,[1]FloodArchive!$A$2:$P$6000,5,FALSE)</f>
        <v>-79.242599999999996</v>
      </c>
      <c r="O3124" s="23">
        <f>VLOOKUP(A3124,[1]FloodArchive!$A$2:$P$6000,6,FALSE)</f>
        <v>40.99</v>
      </c>
      <c r="P3124" s="33" t="s">
        <v>5861</v>
      </c>
    </row>
    <row r="3125" spans="1:16" ht="39.950000000000003" customHeight="1" x14ac:dyDescent="0.2">
      <c r="A3125" s="138">
        <f t="shared" si="152"/>
        <v>1091</v>
      </c>
      <c r="B3125" s="21" t="str">
        <f>VLOOKUP(A3125,[1]FloodArchive!$A$2:$N$6000,3,FALSE)</f>
        <v>Thailand</v>
      </c>
      <c r="C3125" s="22" t="s">
        <v>5862</v>
      </c>
      <c r="D3125" s="24">
        <f>VLOOKUP(A3125,[1]FloodArchive!$A$2:$P$6000,8,FALSE)</f>
        <v>35264</v>
      </c>
      <c r="E3125" s="24">
        <f>VLOOKUP(A3125,[1]FloodArchive!$A$2:$P$6000,9,FALSE)</f>
        <v>35298</v>
      </c>
      <c r="F3125" s="25">
        <f t="shared" si="153"/>
        <v>35</v>
      </c>
      <c r="G3125" s="23">
        <f>VLOOKUP(A3125,[1]FloodArchive!$A$2:$P$6000,11,FALSE)</f>
        <v>29</v>
      </c>
      <c r="H3125" s="23">
        <f>VLOOKUP(A3125,[1]FloodArchive!$A$2:$P$6000,12,FALSE)</f>
        <v>343386</v>
      </c>
      <c r="I3125" s="36">
        <v>13500000</v>
      </c>
      <c r="J3125" s="23" t="str">
        <f>VLOOKUP(A3125,[1]FloodArchive!$A$2:$P$6000,13,FALSE)</f>
        <v>Tropical cyclone</v>
      </c>
      <c r="K3125" s="26">
        <f>VLOOKUP(A3125,[1]FloodArchive!$A$2:$P$6003,14,FALSE)</f>
        <v>1</v>
      </c>
      <c r="L3125" s="23">
        <f>VLOOKUP(A3125,[1]FloodArchive!$A$2:$P$6000,7,FALSE)</f>
        <v>314300.03000000003</v>
      </c>
      <c r="M3125" s="27">
        <f t="shared" si="154"/>
        <v>7.0414124668213516</v>
      </c>
      <c r="N3125" s="23">
        <f>VLOOKUP(A3125,[1]FloodArchive!$A$2:$P$6000,5,FALSE)</f>
        <v>101.482</v>
      </c>
      <c r="O3125" s="23">
        <f>VLOOKUP(A3125,[1]FloodArchive!$A$2:$P$6000,6,FALSE)</f>
        <v>17.550699999999999</v>
      </c>
      <c r="P3125" s="33" t="s">
        <v>5863</v>
      </c>
    </row>
    <row r="3126" spans="1:16" ht="39.950000000000003" customHeight="1" x14ac:dyDescent="0.2">
      <c r="A3126" s="138">
        <f t="shared" si="152"/>
        <v>1090</v>
      </c>
      <c r="B3126" s="21" t="str">
        <f>VLOOKUP(A3126,[1]FloodArchive!$A$2:$N$6000,3,FALSE)</f>
        <v>India</v>
      </c>
      <c r="C3126" s="22" t="s">
        <v>5864</v>
      </c>
      <c r="D3126" s="24">
        <f>VLOOKUP(A3126,[1]FloodArchive!$A$2:$P$6000,8,FALSE)</f>
        <v>35263</v>
      </c>
      <c r="E3126" s="24">
        <f>VLOOKUP(A3126,[1]FloodArchive!$A$2:$P$6000,9,FALSE)</f>
        <v>35287</v>
      </c>
      <c r="F3126" s="25">
        <f t="shared" si="153"/>
        <v>25</v>
      </c>
      <c r="G3126" s="23">
        <f>VLOOKUP(A3126,[1]FloodArchive!$A$2:$P$6000,11,FALSE)</f>
        <v>74</v>
      </c>
      <c r="H3126" s="23">
        <f>VLOOKUP(A3126,[1]FloodArchive!$A$2:$P$6000,12,FALSE)</f>
        <v>4000000</v>
      </c>
      <c r="I3126" s="36">
        <v>980000</v>
      </c>
      <c r="J3126" s="23" t="str">
        <f>VLOOKUP(A3126,[1]FloodArchive!$A$2:$P$6000,13,FALSE)</f>
        <v>Heavy rain</v>
      </c>
      <c r="K3126" s="26">
        <f>VLOOKUP(A3126,[1]FloodArchive!$A$2:$P$6003,14,FALSE)</f>
        <v>1</v>
      </c>
      <c r="L3126" s="23">
        <f>VLOOKUP(A3126,[1]FloodArchive!$A$2:$P$6000,7,FALSE)</f>
        <v>171939.46</v>
      </c>
      <c r="M3126" s="27">
        <f t="shared" si="154"/>
        <v>6.633315567113657</v>
      </c>
      <c r="N3126" s="23">
        <f>VLOOKUP(A3126,[1]FloodArchive!$A$2:$P$6000,5,FALSE)</f>
        <v>85.688299999999998</v>
      </c>
      <c r="O3126" s="23">
        <f>VLOOKUP(A3126,[1]FloodArchive!$A$2:$P$6000,6,FALSE)</f>
        <v>24.7685</v>
      </c>
      <c r="P3126" s="33" t="s">
        <v>5865</v>
      </c>
    </row>
    <row r="3127" spans="1:16" ht="39.950000000000003" customHeight="1" x14ac:dyDescent="0.2">
      <c r="A3127" s="138">
        <f t="shared" si="152"/>
        <v>1089</v>
      </c>
      <c r="B3127" s="21" t="str">
        <f>VLOOKUP(A3127,[1]FloodArchive!$A$2:$N$6000,3,FALSE)</f>
        <v>Liberia</v>
      </c>
      <c r="C3127" s="22" t="s">
        <v>1654</v>
      </c>
      <c r="D3127" s="24">
        <f>VLOOKUP(A3127,[1]FloodArchive!$A$2:$P$6000,8,FALSE)</f>
        <v>35261</v>
      </c>
      <c r="E3127" s="24">
        <f>VLOOKUP(A3127,[1]FloodArchive!$A$2:$P$6000,9,FALSE)</f>
        <v>35264</v>
      </c>
      <c r="F3127" s="25">
        <f t="shared" si="153"/>
        <v>4</v>
      </c>
      <c r="G3127" s="23">
        <f>VLOOKUP(A3127,[1]FloodArchive!$A$2:$P$6000,11,FALSE)</f>
        <v>0</v>
      </c>
      <c r="H3127" s="23">
        <f>VLOOKUP(A3127,[1]FloodArchive!$A$2:$P$6000,12,FALSE)</f>
        <v>0</v>
      </c>
      <c r="I3127" s="36"/>
      <c r="J3127" s="23" t="str">
        <f>VLOOKUP(A3127,[1]FloodArchive!$A$2:$P$6000,13,FALSE)</f>
        <v>Brief torrential rain</v>
      </c>
      <c r="K3127" s="26">
        <f>VLOOKUP(A3127,[1]FloodArchive!$A$2:$P$6003,14,FALSE)</f>
        <v>1</v>
      </c>
      <c r="L3127" s="23">
        <f>VLOOKUP(A3127,[1]FloodArchive!$A$2:$P$6000,7,FALSE)</f>
        <v>18255.11</v>
      </c>
      <c r="M3127" s="27">
        <f t="shared" si="154"/>
        <v>4.8634444455542223</v>
      </c>
      <c r="N3127" s="23">
        <f>VLOOKUP(A3127,[1]FloodArchive!$A$2:$P$6000,5,FALSE)</f>
        <v>-10.3271</v>
      </c>
      <c r="O3127" s="23">
        <f>VLOOKUP(A3127,[1]FloodArchive!$A$2:$P$6000,6,FALSE)</f>
        <v>6.6133600000000001</v>
      </c>
      <c r="P3127" s="33" t="s">
        <v>5866</v>
      </c>
    </row>
    <row r="3128" spans="1:16" ht="39.950000000000003" customHeight="1" x14ac:dyDescent="0.2">
      <c r="A3128" s="138">
        <f t="shared" si="152"/>
        <v>1088</v>
      </c>
      <c r="B3128" s="21" t="str">
        <f>VLOOKUP(A3128,[1]FloodArchive!$A$2:$N$6000,3,FALSE)</f>
        <v>India</v>
      </c>
      <c r="C3128" s="22" t="s">
        <v>5867</v>
      </c>
      <c r="D3128" s="24">
        <f>VLOOKUP(A3128,[1]FloodArchive!$A$2:$P$6000,8,FALSE)</f>
        <v>35256</v>
      </c>
      <c r="E3128" s="24">
        <f>VLOOKUP(A3128,[1]FloodArchive!$A$2:$P$6000,9,FALSE)</f>
        <v>35270</v>
      </c>
      <c r="F3128" s="25">
        <f t="shared" si="153"/>
        <v>15</v>
      </c>
      <c r="G3128" s="23">
        <f>VLOOKUP(A3128,[1]FloodArchive!$A$2:$P$6000,11,FALSE)</f>
        <v>82</v>
      </c>
      <c r="H3128" s="23">
        <f>VLOOKUP(A3128,[1]FloodArchive!$A$2:$P$6000,12,FALSE)</f>
        <v>3000000</v>
      </c>
      <c r="I3128" s="36">
        <v>85000000</v>
      </c>
      <c r="J3128" s="23" t="str">
        <f>VLOOKUP(A3128,[1]FloodArchive!$A$2:$P$6000,13,FALSE)</f>
        <v>Monsoonal rain</v>
      </c>
      <c r="K3128" s="26">
        <f>VLOOKUP(A3128,[1]FloodArchive!$A$2:$P$6003,14,FALSE)</f>
        <v>1</v>
      </c>
      <c r="L3128" s="23">
        <f>VLOOKUP(A3128,[1]FloodArchive!$A$2:$P$6000,7,FALSE)</f>
        <v>128966.83</v>
      </c>
      <c r="M3128" s="27">
        <f t="shared" si="154"/>
        <v>6.2865692840809428</v>
      </c>
      <c r="N3128" s="23">
        <f>VLOOKUP(A3128,[1]FloodArchive!$A$2:$P$6000,5,FALSE)</f>
        <v>92.359899999999996</v>
      </c>
      <c r="O3128" s="23">
        <f>VLOOKUP(A3128,[1]FloodArchive!$A$2:$P$6000,6,FALSE)</f>
        <v>27.410499999999999</v>
      </c>
      <c r="P3128" s="33" t="s">
        <v>5868</v>
      </c>
    </row>
    <row r="3129" spans="1:16" ht="39.950000000000003" customHeight="1" x14ac:dyDescent="0.2">
      <c r="A3129" s="138">
        <f t="shared" si="152"/>
        <v>1087</v>
      </c>
      <c r="B3129" s="21" t="str">
        <f>VLOOKUP(A3129,[1]FloodArchive!$A$2:$N$6000,3,FALSE)</f>
        <v>Iran</v>
      </c>
      <c r="C3129" s="22" t="s">
        <v>5869</v>
      </c>
      <c r="D3129" s="24">
        <f>VLOOKUP(A3129,[1]FloodArchive!$A$2:$P$6000,8,FALSE)</f>
        <v>35258</v>
      </c>
      <c r="E3129" s="24">
        <f>VLOOKUP(A3129,[1]FloodArchive!$A$2:$P$6000,9,FALSE)</f>
        <v>35262</v>
      </c>
      <c r="F3129" s="25">
        <f t="shared" si="153"/>
        <v>5</v>
      </c>
      <c r="G3129" s="23">
        <f>VLOOKUP(A3129,[1]FloodArchive!$A$2:$P$6000,11,FALSE)</f>
        <v>25</v>
      </c>
      <c r="H3129" s="23">
        <f>VLOOKUP(A3129,[1]FloodArchive!$A$2:$P$6000,12,FALSE)</f>
        <v>0</v>
      </c>
      <c r="I3129" s="36">
        <v>15000000</v>
      </c>
      <c r="J3129" s="23" t="str">
        <f>VLOOKUP(A3129,[1]FloodArchive!$A$2:$P$6000,13,FALSE)</f>
        <v>Heavy rain</v>
      </c>
      <c r="K3129" s="26">
        <f>VLOOKUP(A3129,[1]FloodArchive!$A$2:$P$6003,14,FALSE)</f>
        <v>1</v>
      </c>
      <c r="L3129" s="23">
        <f>VLOOKUP(A3129,[1]FloodArchive!$A$2:$P$6000,7,FALSE)</f>
        <v>101579.27</v>
      </c>
      <c r="M3129" s="27">
        <f t="shared" si="154"/>
        <v>5.7057750917800547</v>
      </c>
      <c r="N3129" s="23">
        <f>VLOOKUP(A3129,[1]FloodArchive!$A$2:$P$6000,5,FALSE)</f>
        <v>46.485100000000003</v>
      </c>
      <c r="O3129" s="23">
        <f>VLOOKUP(A3129,[1]FloodArchive!$A$2:$P$6000,6,FALSE)</f>
        <v>37.919800000000002</v>
      </c>
      <c r="P3129" s="33" t="s">
        <v>5870</v>
      </c>
    </row>
    <row r="3130" spans="1:16" ht="39.950000000000003" customHeight="1" x14ac:dyDescent="0.2">
      <c r="A3130" s="138">
        <f t="shared" si="152"/>
        <v>1086</v>
      </c>
      <c r="B3130" s="21" t="str">
        <f>VLOOKUP(A3130,[1]FloodArchive!$A$2:$N$6000,3,FALSE)</f>
        <v>Indonesia</v>
      </c>
      <c r="C3130" s="22" t="s">
        <v>5871</v>
      </c>
      <c r="D3130" s="24">
        <f>VLOOKUP(A3130,[1]FloodArchive!$A$2:$P$6000,8,FALSE)</f>
        <v>35251</v>
      </c>
      <c r="E3130" s="24">
        <f>VLOOKUP(A3130,[1]FloodArchive!$A$2:$P$6000,9,FALSE)</f>
        <v>35256</v>
      </c>
      <c r="F3130" s="25">
        <f t="shared" si="153"/>
        <v>6</v>
      </c>
      <c r="G3130" s="23">
        <f>VLOOKUP(A3130,[1]FloodArchive!$A$2:$P$6000,11,FALSE)</f>
        <v>0</v>
      </c>
      <c r="H3130" s="23">
        <f>VLOOKUP(A3130,[1]FloodArchive!$A$2:$P$6000,12,FALSE)</f>
        <v>18000</v>
      </c>
      <c r="I3130" s="36"/>
      <c r="J3130" s="23" t="str">
        <f>VLOOKUP(A3130,[1]FloodArchive!$A$2:$P$6000,13,FALSE)</f>
        <v>Heavy rain</v>
      </c>
      <c r="K3130" s="26">
        <f>VLOOKUP(A3130,[1]FloodArchive!$A$2:$P$6003,14,FALSE)</f>
        <v>1</v>
      </c>
      <c r="L3130" s="23">
        <f>VLOOKUP(A3130,[1]FloodArchive!$A$2:$P$6000,7,FALSE)</f>
        <v>10102.81</v>
      </c>
      <c r="M3130" s="27">
        <f t="shared" si="154"/>
        <v>4.7825934358258539</v>
      </c>
      <c r="N3130" s="23">
        <f>VLOOKUP(A3130,[1]FloodArchive!$A$2:$P$6000,5,FALSE)</f>
        <v>95.710499999999996</v>
      </c>
      <c r="O3130" s="23">
        <f>VLOOKUP(A3130,[1]FloodArchive!$A$2:$P$6000,6,FALSE)</f>
        <v>5.1594699999999998</v>
      </c>
      <c r="P3130" s="33" t="s">
        <v>5872</v>
      </c>
    </row>
    <row r="3131" spans="1:16" ht="39.950000000000003" customHeight="1" x14ac:dyDescent="0.2">
      <c r="A3131" s="138">
        <f t="shared" si="152"/>
        <v>1085</v>
      </c>
      <c r="B3131" s="21" t="str">
        <f>VLOOKUP(A3131,[1]FloodArchive!$A$2:$N$6000,3,FALSE)</f>
        <v>Venezuela</v>
      </c>
      <c r="C3131" s="22" t="s">
        <v>5873</v>
      </c>
      <c r="D3131" s="24">
        <f>VLOOKUP(A3131,[1]FloodArchive!$A$2:$P$6000,8,FALSE)</f>
        <v>35247</v>
      </c>
      <c r="E3131" s="24">
        <f>VLOOKUP(A3131,[1]FloodArchive!$A$2:$P$6000,9,FALSE)</f>
        <v>35266</v>
      </c>
      <c r="F3131" s="25">
        <f t="shared" si="153"/>
        <v>20</v>
      </c>
      <c r="G3131" s="23">
        <f>VLOOKUP(A3131,[1]FloodArchive!$A$2:$P$6000,11,FALSE)</f>
        <v>0</v>
      </c>
      <c r="H3131" s="23">
        <f>VLOOKUP(A3131,[1]FloodArchive!$A$2:$P$6000,12,FALSE)</f>
        <v>15000</v>
      </c>
      <c r="I3131" s="36"/>
      <c r="J3131" s="23" t="str">
        <f>VLOOKUP(A3131,[1]FloodArchive!$A$2:$P$6000,13,FALSE)</f>
        <v>Heavy rain</v>
      </c>
      <c r="K3131" s="26">
        <f>VLOOKUP(A3131,[1]FloodArchive!$A$2:$P$6003,14,FALSE)</f>
        <v>2</v>
      </c>
      <c r="L3131" s="23">
        <f>VLOOKUP(A3131,[1]FloodArchive!$A$2:$P$6000,7,FALSE)</f>
        <v>179130.94</v>
      </c>
      <c r="M3131" s="27">
        <f t="shared" si="154"/>
        <v>6.8552305962208742</v>
      </c>
      <c r="N3131" s="23">
        <f>VLOOKUP(A3131,[1]FloodArchive!$A$2:$P$6000,5,FALSE)</f>
        <v>-65.5304</v>
      </c>
      <c r="O3131" s="23">
        <f>VLOOKUP(A3131,[1]FloodArchive!$A$2:$P$6000,6,FALSE)</f>
        <v>3.41039</v>
      </c>
      <c r="P3131" s="33" t="s">
        <v>5874</v>
      </c>
    </row>
    <row r="3132" spans="1:16" ht="39.950000000000003" customHeight="1" x14ac:dyDescent="0.2">
      <c r="A3132" s="138">
        <f t="shared" si="152"/>
        <v>1084</v>
      </c>
      <c r="B3132" s="21" t="str">
        <f>VLOOKUP(A3132,[1]FloodArchive!$A$2:$N$6000,3,FALSE)</f>
        <v>Russia</v>
      </c>
      <c r="C3132" s="22" t="s">
        <v>5875</v>
      </c>
      <c r="D3132" s="24">
        <f>VLOOKUP(A3132,[1]FloodArchive!$A$2:$P$6000,8,FALSE)</f>
        <v>35249</v>
      </c>
      <c r="E3132" s="24">
        <f>VLOOKUP(A3132,[1]FloodArchive!$A$2:$P$6000,9,FALSE)</f>
        <v>35253</v>
      </c>
      <c r="F3132" s="25">
        <f t="shared" si="153"/>
        <v>5</v>
      </c>
      <c r="G3132" s="23">
        <f>VLOOKUP(A3132,[1]FloodArchive!$A$2:$P$6000,11,FALSE)</f>
        <v>0</v>
      </c>
      <c r="H3132" s="23">
        <f>VLOOKUP(A3132,[1]FloodArchive!$A$2:$P$6000,12,FALSE)</f>
        <v>220000</v>
      </c>
      <c r="I3132" s="36">
        <v>266000</v>
      </c>
      <c r="J3132" s="23" t="str">
        <f>VLOOKUP(A3132,[1]FloodArchive!$A$2:$P$6000,13,FALSE)</f>
        <v>Heavy rain</v>
      </c>
      <c r="K3132" s="26">
        <f>VLOOKUP(A3132,[1]FloodArchive!$A$2:$P$6003,14,FALSE)</f>
        <v>1</v>
      </c>
      <c r="L3132" s="23">
        <f>VLOOKUP(A3132,[1]FloodArchive!$A$2:$P$6000,7,FALSE)</f>
        <v>614642.51</v>
      </c>
      <c r="M3132" s="27">
        <f t="shared" si="154"/>
        <v>6.4875925980370157</v>
      </c>
      <c r="N3132" s="23">
        <f>VLOOKUP(A3132,[1]FloodArchive!$A$2:$P$6000,5,FALSE)</f>
        <v>108.345</v>
      </c>
      <c r="O3132" s="23">
        <f>VLOOKUP(A3132,[1]FloodArchive!$A$2:$P$6000,6,FALSE)</f>
        <v>58.480800000000002</v>
      </c>
      <c r="P3132" s="33" t="s">
        <v>5876</v>
      </c>
    </row>
    <row r="3133" spans="1:16" ht="39.950000000000003" customHeight="1" x14ac:dyDescent="0.2">
      <c r="A3133" s="138">
        <f t="shared" si="152"/>
        <v>1083</v>
      </c>
      <c r="B3133" s="21" t="str">
        <f>VLOOKUP(A3133,[1]FloodArchive!$A$2:$N$6000,3,FALSE)</f>
        <v>China</v>
      </c>
      <c r="C3133" s="22" t="s">
        <v>5877</v>
      </c>
      <c r="D3133" s="24">
        <f>VLOOKUP(A3133,[1]FloodArchive!$A$2:$P$6000,8,FALSE)</f>
        <v>35246</v>
      </c>
      <c r="E3133" s="24">
        <f>VLOOKUP(A3133,[1]FloodArchive!$A$2:$P$6000,9,FALSE)</f>
        <v>35254</v>
      </c>
      <c r="F3133" s="25">
        <f t="shared" si="153"/>
        <v>9</v>
      </c>
      <c r="G3133" s="23">
        <f>VLOOKUP(A3133,[1]FloodArchive!$A$2:$P$6000,11,FALSE)</f>
        <v>43</v>
      </c>
      <c r="H3133" s="23">
        <f>VLOOKUP(A3133,[1]FloodArchive!$A$2:$P$6000,12,FALSE)</f>
        <v>271200</v>
      </c>
      <c r="I3133" s="36">
        <v>450000000</v>
      </c>
      <c r="J3133" s="23" t="str">
        <f>VLOOKUP(A3133,[1]FloodArchive!$A$2:$P$6000,13,FALSE)</f>
        <v>Heavy rain</v>
      </c>
      <c r="K3133" s="26">
        <f>VLOOKUP(A3133,[1]FloodArchive!$A$2:$P$6003,14,FALSE)</f>
        <v>2</v>
      </c>
      <c r="L3133" s="23">
        <f>VLOOKUP(A3133,[1]FloodArchive!$A$2:$P$6000,7,FALSE)</f>
        <v>236745.24</v>
      </c>
      <c r="M3133" s="27">
        <f t="shared" si="154"/>
        <v>6.6295537609411692</v>
      </c>
      <c r="N3133" s="23">
        <f>VLOOKUP(A3133,[1]FloodArchive!$A$2:$P$6000,5,FALSE)</f>
        <v>118.32299999999999</v>
      </c>
      <c r="O3133" s="23">
        <f>VLOOKUP(A3133,[1]FloodArchive!$A$2:$P$6000,6,FALSE)</f>
        <v>30.893899999999999</v>
      </c>
      <c r="P3133" s="33" t="s">
        <v>5878</v>
      </c>
    </row>
    <row r="3134" spans="1:16" ht="39.950000000000003" customHeight="1" x14ac:dyDescent="0.2">
      <c r="A3134" s="138">
        <f t="shared" si="152"/>
        <v>1082</v>
      </c>
      <c r="B3134" s="21" t="str">
        <f>VLOOKUP(A3134,[1]FloodArchive!$A$2:$N$6000,3,FALSE)</f>
        <v>Bangladesh</v>
      </c>
      <c r="C3134" s="22" t="s">
        <v>5879</v>
      </c>
      <c r="D3134" s="24">
        <f>VLOOKUP(A3134,[1]FloodArchive!$A$2:$P$6000,8,FALSE)</f>
        <v>35243</v>
      </c>
      <c r="E3134" s="24">
        <f>VLOOKUP(A3134,[1]FloodArchive!$A$2:$P$6000,9,FALSE)</f>
        <v>35255</v>
      </c>
      <c r="F3134" s="25">
        <f t="shared" si="153"/>
        <v>13</v>
      </c>
      <c r="G3134" s="23">
        <f>VLOOKUP(A3134,[1]FloodArchive!$A$2:$P$6000,11,FALSE)</f>
        <v>6</v>
      </c>
      <c r="H3134" s="23">
        <f>VLOOKUP(A3134,[1]FloodArchive!$A$2:$P$6000,12,FALSE)</f>
        <v>72000</v>
      </c>
      <c r="I3134" s="36"/>
      <c r="J3134" s="23" t="str">
        <f>VLOOKUP(A3134,[1]FloodArchive!$A$2:$P$6000,13,FALSE)</f>
        <v>Monsoonal rain</v>
      </c>
      <c r="K3134" s="26">
        <f>VLOOKUP(A3134,[1]FloodArchive!$A$2:$P$6003,14,FALSE)</f>
        <v>1</v>
      </c>
      <c r="L3134" s="23">
        <f>VLOOKUP(A3134,[1]FloodArchive!$A$2:$P$6000,7,FALSE)</f>
        <v>59266.77</v>
      </c>
      <c r="M3134" s="27">
        <f t="shared" si="154"/>
        <v>5.8867546114270608</v>
      </c>
      <c r="N3134" s="23">
        <f>VLOOKUP(A3134,[1]FloodArchive!$A$2:$P$6000,5,FALSE)</f>
        <v>90.101600000000005</v>
      </c>
      <c r="O3134" s="23">
        <f>VLOOKUP(A3134,[1]FloodArchive!$A$2:$P$6000,6,FALSE)</f>
        <v>25.2408</v>
      </c>
      <c r="P3134" s="33" t="s">
        <v>5880</v>
      </c>
    </row>
    <row r="3135" spans="1:16" ht="39.950000000000003" customHeight="1" x14ac:dyDescent="0.2">
      <c r="A3135" s="138">
        <f t="shared" si="152"/>
        <v>1081</v>
      </c>
      <c r="B3135" s="21" t="str">
        <f>VLOOKUP(A3135,[1]FloodArchive!$A$2:$N$6000,3,FALSE)</f>
        <v>USA</v>
      </c>
      <c r="C3135" s="22" t="s">
        <v>5881</v>
      </c>
      <c r="D3135" s="24">
        <f>VLOOKUP(A3135,[1]FloodArchive!$A$2:$P$6000,8,FALSE)</f>
        <v>35226</v>
      </c>
      <c r="E3135" s="24">
        <f>VLOOKUP(A3135,[1]FloodArchive!$A$2:$P$6000,9,FALSE)</f>
        <v>35246</v>
      </c>
      <c r="F3135" s="25">
        <f t="shared" si="153"/>
        <v>21</v>
      </c>
      <c r="G3135" s="23">
        <f>VLOOKUP(A3135,[1]FloodArchive!$A$2:$P$6000,11,FALSE)</f>
        <v>0</v>
      </c>
      <c r="H3135" s="23">
        <f>VLOOKUP(A3135,[1]FloodArchive!$A$2:$P$6000,12,FALSE)</f>
        <v>0</v>
      </c>
      <c r="I3135" s="36"/>
      <c r="J3135" s="23" t="str">
        <f>VLOOKUP(A3135,[1]FloodArchive!$A$2:$P$6000,13,FALSE)</f>
        <v>Heavy rain</v>
      </c>
      <c r="K3135" s="26">
        <f>VLOOKUP(A3135,[1]FloodArchive!$A$2:$P$6003,14,FALSE)</f>
        <v>1</v>
      </c>
      <c r="L3135" s="23">
        <f>VLOOKUP(A3135,[1]FloodArchive!$A$2:$P$6000,7,FALSE)</f>
        <v>18336.02</v>
      </c>
      <c r="M3135" s="27">
        <f t="shared" si="154"/>
        <v>5.5855243687278522</v>
      </c>
      <c r="N3135" s="23">
        <f>VLOOKUP(A3135,[1]FloodArchive!$A$2:$P$6000,5,FALSE)</f>
        <v>-77.523099999999999</v>
      </c>
      <c r="O3135" s="23">
        <f>VLOOKUP(A3135,[1]FloodArchive!$A$2:$P$6000,6,FALSE)</f>
        <v>39.661499999999997</v>
      </c>
      <c r="P3135" s="33" t="s">
        <v>5882</v>
      </c>
    </row>
    <row r="3136" spans="1:16" ht="39.950000000000003" customHeight="1" x14ac:dyDescent="0.2">
      <c r="A3136" s="138">
        <f t="shared" si="152"/>
        <v>1080</v>
      </c>
      <c r="B3136" s="21" t="str">
        <f>VLOOKUP(A3136,[1]FloodArchive!$A$2:$N$6000,3,FALSE)</f>
        <v>India</v>
      </c>
      <c r="C3136" s="22" t="s">
        <v>5883</v>
      </c>
      <c r="D3136" s="24">
        <f>VLOOKUP(A3136,[1]FloodArchive!$A$2:$P$6000,8,FALSE)</f>
        <v>35226</v>
      </c>
      <c r="E3136" s="24">
        <f>VLOOKUP(A3136,[1]FloodArchive!$A$2:$P$6000,9,FALSE)</f>
        <v>35246</v>
      </c>
      <c r="F3136" s="25">
        <f t="shared" si="153"/>
        <v>21</v>
      </c>
      <c r="G3136" s="23">
        <f>VLOOKUP(A3136,[1]FloodArchive!$A$2:$P$6000,11,FALSE)</f>
        <v>63</v>
      </c>
      <c r="H3136" s="23">
        <f>VLOOKUP(A3136,[1]FloodArchive!$A$2:$P$6000,12,FALSE)</f>
        <v>20000</v>
      </c>
      <c r="I3136" s="36">
        <v>1000000000</v>
      </c>
      <c r="J3136" s="23" t="str">
        <f>VLOOKUP(A3136,[1]FloodArchive!$A$2:$P$6000,13,FALSE)</f>
        <v>Monsoonal rain</v>
      </c>
      <c r="K3136" s="26">
        <f>VLOOKUP(A3136,[1]FloodArchive!$A$2:$P$6003,14,FALSE)</f>
        <v>1</v>
      </c>
      <c r="L3136" s="23">
        <f>VLOOKUP(A3136,[1]FloodArchive!$A$2:$P$6000,7,FALSE)</f>
        <v>328726.92</v>
      </c>
      <c r="M3136" s="27">
        <f t="shared" si="154"/>
        <v>6.8390545653769479</v>
      </c>
      <c r="N3136" s="23">
        <f>VLOOKUP(A3136,[1]FloodArchive!$A$2:$P$6000,5,FALSE)</f>
        <v>73.762</v>
      </c>
      <c r="O3136" s="23">
        <f>VLOOKUP(A3136,[1]FloodArchive!$A$2:$P$6000,6,FALSE)</f>
        <v>26.576599999999999</v>
      </c>
      <c r="P3136" s="33" t="s">
        <v>5884</v>
      </c>
    </row>
    <row r="3137" spans="1:16" ht="39.950000000000003" customHeight="1" x14ac:dyDescent="0.2">
      <c r="A3137" s="138">
        <f t="shared" si="152"/>
        <v>1079</v>
      </c>
      <c r="B3137" s="21" t="str">
        <f>VLOOKUP(A3137,[1]FloodArchive!$A$2:$N$6000,3,FALSE)</f>
        <v>Italy</v>
      </c>
      <c r="C3137" s="22" t="s">
        <v>5885</v>
      </c>
      <c r="D3137" s="24">
        <f>VLOOKUP(A3137,[1]FloodArchive!$A$2:$P$6000,8,FALSE)</f>
        <v>35235</v>
      </c>
      <c r="E3137" s="24">
        <f>VLOOKUP(A3137,[1]FloodArchive!$A$2:$P$6000,9,FALSE)</f>
        <v>35239</v>
      </c>
      <c r="F3137" s="25">
        <f t="shared" si="153"/>
        <v>5</v>
      </c>
      <c r="G3137" s="23">
        <f>VLOOKUP(A3137,[1]FloodArchive!$A$2:$P$6000,11,FALSE)</f>
        <v>17</v>
      </c>
      <c r="H3137" s="23">
        <f>VLOOKUP(A3137,[1]FloodArchive!$A$2:$P$6000,12,FALSE)</f>
        <v>300</v>
      </c>
      <c r="I3137" s="36"/>
      <c r="J3137" s="23" t="str">
        <f>VLOOKUP(A3137,[1]FloodArchive!$A$2:$P$6000,13,FALSE)</f>
        <v>Heavy rain</v>
      </c>
      <c r="K3137" s="26">
        <f>VLOOKUP(A3137,[1]FloodArchive!$A$2:$P$6003,14,FALSE)</f>
        <v>1</v>
      </c>
      <c r="L3137" s="23">
        <f>VLOOKUP(A3137,[1]FloodArchive!$A$2:$P$6000,7,FALSE)</f>
        <v>66764.81</v>
      </c>
      <c r="M3137" s="27">
        <f t="shared" si="154"/>
        <v>5.5235176217561675</v>
      </c>
      <c r="N3137" s="23">
        <f>VLOOKUP(A3137,[1]FloodArchive!$A$2:$P$6000,5,FALSE)</f>
        <v>10.8096</v>
      </c>
      <c r="O3137" s="23">
        <f>VLOOKUP(A3137,[1]FloodArchive!$A$2:$P$6000,6,FALSE)</f>
        <v>44.200299999999999</v>
      </c>
      <c r="P3137" s="33" t="s">
        <v>5886</v>
      </c>
    </row>
    <row r="3138" spans="1:16" ht="39.950000000000003" customHeight="1" x14ac:dyDescent="0.2">
      <c r="A3138" s="138">
        <f t="shared" si="152"/>
        <v>1078</v>
      </c>
      <c r="B3138" s="21" t="str">
        <f>VLOOKUP(A3138,[1]FloodArchive!$A$2:$N$6000,3,FALSE)</f>
        <v>China</v>
      </c>
      <c r="C3138" s="22" t="s">
        <v>5887</v>
      </c>
      <c r="D3138" s="24">
        <f>VLOOKUP(A3138,[1]FloodArchive!$A$2:$P$6000,8,FALSE)</f>
        <v>35229</v>
      </c>
      <c r="E3138" s="24">
        <f>VLOOKUP(A3138,[1]FloodArchive!$A$2:$P$6000,9,FALSE)</f>
        <v>35241</v>
      </c>
      <c r="F3138" s="25">
        <f t="shared" si="153"/>
        <v>13</v>
      </c>
      <c r="G3138" s="23">
        <f>VLOOKUP(A3138,[1]FloodArchive!$A$2:$P$6000,11,FALSE)</f>
        <v>340</v>
      </c>
      <c r="H3138" s="23">
        <f>VLOOKUP(A3138,[1]FloodArchive!$A$2:$P$6000,12,FALSE)</f>
        <v>37770</v>
      </c>
      <c r="I3138" s="36"/>
      <c r="J3138" s="23" t="str">
        <f>VLOOKUP(A3138,[1]FloodArchive!$A$2:$P$6000,13,FALSE)</f>
        <v>Heavy rain</v>
      </c>
      <c r="K3138" s="26">
        <f>VLOOKUP(A3138,[1]FloodArchive!$A$2:$P$6003,14,FALSE)</f>
        <v>2</v>
      </c>
      <c r="L3138" s="23">
        <f>VLOOKUP(A3138,[1]FloodArchive!$A$2:$P$6000,7,FALSE)</f>
        <v>233546.84</v>
      </c>
      <c r="M3138" s="27">
        <f t="shared" si="154"/>
        <v>6.7833473434231477</v>
      </c>
      <c r="N3138" s="23">
        <f>VLOOKUP(A3138,[1]FloodArchive!$A$2:$P$6000,5,FALSE)</f>
        <v>111.292</v>
      </c>
      <c r="O3138" s="23">
        <f>VLOOKUP(A3138,[1]FloodArchive!$A$2:$P$6000,6,FALSE)</f>
        <v>25.159600000000001</v>
      </c>
      <c r="P3138" s="33" t="s">
        <v>5888</v>
      </c>
    </row>
    <row r="3139" spans="1:16" ht="39.950000000000003" customHeight="1" x14ac:dyDescent="0.2">
      <c r="A3139" s="138">
        <f t="shared" si="152"/>
        <v>1077</v>
      </c>
      <c r="B3139" s="21" t="str">
        <f>VLOOKUP(A3139,[1]FloodArchive!$A$2:$N$6000,3,FALSE)</f>
        <v>China</v>
      </c>
      <c r="C3139" s="22" t="s">
        <v>5889</v>
      </c>
      <c r="D3139" s="24">
        <f>VLOOKUP(A3139,[1]FloodArchive!$A$2:$P$6000,8,FALSE)</f>
        <v>35215</v>
      </c>
      <c r="E3139" s="24">
        <f>VLOOKUP(A3139,[1]FloodArchive!$A$2:$P$6000,9,FALSE)</f>
        <v>35218</v>
      </c>
      <c r="F3139" s="25">
        <f t="shared" si="153"/>
        <v>4</v>
      </c>
      <c r="G3139" s="23">
        <f>VLOOKUP(A3139,[1]FloodArchive!$A$2:$P$6000,11,FALSE)</f>
        <v>0</v>
      </c>
      <c r="H3139" s="23">
        <f>VLOOKUP(A3139,[1]FloodArchive!$A$2:$P$6000,12,FALSE)</f>
        <v>22800</v>
      </c>
      <c r="I3139" s="36">
        <v>1200000000</v>
      </c>
      <c r="J3139" s="23" t="str">
        <f>VLOOKUP(A3139,[1]FloodArchive!$A$2:$P$6000,13,FALSE)</f>
        <v>Heavy rain</v>
      </c>
      <c r="K3139" s="26">
        <f>VLOOKUP(A3139,[1]FloodArchive!$A$2:$P$6003,14,FALSE)</f>
        <v>1</v>
      </c>
      <c r="L3139" s="23">
        <f>VLOOKUP(A3139,[1]FloodArchive!$A$2:$P$6000,7,FALSE)</f>
        <v>150091.92000000001</v>
      </c>
      <c r="M3139" s="27">
        <f t="shared" si="154"/>
        <v>5.7784173045314864</v>
      </c>
      <c r="N3139" s="23">
        <f>VLOOKUP(A3139,[1]FloodArchive!$A$2:$P$6000,5,FALSE)</f>
        <v>115.873</v>
      </c>
      <c r="O3139" s="23">
        <f>VLOOKUP(A3139,[1]FloodArchive!$A$2:$P$6000,6,FALSE)</f>
        <v>27.314599999999999</v>
      </c>
      <c r="P3139" s="33" t="s">
        <v>5890</v>
      </c>
    </row>
    <row r="3140" spans="1:16" ht="39.950000000000003" customHeight="1" x14ac:dyDescent="0.2">
      <c r="A3140" s="138">
        <f t="shared" si="152"/>
        <v>1076</v>
      </c>
      <c r="B3140" s="21" t="str">
        <f>VLOOKUP(A3140,[1]FloodArchive!$A$2:$N$6000,3,FALSE)</f>
        <v>Somalia</v>
      </c>
      <c r="C3140" s="22" t="s">
        <v>5891</v>
      </c>
      <c r="D3140" s="24">
        <f>VLOOKUP(A3140,[1]FloodArchive!$A$2:$P$6000,8,FALSE)</f>
        <v>35229</v>
      </c>
      <c r="E3140" s="24">
        <f>VLOOKUP(A3140,[1]FloodArchive!$A$2:$P$6000,9,FALSE)</f>
        <v>35230</v>
      </c>
      <c r="F3140" s="25">
        <f t="shared" si="153"/>
        <v>2</v>
      </c>
      <c r="G3140" s="23">
        <f>VLOOKUP(A3140,[1]FloodArchive!$A$2:$P$6000,11,FALSE)</f>
        <v>3</v>
      </c>
      <c r="H3140" s="23">
        <f>VLOOKUP(A3140,[1]FloodArchive!$A$2:$P$6000,12,FALSE)</f>
        <v>400</v>
      </c>
      <c r="I3140" s="36"/>
      <c r="J3140" s="23" t="str">
        <f>VLOOKUP(A3140,[1]FloodArchive!$A$2:$P$6000,13,FALSE)</f>
        <v>Heavy rain</v>
      </c>
      <c r="K3140" s="26">
        <f>VLOOKUP(A3140,[1]FloodArchive!$A$2:$P$6003,14,FALSE)</f>
        <v>1</v>
      </c>
      <c r="L3140" s="23">
        <f>VLOOKUP(A3140,[1]FloodArchive!$A$2:$P$6000,7,FALSE)</f>
        <v>4532.7299999999996</v>
      </c>
      <c r="M3140" s="27">
        <f t="shared" si="154"/>
        <v>3.9573898459817847</v>
      </c>
      <c r="N3140" s="23">
        <f>VLOOKUP(A3140,[1]FloodArchive!$A$2:$P$6000,5,FALSE)</f>
        <v>45.201000000000001</v>
      </c>
      <c r="O3140" s="23">
        <f>VLOOKUP(A3140,[1]FloodArchive!$A$2:$P$6000,6,FALSE)</f>
        <v>4.5395500000000002</v>
      </c>
      <c r="P3140" s="33" t="s">
        <v>5892</v>
      </c>
    </row>
    <row r="3141" spans="1:16" ht="39.950000000000003" customHeight="1" x14ac:dyDescent="0.2">
      <c r="A3141" s="138">
        <f t="shared" si="152"/>
        <v>1075</v>
      </c>
      <c r="B3141" s="21" t="str">
        <f>VLOOKUP(A3141,[1]FloodArchive!$A$2:$N$6000,3,FALSE)</f>
        <v>Ethiopia</v>
      </c>
      <c r="C3141" s="22" t="s">
        <v>5893</v>
      </c>
      <c r="D3141" s="24">
        <f>VLOOKUP(A3141,[1]FloodArchive!$A$2:$P$6000,8,FALSE)</f>
        <v>35214</v>
      </c>
      <c r="E3141" s="24">
        <f>VLOOKUP(A3141,[1]FloodArchive!$A$2:$P$6000,9,FALSE)</f>
        <v>35226</v>
      </c>
      <c r="F3141" s="25">
        <f t="shared" si="153"/>
        <v>13</v>
      </c>
      <c r="G3141" s="23">
        <f>VLOOKUP(A3141,[1]FloodArchive!$A$2:$P$6000,11,FALSE)</f>
        <v>40</v>
      </c>
      <c r="H3141" s="23">
        <f>VLOOKUP(A3141,[1]FloodArchive!$A$2:$P$6000,12,FALSE)</f>
        <v>50000</v>
      </c>
      <c r="I3141" s="36"/>
      <c r="J3141" s="23" t="str">
        <f>VLOOKUP(A3141,[1]FloodArchive!$A$2:$P$6000,13,FALSE)</f>
        <v>Heavy rain</v>
      </c>
      <c r="K3141" s="26">
        <f>VLOOKUP(A3141,[1]FloodArchive!$A$2:$P$6003,14,FALSE)</f>
        <v>1</v>
      </c>
      <c r="L3141" s="23">
        <f>VLOOKUP(A3141,[1]FloodArchive!$A$2:$P$6000,7,FALSE)</f>
        <v>355425.81</v>
      </c>
      <c r="M3141" s="27">
        <f t="shared" si="154"/>
        <v>6.6646923141373469</v>
      </c>
      <c r="N3141" s="23">
        <f>VLOOKUP(A3141,[1]FloodArchive!$A$2:$P$6000,5,FALSE)</f>
        <v>41.935099999999998</v>
      </c>
      <c r="O3141" s="23">
        <f>VLOOKUP(A3141,[1]FloodArchive!$A$2:$P$6000,6,FALSE)</f>
        <v>9.4547000000000008</v>
      </c>
      <c r="P3141" s="33" t="s">
        <v>5894</v>
      </c>
    </row>
    <row r="3142" spans="1:16" ht="39.950000000000003" customHeight="1" x14ac:dyDescent="0.2">
      <c r="A3142" s="138">
        <f t="shared" si="152"/>
        <v>1074</v>
      </c>
      <c r="B3142" s="21" t="str">
        <f>VLOOKUP(A3142,[1]FloodArchive!$A$2:$N$6000,3,FALSE)</f>
        <v>Indonesia</v>
      </c>
      <c r="C3142" s="22" t="s">
        <v>5895</v>
      </c>
      <c r="D3142" s="24">
        <f>VLOOKUP(A3142,[1]FloodArchive!$A$2:$P$6000,8,FALSE)</f>
        <v>35201</v>
      </c>
      <c r="E3142" s="24">
        <f>VLOOKUP(A3142,[1]FloodArchive!$A$2:$P$6000,9,FALSE)</f>
        <v>35205</v>
      </c>
      <c r="F3142" s="25">
        <f t="shared" si="153"/>
        <v>5</v>
      </c>
      <c r="G3142" s="23">
        <f>VLOOKUP(A3142,[1]FloodArchive!$A$2:$P$6000,11,FALSE)</f>
        <v>4</v>
      </c>
      <c r="H3142" s="23">
        <f>VLOOKUP(A3142,[1]FloodArchive!$A$2:$P$6000,12,FALSE)</f>
        <v>0</v>
      </c>
      <c r="I3142" s="36"/>
      <c r="J3142" s="23" t="str">
        <f>VLOOKUP(A3142,[1]FloodArchive!$A$2:$P$6000,13,FALSE)</f>
        <v>Heavy rain</v>
      </c>
      <c r="K3142" s="26">
        <f>VLOOKUP(A3142,[1]FloodArchive!$A$2:$P$6003,14,FALSE)</f>
        <v>1</v>
      </c>
      <c r="L3142" s="23">
        <f>VLOOKUP(A3142,[1]FloodArchive!$A$2:$P$6000,7,FALSE)</f>
        <v>868.65</v>
      </c>
      <c r="M3142" s="27">
        <f t="shared" si="154"/>
        <v>3.637814828325074</v>
      </c>
      <c r="N3142" s="23">
        <f>VLOOKUP(A3142,[1]FloodArchive!$A$2:$P$6000,5,FALSE)</f>
        <v>106.78100000000001</v>
      </c>
      <c r="O3142" s="23">
        <f>VLOOKUP(A3142,[1]FloodArchive!$A$2:$P$6000,6,FALSE)</f>
        <v>-6.6044299999999998</v>
      </c>
      <c r="P3142" s="33" t="s">
        <v>5896</v>
      </c>
    </row>
    <row r="3143" spans="1:16" ht="39.950000000000003" customHeight="1" x14ac:dyDescent="0.2">
      <c r="A3143" s="138">
        <f t="shared" si="152"/>
        <v>1073</v>
      </c>
      <c r="B3143" s="21" t="str">
        <f>VLOOKUP(A3143,[1]FloodArchive!$A$2:$N$6000,3,FALSE)</f>
        <v>Yemen</v>
      </c>
      <c r="C3143" s="22" t="s">
        <v>5897</v>
      </c>
      <c r="D3143" s="24">
        <f>VLOOKUP(A3143,[1]FloodArchive!$A$2:$P$6000,8,FALSE)</f>
        <v>35199</v>
      </c>
      <c r="E3143" s="24">
        <f>VLOOKUP(A3143,[1]FloodArchive!$A$2:$P$6000,9,FALSE)</f>
        <v>35203</v>
      </c>
      <c r="F3143" s="25">
        <f t="shared" si="153"/>
        <v>5</v>
      </c>
      <c r="G3143" s="23">
        <f>VLOOKUP(A3143,[1]FloodArchive!$A$2:$P$6000,11,FALSE)</f>
        <v>0</v>
      </c>
      <c r="H3143" s="23">
        <f>VLOOKUP(A3143,[1]FloodArchive!$A$2:$P$6000,12,FALSE)</f>
        <v>0</v>
      </c>
      <c r="I3143" s="36"/>
      <c r="J3143" s="23">
        <f>VLOOKUP(A3143,[1]FloodArchive!$A$2:$P$6000,13,FALSE)</f>
        <v>0</v>
      </c>
      <c r="K3143" s="26">
        <f>VLOOKUP(A3143,[1]FloodArchive!$A$2:$P$6003,14,FALSE)</f>
        <v>1</v>
      </c>
      <c r="L3143" s="23">
        <f>VLOOKUP(A3143,[1]FloodArchive!$A$2:$P$6000,7,FALSE)</f>
        <v>190981.11</v>
      </c>
      <c r="M3143" s="27">
        <f t="shared" si="154"/>
        <v>5.9799604175079812</v>
      </c>
      <c r="N3143" s="23">
        <f>VLOOKUP(A3143,[1]FloodArchive!$A$2:$P$6000,5,FALSE)</f>
        <v>47.414999999999999</v>
      </c>
      <c r="O3143" s="23">
        <f>VLOOKUP(A3143,[1]FloodArchive!$A$2:$P$6000,6,FALSE)</f>
        <v>15.4695</v>
      </c>
      <c r="P3143" s="33"/>
    </row>
    <row r="3144" spans="1:16" ht="39.950000000000003" customHeight="1" x14ac:dyDescent="0.2">
      <c r="A3144" s="138">
        <f t="shared" si="152"/>
        <v>1072</v>
      </c>
      <c r="B3144" s="21" t="str">
        <f>VLOOKUP(A3144,[1]FloodArchive!$A$2:$N$6000,3,FALSE)</f>
        <v>Yemen</v>
      </c>
      <c r="C3144" s="22" t="s">
        <v>5898</v>
      </c>
      <c r="D3144" s="24">
        <f>VLOOKUP(A3144,[1]FloodArchive!$A$2:$P$6000,8,FALSE)</f>
        <v>35199</v>
      </c>
      <c r="E3144" s="24">
        <f>VLOOKUP(A3144,[1]FloodArchive!$A$2:$P$6000,9,FALSE)</f>
        <v>35203</v>
      </c>
      <c r="F3144" s="25">
        <f t="shared" si="153"/>
        <v>5</v>
      </c>
      <c r="G3144" s="23">
        <f>VLOOKUP(A3144,[1]FloodArchive!$A$2:$P$6000,11,FALSE)</f>
        <v>7</v>
      </c>
      <c r="H3144" s="23">
        <f>VLOOKUP(A3144,[1]FloodArchive!$A$2:$P$6000,12,FALSE)</f>
        <v>5000</v>
      </c>
      <c r="I3144" s="36">
        <v>10000000</v>
      </c>
      <c r="J3144" s="23" t="str">
        <f>VLOOKUP(A3144,[1]FloodArchive!$A$2:$P$6000,13,FALSE)</f>
        <v>Heavy rain</v>
      </c>
      <c r="K3144" s="26">
        <f>VLOOKUP(A3144,[1]FloodArchive!$A$2:$P$6003,14,FALSE)</f>
        <v>1</v>
      </c>
      <c r="L3144" s="23">
        <f>VLOOKUP(A3144,[1]FloodArchive!$A$2:$P$6000,7,FALSE)</f>
        <v>19293.18</v>
      </c>
      <c r="M3144" s="27">
        <f t="shared" si="154"/>
        <v>4.9843738205040005</v>
      </c>
      <c r="N3144" s="23">
        <f>VLOOKUP(A3144,[1]FloodArchive!$A$2:$P$6000,5,FALSE)</f>
        <v>44.0349</v>
      </c>
      <c r="O3144" s="23">
        <f>VLOOKUP(A3144,[1]FloodArchive!$A$2:$P$6000,6,FALSE)</f>
        <v>13.6097</v>
      </c>
      <c r="P3144" s="33" t="s">
        <v>5899</v>
      </c>
    </row>
    <row r="3145" spans="1:16" ht="39.950000000000003" customHeight="1" x14ac:dyDescent="0.2">
      <c r="A3145" s="138">
        <f t="shared" si="152"/>
        <v>1071</v>
      </c>
      <c r="B3145" s="21" t="str">
        <f>VLOOKUP(A3145,[1]FloodArchive!$A$2:$N$6000,3,FALSE)</f>
        <v>USA</v>
      </c>
      <c r="C3145" s="22" t="s">
        <v>5900</v>
      </c>
      <c r="D3145" s="24">
        <f>VLOOKUP(A3145,[1]FloodArchive!$A$2:$P$6000,8,FALSE)</f>
        <v>35198</v>
      </c>
      <c r="E3145" s="24">
        <f>VLOOKUP(A3145,[1]FloodArchive!$A$2:$P$6000,9,FALSE)</f>
        <v>35205</v>
      </c>
      <c r="F3145" s="25">
        <f t="shared" si="153"/>
        <v>8</v>
      </c>
      <c r="G3145" s="23">
        <f>VLOOKUP(A3145,[1]FloodArchive!$A$2:$P$6000,11,FALSE)</f>
        <v>0</v>
      </c>
      <c r="H3145" s="23">
        <f>VLOOKUP(A3145,[1]FloodArchive!$A$2:$P$6000,12,FALSE)</f>
        <v>0</v>
      </c>
      <c r="I3145" s="36"/>
      <c r="J3145" s="23">
        <f>VLOOKUP(A3145,[1]FloodArchive!$A$2:$P$6000,13,FALSE)</f>
        <v>0</v>
      </c>
      <c r="K3145" s="26">
        <f>VLOOKUP(A3145,[1]FloodArchive!$A$2:$P$6003,14,FALSE)</f>
        <v>1</v>
      </c>
      <c r="L3145" s="23">
        <f>VLOOKUP(A3145,[1]FloodArchive!$A$2:$P$6000,7,FALSE)</f>
        <v>63664.15</v>
      </c>
      <c r="M3145" s="27">
        <f t="shared" si="154"/>
        <v>5.7069849320428041</v>
      </c>
      <c r="N3145" s="23">
        <f>VLOOKUP(A3145,[1]FloodArchive!$A$2:$P$6000,5,FALSE)</f>
        <v>-81.198300000000003</v>
      </c>
      <c r="O3145" s="23">
        <f>VLOOKUP(A3145,[1]FloodArchive!$A$2:$P$6000,6,FALSE)</f>
        <v>38.421700000000001</v>
      </c>
      <c r="P3145" s="33" t="s">
        <v>5901</v>
      </c>
    </row>
    <row r="3146" spans="1:16" ht="39.950000000000003" customHeight="1" x14ac:dyDescent="0.2">
      <c r="A3146" s="138">
        <f t="shared" si="152"/>
        <v>1070</v>
      </c>
      <c r="B3146" s="21" t="str">
        <f>VLOOKUP(A3146,[1]FloodArchive!$A$2:$N$6000,3,FALSE)</f>
        <v>USA</v>
      </c>
      <c r="C3146" s="22" t="s">
        <v>5902</v>
      </c>
      <c r="D3146" s="24">
        <f>VLOOKUP(A3146,[1]FloodArchive!$A$2:$P$6000,8,FALSE)</f>
        <v>35198</v>
      </c>
      <c r="E3146" s="24">
        <f>VLOOKUP(A3146,[1]FloodArchive!$A$2:$P$6000,9,FALSE)</f>
        <v>35205</v>
      </c>
      <c r="F3146" s="25">
        <f t="shared" si="153"/>
        <v>8</v>
      </c>
      <c r="G3146" s="23">
        <f>VLOOKUP(A3146,[1]FloodArchive!$A$2:$P$6000,11,FALSE)</f>
        <v>3</v>
      </c>
      <c r="H3146" s="23">
        <f>VLOOKUP(A3146,[1]FloodArchive!$A$2:$P$6000,12,FALSE)</f>
        <v>2500</v>
      </c>
      <c r="I3146" s="36">
        <v>36000000</v>
      </c>
      <c r="J3146" s="23" t="str">
        <f>VLOOKUP(A3146,[1]FloodArchive!$A$2:$P$6000,13,FALSE)</f>
        <v>Heavy rain</v>
      </c>
      <c r="K3146" s="26">
        <f>VLOOKUP(A3146,[1]FloodArchive!$A$2:$P$6003,14,FALSE)</f>
        <v>1</v>
      </c>
      <c r="L3146" s="23">
        <f>VLOOKUP(A3146,[1]FloodArchive!$A$2:$P$6000,7,FALSE)</f>
        <v>394867.84</v>
      </c>
      <c r="M3146" s="27">
        <f t="shared" si="154"/>
        <v>6.4995417510670803</v>
      </c>
      <c r="N3146" s="23">
        <f>VLOOKUP(A3146,[1]FloodArchive!$A$2:$P$6000,5,FALSE)</f>
        <v>-88.025000000000006</v>
      </c>
      <c r="O3146" s="23">
        <f>VLOOKUP(A3146,[1]FloodArchive!$A$2:$P$6000,6,FALSE)</f>
        <v>39.137500000000003</v>
      </c>
      <c r="P3146" s="33" t="s">
        <v>5903</v>
      </c>
    </row>
    <row r="3147" spans="1:16" ht="39.950000000000003" customHeight="1" x14ac:dyDescent="0.2">
      <c r="A3147" s="138">
        <f t="shared" ref="A3147:A3210" si="155">A3148+1</f>
        <v>1069</v>
      </c>
      <c r="B3147" s="21" t="str">
        <f>VLOOKUP(A3147,[1]FloodArchive!$A$2:$N$6000,3,FALSE)</f>
        <v>Czech Republic</v>
      </c>
      <c r="C3147" s="22" t="s">
        <v>5904</v>
      </c>
      <c r="D3147" s="24">
        <f>VLOOKUP(A3147,[1]FloodArchive!$A$2:$P$6000,8,FALSE)</f>
        <v>35195</v>
      </c>
      <c r="E3147" s="24">
        <f>VLOOKUP(A3147,[1]FloodArchive!$A$2:$P$6000,9,FALSE)</f>
        <v>35199</v>
      </c>
      <c r="F3147" s="25">
        <f t="shared" si="153"/>
        <v>5</v>
      </c>
      <c r="G3147" s="23">
        <f>VLOOKUP(A3147,[1]FloodArchive!$A$2:$P$6000,11,FALSE)</f>
        <v>1</v>
      </c>
      <c r="H3147" s="23">
        <f>VLOOKUP(A3147,[1]FloodArchive!$A$2:$P$6000,12,FALSE)</f>
        <v>60</v>
      </c>
      <c r="I3147" s="36">
        <v>80000000</v>
      </c>
      <c r="J3147" s="23" t="str">
        <f>VLOOKUP(A3147,[1]FloodArchive!$A$2:$P$6000,13,FALSE)</f>
        <v>Heavy rain</v>
      </c>
      <c r="K3147" s="26">
        <f>VLOOKUP(A3147,[1]FloodArchive!$A$2:$P$6003,14,FALSE)</f>
        <v>2</v>
      </c>
      <c r="L3147" s="23">
        <f>VLOOKUP(A3147,[1]FloodArchive!$A$2:$P$6000,7,FALSE)</f>
        <v>9855.57</v>
      </c>
      <c r="M3147" s="27">
        <f t="shared" si="154"/>
        <v>4.9936817469001946</v>
      </c>
      <c r="N3147" s="23">
        <f>VLOOKUP(A3147,[1]FloodArchive!$A$2:$P$6000,5,FALSE)</f>
        <v>17.7986</v>
      </c>
      <c r="O3147" s="23">
        <f>VLOOKUP(A3147,[1]FloodArchive!$A$2:$P$6000,6,FALSE)</f>
        <v>49.8018</v>
      </c>
      <c r="P3147" s="33" t="s">
        <v>5905</v>
      </c>
    </row>
    <row r="3148" spans="1:16" ht="39.950000000000003" customHeight="1" x14ac:dyDescent="0.2">
      <c r="A3148" s="138">
        <f t="shared" si="155"/>
        <v>1068</v>
      </c>
      <c r="B3148" s="21" t="str">
        <f>VLOOKUP(A3148,[1]FloodArchive!$A$2:$N$6000,3,FALSE)</f>
        <v>Australia</v>
      </c>
      <c r="C3148" s="22" t="s">
        <v>5906</v>
      </c>
      <c r="D3148" s="24">
        <f>VLOOKUP(A3148,[1]FloodArchive!$A$2:$P$6000,8,FALSE)</f>
        <v>35187</v>
      </c>
      <c r="E3148" s="24">
        <f>VLOOKUP(A3148,[1]FloodArchive!$A$2:$P$6000,9,FALSE)</f>
        <v>35194</v>
      </c>
      <c r="F3148" s="25">
        <f t="shared" si="153"/>
        <v>8</v>
      </c>
      <c r="G3148" s="23">
        <f>VLOOKUP(A3148,[1]FloodArchive!$A$2:$P$6000,11,FALSE)</f>
        <v>4</v>
      </c>
      <c r="H3148" s="23">
        <f>VLOOKUP(A3148,[1]FloodArchive!$A$2:$P$6000,12,FALSE)</f>
        <v>120</v>
      </c>
      <c r="I3148" s="36"/>
      <c r="J3148" s="23" t="str">
        <f>VLOOKUP(A3148,[1]FloodArchive!$A$2:$P$6000,13,FALSE)</f>
        <v>Heavy rain</v>
      </c>
      <c r="K3148" s="26">
        <f>VLOOKUP(A3148,[1]FloodArchive!$A$2:$P$6003,14,FALSE)</f>
        <v>2</v>
      </c>
      <c r="L3148" s="23">
        <f>VLOOKUP(A3148,[1]FloodArchive!$A$2:$P$6000,7,FALSE)</f>
        <v>330397.96999999997</v>
      </c>
      <c r="M3148" s="27">
        <f t="shared" si="154"/>
        <v>6.7231573529613318</v>
      </c>
      <c r="N3148" s="23">
        <f>VLOOKUP(A3148,[1]FloodArchive!$A$2:$P$6000,5,FALSE)</f>
        <v>149.12799999999999</v>
      </c>
      <c r="O3148" s="23">
        <f>VLOOKUP(A3148,[1]FloodArchive!$A$2:$P$6000,6,FALSE)</f>
        <v>-27.195</v>
      </c>
      <c r="P3148" s="33" t="s">
        <v>5907</v>
      </c>
    </row>
    <row r="3149" spans="1:16" ht="39.950000000000003" customHeight="1" x14ac:dyDescent="0.2">
      <c r="A3149" s="138">
        <f t="shared" si="155"/>
        <v>1067</v>
      </c>
      <c r="B3149" s="21" t="str">
        <f>VLOOKUP(A3149,[1]FloodArchive!$A$2:$N$6000,3,FALSE)</f>
        <v>Algeria</v>
      </c>
      <c r="C3149" s="22" t="s">
        <v>5908</v>
      </c>
      <c r="D3149" s="24">
        <f>VLOOKUP(A3149,[1]FloodArchive!$A$2:$P$6000,8,FALSE)</f>
        <v>35178</v>
      </c>
      <c r="E3149" s="24">
        <f>VLOOKUP(A3149,[1]FloodArchive!$A$2:$P$6000,9,FALSE)</f>
        <v>35185</v>
      </c>
      <c r="F3149" s="25">
        <f t="shared" si="153"/>
        <v>8</v>
      </c>
      <c r="G3149" s="23">
        <f>VLOOKUP(A3149,[1]FloodArchive!$A$2:$P$6000,11,FALSE)</f>
        <v>5</v>
      </c>
      <c r="H3149" s="23">
        <f>VLOOKUP(A3149,[1]FloodArchive!$A$2:$P$6000,12,FALSE)</f>
        <v>0</v>
      </c>
      <c r="I3149" s="36"/>
      <c r="J3149" s="23" t="str">
        <f>VLOOKUP(A3149,[1]FloodArchive!$A$2:$P$6000,13,FALSE)</f>
        <v>Heavy rain</v>
      </c>
      <c r="K3149" s="26">
        <f>VLOOKUP(A3149,[1]FloodArchive!$A$2:$P$6003,14,FALSE)</f>
        <v>1</v>
      </c>
      <c r="L3149" s="23">
        <f>VLOOKUP(A3149,[1]FloodArchive!$A$2:$P$6000,7,FALSE)</f>
        <v>101896.52</v>
      </c>
      <c r="M3149" s="27">
        <f t="shared" si="154"/>
        <v>5.911249339098422</v>
      </c>
      <c r="N3149" s="23">
        <f>VLOOKUP(A3149,[1]FloodArchive!$A$2:$P$6000,5,FALSE)</f>
        <v>6.9866999999999999</v>
      </c>
      <c r="O3149" s="23">
        <f>VLOOKUP(A3149,[1]FloodArchive!$A$2:$P$6000,6,FALSE)</f>
        <v>35.034199999999998</v>
      </c>
      <c r="P3149" s="33" t="s">
        <v>5909</v>
      </c>
    </row>
    <row r="3150" spans="1:16" ht="39.950000000000003" customHeight="1" x14ac:dyDescent="0.2">
      <c r="A3150" s="138">
        <f t="shared" si="155"/>
        <v>1066</v>
      </c>
      <c r="B3150" s="21" t="str">
        <f>VLOOKUP(A3150,[1]FloodArchive!$A$2:$N$6000,3,FALSE)</f>
        <v>Brazil</v>
      </c>
      <c r="C3150" s="22" t="s">
        <v>5910</v>
      </c>
      <c r="D3150" s="24">
        <f>VLOOKUP(A3150,[1]FloodArchive!$A$2:$P$6000,8,FALSE)</f>
        <v>35178</v>
      </c>
      <c r="E3150" s="24">
        <f>VLOOKUP(A3150,[1]FloodArchive!$A$2:$P$6000,9,FALSE)</f>
        <v>35185</v>
      </c>
      <c r="F3150" s="25">
        <f t="shared" si="153"/>
        <v>8</v>
      </c>
      <c r="G3150" s="23">
        <f>VLOOKUP(A3150,[1]FloodArchive!$A$2:$P$6000,11,FALSE)</f>
        <v>53</v>
      </c>
      <c r="H3150" s="23">
        <f>VLOOKUP(A3150,[1]FloodArchive!$A$2:$P$6000,12,FALSE)</f>
        <v>3000</v>
      </c>
      <c r="I3150" s="36"/>
      <c r="J3150" s="23" t="str">
        <f>VLOOKUP(A3150,[1]FloodArchive!$A$2:$P$6000,13,FALSE)</f>
        <v>Heavy rain</v>
      </c>
      <c r="K3150" s="26">
        <f>VLOOKUP(A3150,[1]FloodArchive!$A$2:$P$6003,14,FALSE)</f>
        <v>1</v>
      </c>
      <c r="L3150" s="23">
        <f>VLOOKUP(A3150,[1]FloodArchive!$A$2:$P$6000,7,FALSE)</f>
        <v>18676.740000000002</v>
      </c>
      <c r="M3150" s="27">
        <f t="shared" si="154"/>
        <v>5.1743910599798717</v>
      </c>
      <c r="N3150" s="23">
        <f>VLOOKUP(A3150,[1]FloodArchive!$A$2:$P$6000,5,FALSE)</f>
        <v>-35.493299999999998</v>
      </c>
      <c r="O3150" s="23">
        <f>VLOOKUP(A3150,[1]FloodArchive!$A$2:$P$6000,6,FALSE)</f>
        <v>-8.1690199999999997</v>
      </c>
      <c r="P3150" s="33" t="s">
        <v>5911</v>
      </c>
    </row>
    <row r="3151" spans="1:16" ht="39.950000000000003" customHeight="1" x14ac:dyDescent="0.2">
      <c r="A3151" s="138">
        <f t="shared" si="155"/>
        <v>1065</v>
      </c>
      <c r="B3151" s="21" t="str">
        <f>VLOOKUP(A3151,[1]FloodArchive!$A$2:$N$6000,3,FALSE)</f>
        <v>Afghanistan</v>
      </c>
      <c r="C3151" s="22" t="s">
        <v>5912</v>
      </c>
      <c r="D3151" s="24">
        <f>VLOOKUP(A3151,[1]FloodArchive!$A$2:$P$6000,8,FALSE)</f>
        <v>35164</v>
      </c>
      <c r="E3151" s="24">
        <f>VLOOKUP(A3151,[1]FloodArchive!$A$2:$P$6000,9,FALSE)</f>
        <v>35178</v>
      </c>
      <c r="F3151" s="25">
        <f t="shared" si="153"/>
        <v>15</v>
      </c>
      <c r="G3151" s="23">
        <f>VLOOKUP(A3151,[1]FloodArchive!$A$2:$P$6000,11,FALSE)</f>
        <v>115</v>
      </c>
      <c r="H3151" s="23">
        <f>VLOOKUP(A3151,[1]FloodArchive!$A$2:$P$6000,12,FALSE)</f>
        <v>120000</v>
      </c>
      <c r="I3151" s="36"/>
      <c r="J3151" s="23" t="str">
        <f>VLOOKUP(A3151,[1]FloodArchive!$A$2:$P$6000,13,FALSE)</f>
        <v>Heavy rain</v>
      </c>
      <c r="K3151" s="26">
        <f>VLOOKUP(A3151,[1]FloodArchive!$A$2:$P$6003,14,FALSE)</f>
        <v>1</v>
      </c>
      <c r="L3151" s="23">
        <f>VLOOKUP(A3151,[1]FloodArchive!$A$2:$P$6000,7,FALSE)</f>
        <v>226989.81</v>
      </c>
      <c r="M3151" s="27">
        <f t="shared" si="154"/>
        <v>6.5320976203893206</v>
      </c>
      <c r="N3151" s="23">
        <f>VLOOKUP(A3151,[1]FloodArchive!$A$2:$P$6000,5,FALSE)</f>
        <v>63.651200000000003</v>
      </c>
      <c r="O3151" s="23">
        <f>VLOOKUP(A3151,[1]FloodArchive!$A$2:$P$6000,6,FALSE)</f>
        <v>33.5139</v>
      </c>
      <c r="P3151" s="33" t="s">
        <v>5913</v>
      </c>
    </row>
    <row r="3152" spans="1:16" ht="39.950000000000003" customHeight="1" x14ac:dyDescent="0.2">
      <c r="A3152" s="138">
        <f t="shared" si="155"/>
        <v>1064</v>
      </c>
      <c r="B3152" s="21" t="str">
        <f>VLOOKUP(A3152,[1]FloodArchive!$A$2:$N$6000,3,FALSE)</f>
        <v>Kenya</v>
      </c>
      <c r="C3152" s="22" t="s">
        <v>5914</v>
      </c>
      <c r="D3152" s="24">
        <f>VLOOKUP(A3152,[1]FloodArchive!$A$2:$P$6000,8,FALSE)</f>
        <v>35163</v>
      </c>
      <c r="E3152" s="24">
        <f>VLOOKUP(A3152,[1]FloodArchive!$A$2:$P$6000,9,FALSE)</f>
        <v>35166</v>
      </c>
      <c r="F3152" s="25">
        <f t="shared" si="153"/>
        <v>4</v>
      </c>
      <c r="G3152" s="23">
        <f>VLOOKUP(A3152,[1]FloodArchive!$A$2:$P$6000,11,FALSE)</f>
        <v>0</v>
      </c>
      <c r="H3152" s="23">
        <f>VLOOKUP(A3152,[1]FloodArchive!$A$2:$P$6000,12,FALSE)</f>
        <v>1000</v>
      </c>
      <c r="I3152" s="36"/>
      <c r="J3152" s="23" t="str">
        <f>VLOOKUP(A3152,[1]FloodArchive!$A$2:$P$6000,13,FALSE)</f>
        <v>Heavy rain</v>
      </c>
      <c r="K3152" s="26">
        <f>VLOOKUP(A3152,[1]FloodArchive!$A$2:$P$6003,14,FALSE)</f>
        <v>1</v>
      </c>
      <c r="L3152" s="23">
        <f>VLOOKUP(A3152,[1]FloodArchive!$A$2:$P$6000,7,FALSE)</f>
        <v>12428.48</v>
      </c>
      <c r="M3152" s="27">
        <f t="shared" si="154"/>
        <v>4.6964780091105913</v>
      </c>
      <c r="N3152" s="23">
        <f>VLOOKUP(A3152,[1]FloodArchive!$A$2:$P$6000,5,FALSE)</f>
        <v>34.647399999999998</v>
      </c>
      <c r="O3152" s="23">
        <f>VLOOKUP(A3152,[1]FloodArchive!$A$2:$P$6000,6,FALSE)</f>
        <v>-0.478939</v>
      </c>
      <c r="P3152" s="33"/>
    </row>
    <row r="3153" spans="1:16" ht="39.950000000000003" customHeight="1" x14ac:dyDescent="0.2">
      <c r="A3153" s="138">
        <f t="shared" si="155"/>
        <v>1063</v>
      </c>
      <c r="B3153" s="21" t="str">
        <f>VLOOKUP(A3153,[1]FloodArchive!$A$2:$N$6000,3,FALSE)</f>
        <v>Ukraine</v>
      </c>
      <c r="C3153" s="22" t="s">
        <v>5915</v>
      </c>
      <c r="D3153" s="24">
        <f>VLOOKUP(A3153,[1]FloodArchive!$A$2:$P$6000,8,FALSE)</f>
        <v>35165</v>
      </c>
      <c r="E3153" s="24">
        <f>VLOOKUP(A3153,[1]FloodArchive!$A$2:$P$6000,9,FALSE)</f>
        <v>35177</v>
      </c>
      <c r="F3153" s="25">
        <f t="shared" si="153"/>
        <v>13</v>
      </c>
      <c r="G3153" s="23">
        <f>VLOOKUP(A3153,[1]FloodArchive!$A$2:$P$6000,11,FALSE)</f>
        <v>0</v>
      </c>
      <c r="H3153" s="23">
        <f>VLOOKUP(A3153,[1]FloodArchive!$A$2:$P$6000,12,FALSE)</f>
        <v>10000</v>
      </c>
      <c r="I3153" s="36"/>
      <c r="J3153" s="23" t="str">
        <f>VLOOKUP(A3153,[1]FloodArchive!$A$2:$P$6000,13,FALSE)</f>
        <v>Snowmelt</v>
      </c>
      <c r="K3153" s="26">
        <f>VLOOKUP(A3153,[1]FloodArchive!$A$2:$P$6003,14,FALSE)</f>
        <v>1</v>
      </c>
      <c r="L3153" s="23">
        <f>VLOOKUP(A3153,[1]FloodArchive!$A$2:$P$6000,7,FALSE)</f>
        <v>592492.67000000004</v>
      </c>
      <c r="M3153" s="27">
        <f t="shared" si="154"/>
        <v>6.8866263341649381</v>
      </c>
      <c r="N3153" s="23">
        <f>VLOOKUP(A3153,[1]FloodArchive!$A$2:$P$6000,5,FALSE)</f>
        <v>31.222999999999999</v>
      </c>
      <c r="O3153" s="23">
        <f>VLOOKUP(A3153,[1]FloodArchive!$A$2:$P$6000,6,FALSE)</f>
        <v>49.624699999999997</v>
      </c>
      <c r="P3153" s="33" t="s">
        <v>5916</v>
      </c>
    </row>
    <row r="3154" spans="1:16" ht="39.950000000000003" customHeight="1" x14ac:dyDescent="0.2">
      <c r="A3154" s="138">
        <f t="shared" si="155"/>
        <v>1062</v>
      </c>
      <c r="B3154" s="21" t="str">
        <f>VLOOKUP(A3154,[1]FloodArchive!$A$2:$N$6000,3,FALSE)</f>
        <v>Indonesia</v>
      </c>
      <c r="C3154" s="22" t="s">
        <v>5917</v>
      </c>
      <c r="D3154" s="24">
        <f>VLOOKUP(A3154,[1]FloodArchive!$A$2:$P$6000,8,FALSE)</f>
        <v>35151</v>
      </c>
      <c r="E3154" s="24">
        <f>VLOOKUP(A3154,[1]FloodArchive!$A$2:$P$6000,9,FALSE)</f>
        <v>35155</v>
      </c>
      <c r="F3154" s="25">
        <f t="shared" si="153"/>
        <v>5</v>
      </c>
      <c r="G3154" s="23">
        <f>VLOOKUP(A3154,[1]FloodArchive!$A$2:$P$6000,11,FALSE)</f>
        <v>20</v>
      </c>
      <c r="H3154" s="23">
        <f>VLOOKUP(A3154,[1]FloodArchive!$A$2:$P$6000,12,FALSE)</f>
        <v>506</v>
      </c>
      <c r="I3154" s="36">
        <v>430000</v>
      </c>
      <c r="J3154" s="23" t="str">
        <f>VLOOKUP(A3154,[1]FloodArchive!$A$2:$P$6000,13,FALSE)</f>
        <v>Heavy rain</v>
      </c>
      <c r="K3154" s="26">
        <f>VLOOKUP(A3154,[1]FloodArchive!$A$2:$P$6003,14,FALSE)</f>
        <v>1</v>
      </c>
      <c r="L3154" s="23">
        <f>VLOOKUP(A3154,[1]FloodArchive!$A$2:$P$6000,7,FALSE)</f>
        <v>67734.3</v>
      </c>
      <c r="M3154" s="27">
        <f t="shared" si="154"/>
        <v>5.5297786512843912</v>
      </c>
      <c r="N3154" s="23">
        <f>VLOOKUP(A3154,[1]FloodArchive!$A$2:$P$6000,5,FALSE)</f>
        <v>104.47799999999999</v>
      </c>
      <c r="O3154" s="23">
        <f>VLOOKUP(A3154,[1]FloodArchive!$A$2:$P$6000,6,FALSE)</f>
        <v>-4.3387399999999996</v>
      </c>
      <c r="P3154" s="33" t="s">
        <v>5918</v>
      </c>
    </row>
    <row r="3155" spans="1:16" ht="39.950000000000003" customHeight="1" x14ac:dyDescent="0.2">
      <c r="A3155" s="138">
        <f t="shared" si="155"/>
        <v>1061</v>
      </c>
      <c r="B3155" s="21" t="str">
        <f>VLOOKUP(A3155,[1]FloodArchive!$A$2:$N$6000,3,FALSE)</f>
        <v>Iran</v>
      </c>
      <c r="C3155" s="22" t="s">
        <v>5919</v>
      </c>
      <c r="D3155" s="24">
        <f>VLOOKUP(A3155,[1]FloodArchive!$A$2:$P$6000,8,FALSE)</f>
        <v>35152</v>
      </c>
      <c r="E3155" s="24">
        <f>VLOOKUP(A3155,[1]FloodArchive!$A$2:$P$6000,9,FALSE)</f>
        <v>35156</v>
      </c>
      <c r="F3155" s="25">
        <f t="shared" si="153"/>
        <v>5</v>
      </c>
      <c r="G3155" s="23">
        <f>VLOOKUP(A3155,[1]FloodArchive!$A$2:$P$6000,11,FALSE)</f>
        <v>22</v>
      </c>
      <c r="H3155" s="23">
        <f>VLOOKUP(A3155,[1]FloodArchive!$A$2:$P$6000,12,FALSE)</f>
        <v>0</v>
      </c>
      <c r="I3155" s="36">
        <v>7930000</v>
      </c>
      <c r="J3155" s="23" t="str">
        <f>VLOOKUP(A3155,[1]FloodArchive!$A$2:$P$6000,13,FALSE)</f>
        <v>Heavy rain</v>
      </c>
      <c r="K3155" s="26">
        <f>VLOOKUP(A3155,[1]FloodArchive!$A$2:$P$6003,14,FALSE)</f>
        <v>1</v>
      </c>
      <c r="L3155" s="23">
        <f>VLOOKUP(A3155,[1]FloodArchive!$A$2:$P$6000,7,FALSE)</f>
        <v>121599.11</v>
      </c>
      <c r="M3155" s="27">
        <f t="shared" si="154"/>
        <v>5.7839004006255035</v>
      </c>
      <c r="N3155" s="23">
        <f>VLOOKUP(A3155,[1]FloodArchive!$A$2:$P$6000,5,FALSE)</f>
        <v>48.086599999999997</v>
      </c>
      <c r="O3155" s="23">
        <f>VLOOKUP(A3155,[1]FloodArchive!$A$2:$P$6000,6,FALSE)</f>
        <v>32.539700000000003</v>
      </c>
      <c r="P3155" s="33" t="s">
        <v>5920</v>
      </c>
    </row>
    <row r="3156" spans="1:16" ht="39.950000000000003" customHeight="1" x14ac:dyDescent="0.2">
      <c r="A3156" s="138">
        <f t="shared" si="155"/>
        <v>1060</v>
      </c>
      <c r="B3156" s="21" t="str">
        <f>VLOOKUP(A3156,[1]FloodArchive!$A$2:$N$6000,3,FALSE)</f>
        <v>Indonesia</v>
      </c>
      <c r="C3156" s="22" t="s">
        <v>5921</v>
      </c>
      <c r="D3156" s="24">
        <f>VLOOKUP(A3156,[1]FloodArchive!$A$2:$P$6000,8,FALSE)</f>
        <v>35125</v>
      </c>
      <c r="E3156" s="24">
        <f>VLOOKUP(A3156,[1]FloodArchive!$A$2:$P$6000,9,FALSE)</f>
        <v>35127</v>
      </c>
      <c r="F3156" s="25">
        <f t="shared" si="153"/>
        <v>3</v>
      </c>
      <c r="G3156" s="23">
        <f>VLOOKUP(A3156,[1]FloodArchive!$A$2:$P$6000,11,FALSE)</f>
        <v>0</v>
      </c>
      <c r="H3156" s="23">
        <f>VLOOKUP(A3156,[1]FloodArchive!$A$2:$P$6000,12,FALSE)</f>
        <v>18584</v>
      </c>
      <c r="I3156" s="36"/>
      <c r="J3156" s="23" t="str">
        <f>VLOOKUP(A3156,[1]FloodArchive!$A$2:$P$6000,13,FALSE)</f>
        <v>Heavy rain</v>
      </c>
      <c r="K3156" s="26">
        <f>VLOOKUP(A3156,[1]FloodArchive!$A$2:$P$6003,14,FALSE)</f>
        <v>1</v>
      </c>
      <c r="L3156" s="23">
        <f>VLOOKUP(A3156,[1]FloodArchive!$A$2:$P$6000,7,FALSE)</f>
        <v>15779.11</v>
      </c>
      <c r="M3156" s="27">
        <f t="shared" si="154"/>
        <v>4.6752037584733346</v>
      </c>
      <c r="N3156" s="23">
        <f>VLOOKUP(A3156,[1]FloodArchive!$A$2:$P$6000,5,FALSE)</f>
        <v>109.6</v>
      </c>
      <c r="O3156" s="23">
        <f>VLOOKUP(A3156,[1]FloodArchive!$A$2:$P$6000,6,FALSE)</f>
        <v>-7.2538799999999997</v>
      </c>
      <c r="P3156" s="33" t="s">
        <v>5922</v>
      </c>
    </row>
    <row r="3157" spans="1:16" ht="39.950000000000003" customHeight="1" x14ac:dyDescent="0.2">
      <c r="A3157" s="138">
        <f t="shared" si="155"/>
        <v>1059</v>
      </c>
      <c r="B3157" s="21" t="str">
        <f>VLOOKUP(A3157,[1]FloodArchive!$A$2:$N$6000,3,FALSE)</f>
        <v>Mozambique</v>
      </c>
      <c r="C3157" s="22" t="s">
        <v>5923</v>
      </c>
      <c r="D3157" s="24">
        <f>VLOOKUP(A3157,[1]FloodArchive!$A$2:$P$6000,8,FALSE)</f>
        <v>35108</v>
      </c>
      <c r="E3157" s="24">
        <f>VLOOKUP(A3157,[1]FloodArchive!$A$2:$P$6000,9,FALSE)</f>
        <v>35124</v>
      </c>
      <c r="F3157" s="25">
        <f t="shared" si="153"/>
        <v>17</v>
      </c>
      <c r="G3157" s="23">
        <f>VLOOKUP(A3157,[1]FloodArchive!$A$2:$P$6000,11,FALSE)</f>
        <v>11</v>
      </c>
      <c r="H3157" s="23">
        <f>VLOOKUP(A3157,[1]FloodArchive!$A$2:$P$6000,12,FALSE)</f>
        <v>200000</v>
      </c>
      <c r="I3157" s="36">
        <v>14500000</v>
      </c>
      <c r="J3157" s="23" t="str">
        <f>VLOOKUP(A3157,[1]FloodArchive!$A$2:$P$6000,13,FALSE)</f>
        <v>Tropical Cyclone</v>
      </c>
      <c r="K3157" s="26">
        <f>VLOOKUP(A3157,[1]FloodArchive!$A$2:$P$6003,14,FALSE)</f>
        <v>1</v>
      </c>
      <c r="L3157" s="23">
        <f>VLOOKUP(A3157,[1]FloodArchive!$A$2:$P$6000,7,FALSE)</f>
        <v>264690.08</v>
      </c>
      <c r="M3157" s="27">
        <f t="shared" si="154"/>
        <v>6.6531865865859672</v>
      </c>
      <c r="N3157" s="23">
        <f>VLOOKUP(A3157,[1]FloodArchive!$A$2:$P$6000,5,FALSE)</f>
        <v>33.418599999999998</v>
      </c>
      <c r="O3157" s="23">
        <f>VLOOKUP(A3157,[1]FloodArchive!$A$2:$P$6000,6,FALSE)</f>
        <v>-23.689399999999999</v>
      </c>
      <c r="P3157" s="33" t="s">
        <v>5924</v>
      </c>
    </row>
    <row r="3158" spans="1:16" ht="39.950000000000003" customHeight="1" x14ac:dyDescent="0.2">
      <c r="A3158" s="138">
        <f t="shared" si="155"/>
        <v>1058</v>
      </c>
      <c r="B3158" s="21" t="str">
        <f>VLOOKUP(A3158,[1]FloodArchive!$A$2:$N$6000,3,FALSE)</f>
        <v>Brazil</v>
      </c>
      <c r="C3158" s="22" t="s">
        <v>5925</v>
      </c>
      <c r="D3158" s="24">
        <f>VLOOKUP(A3158,[1]FloodArchive!$A$2:$P$6000,8,FALSE)</f>
        <v>35108</v>
      </c>
      <c r="E3158" s="24">
        <f>VLOOKUP(A3158,[1]FloodArchive!$A$2:$P$6000,9,FALSE)</f>
        <v>35110</v>
      </c>
      <c r="F3158" s="25">
        <f t="shared" si="153"/>
        <v>3</v>
      </c>
      <c r="G3158" s="23">
        <f>VLOOKUP(A3158,[1]FloodArchive!$A$2:$P$6000,11,FALSE)</f>
        <v>87</v>
      </c>
      <c r="H3158" s="23">
        <f>VLOOKUP(A3158,[1]FloodArchive!$A$2:$P$6000,12,FALSE)</f>
        <v>10000</v>
      </c>
      <c r="I3158" s="36"/>
      <c r="J3158" s="23" t="str">
        <f>VLOOKUP(A3158,[1]FloodArchive!$A$2:$P$6000,13,FALSE)</f>
        <v>Heavy rain</v>
      </c>
      <c r="K3158" s="26">
        <f>VLOOKUP(A3158,[1]FloodArchive!$A$2:$P$6003,14,FALSE)</f>
        <v>2</v>
      </c>
      <c r="L3158" s="23">
        <f>VLOOKUP(A3158,[1]FloodArchive!$A$2:$P$6000,7,FALSE)</f>
        <v>142941.34</v>
      </c>
      <c r="M3158" s="27">
        <f t="shared" si="154"/>
        <v>5.9333090994505824</v>
      </c>
      <c r="N3158" s="23">
        <f>VLOOKUP(A3158,[1]FloodArchive!$A$2:$P$6000,5,FALSE)</f>
        <v>-45.623100000000001</v>
      </c>
      <c r="O3158" s="23">
        <f>VLOOKUP(A3158,[1]FloodArchive!$A$2:$P$6000,6,FALSE)</f>
        <v>-23.0627</v>
      </c>
      <c r="P3158" s="33" t="s">
        <v>5926</v>
      </c>
    </row>
    <row r="3159" spans="1:16" ht="39.950000000000003" customHeight="1" x14ac:dyDescent="0.2">
      <c r="A3159" s="138">
        <f t="shared" si="155"/>
        <v>1057</v>
      </c>
      <c r="B3159" s="21" t="str">
        <f>VLOOKUP(A3159,[1]FloodArchive!$A$2:$N$6000,3,FALSE)</f>
        <v>South Africa</v>
      </c>
      <c r="C3159" s="22" t="s">
        <v>5927</v>
      </c>
      <c r="D3159" s="24">
        <f>VLOOKUP(A3159,[1]FloodArchive!$A$2:$P$6000,8,FALSE)</f>
        <v>35104</v>
      </c>
      <c r="E3159" s="24">
        <f>VLOOKUP(A3159,[1]FloodArchive!$A$2:$P$6000,9,FALSE)</f>
        <v>35114</v>
      </c>
      <c r="F3159" s="25">
        <f t="shared" si="153"/>
        <v>11</v>
      </c>
      <c r="G3159" s="23">
        <f>VLOOKUP(A3159,[1]FloodArchive!$A$2:$P$6000,11,FALSE)</f>
        <v>66</v>
      </c>
      <c r="H3159" s="23">
        <f>VLOOKUP(A3159,[1]FloodArchive!$A$2:$P$6000,12,FALSE)</f>
        <v>3000</v>
      </c>
      <c r="I3159" s="36">
        <v>6860000</v>
      </c>
      <c r="J3159" s="23" t="str">
        <f>VLOOKUP(A3159,[1]FloodArchive!$A$2:$P$6000,13,FALSE)</f>
        <v>Heavy rain</v>
      </c>
      <c r="K3159" s="26">
        <f>VLOOKUP(A3159,[1]FloodArchive!$A$2:$P$6003,14,FALSE)</f>
        <v>2</v>
      </c>
      <c r="L3159" s="23">
        <f>VLOOKUP(A3159,[1]FloodArchive!$A$2:$P$6000,7,FALSE)</f>
        <v>582349.43000000005</v>
      </c>
      <c r="M3159" s="27">
        <f t="shared" si="154"/>
        <v>7.107606335544939</v>
      </c>
      <c r="N3159" s="23">
        <f>VLOOKUP(A3159,[1]FloodArchive!$A$2:$P$6000,5,FALSE)</f>
        <v>27.664000000000001</v>
      </c>
      <c r="O3159" s="23">
        <f>VLOOKUP(A3159,[1]FloodArchive!$A$2:$P$6000,6,FALSE)</f>
        <v>-27.751300000000001</v>
      </c>
      <c r="P3159" s="33" t="s">
        <v>5928</v>
      </c>
    </row>
    <row r="3160" spans="1:16" ht="39.950000000000003" customHeight="1" x14ac:dyDescent="0.2">
      <c r="A3160" s="138">
        <f t="shared" si="155"/>
        <v>1056</v>
      </c>
      <c r="B3160" s="21" t="str">
        <f>VLOOKUP(A3160,[1]FloodArchive!$A$2:$N$6000,3,FALSE)</f>
        <v>USA</v>
      </c>
      <c r="C3160" s="22" t="s">
        <v>5929</v>
      </c>
      <c r="D3160" s="24">
        <f>VLOOKUP(A3160,[1]FloodArchive!$A$2:$P$6000,8,FALSE)</f>
        <v>35102</v>
      </c>
      <c r="E3160" s="24">
        <f>VLOOKUP(A3160,[1]FloodArchive!$A$2:$P$6000,9,FALSE)</f>
        <v>35108</v>
      </c>
      <c r="F3160" s="25">
        <f t="shared" si="153"/>
        <v>7</v>
      </c>
      <c r="G3160" s="23">
        <f>VLOOKUP(A3160,[1]FloodArchive!$A$2:$P$6000,11,FALSE)</f>
        <v>7</v>
      </c>
      <c r="H3160" s="23">
        <f>VLOOKUP(A3160,[1]FloodArchive!$A$2:$P$6000,12,FALSE)</f>
        <v>24900</v>
      </c>
      <c r="I3160" s="36">
        <v>500000000</v>
      </c>
      <c r="J3160" s="23" t="str">
        <f>VLOOKUP(A3160,[1]FloodArchive!$A$2:$P$6000,13,FALSE)</f>
        <v>Heavy rain</v>
      </c>
      <c r="K3160" s="26">
        <f>VLOOKUP(A3160,[1]FloodArchive!$A$2:$P$6003,14,FALSE)</f>
        <v>1</v>
      </c>
      <c r="L3160" s="23">
        <f>VLOOKUP(A3160,[1]FloodArchive!$A$2:$P$6000,7,FALSE)</f>
        <v>482618.13</v>
      </c>
      <c r="M3160" s="27">
        <f t="shared" si="154"/>
        <v>6.5287016725705769</v>
      </c>
      <c r="N3160" s="23">
        <f>VLOOKUP(A3160,[1]FloodArchive!$A$2:$P$6000,5,FALSE)</f>
        <v>-120.002</v>
      </c>
      <c r="O3160" s="23">
        <f>VLOOKUP(A3160,[1]FloodArchive!$A$2:$P$6000,6,FALSE)</f>
        <v>45.572800000000001</v>
      </c>
      <c r="P3160" s="33" t="s">
        <v>5930</v>
      </c>
    </row>
    <row r="3161" spans="1:16" ht="39.950000000000003" customHeight="1" x14ac:dyDescent="0.2">
      <c r="A3161" s="138">
        <f t="shared" si="155"/>
        <v>1055</v>
      </c>
      <c r="B3161" s="21" t="str">
        <f>VLOOKUP(A3161,[1]FloodArchive!$A$2:$N$6000,3,FALSE)</f>
        <v>Indonesia</v>
      </c>
      <c r="C3161" s="22" t="s">
        <v>387</v>
      </c>
      <c r="D3161" s="24">
        <f>VLOOKUP(A3161,[1]FloodArchive!$A$2:$P$6000,8,FALSE)</f>
        <v>35104</v>
      </c>
      <c r="E3161" s="24">
        <f>VLOOKUP(A3161,[1]FloodArchive!$A$2:$P$6000,9,FALSE)</f>
        <v>35108</v>
      </c>
      <c r="F3161" s="25">
        <f t="shared" si="153"/>
        <v>5</v>
      </c>
      <c r="G3161" s="23">
        <f>VLOOKUP(A3161,[1]FloodArchive!$A$2:$P$6000,11,FALSE)</f>
        <v>20</v>
      </c>
      <c r="H3161" s="23">
        <f>VLOOKUP(A3161,[1]FloodArchive!$A$2:$P$6000,12,FALSE)</f>
        <v>30000</v>
      </c>
      <c r="I3161" s="36">
        <v>434800000</v>
      </c>
      <c r="J3161" s="23" t="str">
        <f>VLOOKUP(A3161,[1]FloodArchive!$A$2:$P$6000,13,FALSE)</f>
        <v>Heavy rain</v>
      </c>
      <c r="K3161" s="26">
        <f>VLOOKUP(A3161,[1]FloodArchive!$A$2:$P$6003,14,FALSE)</f>
        <v>2</v>
      </c>
      <c r="L3161" s="23">
        <f>VLOOKUP(A3161,[1]FloodArchive!$A$2:$P$6000,7,FALSE)</f>
        <v>1191.77</v>
      </c>
      <c r="M3161" s="27">
        <f t="shared" si="154"/>
        <v>4.0761924488866867</v>
      </c>
      <c r="N3161" s="23">
        <f>VLOOKUP(A3161,[1]FloodArchive!$A$2:$P$6000,5,FALSE)</f>
        <v>106.82899999999999</v>
      </c>
      <c r="O3161" s="23">
        <f>VLOOKUP(A3161,[1]FloodArchive!$A$2:$P$6000,6,FALSE)</f>
        <v>-6.2289899999999996</v>
      </c>
      <c r="P3161" s="33" t="s">
        <v>5931</v>
      </c>
    </row>
    <row r="3162" spans="1:16" ht="39.950000000000003" customHeight="1" x14ac:dyDescent="0.2">
      <c r="A3162" s="138">
        <f t="shared" si="155"/>
        <v>1054</v>
      </c>
      <c r="B3162" s="21" t="str">
        <f>VLOOKUP(A3162,[1]FloodArchive!$A$2:$N$6000,3,FALSE)</f>
        <v>Costa Rica</v>
      </c>
      <c r="C3162" s="22" t="s">
        <v>5932</v>
      </c>
      <c r="D3162" s="24">
        <f>VLOOKUP(A3162,[1]FloodArchive!$A$2:$P$6000,8,FALSE)</f>
        <v>35102</v>
      </c>
      <c r="E3162" s="24">
        <f>VLOOKUP(A3162,[1]FloodArchive!$A$2:$P$6000,9,FALSE)</f>
        <v>35109</v>
      </c>
      <c r="F3162" s="25">
        <f t="shared" si="153"/>
        <v>8</v>
      </c>
      <c r="G3162" s="23">
        <f>VLOOKUP(A3162,[1]FloodArchive!$A$2:$P$6000,11,FALSE)</f>
        <v>9</v>
      </c>
      <c r="H3162" s="23">
        <f>VLOOKUP(A3162,[1]FloodArchive!$A$2:$P$6000,12,FALSE)</f>
        <v>100000</v>
      </c>
      <c r="I3162" s="36">
        <v>10000000</v>
      </c>
      <c r="J3162" s="23" t="str">
        <f>VLOOKUP(A3162,[1]FloodArchive!$A$2:$P$6000,13,FALSE)</f>
        <v>Heavy rain</v>
      </c>
      <c r="K3162" s="26">
        <f>VLOOKUP(A3162,[1]FloodArchive!$A$2:$P$6003,14,FALSE)</f>
        <v>1</v>
      </c>
      <c r="L3162" s="23">
        <f>VLOOKUP(A3162,[1]FloodArchive!$A$2:$P$6000,7,FALSE)</f>
        <v>7452.35</v>
      </c>
      <c r="M3162" s="27">
        <f t="shared" si="154"/>
        <v>4.7753832303577477</v>
      </c>
      <c r="N3162" s="23">
        <f>VLOOKUP(A3162,[1]FloodArchive!$A$2:$P$6000,5,FALSE)</f>
        <v>-83.462199999999996</v>
      </c>
      <c r="O3162" s="23">
        <f>VLOOKUP(A3162,[1]FloodArchive!$A$2:$P$6000,6,FALSE)</f>
        <v>9.9851299999999998</v>
      </c>
      <c r="P3162" s="33" t="s">
        <v>5933</v>
      </c>
    </row>
    <row r="3163" spans="1:16" ht="39.950000000000003" customHeight="1" x14ac:dyDescent="0.2">
      <c r="A3163" s="138">
        <f t="shared" si="155"/>
        <v>1053</v>
      </c>
      <c r="B3163" s="21" t="str">
        <f>VLOOKUP(A3163,[1]FloodArchive!$A$2:$N$6000,3,FALSE)</f>
        <v>South Africa</v>
      </c>
      <c r="C3163" s="22" t="s">
        <v>5934</v>
      </c>
      <c r="D3163" s="24">
        <f>VLOOKUP(A3163,[1]FloodArchive!$A$2:$P$6000,8,FALSE)</f>
        <v>35101</v>
      </c>
      <c r="E3163" s="24">
        <f>VLOOKUP(A3163,[1]FloodArchive!$A$2:$P$6000,9,FALSE)</f>
        <v>35105</v>
      </c>
      <c r="F3163" s="25">
        <f t="shared" si="153"/>
        <v>5</v>
      </c>
      <c r="G3163" s="23">
        <f>VLOOKUP(A3163,[1]FloodArchive!$A$2:$P$6000,11,FALSE)</f>
        <v>1</v>
      </c>
      <c r="H3163" s="23">
        <f>VLOOKUP(A3163,[1]FloodArchive!$A$2:$P$6000,12,FALSE)</f>
        <v>100</v>
      </c>
      <c r="I3163" s="36"/>
      <c r="J3163" s="23" t="str">
        <f>VLOOKUP(A3163,[1]FloodArchive!$A$2:$P$6000,13,FALSE)</f>
        <v>Heavy rain</v>
      </c>
      <c r="K3163" s="26">
        <f>VLOOKUP(A3163,[1]FloodArchive!$A$2:$P$6003,14,FALSE)</f>
        <v>1</v>
      </c>
      <c r="L3163" s="23">
        <f>VLOOKUP(A3163,[1]FloodArchive!$A$2:$P$6000,7,FALSE)</f>
        <v>5035.95</v>
      </c>
      <c r="M3163" s="27">
        <f t="shared" si="154"/>
        <v>4.4010514138512935</v>
      </c>
      <c r="N3163" s="23">
        <f>VLOOKUP(A3163,[1]FloodArchive!$A$2:$P$6000,5,FALSE)</f>
        <v>30.682500000000001</v>
      </c>
      <c r="O3163" s="23">
        <f>VLOOKUP(A3163,[1]FloodArchive!$A$2:$P$6000,6,FALSE)</f>
        <v>-23.242000000000001</v>
      </c>
      <c r="P3163" s="33"/>
    </row>
    <row r="3164" spans="1:16" ht="39.950000000000003" customHeight="1" x14ac:dyDescent="0.2">
      <c r="A3164" s="138">
        <f t="shared" si="155"/>
        <v>1052</v>
      </c>
      <c r="B3164" s="21" t="str">
        <f>VLOOKUP(A3164,[1]FloodArchive!$A$2:$N$6000,3,FALSE)</f>
        <v>Mozambique</v>
      </c>
      <c r="C3164" s="22" t="s">
        <v>5935</v>
      </c>
      <c r="D3164" s="24">
        <f>VLOOKUP(A3164,[1]FloodArchive!$A$2:$P$6000,8,FALSE)</f>
        <v>35091</v>
      </c>
      <c r="E3164" s="24">
        <f>VLOOKUP(A3164,[1]FloodArchive!$A$2:$P$6000,9,FALSE)</f>
        <v>35093</v>
      </c>
      <c r="F3164" s="25">
        <f t="shared" si="153"/>
        <v>3</v>
      </c>
      <c r="G3164" s="23">
        <f>VLOOKUP(A3164,[1]FloodArchive!$A$2:$P$6000,11,FALSE)</f>
        <v>0</v>
      </c>
      <c r="H3164" s="23">
        <f>VLOOKUP(A3164,[1]FloodArchive!$A$2:$P$6000,12,FALSE)</f>
        <v>0</v>
      </c>
      <c r="I3164" s="36"/>
      <c r="J3164" s="23" t="str">
        <f>VLOOKUP(A3164,[1]FloodArchive!$A$2:$P$6000,13,FALSE)</f>
        <v>Heavy rain</v>
      </c>
      <c r="K3164" s="26">
        <f>VLOOKUP(A3164,[1]FloodArchive!$A$2:$P$6003,14,FALSE)</f>
        <v>1</v>
      </c>
      <c r="L3164" s="23">
        <f>VLOOKUP(A3164,[1]FloodArchive!$A$2:$P$6000,7,FALSE)</f>
        <v>12621.22</v>
      </c>
      <c r="M3164" s="27">
        <f t="shared" si="154"/>
        <v>4.5782225916926969</v>
      </c>
      <c r="N3164" s="23">
        <f>VLOOKUP(A3164,[1]FloodArchive!$A$2:$P$6000,5,FALSE)</f>
        <v>33.370699999999999</v>
      </c>
      <c r="O3164" s="23">
        <f>VLOOKUP(A3164,[1]FloodArchive!$A$2:$P$6000,6,FALSE)</f>
        <v>-24.904399999999999</v>
      </c>
      <c r="P3164" s="33" t="s">
        <v>5936</v>
      </c>
    </row>
    <row r="3165" spans="1:16" ht="39.950000000000003" customHeight="1" x14ac:dyDescent="0.2">
      <c r="A3165" s="138">
        <f t="shared" si="155"/>
        <v>1051</v>
      </c>
      <c r="B3165" s="21" t="str">
        <f>VLOOKUP(A3165,[1]FloodArchive!$A$2:$N$6000,3,FALSE)</f>
        <v>France</v>
      </c>
      <c r="C3165" s="22" t="s">
        <v>5937</v>
      </c>
      <c r="D3165" s="24">
        <f>VLOOKUP(A3165,[1]FloodArchive!$A$2:$P$6000,8,FALSE)</f>
        <v>35091</v>
      </c>
      <c r="E3165" s="24">
        <f>VLOOKUP(A3165,[1]FloodArchive!$A$2:$P$6000,9,FALSE)</f>
        <v>35094</v>
      </c>
      <c r="F3165" s="25">
        <f t="shared" si="153"/>
        <v>4</v>
      </c>
      <c r="G3165" s="23">
        <f>VLOOKUP(A3165,[1]FloodArchive!$A$2:$P$6000,11,FALSE)</f>
        <v>4</v>
      </c>
      <c r="H3165" s="23">
        <f>VLOOKUP(A3165,[1]FloodArchive!$A$2:$P$6000,12,FALSE)</f>
        <v>600</v>
      </c>
      <c r="I3165" s="36">
        <v>6000000</v>
      </c>
      <c r="J3165" s="23" t="str">
        <f>VLOOKUP(A3165,[1]FloodArchive!$A$2:$P$6000,13,FALSE)</f>
        <v>Heavy rain</v>
      </c>
      <c r="K3165" s="26">
        <f>VLOOKUP(A3165,[1]FloodArchive!$A$2:$P$6003,14,FALSE)</f>
        <v>1</v>
      </c>
      <c r="L3165" s="23">
        <f>VLOOKUP(A3165,[1]FloodArchive!$A$2:$P$6000,7,FALSE)</f>
        <v>2139.96</v>
      </c>
      <c r="M3165" s="27">
        <f t="shared" si="154"/>
        <v>3.9324656469474188</v>
      </c>
      <c r="N3165" s="23">
        <f>VLOOKUP(A3165,[1]FloodArchive!$A$2:$P$6000,5,FALSE)</f>
        <v>3.39445</v>
      </c>
      <c r="O3165" s="23">
        <f>VLOOKUP(A3165,[1]FloodArchive!$A$2:$P$6000,6,FALSE)</f>
        <v>43.442900000000002</v>
      </c>
      <c r="P3165" s="33" t="s">
        <v>5938</v>
      </c>
    </row>
    <row r="3166" spans="1:16" ht="39.950000000000003" customHeight="1" x14ac:dyDescent="0.2">
      <c r="A3166" s="138">
        <f t="shared" si="155"/>
        <v>1050</v>
      </c>
      <c r="B3166" s="21" t="str">
        <f>VLOOKUP(A3166,[1]FloodArchive!$A$2:$N$6000,3,FALSE)</f>
        <v>South Africa</v>
      </c>
      <c r="C3166" s="22" t="s">
        <v>5939</v>
      </c>
      <c r="D3166" s="24">
        <f>VLOOKUP(A3166,[1]FloodArchive!$A$2:$P$6000,8,FALSE)</f>
        <v>35088</v>
      </c>
      <c r="E3166" s="24">
        <f>VLOOKUP(A3166,[1]FloodArchive!$A$2:$P$6000,9,FALSE)</f>
        <v>35091</v>
      </c>
      <c r="F3166" s="25">
        <f t="shared" si="153"/>
        <v>4</v>
      </c>
      <c r="G3166" s="23">
        <f>VLOOKUP(A3166,[1]FloodArchive!$A$2:$P$6000,11,FALSE)</f>
        <v>4</v>
      </c>
      <c r="H3166" s="23">
        <f>VLOOKUP(A3166,[1]FloodArchive!$A$2:$P$6000,12,FALSE)</f>
        <v>1200</v>
      </c>
      <c r="I3166" s="36"/>
      <c r="J3166" s="23" t="str">
        <f>VLOOKUP(A3166,[1]FloodArchive!$A$2:$P$6000,13,FALSE)</f>
        <v>Heavy rain</v>
      </c>
      <c r="K3166" s="26">
        <f>VLOOKUP(A3166,[1]FloodArchive!$A$2:$P$6003,14,FALSE)</f>
        <v>1</v>
      </c>
      <c r="L3166" s="23">
        <f>VLOOKUP(A3166,[1]FloodArchive!$A$2:$P$6000,7,FALSE)</f>
        <v>91482.85</v>
      </c>
      <c r="M3166" s="27">
        <f t="shared" si="154"/>
        <v>5.5633996772145027</v>
      </c>
      <c r="N3166" s="23">
        <f>VLOOKUP(A3166,[1]FloodArchive!$A$2:$P$6000,5,FALSE)</f>
        <v>29.516400000000001</v>
      </c>
      <c r="O3166" s="23">
        <f>VLOOKUP(A3166,[1]FloodArchive!$A$2:$P$6000,6,FALSE)</f>
        <v>-28.076000000000001</v>
      </c>
      <c r="P3166" s="33" t="s">
        <v>5940</v>
      </c>
    </row>
    <row r="3167" spans="1:16" ht="39.950000000000003" customHeight="1" x14ac:dyDescent="0.2">
      <c r="A3167" s="138">
        <f t="shared" si="155"/>
        <v>1049</v>
      </c>
      <c r="B3167" s="21" t="str">
        <f>VLOOKUP(A3167,[1]FloodArchive!$A$2:$N$6000,3,FALSE)</f>
        <v>Morocco</v>
      </c>
      <c r="C3167" s="22" t="s">
        <v>5941</v>
      </c>
      <c r="D3167" s="24">
        <f>VLOOKUP(A3167,[1]FloodArchive!$A$2:$P$6000,8,FALSE)</f>
        <v>35085</v>
      </c>
      <c r="E3167" s="24">
        <f>VLOOKUP(A3167,[1]FloodArchive!$A$2:$P$6000,9,FALSE)</f>
        <v>35096</v>
      </c>
      <c r="F3167" s="25">
        <f t="shared" si="153"/>
        <v>12</v>
      </c>
      <c r="G3167" s="23">
        <f>VLOOKUP(A3167,[1]FloodArchive!$A$2:$P$6000,11,FALSE)</f>
        <v>23</v>
      </c>
      <c r="H3167" s="23">
        <f>VLOOKUP(A3167,[1]FloodArchive!$A$2:$P$6000,12,FALSE)</f>
        <v>2400</v>
      </c>
      <c r="I3167" s="36"/>
      <c r="J3167" s="23" t="str">
        <f>VLOOKUP(A3167,[1]FloodArchive!$A$2:$P$6000,13,FALSE)</f>
        <v>Heavy rain</v>
      </c>
      <c r="K3167" s="26">
        <f>VLOOKUP(A3167,[1]FloodArchive!$A$2:$P$6003,14,FALSE)</f>
        <v>1</v>
      </c>
      <c r="L3167" s="23">
        <f>VLOOKUP(A3167,[1]FloodArchive!$A$2:$P$6000,7,FALSE)</f>
        <v>280206.59000000003</v>
      </c>
      <c r="M3167" s="27">
        <f t="shared" si="154"/>
        <v>6.5266595910123009</v>
      </c>
      <c r="N3167" s="23">
        <f>VLOOKUP(A3167,[1]FloodArchive!$A$2:$P$6000,5,FALSE)</f>
        <v>-6.0250700000000004</v>
      </c>
      <c r="O3167" s="23">
        <f>VLOOKUP(A3167,[1]FloodArchive!$A$2:$P$6000,6,FALSE)</f>
        <v>32.874499999999998</v>
      </c>
      <c r="P3167" s="33" t="s">
        <v>5942</v>
      </c>
    </row>
    <row r="3168" spans="1:16" ht="39.950000000000003" customHeight="1" x14ac:dyDescent="0.2">
      <c r="A3168" s="138">
        <f t="shared" si="155"/>
        <v>1048</v>
      </c>
      <c r="B3168" s="21" t="str">
        <f>VLOOKUP(A3168,[1]FloodArchive!$A$2:$N$6000,3,FALSE)</f>
        <v>Canada</v>
      </c>
      <c r="C3168" s="22" t="s">
        <v>5943</v>
      </c>
      <c r="D3168" s="24">
        <f>VLOOKUP(A3168,[1]FloodArchive!$A$2:$P$6000,8,FALSE)</f>
        <v>35083</v>
      </c>
      <c r="E3168" s="24">
        <f>VLOOKUP(A3168,[1]FloodArchive!$A$2:$P$6000,9,FALSE)</f>
        <v>35089</v>
      </c>
      <c r="F3168" s="25">
        <f t="shared" si="153"/>
        <v>7</v>
      </c>
      <c r="G3168" s="23">
        <f>VLOOKUP(A3168,[1]FloodArchive!$A$2:$P$6000,11,FALSE)</f>
        <v>0</v>
      </c>
      <c r="H3168" s="23">
        <f>VLOOKUP(A3168,[1]FloodArchive!$A$2:$P$6000,12,FALSE)</f>
        <v>12000</v>
      </c>
      <c r="I3168" s="36"/>
      <c r="J3168" s="23" t="str">
        <f>VLOOKUP(A3168,[1]FloodArchive!$A$2:$P$6000,13,FALSE)</f>
        <v>Ice jam/break-up</v>
      </c>
      <c r="K3168" s="26">
        <f>VLOOKUP(A3168,[1]FloodArchive!$A$2:$P$6003,14,FALSE)</f>
        <v>1</v>
      </c>
      <c r="L3168" s="23">
        <f>VLOOKUP(A3168,[1]FloodArchive!$A$2:$P$6000,7,FALSE)</f>
        <v>1270.17</v>
      </c>
      <c r="M3168" s="27">
        <f t="shared" si="154"/>
        <v>3.9489598909867354</v>
      </c>
      <c r="N3168" s="23">
        <f>VLOOKUP(A3168,[1]FloodArchive!$A$2:$P$6000,5,FALSE)</f>
        <v>-73.831199999999995</v>
      </c>
      <c r="O3168" s="23">
        <f>VLOOKUP(A3168,[1]FloodArchive!$A$2:$P$6000,6,FALSE)</f>
        <v>45.350499999999997</v>
      </c>
      <c r="P3168" s="33" t="s">
        <v>5944</v>
      </c>
    </row>
    <row r="3169" spans="1:16" ht="39.950000000000003" customHeight="1" x14ac:dyDescent="0.2">
      <c r="A3169" s="138">
        <f t="shared" si="155"/>
        <v>1047</v>
      </c>
      <c r="B3169" s="21" t="str">
        <f>VLOOKUP(A3169,[1]FloodArchive!$A$2:$N$6000,3,FALSE)</f>
        <v>Zimbabwe</v>
      </c>
      <c r="C3169" s="22" t="s">
        <v>5945</v>
      </c>
      <c r="D3169" s="24">
        <f>VLOOKUP(A3169,[1]FloodArchive!$A$2:$P$6000,8,FALSE)</f>
        <v>35080</v>
      </c>
      <c r="E3169" s="24">
        <f>VLOOKUP(A3169,[1]FloodArchive!$A$2:$P$6000,9,FALSE)</f>
        <v>35086</v>
      </c>
      <c r="F3169" s="25">
        <f t="shared" si="153"/>
        <v>7</v>
      </c>
      <c r="G3169" s="23">
        <f>VLOOKUP(A3169,[1]FloodArchive!$A$2:$P$6000,11,FALSE)</f>
        <v>0</v>
      </c>
      <c r="H3169" s="23">
        <f>VLOOKUP(A3169,[1]FloodArchive!$A$2:$P$6000,12,FALSE)</f>
        <v>0</v>
      </c>
      <c r="I3169" s="36"/>
      <c r="J3169" s="23" t="str">
        <f>VLOOKUP(A3169,[1]FloodArchive!$A$2:$P$6000,13,FALSE)</f>
        <v>Heavy rain</v>
      </c>
      <c r="K3169" s="26">
        <f>VLOOKUP(A3169,[1]FloodArchive!$A$2:$P$6003,14,FALSE)</f>
        <v>2</v>
      </c>
      <c r="L3169" s="23">
        <f>VLOOKUP(A3169,[1]FloodArchive!$A$2:$P$6000,7,FALSE)</f>
        <v>18896.39</v>
      </c>
      <c r="M3169" s="27">
        <f t="shared" si="154"/>
        <v>5.4225068793843878</v>
      </c>
      <c r="N3169" s="23">
        <f>VLOOKUP(A3169,[1]FloodArchive!$A$2:$P$6000,5,FALSE)</f>
        <v>28.684200000000001</v>
      </c>
      <c r="O3169" s="23">
        <f>VLOOKUP(A3169,[1]FloodArchive!$A$2:$P$6000,6,FALSE)</f>
        <v>-18.036200000000001</v>
      </c>
      <c r="P3169" s="33" t="s">
        <v>5946</v>
      </c>
    </row>
    <row r="3170" spans="1:16" ht="39.950000000000003" customHeight="1" x14ac:dyDescent="0.2">
      <c r="A3170" s="138">
        <f t="shared" si="155"/>
        <v>1046</v>
      </c>
      <c r="B3170" s="21" t="str">
        <f>VLOOKUP(A3170,[1]FloodArchive!$A$2:$N$6000,3,FALSE)</f>
        <v>USA</v>
      </c>
      <c r="C3170" s="22" t="s">
        <v>5947</v>
      </c>
      <c r="D3170" s="24">
        <f>VLOOKUP(A3170,[1]FloodArchive!$A$2:$P$6000,8,FALSE)</f>
        <v>35079</v>
      </c>
      <c r="E3170" s="24">
        <f>VLOOKUP(A3170,[1]FloodArchive!$A$2:$P$6000,9,FALSE)</f>
        <v>35085</v>
      </c>
      <c r="F3170" s="25">
        <f t="shared" si="153"/>
        <v>7</v>
      </c>
      <c r="G3170" s="23">
        <f>VLOOKUP(A3170,[1]FloodArchive!$A$2:$P$6000,11,FALSE)</f>
        <v>35</v>
      </c>
      <c r="H3170" s="23">
        <f>VLOOKUP(A3170,[1]FloodArchive!$A$2:$P$6000,12,FALSE)</f>
        <v>200000</v>
      </c>
      <c r="I3170" s="36">
        <v>532000000</v>
      </c>
      <c r="J3170" s="23" t="str">
        <f>VLOOKUP(A3170,[1]FloodArchive!$A$2:$P$6000,13,FALSE)</f>
        <v>Snowmelt</v>
      </c>
      <c r="K3170" s="26">
        <f>VLOOKUP(A3170,[1]FloodArchive!$A$2:$P$6003,14,FALSE)</f>
        <v>1</v>
      </c>
      <c r="L3170" s="23">
        <f>VLOOKUP(A3170,[1]FloodArchive!$A$2:$P$6000,7,FALSE)</f>
        <v>136058.51</v>
      </c>
      <c r="M3170" s="27">
        <f t="shared" si="154"/>
        <v>5.9788237506317401</v>
      </c>
      <c r="N3170" s="23">
        <f>VLOOKUP(A3170,[1]FloodArchive!$A$2:$P$6000,5,FALSE)</f>
        <v>-79.131900000000002</v>
      </c>
      <c r="O3170" s="23">
        <f>VLOOKUP(A3170,[1]FloodArchive!$A$2:$P$6000,6,FALSE)</f>
        <v>41.359000000000002</v>
      </c>
      <c r="P3170" s="33" t="s">
        <v>5948</v>
      </c>
    </row>
    <row r="3171" spans="1:16" ht="39.950000000000003" customHeight="1" x14ac:dyDescent="0.2">
      <c r="A3171" s="138">
        <f t="shared" si="155"/>
        <v>1045</v>
      </c>
      <c r="B3171" s="21" t="str">
        <f>VLOOKUP(A3171,[1]FloodArchive!$A$2:$N$6000,3,FALSE)</f>
        <v>Panama</v>
      </c>
      <c r="C3171" s="22" t="s">
        <v>5949</v>
      </c>
      <c r="D3171" s="24">
        <f>VLOOKUP(A3171,[1]FloodArchive!$A$2:$P$6000,8,FALSE)</f>
        <v>35078</v>
      </c>
      <c r="E3171" s="24">
        <f>VLOOKUP(A3171,[1]FloodArchive!$A$2:$P$6000,9,FALSE)</f>
        <v>35080</v>
      </c>
      <c r="F3171" s="25">
        <f t="shared" si="153"/>
        <v>3</v>
      </c>
      <c r="G3171" s="23">
        <f>VLOOKUP(A3171,[1]FloodArchive!$A$2:$P$6000,11,FALSE)</f>
        <v>6</v>
      </c>
      <c r="H3171" s="23">
        <f>VLOOKUP(A3171,[1]FloodArchive!$A$2:$P$6000,12,FALSE)</f>
        <v>0</v>
      </c>
      <c r="I3171" s="36"/>
      <c r="J3171" s="23" t="str">
        <f>VLOOKUP(A3171,[1]FloodArchive!$A$2:$P$6000,13,FALSE)</f>
        <v>Heavy rain</v>
      </c>
      <c r="K3171" s="26">
        <f>VLOOKUP(A3171,[1]FloodArchive!$A$2:$P$6003,14,FALSE)</f>
        <v>1</v>
      </c>
      <c r="L3171" s="23">
        <f>VLOOKUP(A3171,[1]FloodArchive!$A$2:$P$6000,7,FALSE)</f>
        <v>31005.41</v>
      </c>
      <c r="M3171" s="27">
        <f t="shared" si="154"/>
        <v>4.9685587333331362</v>
      </c>
      <c r="N3171" s="23">
        <f>VLOOKUP(A3171,[1]FloodArchive!$A$2:$P$6000,5,FALSE)</f>
        <v>-80.1678</v>
      </c>
      <c r="O3171" s="23">
        <f>VLOOKUP(A3171,[1]FloodArchive!$A$2:$P$6000,6,FALSE)</f>
        <v>8.8006399999999996</v>
      </c>
      <c r="P3171" s="33"/>
    </row>
    <row r="3172" spans="1:16" ht="39.950000000000003" customHeight="1" x14ac:dyDescent="0.2">
      <c r="A3172" s="138">
        <f t="shared" si="155"/>
        <v>1044</v>
      </c>
      <c r="B3172" s="21" t="str">
        <f>VLOOKUP(A3172,[1]FloodArchive!$A$2:$N$6000,3,FALSE)</f>
        <v>Mozambique</v>
      </c>
      <c r="C3172" s="22" t="s">
        <v>5950</v>
      </c>
      <c r="D3172" s="24">
        <f>VLOOKUP(A3172,[1]FloodArchive!$A$2:$P$6000,8,FALSE)</f>
        <v>35076</v>
      </c>
      <c r="E3172" s="24">
        <f>VLOOKUP(A3172,[1]FloodArchive!$A$2:$P$6000,9,FALSE)</f>
        <v>35079</v>
      </c>
      <c r="F3172" s="25">
        <f t="shared" si="153"/>
        <v>4</v>
      </c>
      <c r="G3172" s="23">
        <f>VLOOKUP(A3172,[1]FloodArchive!$A$2:$P$6000,11,FALSE)</f>
        <v>0</v>
      </c>
      <c r="H3172" s="23">
        <f>VLOOKUP(A3172,[1]FloodArchive!$A$2:$P$6000,12,FALSE)</f>
        <v>5000</v>
      </c>
      <c r="I3172" s="36"/>
      <c r="J3172" s="23" t="str">
        <f>VLOOKUP(A3172,[1]FloodArchive!$A$2:$P$6000,13,FALSE)</f>
        <v>Heavy rain</v>
      </c>
      <c r="K3172" s="26">
        <f>VLOOKUP(A3172,[1]FloodArchive!$A$2:$P$6003,14,FALSE)</f>
        <v>1</v>
      </c>
      <c r="L3172" s="23">
        <f>VLOOKUP(A3172,[1]FloodArchive!$A$2:$P$6000,7,FALSE)</f>
        <v>9872.23</v>
      </c>
      <c r="M3172" s="27">
        <f t="shared" si="154"/>
        <v>4.5964752561864213</v>
      </c>
      <c r="N3172" s="23">
        <f>VLOOKUP(A3172,[1]FloodArchive!$A$2:$P$6000,5,FALSE)</f>
        <v>32.447200000000002</v>
      </c>
      <c r="O3172" s="23">
        <f>VLOOKUP(A3172,[1]FloodArchive!$A$2:$P$6000,6,FALSE)</f>
        <v>-26.0746</v>
      </c>
      <c r="P3172" s="33" t="s">
        <v>5951</v>
      </c>
    </row>
    <row r="3173" spans="1:16" ht="39.950000000000003" customHeight="1" x14ac:dyDescent="0.2">
      <c r="A3173" s="138">
        <f t="shared" si="155"/>
        <v>1043</v>
      </c>
      <c r="B3173" s="21" t="str">
        <f>VLOOKUP(A3173,[1]FloodArchive!$A$2:$N$6000,3,FALSE)</f>
        <v>Philippines</v>
      </c>
      <c r="C3173" s="22" t="s">
        <v>5952</v>
      </c>
      <c r="D3173" s="24">
        <f>VLOOKUP(A3173,[1]FloodArchive!$A$2:$P$6000,8,FALSE)</f>
        <v>35070</v>
      </c>
      <c r="E3173" s="24">
        <f>VLOOKUP(A3173,[1]FloodArchive!$A$2:$P$6000,9,FALSE)</f>
        <v>35076</v>
      </c>
      <c r="F3173" s="25">
        <f t="shared" si="153"/>
        <v>7</v>
      </c>
      <c r="G3173" s="23">
        <f>VLOOKUP(A3173,[1]FloodArchive!$A$2:$P$6000,11,FALSE)</f>
        <v>0</v>
      </c>
      <c r="H3173" s="23">
        <f>VLOOKUP(A3173,[1]FloodArchive!$A$2:$P$6000,12,FALSE)</f>
        <v>2000</v>
      </c>
      <c r="I3173" s="36" t="s">
        <v>1691</v>
      </c>
      <c r="J3173" s="23" t="str">
        <f>VLOOKUP(A3173,[1]FloodArchive!$A$2:$P$6000,13,FALSE)</f>
        <v>Heavy rain</v>
      </c>
      <c r="K3173" s="26">
        <f>VLOOKUP(A3173,[1]FloodArchive!$A$2:$P$6003,14,FALSE)</f>
        <v>1</v>
      </c>
      <c r="L3173" s="23">
        <f>VLOOKUP(A3173,[1]FloodArchive!$A$2:$P$6000,7,FALSE)</f>
        <v>4871.58</v>
      </c>
      <c r="M3173" s="27">
        <f t="shared" si="154"/>
        <v>4.5327678788457506</v>
      </c>
      <c r="N3173" s="23">
        <f>VLOOKUP(A3173,[1]FloodArchive!$A$2:$P$6000,5,FALSE)</f>
        <v>126.10299999999999</v>
      </c>
      <c r="O3173" s="23">
        <f>VLOOKUP(A3173,[1]FloodArchive!$A$2:$P$6000,6,FALSE)</f>
        <v>8.7010100000000001</v>
      </c>
      <c r="P3173" s="33" t="s">
        <v>5953</v>
      </c>
    </row>
    <row r="3174" spans="1:16" ht="39.950000000000003" customHeight="1" x14ac:dyDescent="0.2">
      <c r="A3174" s="138">
        <f t="shared" si="155"/>
        <v>1042</v>
      </c>
      <c r="B3174" s="21" t="str">
        <f>VLOOKUP(A3174,[1]FloodArchive!$A$2:$N$6000,3,FALSE)</f>
        <v>Indonesia</v>
      </c>
      <c r="C3174" s="22" t="s">
        <v>387</v>
      </c>
      <c r="D3174" s="24">
        <f>VLOOKUP(A3174,[1]FloodArchive!$A$2:$P$6000,8,FALSE)</f>
        <v>35070</v>
      </c>
      <c r="E3174" s="24">
        <f>VLOOKUP(A3174,[1]FloodArchive!$A$2:$P$6000,9,FALSE)</f>
        <v>35073</v>
      </c>
      <c r="F3174" s="25">
        <f t="shared" si="153"/>
        <v>4</v>
      </c>
      <c r="G3174" s="23">
        <f>VLOOKUP(A3174,[1]FloodArchive!$A$2:$P$6000,11,FALSE)</f>
        <v>10</v>
      </c>
      <c r="H3174" s="23">
        <f>VLOOKUP(A3174,[1]FloodArchive!$A$2:$P$6000,12,FALSE)</f>
        <v>28000</v>
      </c>
      <c r="I3174" s="36"/>
      <c r="J3174" s="23" t="str">
        <f>VLOOKUP(A3174,[1]FloodArchive!$A$2:$P$6000,13,FALSE)</f>
        <v>Heavy rain</v>
      </c>
      <c r="K3174" s="26">
        <f>VLOOKUP(A3174,[1]FloodArchive!$A$2:$P$6003,14,FALSE)</f>
        <v>1</v>
      </c>
      <c r="L3174" s="23">
        <f>VLOOKUP(A3174,[1]FloodArchive!$A$2:$P$6000,7,FALSE)</f>
        <v>1173.8699999999999</v>
      </c>
      <c r="M3174" s="27">
        <f t="shared" si="154"/>
        <v>3.6716799950464041</v>
      </c>
      <c r="N3174" s="23">
        <f>VLOOKUP(A3174,[1]FloodArchive!$A$2:$P$6000,5,FALSE)</f>
        <v>106.84699999999999</v>
      </c>
      <c r="O3174" s="23">
        <f>VLOOKUP(A3174,[1]FloodArchive!$A$2:$P$6000,6,FALSE)</f>
        <v>-6.2575700000000003</v>
      </c>
      <c r="P3174" s="33" t="s">
        <v>5954</v>
      </c>
    </row>
    <row r="3175" spans="1:16" ht="39.950000000000003" customHeight="1" x14ac:dyDescent="0.2">
      <c r="A3175" s="138">
        <f t="shared" si="155"/>
        <v>1041</v>
      </c>
      <c r="B3175" s="21" t="str">
        <f>VLOOKUP(A3175,[1]FloodArchive!$A$2:$N$6000,3,FALSE)</f>
        <v>Brazil</v>
      </c>
      <c r="C3175" s="22" t="s">
        <v>5955</v>
      </c>
      <c r="D3175" s="24">
        <f>VLOOKUP(A3175,[1]FloodArchive!$A$2:$P$6000,8,FALSE)</f>
        <v>35058</v>
      </c>
      <c r="E3175" s="24">
        <f>VLOOKUP(A3175,[1]FloodArchive!$A$2:$P$6000,9,FALSE)</f>
        <v>35072</v>
      </c>
      <c r="F3175" s="25">
        <f t="shared" si="153"/>
        <v>15</v>
      </c>
      <c r="G3175" s="23">
        <f>VLOOKUP(A3175,[1]FloodArchive!$A$2:$P$6000,11,FALSE)</f>
        <v>100</v>
      </c>
      <c r="H3175" s="23">
        <f>VLOOKUP(A3175,[1]FloodArchive!$A$2:$P$6000,12,FALSE)</f>
        <v>30000</v>
      </c>
      <c r="I3175" s="36"/>
      <c r="J3175" s="23" t="str">
        <f>VLOOKUP(A3175,[1]FloodArchive!$A$2:$P$6000,13,FALSE)</f>
        <v>Heavy rain</v>
      </c>
      <c r="K3175" s="26">
        <f>VLOOKUP(A3175,[1]FloodArchive!$A$2:$P$6003,14,FALSE)</f>
        <v>1</v>
      </c>
      <c r="L3175" s="23">
        <f>VLOOKUP(A3175,[1]FloodArchive!$A$2:$P$6000,7,FALSE)</f>
        <v>1407835.69</v>
      </c>
      <c r="M3175" s="27">
        <f t="shared" si="154"/>
        <v>7.3246432298487436</v>
      </c>
      <c r="N3175" s="23">
        <f>VLOOKUP(A3175,[1]FloodArchive!$A$2:$P$6000,5,FALSE)</f>
        <v>-46.939799999999998</v>
      </c>
      <c r="O3175" s="23">
        <f>VLOOKUP(A3175,[1]FloodArchive!$A$2:$P$6000,6,FALSE)</f>
        <v>-21.6968</v>
      </c>
      <c r="P3175" s="33" t="s">
        <v>5911</v>
      </c>
    </row>
    <row r="3176" spans="1:16" ht="39.950000000000003" customHeight="1" x14ac:dyDescent="0.2">
      <c r="A3176" s="138">
        <f t="shared" si="155"/>
        <v>1040</v>
      </c>
      <c r="B3176" s="21" t="str">
        <f>VLOOKUP(A3176,[1]FloodArchive!$A$2:$N$6000,3,FALSE)</f>
        <v>Romania</v>
      </c>
      <c r="C3176" s="22" t="s">
        <v>5956</v>
      </c>
      <c r="D3176" s="24">
        <f>VLOOKUP(A3176,[1]FloodArchive!$A$2:$P$6000,8,FALSE)</f>
        <v>35061</v>
      </c>
      <c r="E3176" s="24">
        <f>VLOOKUP(A3176,[1]FloodArchive!$A$2:$P$6000,9,FALSE)</f>
        <v>35071</v>
      </c>
      <c r="F3176" s="25">
        <f t="shared" si="153"/>
        <v>11</v>
      </c>
      <c r="G3176" s="23">
        <f>VLOOKUP(A3176,[1]FloodArchive!$A$2:$P$6000,11,FALSE)</f>
        <v>2</v>
      </c>
      <c r="H3176" s="23">
        <f>VLOOKUP(A3176,[1]FloodArchive!$A$2:$P$6000,12,FALSE)</f>
        <v>19000</v>
      </c>
      <c r="I3176" s="36">
        <v>12000000</v>
      </c>
      <c r="J3176" s="23" t="str">
        <f>VLOOKUP(A3176,[1]FloodArchive!$A$2:$P$6000,13,FALSE)</f>
        <v>Heavy rain</v>
      </c>
      <c r="K3176" s="26">
        <f>VLOOKUP(A3176,[1]FloodArchive!$A$2:$P$6003,14,FALSE)</f>
        <v>2</v>
      </c>
      <c r="L3176" s="23">
        <f>VLOOKUP(A3176,[1]FloodArchive!$A$2:$P$6000,7,FALSE)</f>
        <v>186990.55</v>
      </c>
      <c r="M3176" s="27">
        <f t="shared" si="154"/>
        <v>6.6142423398370109</v>
      </c>
      <c r="N3176" s="23">
        <f>VLOOKUP(A3176,[1]FloodArchive!$A$2:$P$6000,5,FALSE)</f>
        <v>24.012599999999999</v>
      </c>
      <c r="O3176" s="23">
        <f>VLOOKUP(A3176,[1]FloodArchive!$A$2:$P$6000,6,FALSE)</f>
        <v>45.100700000000003</v>
      </c>
      <c r="P3176" s="33" t="s">
        <v>5957</v>
      </c>
    </row>
    <row r="3177" spans="1:16" ht="39.950000000000003" customHeight="1" x14ac:dyDescent="0.2">
      <c r="A3177" s="138">
        <f t="shared" si="155"/>
        <v>1039</v>
      </c>
      <c r="B3177" s="21" t="str">
        <f>VLOOKUP(A3177,[1]FloodArchive!$A$2:$N$6000,3,FALSE)</f>
        <v>South Africa</v>
      </c>
      <c r="C3177" s="22" t="s">
        <v>5958</v>
      </c>
      <c r="D3177" s="24">
        <f>VLOOKUP(A3177,[1]FloodArchive!$A$2:$P$6000,8,FALSE)</f>
        <v>35057</v>
      </c>
      <c r="E3177" s="24">
        <f>VLOOKUP(A3177,[1]FloodArchive!$A$2:$P$6000,9,FALSE)</f>
        <v>35060</v>
      </c>
      <c r="F3177" s="25">
        <f t="shared" si="153"/>
        <v>4</v>
      </c>
      <c r="G3177" s="23">
        <f>VLOOKUP(A3177,[1]FloodArchive!$A$2:$P$6000,11,FALSE)</f>
        <v>18</v>
      </c>
      <c r="H3177" s="23">
        <f>VLOOKUP(A3177,[1]FloodArchive!$A$2:$P$6000,12,FALSE)</f>
        <v>6000</v>
      </c>
      <c r="I3177" s="36">
        <v>600000000</v>
      </c>
      <c r="J3177" s="23" t="str">
        <f>VLOOKUP(A3177,[1]FloodArchive!$A$2:$P$6000,13,FALSE)</f>
        <v>Heavy rain</v>
      </c>
      <c r="K3177" s="26">
        <f>VLOOKUP(A3177,[1]FloodArchive!$A$2:$P$6003,14,FALSE)</f>
        <v>1</v>
      </c>
      <c r="L3177" s="23">
        <f>VLOOKUP(A3177,[1]FloodArchive!$A$2:$P$6000,7,FALSE)</f>
        <v>26828.55</v>
      </c>
      <c r="M3177" s="27">
        <f t="shared" si="154"/>
        <v>5.0306571923630825</v>
      </c>
      <c r="N3177" s="23">
        <f>VLOOKUP(A3177,[1]FloodArchive!$A$2:$P$6000,5,FALSE)</f>
        <v>31.061800000000002</v>
      </c>
      <c r="O3177" s="23">
        <f>VLOOKUP(A3177,[1]FloodArchive!$A$2:$P$6000,6,FALSE)</f>
        <v>-28.737400000000001</v>
      </c>
      <c r="P3177" s="33" t="s">
        <v>5959</v>
      </c>
    </row>
    <row r="3178" spans="1:16" ht="39.950000000000003" customHeight="1" x14ac:dyDescent="0.2">
      <c r="A3178" s="138">
        <f t="shared" si="155"/>
        <v>1038</v>
      </c>
      <c r="B3178" s="21" t="str">
        <f>VLOOKUP(A3178,[1]FloodArchive!$A$2:$N$6000,3,FALSE)</f>
        <v>Philippines</v>
      </c>
      <c r="C3178" s="22" t="s">
        <v>5960</v>
      </c>
      <c r="D3178" s="24">
        <f>VLOOKUP(A3178,[1]FloodArchive!$A$2:$P$6000,8,FALSE)</f>
        <v>35057</v>
      </c>
      <c r="E3178" s="24">
        <f>VLOOKUP(A3178,[1]FloodArchive!$A$2:$P$6000,9,FALSE)</f>
        <v>35060</v>
      </c>
      <c r="F3178" s="25">
        <f t="shared" si="153"/>
        <v>4</v>
      </c>
      <c r="G3178" s="23">
        <f>VLOOKUP(A3178,[1]FloodArchive!$A$2:$P$6000,11,FALSE)</f>
        <v>0</v>
      </c>
      <c r="H3178" s="23">
        <f>VLOOKUP(A3178,[1]FloodArchive!$A$2:$P$6000,12,FALSE)</f>
        <v>0</v>
      </c>
      <c r="I3178" s="36"/>
      <c r="J3178" s="23">
        <f>VLOOKUP(A3178,[1]FloodArchive!$A$2:$P$6000,13,FALSE)</f>
        <v>0</v>
      </c>
      <c r="K3178" s="26">
        <v>1</v>
      </c>
      <c r="L3178" s="23">
        <f>VLOOKUP(A3178,[1]FloodArchive!$A$2:$P$6000,7,FALSE)</f>
        <v>10938.81</v>
      </c>
      <c r="M3178" s="27">
        <f t="shared" si="154"/>
        <v>4.6410300703140797</v>
      </c>
      <c r="N3178" s="23">
        <f>VLOOKUP(A3178,[1]FloodArchive!$A$2:$P$6000,5,FALSE)</f>
        <v>124.471</v>
      </c>
      <c r="O3178" s="23">
        <f>VLOOKUP(A3178,[1]FloodArchive!$A$2:$P$6000,6,FALSE)</f>
        <v>6.7693899999999996</v>
      </c>
      <c r="P3178" s="33" t="s">
        <v>5961</v>
      </c>
    </row>
    <row r="3179" spans="1:16" ht="39.950000000000003" customHeight="1" x14ac:dyDescent="0.2">
      <c r="A3179" s="138">
        <f t="shared" si="155"/>
        <v>1037</v>
      </c>
      <c r="B3179" s="21" t="str">
        <f>VLOOKUP(A3179,[1]FloodArchive!$A$2:$N$6000,3,FALSE)</f>
        <v>Philippines</v>
      </c>
      <c r="C3179" s="22" t="s">
        <v>5962</v>
      </c>
      <c r="D3179" s="24">
        <f>VLOOKUP(A3179,[1]FloodArchive!$A$2:$P$6000,8,FALSE)</f>
        <v>35057</v>
      </c>
      <c r="E3179" s="24">
        <f>VLOOKUP(A3179,[1]FloodArchive!$A$2:$P$6000,9,FALSE)</f>
        <v>35060</v>
      </c>
      <c r="F3179" s="25">
        <f t="shared" ref="F3179:F3242" si="156">E3179-D3179+1</f>
        <v>4</v>
      </c>
      <c r="G3179" s="23">
        <f>VLOOKUP(A3179,[1]FloodArchive!$A$2:$P$6000,11,FALSE)</f>
        <v>18</v>
      </c>
      <c r="H3179" s="23">
        <f>VLOOKUP(A3179,[1]FloodArchive!$A$2:$P$6000,12,FALSE)</f>
        <v>6000</v>
      </c>
      <c r="I3179" s="36"/>
      <c r="J3179" s="23" t="str">
        <f>VLOOKUP(A3179,[1]FloodArchive!$A$2:$P$6000,13,FALSE)</f>
        <v>Heavy rain</v>
      </c>
      <c r="K3179" s="26">
        <f>VLOOKUP(A3179,[1]FloodArchive!$A$2:$P$6003,14,FALSE)</f>
        <v>1</v>
      </c>
      <c r="L3179" s="23">
        <f>VLOOKUP(A3179,[1]FloodArchive!$A$2:$P$6000,7,FALSE)</f>
        <v>19778.419999999998</v>
      </c>
      <c r="M3179" s="27">
        <f t="shared" si="154"/>
        <v>4.8982515863399492</v>
      </c>
      <c r="N3179" s="23">
        <f>VLOOKUP(A3179,[1]FloodArchive!$A$2:$P$6000,5,FALSE)</f>
        <v>121.925</v>
      </c>
      <c r="O3179" s="23">
        <f>VLOOKUP(A3179,[1]FloodArchive!$A$2:$P$6000,6,FALSE)</f>
        <v>17.534500000000001</v>
      </c>
      <c r="P3179" s="33"/>
    </row>
    <row r="3180" spans="1:16" ht="39.950000000000003" customHeight="1" x14ac:dyDescent="0.2">
      <c r="A3180" s="138">
        <f t="shared" si="155"/>
        <v>1036</v>
      </c>
      <c r="B3180" s="21" t="str">
        <f>VLOOKUP(A3180,[1]FloodArchive!$A$2:$N$6000,3,FALSE)</f>
        <v>United Arab Emerates</v>
      </c>
      <c r="C3180" s="22" t="s">
        <v>5963</v>
      </c>
      <c r="D3180" s="24">
        <f>VLOOKUP(A3180,[1]FloodArchive!$A$2:$P$6000,8,FALSE)</f>
        <v>35052</v>
      </c>
      <c r="E3180" s="24">
        <f>VLOOKUP(A3180,[1]FloodArchive!$A$2:$P$6000,9,FALSE)</f>
        <v>35066</v>
      </c>
      <c r="F3180" s="25">
        <f t="shared" si="156"/>
        <v>15</v>
      </c>
      <c r="G3180" s="23">
        <f>VLOOKUP(A3180,[1]FloodArchive!$A$2:$P$6000,11,FALSE)</f>
        <v>0</v>
      </c>
      <c r="H3180" s="23">
        <f>VLOOKUP(A3180,[1]FloodArchive!$A$2:$P$6000,12,FALSE)</f>
        <v>4000</v>
      </c>
      <c r="I3180" s="36"/>
      <c r="J3180" s="23" t="str">
        <f>VLOOKUP(A3180,[1]FloodArchive!$A$2:$P$6000,13,FALSE)</f>
        <v>Heavy rain</v>
      </c>
      <c r="K3180" s="26">
        <f>VLOOKUP(A3180,[1]FloodArchive!$A$2:$P$6003,14,FALSE)</f>
        <v>1</v>
      </c>
      <c r="L3180" s="23">
        <f>VLOOKUP(A3180,[1]FloodArchive!$A$2:$P$6000,7,FALSE)</f>
        <v>2987.04</v>
      </c>
      <c r="M3180" s="27">
        <f t="shared" si="154"/>
        <v>4.6513322974157392</v>
      </c>
      <c r="N3180" s="23">
        <f>VLOOKUP(A3180,[1]FloodArchive!$A$2:$P$6000,5,FALSE)</f>
        <v>56.1541</v>
      </c>
      <c r="O3180" s="23">
        <f>VLOOKUP(A3180,[1]FloodArchive!$A$2:$P$6000,6,FALSE)</f>
        <v>25.1783</v>
      </c>
      <c r="P3180" s="33" t="s">
        <v>5964</v>
      </c>
    </row>
    <row r="3181" spans="1:16" ht="39.950000000000003" customHeight="1" x14ac:dyDescent="0.2">
      <c r="A3181" s="138">
        <f t="shared" si="155"/>
        <v>1035</v>
      </c>
      <c r="B3181" s="21" t="str">
        <f>VLOOKUP(A3181,[1]FloodArchive!$A$2:$N$6000,3,FALSE)</f>
        <v>Philippines</v>
      </c>
      <c r="C3181" s="22" t="s">
        <v>5965</v>
      </c>
      <c r="D3181" s="24">
        <f>VLOOKUP(A3181,[1]FloodArchive!$A$2:$P$6000,8,FALSE)</f>
        <v>35043</v>
      </c>
      <c r="E3181" s="24">
        <f>VLOOKUP(A3181,[1]FloodArchive!$A$2:$P$6000,9,FALSE)</f>
        <v>35049</v>
      </c>
      <c r="F3181" s="25">
        <f t="shared" si="156"/>
        <v>7</v>
      </c>
      <c r="G3181" s="23">
        <f>VLOOKUP(A3181,[1]FloodArchive!$A$2:$P$6000,11,FALSE)</f>
        <v>12</v>
      </c>
      <c r="H3181" s="23">
        <f>VLOOKUP(A3181,[1]FloodArchive!$A$2:$P$6000,12,FALSE)</f>
        <v>9000</v>
      </c>
      <c r="I3181" s="36"/>
      <c r="J3181" s="23" t="str">
        <f>VLOOKUP(A3181,[1]FloodArchive!$A$2:$P$6000,13,FALSE)</f>
        <v>Brief torrential rain</v>
      </c>
      <c r="K3181" s="26">
        <f>VLOOKUP(A3181,[1]FloodArchive!$A$2:$P$6003,14,FALSE)</f>
        <v>1</v>
      </c>
      <c r="L3181" s="23">
        <f>VLOOKUP(A3181,[1]FloodArchive!$A$2:$P$6000,7,FALSE)</f>
        <v>6966.61</v>
      </c>
      <c r="M3181" s="27">
        <f t="shared" si="154"/>
        <v>4.6881195388524333</v>
      </c>
      <c r="N3181" s="23">
        <f>VLOOKUP(A3181,[1]FloodArchive!$A$2:$P$6000,5,FALSE)</f>
        <v>125.619</v>
      </c>
      <c r="O3181" s="23">
        <f>VLOOKUP(A3181,[1]FloodArchive!$A$2:$P$6000,6,FALSE)</f>
        <v>7.2065400000000004</v>
      </c>
      <c r="P3181" s="33"/>
    </row>
    <row r="3182" spans="1:16" ht="39.950000000000003" customHeight="1" x14ac:dyDescent="0.2">
      <c r="A3182" s="138">
        <f t="shared" si="155"/>
        <v>1034</v>
      </c>
      <c r="B3182" s="21" t="str">
        <f>VLOOKUP(A3182,[1]FloodArchive!$A$2:$N$6000,3,FALSE)</f>
        <v>Canada</v>
      </c>
      <c r="C3182" s="22" t="s">
        <v>5966</v>
      </c>
      <c r="D3182" s="24">
        <f>VLOOKUP(A3182,[1]FloodArchive!$A$2:$P$6000,8,FALSE)</f>
        <v>35032</v>
      </c>
      <c r="E3182" s="24">
        <f>VLOOKUP(A3182,[1]FloodArchive!$A$2:$P$6000,9,FALSE)</f>
        <v>35040</v>
      </c>
      <c r="F3182" s="25">
        <f t="shared" si="156"/>
        <v>9</v>
      </c>
      <c r="G3182" s="23">
        <f>VLOOKUP(A3182,[1]FloodArchive!$A$2:$P$6000,11,FALSE)</f>
        <v>0</v>
      </c>
      <c r="H3182" s="23">
        <f>VLOOKUP(A3182,[1]FloodArchive!$A$2:$P$6000,12,FALSE)</f>
        <v>0</v>
      </c>
      <c r="I3182" s="36">
        <v>100000000</v>
      </c>
      <c r="J3182" s="23" t="str">
        <f>VLOOKUP(A3182,[1]FloodArchive!$A$2:$P$6000,13,FALSE)</f>
        <v>Rain and snowmelt</v>
      </c>
      <c r="K3182" s="26">
        <f>VLOOKUP(A3182,[1]FloodArchive!$A$2:$P$6003,14,FALSE)</f>
        <v>2</v>
      </c>
      <c r="L3182" s="23">
        <f>VLOOKUP(A3182,[1]FloodArchive!$A$2:$P$6000,7,FALSE)</f>
        <v>31440.12</v>
      </c>
      <c r="M3182" s="27">
        <f t="shared" si="154"/>
        <v>5.752756700080039</v>
      </c>
      <c r="N3182" s="23">
        <f>VLOOKUP(A3182,[1]FloodArchive!$A$2:$P$6000,5,FALSE)</f>
        <v>-118.244</v>
      </c>
      <c r="O3182" s="23">
        <f>VLOOKUP(A3182,[1]FloodArchive!$A$2:$P$6000,6,FALSE)</f>
        <v>49.8461</v>
      </c>
      <c r="P3182" s="33" t="s">
        <v>5967</v>
      </c>
    </row>
    <row r="3183" spans="1:16" ht="39.950000000000003" customHeight="1" x14ac:dyDescent="0.2">
      <c r="A3183" s="138">
        <f t="shared" si="155"/>
        <v>1033</v>
      </c>
      <c r="B3183" s="21" t="str">
        <f>VLOOKUP(A3183,[1]FloodArchive!$A$2:$N$6000,3,FALSE)</f>
        <v>USA</v>
      </c>
      <c r="C3183" s="22" t="s">
        <v>5968</v>
      </c>
      <c r="D3183" s="24">
        <f>VLOOKUP(A3183,[1]FloodArchive!$A$2:$P$6000,8,FALSE)</f>
        <v>35031</v>
      </c>
      <c r="E3183" s="24">
        <f>VLOOKUP(A3183,[1]FloodArchive!$A$2:$P$6000,9,FALSE)</f>
        <v>35043</v>
      </c>
      <c r="F3183" s="25">
        <f t="shared" si="156"/>
        <v>13</v>
      </c>
      <c r="G3183" s="23">
        <f>VLOOKUP(A3183,[1]FloodArchive!$A$2:$P$6000,11,FALSE)</f>
        <v>2</v>
      </c>
      <c r="H3183" s="23">
        <f>VLOOKUP(A3183,[1]FloodArchive!$A$2:$P$6000,12,FALSE)</f>
        <v>15000</v>
      </c>
      <c r="I3183" s="36"/>
      <c r="J3183" s="23" t="str">
        <f>VLOOKUP(A3183,[1]FloodArchive!$A$2:$P$6000,13,FALSE)</f>
        <v>Rain and snowmelt</v>
      </c>
      <c r="K3183" s="26">
        <f>VLOOKUP(A3183,[1]FloodArchive!$A$2:$P$6003,14,FALSE)</f>
        <v>2</v>
      </c>
      <c r="L3183" s="23">
        <f>VLOOKUP(A3183,[1]FloodArchive!$A$2:$P$6000,7,FALSE)</f>
        <v>111709.95</v>
      </c>
      <c r="M3183" s="27">
        <f t="shared" si="154"/>
        <v>6.4630652053983635</v>
      </c>
      <c r="N3183" s="23">
        <f>VLOOKUP(A3183,[1]FloodArchive!$A$2:$P$6000,5,FALSE)</f>
        <v>-122.706</v>
      </c>
      <c r="O3183" s="23">
        <f>VLOOKUP(A3183,[1]FloodArchive!$A$2:$P$6000,6,FALSE)</f>
        <v>46.528700000000001</v>
      </c>
      <c r="P3183" s="33"/>
    </row>
    <row r="3184" spans="1:16" ht="39.950000000000003" customHeight="1" x14ac:dyDescent="0.2">
      <c r="A3184" s="138">
        <f t="shared" si="155"/>
        <v>1032</v>
      </c>
      <c r="B3184" s="21" t="str">
        <f>VLOOKUP(A3184,[1]FloodArchive!$A$2:$N$6000,3,FALSE)</f>
        <v>Bangladesh</v>
      </c>
      <c r="C3184" s="22" t="s">
        <v>5969</v>
      </c>
      <c r="D3184" s="24">
        <f>VLOOKUP(A3184,[1]FloodArchive!$A$2:$P$6000,8,FALSE)</f>
        <v>35013</v>
      </c>
      <c r="E3184" s="24">
        <f>VLOOKUP(A3184,[1]FloodArchive!$A$2:$P$6000,9,FALSE)</f>
        <v>35016</v>
      </c>
      <c r="F3184" s="25">
        <f t="shared" si="156"/>
        <v>4</v>
      </c>
      <c r="G3184" s="23">
        <f>VLOOKUP(A3184,[1]FloodArchive!$A$2:$P$6000,11,FALSE)</f>
        <v>45</v>
      </c>
      <c r="H3184" s="23">
        <f>VLOOKUP(A3184,[1]FloodArchive!$A$2:$P$6000,12,FALSE)</f>
        <v>0</v>
      </c>
      <c r="I3184" s="36"/>
      <c r="J3184" s="23" t="str">
        <f>VLOOKUP(A3184,[1]FloodArchive!$A$2:$P$6000,13,FALSE)</f>
        <v>Tropical cyclone</v>
      </c>
      <c r="K3184" s="26">
        <f>VLOOKUP(A3184,[1]FloodArchive!$A$2:$P$6003,14,FALSE)</f>
        <v>1</v>
      </c>
      <c r="L3184" s="23">
        <f>VLOOKUP(A3184,[1]FloodArchive!$A$2:$P$6000,7,FALSE)</f>
        <v>20679.759999999998</v>
      </c>
      <c r="M3184" s="27">
        <f t="shared" si="154"/>
        <v>4.9176054855525519</v>
      </c>
      <c r="N3184" s="23">
        <f>VLOOKUP(A3184,[1]FloodArchive!$A$2:$P$6000,5,FALSE)</f>
        <v>90.3001</v>
      </c>
      <c r="O3184" s="23">
        <f>VLOOKUP(A3184,[1]FloodArchive!$A$2:$P$6000,6,FALSE)</f>
        <v>22.416599999999999</v>
      </c>
      <c r="P3184" s="33" t="s">
        <v>5970</v>
      </c>
    </row>
    <row r="3185" spans="1:16" ht="39.950000000000003" customHeight="1" x14ac:dyDescent="0.2">
      <c r="A3185" s="138">
        <f t="shared" si="155"/>
        <v>1031</v>
      </c>
      <c r="B3185" s="21" t="str">
        <f>VLOOKUP(A3185,[1]FloodArchive!$A$2:$N$6000,3,FALSE)</f>
        <v>Somalia</v>
      </c>
      <c r="C3185" s="22" t="s">
        <v>5971</v>
      </c>
      <c r="D3185" s="24">
        <f>VLOOKUP(A3185,[1]FloodArchive!$A$2:$P$6000,8,FALSE)</f>
        <v>35007</v>
      </c>
      <c r="E3185" s="24">
        <f>VLOOKUP(A3185,[1]FloodArchive!$A$2:$P$6000,9,FALSE)</f>
        <v>35010</v>
      </c>
      <c r="F3185" s="25">
        <f t="shared" si="156"/>
        <v>4</v>
      </c>
      <c r="G3185" s="23">
        <f>VLOOKUP(A3185,[1]FloodArchive!$A$2:$P$6000,11,FALSE)</f>
        <v>20</v>
      </c>
      <c r="H3185" s="23">
        <f>VLOOKUP(A3185,[1]FloodArchive!$A$2:$P$6000,12,FALSE)</f>
        <v>300</v>
      </c>
      <c r="I3185" s="36"/>
      <c r="J3185" s="23" t="str">
        <f>VLOOKUP(A3185,[1]FloodArchive!$A$2:$P$6000,13,FALSE)</f>
        <v>Heavy rain</v>
      </c>
      <c r="K3185" s="26">
        <f>VLOOKUP(A3185,[1]FloodArchive!$A$2:$P$6003,14,FALSE)</f>
        <v>1</v>
      </c>
      <c r="L3185" s="23">
        <f>VLOOKUP(A3185,[1]FloodArchive!$A$2:$P$6000,7,FALSE)</f>
        <v>6308.13</v>
      </c>
      <c r="M3185" s="27">
        <f t="shared" ref="M3185:M3248" si="157">LOG(F3185*K3185*L3185)</f>
        <v>4.40196062615935</v>
      </c>
      <c r="N3185" s="23">
        <f>VLOOKUP(A3185,[1]FloodArchive!$A$2:$P$6000,5,FALSE)</f>
        <v>45.335900000000002</v>
      </c>
      <c r="O3185" s="23">
        <f>VLOOKUP(A3185,[1]FloodArchive!$A$2:$P$6000,6,FALSE)</f>
        <v>2.21007</v>
      </c>
      <c r="P3185" s="33" t="s">
        <v>5972</v>
      </c>
    </row>
    <row r="3186" spans="1:16" ht="39.950000000000003" customHeight="1" x14ac:dyDescent="0.2">
      <c r="A3186" s="138">
        <f t="shared" si="155"/>
        <v>1030</v>
      </c>
      <c r="B3186" s="21" t="str">
        <f>VLOOKUP(A3186,[1]FloodArchive!$A$2:$N$6000,3,FALSE)</f>
        <v>Turkey</v>
      </c>
      <c r="C3186" s="22" t="s">
        <v>882</v>
      </c>
      <c r="D3186" s="24">
        <f>VLOOKUP(A3186,[1]FloodArchive!$A$2:$P$6000,8,FALSE)</f>
        <v>35007</v>
      </c>
      <c r="E3186" s="24">
        <f>VLOOKUP(A3186,[1]FloodArchive!$A$2:$P$6000,9,FALSE)</f>
        <v>35011</v>
      </c>
      <c r="F3186" s="25">
        <f t="shared" si="156"/>
        <v>5</v>
      </c>
      <c r="G3186" s="23">
        <f>VLOOKUP(A3186,[1]FloodArchive!$A$2:$P$6000,11,FALSE)</f>
        <v>62</v>
      </c>
      <c r="H3186" s="23">
        <f>VLOOKUP(A3186,[1]FloodArchive!$A$2:$P$6000,12,FALSE)</f>
        <v>4800</v>
      </c>
      <c r="I3186" s="36" t="s">
        <v>1691</v>
      </c>
      <c r="J3186" s="23" t="str">
        <f>VLOOKUP(A3186,[1]FloodArchive!$A$2:$P$6000,13,FALSE)</f>
        <v>Heavy rain</v>
      </c>
      <c r="K3186" s="26">
        <f>VLOOKUP(A3186,[1]FloodArchive!$A$2:$P$6003,14,FALSE)</f>
        <v>2</v>
      </c>
      <c r="L3186" s="23">
        <f>VLOOKUP(A3186,[1]FloodArchive!$A$2:$P$6000,7,FALSE)</f>
        <v>14859.86</v>
      </c>
      <c r="M3186" s="27">
        <f t="shared" si="157"/>
        <v>5.1720147178018188</v>
      </c>
      <c r="N3186" s="23">
        <f>VLOOKUP(A3186,[1]FloodArchive!$A$2:$P$6000,5,FALSE)</f>
        <v>27.119299999999999</v>
      </c>
      <c r="O3186" s="23">
        <f>VLOOKUP(A3186,[1]FloodArchive!$A$2:$P$6000,6,FALSE)</f>
        <v>38.652000000000001</v>
      </c>
      <c r="P3186" s="33" t="s">
        <v>5973</v>
      </c>
    </row>
    <row r="3187" spans="1:16" ht="39.950000000000003" customHeight="1" x14ac:dyDescent="0.2">
      <c r="A3187" s="138">
        <f t="shared" si="155"/>
        <v>1029</v>
      </c>
      <c r="B3187" s="21" t="str">
        <f>VLOOKUP(A3187,[1]FloodArchive!$A$2:$N$6000,3,FALSE)</f>
        <v>Saudi Arabia</v>
      </c>
      <c r="C3187" s="22" t="s">
        <v>5974</v>
      </c>
      <c r="D3187" s="24">
        <f>VLOOKUP(A3187,[1]FloodArchive!$A$2:$P$6000,8,FALSE)</f>
        <v>35007</v>
      </c>
      <c r="E3187" s="24">
        <f>VLOOKUP(A3187,[1]FloodArchive!$A$2:$P$6000,9,FALSE)</f>
        <v>35008</v>
      </c>
      <c r="F3187" s="25">
        <f t="shared" si="156"/>
        <v>2</v>
      </c>
      <c r="G3187" s="23">
        <f>VLOOKUP(A3187,[1]FloodArchive!$A$2:$P$6000,11,FALSE)</f>
        <v>5</v>
      </c>
      <c r="H3187" s="23">
        <f>VLOOKUP(A3187,[1]FloodArchive!$A$2:$P$6000,12,FALSE)</f>
        <v>0</v>
      </c>
      <c r="I3187" s="36">
        <v>95000000</v>
      </c>
      <c r="J3187" s="23" t="str">
        <f>VLOOKUP(A3187,[1]FloodArchive!$A$2:$P$6000,13,FALSE)</f>
        <v>Heavy rain</v>
      </c>
      <c r="K3187" s="26">
        <f>VLOOKUP(A3187,[1]FloodArchive!$A$2:$P$6003,14,FALSE)</f>
        <v>2</v>
      </c>
      <c r="L3187" s="23">
        <f>VLOOKUP(A3187,[1]FloodArchive!$A$2:$P$6000,7,FALSE)</f>
        <v>34495.300000000003</v>
      </c>
      <c r="M3187" s="27">
        <f t="shared" si="157"/>
        <v>5.1398199176153021</v>
      </c>
      <c r="N3187" s="23">
        <f>VLOOKUP(A3187,[1]FloodArchive!$A$2:$P$6000,5,FALSE)</f>
        <v>40.145400000000002</v>
      </c>
      <c r="O3187" s="23">
        <f>VLOOKUP(A3187,[1]FloodArchive!$A$2:$P$6000,6,FALSE)</f>
        <v>21.123899999999999</v>
      </c>
      <c r="P3187" s="33" t="s">
        <v>5975</v>
      </c>
    </row>
    <row r="3188" spans="1:16" ht="39.950000000000003" customHeight="1" x14ac:dyDescent="0.2">
      <c r="A3188" s="138">
        <f t="shared" si="155"/>
        <v>1028</v>
      </c>
      <c r="B3188" s="21" t="str">
        <f>VLOOKUP(A3188,[1]FloodArchive!$A$2:$N$6000,3,FALSE)</f>
        <v>Philippines</v>
      </c>
      <c r="C3188" s="22" t="s">
        <v>5307</v>
      </c>
      <c r="D3188" s="24">
        <f>VLOOKUP(A3188,[1]FloodArchive!$A$2:$P$6000,8,FALSE)</f>
        <v>35000</v>
      </c>
      <c r="E3188" s="24">
        <f>VLOOKUP(A3188,[1]FloodArchive!$A$2:$P$6000,9,FALSE)</f>
        <v>35008</v>
      </c>
      <c r="F3188" s="25">
        <f t="shared" si="156"/>
        <v>9</v>
      </c>
      <c r="G3188" s="23">
        <f>VLOOKUP(A3188,[1]FloodArchive!$A$2:$P$6000,11,FALSE)</f>
        <v>765</v>
      </c>
      <c r="H3188" s="23">
        <f>VLOOKUP(A3188,[1]FloodArchive!$A$2:$P$6000,12,FALSE)</f>
        <v>766000</v>
      </c>
      <c r="I3188" s="36">
        <v>2000000</v>
      </c>
      <c r="J3188" s="23" t="str">
        <f>VLOOKUP(A3188,[1]FloodArchive!$A$2:$P$6000,13,FALSE)</f>
        <v>Tropical cyclone</v>
      </c>
      <c r="K3188" s="26">
        <f>VLOOKUP(A3188,[1]FloodArchive!$A$2:$P$6003,14,FALSE)</f>
        <v>1</v>
      </c>
      <c r="L3188" s="23">
        <f>VLOOKUP(A3188,[1]FloodArchive!$A$2:$P$6000,7,FALSE)</f>
        <v>209708.23</v>
      </c>
      <c r="M3188" s="27">
        <f t="shared" si="157"/>
        <v>6.2758579841271276</v>
      </c>
      <c r="N3188" s="23">
        <f>VLOOKUP(A3188,[1]FloodArchive!$A$2:$P$6000,5,FALSE)</f>
        <v>122.518</v>
      </c>
      <c r="O3188" s="23">
        <f>VLOOKUP(A3188,[1]FloodArchive!$A$2:$P$6000,6,FALSE)</f>
        <v>13.2727</v>
      </c>
      <c r="P3188" s="33" t="s">
        <v>5976</v>
      </c>
    </row>
    <row r="3189" spans="1:16" ht="39.950000000000003" customHeight="1" x14ac:dyDescent="0.2">
      <c r="A3189" s="138">
        <f t="shared" si="155"/>
        <v>1027</v>
      </c>
      <c r="B3189" s="21" t="str">
        <f>VLOOKUP(A3189,[1]FloodArchive!$A$2:$N$6000,3,FALSE)</f>
        <v>India</v>
      </c>
      <c r="C3189" s="22" t="s">
        <v>5977</v>
      </c>
      <c r="D3189" s="24">
        <f>VLOOKUP(A3189,[1]FloodArchive!$A$2:$P$6000,8,FALSE)</f>
        <v>34992</v>
      </c>
      <c r="E3189" s="24">
        <f>VLOOKUP(A3189,[1]FloodArchive!$A$2:$P$6000,9,FALSE)</f>
        <v>34995</v>
      </c>
      <c r="F3189" s="25">
        <f t="shared" si="156"/>
        <v>4</v>
      </c>
      <c r="G3189" s="23">
        <f>VLOOKUP(A3189,[1]FloodArchive!$A$2:$P$6000,11,FALSE)</f>
        <v>94</v>
      </c>
      <c r="H3189" s="23">
        <f>VLOOKUP(A3189,[1]FloodArchive!$A$2:$P$6000,12,FALSE)</f>
        <v>12000</v>
      </c>
      <c r="I3189" s="36"/>
      <c r="J3189" s="23" t="str">
        <f>VLOOKUP(A3189,[1]FloodArchive!$A$2:$P$6000,13,FALSE)</f>
        <v>Tropical cyclone</v>
      </c>
      <c r="K3189" s="26">
        <f>VLOOKUP(A3189,[1]FloodArchive!$A$2:$P$6003,14,FALSE)</f>
        <v>1</v>
      </c>
      <c r="L3189" s="23">
        <f>VLOOKUP(A3189,[1]FloodArchive!$A$2:$P$6000,7,FALSE)</f>
        <v>262803.20000000001</v>
      </c>
      <c r="M3189" s="27">
        <f t="shared" si="157"/>
        <v>6.021690640396379</v>
      </c>
      <c r="N3189" s="23">
        <f>VLOOKUP(A3189,[1]FloodArchive!$A$2:$P$6000,5,FALSE)</f>
        <v>80.611999999999995</v>
      </c>
      <c r="O3189" s="23">
        <f>VLOOKUP(A3189,[1]FloodArchive!$A$2:$P$6000,6,FALSE)</f>
        <v>16.4132</v>
      </c>
      <c r="P3189" s="33"/>
    </row>
    <row r="3190" spans="1:16" ht="39.950000000000003" customHeight="1" x14ac:dyDescent="0.2">
      <c r="A3190" s="138">
        <f t="shared" si="155"/>
        <v>1026</v>
      </c>
      <c r="B3190" s="21" t="str">
        <f>VLOOKUP(A3190,[1]FloodArchive!$A$2:$N$6000,3,FALSE)</f>
        <v>Azerbaijan</v>
      </c>
      <c r="C3190" s="22" t="s">
        <v>5978</v>
      </c>
      <c r="D3190" s="24">
        <f>VLOOKUP(A3190,[1]FloodArchive!$A$2:$P$6000,8,FALSE)</f>
        <v>34985</v>
      </c>
      <c r="E3190" s="24">
        <f>VLOOKUP(A3190,[1]FloodArchive!$A$2:$P$6000,9,FALSE)</f>
        <v>35015</v>
      </c>
      <c r="F3190" s="25">
        <f t="shared" si="156"/>
        <v>31</v>
      </c>
      <c r="G3190" s="23">
        <f>VLOOKUP(A3190,[1]FloodArchive!$A$2:$P$6000,11,FALSE)</f>
        <v>5</v>
      </c>
      <c r="H3190" s="23">
        <f>VLOOKUP(A3190,[1]FloodArchive!$A$2:$P$6000,12,FALSE)</f>
        <v>5200</v>
      </c>
      <c r="I3190" s="36"/>
      <c r="J3190" s="23" t="str">
        <f>VLOOKUP(A3190,[1]FloodArchive!$A$2:$P$6000,13,FALSE)</f>
        <v>Heavy rain</v>
      </c>
      <c r="K3190" s="26">
        <f>VLOOKUP(A3190,[1]FloodArchive!$A$2:$P$6003,14,FALSE)</f>
        <v>1</v>
      </c>
      <c r="L3190" s="23">
        <f>VLOOKUP(A3190,[1]FloodArchive!$A$2:$P$6000,7,FALSE)</f>
        <v>14035.86</v>
      </c>
      <c r="M3190" s="27">
        <f t="shared" si="157"/>
        <v>5.6386007215501479</v>
      </c>
      <c r="N3190" s="23">
        <f>VLOOKUP(A3190,[1]FloodArchive!$A$2:$P$6000,5,FALSE)</f>
        <v>48.798099999999998</v>
      </c>
      <c r="O3190" s="23">
        <f>VLOOKUP(A3190,[1]FloodArchive!$A$2:$P$6000,6,FALSE)</f>
        <v>41.030099999999997</v>
      </c>
      <c r="P3190" s="33" t="s">
        <v>5979</v>
      </c>
    </row>
    <row r="3191" spans="1:16" ht="39.950000000000003" customHeight="1" x14ac:dyDescent="0.2">
      <c r="A3191" s="138">
        <f t="shared" si="155"/>
        <v>1025</v>
      </c>
      <c r="B3191" s="21" t="str">
        <f>VLOOKUP(A3191,[1]FloodArchive!$A$2:$N$6000,3,FALSE)</f>
        <v>USA</v>
      </c>
      <c r="C3191" s="22" t="s">
        <v>5980</v>
      </c>
      <c r="D3191" s="24">
        <f>VLOOKUP(A3191,[1]FloodArchive!$A$2:$P$6000,8,FALSE)</f>
        <v>34985</v>
      </c>
      <c r="E3191" s="24">
        <f>VLOOKUP(A3191,[1]FloodArchive!$A$2:$P$6000,9,FALSE)</f>
        <v>35000</v>
      </c>
      <c r="F3191" s="25">
        <f t="shared" si="156"/>
        <v>16</v>
      </c>
      <c r="G3191" s="23">
        <f>VLOOKUP(A3191,[1]FloodArchive!$A$2:$P$6000,11,FALSE)</f>
        <v>0</v>
      </c>
      <c r="H3191" s="23">
        <f>VLOOKUP(A3191,[1]FloodArchive!$A$2:$P$6000,12,FALSE)</f>
        <v>600</v>
      </c>
      <c r="I3191" s="36">
        <v>60000000</v>
      </c>
      <c r="J3191" s="23" t="str">
        <f>VLOOKUP(A3191,[1]FloodArchive!$A$2:$P$6000,13,FALSE)</f>
        <v>Heavy rain</v>
      </c>
      <c r="K3191" s="26">
        <f>VLOOKUP(A3191,[1]FloodArchive!$A$2:$P$6003,14,FALSE)</f>
        <v>1</v>
      </c>
      <c r="L3191" s="23">
        <f>VLOOKUP(A3191,[1]FloodArchive!$A$2:$P$6000,7,FALSE)</f>
        <v>34849.1</v>
      </c>
      <c r="M3191" s="27">
        <f t="shared" si="157"/>
        <v>5.7463115493057106</v>
      </c>
      <c r="N3191" s="23">
        <f>VLOOKUP(A3191,[1]FloodArchive!$A$2:$P$6000,5,FALSE)</f>
        <v>-80.992699999999999</v>
      </c>
      <c r="O3191" s="23">
        <f>VLOOKUP(A3191,[1]FloodArchive!$A$2:$P$6000,6,FALSE)</f>
        <v>26.636099999999999</v>
      </c>
      <c r="P3191" s="33" t="s">
        <v>5981</v>
      </c>
    </row>
    <row r="3192" spans="1:16" ht="39.950000000000003" customHeight="1" x14ac:dyDescent="0.2">
      <c r="A3192" s="138">
        <f t="shared" si="155"/>
        <v>1024</v>
      </c>
      <c r="B3192" s="21" t="str">
        <f>VLOOKUP(A3192,[1]FloodArchive!$A$2:$N$6000,3,FALSE)</f>
        <v>Mexico</v>
      </c>
      <c r="C3192" s="22" t="s">
        <v>5982</v>
      </c>
      <c r="D3192" s="24">
        <f>VLOOKUP(A3192,[1]FloodArchive!$A$2:$P$6000,8,FALSE)</f>
        <v>34984</v>
      </c>
      <c r="E3192" s="24">
        <f>VLOOKUP(A3192,[1]FloodArchive!$A$2:$P$6000,9,FALSE)</f>
        <v>34991</v>
      </c>
      <c r="F3192" s="25">
        <f t="shared" si="156"/>
        <v>8</v>
      </c>
      <c r="G3192" s="23">
        <f>VLOOKUP(A3192,[1]FloodArchive!$A$2:$P$6000,11,FALSE)</f>
        <v>17</v>
      </c>
      <c r="H3192" s="23">
        <f>VLOOKUP(A3192,[1]FloodArchive!$A$2:$P$6000,12,FALSE)</f>
        <v>70000</v>
      </c>
      <c r="I3192" s="36">
        <v>7000000</v>
      </c>
      <c r="J3192" s="23" t="str">
        <f>VLOOKUP(A3192,[1]FloodArchive!$A$2:$P$6000,13,FALSE)</f>
        <v>Tropical cyclone</v>
      </c>
      <c r="K3192" s="26">
        <f>VLOOKUP(A3192,[1]FloodArchive!$A$2:$P$6003,14,FALSE)</f>
        <v>1</v>
      </c>
      <c r="L3192" s="23">
        <f>VLOOKUP(A3192,[1]FloodArchive!$A$2:$P$6000,7,FALSE)</f>
        <v>224975.12</v>
      </c>
      <c r="M3192" s="27">
        <f t="shared" si="157"/>
        <v>6.255224479129244</v>
      </c>
      <c r="N3192" s="23">
        <f>VLOOKUP(A3192,[1]FloodArchive!$A$2:$P$6000,5,FALSE)</f>
        <v>-90.414199999999994</v>
      </c>
      <c r="O3192" s="23">
        <f>VLOOKUP(A3192,[1]FloodArchive!$A$2:$P$6000,6,FALSE)</f>
        <v>18.146999999999998</v>
      </c>
      <c r="P3192" s="33"/>
    </row>
    <row r="3193" spans="1:16" ht="39.950000000000003" customHeight="1" x14ac:dyDescent="0.2">
      <c r="A3193" s="138">
        <f t="shared" si="155"/>
        <v>1023</v>
      </c>
      <c r="B3193" s="21" t="str">
        <f>VLOOKUP(A3193,[1]FloodArchive!$A$2:$N$6000,3,FALSE)</f>
        <v>Panama</v>
      </c>
      <c r="C3193" s="22" t="s">
        <v>5983</v>
      </c>
      <c r="D3193" s="24">
        <f>VLOOKUP(A3193,[1]FloodArchive!$A$2:$P$6000,8,FALSE)</f>
        <v>34982</v>
      </c>
      <c r="E3193" s="24">
        <f>VLOOKUP(A3193,[1]FloodArchive!$A$2:$P$6000,9,FALSE)</f>
        <v>34992</v>
      </c>
      <c r="F3193" s="25">
        <f t="shared" si="156"/>
        <v>11</v>
      </c>
      <c r="G3193" s="23">
        <f>VLOOKUP(A3193,[1]FloodArchive!$A$2:$P$6000,11,FALSE)</f>
        <v>1</v>
      </c>
      <c r="H3193" s="23">
        <f>VLOOKUP(A3193,[1]FloodArchive!$A$2:$P$6000,12,FALSE)</f>
        <v>500</v>
      </c>
      <c r="I3193" s="36">
        <v>6300000</v>
      </c>
      <c r="J3193" s="23" t="str">
        <f>VLOOKUP(A3193,[1]FloodArchive!$A$2:$P$6000,13,FALSE)</f>
        <v>Heavy rain</v>
      </c>
      <c r="K3193" s="26">
        <f>VLOOKUP(A3193,[1]FloodArchive!$A$2:$P$6003,14,FALSE)</f>
        <v>1</v>
      </c>
      <c r="L3193" s="23">
        <f>VLOOKUP(A3193,[1]FloodArchive!$A$2:$P$6000,7,FALSE)</f>
        <v>13740</v>
      </c>
      <c r="M3193" s="27">
        <f t="shared" si="157"/>
        <v>5.1793794178817567</v>
      </c>
      <c r="N3193" s="23">
        <f>VLOOKUP(A3193,[1]FloodArchive!$A$2:$P$6000,5,FALSE)</f>
        <v>-80.489999999999995</v>
      </c>
      <c r="O3193" s="23">
        <f>VLOOKUP(A3193,[1]FloodArchive!$A$2:$P$6000,6,FALSE)</f>
        <v>8.2675199999999993</v>
      </c>
      <c r="P3193" s="33" t="s">
        <v>5984</v>
      </c>
    </row>
    <row r="3194" spans="1:16" ht="39.950000000000003" customHeight="1" x14ac:dyDescent="0.2">
      <c r="A3194" s="138">
        <f t="shared" si="155"/>
        <v>1022</v>
      </c>
      <c r="B3194" s="21" t="str">
        <f>VLOOKUP(A3194,[1]FloodArchive!$A$2:$N$6000,3,FALSE)</f>
        <v>Costa Rica</v>
      </c>
      <c r="C3194" s="22" t="s">
        <v>5985</v>
      </c>
      <c r="D3194" s="24">
        <f>VLOOKUP(A3194,[1]FloodArchive!$A$2:$P$6000,8,FALSE)</f>
        <v>34978</v>
      </c>
      <c r="E3194" s="24">
        <f>VLOOKUP(A3194,[1]FloodArchive!$A$2:$P$6000,9,FALSE)</f>
        <v>35012</v>
      </c>
      <c r="F3194" s="25">
        <f t="shared" si="156"/>
        <v>35</v>
      </c>
      <c r="G3194" s="23">
        <f>VLOOKUP(A3194,[1]FloodArchive!$A$2:$P$6000,11,FALSE)</f>
        <v>0</v>
      </c>
      <c r="H3194" s="23">
        <f>VLOOKUP(A3194,[1]FloodArchive!$A$2:$P$6000,12,FALSE)</f>
        <v>22500</v>
      </c>
      <c r="I3194" s="36"/>
      <c r="J3194" s="23" t="str">
        <f>VLOOKUP(A3194,[1]FloodArchive!$A$2:$P$6000,13,FALSE)</f>
        <v>Tropical cyclone</v>
      </c>
      <c r="K3194" s="26">
        <f>VLOOKUP(A3194,[1]FloodArchive!$A$2:$P$6003,14,FALSE)</f>
        <v>2</v>
      </c>
      <c r="L3194" s="23">
        <f>VLOOKUP(A3194,[1]FloodArchive!$A$2:$P$6000,7,FALSE)</f>
        <v>11552.43</v>
      </c>
      <c r="M3194" s="27">
        <f t="shared" si="157"/>
        <v>5.9077713856788501</v>
      </c>
      <c r="N3194" s="23">
        <f>VLOOKUP(A3194,[1]FloodArchive!$A$2:$P$6000,5,FALSE)</f>
        <v>-85.327299999999994</v>
      </c>
      <c r="O3194" s="23">
        <f>VLOOKUP(A3194,[1]FloodArchive!$A$2:$P$6000,6,FALSE)</f>
        <v>10.4102</v>
      </c>
      <c r="P3194" s="33"/>
    </row>
    <row r="3195" spans="1:16" ht="39.950000000000003" customHeight="1" x14ac:dyDescent="0.2">
      <c r="A3195" s="138">
        <f t="shared" si="155"/>
        <v>1021</v>
      </c>
      <c r="B3195" s="21" t="str">
        <f>VLOOKUP(A3195,[1]FloodArchive!$A$2:$N$6000,3,FALSE)</f>
        <v>Benin</v>
      </c>
      <c r="C3195" s="22" t="s">
        <v>5986</v>
      </c>
      <c r="D3195" s="24">
        <f>VLOOKUP(A3195,[1]FloodArchive!$A$2:$P$6000,8,FALSE)</f>
        <v>34982</v>
      </c>
      <c r="E3195" s="24">
        <f>VLOOKUP(A3195,[1]FloodArchive!$A$2:$P$6000,9,FALSE)</f>
        <v>35012</v>
      </c>
      <c r="F3195" s="25">
        <f t="shared" si="156"/>
        <v>31</v>
      </c>
      <c r="G3195" s="23">
        <f>VLOOKUP(A3195,[1]FloodArchive!$A$2:$P$6000,11,FALSE)</f>
        <v>0</v>
      </c>
      <c r="H3195" s="23">
        <f>VLOOKUP(A3195,[1]FloodArchive!$A$2:$P$6000,12,FALSE)</f>
        <v>57500</v>
      </c>
      <c r="I3195" s="36"/>
      <c r="J3195" s="23" t="str">
        <f>VLOOKUP(A3195,[1]FloodArchive!$A$2:$P$6000,13,FALSE)</f>
        <v>Heavy rain</v>
      </c>
      <c r="K3195" s="26">
        <f>VLOOKUP(A3195,[1]FloodArchive!$A$2:$P$6003,14,FALSE)</f>
        <v>1</v>
      </c>
      <c r="L3195" s="23">
        <f>VLOOKUP(A3195,[1]FloodArchive!$A$2:$P$6000,7,FALSE)</f>
        <v>18117.439999999999</v>
      </c>
      <c r="M3195" s="27">
        <f t="shared" si="157"/>
        <v>5.7494585255625736</v>
      </c>
      <c r="N3195" s="23">
        <f>VLOOKUP(A3195,[1]FloodArchive!$A$2:$P$6000,5,FALSE)</f>
        <v>2.1077599999999999</v>
      </c>
      <c r="O3195" s="23">
        <f>VLOOKUP(A3195,[1]FloodArchive!$A$2:$P$6000,6,FALSE)</f>
        <v>7.4333200000000001</v>
      </c>
      <c r="P3195" s="33" t="s">
        <v>5987</v>
      </c>
    </row>
    <row r="3196" spans="1:16" ht="39.950000000000003" customHeight="1" x14ac:dyDescent="0.2">
      <c r="A3196" s="138">
        <f t="shared" si="155"/>
        <v>1020</v>
      </c>
      <c r="B3196" s="21" t="str">
        <f>VLOOKUP(A3196,[1]FloodArchive!$A$2:$N$6000,3,FALSE)</f>
        <v>Sri Lanka</v>
      </c>
      <c r="C3196" s="22" t="s">
        <v>5988</v>
      </c>
      <c r="D3196" s="24">
        <f>VLOOKUP(A3196,[1]FloodArchive!$A$2:$P$6000,8,FALSE)</f>
        <v>34981</v>
      </c>
      <c r="E3196" s="24">
        <f>VLOOKUP(A3196,[1]FloodArchive!$A$2:$P$6000,9,FALSE)</f>
        <v>34984</v>
      </c>
      <c r="F3196" s="25">
        <f t="shared" si="156"/>
        <v>4</v>
      </c>
      <c r="G3196" s="23">
        <f>VLOOKUP(A3196,[1]FloodArchive!$A$2:$P$6000,11,FALSE)</f>
        <v>6</v>
      </c>
      <c r="H3196" s="23">
        <f>VLOOKUP(A3196,[1]FloodArchive!$A$2:$P$6000,12,FALSE)</f>
        <v>1000</v>
      </c>
      <c r="I3196" s="36">
        <v>80000000</v>
      </c>
      <c r="J3196" s="23" t="str">
        <f>VLOOKUP(A3196,[1]FloodArchive!$A$2:$P$6000,13,FALSE)</f>
        <v>Heavy rain</v>
      </c>
      <c r="K3196" s="26">
        <f>VLOOKUP(A3196,[1]FloodArchive!$A$2:$P$6003,14,FALSE)</f>
        <v>1</v>
      </c>
      <c r="L3196" s="23">
        <f>VLOOKUP(A3196,[1]FloodArchive!$A$2:$P$6000,7,FALSE)</f>
        <v>5264.98</v>
      </c>
      <c r="M3196" s="27">
        <f t="shared" si="157"/>
        <v>4.3234567171047127</v>
      </c>
      <c r="N3196" s="23">
        <f>VLOOKUP(A3196,[1]FloodArchive!$A$2:$P$6000,5,FALSE)</f>
        <v>80.511399999999995</v>
      </c>
      <c r="O3196" s="23">
        <f>VLOOKUP(A3196,[1]FloodArchive!$A$2:$P$6000,6,FALSE)</f>
        <v>6.8347600000000002</v>
      </c>
      <c r="P3196" s="33" t="s">
        <v>5989</v>
      </c>
    </row>
    <row r="3197" spans="1:16" ht="39.950000000000003" customHeight="1" x14ac:dyDescent="0.2">
      <c r="A3197" s="138">
        <f t="shared" si="155"/>
        <v>1019</v>
      </c>
      <c r="B3197" s="21" t="str">
        <f>VLOOKUP(A3197,[1]FloodArchive!$A$2:$N$6000,3,FALSE)</f>
        <v>Philippines</v>
      </c>
      <c r="C3197" s="22" t="s">
        <v>5990</v>
      </c>
      <c r="D3197" s="24">
        <f>VLOOKUP(A3197,[1]FloodArchive!$A$2:$P$6000,8,FALSE)</f>
        <v>34981</v>
      </c>
      <c r="E3197" s="24">
        <f>VLOOKUP(A3197,[1]FloodArchive!$A$2:$P$6000,9,FALSE)</f>
        <v>34998</v>
      </c>
      <c r="F3197" s="25">
        <f t="shared" si="156"/>
        <v>18</v>
      </c>
      <c r="G3197" s="23">
        <f>VLOOKUP(A3197,[1]FloodArchive!$A$2:$P$6000,11,FALSE)</f>
        <v>100</v>
      </c>
      <c r="H3197" s="23">
        <f>VLOOKUP(A3197,[1]FloodArchive!$A$2:$P$6000,12,FALSE)</f>
        <v>450000</v>
      </c>
      <c r="I3197" s="36">
        <v>90000000</v>
      </c>
      <c r="J3197" s="23" t="str">
        <f>VLOOKUP(A3197,[1]FloodArchive!$A$2:$P$6000,13,FALSE)</f>
        <v>Tropical cyclone</v>
      </c>
      <c r="K3197" s="26">
        <f>VLOOKUP(A3197,[1]FloodArchive!$A$2:$P$6003,14,FALSE)</f>
        <v>1</v>
      </c>
      <c r="L3197" s="23">
        <f>VLOOKUP(A3197,[1]FloodArchive!$A$2:$P$6000,7,FALSE)</f>
        <v>7275.47</v>
      </c>
      <c r="M3197" s="27">
        <f t="shared" si="157"/>
        <v>5.1171335593678853</v>
      </c>
      <c r="N3197" s="23">
        <f>VLOOKUP(A3197,[1]FloodArchive!$A$2:$P$6000,5,FALSE)</f>
        <v>120.60599999999999</v>
      </c>
      <c r="O3197" s="23">
        <f>VLOOKUP(A3197,[1]FloodArchive!$A$2:$P$6000,6,FALSE)</f>
        <v>15.2507</v>
      </c>
      <c r="P3197" s="33" t="s">
        <v>5991</v>
      </c>
    </row>
    <row r="3198" spans="1:16" ht="39.950000000000003" customHeight="1" x14ac:dyDescent="0.2">
      <c r="A3198" s="138">
        <f t="shared" si="155"/>
        <v>1018</v>
      </c>
      <c r="B3198" s="21" t="str">
        <f>VLOOKUP(A3198,[1]FloodArchive!$A$2:$N$6000,3,FALSE)</f>
        <v>Vietnam</v>
      </c>
      <c r="C3198" s="22" t="s">
        <v>5992</v>
      </c>
      <c r="D3198" s="24">
        <f>VLOOKUP(A3198,[1]FloodArchive!$A$2:$P$6000,8,FALSE)</f>
        <v>34980</v>
      </c>
      <c r="E3198" s="24">
        <f>VLOOKUP(A3198,[1]FloodArchive!$A$2:$P$6000,9,FALSE)</f>
        <v>35018</v>
      </c>
      <c r="F3198" s="25">
        <f t="shared" si="156"/>
        <v>39</v>
      </c>
      <c r="G3198" s="23">
        <f>VLOOKUP(A3198,[1]FloodArchive!$A$2:$P$6000,11,FALSE)</f>
        <v>253</v>
      </c>
      <c r="H3198" s="23">
        <f>VLOOKUP(A3198,[1]FloodArchive!$A$2:$P$6000,12,FALSE)</f>
        <v>212000</v>
      </c>
      <c r="I3198" s="36">
        <v>1800000000</v>
      </c>
      <c r="J3198" s="23" t="str">
        <f>VLOOKUP(A3198,[1]FloodArchive!$A$2:$P$6000,13,FALSE)</f>
        <v>Tropical cyclone</v>
      </c>
      <c r="K3198" s="26">
        <f>VLOOKUP(A3198,[1]FloodArchive!$A$2:$P$6003,14,FALSE)</f>
        <v>1</v>
      </c>
      <c r="L3198" s="23">
        <f>VLOOKUP(A3198,[1]FloodArchive!$A$2:$P$6000,7,FALSE)</f>
        <v>26965.87</v>
      </c>
      <c r="M3198" s="27">
        <f t="shared" si="157"/>
        <v>6.0218790435217775</v>
      </c>
      <c r="N3198" s="23">
        <f>VLOOKUP(A3198,[1]FloodArchive!$A$2:$P$6000,5,FALSE)</f>
        <v>106.601</v>
      </c>
      <c r="O3198" s="23">
        <f>VLOOKUP(A3198,[1]FloodArchive!$A$2:$P$6000,6,FALSE)</f>
        <v>17.371099999999998</v>
      </c>
      <c r="P3198" s="33" t="s">
        <v>5993</v>
      </c>
    </row>
    <row r="3199" spans="1:16" ht="39.950000000000003" customHeight="1" x14ac:dyDescent="0.2">
      <c r="A3199" s="138">
        <f t="shared" si="155"/>
        <v>1017</v>
      </c>
      <c r="B3199" s="21" t="str">
        <f>VLOOKUP(A3199,[1]FloodArchive!$A$2:$N$6000,3,FALSE)</f>
        <v>USA</v>
      </c>
      <c r="C3199" s="22" t="s">
        <v>5994</v>
      </c>
      <c r="D3199" s="24">
        <f>VLOOKUP(A3199,[1]FloodArchive!$A$2:$P$6000,8,FALSE)</f>
        <v>34976</v>
      </c>
      <c r="E3199" s="24">
        <f>VLOOKUP(A3199,[1]FloodArchive!$A$2:$P$6000,9,FALSE)</f>
        <v>34980</v>
      </c>
      <c r="F3199" s="25">
        <f t="shared" si="156"/>
        <v>5</v>
      </c>
      <c r="G3199" s="23">
        <f>VLOOKUP(A3199,[1]FloodArchive!$A$2:$P$6000,11,FALSE)</f>
        <v>19</v>
      </c>
      <c r="H3199" s="23">
        <f>VLOOKUP(A3199,[1]FloodArchive!$A$2:$P$6000,12,FALSE)</f>
        <v>100000</v>
      </c>
      <c r="I3199" s="36"/>
      <c r="J3199" s="23" t="str">
        <f>VLOOKUP(A3199,[1]FloodArchive!$A$2:$P$6000,13,FALSE)</f>
        <v>Tropical cyclone</v>
      </c>
      <c r="K3199" s="26">
        <f>VLOOKUP(A3199,[1]FloodArchive!$A$2:$P$6003,14,FALSE)</f>
        <v>2</v>
      </c>
      <c r="L3199" s="23">
        <f>VLOOKUP(A3199,[1]FloodArchive!$A$2:$P$6000,7,FALSE)</f>
        <v>203495.71</v>
      </c>
      <c r="M3199" s="27">
        <f t="shared" si="157"/>
        <v>6.3085552580675488</v>
      </c>
      <c r="N3199" s="23">
        <f>VLOOKUP(A3199,[1]FloodArchive!$A$2:$P$6000,5,FALSE)</f>
        <v>-84.368099999999998</v>
      </c>
      <c r="O3199" s="23">
        <f>VLOOKUP(A3199,[1]FloodArchive!$A$2:$P$6000,6,FALSE)</f>
        <v>30.640499999999999</v>
      </c>
      <c r="P3199" s="33" t="s">
        <v>5995</v>
      </c>
    </row>
    <row r="3200" spans="1:16" ht="39.950000000000003" customHeight="1" x14ac:dyDescent="0.2">
      <c r="A3200" s="138">
        <f t="shared" si="155"/>
        <v>1016</v>
      </c>
      <c r="B3200" s="21" t="str">
        <f>VLOOKUP(A3200,[1]FloodArchive!$A$2:$N$6000,3,FALSE)</f>
        <v>Nicaragua</v>
      </c>
      <c r="C3200" s="22" t="s">
        <v>5996</v>
      </c>
      <c r="D3200" s="24">
        <f>VLOOKUP(A3200,[1]FloodArchive!$A$2:$P$6000,8,FALSE)</f>
        <v>34973</v>
      </c>
      <c r="E3200" s="24">
        <f>VLOOKUP(A3200,[1]FloodArchive!$A$2:$P$6000,9,FALSE)</f>
        <v>34991</v>
      </c>
      <c r="F3200" s="25">
        <f t="shared" si="156"/>
        <v>19</v>
      </c>
      <c r="G3200" s="23">
        <f>VLOOKUP(A3200,[1]FloodArchive!$A$2:$P$6000,11,FALSE)</f>
        <v>38</v>
      </c>
      <c r="H3200" s="23">
        <f>VLOOKUP(A3200,[1]FloodArchive!$A$2:$P$6000,12,FALSE)</f>
        <v>22000</v>
      </c>
      <c r="I3200" s="36">
        <v>300000000</v>
      </c>
      <c r="J3200" s="23" t="str">
        <f>VLOOKUP(A3200,[1]FloodArchive!$A$2:$P$6000,13,FALSE)</f>
        <v>Heavy rain</v>
      </c>
      <c r="K3200" s="26">
        <f>VLOOKUP(A3200,[1]FloodArchive!$A$2:$P$6003,14,FALSE)</f>
        <v>1</v>
      </c>
      <c r="L3200" s="23">
        <f>VLOOKUP(A3200,[1]FloodArchive!$A$2:$P$6000,7,FALSE)</f>
        <v>10840.97</v>
      </c>
      <c r="M3200" s="27">
        <f t="shared" si="157"/>
        <v>5.3138217435611406</v>
      </c>
      <c r="N3200" s="23">
        <f>VLOOKUP(A3200,[1]FloodArchive!$A$2:$P$6000,5,FALSE)</f>
        <v>-86.688599999999994</v>
      </c>
      <c r="O3200" s="23">
        <f>VLOOKUP(A3200,[1]FloodArchive!$A$2:$P$6000,6,FALSE)</f>
        <v>12.1417</v>
      </c>
      <c r="P3200" s="33" t="s">
        <v>5997</v>
      </c>
    </row>
    <row r="3201" spans="1:16" ht="39.950000000000003" customHeight="1" x14ac:dyDescent="0.2">
      <c r="A3201" s="138">
        <f t="shared" si="155"/>
        <v>1015</v>
      </c>
      <c r="B3201" s="21" t="str">
        <f>VLOOKUP(A3201,[1]FloodArchive!$A$2:$N$6000,3,FALSE)</f>
        <v>Mexico</v>
      </c>
      <c r="C3201" s="22" t="s">
        <v>5998</v>
      </c>
      <c r="D3201" s="24">
        <f>VLOOKUP(A3201,[1]FloodArchive!$A$2:$P$6000,8,FALSE)</f>
        <v>34972</v>
      </c>
      <c r="E3201" s="24">
        <f>VLOOKUP(A3201,[1]FloodArchive!$A$2:$P$6000,9,FALSE)</f>
        <v>34974</v>
      </c>
      <c r="F3201" s="25">
        <f t="shared" si="156"/>
        <v>3</v>
      </c>
      <c r="G3201" s="23">
        <f>VLOOKUP(A3201,[1]FloodArchive!$A$2:$P$6000,11,FALSE)</f>
        <v>10</v>
      </c>
      <c r="H3201" s="23">
        <f>VLOOKUP(A3201,[1]FloodArchive!$A$2:$P$6000,12,FALSE)</f>
        <v>100000</v>
      </c>
      <c r="I3201" s="36"/>
      <c r="J3201" s="23" t="str">
        <f>VLOOKUP(A3201,[1]FloodArchive!$A$2:$P$6000,13,FALSE)</f>
        <v>Tropical cyclone</v>
      </c>
      <c r="K3201" s="26">
        <f>VLOOKUP(A3201,[1]FloodArchive!$A$2:$P$6003,14,FALSE)</f>
        <v>1</v>
      </c>
      <c r="L3201" s="23">
        <f>VLOOKUP(A3201,[1]FloodArchive!$A$2:$P$6000,7,FALSE)</f>
        <v>196526.71</v>
      </c>
      <c r="M3201" s="27">
        <f t="shared" si="157"/>
        <v>5.7705428385267616</v>
      </c>
      <c r="N3201" s="23">
        <f>VLOOKUP(A3201,[1]FloodArchive!$A$2:$P$6000,5,FALSE)</f>
        <v>-90.496200000000002</v>
      </c>
      <c r="O3201" s="23">
        <f>VLOOKUP(A3201,[1]FloodArchive!$A$2:$P$6000,6,FALSE)</f>
        <v>18.939900000000002</v>
      </c>
      <c r="P3201" s="33" t="s">
        <v>5999</v>
      </c>
    </row>
    <row r="3202" spans="1:16" ht="39.950000000000003" customHeight="1" x14ac:dyDescent="0.2">
      <c r="A3202" s="138">
        <f t="shared" si="155"/>
        <v>1014</v>
      </c>
      <c r="B3202" s="21" t="str">
        <f>VLOOKUP(A3202,[1]FloodArchive!$A$2:$N$6000,3,FALSE)</f>
        <v>Cuba</v>
      </c>
      <c r="C3202" s="22" t="s">
        <v>6000</v>
      </c>
      <c r="D3202" s="24">
        <f>VLOOKUP(A3202,[1]FloodArchive!$A$2:$P$6000,8,FALSE)</f>
        <v>34971</v>
      </c>
      <c r="E3202" s="24">
        <f>VLOOKUP(A3202,[1]FloodArchive!$A$2:$P$6000,9,FALSE)</f>
        <v>34972</v>
      </c>
      <c r="F3202" s="25">
        <f t="shared" si="156"/>
        <v>2</v>
      </c>
      <c r="G3202" s="23">
        <f>VLOOKUP(A3202,[1]FloodArchive!$A$2:$P$6000,11,FALSE)</f>
        <v>0</v>
      </c>
      <c r="H3202" s="23">
        <f>VLOOKUP(A3202,[1]FloodArchive!$A$2:$P$6000,12,FALSE)</f>
        <v>4000</v>
      </c>
      <c r="I3202" s="36">
        <v>33000000</v>
      </c>
      <c r="J3202" s="23" t="str">
        <f>VLOOKUP(A3202,[1]FloodArchive!$A$2:$P$6000,13,FALSE)</f>
        <v>Tropical cyclone</v>
      </c>
      <c r="K3202" s="26">
        <f>VLOOKUP(A3202,[1]FloodArchive!$A$2:$P$6003,14,FALSE)</f>
        <v>1</v>
      </c>
      <c r="L3202" s="23">
        <f>VLOOKUP(A3202,[1]FloodArchive!$A$2:$P$6000,7,FALSE)</f>
        <v>11847.67</v>
      </c>
      <c r="M3202" s="27">
        <f t="shared" si="157"/>
        <v>4.374662944690388</v>
      </c>
      <c r="N3202" s="23">
        <f>VLOOKUP(A3202,[1]FloodArchive!$A$2:$P$6000,5,FALSE)</f>
        <v>-83.747100000000003</v>
      </c>
      <c r="O3202" s="23">
        <f>VLOOKUP(A3202,[1]FloodArchive!$A$2:$P$6000,6,FALSE)</f>
        <v>22.388000000000002</v>
      </c>
      <c r="P3202" s="33" t="s">
        <v>6001</v>
      </c>
    </row>
    <row r="3203" spans="1:16" ht="39.950000000000003" customHeight="1" x14ac:dyDescent="0.2">
      <c r="A3203" s="138">
        <f t="shared" si="155"/>
        <v>1013</v>
      </c>
      <c r="B3203" s="21" t="str">
        <f>VLOOKUP(A3203,[1]FloodArchive!$A$2:$N$6000,3,FALSE)</f>
        <v>Philippines</v>
      </c>
      <c r="C3203" s="22" t="s">
        <v>6002</v>
      </c>
      <c r="D3203" s="24">
        <f>VLOOKUP(A3203,[1]FloodArchive!$A$2:$P$6000,8,FALSE)</f>
        <v>34972</v>
      </c>
      <c r="E3203" s="24">
        <f>VLOOKUP(A3203,[1]FloodArchive!$A$2:$P$6000,9,FALSE)</f>
        <v>34975</v>
      </c>
      <c r="F3203" s="25">
        <f t="shared" si="156"/>
        <v>4</v>
      </c>
      <c r="G3203" s="23">
        <f>VLOOKUP(A3203,[1]FloodArchive!$A$2:$P$6000,11,FALSE)</f>
        <v>150</v>
      </c>
      <c r="H3203" s="23">
        <f>VLOOKUP(A3203,[1]FloodArchive!$A$2:$P$6000,12,FALSE)</f>
        <v>176000</v>
      </c>
      <c r="I3203" s="36">
        <v>232000000</v>
      </c>
      <c r="J3203" s="23" t="str">
        <f>VLOOKUP(A3203,[1]FloodArchive!$A$2:$P$6000,13,FALSE)</f>
        <v>Tropical cyclone</v>
      </c>
      <c r="K3203" s="26">
        <f>VLOOKUP(A3203,[1]FloodArchive!$A$2:$P$6003,14,FALSE)</f>
        <v>1</v>
      </c>
      <c r="L3203" s="23">
        <f>VLOOKUP(A3203,[1]FloodArchive!$A$2:$P$6000,7,FALSE)</f>
        <v>189621.17</v>
      </c>
      <c r="M3203" s="27">
        <f t="shared" si="157"/>
        <v>5.8799468132589983</v>
      </c>
      <c r="N3203" s="23">
        <f>VLOOKUP(A3203,[1]FloodArchive!$A$2:$P$6000,5,FALSE)</f>
        <v>122.697</v>
      </c>
      <c r="O3203" s="23">
        <f>VLOOKUP(A3203,[1]FloodArchive!$A$2:$P$6000,6,FALSE)</f>
        <v>12.779</v>
      </c>
      <c r="P3203" s="33" t="s">
        <v>6003</v>
      </c>
    </row>
    <row r="3204" spans="1:16" ht="39.950000000000003" customHeight="1" x14ac:dyDescent="0.2">
      <c r="A3204" s="138">
        <f t="shared" si="155"/>
        <v>1012</v>
      </c>
      <c r="B3204" s="21" t="str">
        <f>VLOOKUP(A3204,[1]FloodArchive!$A$2:$N$6000,3,FALSE)</f>
        <v>Bangladesh</v>
      </c>
      <c r="C3204" s="22" t="s">
        <v>6004</v>
      </c>
      <c r="D3204" s="24">
        <f>VLOOKUP(A3204,[1]FloodArchive!$A$2:$P$6000,8,FALSE)</f>
        <v>34971</v>
      </c>
      <c r="E3204" s="24">
        <f>VLOOKUP(A3204,[1]FloodArchive!$A$2:$P$6000,9,FALSE)</f>
        <v>34988</v>
      </c>
      <c r="F3204" s="25">
        <f t="shared" si="156"/>
        <v>18</v>
      </c>
      <c r="G3204" s="23">
        <f>VLOOKUP(A3204,[1]FloodArchive!$A$2:$P$6000,11,FALSE)</f>
        <v>400</v>
      </c>
      <c r="H3204" s="23">
        <f>VLOOKUP(A3204,[1]FloodArchive!$A$2:$P$6000,12,FALSE)</f>
        <v>5300000</v>
      </c>
      <c r="I3204" s="36"/>
      <c r="J3204" s="23" t="str">
        <f>VLOOKUP(A3204,[1]FloodArchive!$A$2:$P$6000,13,FALSE)</f>
        <v>Monsoonal rain</v>
      </c>
      <c r="K3204" s="26">
        <f>VLOOKUP(A3204,[1]FloodArchive!$A$2:$P$6003,14,FALSE)</f>
        <v>1</v>
      </c>
      <c r="L3204" s="23">
        <f>VLOOKUP(A3204,[1]FloodArchive!$A$2:$P$6000,7,FALSE)</f>
        <v>61580.93</v>
      </c>
      <c r="M3204" s="27">
        <f t="shared" si="157"/>
        <v>6.0447187484690943</v>
      </c>
      <c r="N3204" s="23">
        <f>VLOOKUP(A3204,[1]FloodArchive!$A$2:$P$6000,5,FALSE)</f>
        <v>90.242900000000006</v>
      </c>
      <c r="O3204" s="23">
        <f>VLOOKUP(A3204,[1]FloodArchive!$A$2:$P$6000,6,FALSE)</f>
        <v>25.133400000000002</v>
      </c>
      <c r="P3204" s="33"/>
    </row>
    <row r="3205" spans="1:16" ht="39.950000000000003" customHeight="1" x14ac:dyDescent="0.2">
      <c r="A3205" s="138">
        <f t="shared" si="155"/>
        <v>1011</v>
      </c>
      <c r="B3205" s="21" t="str">
        <f>VLOOKUP(A3205,[1]FloodArchive!$A$2:$N$6000,3,FALSE)</f>
        <v>El Salvador</v>
      </c>
      <c r="C3205" s="22" t="s">
        <v>6005</v>
      </c>
      <c r="D3205" s="24">
        <f>VLOOKUP(A3205,[1]FloodArchive!$A$2:$P$6000,8,FALSE)</f>
        <v>34969</v>
      </c>
      <c r="E3205" s="24">
        <f>VLOOKUP(A3205,[1]FloodArchive!$A$2:$P$6000,9,FALSE)</f>
        <v>34984</v>
      </c>
      <c r="F3205" s="25">
        <f t="shared" si="156"/>
        <v>16</v>
      </c>
      <c r="G3205" s="23">
        <f>VLOOKUP(A3205,[1]FloodArchive!$A$2:$P$6000,11,FALSE)</f>
        <v>8</v>
      </c>
      <c r="H3205" s="23">
        <f>VLOOKUP(A3205,[1]FloodArchive!$A$2:$P$6000,12,FALSE)</f>
        <v>10000</v>
      </c>
      <c r="I3205" s="36"/>
      <c r="J3205" s="23" t="str">
        <f>VLOOKUP(A3205,[1]FloodArchive!$A$2:$P$6000,13,FALSE)</f>
        <v>Heavy rain</v>
      </c>
      <c r="K3205" s="26">
        <f>VLOOKUP(A3205,[1]FloodArchive!$A$2:$P$6003,14,FALSE)</f>
        <v>1</v>
      </c>
      <c r="L3205" s="23">
        <f>VLOOKUP(A3205,[1]FloodArchive!$A$2:$P$6000,7,FALSE)</f>
        <v>18228.560000000001</v>
      </c>
      <c r="M3205" s="27">
        <f t="shared" si="157"/>
        <v>5.4648723447417842</v>
      </c>
      <c r="N3205" s="23">
        <f>VLOOKUP(A3205,[1]FloodArchive!$A$2:$P$6000,5,FALSE)</f>
        <v>-88.825299999999999</v>
      </c>
      <c r="O3205" s="23">
        <f>VLOOKUP(A3205,[1]FloodArchive!$A$2:$P$6000,6,FALSE)</f>
        <v>13.7105</v>
      </c>
      <c r="P3205" s="33" t="s">
        <v>6006</v>
      </c>
    </row>
    <row r="3206" spans="1:16" ht="39.950000000000003" customHeight="1" x14ac:dyDescent="0.2">
      <c r="A3206" s="138">
        <f t="shared" si="155"/>
        <v>1010</v>
      </c>
      <c r="B3206" s="21" t="str">
        <f>VLOOKUP(A3206,[1]FloodArchive!$A$2:$N$6000,3,FALSE)</f>
        <v>India</v>
      </c>
      <c r="C3206" s="22" t="s">
        <v>6007</v>
      </c>
      <c r="D3206" s="24">
        <f>VLOOKUP(A3206,[1]FloodArchive!$A$2:$P$6000,8,FALSE)</f>
        <v>34968</v>
      </c>
      <c r="E3206" s="24">
        <f>VLOOKUP(A3206,[1]FloodArchive!$A$2:$P$6000,9,FALSE)</f>
        <v>34974</v>
      </c>
      <c r="F3206" s="25">
        <f t="shared" si="156"/>
        <v>7</v>
      </c>
      <c r="G3206" s="23">
        <f>VLOOKUP(A3206,[1]FloodArchive!$A$2:$P$6000,11,FALSE)</f>
        <v>144</v>
      </c>
      <c r="H3206" s="23">
        <f>VLOOKUP(A3206,[1]FloodArchive!$A$2:$P$6000,12,FALSE)</f>
        <v>510000</v>
      </c>
      <c r="I3206" s="36"/>
      <c r="J3206" s="23" t="str">
        <f>VLOOKUP(A3206,[1]FloodArchive!$A$2:$P$6000,13,FALSE)</f>
        <v>Monsoonal rain</v>
      </c>
      <c r="K3206" s="26">
        <f>VLOOKUP(A3206,[1]FloodArchive!$A$2:$P$6003,14,FALSE)</f>
        <v>1</v>
      </c>
      <c r="L3206" s="23">
        <f>VLOOKUP(A3206,[1]FloodArchive!$A$2:$P$6000,7,FALSE)</f>
        <v>308073.2</v>
      </c>
      <c r="M3206" s="27">
        <f t="shared" si="157"/>
        <v>6.3337519596932355</v>
      </c>
      <c r="N3206" s="23">
        <f>VLOOKUP(A3206,[1]FloodArchive!$A$2:$P$6000,5,FALSE)</f>
        <v>87.374899999999997</v>
      </c>
      <c r="O3206" s="23">
        <f>VLOOKUP(A3206,[1]FloodArchive!$A$2:$P$6000,6,FALSE)</f>
        <v>22.461500000000001</v>
      </c>
      <c r="P3206" s="33"/>
    </row>
    <row r="3207" spans="1:16" ht="39.950000000000003" customHeight="1" x14ac:dyDescent="0.2">
      <c r="A3207" s="138">
        <f t="shared" si="155"/>
        <v>1009</v>
      </c>
      <c r="B3207" s="21" t="str">
        <f>VLOOKUP(A3207,[1]FloodArchive!$A$2:$N$6000,3,FALSE)</f>
        <v>Myanmar</v>
      </c>
      <c r="C3207" s="22" t="s">
        <v>6008</v>
      </c>
      <c r="D3207" s="24">
        <f>VLOOKUP(A3207,[1]FloodArchive!$A$2:$P$6000,8,FALSE)</f>
        <v>34968</v>
      </c>
      <c r="E3207" s="24">
        <f>VLOOKUP(A3207,[1]FloodArchive!$A$2:$P$6000,9,FALSE)</f>
        <v>34982</v>
      </c>
      <c r="F3207" s="25">
        <f t="shared" si="156"/>
        <v>15</v>
      </c>
      <c r="G3207" s="23">
        <f>VLOOKUP(A3207,[1]FloodArchive!$A$2:$P$6000,11,FALSE)</f>
        <v>50</v>
      </c>
      <c r="H3207" s="23">
        <f>VLOOKUP(A3207,[1]FloodArchive!$A$2:$P$6000,12,FALSE)</f>
        <v>20000</v>
      </c>
      <c r="I3207" s="36"/>
      <c r="J3207" s="23" t="str">
        <f>VLOOKUP(A3207,[1]FloodArchive!$A$2:$P$6000,13,FALSE)</f>
        <v>Heavy rain</v>
      </c>
      <c r="K3207" s="26">
        <f>VLOOKUP(A3207,[1]FloodArchive!$A$2:$P$6003,14,FALSE)</f>
        <v>1</v>
      </c>
      <c r="L3207" s="23">
        <f>VLOOKUP(A3207,[1]FloodArchive!$A$2:$P$6000,7,FALSE)</f>
        <v>164736.49</v>
      </c>
      <c r="M3207" s="27">
        <f t="shared" si="157"/>
        <v>6.3928810673958854</v>
      </c>
      <c r="N3207" s="23">
        <f>VLOOKUP(A3207,[1]FloodArchive!$A$2:$P$6000,5,FALSE)</f>
        <v>95.267899999999997</v>
      </c>
      <c r="O3207" s="23">
        <f>VLOOKUP(A3207,[1]FloodArchive!$A$2:$P$6000,6,FALSE)</f>
        <v>20.86</v>
      </c>
      <c r="P3207" s="33"/>
    </row>
    <row r="3208" spans="1:16" ht="39.950000000000003" customHeight="1" x14ac:dyDescent="0.2">
      <c r="A3208" s="138">
        <f t="shared" si="155"/>
        <v>1008</v>
      </c>
      <c r="B3208" s="21" t="str">
        <f>VLOOKUP(A3208,[1]FloodArchive!$A$2:$N$6000,3,FALSE)</f>
        <v>Senegal</v>
      </c>
      <c r="C3208" s="22" t="s">
        <v>6009</v>
      </c>
      <c r="D3208" s="24">
        <f>VLOOKUP(A3208,[1]FloodArchive!$A$2:$P$6000,8,FALSE)</f>
        <v>34966</v>
      </c>
      <c r="E3208" s="24">
        <f>VLOOKUP(A3208,[1]FloodArchive!$A$2:$P$6000,9,FALSE)</f>
        <v>34980</v>
      </c>
      <c r="F3208" s="25">
        <f t="shared" si="156"/>
        <v>15</v>
      </c>
      <c r="G3208" s="23">
        <f>VLOOKUP(A3208,[1]FloodArchive!$A$2:$P$6000,11,FALSE)</f>
        <v>0</v>
      </c>
      <c r="H3208" s="23">
        <f>VLOOKUP(A3208,[1]FloodArchive!$A$2:$P$6000,12,FALSE)</f>
        <v>0</v>
      </c>
      <c r="I3208" s="36"/>
      <c r="J3208" s="23" t="str">
        <f>VLOOKUP(A3208,[1]FloodArchive!$A$2:$P$6000,13,FALSE)</f>
        <v>Heavy rain</v>
      </c>
      <c r="K3208" s="26">
        <f>VLOOKUP(A3208,[1]FloodArchive!$A$2:$P$6003,14,FALSE)</f>
        <v>1</v>
      </c>
      <c r="L3208" s="23">
        <f>VLOOKUP(A3208,[1]FloodArchive!$A$2:$P$6000,7,FALSE)</f>
        <v>47808.22</v>
      </c>
      <c r="M3208" s="27">
        <f t="shared" si="157"/>
        <v>5.8555938333607855</v>
      </c>
      <c r="N3208" s="23">
        <f>VLOOKUP(A3208,[1]FloodArchive!$A$2:$P$6000,5,FALSE)</f>
        <v>-15.0548</v>
      </c>
      <c r="O3208" s="23">
        <f>VLOOKUP(A3208,[1]FloodArchive!$A$2:$P$6000,6,FALSE)</f>
        <v>15.8268</v>
      </c>
      <c r="P3208" s="33"/>
    </row>
    <row r="3209" spans="1:16" ht="39.950000000000003" customHeight="1" x14ac:dyDescent="0.2">
      <c r="A3209" s="138">
        <f t="shared" si="155"/>
        <v>1007</v>
      </c>
      <c r="B3209" s="21" t="str">
        <f>VLOOKUP(A3209,[1]FloodArchive!$A$2:$N$6000,3,FALSE)</f>
        <v>Mauritania</v>
      </c>
      <c r="C3209" s="22" t="s">
        <v>6010</v>
      </c>
      <c r="D3209" s="24">
        <f>VLOOKUP(A3209,[1]FloodArchive!$A$2:$P$6000,8,FALSE)</f>
        <v>34966</v>
      </c>
      <c r="E3209" s="24">
        <f>VLOOKUP(A3209,[1]FloodArchive!$A$2:$P$6000,9,FALSE)</f>
        <v>34973</v>
      </c>
      <c r="F3209" s="25">
        <f t="shared" si="156"/>
        <v>8</v>
      </c>
      <c r="G3209" s="23">
        <f>VLOOKUP(A3209,[1]FloodArchive!$A$2:$P$6000,11,FALSE)</f>
        <v>0</v>
      </c>
      <c r="H3209" s="23">
        <f>VLOOKUP(A3209,[1]FloodArchive!$A$2:$P$6000,12,FALSE)</f>
        <v>95000</v>
      </c>
      <c r="I3209" s="36"/>
      <c r="J3209" s="23" t="str">
        <f>VLOOKUP(A3209,[1]FloodArchive!$A$2:$P$6000,13,FALSE)</f>
        <v>Heavy rain</v>
      </c>
      <c r="K3209" s="26">
        <f>VLOOKUP(A3209,[1]FloodArchive!$A$2:$P$6003,14,FALSE)</f>
        <v>1</v>
      </c>
      <c r="L3209" s="23">
        <f>VLOOKUP(A3209,[1]FloodArchive!$A$2:$P$6000,7,FALSE)</f>
        <v>144865.22</v>
      </c>
      <c r="M3209" s="27">
        <f t="shared" si="157"/>
        <v>6.0640541172860951</v>
      </c>
      <c r="N3209" s="23">
        <f>VLOOKUP(A3209,[1]FloodArchive!$A$2:$P$6000,5,FALSE)</f>
        <v>-14.5482</v>
      </c>
      <c r="O3209" s="23">
        <f>VLOOKUP(A3209,[1]FloodArchive!$A$2:$P$6000,6,FALSE)</f>
        <v>18.5395</v>
      </c>
      <c r="P3209" s="33"/>
    </row>
    <row r="3210" spans="1:16" ht="39.950000000000003" customHeight="1" x14ac:dyDescent="0.2">
      <c r="A3210" s="138">
        <f t="shared" si="155"/>
        <v>1006</v>
      </c>
      <c r="B3210" s="21" t="str">
        <f>VLOOKUP(A3210,[1]FloodArchive!$A$2:$N$6000,3,FALSE)</f>
        <v>Chad</v>
      </c>
      <c r="C3210" s="22" t="s">
        <v>6011</v>
      </c>
      <c r="D3210" s="24">
        <f>VLOOKUP(A3210,[1]FloodArchive!$A$2:$P$6000,8,FALSE)</f>
        <v>34966</v>
      </c>
      <c r="E3210" s="24">
        <f>VLOOKUP(A3210,[1]FloodArchive!$A$2:$P$6000,9,FALSE)</f>
        <v>34996</v>
      </c>
      <c r="F3210" s="25">
        <f t="shared" si="156"/>
        <v>31</v>
      </c>
      <c r="G3210" s="23">
        <f>VLOOKUP(A3210,[1]FloodArchive!$A$2:$P$6000,11,FALSE)</f>
        <v>1</v>
      </c>
      <c r="H3210" s="23">
        <f>VLOOKUP(A3210,[1]FloodArchive!$A$2:$P$6000,12,FALSE)</f>
        <v>0</v>
      </c>
      <c r="I3210" s="36"/>
      <c r="J3210" s="23" t="str">
        <f>VLOOKUP(A3210,[1]FloodArchive!$A$2:$P$6000,13,FALSE)</f>
        <v>Heavy rain</v>
      </c>
      <c r="K3210" s="26">
        <f>VLOOKUP(A3210,[1]FloodArchive!$A$2:$P$6003,14,FALSE)</f>
        <v>1</v>
      </c>
      <c r="L3210" s="23">
        <f>VLOOKUP(A3210,[1]FloodArchive!$A$2:$P$6000,7,FALSE)</f>
        <v>517354.51</v>
      </c>
      <c r="M3210" s="27">
        <f t="shared" si="157"/>
        <v>7.2051499332041429</v>
      </c>
      <c r="N3210" s="23">
        <f>VLOOKUP(A3210,[1]FloodArchive!$A$2:$P$6000,5,FALSE)</f>
        <v>18.0044</v>
      </c>
      <c r="O3210" s="23">
        <f>VLOOKUP(A3210,[1]FloodArchive!$A$2:$P$6000,6,FALSE)</f>
        <v>12.9016</v>
      </c>
      <c r="P3210" s="33" t="s">
        <v>6012</v>
      </c>
    </row>
    <row r="3211" spans="1:16" ht="39.950000000000003" customHeight="1" x14ac:dyDescent="0.2">
      <c r="A3211" s="138">
        <f t="shared" ref="A3211:A3274" si="158">A3212+1</f>
        <v>1005</v>
      </c>
      <c r="B3211" s="21" t="str">
        <f>VLOOKUP(A3211,[1]FloodArchive!$A$2:$N$6000,3,FALSE)</f>
        <v>Japan</v>
      </c>
      <c r="C3211" s="22" t="s">
        <v>6013</v>
      </c>
      <c r="D3211" s="24">
        <f>VLOOKUP(A3211,[1]FloodArchive!$A$2:$P$6000,8,FALSE)</f>
        <v>34965</v>
      </c>
      <c r="E3211" s="24">
        <f>VLOOKUP(A3211,[1]FloodArchive!$A$2:$P$6000,9,FALSE)</f>
        <v>34966</v>
      </c>
      <c r="F3211" s="25">
        <f t="shared" si="156"/>
        <v>2</v>
      </c>
      <c r="G3211" s="23">
        <f>VLOOKUP(A3211,[1]FloodArchive!$A$2:$P$6000,11,FALSE)</f>
        <v>3</v>
      </c>
      <c r="H3211" s="23">
        <f>VLOOKUP(A3211,[1]FloodArchive!$A$2:$P$6000,12,FALSE)</f>
        <v>3800</v>
      </c>
      <c r="I3211" s="36"/>
      <c r="J3211" s="23" t="str">
        <f>VLOOKUP(A3211,[1]FloodArchive!$A$2:$P$6000,13,FALSE)</f>
        <v>Tropical cyclone</v>
      </c>
      <c r="K3211" s="26">
        <f>VLOOKUP(A3211,[1]FloodArchive!$A$2:$P$6003,14,FALSE)</f>
        <v>1</v>
      </c>
      <c r="L3211" s="23">
        <f>VLOOKUP(A3211,[1]FloodArchive!$A$2:$P$6000,7,FALSE)</f>
        <v>90343.29</v>
      </c>
      <c r="M3211" s="27">
        <f t="shared" si="157"/>
        <v>5.2569258977276183</v>
      </c>
      <c r="N3211" s="23">
        <f>VLOOKUP(A3211,[1]FloodArchive!$A$2:$P$6000,5,FALSE)</f>
        <v>134.15799999999999</v>
      </c>
      <c r="O3211" s="23">
        <f>VLOOKUP(A3211,[1]FloodArchive!$A$2:$P$6000,6,FALSE)</f>
        <v>33.312399999999997</v>
      </c>
      <c r="P3211" s="33" t="s">
        <v>6014</v>
      </c>
    </row>
    <row r="3212" spans="1:16" ht="39.950000000000003" customHeight="1" x14ac:dyDescent="0.2">
      <c r="A3212" s="138">
        <f t="shared" si="158"/>
        <v>1004</v>
      </c>
      <c r="B3212" s="21" t="str">
        <f>VLOOKUP(A3212,[1]FloodArchive!$A$2:$N$6000,3,FALSE)</f>
        <v>Algeria</v>
      </c>
      <c r="C3212" s="22" t="s">
        <v>6015</v>
      </c>
      <c r="D3212" s="24">
        <f>VLOOKUP(A3212,[1]FloodArchive!$A$2:$P$6000,8,FALSE)</f>
        <v>34964</v>
      </c>
      <c r="E3212" s="24">
        <f>VLOOKUP(A3212,[1]FloodArchive!$A$2:$P$6000,9,FALSE)</f>
        <v>34966</v>
      </c>
      <c r="F3212" s="25">
        <f t="shared" si="156"/>
        <v>3</v>
      </c>
      <c r="G3212" s="23">
        <f>VLOOKUP(A3212,[1]FloodArchive!$A$2:$P$6000,11,FALSE)</f>
        <v>5</v>
      </c>
      <c r="H3212" s="23">
        <f>VLOOKUP(A3212,[1]FloodArchive!$A$2:$P$6000,12,FALSE)</f>
        <v>0</v>
      </c>
      <c r="I3212" s="36">
        <v>23000000</v>
      </c>
      <c r="J3212" s="23" t="str">
        <f>VLOOKUP(A3212,[1]FloodArchive!$A$2:$P$6000,13,FALSE)</f>
        <v>Brief torrential rain</v>
      </c>
      <c r="K3212" s="26">
        <f>VLOOKUP(A3212,[1]FloodArchive!$A$2:$P$6003,14,FALSE)</f>
        <v>1</v>
      </c>
      <c r="L3212" s="23">
        <f>VLOOKUP(A3212,[1]FloodArchive!$A$2:$P$6000,7,FALSE)</f>
        <v>62914.74</v>
      </c>
      <c r="M3212" s="27">
        <f t="shared" si="157"/>
        <v>5.2758736609076315</v>
      </c>
      <c r="N3212" s="23">
        <f>VLOOKUP(A3212,[1]FloodArchive!$A$2:$P$6000,5,FALSE)</f>
        <v>6.5815799999999998</v>
      </c>
      <c r="O3212" s="23">
        <f>VLOOKUP(A3212,[1]FloodArchive!$A$2:$P$6000,6,FALSE)</f>
        <v>35.338799999999999</v>
      </c>
      <c r="P3212" s="33" t="s">
        <v>6016</v>
      </c>
    </row>
    <row r="3213" spans="1:16" ht="39.950000000000003" customHeight="1" x14ac:dyDescent="0.2">
      <c r="A3213" s="138">
        <f t="shared" si="158"/>
        <v>1003</v>
      </c>
      <c r="B3213" s="21" t="str">
        <f>VLOOKUP(A3213,[1]FloodArchive!$A$2:$N$6000,3,FALSE)</f>
        <v>Vietnam</v>
      </c>
      <c r="C3213" s="22" t="s">
        <v>6017</v>
      </c>
      <c r="D3213" s="24">
        <f>VLOOKUP(A3213,[1]FloodArchive!$A$2:$P$6000,8,FALSE)</f>
        <v>34963</v>
      </c>
      <c r="E3213" s="24">
        <f>VLOOKUP(A3213,[1]FloodArchive!$A$2:$P$6000,9,FALSE)</f>
        <v>34991</v>
      </c>
      <c r="F3213" s="25">
        <f t="shared" si="156"/>
        <v>29</v>
      </c>
      <c r="G3213" s="23">
        <f>VLOOKUP(A3213,[1]FloodArchive!$A$2:$P$6000,11,FALSE)</f>
        <v>153</v>
      </c>
      <c r="H3213" s="23">
        <f>VLOOKUP(A3213,[1]FloodArchive!$A$2:$P$6000,12,FALSE)</f>
        <v>920000</v>
      </c>
      <c r="I3213" s="36"/>
      <c r="J3213" s="23" t="str">
        <f>VLOOKUP(A3213,[1]FloodArchive!$A$2:$P$6000,13,FALSE)</f>
        <v>Heavy rain</v>
      </c>
      <c r="K3213" s="26">
        <f>VLOOKUP(A3213,[1]FloodArchive!$A$2:$P$6003,14,FALSE)</f>
        <v>1</v>
      </c>
      <c r="L3213" s="23">
        <f>VLOOKUP(A3213,[1]FloodArchive!$A$2:$P$6000,7,FALSE)</f>
        <v>122975.43</v>
      </c>
      <c r="M3213" s="27">
        <f t="shared" si="157"/>
        <v>6.5522163477015853</v>
      </c>
      <c r="N3213" s="23">
        <f>VLOOKUP(A3213,[1]FloodArchive!$A$2:$P$6000,5,FALSE)</f>
        <v>108</v>
      </c>
      <c r="O3213" s="23">
        <f>VLOOKUP(A3213,[1]FloodArchive!$A$2:$P$6000,6,FALSE)</f>
        <v>14.045500000000001</v>
      </c>
      <c r="P3213" s="33" t="s">
        <v>6018</v>
      </c>
    </row>
    <row r="3214" spans="1:16" ht="39.950000000000003" customHeight="1" x14ac:dyDescent="0.2">
      <c r="A3214" s="138">
        <f t="shared" si="158"/>
        <v>1002</v>
      </c>
      <c r="B3214" s="21" t="str">
        <f>VLOOKUP(A3214,[1]FloodArchive!$A$2:$N$6000,3,FALSE)</f>
        <v>Togo</v>
      </c>
      <c r="C3214" s="22" t="s">
        <v>6019</v>
      </c>
      <c r="D3214" s="24">
        <f>VLOOKUP(A3214,[1]FloodArchive!$A$2:$P$6000,8,FALSE)</f>
        <v>34963</v>
      </c>
      <c r="E3214" s="24">
        <f>VLOOKUP(A3214,[1]FloodArchive!$A$2:$P$6000,9,FALSE)</f>
        <v>34970</v>
      </c>
      <c r="F3214" s="25">
        <f t="shared" si="156"/>
        <v>8</v>
      </c>
      <c r="G3214" s="23">
        <f>VLOOKUP(A3214,[1]FloodArchive!$A$2:$P$6000,11,FALSE)</f>
        <v>19</v>
      </c>
      <c r="H3214" s="23">
        <f>VLOOKUP(A3214,[1]FloodArchive!$A$2:$P$6000,12,FALSE)</f>
        <v>30000</v>
      </c>
      <c r="I3214" s="36"/>
      <c r="J3214" s="23" t="str">
        <f>VLOOKUP(A3214,[1]FloodArchive!$A$2:$P$6000,13,FALSE)</f>
        <v>Heavy rain</v>
      </c>
      <c r="K3214" s="26">
        <f>VLOOKUP(A3214,[1]FloodArchive!$A$2:$P$6003,14,FALSE)</f>
        <v>1</v>
      </c>
      <c r="L3214" s="23">
        <f>VLOOKUP(A3214,[1]FloodArchive!$A$2:$P$6000,7,FALSE)</f>
        <v>102566.52</v>
      </c>
      <c r="M3214" s="27">
        <f t="shared" si="157"/>
        <v>5.9140956074937119</v>
      </c>
      <c r="N3214" s="23">
        <f>VLOOKUP(A3214,[1]FloodArchive!$A$2:$P$6000,5,FALSE)</f>
        <v>1.1397900000000001</v>
      </c>
      <c r="O3214" s="23">
        <f>VLOOKUP(A3214,[1]FloodArchive!$A$2:$P$6000,6,FALSE)</f>
        <v>6.7734800000000002</v>
      </c>
      <c r="P3214" s="33" t="s">
        <v>6020</v>
      </c>
    </row>
    <row r="3215" spans="1:16" ht="39.950000000000003" customHeight="1" x14ac:dyDescent="0.2">
      <c r="A3215" s="138">
        <f t="shared" si="158"/>
        <v>1001</v>
      </c>
      <c r="B3215" s="21" t="str">
        <f>VLOOKUP(A3215,[1]FloodArchive!$A$2:$N$6000,3,FALSE)</f>
        <v>Albania</v>
      </c>
      <c r="C3215" s="22" t="s">
        <v>6021</v>
      </c>
      <c r="D3215" s="24">
        <f>VLOOKUP(A3215,[1]FloodArchive!$A$2:$P$6000,8,FALSE)</f>
        <v>34963</v>
      </c>
      <c r="E3215" s="24">
        <f>VLOOKUP(A3215,[1]FloodArchive!$A$2:$P$6000,9,FALSE)</f>
        <v>34966</v>
      </c>
      <c r="F3215" s="25">
        <f t="shared" si="156"/>
        <v>4</v>
      </c>
      <c r="G3215" s="23">
        <f>VLOOKUP(A3215,[1]FloodArchive!$A$2:$P$6000,11,FALSE)</f>
        <v>4</v>
      </c>
      <c r="H3215" s="23">
        <f>VLOOKUP(A3215,[1]FloodArchive!$A$2:$P$6000,12,FALSE)</f>
        <v>0</v>
      </c>
      <c r="I3215" s="36">
        <v>10000000</v>
      </c>
      <c r="J3215" s="23" t="str">
        <f>VLOOKUP(A3215,[1]FloodArchive!$A$2:$P$6000,13,FALSE)</f>
        <v>Heavy rain</v>
      </c>
      <c r="K3215" s="26">
        <f>VLOOKUP(A3215,[1]FloodArchive!$A$2:$P$6003,14,FALSE)</f>
        <v>1</v>
      </c>
      <c r="L3215" s="23">
        <f>VLOOKUP(A3215,[1]FloodArchive!$A$2:$P$6000,7,FALSE)</f>
        <v>17072.03</v>
      </c>
      <c r="M3215" s="27">
        <f t="shared" si="157"/>
        <v>4.8343451565774647</v>
      </c>
      <c r="N3215" s="23">
        <f>VLOOKUP(A3215,[1]FloodArchive!$A$2:$P$6000,5,FALSE)</f>
        <v>19.965399999999999</v>
      </c>
      <c r="O3215" s="23">
        <f>VLOOKUP(A3215,[1]FloodArchive!$A$2:$P$6000,6,FALSE)</f>
        <v>41.630299999999998</v>
      </c>
      <c r="P3215" s="33" t="s">
        <v>6022</v>
      </c>
    </row>
    <row r="3216" spans="1:16" ht="39.950000000000003" customHeight="1" x14ac:dyDescent="0.2">
      <c r="A3216" s="138">
        <f t="shared" si="158"/>
        <v>1000</v>
      </c>
      <c r="B3216" s="21" t="str">
        <f>VLOOKUP(A3216,[1]FloodArchive!$A$2:$N$6000,3,FALSE)</f>
        <v>USA</v>
      </c>
      <c r="C3216" s="22" t="s">
        <v>6023</v>
      </c>
      <c r="D3216" s="24">
        <f>VLOOKUP(A3216,[1]FloodArchive!$A$2:$P$6000,8,FALSE)</f>
        <v>34960</v>
      </c>
      <c r="E3216" s="24">
        <f>VLOOKUP(A3216,[1]FloodArchive!$A$2:$P$6000,9,FALSE)</f>
        <v>34988</v>
      </c>
      <c r="F3216" s="25">
        <f t="shared" si="156"/>
        <v>29</v>
      </c>
      <c r="G3216" s="23">
        <f>VLOOKUP(A3216,[1]FloodArchive!$A$2:$P$6000,11,FALSE)</f>
        <v>0</v>
      </c>
      <c r="H3216" s="23">
        <f>VLOOKUP(A3216,[1]FloodArchive!$A$2:$P$6000,12,FALSE)</f>
        <v>300</v>
      </c>
      <c r="I3216" s="36"/>
      <c r="J3216" s="23" t="str">
        <f>VLOOKUP(A3216,[1]FloodArchive!$A$2:$P$6000,13,FALSE)</f>
        <v>Heavy rain</v>
      </c>
      <c r="K3216" s="26">
        <f>VLOOKUP(A3216,[1]FloodArchive!$A$2:$P$6003,14,FALSE)</f>
        <v>2</v>
      </c>
      <c r="L3216" s="23">
        <f>VLOOKUP(A3216,[1]FloodArchive!$A$2:$P$6000,7,FALSE)</f>
        <v>50389.55</v>
      </c>
      <c r="M3216" s="27">
        <f t="shared" si="157"/>
        <v>6.4657684735025622</v>
      </c>
      <c r="N3216" s="23">
        <f>VLOOKUP(A3216,[1]FloodArchive!$A$2:$P$6000,5,FALSE)</f>
        <v>-149.768</v>
      </c>
      <c r="O3216" s="23">
        <f>VLOOKUP(A3216,[1]FloodArchive!$A$2:$P$6000,6,FALSE)</f>
        <v>60.852200000000003</v>
      </c>
      <c r="P3216" s="33" t="s">
        <v>6024</v>
      </c>
    </row>
    <row r="3217" spans="1:16" ht="39.950000000000003" customHeight="1" x14ac:dyDescent="0.2">
      <c r="A3217" s="138">
        <f t="shared" si="158"/>
        <v>999</v>
      </c>
      <c r="B3217" s="21" t="str">
        <f>VLOOKUP(A3217,[1]FloodArchive!$A$2:$N$6000,3,FALSE)</f>
        <v>Malaysia</v>
      </c>
      <c r="C3217" s="22" t="s">
        <v>6025</v>
      </c>
      <c r="D3217" s="24">
        <f>VLOOKUP(A3217,[1]FloodArchive!$A$2:$P$6000,8,FALSE)</f>
        <v>34959</v>
      </c>
      <c r="E3217" s="24">
        <f>VLOOKUP(A3217,[1]FloodArchive!$A$2:$P$6000,9,FALSE)</f>
        <v>34964</v>
      </c>
      <c r="F3217" s="25">
        <f t="shared" si="156"/>
        <v>6</v>
      </c>
      <c r="G3217" s="23">
        <f>VLOOKUP(A3217,[1]FloodArchive!$A$2:$P$6000,11,FALSE)</f>
        <v>0</v>
      </c>
      <c r="H3217" s="23">
        <f>VLOOKUP(A3217,[1]FloodArchive!$A$2:$P$6000,12,FALSE)</f>
        <v>5120</v>
      </c>
      <c r="I3217" s="36"/>
      <c r="J3217" s="23" t="str">
        <f>VLOOKUP(A3217,[1]FloodArchive!$A$2:$P$6000,13,FALSE)</f>
        <v>Heavy rain</v>
      </c>
      <c r="K3217" s="26">
        <f>VLOOKUP(A3217,[1]FloodArchive!$A$2:$P$6003,14,FALSE)</f>
        <v>1</v>
      </c>
      <c r="L3217" s="23">
        <f>VLOOKUP(A3217,[1]FloodArchive!$A$2:$P$6000,7,FALSE)</f>
        <v>1275.56</v>
      </c>
      <c r="M3217" s="27">
        <f t="shared" si="157"/>
        <v>3.8838521422248284</v>
      </c>
      <c r="N3217" s="23">
        <f>VLOOKUP(A3217,[1]FloodArchive!$A$2:$P$6000,5,FALSE)</f>
        <v>100.367</v>
      </c>
      <c r="O3217" s="23">
        <f>VLOOKUP(A3217,[1]FloodArchive!$A$2:$P$6000,6,FALSE)</f>
        <v>5.3476699999999999</v>
      </c>
      <c r="P3217" s="33" t="s">
        <v>6026</v>
      </c>
    </row>
    <row r="3218" spans="1:16" ht="39.950000000000003" customHeight="1" x14ac:dyDescent="0.2">
      <c r="A3218" s="138">
        <f t="shared" si="158"/>
        <v>998</v>
      </c>
      <c r="B3218" s="21" t="str">
        <f>VLOOKUP(A3218,[1]FloodArchive!$A$2:$N$6000,3,FALSE)</f>
        <v>Laos</v>
      </c>
      <c r="C3218" s="22" t="s">
        <v>6027</v>
      </c>
      <c r="D3218" s="24">
        <f>VLOOKUP(A3218,[1]FloodArchive!$A$2:$P$6000,8,FALSE)</f>
        <v>34960</v>
      </c>
      <c r="E3218" s="24">
        <f>VLOOKUP(A3218,[1]FloodArchive!$A$2:$P$6000,9,FALSE)</f>
        <v>34967</v>
      </c>
      <c r="F3218" s="25">
        <f t="shared" si="156"/>
        <v>8</v>
      </c>
      <c r="G3218" s="23">
        <f>VLOOKUP(A3218,[1]FloodArchive!$A$2:$P$6000,11,FALSE)</f>
        <v>0</v>
      </c>
      <c r="H3218" s="23">
        <f>VLOOKUP(A3218,[1]FloodArchive!$A$2:$P$6000,12,FALSE)</f>
        <v>40000</v>
      </c>
      <c r="I3218" s="36"/>
      <c r="J3218" s="23" t="str">
        <f>VLOOKUP(A3218,[1]FloodArchive!$A$2:$P$6000,13,FALSE)</f>
        <v>Monsoonal rain</v>
      </c>
      <c r="K3218" s="26">
        <f>VLOOKUP(A3218,[1]FloodArchive!$A$2:$P$6003,14,FALSE)</f>
        <v>1</v>
      </c>
      <c r="L3218" s="23">
        <f>VLOOKUP(A3218,[1]FloodArchive!$A$2:$P$6000,7,FALSE)</f>
        <v>72535.75</v>
      </c>
      <c r="M3218" s="27">
        <f t="shared" si="157"/>
        <v>5.7636420928873102</v>
      </c>
      <c r="N3218" s="23">
        <f>VLOOKUP(A3218,[1]FloodArchive!$A$2:$P$6000,5,FALSE)</f>
        <v>105.709</v>
      </c>
      <c r="O3218" s="23">
        <f>VLOOKUP(A3218,[1]FloodArchive!$A$2:$P$6000,6,FALSE)</f>
        <v>16.541699999999999</v>
      </c>
      <c r="P3218" s="33" t="s">
        <v>6028</v>
      </c>
    </row>
    <row r="3219" spans="1:16" ht="39.950000000000003" customHeight="1" x14ac:dyDescent="0.2">
      <c r="A3219" s="138">
        <f t="shared" si="158"/>
        <v>997</v>
      </c>
      <c r="B3219" s="21" t="str">
        <f>VLOOKUP(A3219,[1]FloodArchive!$A$2:$N$6000,3,FALSE)</f>
        <v>Cambodia</v>
      </c>
      <c r="C3219" s="22" t="s">
        <v>6029</v>
      </c>
      <c r="D3219" s="24">
        <f>VLOOKUP(A3219,[1]FloodArchive!$A$2:$P$6000,8,FALSE)</f>
        <v>34960</v>
      </c>
      <c r="E3219" s="24">
        <f>VLOOKUP(A3219,[1]FloodArchive!$A$2:$P$6000,9,FALSE)</f>
        <v>34974</v>
      </c>
      <c r="F3219" s="25">
        <f t="shared" si="156"/>
        <v>15</v>
      </c>
      <c r="G3219" s="23">
        <f>VLOOKUP(A3219,[1]FloodArchive!$A$2:$P$6000,11,FALSE)</f>
        <v>0</v>
      </c>
      <c r="H3219" s="23">
        <f>VLOOKUP(A3219,[1]FloodArchive!$A$2:$P$6000,12,FALSE)</f>
        <v>1348</v>
      </c>
      <c r="I3219" s="36"/>
      <c r="J3219" s="23" t="str">
        <f>VLOOKUP(A3219,[1]FloodArchive!$A$2:$P$6000,13,FALSE)</f>
        <v>Monsoonal rain</v>
      </c>
      <c r="K3219" s="26">
        <f>VLOOKUP(A3219,[1]FloodArchive!$A$2:$P$6003,14,FALSE)</f>
        <v>1</v>
      </c>
      <c r="L3219" s="23">
        <f>VLOOKUP(A3219,[1]FloodArchive!$A$2:$P$6000,7,FALSE)</f>
        <v>52119.24</v>
      </c>
      <c r="M3219" s="27">
        <f t="shared" si="157"/>
        <v>5.8930893332832444</v>
      </c>
      <c r="N3219" s="23">
        <f>VLOOKUP(A3219,[1]FloodArchive!$A$2:$P$6000,5,FALSE)</f>
        <v>106.544</v>
      </c>
      <c r="O3219" s="23">
        <f>VLOOKUP(A3219,[1]FloodArchive!$A$2:$P$6000,6,FALSE)</f>
        <v>13.224399999999999</v>
      </c>
      <c r="P3219" s="33" t="s">
        <v>6030</v>
      </c>
    </row>
    <row r="3220" spans="1:16" ht="39.950000000000003" customHeight="1" x14ac:dyDescent="0.2">
      <c r="A3220" s="138">
        <f t="shared" si="158"/>
        <v>996</v>
      </c>
      <c r="B3220" s="21" t="str">
        <f>VLOOKUP(A3220,[1]FloodArchive!$A$2:$N$6000,3,FALSE)</f>
        <v>Mexico</v>
      </c>
      <c r="C3220" s="22" t="s">
        <v>6031</v>
      </c>
      <c r="D3220" s="24">
        <f>VLOOKUP(A3220,[1]FloodArchive!$A$2:$P$6000,8,FALSE)</f>
        <v>34956</v>
      </c>
      <c r="E3220" s="24">
        <f>VLOOKUP(A3220,[1]FloodArchive!$A$2:$P$6000,9,FALSE)</f>
        <v>34964</v>
      </c>
      <c r="F3220" s="25">
        <f t="shared" si="156"/>
        <v>9</v>
      </c>
      <c r="G3220" s="23">
        <f>VLOOKUP(A3220,[1]FloodArchive!$A$2:$P$6000,11,FALSE)</f>
        <v>50</v>
      </c>
      <c r="H3220" s="23">
        <f>VLOOKUP(A3220,[1]FloodArchive!$A$2:$P$6000,12,FALSE)</f>
        <v>25000</v>
      </c>
      <c r="I3220" s="36">
        <v>9600000</v>
      </c>
      <c r="J3220" s="23" t="str">
        <f>VLOOKUP(A3220,[1]FloodArchive!$A$2:$P$6000,13,FALSE)</f>
        <v>Tropical cyclone</v>
      </c>
      <c r="K3220" s="26">
        <f>VLOOKUP(A3220,[1]FloodArchive!$A$2:$P$6003,14,FALSE)</f>
        <v>1</v>
      </c>
      <c r="L3220" s="23">
        <f>VLOOKUP(A3220,[1]FloodArchive!$A$2:$P$6000,7,FALSE)</f>
        <v>168617.63</v>
      </c>
      <c r="M3220" s="27">
        <f t="shared" si="157"/>
        <v>6.1811454902347469</v>
      </c>
      <c r="N3220" s="23">
        <f>VLOOKUP(A3220,[1]FloodArchive!$A$2:$P$6000,5,FALSE)</f>
        <v>-111.414</v>
      </c>
      <c r="O3220" s="23">
        <f>VLOOKUP(A3220,[1]FloodArchive!$A$2:$P$6000,6,FALSE)</f>
        <v>29.2882</v>
      </c>
      <c r="P3220" s="33" t="s">
        <v>6032</v>
      </c>
    </row>
    <row r="3221" spans="1:16" ht="39.950000000000003" customHeight="1" x14ac:dyDescent="0.2">
      <c r="A3221" s="138">
        <f t="shared" si="158"/>
        <v>995</v>
      </c>
      <c r="B3221" s="21" t="str">
        <f>VLOOKUP(A3221,[1]FloodArchive!$A$2:$N$6000,3,FALSE)</f>
        <v>Japan</v>
      </c>
      <c r="C3221" s="22" t="s">
        <v>6033</v>
      </c>
      <c r="D3221" s="24">
        <f>VLOOKUP(A3221,[1]FloodArchive!$A$2:$P$6000,8,FALSE)</f>
        <v>34957</v>
      </c>
      <c r="E3221" s="24">
        <f>VLOOKUP(A3221,[1]FloodArchive!$A$2:$P$6000,9,FALSE)</f>
        <v>34960</v>
      </c>
      <c r="F3221" s="25">
        <f t="shared" si="156"/>
        <v>4</v>
      </c>
      <c r="G3221" s="23">
        <f>VLOOKUP(A3221,[1]FloodArchive!$A$2:$P$6000,11,FALSE)</f>
        <v>3</v>
      </c>
      <c r="H3221" s="23">
        <f>VLOOKUP(A3221,[1]FloodArchive!$A$2:$P$6000,12,FALSE)</f>
        <v>500</v>
      </c>
      <c r="I3221" s="36">
        <v>4000000</v>
      </c>
      <c r="J3221" s="23" t="str">
        <f>VLOOKUP(A3221,[1]FloodArchive!$A$2:$P$6000,13,FALSE)</f>
        <v>Tropical cyclone</v>
      </c>
      <c r="K3221" s="26">
        <f>VLOOKUP(A3221,[1]FloodArchive!$A$2:$P$6003,14,FALSE)</f>
        <v>2</v>
      </c>
      <c r="L3221" s="23">
        <f>VLOOKUP(A3221,[1]FloodArchive!$A$2:$P$6000,7,FALSE)</f>
        <v>16375.35</v>
      </c>
      <c r="M3221" s="27">
        <f t="shared" si="157"/>
        <v>5.1172805781867092</v>
      </c>
      <c r="N3221" s="23">
        <f>VLOOKUP(A3221,[1]FloodArchive!$A$2:$P$6000,5,FALSE)</f>
        <v>139.905</v>
      </c>
      <c r="O3221" s="23">
        <f>VLOOKUP(A3221,[1]FloodArchive!$A$2:$P$6000,6,FALSE)</f>
        <v>35.2121</v>
      </c>
      <c r="P3221" s="33" t="s">
        <v>6034</v>
      </c>
    </row>
    <row r="3222" spans="1:16" ht="39.950000000000003" customHeight="1" x14ac:dyDescent="0.2">
      <c r="A3222" s="138">
        <f t="shared" si="158"/>
        <v>994</v>
      </c>
      <c r="B3222" s="21" t="str">
        <f>VLOOKUP(A3222,[1]FloodArchive!$A$2:$N$6000,3,FALSE)</f>
        <v>Honduras</v>
      </c>
      <c r="C3222" s="22" t="s">
        <v>6035</v>
      </c>
      <c r="D3222" s="24">
        <f>VLOOKUP(A3222,[1]FloodArchive!$A$2:$P$6000,8,FALSE)</f>
        <v>34951</v>
      </c>
      <c r="E3222" s="24">
        <f>VLOOKUP(A3222,[1]FloodArchive!$A$2:$P$6000,9,FALSE)</f>
        <v>34954</v>
      </c>
      <c r="F3222" s="25">
        <f t="shared" si="156"/>
        <v>4</v>
      </c>
      <c r="G3222" s="23">
        <f>VLOOKUP(A3222,[1]FloodArchive!$A$2:$P$6000,11,FALSE)</f>
        <v>30</v>
      </c>
      <c r="H3222" s="23">
        <f>VLOOKUP(A3222,[1]FloodArchive!$A$2:$P$6000,12,FALSE)</f>
        <v>6000</v>
      </c>
      <c r="I3222" s="36">
        <v>300000000</v>
      </c>
      <c r="J3222" s="23" t="str">
        <f>VLOOKUP(A3222,[1]FloodArchive!$A$2:$P$6000,13,FALSE)</f>
        <v>Heavy rain</v>
      </c>
      <c r="K3222" s="26">
        <f>VLOOKUP(A3222,[1]FloodArchive!$A$2:$P$6003,14,FALSE)</f>
        <v>1</v>
      </c>
      <c r="L3222" s="23">
        <f>VLOOKUP(A3222,[1]FloodArchive!$A$2:$P$6000,7,FALSE)</f>
        <v>9441.7099999999991</v>
      </c>
      <c r="M3222" s="27">
        <f t="shared" si="157"/>
        <v>4.5771106483706756</v>
      </c>
      <c r="N3222" s="23">
        <f>VLOOKUP(A3222,[1]FloodArchive!$A$2:$P$6000,5,FALSE)</f>
        <v>-87.714100000000002</v>
      </c>
      <c r="O3222" s="23">
        <f>VLOOKUP(A3222,[1]FloodArchive!$A$2:$P$6000,6,FALSE)</f>
        <v>15.393700000000001</v>
      </c>
      <c r="P3222" s="33" t="s">
        <v>6036</v>
      </c>
    </row>
    <row r="3223" spans="1:16" ht="39.950000000000003" customHeight="1" x14ac:dyDescent="0.2">
      <c r="A3223" s="138">
        <f t="shared" si="158"/>
        <v>993</v>
      </c>
      <c r="B3223" s="21" t="str">
        <f>VLOOKUP(A3223,[1]FloodArchive!$A$2:$N$6000,3,FALSE)</f>
        <v>Martinique</v>
      </c>
      <c r="C3223" s="22" t="s">
        <v>6037</v>
      </c>
      <c r="D3223" s="24">
        <f>VLOOKUP(A3223,[1]FloodArchive!$A$2:$P$6000,8,FALSE)</f>
        <v>34947</v>
      </c>
      <c r="E3223" s="24">
        <f>VLOOKUP(A3223,[1]FloodArchive!$A$2:$P$6000,9,FALSE)</f>
        <v>34960</v>
      </c>
      <c r="F3223" s="25">
        <f t="shared" si="156"/>
        <v>14</v>
      </c>
      <c r="G3223" s="23">
        <f>VLOOKUP(A3223,[1]FloodArchive!$A$2:$P$6000,11,FALSE)</f>
        <v>20</v>
      </c>
      <c r="H3223" s="23">
        <f>VLOOKUP(A3223,[1]FloodArchive!$A$2:$P$6000,12,FALSE)</f>
        <v>24000</v>
      </c>
      <c r="I3223" s="36">
        <v>252000</v>
      </c>
      <c r="J3223" s="23" t="str">
        <f>VLOOKUP(A3223,[1]FloodArchive!$A$2:$P$6000,13,FALSE)</f>
        <v>Tropical cyclone</v>
      </c>
      <c r="K3223" s="26">
        <f>VLOOKUP(A3223,[1]FloodArchive!$A$2:$P$6003,14,FALSE)</f>
        <v>1</v>
      </c>
      <c r="L3223" s="23">
        <f>VLOOKUP(A3223,[1]FloodArchive!$A$2:$P$6000,7,FALSE)</f>
        <v>51662.9</v>
      </c>
      <c r="M3223" s="27">
        <f t="shared" si="157"/>
        <v>5.8593068165060185</v>
      </c>
      <c r="N3223" s="23">
        <f>VLOOKUP(A3223,[1]FloodArchive!$A$2:$P$6000,5,FALSE)</f>
        <v>-61.321399999999997</v>
      </c>
      <c r="O3223" s="23">
        <f>VLOOKUP(A3223,[1]FloodArchive!$A$2:$P$6000,6,FALSE)</f>
        <v>15.3651</v>
      </c>
      <c r="P3223" s="33" t="s">
        <v>5125</v>
      </c>
    </row>
    <row r="3224" spans="1:16" ht="39.950000000000003" customHeight="1" x14ac:dyDescent="0.2">
      <c r="A3224" s="138">
        <f t="shared" si="158"/>
        <v>992</v>
      </c>
      <c r="B3224" s="21" t="str">
        <f>VLOOKUP(A3224,[1]FloodArchive!$A$2:$N$6000,3,FALSE)</f>
        <v>India</v>
      </c>
      <c r="C3224" s="22" t="s">
        <v>6038</v>
      </c>
      <c r="D3224" s="24">
        <f>VLOOKUP(A3224,[1]FloodArchive!$A$2:$P$6000,8,FALSE)</f>
        <v>34947</v>
      </c>
      <c r="E3224" s="24">
        <f>VLOOKUP(A3224,[1]FloodArchive!$A$2:$P$6000,9,FALSE)</f>
        <v>34950</v>
      </c>
      <c r="F3224" s="25">
        <f t="shared" si="156"/>
        <v>4</v>
      </c>
      <c r="G3224" s="23">
        <f>VLOOKUP(A3224,[1]FloodArchive!$A$2:$P$6000,11,FALSE)</f>
        <v>35</v>
      </c>
      <c r="H3224" s="23">
        <f>VLOOKUP(A3224,[1]FloodArchive!$A$2:$P$6000,12,FALSE)</f>
        <v>0</v>
      </c>
      <c r="I3224" s="36"/>
      <c r="J3224" s="23" t="str">
        <f>VLOOKUP(A3224,[1]FloodArchive!$A$2:$P$6000,13,FALSE)</f>
        <v>Monsoonal rain</v>
      </c>
      <c r="K3224" s="26">
        <f>VLOOKUP(A3224,[1]FloodArchive!$A$2:$P$6003,14,FALSE)</f>
        <v>1</v>
      </c>
      <c r="L3224" s="23">
        <f>VLOOKUP(A3224,[1]FloodArchive!$A$2:$P$6000,7,FALSE)</f>
        <v>6520.57</v>
      </c>
      <c r="M3224" s="27">
        <f t="shared" si="157"/>
        <v>4.416345552862734</v>
      </c>
      <c r="N3224" s="23">
        <f>VLOOKUP(A3224,[1]FloodArchive!$A$2:$P$6000,5,FALSE)</f>
        <v>88.461600000000004</v>
      </c>
      <c r="O3224" s="23">
        <f>VLOOKUP(A3224,[1]FloodArchive!$A$2:$P$6000,6,FALSE)</f>
        <v>27.588699999999999</v>
      </c>
      <c r="P3224" s="33" t="s">
        <v>6039</v>
      </c>
    </row>
    <row r="3225" spans="1:16" ht="39.950000000000003" customHeight="1" x14ac:dyDescent="0.2">
      <c r="A3225" s="138">
        <f t="shared" si="158"/>
        <v>991</v>
      </c>
      <c r="B3225" s="21" t="str">
        <f>VLOOKUP(A3225,[1]FloodArchive!$A$2:$N$6000,3,FALSE)</f>
        <v>Morocco</v>
      </c>
      <c r="C3225" s="22" t="s">
        <v>6040</v>
      </c>
      <c r="D3225" s="24">
        <f>VLOOKUP(A3225,[1]FloodArchive!$A$2:$P$6000,8,FALSE)</f>
        <v>34945</v>
      </c>
      <c r="E3225" s="24">
        <f>VLOOKUP(A3225,[1]FloodArchive!$A$2:$P$6000,9,FALSE)</f>
        <v>34948</v>
      </c>
      <c r="F3225" s="25">
        <f t="shared" si="156"/>
        <v>4</v>
      </c>
      <c r="G3225" s="23">
        <f>VLOOKUP(A3225,[1]FloodArchive!$A$2:$P$6000,11,FALSE)</f>
        <v>43</v>
      </c>
      <c r="H3225" s="23">
        <f>VLOOKUP(A3225,[1]FloodArchive!$A$2:$P$6000,12,FALSE)</f>
        <v>228</v>
      </c>
      <c r="I3225" s="36">
        <v>258000000</v>
      </c>
      <c r="J3225" s="23" t="str">
        <f>VLOOKUP(A3225,[1]FloodArchive!$A$2:$P$6000,13,FALSE)</f>
        <v>Heavy rain</v>
      </c>
      <c r="K3225" s="26">
        <f>VLOOKUP(A3225,[1]FloodArchive!$A$2:$P$6003,14,FALSE)</f>
        <v>1</v>
      </c>
      <c r="L3225" s="23">
        <f>VLOOKUP(A3225,[1]FloodArchive!$A$2:$P$6000,7,FALSE)</f>
        <v>99919.02</v>
      </c>
      <c r="M3225" s="27">
        <f t="shared" si="157"/>
        <v>5.6017081571796359</v>
      </c>
      <c r="N3225" s="23">
        <f>VLOOKUP(A3225,[1]FloodArchive!$A$2:$P$6000,5,FALSE)</f>
        <v>-4.6043099999999999</v>
      </c>
      <c r="O3225" s="23">
        <f>VLOOKUP(A3225,[1]FloodArchive!$A$2:$P$6000,6,FALSE)</f>
        <v>34.354199999999999</v>
      </c>
      <c r="P3225" s="33" t="s">
        <v>6041</v>
      </c>
    </row>
    <row r="3226" spans="1:16" ht="39.950000000000003" customHeight="1" x14ac:dyDescent="0.2">
      <c r="A3226" s="138">
        <f t="shared" si="158"/>
        <v>990</v>
      </c>
      <c r="B3226" s="21" t="str">
        <f>VLOOKUP(A3226,[1]FloodArchive!$A$2:$N$6000,3,FALSE)</f>
        <v>India</v>
      </c>
      <c r="C3226" s="22" t="s">
        <v>975</v>
      </c>
      <c r="D3226" s="24">
        <f>VLOOKUP(A3226,[1]FloodArchive!$A$2:$P$6000,8,FALSE)</f>
        <v>34943</v>
      </c>
      <c r="E3226" s="24">
        <f>VLOOKUP(A3226,[1]FloodArchive!$A$2:$P$6000,9,FALSE)</f>
        <v>34962</v>
      </c>
      <c r="F3226" s="25">
        <f t="shared" si="156"/>
        <v>20</v>
      </c>
      <c r="G3226" s="23">
        <f>VLOOKUP(A3226,[1]FloodArchive!$A$2:$P$6000,11,FALSE)</f>
        <v>600</v>
      </c>
      <c r="H3226" s="23">
        <f>VLOOKUP(A3226,[1]FloodArchive!$A$2:$P$6000,12,FALSE)</f>
        <v>2000000</v>
      </c>
      <c r="I3226" s="36"/>
      <c r="J3226" s="23" t="str">
        <f>VLOOKUP(A3226,[1]FloodArchive!$A$2:$P$6000,13,FALSE)</f>
        <v>Monsoonal rain</v>
      </c>
      <c r="K3226" s="26">
        <f>VLOOKUP(A3226,[1]FloodArchive!$A$2:$P$6003,14,FALSE)</f>
        <v>1</v>
      </c>
      <c r="L3226" s="23">
        <f>VLOOKUP(A3226,[1]FloodArchive!$A$2:$P$6000,7,FALSE)</f>
        <v>762936.89</v>
      </c>
      <c r="M3226" s="27">
        <f t="shared" si="157"/>
        <v>7.1835186103445139</v>
      </c>
      <c r="N3226" s="23">
        <f>VLOOKUP(A3226,[1]FloodArchive!$A$2:$P$6000,5,FALSE)</f>
        <v>76.826300000000003</v>
      </c>
      <c r="O3226" s="23">
        <f>VLOOKUP(A3226,[1]FloodArchive!$A$2:$P$6000,6,FALSE)</f>
        <v>28.2424</v>
      </c>
      <c r="P3226" s="33" t="s">
        <v>6042</v>
      </c>
    </row>
    <row r="3227" spans="1:16" ht="39.950000000000003" customHeight="1" x14ac:dyDescent="0.2">
      <c r="A3227" s="138">
        <f t="shared" si="158"/>
        <v>989</v>
      </c>
      <c r="B3227" s="21" t="str">
        <f>VLOOKUP(A3227,[1]FloodArchive!$A$2:$N$6000,3,FALSE)</f>
        <v>Philippines</v>
      </c>
      <c r="C3227" s="22" t="s">
        <v>6043</v>
      </c>
      <c r="D3227" s="24">
        <f>VLOOKUP(A3227,[1]FloodArchive!$A$2:$P$6000,8,FALSE)</f>
        <v>34946</v>
      </c>
      <c r="E3227" s="24">
        <f>VLOOKUP(A3227,[1]FloodArchive!$A$2:$P$6000,9,FALSE)</f>
        <v>34957</v>
      </c>
      <c r="F3227" s="25">
        <f t="shared" si="156"/>
        <v>12</v>
      </c>
      <c r="G3227" s="23">
        <f>VLOOKUP(A3227,[1]FloodArchive!$A$2:$P$6000,11,FALSE)</f>
        <v>180</v>
      </c>
      <c r="H3227" s="23">
        <f>VLOOKUP(A3227,[1]FloodArchive!$A$2:$P$6000,12,FALSE)</f>
        <v>50000</v>
      </c>
      <c r="I3227" s="36">
        <v>750000000</v>
      </c>
      <c r="J3227" s="23" t="str">
        <f>VLOOKUP(A3227,[1]FloodArchive!$A$2:$P$6000,13,FALSE)</f>
        <v>Heavy rain</v>
      </c>
      <c r="K3227" s="26">
        <f>VLOOKUP(A3227,[1]FloodArchive!$A$2:$P$6003,14,FALSE)</f>
        <v>1</v>
      </c>
      <c r="L3227" s="23">
        <f>VLOOKUP(A3227,[1]FloodArchive!$A$2:$P$6000,7,FALSE)</f>
        <v>14893.78</v>
      </c>
      <c r="M3227" s="27">
        <f t="shared" si="157"/>
        <v>5.2521861805226351</v>
      </c>
      <c r="N3227" s="23">
        <f>VLOOKUP(A3227,[1]FloodArchive!$A$2:$P$6000,5,FALSE)</f>
        <v>120.745</v>
      </c>
      <c r="O3227" s="23">
        <f>VLOOKUP(A3227,[1]FloodArchive!$A$2:$P$6000,6,FALSE)</f>
        <v>22.808800000000002</v>
      </c>
      <c r="P3227" s="33" t="s">
        <v>6044</v>
      </c>
    </row>
    <row r="3228" spans="1:16" ht="39.950000000000003" customHeight="1" x14ac:dyDescent="0.2">
      <c r="A3228" s="138">
        <f t="shared" si="158"/>
        <v>988</v>
      </c>
      <c r="B3228" s="21" t="str">
        <f>VLOOKUP(A3228,[1]FloodArchive!$A$2:$N$6000,3,FALSE)</f>
        <v>Philippines</v>
      </c>
      <c r="C3228" s="22" t="s">
        <v>6045</v>
      </c>
      <c r="D3228" s="24">
        <f>VLOOKUP(A3228,[1]FloodArchive!$A$2:$P$6000,8,FALSE)</f>
        <v>34940</v>
      </c>
      <c r="E3228" s="24">
        <f>VLOOKUP(A3228,[1]FloodArchive!$A$2:$P$6000,9,FALSE)</f>
        <v>34948</v>
      </c>
      <c r="F3228" s="25">
        <f t="shared" si="156"/>
        <v>9</v>
      </c>
      <c r="G3228" s="23">
        <f>VLOOKUP(A3228,[1]FloodArchive!$A$2:$P$6000,11,FALSE)</f>
        <v>3</v>
      </c>
      <c r="H3228" s="23">
        <f>VLOOKUP(A3228,[1]FloodArchive!$A$2:$P$6000,12,FALSE)</f>
        <v>45000</v>
      </c>
      <c r="I3228" s="36">
        <v>550000</v>
      </c>
      <c r="J3228" s="23" t="str">
        <f>VLOOKUP(A3228,[1]FloodArchive!$A$2:$P$6000,13,FALSE)</f>
        <v>Monsoonal rain</v>
      </c>
      <c r="K3228" s="26">
        <f>VLOOKUP(A3228,[1]FloodArchive!$A$2:$P$6003,14,FALSE)</f>
        <v>1</v>
      </c>
      <c r="L3228" s="23">
        <f>VLOOKUP(A3228,[1]FloodArchive!$A$2:$P$6000,7,FALSE)</f>
        <v>23531.040000000001</v>
      </c>
      <c r="M3228" s="27">
        <f t="shared" si="157"/>
        <v>5.3258836315273692</v>
      </c>
      <c r="N3228" s="23">
        <f>VLOOKUP(A3228,[1]FloodArchive!$A$2:$P$6000,5,FALSE)</f>
        <v>120.687</v>
      </c>
      <c r="O3228" s="23">
        <f>VLOOKUP(A3228,[1]FloodArchive!$A$2:$P$6000,6,FALSE)</f>
        <v>15.463200000000001</v>
      </c>
      <c r="P3228" s="33" t="s">
        <v>6046</v>
      </c>
    </row>
    <row r="3229" spans="1:16" ht="39.950000000000003" customHeight="1" x14ac:dyDescent="0.2">
      <c r="A3229" s="138">
        <f t="shared" si="158"/>
        <v>987</v>
      </c>
      <c r="B3229" s="21" t="str">
        <f>VLOOKUP(A3229,[1]FloodArchive!$A$2:$N$6000,3,FALSE)</f>
        <v>USA</v>
      </c>
      <c r="C3229" s="22" t="s">
        <v>6047</v>
      </c>
      <c r="D3229" s="24">
        <f>VLOOKUP(A3229,[1]FloodArchive!$A$2:$P$6000,8,FALSE)</f>
        <v>34937</v>
      </c>
      <c r="E3229" s="24">
        <f>VLOOKUP(A3229,[1]FloodArchive!$A$2:$P$6000,9,FALSE)</f>
        <v>34940</v>
      </c>
      <c r="F3229" s="25">
        <f t="shared" si="156"/>
        <v>4</v>
      </c>
      <c r="G3229" s="23">
        <f>VLOOKUP(A3229,[1]FloodArchive!$A$2:$P$6000,11,FALSE)</f>
        <v>8</v>
      </c>
      <c r="H3229" s="23">
        <f>VLOOKUP(A3229,[1]FloodArchive!$A$2:$P$6000,12,FALSE)</f>
        <v>300</v>
      </c>
      <c r="I3229" s="36"/>
      <c r="J3229" s="23" t="str">
        <f>VLOOKUP(A3229,[1]FloodArchive!$A$2:$P$6000,13,FALSE)</f>
        <v>Heavy rain</v>
      </c>
      <c r="K3229" s="26">
        <f>VLOOKUP(A3229,[1]FloodArchive!$A$2:$P$6003,14,FALSE)</f>
        <v>1</v>
      </c>
      <c r="L3229" s="23">
        <f>VLOOKUP(A3229,[1]FloodArchive!$A$2:$P$6000,7,FALSE)</f>
        <v>176800.72</v>
      </c>
      <c r="M3229" s="27">
        <f t="shared" si="157"/>
        <v>5.8495440206214777</v>
      </c>
      <c r="N3229" s="23">
        <f>VLOOKUP(A3229,[1]FloodArchive!$A$2:$P$6000,5,FALSE)</f>
        <v>-79.465599999999995</v>
      </c>
      <c r="O3229" s="23">
        <f>VLOOKUP(A3229,[1]FloodArchive!$A$2:$P$6000,6,FALSE)</f>
        <v>33.635100000000001</v>
      </c>
      <c r="P3229" s="33" t="s">
        <v>6048</v>
      </c>
    </row>
    <row r="3230" spans="1:16" ht="39.950000000000003" customHeight="1" x14ac:dyDescent="0.2">
      <c r="A3230" s="138">
        <f t="shared" si="158"/>
        <v>986</v>
      </c>
      <c r="B3230" s="21" t="str">
        <f>VLOOKUP(A3230,[1]FloodArchive!$A$2:$N$6000,3,FALSE)</f>
        <v>Caribbean</v>
      </c>
      <c r="C3230" s="22" t="s">
        <v>6049</v>
      </c>
      <c r="D3230" s="24">
        <f>VLOOKUP(A3230,[1]FloodArchive!$A$2:$P$6000,8,FALSE)</f>
        <v>34937</v>
      </c>
      <c r="E3230" s="24">
        <f>VLOOKUP(A3230,[1]FloodArchive!$A$2:$P$6000,9,FALSE)</f>
        <v>34939</v>
      </c>
      <c r="F3230" s="25">
        <f t="shared" si="156"/>
        <v>3</v>
      </c>
      <c r="G3230" s="23">
        <f>VLOOKUP(A3230,[1]FloodArchive!$A$2:$P$6000,11,FALSE)</f>
        <v>3</v>
      </c>
      <c r="H3230" s="23">
        <f>VLOOKUP(A3230,[1]FloodArchive!$A$2:$P$6000,12,FALSE)</f>
        <v>0</v>
      </c>
      <c r="I3230" s="36"/>
      <c r="J3230" s="23" t="str">
        <f>VLOOKUP(A3230,[1]FloodArchive!$A$2:$P$6000,13,FALSE)</f>
        <v>Tropical cyclone</v>
      </c>
      <c r="K3230" s="26">
        <f>VLOOKUP(A3230,[1]FloodArchive!$A$2:$P$6003,14,FALSE)</f>
        <v>1</v>
      </c>
      <c r="L3230" s="23">
        <f>VLOOKUP(A3230,[1]FloodArchive!$A$2:$P$6000,7,FALSE)</f>
        <v>8338.57</v>
      </c>
      <c r="M3230" s="27">
        <f t="shared" si="157"/>
        <v>4.3982128336118445</v>
      </c>
      <c r="N3230" s="23">
        <f>VLOOKUP(A3230,[1]FloodArchive!$A$2:$P$6000,5,FALSE)</f>
        <v>-60.874899999999997</v>
      </c>
      <c r="O3230" s="23">
        <f>VLOOKUP(A3230,[1]FloodArchive!$A$2:$P$6000,6,FALSE)</f>
        <v>14.2621</v>
      </c>
      <c r="P3230" s="33" t="s">
        <v>6050</v>
      </c>
    </row>
    <row r="3231" spans="1:16" ht="39.950000000000003" customHeight="1" x14ac:dyDescent="0.2">
      <c r="A3231" s="138">
        <f t="shared" si="158"/>
        <v>985</v>
      </c>
      <c r="B3231" s="21" t="str">
        <f>VLOOKUP(A3231,[1]FloodArchive!$A$2:$N$6000,3,FALSE)</f>
        <v>Albania</v>
      </c>
      <c r="C3231" s="22" t="s">
        <v>6051</v>
      </c>
      <c r="D3231" s="24">
        <f>VLOOKUP(A3231,[1]FloodArchive!$A$2:$P$6000,8,FALSE)</f>
        <v>34930</v>
      </c>
      <c r="E3231" s="24">
        <f>VLOOKUP(A3231,[1]FloodArchive!$A$2:$P$6000,9,FALSE)</f>
        <v>34937</v>
      </c>
      <c r="F3231" s="25">
        <f t="shared" si="156"/>
        <v>8</v>
      </c>
      <c r="G3231" s="23">
        <f>VLOOKUP(A3231,[1]FloodArchive!$A$2:$P$6000,11,FALSE)</f>
        <v>5</v>
      </c>
      <c r="H3231" s="23">
        <f>VLOOKUP(A3231,[1]FloodArchive!$A$2:$P$6000,12,FALSE)</f>
        <v>0</v>
      </c>
      <c r="I3231" s="36"/>
      <c r="J3231" s="23" t="str">
        <f>VLOOKUP(A3231,[1]FloodArchive!$A$2:$P$6000,13,FALSE)</f>
        <v>Heavy rain</v>
      </c>
      <c r="K3231" s="26">
        <f>VLOOKUP(A3231,[1]FloodArchive!$A$2:$P$6003,14,FALSE)</f>
        <v>1</v>
      </c>
      <c r="L3231" s="23">
        <f>VLOOKUP(A3231,[1]FloodArchive!$A$2:$P$6000,7,FALSE)</f>
        <v>11109.46</v>
      </c>
      <c r="M3231" s="27">
        <f t="shared" si="157"/>
        <v>4.9487829365970963</v>
      </c>
      <c r="N3231" s="23">
        <f>VLOOKUP(A3231,[1]FloodArchive!$A$2:$P$6000,5,FALSE)</f>
        <v>19.985800000000001</v>
      </c>
      <c r="O3231" s="23">
        <f>VLOOKUP(A3231,[1]FloodArchive!$A$2:$P$6000,6,FALSE)</f>
        <v>41.810099999999998</v>
      </c>
      <c r="P3231" s="33" t="s">
        <v>6052</v>
      </c>
    </row>
    <row r="3232" spans="1:16" ht="39.950000000000003" customHeight="1" x14ac:dyDescent="0.2">
      <c r="A3232" s="138">
        <f t="shared" si="158"/>
        <v>984</v>
      </c>
      <c r="B3232" s="21" t="str">
        <f>VLOOKUP(A3232,[1]FloodArchive!$A$2:$N$6000,3,FALSE)</f>
        <v>South Korea</v>
      </c>
      <c r="C3232" s="22" t="s">
        <v>6053</v>
      </c>
      <c r="D3232" s="24">
        <f>VLOOKUP(A3232,[1]FloodArchive!$A$2:$P$6000,8,FALSE)</f>
        <v>34935</v>
      </c>
      <c r="E3232" s="24">
        <f>VLOOKUP(A3232,[1]FloodArchive!$A$2:$P$6000,9,FALSE)</f>
        <v>34938</v>
      </c>
      <c r="F3232" s="25">
        <f t="shared" si="156"/>
        <v>4</v>
      </c>
      <c r="G3232" s="23">
        <f>VLOOKUP(A3232,[1]FloodArchive!$A$2:$P$6000,11,FALSE)</f>
        <v>53</v>
      </c>
      <c r="H3232" s="23">
        <f>VLOOKUP(A3232,[1]FloodArchive!$A$2:$P$6000,12,FALSE)</f>
        <v>16000</v>
      </c>
      <c r="I3232" s="36">
        <v>246000000</v>
      </c>
      <c r="J3232" s="23" t="str">
        <f>VLOOKUP(A3232,[1]FloodArchive!$A$2:$P$6000,13,FALSE)</f>
        <v>Extra-tropical cyclone</v>
      </c>
      <c r="K3232" s="26">
        <f>VLOOKUP(A3232,[1]FloodArchive!$A$2:$P$6003,14,FALSE)</f>
        <v>1</v>
      </c>
      <c r="L3232" s="23">
        <f>VLOOKUP(A3232,[1]FloodArchive!$A$2:$P$6000,7,FALSE)</f>
        <v>33972.01</v>
      </c>
      <c r="M3232" s="27">
        <f t="shared" si="157"/>
        <v>5.1331812345796219</v>
      </c>
      <c r="N3232" s="23">
        <f>VLOOKUP(A3232,[1]FloodArchive!$A$2:$P$6000,5,FALSE)</f>
        <v>127.67400000000001</v>
      </c>
      <c r="O3232" s="23">
        <f>VLOOKUP(A3232,[1]FloodArchive!$A$2:$P$6000,6,FALSE)</f>
        <v>37.050600000000003</v>
      </c>
      <c r="P3232" s="33" t="s">
        <v>6054</v>
      </c>
    </row>
    <row r="3233" spans="1:16" ht="39.950000000000003" customHeight="1" x14ac:dyDescent="0.2">
      <c r="A3233" s="138">
        <f t="shared" si="158"/>
        <v>983</v>
      </c>
      <c r="B3233" s="21" t="str">
        <f>VLOOKUP(A3233,[1]FloodArchive!$A$2:$N$6000,3,FALSE)</f>
        <v>Morocco</v>
      </c>
      <c r="C3233" s="22" t="s">
        <v>6055</v>
      </c>
      <c r="D3233" s="24">
        <f>VLOOKUP(A3233,[1]FloodArchive!$A$2:$P$6000,8,FALSE)</f>
        <v>34928</v>
      </c>
      <c r="E3233" s="24">
        <f>VLOOKUP(A3233,[1]FloodArchive!$A$2:$P$6000,9,FALSE)</f>
        <v>34929</v>
      </c>
      <c r="F3233" s="25">
        <f t="shared" si="156"/>
        <v>2</v>
      </c>
      <c r="G3233" s="23">
        <f>VLOOKUP(A3233,[1]FloodArchive!$A$2:$P$6000,11,FALSE)</f>
        <v>166</v>
      </c>
      <c r="H3233" s="23">
        <f>VLOOKUP(A3233,[1]FloodArchive!$A$2:$P$6000,12,FALSE)</f>
        <v>210</v>
      </c>
      <c r="I3233" s="36">
        <v>10000000</v>
      </c>
      <c r="J3233" s="23" t="str">
        <f>VLOOKUP(A3233,[1]FloodArchive!$A$2:$P$6000,13,FALSE)</f>
        <v>Heavy rain</v>
      </c>
      <c r="K3233" s="26">
        <f>VLOOKUP(A3233,[1]FloodArchive!$A$2:$P$6003,14,FALSE)</f>
        <v>2</v>
      </c>
      <c r="L3233" s="23">
        <f>VLOOKUP(A3233,[1]FloodArchive!$A$2:$P$6000,7,FALSE)</f>
        <v>132475.79999999999</v>
      </c>
      <c r="M3233" s="27">
        <f t="shared" si="157"/>
        <v>5.724196542156613</v>
      </c>
      <c r="N3233" s="23">
        <f>VLOOKUP(A3233,[1]FloodArchive!$A$2:$P$6000,5,FALSE)</f>
        <v>-7.8317899999999998</v>
      </c>
      <c r="O3233" s="23">
        <f>VLOOKUP(A3233,[1]FloodArchive!$A$2:$P$6000,6,FALSE)</f>
        <v>30.276900000000001</v>
      </c>
      <c r="P3233" s="33" t="s">
        <v>6056</v>
      </c>
    </row>
    <row r="3234" spans="1:16" ht="39.950000000000003" customHeight="1" x14ac:dyDescent="0.2">
      <c r="A3234" s="138">
        <f t="shared" si="158"/>
        <v>982</v>
      </c>
      <c r="B3234" s="21" t="str">
        <f>VLOOKUP(A3234,[1]FloodArchive!$A$2:$N$6000,3,FALSE)</f>
        <v>Bangladesh</v>
      </c>
      <c r="C3234" s="22" t="s">
        <v>6057</v>
      </c>
      <c r="D3234" s="24">
        <f>VLOOKUP(A3234,[1]FloodArchive!$A$2:$P$6000,8,FALSE)</f>
        <v>34927</v>
      </c>
      <c r="E3234" s="24">
        <f>VLOOKUP(A3234,[1]FloodArchive!$A$2:$P$6000,9,FALSE)</f>
        <v>34934</v>
      </c>
      <c r="F3234" s="25">
        <f t="shared" si="156"/>
        <v>8</v>
      </c>
      <c r="G3234" s="23">
        <f>VLOOKUP(A3234,[1]FloodArchive!$A$2:$P$6000,11,FALSE)</f>
        <v>26</v>
      </c>
      <c r="H3234" s="23">
        <f>VLOOKUP(A3234,[1]FloodArchive!$A$2:$P$6000,12,FALSE)</f>
        <v>1000000</v>
      </c>
      <c r="I3234" s="36"/>
      <c r="J3234" s="23" t="str">
        <f>VLOOKUP(A3234,[1]FloodArchive!$A$2:$P$6000,13,FALSE)</f>
        <v>Monsoonal rain</v>
      </c>
      <c r="K3234" s="26">
        <f>VLOOKUP(A3234,[1]FloodArchive!$A$2:$P$6003,14,FALSE)</f>
        <v>1</v>
      </c>
      <c r="L3234" s="23">
        <f>VLOOKUP(A3234,[1]FloodArchive!$A$2:$P$6000,7,FALSE)</f>
        <v>42133.440000000002</v>
      </c>
      <c r="M3234" s="27">
        <f t="shared" si="157"/>
        <v>5.5277169056969564</v>
      </c>
      <c r="N3234" s="23">
        <f>VLOOKUP(A3234,[1]FloodArchive!$A$2:$P$6000,5,FALSE)</f>
        <v>89.940600000000003</v>
      </c>
      <c r="O3234" s="23">
        <f>VLOOKUP(A3234,[1]FloodArchive!$A$2:$P$6000,6,FALSE)</f>
        <v>24.867799999999999</v>
      </c>
      <c r="P3234" s="33" t="s">
        <v>6058</v>
      </c>
    </row>
    <row r="3235" spans="1:16" ht="39.950000000000003" customHeight="1" x14ac:dyDescent="0.2">
      <c r="A3235" s="138">
        <f t="shared" si="158"/>
        <v>981</v>
      </c>
      <c r="B3235" s="21" t="str">
        <f>VLOOKUP(A3235,[1]FloodArchive!$A$2:$N$6000,3,FALSE)</f>
        <v>Ethiopia</v>
      </c>
      <c r="C3235" s="22" t="s">
        <v>6059</v>
      </c>
      <c r="D3235" s="24">
        <f>VLOOKUP(A3235,[1]FloodArchive!$A$2:$P$6000,8,FALSE)</f>
        <v>34922</v>
      </c>
      <c r="E3235" s="24">
        <f>VLOOKUP(A3235,[1]FloodArchive!$A$2:$P$6000,9,FALSE)</f>
        <v>34929</v>
      </c>
      <c r="F3235" s="25">
        <f t="shared" si="156"/>
        <v>8</v>
      </c>
      <c r="G3235" s="23">
        <f>VLOOKUP(A3235,[1]FloodArchive!$A$2:$P$6000,11,FALSE)</f>
        <v>44</v>
      </c>
      <c r="H3235" s="23">
        <f>VLOOKUP(A3235,[1]FloodArchive!$A$2:$P$6000,12,FALSE)</f>
        <v>2000</v>
      </c>
      <c r="I3235" s="36"/>
      <c r="J3235" s="23" t="str">
        <f>VLOOKUP(A3235,[1]FloodArchive!$A$2:$P$6000,13,FALSE)</f>
        <v>Heavy rain</v>
      </c>
      <c r="K3235" s="26">
        <f>VLOOKUP(A3235,[1]FloodArchive!$A$2:$P$6003,14,FALSE)</f>
        <v>1</v>
      </c>
      <c r="L3235" s="23">
        <f>VLOOKUP(A3235,[1]FloodArchive!$A$2:$P$6000,7,FALSE)</f>
        <v>195893.72</v>
      </c>
      <c r="M3235" s="27">
        <f t="shared" si="157"/>
        <v>6.1951105005106042</v>
      </c>
      <c r="N3235" s="23">
        <f>VLOOKUP(A3235,[1]FloodArchive!$A$2:$P$6000,5,FALSE)</f>
        <v>39.943100000000001</v>
      </c>
      <c r="O3235" s="23">
        <f>VLOOKUP(A3235,[1]FloodArchive!$A$2:$P$6000,6,FALSE)</f>
        <v>10.577</v>
      </c>
      <c r="P3235" s="33" t="s">
        <v>6060</v>
      </c>
    </row>
    <row r="3236" spans="1:16" ht="39.950000000000003" customHeight="1" x14ac:dyDescent="0.2">
      <c r="A3236" s="138">
        <f t="shared" si="158"/>
        <v>980</v>
      </c>
      <c r="B3236" s="21" t="str">
        <f>VLOOKUP(A3236,[1]FloodArchive!$A$2:$N$6000,3,FALSE)</f>
        <v>Nigeria</v>
      </c>
      <c r="C3236" s="22" t="s">
        <v>6061</v>
      </c>
      <c r="D3236" s="24">
        <f>VLOOKUP(A3236,[1]FloodArchive!$A$2:$P$6000,8,FALSE)</f>
        <v>34918</v>
      </c>
      <c r="E3236" s="24">
        <f>VLOOKUP(A3236,[1]FloodArchive!$A$2:$P$6000,9,FALSE)</f>
        <v>34921</v>
      </c>
      <c r="F3236" s="25">
        <f t="shared" si="156"/>
        <v>4</v>
      </c>
      <c r="G3236" s="23">
        <f>VLOOKUP(A3236,[1]FloodArchive!$A$2:$P$6000,11,FALSE)</f>
        <v>30</v>
      </c>
      <c r="H3236" s="23">
        <f>VLOOKUP(A3236,[1]FloodArchive!$A$2:$P$6000,12,FALSE)</f>
        <v>0</v>
      </c>
      <c r="I3236" s="36"/>
      <c r="J3236" s="23" t="str">
        <f>VLOOKUP(A3236,[1]FloodArchive!$A$2:$P$6000,13,FALSE)</f>
        <v>Heavy rain</v>
      </c>
      <c r="K3236" s="26">
        <f>VLOOKUP(A3236,[1]FloodArchive!$A$2:$P$6003,14,FALSE)</f>
        <v>1</v>
      </c>
      <c r="L3236" s="23">
        <f>VLOOKUP(A3236,[1]FloodArchive!$A$2:$P$6000,7,FALSE)</f>
        <v>19768.439999999999</v>
      </c>
      <c r="M3236" s="27">
        <f t="shared" si="157"/>
        <v>4.8980323902256995</v>
      </c>
      <c r="N3236" s="23">
        <f>VLOOKUP(A3236,[1]FloodArchive!$A$2:$P$6000,5,FALSE)</f>
        <v>8.9674700000000005</v>
      </c>
      <c r="O3236" s="23">
        <f>VLOOKUP(A3236,[1]FloodArchive!$A$2:$P$6000,6,FALSE)</f>
        <v>10.0459</v>
      </c>
      <c r="P3236" s="33" t="s">
        <v>6062</v>
      </c>
    </row>
    <row r="3237" spans="1:16" ht="39.950000000000003" customHeight="1" x14ac:dyDescent="0.2">
      <c r="A3237" s="138">
        <f t="shared" si="158"/>
        <v>979</v>
      </c>
      <c r="B3237" s="21" t="str">
        <f>VLOOKUP(A3237,[1]FloodArchive!$A$2:$N$6000,3,FALSE)</f>
        <v>USA</v>
      </c>
      <c r="C3237" s="22" t="s">
        <v>6063</v>
      </c>
      <c r="D3237" s="24">
        <f>VLOOKUP(A3237,[1]FloodArchive!$A$2:$P$6000,8,FALSE)</f>
        <v>34918</v>
      </c>
      <c r="E3237" s="24">
        <f>VLOOKUP(A3237,[1]FloodArchive!$A$2:$P$6000,9,FALSE)</f>
        <v>34929</v>
      </c>
      <c r="F3237" s="25">
        <f t="shared" si="156"/>
        <v>12</v>
      </c>
      <c r="G3237" s="23">
        <f>VLOOKUP(A3237,[1]FloodArchive!$A$2:$P$6000,11,FALSE)</f>
        <v>4</v>
      </c>
      <c r="H3237" s="23">
        <f>VLOOKUP(A3237,[1]FloodArchive!$A$2:$P$6000,12,FALSE)</f>
        <v>1000</v>
      </c>
      <c r="I3237" s="36"/>
      <c r="J3237" s="23" t="str">
        <f>VLOOKUP(A3237,[1]FloodArchive!$A$2:$P$6000,13,FALSE)</f>
        <v>Heavy rain</v>
      </c>
      <c r="K3237" s="26">
        <f>VLOOKUP(A3237,[1]FloodArchive!$A$2:$P$6003,14,FALSE)</f>
        <v>1</v>
      </c>
      <c r="L3237" s="23">
        <f>VLOOKUP(A3237,[1]FloodArchive!$A$2:$P$6000,7,FALSE)</f>
        <v>118253.11</v>
      </c>
      <c r="M3237" s="27">
        <f t="shared" si="157"/>
        <v>6.1519938173439668</v>
      </c>
      <c r="N3237" s="23">
        <f>VLOOKUP(A3237,[1]FloodArchive!$A$2:$P$6000,5,FALSE)</f>
        <v>-82.562399999999997</v>
      </c>
      <c r="O3237" s="23">
        <f>VLOOKUP(A3237,[1]FloodArchive!$A$2:$P$6000,6,FALSE)</f>
        <v>39.460999999999999</v>
      </c>
      <c r="P3237" s="33" t="s">
        <v>6064</v>
      </c>
    </row>
    <row r="3238" spans="1:16" ht="39.950000000000003" customHeight="1" x14ac:dyDescent="0.2">
      <c r="A3238" s="138">
        <f t="shared" si="158"/>
        <v>978</v>
      </c>
      <c r="B3238" s="21" t="str">
        <f>VLOOKUP(A3238,[1]FloodArchive!$A$2:$N$6000,3,FALSE)</f>
        <v>Guatemala</v>
      </c>
      <c r="C3238" s="22" t="s">
        <v>6065</v>
      </c>
      <c r="D3238" s="24">
        <f>VLOOKUP(A3238,[1]FloodArchive!$A$2:$P$6000,8,FALSE)</f>
        <v>34915</v>
      </c>
      <c r="E3238" s="24">
        <f>VLOOKUP(A3238,[1]FloodArchive!$A$2:$P$6000,9,FALSE)</f>
        <v>34934</v>
      </c>
      <c r="F3238" s="25">
        <f t="shared" si="156"/>
        <v>20</v>
      </c>
      <c r="G3238" s="23">
        <f>VLOOKUP(A3238,[1]FloodArchive!$A$2:$P$6000,11,FALSE)</f>
        <v>17</v>
      </c>
      <c r="H3238" s="23">
        <f>VLOOKUP(A3238,[1]FloodArchive!$A$2:$P$6000,12,FALSE)</f>
        <v>7100</v>
      </c>
      <c r="I3238" s="36"/>
      <c r="J3238" s="23" t="str">
        <f>VLOOKUP(A3238,[1]FloodArchive!$A$2:$P$6000,13,FALSE)</f>
        <v>Heavy rain</v>
      </c>
      <c r="K3238" s="26">
        <f>VLOOKUP(A3238,[1]FloodArchive!$A$2:$P$6003,14,FALSE)</f>
        <v>1</v>
      </c>
      <c r="L3238" s="23">
        <f>VLOOKUP(A3238,[1]FloodArchive!$A$2:$P$6000,7,FALSE)</f>
        <v>158687.9</v>
      </c>
      <c r="M3238" s="27">
        <f t="shared" si="157"/>
        <v>6.5015738085966985</v>
      </c>
      <c r="N3238" s="23">
        <f>VLOOKUP(A3238,[1]FloodArchive!$A$2:$P$6000,5,FALSE)</f>
        <v>-91.484899999999996</v>
      </c>
      <c r="O3238" s="23">
        <f>VLOOKUP(A3238,[1]FloodArchive!$A$2:$P$6000,6,FALSE)</f>
        <v>15.8962</v>
      </c>
      <c r="P3238" s="33" t="s">
        <v>6066</v>
      </c>
    </row>
    <row r="3239" spans="1:16" ht="39.950000000000003" customHeight="1" x14ac:dyDescent="0.2">
      <c r="A3239" s="138">
        <f t="shared" si="158"/>
        <v>977</v>
      </c>
      <c r="B3239" s="21" t="str">
        <f>VLOOKUP(A3239,[1]FloodArchive!$A$2:$N$6000,3,FALSE)</f>
        <v>China</v>
      </c>
      <c r="C3239" s="22" t="s">
        <v>6067</v>
      </c>
      <c r="D3239" s="24">
        <f>VLOOKUP(A3239,[1]FloodArchive!$A$2:$P$6000,8,FALSE)</f>
        <v>34905</v>
      </c>
      <c r="E3239" s="24">
        <f>VLOOKUP(A3239,[1]FloodArchive!$A$2:$P$6000,9,FALSE)</f>
        <v>34939</v>
      </c>
      <c r="F3239" s="25">
        <f t="shared" si="156"/>
        <v>35</v>
      </c>
      <c r="G3239" s="23">
        <f>VLOOKUP(A3239,[1]FloodArchive!$A$2:$P$6000,11,FALSE)</f>
        <v>123</v>
      </c>
      <c r="H3239" s="23">
        <f>VLOOKUP(A3239,[1]FloodArchive!$A$2:$P$6000,12,FALSE)</f>
        <v>3000000</v>
      </c>
      <c r="I3239" s="36"/>
      <c r="J3239" s="23" t="str">
        <f>VLOOKUP(A3239,[1]FloodArchive!$A$2:$P$6000,13,FALSE)</f>
        <v>Heavy rain</v>
      </c>
      <c r="K3239" s="26">
        <f>VLOOKUP(A3239,[1]FloodArchive!$A$2:$P$6003,14,FALSE)</f>
        <v>2</v>
      </c>
      <c r="L3239" s="23">
        <f>VLOOKUP(A3239,[1]FloodArchive!$A$2:$P$6000,7,FALSE)</f>
        <v>325414.55</v>
      </c>
      <c r="M3239" s="27">
        <f t="shared" si="157"/>
        <v>7.3575350073103696</v>
      </c>
      <c r="N3239" s="23">
        <f>VLOOKUP(A3239,[1]FloodArchive!$A$2:$P$6000,5,FALSE)</f>
        <v>125.154</v>
      </c>
      <c r="O3239" s="23">
        <f>VLOOKUP(A3239,[1]FloodArchive!$A$2:$P$6000,6,FALSE)</f>
        <v>42.5413</v>
      </c>
      <c r="P3239" s="33" t="s">
        <v>6068</v>
      </c>
    </row>
    <row r="3240" spans="1:16" ht="39.950000000000003" customHeight="1" x14ac:dyDescent="0.2">
      <c r="A3240" s="138">
        <f t="shared" si="158"/>
        <v>976</v>
      </c>
      <c r="B3240" s="21" t="str">
        <f>VLOOKUP(A3240,[1]FloodArchive!$A$2:$N$6000,3,FALSE)</f>
        <v>Thailand</v>
      </c>
      <c r="C3240" s="22" t="s">
        <v>6069</v>
      </c>
      <c r="D3240" s="24">
        <f>VLOOKUP(A3240,[1]FloodArchive!$A$2:$P$6000,8,FALSE)</f>
        <v>34912</v>
      </c>
      <c r="E3240" s="24">
        <f>VLOOKUP(A3240,[1]FloodArchive!$A$2:$P$6000,9,FALSE)</f>
        <v>35012</v>
      </c>
      <c r="F3240" s="25">
        <f t="shared" si="156"/>
        <v>101</v>
      </c>
      <c r="G3240" s="23">
        <f>VLOOKUP(A3240,[1]FloodArchive!$A$2:$P$6000,11,FALSE)</f>
        <v>260</v>
      </c>
      <c r="H3240" s="23">
        <f>VLOOKUP(A3240,[1]FloodArchive!$A$2:$P$6000,12,FALSE)</f>
        <v>4220000</v>
      </c>
      <c r="I3240" s="36">
        <v>240000000</v>
      </c>
      <c r="J3240" s="23" t="str">
        <f>VLOOKUP(A3240,[1]FloodArchive!$A$2:$P$6000,13,FALSE)</f>
        <v>Heavy rain</v>
      </c>
      <c r="K3240" s="26">
        <f>VLOOKUP(A3240,[1]FloodArchive!$A$2:$P$6003,14,FALSE)</f>
        <v>2</v>
      </c>
      <c r="L3240" s="23">
        <f>VLOOKUP(A3240,[1]FloodArchive!$A$2:$P$6000,7,FALSE)</f>
        <v>444498.32</v>
      </c>
      <c r="M3240" s="27">
        <f t="shared" si="157"/>
        <v>7.9532214933217915</v>
      </c>
      <c r="N3240" s="23">
        <f>VLOOKUP(A3240,[1]FloodArchive!$A$2:$P$6000,5,FALSE)</f>
        <v>101.55800000000001</v>
      </c>
      <c r="O3240" s="23">
        <f>VLOOKUP(A3240,[1]FloodArchive!$A$2:$P$6000,6,FALSE)</f>
        <v>14.963900000000001</v>
      </c>
      <c r="P3240" s="33" t="s">
        <v>6070</v>
      </c>
    </row>
    <row r="3241" spans="1:16" ht="39.950000000000003" customHeight="1" x14ac:dyDescent="0.2">
      <c r="A3241" s="138">
        <f t="shared" si="158"/>
        <v>975</v>
      </c>
      <c r="B3241" s="21" t="str">
        <f>VLOOKUP(A3241,[1]FloodArchive!$A$2:$N$6000,3,FALSE)</f>
        <v>North Korea</v>
      </c>
      <c r="C3241" s="22" t="s">
        <v>6071</v>
      </c>
      <c r="D3241" s="24">
        <f>VLOOKUP(A3241,[1]FloodArchive!$A$2:$P$6000,8,FALSE)</f>
        <v>34912</v>
      </c>
      <c r="E3241" s="24">
        <f>VLOOKUP(A3241,[1]FloodArchive!$A$2:$P$6000,9,FALSE)</f>
        <v>34950</v>
      </c>
      <c r="F3241" s="25">
        <f t="shared" si="156"/>
        <v>39</v>
      </c>
      <c r="G3241" s="23">
        <f>VLOOKUP(A3241,[1]FloodArchive!$A$2:$P$6000,11,FALSE)</f>
        <v>68</v>
      </c>
      <c r="H3241" s="23">
        <f>VLOOKUP(A3241,[1]FloodArchive!$A$2:$P$6000,12,FALSE)</f>
        <v>500000</v>
      </c>
      <c r="I3241" s="36">
        <v>15000000000</v>
      </c>
      <c r="J3241" s="23" t="str">
        <f>VLOOKUP(A3241,[1]FloodArchive!$A$2:$P$6000,13,FALSE)</f>
        <v>Heavy rain</v>
      </c>
      <c r="K3241" s="26">
        <f>VLOOKUP(A3241,[1]FloodArchive!$A$2:$P$6003,14,FALSE)</f>
        <v>2</v>
      </c>
      <c r="L3241" s="23">
        <f>VLOOKUP(A3241,[1]FloodArchive!$A$2:$P$6000,7,FALSE)</f>
        <v>120709.21</v>
      </c>
      <c r="M3241" s="27">
        <f t="shared" si="157"/>
        <v>6.973835010315435</v>
      </c>
      <c r="N3241" s="23">
        <f>VLOOKUP(A3241,[1]FloodArchive!$A$2:$P$6000,5,FALSE)</f>
        <v>128.595</v>
      </c>
      <c r="O3241" s="23">
        <f>VLOOKUP(A3241,[1]FloodArchive!$A$2:$P$6000,6,FALSE)</f>
        <v>40.349899999999998</v>
      </c>
      <c r="P3241" s="33" t="s">
        <v>6072</v>
      </c>
    </row>
    <row r="3242" spans="1:16" ht="39.950000000000003" customHeight="1" x14ac:dyDescent="0.2">
      <c r="A3242" s="138">
        <f t="shared" si="158"/>
        <v>974</v>
      </c>
      <c r="B3242" s="21" t="str">
        <f>VLOOKUP(A3242,[1]FloodArchive!$A$2:$N$6000,3,FALSE)</f>
        <v>Philippines</v>
      </c>
      <c r="C3242" s="22" t="s">
        <v>6073</v>
      </c>
      <c r="D3242" s="24">
        <f>VLOOKUP(A3242,[1]FloodArchive!$A$2:$P$6000,8,FALSE)</f>
        <v>34909</v>
      </c>
      <c r="E3242" s="24">
        <f>VLOOKUP(A3242,[1]FloodArchive!$A$2:$P$6000,9,FALSE)</f>
        <v>34911</v>
      </c>
      <c r="F3242" s="25">
        <f t="shared" si="156"/>
        <v>3</v>
      </c>
      <c r="G3242" s="23">
        <f>VLOOKUP(A3242,[1]FloodArchive!$A$2:$P$6000,11,FALSE)</f>
        <v>0</v>
      </c>
      <c r="H3242" s="23">
        <f>VLOOKUP(A3242,[1]FloodArchive!$A$2:$P$6000,12,FALSE)</f>
        <v>20000</v>
      </c>
      <c r="I3242" s="36">
        <v>5000000</v>
      </c>
      <c r="J3242" s="23" t="str">
        <f>VLOOKUP(A3242,[1]FloodArchive!$A$2:$P$6000,13,FALSE)</f>
        <v>Tropical cyclone</v>
      </c>
      <c r="K3242" s="26">
        <f>VLOOKUP(A3242,[1]FloodArchive!$A$2:$P$6003,14,FALSE)</f>
        <v>1</v>
      </c>
      <c r="L3242" s="23">
        <f>VLOOKUP(A3242,[1]FloodArchive!$A$2:$P$6000,7,FALSE)</f>
        <v>9189.85</v>
      </c>
      <c r="M3242" s="27">
        <f t="shared" si="157"/>
        <v>4.4404296774546381</v>
      </c>
      <c r="N3242" s="23">
        <f>VLOOKUP(A3242,[1]FloodArchive!$A$2:$P$6000,5,FALSE)</f>
        <v>120.64</v>
      </c>
      <c r="O3242" s="23">
        <f>VLOOKUP(A3242,[1]FloodArchive!$A$2:$P$6000,6,FALSE)</f>
        <v>15.2263</v>
      </c>
      <c r="P3242" s="33" t="s">
        <v>6074</v>
      </c>
    </row>
    <row r="3243" spans="1:16" ht="39.950000000000003" customHeight="1" x14ac:dyDescent="0.2">
      <c r="A3243" s="138">
        <f t="shared" si="158"/>
        <v>973</v>
      </c>
      <c r="B3243" s="21" t="str">
        <f>VLOOKUP(A3243,[1]FloodArchive!$A$2:$N$6000,3,FALSE)</f>
        <v>Pakistan</v>
      </c>
      <c r="C3243" s="22" t="s">
        <v>6075</v>
      </c>
      <c r="D3243" s="24">
        <f>VLOOKUP(A3243,[1]FloodArchive!$A$2:$P$6000,8,FALSE)</f>
        <v>34899</v>
      </c>
      <c r="E3243" s="24">
        <f>VLOOKUP(A3243,[1]FloodArchive!$A$2:$P$6000,9,FALSE)</f>
        <v>34921</v>
      </c>
      <c r="F3243" s="25">
        <f t="shared" ref="F3243:F3306" si="159">E3243-D3243+1</f>
        <v>23</v>
      </c>
      <c r="G3243" s="23">
        <f>VLOOKUP(A3243,[1]FloodArchive!$A$2:$P$6000,11,FALSE)</f>
        <v>600</v>
      </c>
      <c r="H3243" s="23">
        <f>VLOOKUP(A3243,[1]FloodArchive!$A$2:$P$6000,12,FALSE)</f>
        <v>600000</v>
      </c>
      <c r="I3243" s="36"/>
      <c r="J3243" s="23" t="str">
        <f>VLOOKUP(A3243,[1]FloodArchive!$A$2:$P$6000,13,FALSE)</f>
        <v>Monsoonal rain</v>
      </c>
      <c r="K3243" s="26">
        <f>VLOOKUP(A3243,[1]FloodArchive!$A$2:$P$6003,14,FALSE)</f>
        <v>1</v>
      </c>
      <c r="L3243" s="23">
        <f>VLOOKUP(A3243,[1]FloodArchive!$A$2:$P$6000,7,FALSE)</f>
        <v>672265.35</v>
      </c>
      <c r="M3243" s="27">
        <f t="shared" si="157"/>
        <v>7.1892685633788131</v>
      </c>
      <c r="N3243" s="23">
        <f>VLOOKUP(A3243,[1]FloodArchive!$A$2:$P$6000,5,FALSE)</f>
        <v>68.501900000000006</v>
      </c>
      <c r="O3243" s="23">
        <f>VLOOKUP(A3243,[1]FloodArchive!$A$2:$P$6000,6,FALSE)</f>
        <v>29.886900000000001</v>
      </c>
      <c r="P3243" s="33" t="s">
        <v>6076</v>
      </c>
    </row>
    <row r="3244" spans="1:16" ht="39.950000000000003" customHeight="1" x14ac:dyDescent="0.2">
      <c r="A3244" s="138">
        <f t="shared" si="158"/>
        <v>972</v>
      </c>
      <c r="B3244" s="21" t="str">
        <f>VLOOKUP(A3244,[1]FloodArchive!$A$2:$N$6000,3,FALSE)</f>
        <v>Bangladesh</v>
      </c>
      <c r="C3244" s="22" t="s">
        <v>6077</v>
      </c>
      <c r="D3244" s="24">
        <f>VLOOKUP(A3244,[1]FloodArchive!$A$2:$P$6000,8,FALSE)</f>
        <v>34884</v>
      </c>
      <c r="E3244" s="24">
        <f>VLOOKUP(A3244,[1]FloodArchive!$A$2:$P$6000,9,FALSE)</f>
        <v>34902</v>
      </c>
      <c r="F3244" s="25">
        <f t="shared" si="159"/>
        <v>19</v>
      </c>
      <c r="G3244" s="23">
        <f>VLOOKUP(A3244,[1]FloodArchive!$A$2:$P$6000,11,FALSE)</f>
        <v>250</v>
      </c>
      <c r="H3244" s="23">
        <f>VLOOKUP(A3244,[1]FloodArchive!$A$2:$P$6000,12,FALSE)</f>
        <v>15000000</v>
      </c>
      <c r="I3244" s="36"/>
      <c r="J3244" s="23" t="str">
        <f>VLOOKUP(A3244,[1]FloodArchive!$A$2:$P$6000,13,FALSE)</f>
        <v>Monsoonal rain</v>
      </c>
      <c r="K3244" s="26">
        <f>VLOOKUP(A3244,[1]FloodArchive!$A$2:$P$6003,14,FALSE)</f>
        <v>1</v>
      </c>
      <c r="L3244" s="23">
        <f>VLOOKUP(A3244,[1]FloodArchive!$A$2:$P$6000,7,FALSE)</f>
        <v>15621.62</v>
      </c>
      <c r="M3244" s="27">
        <f t="shared" si="157"/>
        <v>5.4724796702238887</v>
      </c>
      <c r="N3244" s="23">
        <f>VLOOKUP(A3244,[1]FloodArchive!$A$2:$P$6000,5,FALSE)</f>
        <v>88.999799999999993</v>
      </c>
      <c r="O3244" s="23">
        <f>VLOOKUP(A3244,[1]FloodArchive!$A$2:$P$6000,6,FALSE)</f>
        <v>25.762599999999999</v>
      </c>
      <c r="P3244" s="33" t="s">
        <v>6078</v>
      </c>
    </row>
    <row r="3245" spans="1:16" ht="39.950000000000003" customHeight="1" x14ac:dyDescent="0.2">
      <c r="A3245" s="138">
        <f t="shared" si="158"/>
        <v>971</v>
      </c>
      <c r="B3245" s="21" t="str">
        <f>VLOOKUP(A3245,[1]FloodArchive!$A$2:$N$6000,3,FALSE)</f>
        <v>Ghana</v>
      </c>
      <c r="C3245" s="22" t="s">
        <v>6079</v>
      </c>
      <c r="D3245" s="24">
        <f>VLOOKUP(A3245,[1]FloodArchive!$A$2:$P$6000,8,FALSE)</f>
        <v>34885</v>
      </c>
      <c r="E3245" s="24">
        <f>VLOOKUP(A3245,[1]FloodArchive!$A$2:$P$6000,9,FALSE)</f>
        <v>34887</v>
      </c>
      <c r="F3245" s="25">
        <f t="shared" si="159"/>
        <v>3</v>
      </c>
      <c r="G3245" s="23">
        <f>VLOOKUP(A3245,[1]FloodArchive!$A$2:$P$6000,11,FALSE)</f>
        <v>22</v>
      </c>
      <c r="H3245" s="23">
        <f>VLOOKUP(A3245,[1]FloodArchive!$A$2:$P$6000,12,FALSE)</f>
        <v>55000</v>
      </c>
      <c r="I3245" s="36">
        <v>15000000</v>
      </c>
      <c r="J3245" s="23" t="str">
        <f>VLOOKUP(A3245,[1]FloodArchive!$A$2:$P$6000,13,FALSE)</f>
        <v>Heavy rain</v>
      </c>
      <c r="K3245" s="26">
        <f>VLOOKUP(A3245,[1]FloodArchive!$A$2:$P$6003,14,FALSE)</f>
        <v>2</v>
      </c>
      <c r="L3245" s="23">
        <f>VLOOKUP(A3245,[1]FloodArchive!$A$2:$P$6000,7,FALSE)</f>
        <v>120779.51</v>
      </c>
      <c r="M3245" s="27">
        <f t="shared" si="157"/>
        <v>5.8601445137356913</v>
      </c>
      <c r="N3245" s="23">
        <f>VLOOKUP(A3245,[1]FloodArchive!$A$2:$P$6000,5,FALSE)</f>
        <v>-1.0666199999999999</v>
      </c>
      <c r="O3245" s="23">
        <f>VLOOKUP(A3245,[1]FloodArchive!$A$2:$P$6000,6,FALSE)</f>
        <v>6.4375999999999998</v>
      </c>
      <c r="P3245" s="33" t="s">
        <v>6080</v>
      </c>
    </row>
    <row r="3246" spans="1:16" ht="39.950000000000003" customHeight="1" x14ac:dyDescent="0.2">
      <c r="A3246" s="138">
        <f t="shared" si="158"/>
        <v>970</v>
      </c>
      <c r="B3246" s="21" t="str">
        <f>VLOOKUP(A3246,[1]FloodArchive!$A$2:$N$6000,3,FALSE)</f>
        <v>Canada</v>
      </c>
      <c r="C3246" s="22" t="s">
        <v>6081</v>
      </c>
      <c r="D3246" s="24">
        <f>VLOOKUP(A3246,[1]FloodArchive!$A$2:$P$6000,8,FALSE)</f>
        <v>34885</v>
      </c>
      <c r="E3246" s="24">
        <f>VLOOKUP(A3246,[1]FloodArchive!$A$2:$P$6000,9,FALSE)</f>
        <v>34892</v>
      </c>
      <c r="F3246" s="25">
        <f t="shared" si="159"/>
        <v>8</v>
      </c>
      <c r="G3246" s="23">
        <f>VLOOKUP(A3246,[1]FloodArchive!$A$2:$P$6000,11,FALSE)</f>
        <v>0</v>
      </c>
      <c r="H3246" s="23">
        <f>VLOOKUP(A3246,[1]FloodArchive!$A$2:$P$6000,12,FALSE)</f>
        <v>5000</v>
      </c>
      <c r="I3246" s="36"/>
      <c r="J3246" s="23" t="str">
        <f>VLOOKUP(A3246,[1]FloodArchive!$A$2:$P$6000,13,FALSE)</f>
        <v>Heavy rain</v>
      </c>
      <c r="K3246" s="26">
        <f>VLOOKUP(A3246,[1]FloodArchive!$A$2:$P$6003,14,FALSE)</f>
        <v>1</v>
      </c>
      <c r="L3246" s="23">
        <f>VLOOKUP(A3246,[1]FloodArchive!$A$2:$P$6000,7,FALSE)</f>
        <v>184528.76</v>
      </c>
      <c r="M3246" s="27">
        <f t="shared" si="157"/>
        <v>6.1691540503645363</v>
      </c>
      <c r="N3246" s="23">
        <f>VLOOKUP(A3246,[1]FloodArchive!$A$2:$P$6000,5,FALSE)</f>
        <v>-112.773</v>
      </c>
      <c r="O3246" s="23">
        <f>VLOOKUP(A3246,[1]FloodArchive!$A$2:$P$6000,6,FALSE)</f>
        <v>52.850099999999998</v>
      </c>
      <c r="P3246" s="33"/>
    </row>
    <row r="3247" spans="1:16" ht="39.950000000000003" customHeight="1" x14ac:dyDescent="0.2">
      <c r="A3247" s="138">
        <f t="shared" si="158"/>
        <v>969</v>
      </c>
      <c r="B3247" s="21" t="str">
        <f>VLOOKUP(A3247,[1]FloodArchive!$A$2:$N$6000,3,FALSE)</f>
        <v>China</v>
      </c>
      <c r="C3247" s="22" t="s">
        <v>6082</v>
      </c>
      <c r="D3247" s="24">
        <f>VLOOKUP(A3247,[1]FloodArchive!$A$2:$P$6000,8,FALSE)</f>
        <v>34885</v>
      </c>
      <c r="E3247" s="24">
        <f>VLOOKUP(A3247,[1]FloodArchive!$A$2:$P$6000,9,FALSE)</f>
        <v>34899</v>
      </c>
      <c r="F3247" s="25">
        <f t="shared" si="159"/>
        <v>15</v>
      </c>
      <c r="G3247" s="23">
        <f>VLOOKUP(A3247,[1]FloodArchive!$A$2:$P$6000,11,FALSE)</f>
        <v>65</v>
      </c>
      <c r="H3247" s="23">
        <f>VLOOKUP(A3247,[1]FloodArchive!$A$2:$P$6000,12,FALSE)</f>
        <v>25000</v>
      </c>
      <c r="I3247" s="36"/>
      <c r="J3247" s="23" t="str">
        <f>VLOOKUP(A3247,[1]FloodArchive!$A$2:$P$6000,13,FALSE)</f>
        <v>Heavy rain</v>
      </c>
      <c r="K3247" s="26">
        <f>VLOOKUP(A3247,[1]FloodArchive!$A$2:$P$6003,14,FALSE)</f>
        <v>2</v>
      </c>
      <c r="L3247" s="23">
        <f>VLOOKUP(A3247,[1]FloodArchive!$A$2:$P$6000,7,FALSE)</f>
        <v>231371.29</v>
      </c>
      <c r="M3247" s="27">
        <f t="shared" si="157"/>
        <v>6.8414307226969573</v>
      </c>
      <c r="N3247" s="23">
        <f>VLOOKUP(A3247,[1]FloodArchive!$A$2:$P$6000,5,FALSE)</f>
        <v>108.209</v>
      </c>
      <c r="O3247" s="23">
        <f>VLOOKUP(A3247,[1]FloodArchive!$A$2:$P$6000,6,FALSE)</f>
        <v>30.180099999999999</v>
      </c>
      <c r="P3247" s="33"/>
    </row>
    <row r="3248" spans="1:16" ht="39.950000000000003" customHeight="1" x14ac:dyDescent="0.2">
      <c r="A3248" s="138">
        <f t="shared" si="158"/>
        <v>968</v>
      </c>
      <c r="B3248" s="21" t="str">
        <f>VLOOKUP(A3248,[1]FloodArchive!$A$2:$N$6000,3,FALSE)</f>
        <v>Paraguay</v>
      </c>
      <c r="C3248" s="22" t="s">
        <v>5518</v>
      </c>
      <c r="D3248" s="24">
        <f>VLOOKUP(A3248,[1]FloodArchive!$A$2:$P$6000,8,FALSE)</f>
        <v>34885</v>
      </c>
      <c r="E3248" s="24">
        <f>VLOOKUP(A3248,[1]FloodArchive!$A$2:$P$6000,9,FALSE)</f>
        <v>34885</v>
      </c>
      <c r="F3248" s="25">
        <f t="shared" si="159"/>
        <v>1</v>
      </c>
      <c r="G3248" s="23">
        <f>VLOOKUP(A3248,[1]FloodArchive!$A$2:$P$6000,11,FALSE)</f>
        <v>0</v>
      </c>
      <c r="H3248" s="23">
        <f>VLOOKUP(A3248,[1]FloodArchive!$A$2:$P$6000,12,FALSE)</f>
        <v>27000</v>
      </c>
      <c r="I3248" s="36"/>
      <c r="J3248" s="23" t="str">
        <f>VLOOKUP(A3248,[1]FloodArchive!$A$2:$P$6000,13,FALSE)</f>
        <v>Heavy rain</v>
      </c>
      <c r="K3248" s="26">
        <f>VLOOKUP(A3248,[1]FloodArchive!$A$2:$P$6003,14,FALSE)</f>
        <v>1</v>
      </c>
      <c r="L3248" s="23">
        <f>VLOOKUP(A3248,[1]FloodArchive!$A$2:$P$6000,7,FALSE)</f>
        <v>50608.04</v>
      </c>
      <c r="M3248" s="27">
        <f t="shared" si="157"/>
        <v>4.704219517833037</v>
      </c>
      <c r="N3248" s="23">
        <f>VLOOKUP(A3248,[1]FloodArchive!$A$2:$P$6000,5,FALSE)</f>
        <v>-57.463700000000003</v>
      </c>
      <c r="O3248" s="23">
        <f>VLOOKUP(A3248,[1]FloodArchive!$A$2:$P$6000,6,FALSE)</f>
        <v>-23.817299999999999</v>
      </c>
      <c r="P3248" s="33"/>
    </row>
    <row r="3249" spans="1:16" ht="39.950000000000003" customHeight="1" x14ac:dyDescent="0.2">
      <c r="A3249" s="138">
        <f t="shared" si="158"/>
        <v>967</v>
      </c>
      <c r="B3249" s="21" t="str">
        <f>VLOOKUP(A3249,[1]FloodArchive!$A$2:$N$6000,3,FALSE)</f>
        <v>Togo</v>
      </c>
      <c r="C3249" s="22" t="s">
        <v>6083</v>
      </c>
      <c r="D3249" s="24">
        <f>VLOOKUP(A3249,[1]FloodArchive!$A$2:$P$6000,8,FALSE)</f>
        <v>34883</v>
      </c>
      <c r="E3249" s="24">
        <f>VLOOKUP(A3249,[1]FloodArchive!$A$2:$P$6000,9,FALSE)</f>
        <v>34885</v>
      </c>
      <c r="F3249" s="25">
        <f t="shared" si="159"/>
        <v>3</v>
      </c>
      <c r="G3249" s="23">
        <f>VLOOKUP(A3249,[1]FloodArchive!$A$2:$P$6000,11,FALSE)</f>
        <v>3</v>
      </c>
      <c r="H3249" s="23">
        <f>VLOOKUP(A3249,[1]FloodArchive!$A$2:$P$6000,12,FALSE)</f>
        <v>150000</v>
      </c>
      <c r="I3249" s="36"/>
      <c r="J3249" s="23" t="str">
        <f>VLOOKUP(A3249,[1]FloodArchive!$A$2:$P$6000,13,FALSE)</f>
        <v>Brief torrential rain</v>
      </c>
      <c r="K3249" s="26">
        <f>VLOOKUP(A3249,[1]FloodArchive!$A$2:$P$6003,14,FALSE)</f>
        <v>1</v>
      </c>
      <c r="L3249" s="23">
        <f>VLOOKUP(A3249,[1]FloodArchive!$A$2:$P$6000,7,FALSE)</f>
        <v>3634.99</v>
      </c>
      <c r="M3249" s="27">
        <f t="shared" ref="M3249:M3312" si="160">LOG(F3249*K3249*L3249)</f>
        <v>4.0376244751552166</v>
      </c>
      <c r="N3249" s="23">
        <f>VLOOKUP(A3249,[1]FloodArchive!$A$2:$P$6000,5,FALSE)</f>
        <v>1.29451</v>
      </c>
      <c r="O3249" s="23">
        <f>VLOOKUP(A3249,[1]FloodArchive!$A$2:$P$6000,6,FALSE)</f>
        <v>6.2832800000000004</v>
      </c>
      <c r="P3249" s="33" t="s">
        <v>6084</v>
      </c>
    </row>
    <row r="3250" spans="1:16" ht="39.950000000000003" customHeight="1" x14ac:dyDescent="0.2">
      <c r="A3250" s="138">
        <f t="shared" si="158"/>
        <v>966</v>
      </c>
      <c r="B3250" s="21" t="str">
        <f>VLOOKUP(A3250,[1]FloodArchive!$A$2:$N$6000,3,FALSE)</f>
        <v>Georgia</v>
      </c>
      <c r="C3250" s="22" t="s">
        <v>6085</v>
      </c>
      <c r="D3250" s="24">
        <f>VLOOKUP(A3250,[1]FloodArchive!$A$2:$P$6000,8,FALSE)</f>
        <v>34881</v>
      </c>
      <c r="E3250" s="24">
        <f>VLOOKUP(A3250,[1]FloodArchive!$A$2:$P$6000,9,FALSE)</f>
        <v>34891</v>
      </c>
      <c r="F3250" s="25">
        <f t="shared" si="159"/>
        <v>11</v>
      </c>
      <c r="G3250" s="23">
        <f>VLOOKUP(A3250,[1]FloodArchive!$A$2:$P$6000,11,FALSE)</f>
        <v>5</v>
      </c>
      <c r="H3250" s="23">
        <f>VLOOKUP(A3250,[1]FloodArchive!$A$2:$P$6000,12,FALSE)</f>
        <v>0</v>
      </c>
      <c r="I3250" s="36">
        <v>2200000</v>
      </c>
      <c r="J3250" s="23" t="str">
        <f>VLOOKUP(A3250,[1]FloodArchive!$A$2:$P$6000,13,FALSE)</f>
        <v>Heavy rain</v>
      </c>
      <c r="K3250" s="26">
        <f>VLOOKUP(A3250,[1]FloodArchive!$A$2:$P$6003,14,FALSE)</f>
        <v>1</v>
      </c>
      <c r="L3250" s="23">
        <f>VLOOKUP(A3250,[1]FloodArchive!$A$2:$P$6000,7,FALSE)</f>
        <v>8421.6200000000008</v>
      </c>
      <c r="M3250" s="27">
        <f t="shared" si="160"/>
        <v>4.966788326466367</v>
      </c>
      <c r="N3250" s="23">
        <f>VLOOKUP(A3250,[1]FloodArchive!$A$2:$P$6000,5,FALSE)</f>
        <v>41.499299999999998</v>
      </c>
      <c r="O3250" s="23">
        <f>VLOOKUP(A3250,[1]FloodArchive!$A$2:$P$6000,6,FALSE)</f>
        <v>42.978499999999997</v>
      </c>
      <c r="P3250" s="33" t="s">
        <v>6086</v>
      </c>
    </row>
    <row r="3251" spans="1:16" ht="39.950000000000003" customHeight="1" x14ac:dyDescent="0.2">
      <c r="A3251" s="138">
        <f t="shared" si="158"/>
        <v>965</v>
      </c>
      <c r="B3251" s="21" t="str">
        <f>VLOOKUP(A3251,[1]FloodArchive!$A$2:$N$6000,3,FALSE)</f>
        <v>Ukraine</v>
      </c>
      <c r="C3251" s="22" t="s">
        <v>6087</v>
      </c>
      <c r="D3251" s="24">
        <f>VLOOKUP(A3251,[1]FloodArchive!$A$2:$P$6000,8,FALSE)</f>
        <v>34879</v>
      </c>
      <c r="E3251" s="24">
        <f>VLOOKUP(A3251,[1]FloodArchive!$A$2:$P$6000,9,FALSE)</f>
        <v>34891</v>
      </c>
      <c r="F3251" s="25">
        <f t="shared" si="159"/>
        <v>13</v>
      </c>
      <c r="G3251" s="23">
        <f>VLOOKUP(A3251,[1]FloodArchive!$A$2:$P$6000,11,FALSE)</f>
        <v>0</v>
      </c>
      <c r="H3251" s="23">
        <f>VLOOKUP(A3251,[1]FloodArchive!$A$2:$P$6000,12,FALSE)</f>
        <v>0</v>
      </c>
      <c r="I3251" s="36"/>
      <c r="J3251" s="23" t="str">
        <f>VLOOKUP(A3251,[1]FloodArchive!$A$2:$P$6000,13,FALSE)</f>
        <v>Heavy rain</v>
      </c>
      <c r="K3251" s="26">
        <f>VLOOKUP(A3251,[1]FloodArchive!$A$2:$P$6003,14,FALSE)</f>
        <v>1</v>
      </c>
      <c r="L3251" s="23">
        <f>VLOOKUP(A3251,[1]FloodArchive!$A$2:$P$6000,7,FALSE)</f>
        <v>5183.6499999999996</v>
      </c>
      <c r="M3251" s="27">
        <f t="shared" si="160"/>
        <v>4.8285790225998957</v>
      </c>
      <c r="N3251" s="23">
        <f>VLOOKUP(A3251,[1]FloodArchive!$A$2:$P$6000,5,FALSE)</f>
        <v>36.2744</v>
      </c>
      <c r="O3251" s="23">
        <f>VLOOKUP(A3251,[1]FloodArchive!$A$2:$P$6000,6,FALSE)</f>
        <v>49.911499999999997</v>
      </c>
      <c r="P3251" s="33" t="s">
        <v>6088</v>
      </c>
    </row>
    <row r="3252" spans="1:16" ht="39.950000000000003" customHeight="1" x14ac:dyDescent="0.2">
      <c r="A3252" s="138">
        <f t="shared" si="158"/>
        <v>964</v>
      </c>
      <c r="B3252" s="21" t="str">
        <f>VLOOKUP(A3252,[1]FloodArchive!$A$2:$N$6000,3,FALSE)</f>
        <v>Cuba</v>
      </c>
      <c r="C3252" s="22" t="s">
        <v>6089</v>
      </c>
      <c r="D3252" s="24">
        <f>VLOOKUP(A3252,[1]FloodArchive!$A$2:$P$6000,8,FALSE)</f>
        <v>34871</v>
      </c>
      <c r="E3252" s="24">
        <f>VLOOKUP(A3252,[1]FloodArchive!$A$2:$P$6000,9,FALSE)</f>
        <v>34873</v>
      </c>
      <c r="F3252" s="25">
        <f t="shared" si="159"/>
        <v>3</v>
      </c>
      <c r="G3252" s="23">
        <f>VLOOKUP(A3252,[1]FloodArchive!$A$2:$P$6000,11,FALSE)</f>
        <v>3</v>
      </c>
      <c r="H3252" s="23">
        <f>VLOOKUP(A3252,[1]FloodArchive!$A$2:$P$6000,12,FALSE)</f>
        <v>5000</v>
      </c>
      <c r="I3252" s="36"/>
      <c r="J3252" s="23" t="str">
        <f>VLOOKUP(A3252,[1]FloodArchive!$A$2:$P$6000,13,FALSE)</f>
        <v>Heavy rain</v>
      </c>
      <c r="K3252" s="26">
        <f>VLOOKUP(A3252,[1]FloodArchive!$A$2:$P$6003,14,FALSE)</f>
        <v>1</v>
      </c>
      <c r="L3252" s="23">
        <f>VLOOKUP(A3252,[1]FloodArchive!$A$2:$P$6000,7,FALSE)</f>
        <v>56146.8</v>
      </c>
      <c r="M3252" s="27">
        <f t="shared" si="160"/>
        <v>5.2264462640803728</v>
      </c>
      <c r="N3252" s="23">
        <f>VLOOKUP(A3252,[1]FloodArchive!$A$2:$P$6000,5,FALSE)</f>
        <v>-81.524699999999996</v>
      </c>
      <c r="O3252" s="23">
        <f>VLOOKUP(A3252,[1]FloodArchive!$A$2:$P$6000,6,FALSE)</f>
        <v>22.383900000000001</v>
      </c>
      <c r="P3252" s="33"/>
    </row>
    <row r="3253" spans="1:16" ht="39.950000000000003" customHeight="1" x14ac:dyDescent="0.2">
      <c r="A3253" s="138">
        <f t="shared" si="158"/>
        <v>963</v>
      </c>
      <c r="B3253" s="21" t="str">
        <f>VLOOKUP(A3253,[1]FloodArchive!$A$2:$N$6000,3,FALSE)</f>
        <v>India</v>
      </c>
      <c r="C3253" s="22" t="s">
        <v>6090</v>
      </c>
      <c r="D3253" s="24">
        <f>VLOOKUP(A3253,[1]FloodArchive!$A$2:$P$6000,8,FALSE)</f>
        <v>34870</v>
      </c>
      <c r="E3253" s="24">
        <f>VLOOKUP(A3253,[1]FloodArchive!$A$2:$P$6000,9,FALSE)</f>
        <v>34873</v>
      </c>
      <c r="F3253" s="25">
        <f t="shared" si="159"/>
        <v>4</v>
      </c>
      <c r="G3253" s="23">
        <f>VLOOKUP(A3253,[1]FloodArchive!$A$2:$P$6000,11,FALSE)</f>
        <v>17</v>
      </c>
      <c r="H3253" s="23">
        <f>VLOOKUP(A3253,[1]FloodArchive!$A$2:$P$6000,12,FALSE)</f>
        <v>1000000</v>
      </c>
      <c r="I3253" s="36"/>
      <c r="J3253" s="23" t="str">
        <f>VLOOKUP(A3253,[1]FloodArchive!$A$2:$P$6000,13,FALSE)</f>
        <v>Monsoonal rain</v>
      </c>
      <c r="K3253" s="26">
        <f>VLOOKUP(A3253,[1]FloodArchive!$A$2:$P$6003,14,FALSE)</f>
        <v>1</v>
      </c>
      <c r="L3253" s="23">
        <f>VLOOKUP(A3253,[1]FloodArchive!$A$2:$P$6000,7,FALSE)</f>
        <v>102906.11</v>
      </c>
      <c r="M3253" s="27">
        <f t="shared" si="160"/>
        <v>5.6145011528786029</v>
      </c>
      <c r="N3253" s="23">
        <f>VLOOKUP(A3253,[1]FloodArchive!$A$2:$P$6000,5,FALSE)</f>
        <v>92.890199999999993</v>
      </c>
      <c r="O3253" s="23">
        <f>VLOOKUP(A3253,[1]FloodArchive!$A$2:$P$6000,6,FALSE)</f>
        <v>26.036300000000001</v>
      </c>
      <c r="P3253" s="33" t="s">
        <v>6091</v>
      </c>
    </row>
    <row r="3254" spans="1:16" ht="39.950000000000003" customHeight="1" x14ac:dyDescent="0.2">
      <c r="A3254" s="138">
        <f t="shared" si="158"/>
        <v>962</v>
      </c>
      <c r="B3254" s="21" t="str">
        <f>VLOOKUP(A3254,[1]FloodArchive!$A$2:$N$6000,3,FALSE)</f>
        <v>Nepal</v>
      </c>
      <c r="C3254" s="22" t="s">
        <v>6092</v>
      </c>
      <c r="D3254" s="24">
        <f>VLOOKUP(A3254,[1]FloodArchive!$A$2:$P$6000,8,FALSE)</f>
        <v>34869</v>
      </c>
      <c r="E3254" s="24">
        <f>VLOOKUP(A3254,[1]FloodArchive!$A$2:$P$6000,9,FALSE)</f>
        <v>34905</v>
      </c>
      <c r="F3254" s="25">
        <f t="shared" si="159"/>
        <v>37</v>
      </c>
      <c r="G3254" s="23">
        <f>VLOOKUP(A3254,[1]FloodArchive!$A$2:$P$6000,11,FALSE)</f>
        <v>139</v>
      </c>
      <c r="H3254" s="23">
        <f>VLOOKUP(A3254,[1]FloodArchive!$A$2:$P$6000,12,FALSE)</f>
        <v>10000</v>
      </c>
      <c r="I3254" s="36">
        <v>2000000</v>
      </c>
      <c r="J3254" s="23" t="str">
        <f>VLOOKUP(A3254,[1]FloodArchive!$A$2:$P$6000,13,FALSE)</f>
        <v>Monsoonal rain</v>
      </c>
      <c r="K3254" s="26">
        <f>VLOOKUP(A3254,[1]FloodArchive!$A$2:$P$6003,14,FALSE)</f>
        <v>1</v>
      </c>
      <c r="L3254" s="23">
        <f>VLOOKUP(A3254,[1]FloodArchive!$A$2:$P$6000,7,FALSE)</f>
        <v>71916.179999999993</v>
      </c>
      <c r="M3254" s="27">
        <f t="shared" si="160"/>
        <v>6.4250283348141206</v>
      </c>
      <c r="N3254" s="23">
        <f>VLOOKUP(A3254,[1]FloodArchive!$A$2:$P$6000,5,FALSE)</f>
        <v>85.879599999999996</v>
      </c>
      <c r="O3254" s="23">
        <f>VLOOKUP(A3254,[1]FloodArchive!$A$2:$P$6000,6,FALSE)</f>
        <v>27.621400000000001</v>
      </c>
      <c r="P3254" s="33" t="s">
        <v>5125</v>
      </c>
    </row>
    <row r="3255" spans="1:16" ht="39.950000000000003" customHeight="1" x14ac:dyDescent="0.2">
      <c r="A3255" s="138">
        <f t="shared" si="158"/>
        <v>961</v>
      </c>
      <c r="B3255" s="21" t="str">
        <f>VLOOKUP(A3255,[1]FloodArchive!$A$2:$N$6000,3,FALSE)</f>
        <v>Bangladesh</v>
      </c>
      <c r="C3255" s="22" t="s">
        <v>6093</v>
      </c>
      <c r="D3255" s="24">
        <f>VLOOKUP(A3255,[1]FloodArchive!$A$2:$P$6000,8,FALSE)</f>
        <v>34866</v>
      </c>
      <c r="E3255" s="24">
        <f>VLOOKUP(A3255,[1]FloodArchive!$A$2:$P$6000,9,FALSE)</f>
        <v>34873</v>
      </c>
      <c r="F3255" s="25">
        <f t="shared" si="159"/>
        <v>8</v>
      </c>
      <c r="G3255" s="23">
        <f>VLOOKUP(A3255,[1]FloodArchive!$A$2:$P$6000,11,FALSE)</f>
        <v>105</v>
      </c>
      <c r="H3255" s="23">
        <f>VLOOKUP(A3255,[1]FloodArchive!$A$2:$P$6000,12,FALSE)</f>
        <v>2000000</v>
      </c>
      <c r="I3255" s="36">
        <v>200000000</v>
      </c>
      <c r="J3255" s="23" t="str">
        <f>VLOOKUP(A3255,[1]FloodArchive!$A$2:$P$6000,13,FALSE)</f>
        <v>Monsoonal rain</v>
      </c>
      <c r="K3255" s="26">
        <f>VLOOKUP(A3255,[1]FloodArchive!$A$2:$P$6003,14,FALSE)</f>
        <v>1</v>
      </c>
      <c r="L3255" s="23">
        <f>VLOOKUP(A3255,[1]FloodArchive!$A$2:$P$6000,7,FALSE)</f>
        <v>68353.34</v>
      </c>
      <c r="M3255" s="27">
        <f t="shared" si="160"/>
        <v>5.737849727667979</v>
      </c>
      <c r="N3255" s="23">
        <f>VLOOKUP(A3255,[1]FloodArchive!$A$2:$P$6000,5,FALSE)</f>
        <v>90.242900000000006</v>
      </c>
      <c r="O3255" s="23">
        <f>VLOOKUP(A3255,[1]FloodArchive!$A$2:$P$6000,6,FALSE)</f>
        <v>25.121099999999998</v>
      </c>
      <c r="P3255" s="33" t="s">
        <v>6094</v>
      </c>
    </row>
    <row r="3256" spans="1:16" ht="39.950000000000003" customHeight="1" x14ac:dyDescent="0.2">
      <c r="A3256" s="138">
        <f t="shared" si="158"/>
        <v>960</v>
      </c>
      <c r="B3256" s="21" t="str">
        <f>VLOOKUP(A3256,[1]FloodArchive!$A$2:$N$6000,3,FALSE)</f>
        <v>Azerbaijan</v>
      </c>
      <c r="C3256" s="22" t="s">
        <v>6095</v>
      </c>
      <c r="D3256" s="24">
        <f>VLOOKUP(A3256,[1]FloodArchive!$A$2:$P$6000,8,FALSE)</f>
        <v>34865</v>
      </c>
      <c r="E3256" s="24">
        <f>VLOOKUP(A3256,[1]FloodArchive!$A$2:$P$6000,9,FALSE)</f>
        <v>34875</v>
      </c>
      <c r="F3256" s="25">
        <f t="shared" si="159"/>
        <v>11</v>
      </c>
      <c r="G3256" s="23">
        <f>VLOOKUP(A3256,[1]FloodArchive!$A$2:$P$6000,11,FALSE)</f>
        <v>0</v>
      </c>
      <c r="H3256" s="23">
        <f>VLOOKUP(A3256,[1]FloodArchive!$A$2:$P$6000,12,FALSE)</f>
        <v>1500000</v>
      </c>
      <c r="I3256" s="36">
        <v>5500000</v>
      </c>
      <c r="J3256" s="23" t="str">
        <f>VLOOKUP(A3256,[1]FloodArchive!$A$2:$P$6000,13,FALSE)</f>
        <v>Heavy rain</v>
      </c>
      <c r="K3256" s="26">
        <f>VLOOKUP(A3256,[1]FloodArchive!$A$2:$P$6003,14,FALSE)</f>
        <v>1</v>
      </c>
      <c r="L3256" s="23">
        <f>VLOOKUP(A3256,[1]FloodArchive!$A$2:$P$6000,7,FALSE)</f>
        <v>80964.31</v>
      </c>
      <c r="M3256" s="27">
        <f t="shared" si="160"/>
        <v>5.9496863042116912</v>
      </c>
      <c r="N3256" s="23">
        <f>VLOOKUP(A3256,[1]FloodArchive!$A$2:$P$6000,5,FALSE)</f>
        <v>47.697299999999998</v>
      </c>
      <c r="O3256" s="23">
        <f>VLOOKUP(A3256,[1]FloodArchive!$A$2:$P$6000,6,FALSE)</f>
        <v>40.155500000000004</v>
      </c>
      <c r="P3256" s="33" t="s">
        <v>6096</v>
      </c>
    </row>
    <row r="3257" spans="1:16" ht="39.950000000000003" customHeight="1" x14ac:dyDescent="0.2">
      <c r="A3257" s="138">
        <f t="shared" si="158"/>
        <v>959</v>
      </c>
      <c r="B3257" s="21" t="str">
        <f>VLOOKUP(A3257,[1]FloodArchive!$A$2:$N$6000,3,FALSE)</f>
        <v>India</v>
      </c>
      <c r="C3257" s="22" t="s">
        <v>6097</v>
      </c>
      <c r="D3257" s="24">
        <f>VLOOKUP(A3257,[1]FloodArchive!$A$2:$P$6000,8,FALSE)</f>
        <v>34852</v>
      </c>
      <c r="E3257" s="24">
        <f>VLOOKUP(A3257,[1]FloodArchive!$A$2:$P$6000,9,FALSE)</f>
        <v>34853</v>
      </c>
      <c r="F3257" s="25">
        <f t="shared" si="159"/>
        <v>2</v>
      </c>
      <c r="G3257" s="23">
        <f>VLOOKUP(A3257,[1]FloodArchive!$A$2:$P$6000,11,FALSE)</f>
        <v>40</v>
      </c>
      <c r="H3257" s="23">
        <f>VLOOKUP(A3257,[1]FloodArchive!$A$2:$P$6000,12,FALSE)</f>
        <v>3200</v>
      </c>
      <c r="I3257" s="36"/>
      <c r="J3257" s="23" t="str">
        <f>VLOOKUP(A3257,[1]FloodArchive!$A$2:$P$6000,13,FALSE)</f>
        <v>Heavy rain</v>
      </c>
      <c r="K3257" s="26">
        <f>VLOOKUP(A3257,[1]FloodArchive!$A$2:$P$6003,14,FALSE)</f>
        <v>1</v>
      </c>
      <c r="L3257" s="23">
        <f>VLOOKUP(A3257,[1]FloodArchive!$A$2:$P$6000,7,FALSE)</f>
        <v>20147.72</v>
      </c>
      <c r="M3257" s="27">
        <f t="shared" si="160"/>
        <v>4.605255902347376</v>
      </c>
      <c r="N3257" s="23">
        <f>VLOOKUP(A3257,[1]FloodArchive!$A$2:$P$6000,5,FALSE)</f>
        <v>92.857500000000002</v>
      </c>
      <c r="O3257" s="23">
        <f>VLOOKUP(A3257,[1]FloodArchive!$A$2:$P$6000,6,FALSE)</f>
        <v>23.258199999999999</v>
      </c>
      <c r="P3257" s="33" t="s">
        <v>6098</v>
      </c>
    </row>
    <row r="3258" spans="1:16" ht="39.950000000000003" customHeight="1" x14ac:dyDescent="0.2">
      <c r="A3258" s="138">
        <f t="shared" si="158"/>
        <v>958</v>
      </c>
      <c r="B3258" s="21" t="str">
        <f>VLOOKUP(A3258,[1]FloodArchive!$A$2:$N$6000,3,FALSE)</f>
        <v>Norway</v>
      </c>
      <c r="C3258" s="22" t="s">
        <v>6099</v>
      </c>
      <c r="D3258" s="24">
        <f>VLOOKUP(A3258,[1]FloodArchive!$A$2:$P$6000,8,FALSE)</f>
        <v>34851</v>
      </c>
      <c r="E3258" s="24">
        <f>VLOOKUP(A3258,[1]FloodArchive!$A$2:$P$6000,9,FALSE)</f>
        <v>34864</v>
      </c>
      <c r="F3258" s="25">
        <f t="shared" si="159"/>
        <v>14</v>
      </c>
      <c r="G3258" s="23">
        <f>VLOOKUP(A3258,[1]FloodArchive!$A$2:$P$6000,11,FALSE)</f>
        <v>1</v>
      </c>
      <c r="H3258" s="23">
        <f>VLOOKUP(A3258,[1]FloodArchive!$A$2:$P$6000,12,FALSE)</f>
        <v>4000</v>
      </c>
      <c r="I3258" s="36">
        <v>290000000</v>
      </c>
      <c r="J3258" s="23" t="str">
        <f>VLOOKUP(A3258,[1]FloodArchive!$A$2:$P$6000,13,FALSE)</f>
        <v>Rain and snowmelt</v>
      </c>
      <c r="K3258" s="26">
        <f>VLOOKUP(A3258,[1]FloodArchive!$A$2:$P$6003,14,FALSE)</f>
        <v>2</v>
      </c>
      <c r="L3258" s="23">
        <f>VLOOKUP(A3258,[1]FloodArchive!$A$2:$P$6000,7,FALSE)</f>
        <v>162737.01</v>
      </c>
      <c r="M3258" s="27">
        <f t="shared" si="160"/>
        <v>6.6586443636947603</v>
      </c>
      <c r="N3258" s="23">
        <f>VLOOKUP(A3258,[1]FloodArchive!$A$2:$P$6000,5,FALSE)</f>
        <v>9.0083199999999994</v>
      </c>
      <c r="O3258" s="23">
        <f>VLOOKUP(A3258,[1]FloodArchive!$A$2:$P$6000,6,FALSE)</f>
        <v>60.746000000000002</v>
      </c>
      <c r="P3258" s="33" t="s">
        <v>6100</v>
      </c>
    </row>
    <row r="3259" spans="1:16" ht="39.950000000000003" customHeight="1" x14ac:dyDescent="0.2">
      <c r="A3259" s="138">
        <f t="shared" si="158"/>
        <v>957</v>
      </c>
      <c r="B3259" s="21" t="str">
        <f>VLOOKUP(A3259,[1]FloodArchive!$A$2:$N$6000,3,FALSE)</f>
        <v>Germany</v>
      </c>
      <c r="C3259" s="22" t="s">
        <v>6101</v>
      </c>
      <c r="D3259" s="24">
        <f>VLOOKUP(A3259,[1]FloodArchive!$A$2:$P$6000,8,FALSE)</f>
        <v>34851</v>
      </c>
      <c r="E3259" s="24">
        <f>VLOOKUP(A3259,[1]FloodArchive!$A$2:$P$6000,9,FALSE)</f>
        <v>34855</v>
      </c>
      <c r="F3259" s="25">
        <f t="shared" si="159"/>
        <v>5</v>
      </c>
      <c r="G3259" s="23">
        <f>VLOOKUP(A3259,[1]FloodArchive!$A$2:$P$6000,11,FALSE)</f>
        <v>4</v>
      </c>
      <c r="H3259" s="23">
        <f>VLOOKUP(A3259,[1]FloodArchive!$A$2:$P$6000,12,FALSE)</f>
        <v>0</v>
      </c>
      <c r="I3259" s="36"/>
      <c r="J3259" s="23" t="str">
        <f>VLOOKUP(A3259,[1]FloodArchive!$A$2:$P$6000,13,FALSE)</f>
        <v>Heavy rain</v>
      </c>
      <c r="K3259" s="26">
        <f>VLOOKUP(A3259,[1]FloodArchive!$A$2:$P$6003,14,FALSE)</f>
        <v>1</v>
      </c>
      <c r="L3259" s="23">
        <f>VLOOKUP(A3259,[1]FloodArchive!$A$2:$P$6000,7,FALSE)</f>
        <v>57984.4</v>
      </c>
      <c r="M3259" s="27">
        <f t="shared" si="160"/>
        <v>5.4622811719472155</v>
      </c>
      <c r="N3259" s="23">
        <f>VLOOKUP(A3259,[1]FloodArchive!$A$2:$P$6000,5,FALSE)</f>
        <v>10.740500000000001</v>
      </c>
      <c r="O3259" s="23">
        <f>VLOOKUP(A3259,[1]FloodArchive!$A$2:$P$6000,6,FALSE)</f>
        <v>48.130200000000002</v>
      </c>
      <c r="P3259" s="33" t="s">
        <v>6102</v>
      </c>
    </row>
    <row r="3260" spans="1:16" ht="39.950000000000003" customHeight="1" x14ac:dyDescent="0.2">
      <c r="A3260" s="138">
        <f t="shared" si="158"/>
        <v>956</v>
      </c>
      <c r="B3260" s="21" t="str">
        <f>VLOOKUP(A3260,[1]FloodArchive!$A$2:$N$6000,3,FALSE)</f>
        <v>Iran</v>
      </c>
      <c r="C3260" s="22" t="s">
        <v>6103</v>
      </c>
      <c r="D3260" s="24">
        <f>VLOOKUP(A3260,[1]FloodArchive!$A$2:$P$6000,8,FALSE)</f>
        <v>34850</v>
      </c>
      <c r="E3260" s="24">
        <f>VLOOKUP(A3260,[1]FloodArchive!$A$2:$P$6000,9,FALSE)</f>
        <v>34853</v>
      </c>
      <c r="F3260" s="25">
        <f t="shared" si="159"/>
        <v>4</v>
      </c>
      <c r="G3260" s="23">
        <f>VLOOKUP(A3260,[1]FloodArchive!$A$2:$P$6000,11,FALSE)</f>
        <v>10</v>
      </c>
      <c r="H3260" s="23">
        <f>VLOOKUP(A3260,[1]FloodArchive!$A$2:$P$6000,12,FALSE)</f>
        <v>200</v>
      </c>
      <c r="I3260" s="36"/>
      <c r="J3260" s="23" t="str">
        <f>VLOOKUP(A3260,[1]FloodArchive!$A$2:$P$6000,13,FALSE)</f>
        <v>Brief torrential rain</v>
      </c>
      <c r="K3260" s="26">
        <f>VLOOKUP(A3260,[1]FloodArchive!$A$2:$P$6003,14,FALSE)</f>
        <v>1</v>
      </c>
      <c r="L3260" s="23">
        <f>VLOOKUP(A3260,[1]FloodArchive!$A$2:$P$6000,7,FALSE)</f>
        <v>29482</v>
      </c>
      <c r="M3260" s="27">
        <f t="shared" si="160"/>
        <v>5.0716169331846324</v>
      </c>
      <c r="N3260" s="23">
        <f>VLOOKUP(A3260,[1]FloodArchive!$A$2:$P$6000,5,FALSE)</f>
        <v>51.6601</v>
      </c>
      <c r="O3260" s="23">
        <f>VLOOKUP(A3260,[1]FloodArchive!$A$2:$P$6000,6,FALSE)</f>
        <v>35.579799999999999</v>
      </c>
      <c r="P3260" s="33" t="s">
        <v>6104</v>
      </c>
    </row>
    <row r="3261" spans="1:16" ht="39.950000000000003" customHeight="1" x14ac:dyDescent="0.2">
      <c r="A3261" s="138">
        <f t="shared" si="158"/>
        <v>955</v>
      </c>
      <c r="B3261" s="21" t="str">
        <f>VLOOKUP(A3261,[1]FloodArchive!$A$2:$N$6000,3,FALSE)</f>
        <v>Tanzania</v>
      </c>
      <c r="C3261" s="22" t="s">
        <v>655</v>
      </c>
      <c r="D3261" s="24">
        <f>VLOOKUP(A3261,[1]FloodArchive!$A$2:$P$6000,8,FALSE)</f>
        <v>34846</v>
      </c>
      <c r="E3261" s="24">
        <f>VLOOKUP(A3261,[1]FloodArchive!$A$2:$P$6000,9,FALSE)</f>
        <v>34851</v>
      </c>
      <c r="F3261" s="25">
        <f t="shared" si="159"/>
        <v>6</v>
      </c>
      <c r="G3261" s="23">
        <f>VLOOKUP(A3261,[1]FloodArchive!$A$2:$P$6000,11,FALSE)</f>
        <v>4</v>
      </c>
      <c r="H3261" s="23">
        <f>VLOOKUP(A3261,[1]FloodArchive!$A$2:$P$6000,12,FALSE)</f>
        <v>20000</v>
      </c>
      <c r="I3261" s="36"/>
      <c r="J3261" s="23" t="str">
        <f>VLOOKUP(A3261,[1]FloodArchive!$A$2:$P$6000,13,FALSE)</f>
        <v>Heavy rain</v>
      </c>
      <c r="K3261" s="26">
        <f>VLOOKUP(A3261,[1]FloodArchive!$A$2:$P$6003,14,FALSE)</f>
        <v>1</v>
      </c>
      <c r="L3261" s="23">
        <f>VLOOKUP(A3261,[1]FloodArchive!$A$2:$P$6000,7,FALSE)</f>
        <v>5076.78</v>
      </c>
      <c r="M3261" s="27">
        <f t="shared" si="160"/>
        <v>4.4837395942380844</v>
      </c>
      <c r="N3261" s="23">
        <f>VLOOKUP(A3261,[1]FloodArchive!$A$2:$P$6000,5,FALSE)</f>
        <v>39.093400000000003</v>
      </c>
      <c r="O3261" s="23">
        <f>VLOOKUP(A3261,[1]FloodArchive!$A$2:$P$6000,6,FALSE)</f>
        <v>-6.7697000000000003</v>
      </c>
      <c r="P3261" s="33" t="s">
        <v>6105</v>
      </c>
    </row>
    <row r="3262" spans="1:16" ht="39.950000000000003" customHeight="1" x14ac:dyDescent="0.2">
      <c r="A3262" s="138">
        <f t="shared" si="158"/>
        <v>954</v>
      </c>
      <c r="B3262" s="21" t="str">
        <f>VLOOKUP(A3262,[1]FloodArchive!$A$2:$N$6000,3,FALSE)</f>
        <v>Romania</v>
      </c>
      <c r="C3262" s="22" t="s">
        <v>6106</v>
      </c>
      <c r="D3262" s="24">
        <f>VLOOKUP(A3262,[1]FloodArchive!$A$2:$P$6000,8,FALSE)</f>
        <v>34842</v>
      </c>
      <c r="E3262" s="24">
        <f>VLOOKUP(A3262,[1]FloodArchive!$A$2:$P$6000,9,FALSE)</f>
        <v>34845</v>
      </c>
      <c r="F3262" s="25">
        <f t="shared" si="159"/>
        <v>4</v>
      </c>
      <c r="G3262" s="23">
        <f>VLOOKUP(A3262,[1]FloodArchive!$A$2:$P$6000,11,FALSE)</f>
        <v>0</v>
      </c>
      <c r="H3262" s="23">
        <f>VLOOKUP(A3262,[1]FloodArchive!$A$2:$P$6000,12,FALSE)</f>
        <v>1000</v>
      </c>
      <c r="I3262" s="36"/>
      <c r="J3262" s="23" t="str">
        <f>VLOOKUP(A3262,[1]FloodArchive!$A$2:$P$6000,13,FALSE)</f>
        <v>Heavy rain</v>
      </c>
      <c r="K3262" s="26">
        <f>VLOOKUP(A3262,[1]FloodArchive!$A$2:$P$6003,14,FALSE)</f>
        <v>1</v>
      </c>
      <c r="L3262" s="23">
        <f>VLOOKUP(A3262,[1]FloodArchive!$A$2:$P$6000,7,FALSE)</f>
        <v>31756.959999999999</v>
      </c>
      <c r="M3262" s="27">
        <f t="shared" si="160"/>
        <v>5.1038989133445121</v>
      </c>
      <c r="N3262" s="23">
        <f>VLOOKUP(A3262,[1]FloodArchive!$A$2:$P$6000,5,FALSE)</f>
        <v>24.295999999999999</v>
      </c>
      <c r="O3262" s="23">
        <f>VLOOKUP(A3262,[1]FloodArchive!$A$2:$P$6000,6,FALSE)</f>
        <v>44.592199999999998</v>
      </c>
      <c r="P3262" s="33" t="s">
        <v>6107</v>
      </c>
    </row>
    <row r="3263" spans="1:16" ht="39.950000000000003" customHeight="1" x14ac:dyDescent="0.2">
      <c r="A3263" s="138">
        <f t="shared" si="158"/>
        <v>953</v>
      </c>
      <c r="B3263" s="21" t="str">
        <f>VLOOKUP(A3263,[1]FloodArchive!$A$2:$N$6000,3,FALSE)</f>
        <v>Bangladesh</v>
      </c>
      <c r="C3263" s="22" t="s">
        <v>6108</v>
      </c>
      <c r="D3263" s="24">
        <f>VLOOKUP(A3263,[1]FloodArchive!$A$2:$P$6000,8,FALSE)</f>
        <v>34836</v>
      </c>
      <c r="E3263" s="24">
        <f>VLOOKUP(A3263,[1]FloodArchive!$A$2:$P$6000,9,FALSE)</f>
        <v>34843</v>
      </c>
      <c r="F3263" s="25">
        <f t="shared" si="159"/>
        <v>8</v>
      </c>
      <c r="G3263" s="23">
        <f>VLOOKUP(A3263,[1]FloodArchive!$A$2:$P$6000,11,FALSE)</f>
        <v>41</v>
      </c>
      <c r="H3263" s="23">
        <f>VLOOKUP(A3263,[1]FloodArchive!$A$2:$P$6000,12,FALSE)</f>
        <v>351000</v>
      </c>
      <c r="I3263" s="36">
        <v>300000</v>
      </c>
      <c r="J3263" s="23" t="str">
        <f>VLOOKUP(A3263,[1]FloodArchive!$A$2:$P$6000,13,FALSE)</f>
        <v>Heavy rain</v>
      </c>
      <c r="K3263" s="26">
        <f>VLOOKUP(A3263,[1]FloodArchive!$A$2:$P$6003,14,FALSE)</f>
        <v>1</v>
      </c>
      <c r="L3263" s="23">
        <f>VLOOKUP(A3263,[1]FloodArchive!$A$2:$P$6000,7,FALSE)</f>
        <v>61217.96</v>
      </c>
      <c r="M3263" s="27">
        <f t="shared" si="160"/>
        <v>5.6899688402587376</v>
      </c>
      <c r="N3263" s="23">
        <f>VLOOKUP(A3263,[1]FloodArchive!$A$2:$P$6000,5,FALSE)</f>
        <v>90.095799999999997</v>
      </c>
      <c r="O3263" s="23">
        <f>VLOOKUP(A3263,[1]FloodArchive!$A$2:$P$6000,6,FALSE)</f>
        <v>22.996700000000001</v>
      </c>
      <c r="P3263" s="33" t="s">
        <v>6109</v>
      </c>
    </row>
    <row r="3264" spans="1:16" ht="39.950000000000003" customHeight="1" x14ac:dyDescent="0.2">
      <c r="A3264" s="138">
        <f t="shared" si="158"/>
        <v>952</v>
      </c>
      <c r="B3264" s="21" t="str">
        <f>VLOOKUP(A3264,[1]FloodArchive!$A$2:$N$6000,3,FALSE)</f>
        <v>China</v>
      </c>
      <c r="C3264" s="22" t="s">
        <v>6110</v>
      </c>
      <c r="D3264" s="24">
        <f>VLOOKUP(A3264,[1]FloodArchive!$A$2:$P$6000,8,FALSE)</f>
        <v>34834</v>
      </c>
      <c r="E3264" s="24">
        <f>VLOOKUP(A3264,[1]FloodArchive!$A$2:$P$6000,9,FALSE)</f>
        <v>34926</v>
      </c>
      <c r="F3264" s="25">
        <f t="shared" si="159"/>
        <v>93</v>
      </c>
      <c r="G3264" s="23">
        <f>VLOOKUP(A3264,[1]FloodArchive!$A$2:$P$6000,11,FALSE)</f>
        <v>1530</v>
      </c>
      <c r="H3264" s="23">
        <f>VLOOKUP(A3264,[1]FloodArchive!$A$2:$P$6000,12,FALSE)</f>
        <v>7000000</v>
      </c>
      <c r="I3264" s="36">
        <v>14400000000</v>
      </c>
      <c r="J3264" s="23" t="str">
        <f>VLOOKUP(A3264,[1]FloodArchive!$A$2:$P$6000,13,FALSE)</f>
        <v>Heavy rain</v>
      </c>
      <c r="K3264" s="26">
        <f>VLOOKUP(A3264,[1]FloodArchive!$A$2:$P$6003,14,FALSE)</f>
        <v>2</v>
      </c>
      <c r="L3264" s="23">
        <f>VLOOKUP(A3264,[1]FloodArchive!$A$2:$P$6000,7,FALSE)</f>
        <v>1668229.65</v>
      </c>
      <c r="M3264" s="27">
        <f t="shared" si="160"/>
        <v>8.4917687800056072</v>
      </c>
      <c r="N3264" s="23">
        <f>VLOOKUP(A3264,[1]FloodArchive!$A$2:$P$6000,5,FALSE)</f>
        <v>112.827</v>
      </c>
      <c r="O3264" s="23">
        <f>VLOOKUP(A3264,[1]FloodArchive!$A$2:$P$6000,6,FALSE)</f>
        <v>28.291399999999999</v>
      </c>
      <c r="P3264" s="33" t="s">
        <v>6111</v>
      </c>
    </row>
    <row r="3265" spans="1:16" ht="39.950000000000003" customHeight="1" x14ac:dyDescent="0.2">
      <c r="A3265" s="138">
        <f t="shared" si="158"/>
        <v>951</v>
      </c>
      <c r="B3265" s="21" t="str">
        <f>VLOOKUP(A3265,[1]FloodArchive!$A$2:$N$6000,3,FALSE)</f>
        <v>Sri Lanka</v>
      </c>
      <c r="C3265" s="22" t="s">
        <v>6112</v>
      </c>
      <c r="D3265" s="24">
        <f>VLOOKUP(A3265,[1]FloodArchive!$A$2:$P$6000,8,FALSE)</f>
        <v>34826</v>
      </c>
      <c r="E3265" s="24">
        <f>VLOOKUP(A3265,[1]FloodArchive!$A$2:$P$6000,9,FALSE)</f>
        <v>34830</v>
      </c>
      <c r="F3265" s="25">
        <f t="shared" si="159"/>
        <v>5</v>
      </c>
      <c r="G3265" s="23">
        <f>VLOOKUP(A3265,[1]FloodArchive!$A$2:$P$6000,11,FALSE)</f>
        <v>1</v>
      </c>
      <c r="H3265" s="23">
        <f>VLOOKUP(A3265,[1]FloodArchive!$A$2:$P$6000,12,FALSE)</f>
        <v>40000</v>
      </c>
      <c r="I3265" s="36">
        <v>400000</v>
      </c>
      <c r="J3265" s="23" t="str">
        <f>VLOOKUP(A3265,[1]FloodArchive!$A$2:$P$6000,13,FALSE)</f>
        <v>Heavy rain</v>
      </c>
      <c r="K3265" s="26">
        <f>VLOOKUP(A3265,[1]FloodArchive!$A$2:$P$6003,14,FALSE)</f>
        <v>1</v>
      </c>
      <c r="L3265" s="23">
        <f>VLOOKUP(A3265,[1]FloodArchive!$A$2:$P$6000,7,FALSE)</f>
        <v>27548.59</v>
      </c>
      <c r="M3265" s="27">
        <f t="shared" si="160"/>
        <v>5.1390693799053073</v>
      </c>
      <c r="N3265" s="23">
        <f>VLOOKUP(A3265,[1]FloodArchive!$A$2:$P$6000,5,FALSE)</f>
        <v>80.112200000000001</v>
      </c>
      <c r="O3265" s="23">
        <f>VLOOKUP(A3265,[1]FloodArchive!$A$2:$P$6000,6,FALSE)</f>
        <v>7.8969699999999996</v>
      </c>
      <c r="P3265" s="33" t="s">
        <v>6113</v>
      </c>
    </row>
    <row r="3266" spans="1:16" ht="39.950000000000003" customHeight="1" x14ac:dyDescent="0.2">
      <c r="A3266" s="138">
        <f t="shared" si="158"/>
        <v>950</v>
      </c>
      <c r="B3266" s="21" t="str">
        <f>VLOOKUP(A3266,[1]FloodArchive!$A$2:$N$6000,3,FALSE)</f>
        <v>USA</v>
      </c>
      <c r="C3266" s="22" t="s">
        <v>6114</v>
      </c>
      <c r="D3266" s="24">
        <f>VLOOKUP(A3266,[1]FloodArchive!$A$2:$P$6000,8,FALSE)</f>
        <v>34829</v>
      </c>
      <c r="E3266" s="24">
        <f>VLOOKUP(A3266,[1]FloodArchive!$A$2:$P$6000,9,FALSE)</f>
        <v>34851</v>
      </c>
      <c r="F3266" s="25">
        <f t="shared" si="159"/>
        <v>23</v>
      </c>
      <c r="G3266" s="23">
        <f>VLOOKUP(A3266,[1]FloodArchive!$A$2:$P$6000,11,FALSE)</f>
        <v>3</v>
      </c>
      <c r="H3266" s="23">
        <f>VLOOKUP(A3266,[1]FloodArchive!$A$2:$P$6000,12,FALSE)</f>
        <v>5000</v>
      </c>
      <c r="I3266" s="36">
        <v>10000000</v>
      </c>
      <c r="J3266" s="23" t="str">
        <f>VLOOKUP(A3266,[1]FloodArchive!$A$2:$P$6000,13,FALSE)</f>
        <v>Heavy rain</v>
      </c>
      <c r="K3266" s="26">
        <f>VLOOKUP(A3266,[1]FloodArchive!$A$2:$P$6003,14,FALSE)</f>
        <v>1</v>
      </c>
      <c r="L3266" s="23">
        <f>VLOOKUP(A3266,[1]FloodArchive!$A$2:$P$6000,7,FALSE)</f>
        <v>472141.86</v>
      </c>
      <c r="M3266" s="27">
        <f t="shared" si="160"/>
        <v>7.0358003426151052</v>
      </c>
      <c r="N3266" s="23">
        <f>VLOOKUP(A3266,[1]FloodArchive!$A$2:$P$6000,5,FALSE)</f>
        <v>-89.564800000000005</v>
      </c>
      <c r="O3266" s="23">
        <f>VLOOKUP(A3266,[1]FloodArchive!$A$2:$P$6000,6,FALSE)</f>
        <v>36.723700000000001</v>
      </c>
      <c r="P3266" s="33" t="s">
        <v>6115</v>
      </c>
    </row>
    <row r="3267" spans="1:16" ht="39.950000000000003" customHeight="1" x14ac:dyDescent="0.2">
      <c r="A3267" s="138">
        <f t="shared" si="158"/>
        <v>949</v>
      </c>
      <c r="B3267" s="21" t="str">
        <f>VLOOKUP(A3267,[1]FloodArchive!$A$2:$N$6000,3,FALSE)</f>
        <v>Indonesia</v>
      </c>
      <c r="C3267" s="22" t="s">
        <v>6116</v>
      </c>
      <c r="D3267" s="24">
        <f>VLOOKUP(A3267,[1]FloodArchive!$A$2:$P$6000,8,FALSE)</f>
        <v>34820</v>
      </c>
      <c r="E3267" s="24">
        <f>VLOOKUP(A3267,[1]FloodArchive!$A$2:$P$6000,9,FALSE)</f>
        <v>34832</v>
      </c>
      <c r="F3267" s="25">
        <f t="shared" si="159"/>
        <v>13</v>
      </c>
      <c r="G3267" s="23">
        <f>VLOOKUP(A3267,[1]FloodArchive!$A$2:$P$6000,11,FALSE)</f>
        <v>55</v>
      </c>
      <c r="H3267" s="23">
        <f>VLOOKUP(A3267,[1]FloodArchive!$A$2:$P$6000,12,FALSE)</f>
        <v>17500</v>
      </c>
      <c r="I3267" s="36">
        <v>600000000</v>
      </c>
      <c r="J3267" s="23" t="str">
        <f>VLOOKUP(A3267,[1]FloodArchive!$A$2:$P$6000,13,FALSE)</f>
        <v>Heavy rain</v>
      </c>
      <c r="K3267" s="26">
        <f>VLOOKUP(A3267,[1]FloodArchive!$A$2:$P$6003,14,FALSE)</f>
        <v>1</v>
      </c>
      <c r="L3267" s="23">
        <f>VLOOKUP(A3267,[1]FloodArchive!$A$2:$P$6000,7,FALSE)</f>
        <v>46605.13</v>
      </c>
      <c r="M3267" s="27">
        <f t="shared" si="160"/>
        <v>5.7823770760369522</v>
      </c>
      <c r="N3267" s="23">
        <f>VLOOKUP(A3267,[1]FloodArchive!$A$2:$P$6000,5,FALSE)</f>
        <v>99.285600000000002</v>
      </c>
      <c r="O3267" s="23">
        <f>VLOOKUP(A3267,[1]FloodArchive!$A$2:$P$6000,6,FALSE)</f>
        <v>2.5585</v>
      </c>
      <c r="P3267" s="33" t="s">
        <v>6117</v>
      </c>
    </row>
    <row r="3268" spans="1:16" ht="39.950000000000003" customHeight="1" x14ac:dyDescent="0.2">
      <c r="A3268" s="138">
        <f t="shared" si="158"/>
        <v>948</v>
      </c>
      <c r="B3268" s="21" t="str">
        <f>VLOOKUP(A3268,[1]FloodArchive!$A$2:$N$6000,3,FALSE)</f>
        <v>USA</v>
      </c>
      <c r="C3268" s="22" t="s">
        <v>6118</v>
      </c>
      <c r="D3268" s="24">
        <f>VLOOKUP(A3268,[1]FloodArchive!$A$2:$P$6000,8,FALSE)</f>
        <v>34826</v>
      </c>
      <c r="E3268" s="24">
        <f>VLOOKUP(A3268,[1]FloodArchive!$A$2:$P$6000,9,FALSE)</f>
        <v>34832</v>
      </c>
      <c r="F3268" s="25">
        <f t="shared" si="159"/>
        <v>7</v>
      </c>
      <c r="G3268" s="23">
        <f>VLOOKUP(A3268,[1]FloodArchive!$A$2:$P$6000,11,FALSE)</f>
        <v>6</v>
      </c>
      <c r="H3268" s="23">
        <f>VLOOKUP(A3268,[1]FloodArchive!$A$2:$P$6000,12,FALSE)</f>
        <v>20000</v>
      </c>
      <c r="I3268" s="36">
        <v>3000000000</v>
      </c>
      <c r="J3268" s="23" t="str">
        <f>VLOOKUP(A3268,[1]FloodArchive!$A$2:$P$6000,13,FALSE)</f>
        <v>Heavy rain</v>
      </c>
      <c r="K3268" s="26">
        <f>VLOOKUP(A3268,[1]FloodArchive!$A$2:$P$6003,14,FALSE)</f>
        <v>1</v>
      </c>
      <c r="L3268" s="23">
        <f>VLOOKUP(A3268,[1]FloodArchive!$A$2:$P$6000,7,FALSE)</f>
        <v>19344.57</v>
      </c>
      <c r="M3268" s="27">
        <f t="shared" si="160"/>
        <v>5.1316571204813037</v>
      </c>
      <c r="N3268" s="23">
        <f>VLOOKUP(A3268,[1]FloodArchive!$A$2:$P$6000,5,FALSE)</f>
        <v>-90.103999999999999</v>
      </c>
      <c r="O3268" s="23">
        <f>VLOOKUP(A3268,[1]FloodArchive!$A$2:$P$6000,6,FALSE)</f>
        <v>29.9011</v>
      </c>
      <c r="P3268" s="33" t="s">
        <v>6119</v>
      </c>
    </row>
    <row r="3269" spans="1:16" ht="39.950000000000003" customHeight="1" x14ac:dyDescent="0.2">
      <c r="A3269" s="138">
        <f t="shared" si="158"/>
        <v>947</v>
      </c>
      <c r="B3269" s="21" t="str">
        <f>VLOOKUP(A3269,[1]FloodArchive!$A$2:$N$6000,3,FALSE)</f>
        <v>Ethiopia</v>
      </c>
      <c r="C3269" s="22" t="s">
        <v>6120</v>
      </c>
      <c r="D3269" s="24">
        <f>VLOOKUP(A3269,[1]FloodArchive!$A$2:$P$6000,8,FALSE)</f>
        <v>34817</v>
      </c>
      <c r="E3269" s="24">
        <f>VLOOKUP(A3269,[1]FloodArchive!$A$2:$P$6000,9,FALSE)</f>
        <v>34834</v>
      </c>
      <c r="F3269" s="25">
        <f t="shared" si="159"/>
        <v>18</v>
      </c>
      <c r="G3269" s="23">
        <f>VLOOKUP(A3269,[1]FloodArchive!$A$2:$P$6000,11,FALSE)</f>
        <v>27</v>
      </c>
      <c r="H3269" s="23">
        <f>VLOOKUP(A3269,[1]FloodArchive!$A$2:$P$6000,12,FALSE)</f>
        <v>89875</v>
      </c>
      <c r="I3269" s="36">
        <v>500000</v>
      </c>
      <c r="J3269" s="23" t="str">
        <f>VLOOKUP(A3269,[1]FloodArchive!$A$2:$P$6000,13,FALSE)</f>
        <v>Heavy rain</v>
      </c>
      <c r="K3269" s="26">
        <f>VLOOKUP(A3269,[1]FloodArchive!$A$2:$P$6003,14,FALSE)</f>
        <v>2</v>
      </c>
      <c r="L3269" s="23">
        <f>VLOOKUP(A3269,[1]FloodArchive!$A$2:$P$6000,7,FALSE)</f>
        <v>67450.149999999994</v>
      </c>
      <c r="M3269" s="27">
        <f t="shared" si="160"/>
        <v>6.3852854205884029</v>
      </c>
      <c r="N3269" s="23">
        <f>VLOOKUP(A3269,[1]FloodArchive!$A$2:$P$6000,5,FALSE)</f>
        <v>43.227800000000002</v>
      </c>
      <c r="O3269" s="23">
        <f>VLOOKUP(A3269,[1]FloodArchive!$A$2:$P$6000,6,FALSE)</f>
        <v>5.1760799999999998</v>
      </c>
      <c r="P3269" s="33" t="s">
        <v>6121</v>
      </c>
    </row>
    <row r="3270" spans="1:16" ht="39.950000000000003" customHeight="1" x14ac:dyDescent="0.2">
      <c r="A3270" s="138">
        <f t="shared" si="158"/>
        <v>946</v>
      </c>
      <c r="B3270" s="21" t="str">
        <f>VLOOKUP(A3270,[1]FloodArchive!$A$2:$N$6000,3,FALSE)</f>
        <v>Italy</v>
      </c>
      <c r="C3270" s="22" t="s">
        <v>6122</v>
      </c>
      <c r="D3270" s="24">
        <f>VLOOKUP(A3270,[1]FloodArchive!$A$2:$P$6000,8,FALSE)</f>
        <v>34813</v>
      </c>
      <c r="E3270" s="24">
        <f>VLOOKUP(A3270,[1]FloodArchive!$A$2:$P$6000,9,FALSE)</f>
        <v>34819</v>
      </c>
      <c r="F3270" s="25">
        <f t="shared" si="159"/>
        <v>7</v>
      </c>
      <c r="G3270" s="23">
        <f>VLOOKUP(A3270,[1]FloodArchive!$A$2:$P$6000,11,FALSE)</f>
        <v>3</v>
      </c>
      <c r="H3270" s="23">
        <f>VLOOKUP(A3270,[1]FloodArchive!$A$2:$P$6000,12,FALSE)</f>
        <v>0</v>
      </c>
      <c r="I3270" s="36"/>
      <c r="J3270" s="23" t="str">
        <f>VLOOKUP(A3270,[1]FloodArchive!$A$2:$P$6000,13,FALSE)</f>
        <v>Rain and snowmelt</v>
      </c>
      <c r="K3270" s="26">
        <f>VLOOKUP(A3270,[1]FloodArchive!$A$2:$P$6003,14,FALSE)</f>
        <v>1</v>
      </c>
      <c r="L3270" s="23">
        <f>VLOOKUP(A3270,[1]FloodArchive!$A$2:$P$6000,7,FALSE)</f>
        <v>24761.82</v>
      </c>
      <c r="M3270" s="27">
        <f t="shared" si="160"/>
        <v>5.2388806022891732</v>
      </c>
      <c r="N3270" s="23">
        <f>VLOOKUP(A3270,[1]FloodArchive!$A$2:$P$6000,5,FALSE)</f>
        <v>7.3251200000000001</v>
      </c>
      <c r="O3270" s="23">
        <f>VLOOKUP(A3270,[1]FloodArchive!$A$2:$P$6000,6,FALSE)</f>
        <v>44.951799999999999</v>
      </c>
      <c r="P3270" s="33"/>
    </row>
    <row r="3271" spans="1:16" ht="39.950000000000003" customHeight="1" x14ac:dyDescent="0.2">
      <c r="A3271" s="138">
        <f t="shared" si="158"/>
        <v>945</v>
      </c>
      <c r="B3271" s="21" t="str">
        <f>VLOOKUP(A3271,[1]FloodArchive!$A$2:$N$6000,3,FALSE)</f>
        <v>Iran</v>
      </c>
      <c r="C3271" s="22" t="s">
        <v>6123</v>
      </c>
      <c r="D3271" s="24">
        <f>VLOOKUP(A3271,[1]FloodArchive!$A$2:$P$6000,8,FALSE)</f>
        <v>34810</v>
      </c>
      <c r="E3271" s="24">
        <f>VLOOKUP(A3271,[1]FloodArchive!$A$2:$P$6000,9,FALSE)</f>
        <v>34812</v>
      </c>
      <c r="F3271" s="25">
        <f t="shared" si="159"/>
        <v>3</v>
      </c>
      <c r="G3271" s="23">
        <f>VLOOKUP(A3271,[1]FloodArchive!$A$2:$P$6000,11,FALSE)</f>
        <v>9</v>
      </c>
      <c r="H3271" s="23">
        <f>VLOOKUP(A3271,[1]FloodArchive!$A$2:$P$6000,12,FALSE)</f>
        <v>50</v>
      </c>
      <c r="I3271" s="36"/>
      <c r="J3271" s="23" t="str">
        <f>VLOOKUP(A3271,[1]FloodArchive!$A$2:$P$6000,13,FALSE)</f>
        <v>Brief torrential rain</v>
      </c>
      <c r="K3271" s="26">
        <f>VLOOKUP(A3271,[1]FloodArchive!$A$2:$P$6003,14,FALSE)</f>
        <v>1</v>
      </c>
      <c r="L3271" s="23">
        <f>VLOOKUP(A3271,[1]FloodArchive!$A$2:$P$6000,7,FALSE)</f>
        <v>147607.47</v>
      </c>
      <c r="M3271" s="27">
        <f t="shared" si="160"/>
        <v>5.6462295911883178</v>
      </c>
      <c r="N3271" s="23">
        <f>VLOOKUP(A3271,[1]FloodArchive!$A$2:$P$6000,5,FALSE)</f>
        <v>58.989400000000003</v>
      </c>
      <c r="O3271" s="23">
        <f>VLOOKUP(A3271,[1]FloodArchive!$A$2:$P$6000,6,FALSE)</f>
        <v>35.2121</v>
      </c>
      <c r="P3271" s="33" t="s">
        <v>6124</v>
      </c>
    </row>
    <row r="3272" spans="1:16" ht="39.950000000000003" customHeight="1" x14ac:dyDescent="0.2">
      <c r="A3272" s="138">
        <f t="shared" si="158"/>
        <v>944</v>
      </c>
      <c r="B3272" s="21" t="str">
        <f>VLOOKUP(A3272,[1]FloodArchive!$A$2:$N$6000,3,FALSE)</f>
        <v>Afghanistan</v>
      </c>
      <c r="C3272" s="22" t="s">
        <v>6125</v>
      </c>
      <c r="D3272" s="24">
        <f>VLOOKUP(A3272,[1]FloodArchive!$A$2:$P$6000,8,FALSE)</f>
        <v>34808</v>
      </c>
      <c r="E3272" s="24">
        <f>VLOOKUP(A3272,[1]FloodArchive!$A$2:$P$6000,9,FALSE)</f>
        <v>34810</v>
      </c>
      <c r="F3272" s="25">
        <f t="shared" si="159"/>
        <v>3</v>
      </c>
      <c r="G3272" s="23">
        <f>VLOOKUP(A3272,[1]FloodArchive!$A$2:$P$6000,11,FALSE)</f>
        <v>10</v>
      </c>
      <c r="H3272" s="23">
        <f>VLOOKUP(A3272,[1]FloodArchive!$A$2:$P$6000,12,FALSE)</f>
        <v>6000</v>
      </c>
      <c r="I3272" s="36"/>
      <c r="J3272" s="23" t="str">
        <f>VLOOKUP(A3272,[1]FloodArchive!$A$2:$P$6000,13,FALSE)</f>
        <v>Heavy rain</v>
      </c>
      <c r="K3272" s="26">
        <f>VLOOKUP(A3272,[1]FloodArchive!$A$2:$P$6003,14,FALSE)</f>
        <v>1</v>
      </c>
      <c r="L3272" s="23">
        <f>VLOOKUP(A3272,[1]FloodArchive!$A$2:$P$6000,7,FALSE)</f>
        <v>15369.85</v>
      </c>
      <c r="M3272" s="27">
        <f t="shared" si="160"/>
        <v>4.6637908838010489</v>
      </c>
      <c r="N3272" s="23">
        <f>VLOOKUP(A3272,[1]FloodArchive!$A$2:$P$6000,5,FALSE)</f>
        <v>69.717699999999994</v>
      </c>
      <c r="O3272" s="23">
        <f>VLOOKUP(A3272,[1]FloodArchive!$A$2:$P$6000,6,FALSE)</f>
        <v>36.633800000000001</v>
      </c>
      <c r="P3272" s="33" t="s">
        <v>6126</v>
      </c>
    </row>
    <row r="3273" spans="1:16" ht="39.950000000000003" customHeight="1" x14ac:dyDescent="0.2">
      <c r="A3273" s="138">
        <f t="shared" si="158"/>
        <v>943</v>
      </c>
      <c r="B3273" s="21" t="str">
        <f>VLOOKUP(A3273,[1]FloodArchive!$A$2:$N$6000,3,FALSE)</f>
        <v>China</v>
      </c>
      <c r="C3273" s="22" t="s">
        <v>5637</v>
      </c>
      <c r="D3273" s="24">
        <f>VLOOKUP(A3273,[1]FloodArchive!$A$2:$P$6000,8,FALSE)</f>
        <v>34809</v>
      </c>
      <c r="E3273" s="24">
        <f>VLOOKUP(A3273,[1]FloodArchive!$A$2:$P$6000,9,FALSE)</f>
        <v>34810</v>
      </c>
      <c r="F3273" s="25">
        <f t="shared" si="159"/>
        <v>2</v>
      </c>
      <c r="G3273" s="23">
        <f>VLOOKUP(A3273,[1]FloodArchive!$A$2:$P$6000,11,FALSE)</f>
        <v>40</v>
      </c>
      <c r="H3273" s="23">
        <f>VLOOKUP(A3273,[1]FloodArchive!$A$2:$P$6000,12,FALSE)</f>
        <v>300000</v>
      </c>
      <c r="I3273" s="36"/>
      <c r="J3273" s="23" t="str">
        <f>VLOOKUP(A3273,[1]FloodArchive!$A$2:$P$6000,13,FALSE)</f>
        <v>Heavy rain</v>
      </c>
      <c r="K3273" s="26">
        <f>VLOOKUP(A3273,[1]FloodArchive!$A$2:$P$6003,14,FALSE)</f>
        <v>1</v>
      </c>
      <c r="L3273" s="23">
        <f>VLOOKUP(A3273,[1]FloodArchive!$A$2:$P$6000,7,FALSE)</f>
        <v>169667.47</v>
      </c>
      <c r="M3273" s="27">
        <f t="shared" si="160"/>
        <v>5.5306285795624595</v>
      </c>
      <c r="N3273" s="23">
        <f>VLOOKUP(A3273,[1]FloodArchive!$A$2:$P$6000,5,FALSE)</f>
        <v>113.285</v>
      </c>
      <c r="O3273" s="23">
        <f>VLOOKUP(A3273,[1]FloodArchive!$A$2:$P$6000,6,FALSE)</f>
        <v>22.8414</v>
      </c>
      <c r="P3273" s="33" t="s">
        <v>6127</v>
      </c>
    </row>
    <row r="3274" spans="1:16" ht="39.950000000000003" customHeight="1" x14ac:dyDescent="0.2">
      <c r="A3274" s="138">
        <f t="shared" si="158"/>
        <v>942</v>
      </c>
      <c r="B3274" s="21" t="str">
        <f>VLOOKUP(A3274,[1]FloodArchive!$A$2:$N$6000,3,FALSE)</f>
        <v>Argentina</v>
      </c>
      <c r="C3274" s="22" t="s">
        <v>335</v>
      </c>
      <c r="D3274" s="24">
        <f>VLOOKUP(A3274,[1]FloodArchive!$A$2:$P$6000,8,FALSE)</f>
        <v>34795</v>
      </c>
      <c r="E3274" s="24">
        <f>VLOOKUP(A3274,[1]FloodArchive!$A$2:$P$6000,9,FALSE)</f>
        <v>34800</v>
      </c>
      <c r="F3274" s="25">
        <f t="shared" si="159"/>
        <v>6</v>
      </c>
      <c r="G3274" s="23">
        <f>VLOOKUP(A3274,[1]FloodArchive!$A$2:$P$6000,11,FALSE)</f>
        <v>6</v>
      </c>
      <c r="H3274" s="23">
        <f>VLOOKUP(A3274,[1]FloodArchive!$A$2:$P$6000,12,FALSE)</f>
        <v>6000</v>
      </c>
      <c r="I3274" s="36"/>
      <c r="J3274" s="23" t="str">
        <f>VLOOKUP(A3274,[1]FloodArchive!$A$2:$P$6000,13,FALSE)</f>
        <v>Heavy rain</v>
      </c>
      <c r="K3274" s="26">
        <f>VLOOKUP(A3274,[1]FloodArchive!$A$2:$P$6003,14,FALSE)</f>
        <v>2</v>
      </c>
      <c r="L3274" s="23">
        <f>VLOOKUP(A3274,[1]FloodArchive!$A$2:$P$6000,7,FALSE)</f>
        <v>303423.64</v>
      </c>
      <c r="M3274" s="27">
        <f t="shared" si="160"/>
        <v>6.5612306600777606</v>
      </c>
      <c r="N3274" s="23">
        <f>VLOOKUP(A3274,[1]FloodArchive!$A$2:$P$6000,5,FALSE)</f>
        <v>-60.067999999999998</v>
      </c>
      <c r="O3274" s="23">
        <f>VLOOKUP(A3274,[1]FloodArchive!$A$2:$P$6000,6,FALSE)</f>
        <v>-37.132599999999996</v>
      </c>
      <c r="P3274" s="33" t="s">
        <v>6128</v>
      </c>
    </row>
    <row r="3275" spans="1:16" ht="39.950000000000003" customHeight="1" x14ac:dyDescent="0.2">
      <c r="A3275" s="138">
        <f t="shared" ref="A3275:A3338" si="161">A3276+1</f>
        <v>941</v>
      </c>
      <c r="B3275" s="21" t="str">
        <f>VLOOKUP(A3275,[1]FloodArchive!$A$2:$N$6000,3,FALSE)</f>
        <v>Russia</v>
      </c>
      <c r="C3275" s="22" t="s">
        <v>6129</v>
      </c>
      <c r="D3275" s="24">
        <f>VLOOKUP(A3275,[1]FloodArchive!$A$2:$P$6000,8,FALSE)</f>
        <v>34772</v>
      </c>
      <c r="E3275" s="24">
        <f>VLOOKUP(A3275,[1]FloodArchive!$A$2:$P$6000,9,FALSE)</f>
        <v>34772</v>
      </c>
      <c r="F3275" s="25">
        <f t="shared" si="159"/>
        <v>1</v>
      </c>
      <c r="G3275" s="23">
        <f>VLOOKUP(A3275,[1]FloodArchive!$A$2:$P$6000,11,FALSE)</f>
        <v>2</v>
      </c>
      <c r="H3275" s="23">
        <f>VLOOKUP(A3275,[1]FloodArchive!$A$2:$P$6000,12,FALSE)</f>
        <v>2400</v>
      </c>
      <c r="I3275" s="36"/>
      <c r="J3275" s="23" t="str">
        <f>VLOOKUP(A3275,[1]FloodArchive!$A$2:$P$6000,13,FALSE)</f>
        <v>Heavy rain</v>
      </c>
      <c r="K3275" s="26">
        <f>VLOOKUP(A3275,[1]FloodArchive!$A$2:$P$6003,14,FALSE)</f>
        <v>1</v>
      </c>
      <c r="L3275" s="23">
        <f>VLOOKUP(A3275,[1]FloodArchive!$A$2:$P$6000,7,FALSE)</f>
        <v>115668.65</v>
      </c>
      <c r="M3275" s="27">
        <f t="shared" si="160"/>
        <v>5.0632156668435835</v>
      </c>
      <c r="N3275" s="23">
        <f>VLOOKUP(A3275,[1]FloodArchive!$A$2:$P$6000,5,FALSE)</f>
        <v>45.956899999999997</v>
      </c>
      <c r="O3275" s="23">
        <f>VLOOKUP(A3275,[1]FloodArchive!$A$2:$P$6000,6,FALSE)</f>
        <v>44.837400000000002</v>
      </c>
      <c r="P3275" s="33" t="s">
        <v>6130</v>
      </c>
    </row>
    <row r="3276" spans="1:16" ht="39.950000000000003" customHeight="1" x14ac:dyDescent="0.2">
      <c r="A3276" s="138">
        <f t="shared" si="161"/>
        <v>940</v>
      </c>
      <c r="B3276" s="21" t="str">
        <f>VLOOKUP(A3276,[1]FloodArchive!$A$2:$N$6000,3,FALSE)</f>
        <v>USA</v>
      </c>
      <c r="C3276" s="22" t="s">
        <v>900</v>
      </c>
      <c r="D3276" s="24">
        <f>VLOOKUP(A3276,[1]FloodArchive!$A$2:$P$6000,8,FALSE)</f>
        <v>34766</v>
      </c>
      <c r="E3276" s="24">
        <f>VLOOKUP(A3276,[1]FloodArchive!$A$2:$P$6000,9,FALSE)</f>
        <v>34778</v>
      </c>
      <c r="F3276" s="25">
        <f t="shared" si="159"/>
        <v>13</v>
      </c>
      <c r="G3276" s="23">
        <f>VLOOKUP(A3276,[1]FloodArchive!$A$2:$P$6000,11,FALSE)</f>
        <v>15</v>
      </c>
      <c r="H3276" s="23">
        <f>VLOOKUP(A3276,[1]FloodArchive!$A$2:$P$6000,12,FALSE)</f>
        <v>10000</v>
      </c>
      <c r="I3276" s="36">
        <v>2000000000</v>
      </c>
      <c r="J3276" s="23" t="str">
        <f>VLOOKUP(A3276,[1]FloodArchive!$A$2:$P$6000,13,FALSE)</f>
        <v>Rain and snowmelt</v>
      </c>
      <c r="K3276" s="26">
        <f>VLOOKUP(A3276,[1]FloodArchive!$A$2:$P$6003,14,FALSE)</f>
        <v>1</v>
      </c>
      <c r="L3276" s="23">
        <f>VLOOKUP(A3276,[1]FloodArchive!$A$2:$P$6000,7,FALSE)</f>
        <v>196019.62</v>
      </c>
      <c r="M3276" s="27">
        <f t="shared" si="160"/>
        <v>6.4062428952515056</v>
      </c>
      <c r="N3276" s="23">
        <f>VLOOKUP(A3276,[1]FloodArchive!$A$2:$P$6000,5,FALSE)</f>
        <v>-121.562</v>
      </c>
      <c r="O3276" s="23">
        <f>VLOOKUP(A3276,[1]FloodArchive!$A$2:$P$6000,6,FALSE)</f>
        <v>38.7256</v>
      </c>
      <c r="P3276" s="33" t="s">
        <v>6131</v>
      </c>
    </row>
    <row r="3277" spans="1:16" ht="39.950000000000003" customHeight="1" x14ac:dyDescent="0.2">
      <c r="A3277" s="138">
        <f t="shared" si="161"/>
        <v>939</v>
      </c>
      <c r="B3277" s="21" t="str">
        <f>VLOOKUP(A3277,[1]FloodArchive!$A$2:$N$6000,3,FALSE)</f>
        <v>Tanzania</v>
      </c>
      <c r="C3277" s="22" t="s">
        <v>6132</v>
      </c>
      <c r="D3277" s="24">
        <f>VLOOKUP(A3277,[1]FloodArchive!$A$2:$P$6000,8,FALSE)</f>
        <v>34762</v>
      </c>
      <c r="E3277" s="24">
        <f>VLOOKUP(A3277,[1]FloodArchive!$A$2:$P$6000,9,FALSE)</f>
        <v>34768</v>
      </c>
      <c r="F3277" s="25">
        <f t="shared" si="159"/>
        <v>7</v>
      </c>
      <c r="G3277" s="23">
        <f>VLOOKUP(A3277,[1]FloodArchive!$A$2:$P$6000,11,FALSE)</f>
        <v>0</v>
      </c>
      <c r="H3277" s="23">
        <f>VLOOKUP(A3277,[1]FloodArchive!$A$2:$P$6000,12,FALSE)</f>
        <v>2000</v>
      </c>
      <c r="I3277" s="36"/>
      <c r="J3277" s="23" t="str">
        <f>VLOOKUP(A3277,[1]FloodArchive!$A$2:$P$6000,13,FALSE)</f>
        <v>Heavy rain</v>
      </c>
      <c r="K3277" s="26">
        <f>VLOOKUP(A3277,[1]FloodArchive!$A$2:$P$6003,14,FALSE)</f>
        <v>1</v>
      </c>
      <c r="L3277" s="23">
        <f>VLOOKUP(A3277,[1]FloodArchive!$A$2:$P$6000,7,FALSE)</f>
        <v>36217.050000000003</v>
      </c>
      <c r="M3277" s="27">
        <f t="shared" si="160"/>
        <v>5.4040111126930714</v>
      </c>
      <c r="N3277" s="23">
        <f>VLOOKUP(A3277,[1]FloodArchive!$A$2:$P$6000,5,FALSE)</f>
        <v>33.700600000000001</v>
      </c>
      <c r="O3277" s="23">
        <f>VLOOKUP(A3277,[1]FloodArchive!$A$2:$P$6000,6,FALSE)</f>
        <v>-8.8450900000000008</v>
      </c>
      <c r="P3277" s="33" t="s">
        <v>6133</v>
      </c>
    </row>
    <row r="3278" spans="1:16" ht="39.950000000000003" customHeight="1" x14ac:dyDescent="0.2">
      <c r="A3278" s="138">
        <f t="shared" si="161"/>
        <v>938</v>
      </c>
      <c r="B3278" s="21" t="str">
        <f>VLOOKUP(A3278,[1]FloodArchive!$A$2:$N$6000,3,FALSE)</f>
        <v>Australia</v>
      </c>
      <c r="C3278" s="22" t="s">
        <v>6134</v>
      </c>
      <c r="D3278" s="24">
        <f>VLOOKUP(A3278,[1]FloodArchive!$A$2:$P$6000,8,FALSE)</f>
        <v>34763</v>
      </c>
      <c r="E3278" s="24">
        <f>VLOOKUP(A3278,[1]FloodArchive!$A$2:$P$6000,9,FALSE)</f>
        <v>34771</v>
      </c>
      <c r="F3278" s="25">
        <f t="shared" si="159"/>
        <v>9</v>
      </c>
      <c r="G3278" s="23">
        <f>VLOOKUP(A3278,[1]FloodArchive!$A$2:$P$6000,11,FALSE)</f>
        <v>7</v>
      </c>
      <c r="H3278" s="23">
        <f>VLOOKUP(A3278,[1]FloodArchive!$A$2:$P$6000,12,FALSE)</f>
        <v>0</v>
      </c>
      <c r="I3278" s="36"/>
      <c r="J3278" s="23" t="str">
        <f>VLOOKUP(A3278,[1]FloodArchive!$A$2:$P$6000,13,FALSE)</f>
        <v>Extra-tropical cyclone</v>
      </c>
      <c r="K3278" s="26">
        <f>VLOOKUP(A3278,[1]FloodArchive!$A$2:$P$6003,14,FALSE)</f>
        <v>2</v>
      </c>
      <c r="L3278" s="23">
        <f>VLOOKUP(A3278,[1]FloodArchive!$A$2:$P$6000,7,FALSE)</f>
        <v>990198.31</v>
      </c>
      <c r="M3278" s="27">
        <f t="shared" si="160"/>
        <v>7.250994685876492</v>
      </c>
      <c r="N3278" s="23">
        <f>VLOOKUP(A3278,[1]FloodArchive!$A$2:$P$6000,5,FALSE)</f>
        <v>117.538</v>
      </c>
      <c r="O3278" s="23">
        <f>VLOOKUP(A3278,[1]FloodArchive!$A$2:$P$6000,6,FALSE)</f>
        <v>-26.821000000000002</v>
      </c>
      <c r="P3278" s="33" t="s">
        <v>6135</v>
      </c>
    </row>
    <row r="3279" spans="1:16" ht="39.950000000000003" customHeight="1" x14ac:dyDescent="0.2">
      <c r="A3279" s="138">
        <f t="shared" si="161"/>
        <v>937</v>
      </c>
      <c r="B3279" s="21" t="str">
        <f>VLOOKUP(A3279,[1]FloodArchive!$A$2:$N$6000,3,FALSE)</f>
        <v>Botswana</v>
      </c>
      <c r="C3279" s="22" t="s">
        <v>6136</v>
      </c>
      <c r="D3279" s="24">
        <f>VLOOKUP(A3279,[1]FloodArchive!$A$2:$P$6000,8,FALSE)</f>
        <v>34753</v>
      </c>
      <c r="E3279" s="24">
        <f>VLOOKUP(A3279,[1]FloodArchive!$A$2:$P$6000,9,FALSE)</f>
        <v>34760</v>
      </c>
      <c r="F3279" s="25">
        <f t="shared" si="159"/>
        <v>8</v>
      </c>
      <c r="G3279" s="23">
        <f>VLOOKUP(A3279,[1]FloodArchive!$A$2:$P$6000,11,FALSE)</f>
        <v>20</v>
      </c>
      <c r="H3279" s="23">
        <f>VLOOKUP(A3279,[1]FloodArchive!$A$2:$P$6000,12,FALSE)</f>
        <v>2000</v>
      </c>
      <c r="I3279" s="36"/>
      <c r="J3279" s="23" t="str">
        <f>VLOOKUP(A3279,[1]FloodArchive!$A$2:$P$6000,13,FALSE)</f>
        <v>Heavy rain</v>
      </c>
      <c r="K3279" s="26">
        <f>VLOOKUP(A3279,[1]FloodArchive!$A$2:$P$6003,14,FALSE)</f>
        <v>1</v>
      </c>
      <c r="L3279" s="23">
        <f>VLOOKUP(A3279,[1]FloodArchive!$A$2:$P$6000,7,FALSE)</f>
        <v>31143.95</v>
      </c>
      <c r="M3279" s="27">
        <f t="shared" si="160"/>
        <v>5.3964636804652928</v>
      </c>
      <c r="N3279" s="23">
        <f>VLOOKUP(A3279,[1]FloodArchive!$A$2:$P$6000,5,FALSE)</f>
        <v>27.531600000000001</v>
      </c>
      <c r="O3279" s="23">
        <f>VLOOKUP(A3279,[1]FloodArchive!$A$2:$P$6000,6,FALSE)</f>
        <v>-22.710999999999999</v>
      </c>
      <c r="P3279" s="33" t="s">
        <v>6137</v>
      </c>
    </row>
    <row r="3280" spans="1:16" ht="39.950000000000003" customHeight="1" x14ac:dyDescent="0.2">
      <c r="A3280" s="138">
        <f t="shared" si="161"/>
        <v>936</v>
      </c>
      <c r="B3280" s="21" t="str">
        <f>VLOOKUP(A3280,[1]FloodArchive!$A$2:$N$6000,3,FALSE)</f>
        <v>Paraguay</v>
      </c>
      <c r="C3280" s="22" t="s">
        <v>5518</v>
      </c>
      <c r="D3280" s="24">
        <f>VLOOKUP(A3280,[1]FloodArchive!$A$2:$P$6000,8,FALSE)</f>
        <v>34744</v>
      </c>
      <c r="E3280" s="24">
        <f>VLOOKUP(A3280,[1]FloodArchive!$A$2:$P$6000,9,FALSE)</f>
        <v>34751</v>
      </c>
      <c r="F3280" s="25">
        <f t="shared" si="159"/>
        <v>8</v>
      </c>
      <c r="G3280" s="23">
        <f>VLOOKUP(A3280,[1]FloodArchive!$A$2:$P$6000,11,FALSE)</f>
        <v>0</v>
      </c>
      <c r="H3280" s="23">
        <f>VLOOKUP(A3280,[1]FloodArchive!$A$2:$P$6000,12,FALSE)</f>
        <v>20000</v>
      </c>
      <c r="I3280" s="36"/>
      <c r="J3280" s="23" t="str">
        <f>VLOOKUP(A3280,[1]FloodArchive!$A$2:$P$6000,13,FALSE)</f>
        <v>Heavy rain</v>
      </c>
      <c r="K3280" s="26">
        <f>VLOOKUP(A3280,[1]FloodArchive!$A$2:$P$6003,14,FALSE)</f>
        <v>1</v>
      </c>
      <c r="L3280" s="23">
        <f>VLOOKUP(A3280,[1]FloodArchive!$A$2:$P$6000,7,FALSE)</f>
        <v>49342.559999999998</v>
      </c>
      <c r="M3280" s="27">
        <f t="shared" si="160"/>
        <v>5.5963116648783728</v>
      </c>
      <c r="N3280" s="23">
        <f>VLOOKUP(A3280,[1]FloodArchive!$A$2:$P$6000,5,FALSE)</f>
        <v>-57.539099999999998</v>
      </c>
      <c r="O3280" s="23">
        <f>VLOOKUP(A3280,[1]FloodArchive!$A$2:$P$6000,6,FALSE)</f>
        <v>-23.8263</v>
      </c>
      <c r="P3280" s="33"/>
    </row>
    <row r="3281" spans="1:16" ht="39.950000000000003" customHeight="1" x14ac:dyDescent="0.2">
      <c r="A3281" s="138">
        <f t="shared" si="161"/>
        <v>935</v>
      </c>
      <c r="B3281" s="21" t="str">
        <f>VLOOKUP(A3281,[1]FloodArchive!$A$2:$N$6000,3,FALSE)</f>
        <v>Brazil</v>
      </c>
      <c r="C3281" s="22" t="s">
        <v>6138</v>
      </c>
      <c r="D3281" s="24">
        <f>VLOOKUP(A3281,[1]FloodArchive!$A$2:$P$6000,8,FALSE)</f>
        <v>34736</v>
      </c>
      <c r="E3281" s="24">
        <f>VLOOKUP(A3281,[1]FloodArchive!$A$2:$P$6000,9,FALSE)</f>
        <v>34743</v>
      </c>
      <c r="F3281" s="25">
        <f t="shared" si="159"/>
        <v>8</v>
      </c>
      <c r="G3281" s="23">
        <f>VLOOKUP(A3281,[1]FloodArchive!$A$2:$P$6000,11,FALSE)</f>
        <v>27</v>
      </c>
      <c r="H3281" s="23">
        <f>VLOOKUP(A3281,[1]FloodArchive!$A$2:$P$6000,12,FALSE)</f>
        <v>3000</v>
      </c>
      <c r="I3281" s="36"/>
      <c r="J3281" s="23" t="str">
        <f>VLOOKUP(A3281,[1]FloodArchive!$A$2:$P$6000,13,FALSE)</f>
        <v>Heavy rain</v>
      </c>
      <c r="K3281" s="26">
        <f>VLOOKUP(A3281,[1]FloodArchive!$A$2:$P$6003,14,FALSE)</f>
        <v>1</v>
      </c>
      <c r="L3281" s="23">
        <f>VLOOKUP(A3281,[1]FloodArchive!$A$2:$P$6000,7,FALSE)</f>
        <v>17901.32</v>
      </c>
      <c r="M3281" s="27">
        <f t="shared" si="160"/>
        <v>5.1559750429762987</v>
      </c>
      <c r="N3281" s="23">
        <f>VLOOKUP(A3281,[1]FloodArchive!$A$2:$P$6000,5,FALSE)</f>
        <v>-46.455399999999997</v>
      </c>
      <c r="O3281" s="23">
        <f>VLOOKUP(A3281,[1]FloodArchive!$A$2:$P$6000,6,FALSE)</f>
        <v>-23.5199</v>
      </c>
      <c r="P3281" s="33" t="s">
        <v>6139</v>
      </c>
    </row>
    <row r="3282" spans="1:16" ht="39.950000000000003" customHeight="1" x14ac:dyDescent="0.2">
      <c r="A3282" s="138">
        <f t="shared" si="161"/>
        <v>934</v>
      </c>
      <c r="B3282" s="21" t="str">
        <f>VLOOKUP(A3282,[1]FloodArchive!$A$2:$N$6000,3,FALSE)</f>
        <v>Indonesia</v>
      </c>
      <c r="C3282" s="22" t="s">
        <v>6140</v>
      </c>
      <c r="D3282" s="24">
        <f>VLOOKUP(A3282,[1]FloodArchive!$A$2:$P$6000,8,FALSE)</f>
        <v>34733</v>
      </c>
      <c r="E3282" s="24">
        <f>VLOOKUP(A3282,[1]FloodArchive!$A$2:$P$6000,9,FALSE)</f>
        <v>34747</v>
      </c>
      <c r="F3282" s="25">
        <f t="shared" si="159"/>
        <v>15</v>
      </c>
      <c r="G3282" s="23">
        <f>VLOOKUP(A3282,[1]FloodArchive!$A$2:$P$6000,11,FALSE)</f>
        <v>47</v>
      </c>
      <c r="H3282" s="23">
        <f>VLOOKUP(A3282,[1]FloodArchive!$A$2:$P$6000,12,FALSE)</f>
        <v>37000</v>
      </c>
      <c r="I3282" s="36">
        <v>400000</v>
      </c>
      <c r="J3282" s="23" t="str">
        <f>VLOOKUP(A3282,[1]FloodArchive!$A$2:$P$6000,13,FALSE)</f>
        <v>Heavy rain</v>
      </c>
      <c r="K3282" s="26">
        <f>VLOOKUP(A3282,[1]FloodArchive!$A$2:$P$6003,14,FALSE)</f>
        <v>1</v>
      </c>
      <c r="L3282" s="23">
        <f>VLOOKUP(A3282,[1]FloodArchive!$A$2:$P$6000,7,FALSE)</f>
        <v>296258.96999999997</v>
      </c>
      <c r="M3282" s="27">
        <f t="shared" si="160"/>
        <v>6.6477627676519919</v>
      </c>
      <c r="N3282" s="23">
        <f>VLOOKUP(A3282,[1]FloodArchive!$A$2:$P$6000,5,FALSE)</f>
        <v>101.896</v>
      </c>
      <c r="O3282" s="23">
        <f>VLOOKUP(A3282,[1]FloodArchive!$A$2:$P$6000,6,FALSE)</f>
        <v>-0.52978899999999995</v>
      </c>
      <c r="P3282" s="33" t="s">
        <v>6141</v>
      </c>
    </row>
    <row r="3283" spans="1:16" ht="39.950000000000003" customHeight="1" x14ac:dyDescent="0.2">
      <c r="A3283" s="138">
        <f t="shared" si="161"/>
        <v>933</v>
      </c>
      <c r="B3283" s="21" t="str">
        <f>VLOOKUP(A3283,[1]FloodArchive!$A$2:$N$6000,3,FALSE)</f>
        <v>France</v>
      </c>
      <c r="C3283" s="22">
        <v>0</v>
      </c>
      <c r="D3283" s="24">
        <f>VLOOKUP(A3283,[1]FloodArchive!$A$2:$P$6000,8,FALSE)</f>
        <v>34722</v>
      </c>
      <c r="E3283" s="24">
        <f>VLOOKUP(A3283,[1]FloodArchive!$A$2:$P$6000,9,FALSE)</f>
        <v>34737</v>
      </c>
      <c r="F3283" s="25">
        <f t="shared" si="159"/>
        <v>16</v>
      </c>
      <c r="G3283" s="23">
        <f>VLOOKUP(A3283,[1]FloodArchive!$A$2:$P$6000,11,FALSE)</f>
        <v>30</v>
      </c>
      <c r="H3283" s="23">
        <f>VLOOKUP(A3283,[1]FloodArchive!$A$2:$P$6000,12,FALSE)</f>
        <v>294100</v>
      </c>
      <c r="I3283" s="36">
        <v>4000000000</v>
      </c>
      <c r="J3283" s="23" t="str">
        <f>VLOOKUP(A3283,[1]FloodArchive!$A$2:$P$6000,13,FALSE)</f>
        <v>Rain and snowmelt</v>
      </c>
      <c r="K3283" s="26">
        <f>VLOOKUP(A3283,[1]FloodArchive!$A$2:$P$6003,14,FALSE)</f>
        <v>2</v>
      </c>
      <c r="L3283" s="23">
        <f>VLOOKUP(A3283,[1]FloodArchive!$A$2:$P$6000,7,FALSE)</f>
        <v>341156.99</v>
      </c>
      <c r="M3283" s="27">
        <f t="shared" si="160"/>
        <v>7.0381042523304629</v>
      </c>
      <c r="N3283" s="23">
        <f>VLOOKUP(A3283,[1]FloodArchive!$A$2:$P$6000,5,FALSE)</f>
        <v>5.6991199999999997</v>
      </c>
      <c r="O3283" s="23">
        <f>VLOOKUP(A3283,[1]FloodArchive!$A$2:$P$6000,6,FALSE)</f>
        <v>50.328200000000002</v>
      </c>
      <c r="P3283" s="33" t="s">
        <v>6142</v>
      </c>
    </row>
    <row r="3284" spans="1:16" ht="39.950000000000003" customHeight="1" x14ac:dyDescent="0.2">
      <c r="A3284" s="138">
        <f t="shared" si="161"/>
        <v>932</v>
      </c>
      <c r="B3284" s="21" t="str">
        <f>VLOOKUP(A3284,[1]FloodArchive!$A$2:$N$6000,3,FALSE)</f>
        <v>France</v>
      </c>
      <c r="C3284" s="22" t="s">
        <v>6143</v>
      </c>
      <c r="D3284" s="24">
        <f>VLOOKUP(A3284,[1]FloodArchive!$A$2:$P$6000,8,FALSE)</f>
        <v>34719</v>
      </c>
      <c r="E3284" s="24">
        <f>VLOOKUP(A3284,[1]FloodArchive!$A$2:$P$6000,9,FALSE)</f>
        <v>34729</v>
      </c>
      <c r="F3284" s="25">
        <f t="shared" si="159"/>
        <v>11</v>
      </c>
      <c r="G3284" s="23">
        <f>VLOOKUP(A3284,[1]FloodArchive!$A$2:$P$6000,11,FALSE)</f>
        <v>16</v>
      </c>
      <c r="H3284" s="23">
        <f>VLOOKUP(A3284,[1]FloodArchive!$A$2:$P$6000,12,FALSE)</f>
        <v>5000</v>
      </c>
      <c r="I3284" s="36">
        <v>760000000</v>
      </c>
      <c r="J3284" s="23" t="str">
        <f>VLOOKUP(A3284,[1]FloodArchive!$A$2:$P$6000,13,FALSE)</f>
        <v>Rain and snowmelt</v>
      </c>
      <c r="K3284" s="26">
        <f>VLOOKUP(A3284,[1]FloodArchive!$A$2:$P$6003,14,FALSE)</f>
        <v>2</v>
      </c>
      <c r="L3284" s="23">
        <f>VLOOKUP(A3284,[1]FloodArchive!$A$2:$P$6000,7,FALSE)</f>
        <v>27724.7</v>
      </c>
      <c r="M3284" s="27">
        <f t="shared" si="160"/>
        <v>5.7852895363088876</v>
      </c>
      <c r="N3284" s="23">
        <f>VLOOKUP(A3284,[1]FloodArchive!$A$2:$P$6000,5,FALSE)</f>
        <v>-2.8966099999999999</v>
      </c>
      <c r="O3284" s="23">
        <f>VLOOKUP(A3284,[1]FloodArchive!$A$2:$P$6000,6,FALSE)</f>
        <v>48.154699999999998</v>
      </c>
      <c r="P3284" s="33" t="s">
        <v>6144</v>
      </c>
    </row>
    <row r="3285" spans="1:16" ht="39.950000000000003" customHeight="1" x14ac:dyDescent="0.2">
      <c r="A3285" s="138">
        <f t="shared" si="161"/>
        <v>931</v>
      </c>
      <c r="B3285" s="21" t="str">
        <f>VLOOKUP(A3285,[1]FloodArchive!$A$2:$N$6000,3,FALSE)</f>
        <v>Argentina</v>
      </c>
      <c r="C3285" s="22" t="s">
        <v>6145</v>
      </c>
      <c r="D3285" s="24">
        <f>VLOOKUP(A3285,[1]FloodArchive!$A$2:$P$6000,8,FALSE)</f>
        <v>34714</v>
      </c>
      <c r="E3285" s="24">
        <f>VLOOKUP(A3285,[1]FloodArchive!$A$2:$P$6000,9,FALSE)</f>
        <v>34719</v>
      </c>
      <c r="F3285" s="25">
        <f t="shared" si="159"/>
        <v>6</v>
      </c>
      <c r="G3285" s="23">
        <f>VLOOKUP(A3285,[1]FloodArchive!$A$2:$P$6000,11,FALSE)</f>
        <v>7</v>
      </c>
      <c r="H3285" s="23">
        <f>VLOOKUP(A3285,[1]FloodArchive!$A$2:$P$6000,12,FALSE)</f>
        <v>1000</v>
      </c>
      <c r="I3285" s="36"/>
      <c r="J3285" s="23" t="str">
        <f>VLOOKUP(A3285,[1]FloodArchive!$A$2:$P$6000,13,FALSE)</f>
        <v>Heavy rain</v>
      </c>
      <c r="K3285" s="26">
        <f>VLOOKUP(A3285,[1]FloodArchive!$A$2:$P$6003,14,FALSE)</f>
        <v>1</v>
      </c>
      <c r="L3285" s="23">
        <f>VLOOKUP(A3285,[1]FloodArchive!$A$2:$P$6000,7,FALSE)</f>
        <v>155950.18</v>
      </c>
      <c r="M3285" s="27">
        <f t="shared" si="160"/>
        <v>5.9711371307461976</v>
      </c>
      <c r="N3285" s="23">
        <f>VLOOKUP(A3285,[1]FloodArchive!$A$2:$P$6000,5,FALSE)</f>
        <v>-63.818399999999997</v>
      </c>
      <c r="O3285" s="23">
        <f>VLOOKUP(A3285,[1]FloodArchive!$A$2:$P$6000,6,FALSE)</f>
        <v>-32.262700000000002</v>
      </c>
      <c r="P3285" s="33" t="s">
        <v>6146</v>
      </c>
    </row>
    <row r="3286" spans="1:16" ht="39.950000000000003" customHeight="1" x14ac:dyDescent="0.2">
      <c r="A3286" s="138">
        <f t="shared" si="161"/>
        <v>930</v>
      </c>
      <c r="B3286" s="21" t="str">
        <f>VLOOKUP(A3286,[1]FloodArchive!$A$2:$N$6000,3,FALSE)</f>
        <v>Indonesia</v>
      </c>
      <c r="C3286" s="22" t="s">
        <v>6147</v>
      </c>
      <c r="D3286" s="24">
        <f>VLOOKUP(A3286,[1]FloodArchive!$A$2:$P$6000,8,FALSE)</f>
        <v>34708</v>
      </c>
      <c r="E3286" s="24">
        <f>VLOOKUP(A3286,[1]FloodArchive!$A$2:$P$6000,9,FALSE)</f>
        <v>34710</v>
      </c>
      <c r="F3286" s="25">
        <f t="shared" si="159"/>
        <v>3</v>
      </c>
      <c r="G3286" s="23">
        <f>VLOOKUP(A3286,[1]FloodArchive!$A$2:$P$6000,11,FALSE)</f>
        <v>3</v>
      </c>
      <c r="H3286" s="23">
        <f>VLOOKUP(A3286,[1]FloodArchive!$A$2:$P$6000,12,FALSE)</f>
        <v>10000</v>
      </c>
      <c r="I3286" s="36"/>
      <c r="J3286" s="23" t="str">
        <f>VLOOKUP(A3286,[1]FloodArchive!$A$2:$P$6000,13,FALSE)</f>
        <v>Heavy rain</v>
      </c>
      <c r="K3286" s="26">
        <f>VLOOKUP(A3286,[1]FloodArchive!$A$2:$P$6003,14,FALSE)</f>
        <v>1</v>
      </c>
      <c r="L3286" s="23">
        <f>VLOOKUP(A3286,[1]FloodArchive!$A$2:$P$6000,7,FALSE)</f>
        <v>91179.03</v>
      </c>
      <c r="M3286" s="27">
        <f t="shared" si="160"/>
        <v>5.4370162224069674</v>
      </c>
      <c r="N3286" s="23">
        <f>VLOOKUP(A3286,[1]FloodArchive!$A$2:$P$6000,5,FALSE)</f>
        <v>101.98399999999999</v>
      </c>
      <c r="O3286" s="23">
        <f>VLOOKUP(A3286,[1]FloodArchive!$A$2:$P$6000,6,FALSE)</f>
        <v>0.63308799999999998</v>
      </c>
      <c r="P3286" s="33" t="s">
        <v>6148</v>
      </c>
    </row>
    <row r="3287" spans="1:16" ht="39.950000000000003" customHeight="1" x14ac:dyDescent="0.2">
      <c r="A3287" s="138">
        <f t="shared" si="161"/>
        <v>929</v>
      </c>
      <c r="B3287" s="21" t="str">
        <f>VLOOKUP(A3287,[1]FloodArchive!$A$2:$N$6000,3,FALSE)</f>
        <v>South Africa</v>
      </c>
      <c r="C3287" s="22" t="s">
        <v>6149</v>
      </c>
      <c r="D3287" s="24">
        <f>VLOOKUP(A3287,[1]FloodArchive!$A$2:$P$6000,8,FALSE)</f>
        <v>34707</v>
      </c>
      <c r="E3287" s="24">
        <f>VLOOKUP(A3287,[1]FloodArchive!$A$2:$P$6000,9,FALSE)</f>
        <v>34708</v>
      </c>
      <c r="F3287" s="25">
        <f t="shared" si="159"/>
        <v>2</v>
      </c>
      <c r="G3287" s="23">
        <f>VLOOKUP(A3287,[1]FloodArchive!$A$2:$P$6000,11,FALSE)</f>
        <v>0</v>
      </c>
      <c r="H3287" s="23">
        <f>VLOOKUP(A3287,[1]FloodArchive!$A$2:$P$6000,12,FALSE)</f>
        <v>0</v>
      </c>
      <c r="I3287" s="36"/>
      <c r="J3287" s="23" t="str">
        <f>VLOOKUP(A3287,[1]FloodArchive!$A$2:$P$6000,13,FALSE)</f>
        <v>Heavy rain</v>
      </c>
      <c r="K3287" s="26">
        <f>VLOOKUP(A3287,[1]FloodArchive!$A$2:$P$6003,14,FALSE)</f>
        <v>1</v>
      </c>
      <c r="L3287" s="23">
        <f>VLOOKUP(A3287,[1]FloodArchive!$A$2:$P$6000,7,FALSE)</f>
        <v>51452.21</v>
      </c>
      <c r="M3287" s="27">
        <f t="shared" si="160"/>
        <v>5.0124340291879337</v>
      </c>
      <c r="N3287" s="23">
        <f>VLOOKUP(A3287,[1]FloodArchive!$A$2:$P$6000,5,FALSE)</f>
        <v>29.688700000000001</v>
      </c>
      <c r="O3287" s="23">
        <f>VLOOKUP(A3287,[1]FloodArchive!$A$2:$P$6000,6,FALSE)</f>
        <v>-23.013300000000001</v>
      </c>
      <c r="P3287" s="33"/>
    </row>
    <row r="3288" spans="1:16" ht="39.950000000000003" customHeight="1" x14ac:dyDescent="0.2">
      <c r="A3288" s="138">
        <f t="shared" si="161"/>
        <v>928</v>
      </c>
      <c r="B3288" s="21" t="str">
        <f>VLOOKUP(A3288,[1]FloodArchive!$A$2:$N$6000,3,FALSE)</f>
        <v>Malawi</v>
      </c>
      <c r="C3288" s="22" t="s">
        <v>6150</v>
      </c>
      <c r="D3288" s="24">
        <f>VLOOKUP(A3288,[1]FloodArchive!$A$2:$P$6000,8,FALSE)</f>
        <v>34706</v>
      </c>
      <c r="E3288" s="24">
        <f>VLOOKUP(A3288,[1]FloodArchive!$A$2:$P$6000,9,FALSE)</f>
        <v>34708</v>
      </c>
      <c r="F3288" s="25">
        <f t="shared" si="159"/>
        <v>3</v>
      </c>
      <c r="G3288" s="23">
        <f>VLOOKUP(A3288,[1]FloodArchive!$A$2:$P$6000,11,FALSE)</f>
        <v>1</v>
      </c>
      <c r="H3288" s="23">
        <f>VLOOKUP(A3288,[1]FloodArchive!$A$2:$P$6000,12,FALSE)</f>
        <v>0</v>
      </c>
      <c r="I3288" s="36"/>
      <c r="J3288" s="23" t="str">
        <f>VLOOKUP(A3288,[1]FloodArchive!$A$2:$P$6000,13,FALSE)</f>
        <v>Heavy rain</v>
      </c>
      <c r="K3288" s="26">
        <f>VLOOKUP(A3288,[1]FloodArchive!$A$2:$P$6003,14,FALSE)</f>
        <v>1</v>
      </c>
      <c r="L3288" s="23">
        <f>VLOOKUP(A3288,[1]FloodArchive!$A$2:$P$6000,7,FALSE)</f>
        <v>23461.18</v>
      </c>
      <c r="M3288" s="27">
        <f t="shared" si="160"/>
        <v>4.8474711062588032</v>
      </c>
      <c r="N3288" s="23">
        <f>VLOOKUP(A3288,[1]FloodArchive!$A$2:$P$6000,5,FALSE)</f>
        <v>33.6434</v>
      </c>
      <c r="O3288" s="23">
        <f>VLOOKUP(A3288,[1]FloodArchive!$A$2:$P$6000,6,FALSE)</f>
        <v>-10.1851</v>
      </c>
      <c r="P3288" s="33"/>
    </row>
    <row r="3289" spans="1:16" ht="39.950000000000003" customHeight="1" x14ac:dyDescent="0.2">
      <c r="A3289" s="138">
        <f t="shared" si="161"/>
        <v>927</v>
      </c>
      <c r="B3289" s="21" t="str">
        <f>VLOOKUP(A3289,[1]FloodArchive!$A$2:$N$6000,3,FALSE)</f>
        <v>USA</v>
      </c>
      <c r="C3289" s="22" t="s">
        <v>6151</v>
      </c>
      <c r="D3289" s="24">
        <f>VLOOKUP(A3289,[1]FloodArchive!$A$2:$P$6000,8,FALSE)</f>
        <v>34702</v>
      </c>
      <c r="E3289" s="24">
        <f>VLOOKUP(A3289,[1]FloodArchive!$A$2:$P$6000,9,FALSE)</f>
        <v>34716</v>
      </c>
      <c r="F3289" s="25">
        <f t="shared" si="159"/>
        <v>15</v>
      </c>
      <c r="G3289" s="23">
        <f>VLOOKUP(A3289,[1]FloodArchive!$A$2:$P$6000,11,FALSE)</f>
        <v>11</v>
      </c>
      <c r="H3289" s="23">
        <f>VLOOKUP(A3289,[1]FloodArchive!$A$2:$P$6000,12,FALSE)</f>
        <v>6000</v>
      </c>
      <c r="I3289" s="36">
        <v>300000000</v>
      </c>
      <c r="J3289" s="23" t="str">
        <f>VLOOKUP(A3289,[1]FloodArchive!$A$2:$P$6000,13,FALSE)</f>
        <v>Heavy rain</v>
      </c>
      <c r="K3289" s="26">
        <f>VLOOKUP(A3289,[1]FloodArchive!$A$2:$P$6003,14,FALSE)</f>
        <v>1</v>
      </c>
      <c r="L3289" s="23">
        <f>VLOOKUP(A3289,[1]FloodArchive!$A$2:$P$6000,7,FALSE)</f>
        <v>81499.149999999994</v>
      </c>
      <c r="M3289" s="27">
        <f t="shared" si="160"/>
        <v>6.087244338320386</v>
      </c>
      <c r="N3289" s="23">
        <f>VLOOKUP(A3289,[1]FloodArchive!$A$2:$P$6000,5,FALSE)</f>
        <v>-122.59</v>
      </c>
      <c r="O3289" s="23">
        <f>VLOOKUP(A3289,[1]FloodArchive!$A$2:$P$6000,6,FALSE)</f>
        <v>39.605699999999999</v>
      </c>
      <c r="P3289" s="33" t="s">
        <v>6152</v>
      </c>
    </row>
    <row r="3290" spans="1:16" ht="39.950000000000003" customHeight="1" x14ac:dyDescent="0.2">
      <c r="A3290" s="138">
        <f t="shared" si="161"/>
        <v>926</v>
      </c>
      <c r="B3290" s="21" t="str">
        <f>VLOOKUP(A3290,[1]FloodArchive!$A$2:$N$6000,3,FALSE)</f>
        <v>Philippines</v>
      </c>
      <c r="C3290" s="22" t="s">
        <v>6153</v>
      </c>
      <c r="D3290" s="24">
        <f>VLOOKUP(A3290,[1]FloodArchive!$A$2:$P$6000,8,FALSE)</f>
        <v>34687</v>
      </c>
      <c r="E3290" s="24">
        <f>VLOOKUP(A3290,[1]FloodArchive!$A$2:$P$6000,9,FALSE)</f>
        <v>34691</v>
      </c>
      <c r="F3290" s="25">
        <f t="shared" si="159"/>
        <v>5</v>
      </c>
      <c r="G3290" s="23">
        <f>VLOOKUP(A3290,[1]FloodArchive!$A$2:$P$6000,11,FALSE)</f>
        <v>10</v>
      </c>
      <c r="H3290" s="23">
        <f>VLOOKUP(A3290,[1]FloodArchive!$A$2:$P$6000,12,FALSE)</f>
        <v>548000</v>
      </c>
      <c r="I3290" s="36">
        <v>1210000</v>
      </c>
      <c r="J3290" s="23" t="str">
        <f>VLOOKUP(A3290,[1]FloodArchive!$A$2:$P$6000,13,FALSE)</f>
        <v>Tropical cyclone</v>
      </c>
      <c r="K3290" s="26">
        <f>VLOOKUP(A3290,[1]FloodArchive!$A$2:$P$6003,14,FALSE)</f>
        <v>1</v>
      </c>
      <c r="L3290" s="23">
        <f>VLOOKUP(A3290,[1]FloodArchive!$A$2:$P$6000,7,FALSE)</f>
        <v>51066.39</v>
      </c>
      <c r="M3290" s="27">
        <f t="shared" si="160"/>
        <v>5.4071051620056538</v>
      </c>
      <c r="N3290" s="23">
        <f>VLOOKUP(A3290,[1]FloodArchive!$A$2:$P$6000,5,FALSE)</f>
        <v>125.042</v>
      </c>
      <c r="O3290" s="23">
        <f>VLOOKUP(A3290,[1]FloodArchive!$A$2:$P$6000,6,FALSE)</f>
        <v>11.2536</v>
      </c>
      <c r="P3290" s="33" t="s">
        <v>6154</v>
      </c>
    </row>
    <row r="3291" spans="1:16" ht="39.950000000000003" customHeight="1" x14ac:dyDescent="0.2">
      <c r="A3291" s="138">
        <f t="shared" si="161"/>
        <v>925</v>
      </c>
      <c r="B3291" s="21" t="str">
        <f>VLOOKUP(A3291,[1]FloodArchive!$A$2:$N$6000,3,FALSE)</f>
        <v>Djibouti</v>
      </c>
      <c r="C3291" s="22" t="s">
        <v>6155</v>
      </c>
      <c r="D3291" s="24">
        <f>VLOOKUP(A3291,[1]FloodArchive!$A$2:$P$6000,8,FALSE)</f>
        <v>34677</v>
      </c>
      <c r="E3291" s="24">
        <f>VLOOKUP(A3291,[1]FloodArchive!$A$2:$P$6000,9,FALSE)</f>
        <v>34683</v>
      </c>
      <c r="F3291" s="25">
        <f t="shared" si="159"/>
        <v>7</v>
      </c>
      <c r="G3291" s="23">
        <f>VLOOKUP(A3291,[1]FloodArchive!$A$2:$P$6000,11,FALSE)</f>
        <v>40</v>
      </c>
      <c r="H3291" s="23">
        <f>VLOOKUP(A3291,[1]FloodArchive!$A$2:$P$6000,12,FALSE)</f>
        <v>100000</v>
      </c>
      <c r="I3291" s="36"/>
      <c r="J3291" s="23" t="str">
        <f>VLOOKUP(A3291,[1]FloodArchive!$A$2:$P$6000,13,FALSE)</f>
        <v>Heavy rain</v>
      </c>
      <c r="K3291" s="26">
        <f>VLOOKUP(A3291,[1]FloodArchive!$A$2:$P$6003,14,FALSE)</f>
        <v>1</v>
      </c>
      <c r="L3291" s="23">
        <f>VLOOKUP(A3291,[1]FloodArchive!$A$2:$P$6000,7,FALSE)</f>
        <v>2677.27</v>
      </c>
      <c r="M3291" s="27">
        <f t="shared" si="160"/>
        <v>4.2727902115736818</v>
      </c>
      <c r="N3291" s="23">
        <f>VLOOKUP(A3291,[1]FloodArchive!$A$2:$P$6000,5,FALSE)</f>
        <v>42.954900000000002</v>
      </c>
      <c r="O3291" s="23">
        <f>VLOOKUP(A3291,[1]FloodArchive!$A$2:$P$6000,6,FALSE)</f>
        <v>11.345499999999999</v>
      </c>
      <c r="P3291" s="33" t="s">
        <v>6156</v>
      </c>
    </row>
    <row r="3292" spans="1:16" ht="39.950000000000003" customHeight="1" x14ac:dyDescent="0.2">
      <c r="A3292" s="138">
        <f t="shared" si="161"/>
        <v>924</v>
      </c>
      <c r="B3292" s="21" t="str">
        <f>VLOOKUP(A3292,[1]FloodArchive!$A$2:$N$6000,3,FALSE)</f>
        <v>Indonesia</v>
      </c>
      <c r="C3292" s="22" t="s">
        <v>6157</v>
      </c>
      <c r="D3292" s="24">
        <f>VLOOKUP(A3292,[1]FloodArchive!$A$2:$P$6000,8,FALSE)</f>
        <v>34670</v>
      </c>
      <c r="E3292" s="24">
        <f>VLOOKUP(A3292,[1]FloodArchive!$A$2:$P$6000,9,FALSE)</f>
        <v>34675</v>
      </c>
      <c r="F3292" s="25">
        <f t="shared" si="159"/>
        <v>6</v>
      </c>
      <c r="G3292" s="23">
        <f>VLOOKUP(A3292,[1]FloodArchive!$A$2:$P$6000,11,FALSE)</f>
        <v>6</v>
      </c>
      <c r="H3292" s="23">
        <f>VLOOKUP(A3292,[1]FloodArchive!$A$2:$P$6000,12,FALSE)</f>
        <v>640</v>
      </c>
      <c r="I3292" s="36">
        <v>1500000</v>
      </c>
      <c r="J3292" s="23" t="str">
        <f>VLOOKUP(A3292,[1]FloodArchive!$A$2:$P$6000,13,FALSE)</f>
        <v>Heavy rain</v>
      </c>
      <c r="K3292" s="26">
        <f>VLOOKUP(A3292,[1]FloodArchive!$A$2:$P$6003,14,FALSE)</f>
        <v>1</v>
      </c>
      <c r="L3292" s="23">
        <f>VLOOKUP(A3292,[1]FloodArchive!$A$2:$P$6000,7,FALSE)</f>
        <v>38745.910000000003</v>
      </c>
      <c r="M3292" s="27">
        <f t="shared" si="160"/>
        <v>5.3663771157245916</v>
      </c>
      <c r="N3292" s="23">
        <f>VLOOKUP(A3292,[1]FloodArchive!$A$2:$P$6000,5,FALSE)</f>
        <v>100.547</v>
      </c>
      <c r="O3292" s="23">
        <f>VLOOKUP(A3292,[1]FloodArchive!$A$2:$P$6000,6,FALSE)</f>
        <v>-0.77561000000000002</v>
      </c>
      <c r="P3292" s="33" t="s">
        <v>6158</v>
      </c>
    </row>
    <row r="3293" spans="1:16" ht="39.950000000000003" customHeight="1" x14ac:dyDescent="0.2">
      <c r="A3293" s="138">
        <f t="shared" si="161"/>
        <v>923</v>
      </c>
      <c r="B3293" s="21" t="str">
        <f>VLOOKUP(A3293,[1]FloodArchive!$A$2:$N$6000,3,FALSE)</f>
        <v>Somalia</v>
      </c>
      <c r="C3293" s="22" t="s">
        <v>6159</v>
      </c>
      <c r="D3293" s="24">
        <f>VLOOKUP(A3293,[1]FloodArchive!$A$2:$P$6000,8,FALSE)</f>
        <v>34657</v>
      </c>
      <c r="E3293" s="24">
        <f>VLOOKUP(A3293,[1]FloodArchive!$A$2:$P$6000,9,FALSE)</f>
        <v>34659</v>
      </c>
      <c r="F3293" s="25">
        <f t="shared" si="159"/>
        <v>3</v>
      </c>
      <c r="G3293" s="23">
        <f>VLOOKUP(A3293,[1]FloodArchive!$A$2:$P$6000,11,FALSE)</f>
        <v>30</v>
      </c>
      <c r="H3293" s="23">
        <f>VLOOKUP(A3293,[1]FloodArchive!$A$2:$P$6000,12,FALSE)</f>
        <v>0</v>
      </c>
      <c r="I3293" s="36"/>
      <c r="J3293" s="23" t="str">
        <f>VLOOKUP(A3293,[1]FloodArchive!$A$2:$P$6000,13,FALSE)</f>
        <v>Heavy rain</v>
      </c>
      <c r="K3293" s="26">
        <f>VLOOKUP(A3293,[1]FloodArchive!$A$2:$P$6003,14,FALSE)</f>
        <v>1</v>
      </c>
      <c r="L3293" s="23">
        <f>VLOOKUP(A3293,[1]FloodArchive!$A$2:$P$6000,7,FALSE)</f>
        <v>16608.05</v>
      </c>
      <c r="M3293" s="27">
        <f t="shared" si="160"/>
        <v>4.6974398983718535</v>
      </c>
      <c r="N3293" s="23">
        <f>VLOOKUP(A3293,[1]FloodArchive!$A$2:$P$6000,5,FALSE)</f>
        <v>49.474899999999998</v>
      </c>
      <c r="O3293" s="23">
        <f>VLOOKUP(A3293,[1]FloodArchive!$A$2:$P$6000,6,FALSE)</f>
        <v>10.9856</v>
      </c>
      <c r="P3293" s="33" t="s">
        <v>6160</v>
      </c>
    </row>
    <row r="3294" spans="1:16" ht="39.950000000000003" customHeight="1" x14ac:dyDescent="0.2">
      <c r="A3294" s="138">
        <f t="shared" si="161"/>
        <v>922</v>
      </c>
      <c r="B3294" s="21" t="str">
        <f>VLOOKUP(A3294,[1]FloodArchive!$A$2:$N$6000,3,FALSE)</f>
        <v>Djibouti</v>
      </c>
      <c r="C3294" s="22" t="s">
        <v>6161</v>
      </c>
      <c r="D3294" s="24">
        <f>VLOOKUP(A3294,[1]FloodArchive!$A$2:$P$6000,8,FALSE)</f>
        <v>34655</v>
      </c>
      <c r="E3294" s="24">
        <f>VLOOKUP(A3294,[1]FloodArchive!$A$2:$P$6000,9,FALSE)</f>
        <v>34660</v>
      </c>
      <c r="F3294" s="25">
        <f t="shared" si="159"/>
        <v>6</v>
      </c>
      <c r="G3294" s="23">
        <f>VLOOKUP(A3294,[1]FloodArchive!$A$2:$P$6000,11,FALSE)</f>
        <v>70</v>
      </c>
      <c r="H3294" s="23">
        <f>VLOOKUP(A3294,[1]FloodArchive!$A$2:$P$6000,12,FALSE)</f>
        <v>100000</v>
      </c>
      <c r="I3294" s="36"/>
      <c r="J3294" s="23" t="str">
        <f>VLOOKUP(A3294,[1]FloodArchive!$A$2:$P$6000,13,FALSE)</f>
        <v>Heavy rain</v>
      </c>
      <c r="K3294" s="26">
        <f>VLOOKUP(A3294,[1]FloodArchive!$A$2:$P$6003,14,FALSE)</f>
        <v>1</v>
      </c>
      <c r="L3294" s="23">
        <f>VLOOKUP(A3294,[1]FloodArchive!$A$2:$P$6000,7,FALSE)</f>
        <v>20793.91</v>
      </c>
      <c r="M3294" s="27">
        <f t="shared" si="160"/>
        <v>5.0960874103145946</v>
      </c>
      <c r="N3294" s="23">
        <f>VLOOKUP(A3294,[1]FloodArchive!$A$2:$P$6000,5,FALSE)</f>
        <v>42.6066</v>
      </c>
      <c r="O3294" s="23">
        <f>VLOOKUP(A3294,[1]FloodArchive!$A$2:$P$6000,6,FALSE)</f>
        <v>11.7781</v>
      </c>
      <c r="P3294" s="33"/>
    </row>
    <row r="3295" spans="1:16" ht="39.950000000000003" customHeight="1" x14ac:dyDescent="0.2">
      <c r="A3295" s="138">
        <f t="shared" si="161"/>
        <v>921</v>
      </c>
      <c r="B3295" s="21" t="str">
        <f>VLOOKUP(A3295,[1]FloodArchive!$A$2:$N$6000,3,FALSE)</f>
        <v>Iran</v>
      </c>
      <c r="C3295" s="22" t="s">
        <v>6162</v>
      </c>
      <c r="D3295" s="24">
        <f>VLOOKUP(A3295,[1]FloodArchive!$A$2:$P$6000,8,FALSE)</f>
        <v>34652</v>
      </c>
      <c r="E3295" s="24">
        <f>VLOOKUP(A3295,[1]FloodArchive!$A$2:$P$6000,9,FALSE)</f>
        <v>34666</v>
      </c>
      <c r="F3295" s="25">
        <f t="shared" si="159"/>
        <v>15</v>
      </c>
      <c r="G3295" s="23">
        <f>VLOOKUP(A3295,[1]FloodArchive!$A$2:$P$6000,11,FALSE)</f>
        <v>13</v>
      </c>
      <c r="H3295" s="23">
        <f>VLOOKUP(A3295,[1]FloodArchive!$A$2:$P$6000,12,FALSE)</f>
        <v>40000</v>
      </c>
      <c r="I3295" s="36">
        <v>171400000</v>
      </c>
      <c r="J3295" s="23" t="str">
        <f>VLOOKUP(A3295,[1]FloodArchive!$A$2:$P$6000,13,FALSE)</f>
        <v>Heavy rain</v>
      </c>
      <c r="K3295" s="26">
        <f>VLOOKUP(A3295,[1]FloodArchive!$A$2:$P$6003,14,FALSE)</f>
        <v>1</v>
      </c>
      <c r="L3295" s="23">
        <f>VLOOKUP(A3295,[1]FloodArchive!$A$2:$P$6000,7,FALSE)</f>
        <v>271235.05</v>
      </c>
      <c r="M3295" s="27">
        <f t="shared" si="160"/>
        <v>6.6094370690221869</v>
      </c>
      <c r="N3295" s="23">
        <f>VLOOKUP(A3295,[1]FloodArchive!$A$2:$P$6000,5,FALSE)</f>
        <v>48.9236</v>
      </c>
      <c r="O3295" s="23">
        <f>VLOOKUP(A3295,[1]FloodArchive!$A$2:$P$6000,6,FALSE)</f>
        <v>32.084600000000002</v>
      </c>
      <c r="P3295" s="33" t="s">
        <v>6163</v>
      </c>
    </row>
    <row r="3296" spans="1:16" ht="39.950000000000003" customHeight="1" x14ac:dyDescent="0.2">
      <c r="A3296" s="138">
        <f t="shared" si="161"/>
        <v>920</v>
      </c>
      <c r="B3296" s="21" t="str">
        <f>VLOOKUP(A3296,[1]FloodArchive!$A$2:$N$6000,3,FALSE)</f>
        <v>Ethiopia</v>
      </c>
      <c r="C3296" s="22" t="s">
        <v>6164</v>
      </c>
      <c r="D3296" s="24">
        <f>VLOOKUP(A3296,[1]FloodArchive!$A$2:$P$6000,8,FALSE)</f>
        <v>34650</v>
      </c>
      <c r="E3296" s="24">
        <f>VLOOKUP(A3296,[1]FloodArchive!$A$2:$P$6000,9,FALSE)</f>
        <v>34656</v>
      </c>
      <c r="F3296" s="25">
        <f t="shared" si="159"/>
        <v>7</v>
      </c>
      <c r="G3296" s="23">
        <f>VLOOKUP(A3296,[1]FloodArchive!$A$2:$P$6000,11,FALSE)</f>
        <v>22</v>
      </c>
      <c r="H3296" s="23">
        <f>VLOOKUP(A3296,[1]FloodArchive!$A$2:$P$6000,12,FALSE)</f>
        <v>0</v>
      </c>
      <c r="I3296" s="36"/>
      <c r="J3296" s="23" t="str">
        <f>VLOOKUP(A3296,[1]FloodArchive!$A$2:$P$6000,13,FALSE)</f>
        <v>Heavy rain</v>
      </c>
      <c r="K3296" s="26">
        <f>VLOOKUP(A3296,[1]FloodArchive!$A$2:$P$6003,14,FALSE)</f>
        <v>1</v>
      </c>
      <c r="L3296" s="23">
        <f>VLOOKUP(A3296,[1]FloodArchive!$A$2:$P$6000,7,FALSE)</f>
        <v>20499.849999999999</v>
      </c>
      <c r="M3296" s="27">
        <f t="shared" si="160"/>
        <v>5.1568487232938836</v>
      </c>
      <c r="N3296" s="23">
        <f>VLOOKUP(A3296,[1]FloodArchive!$A$2:$P$6000,5,FALSE)</f>
        <v>37.866799999999998</v>
      </c>
      <c r="O3296" s="23">
        <f>VLOOKUP(A3296,[1]FloodArchive!$A$2:$P$6000,6,FALSE)</f>
        <v>7.6739199999999999</v>
      </c>
      <c r="P3296" s="33" t="s">
        <v>6165</v>
      </c>
    </row>
    <row r="3297" spans="1:16" ht="39.950000000000003" customHeight="1" x14ac:dyDescent="0.2">
      <c r="A3297" s="138">
        <f t="shared" si="161"/>
        <v>919</v>
      </c>
      <c r="B3297" s="21" t="str">
        <f>VLOOKUP(A3297,[1]FloodArchive!$A$2:$N$6000,3,FALSE)</f>
        <v>Cuba</v>
      </c>
      <c r="C3297" s="22" t="s">
        <v>6166</v>
      </c>
      <c r="D3297" s="24">
        <f>VLOOKUP(A3297,[1]FloodArchive!$A$2:$P$6000,8,FALSE)</f>
        <v>34644</v>
      </c>
      <c r="E3297" s="24">
        <f>VLOOKUP(A3297,[1]FloodArchive!$A$2:$P$6000,9,FALSE)</f>
        <v>34652</v>
      </c>
      <c r="F3297" s="25">
        <f t="shared" si="159"/>
        <v>9</v>
      </c>
      <c r="G3297" s="23">
        <f>VLOOKUP(A3297,[1]FloodArchive!$A$2:$P$6000,11,FALSE)</f>
        <v>2</v>
      </c>
      <c r="H3297" s="23">
        <f>VLOOKUP(A3297,[1]FloodArchive!$A$2:$P$6000,12,FALSE)</f>
        <v>100000</v>
      </c>
      <c r="I3297" s="36"/>
      <c r="J3297" s="23" t="str">
        <f>VLOOKUP(A3297,[1]FloodArchive!$A$2:$P$6000,13,FALSE)</f>
        <v>Tropical cyclone</v>
      </c>
      <c r="K3297" s="26">
        <f>VLOOKUP(A3297,[1]FloodArchive!$A$2:$P$6003,14,FALSE)</f>
        <v>1</v>
      </c>
      <c r="L3297" s="23">
        <f>VLOOKUP(A3297,[1]FloodArchive!$A$2:$P$6000,7,FALSE)</f>
        <v>84994.35</v>
      </c>
      <c r="M3297" s="27">
        <f t="shared" si="160"/>
        <v>5.8836325663844651</v>
      </c>
      <c r="N3297" s="23">
        <f>VLOOKUP(A3297,[1]FloodArchive!$A$2:$P$6000,5,FALSE)</f>
        <v>-78.091300000000004</v>
      </c>
      <c r="O3297" s="23">
        <f>VLOOKUP(A3297,[1]FloodArchive!$A$2:$P$6000,6,FALSE)</f>
        <v>21.494900000000001</v>
      </c>
      <c r="P3297" s="33" t="s">
        <v>6167</v>
      </c>
    </row>
    <row r="3298" spans="1:16" ht="39.950000000000003" customHeight="1" x14ac:dyDescent="0.2">
      <c r="A3298" s="138">
        <f t="shared" si="161"/>
        <v>918</v>
      </c>
      <c r="B3298" s="21" t="str">
        <f>VLOOKUP(A3298,[1]FloodArchive!$A$2:$N$6000,3,FALSE)</f>
        <v>Jamaica</v>
      </c>
      <c r="C3298" s="22">
        <v>0</v>
      </c>
      <c r="D3298" s="24">
        <f>VLOOKUP(A3298,[1]FloodArchive!$A$2:$P$6000,8,FALSE)</f>
        <v>34644</v>
      </c>
      <c r="E3298" s="24">
        <f>VLOOKUP(A3298,[1]FloodArchive!$A$2:$P$6000,9,FALSE)</f>
        <v>34652</v>
      </c>
      <c r="F3298" s="25">
        <f t="shared" si="159"/>
        <v>9</v>
      </c>
      <c r="G3298" s="23">
        <f>VLOOKUP(A3298,[1]FloodArchive!$A$2:$P$6000,11,FALSE)</f>
        <v>4</v>
      </c>
      <c r="H3298" s="23">
        <f>VLOOKUP(A3298,[1]FloodArchive!$A$2:$P$6000,12,FALSE)</f>
        <v>0</v>
      </c>
      <c r="I3298" s="36"/>
      <c r="J3298" s="23" t="str">
        <f>VLOOKUP(A3298,[1]FloodArchive!$A$2:$P$6000,13,FALSE)</f>
        <v>Tropical cyclone</v>
      </c>
      <c r="K3298" s="26">
        <f>VLOOKUP(A3298,[1]FloodArchive!$A$2:$P$6003,14,FALSE)</f>
        <v>1</v>
      </c>
      <c r="L3298" s="23">
        <f>VLOOKUP(A3298,[1]FloodArchive!$A$2:$P$6000,7,FALSE)</f>
        <v>11114.13</v>
      </c>
      <c r="M3298" s="27">
        <f t="shared" si="160"/>
        <v>5.0001179817836334</v>
      </c>
      <c r="N3298" s="23">
        <f>VLOOKUP(A3298,[1]FloodArchive!$A$2:$P$6000,5,FALSE)</f>
        <v>-77.272000000000006</v>
      </c>
      <c r="O3298" s="23">
        <f>VLOOKUP(A3298,[1]FloodArchive!$A$2:$P$6000,6,FALSE)</f>
        <v>18.12</v>
      </c>
      <c r="P3298" s="33" t="s">
        <v>6168</v>
      </c>
    </row>
    <row r="3299" spans="1:16" ht="39.950000000000003" customHeight="1" x14ac:dyDescent="0.2">
      <c r="A3299" s="138">
        <f t="shared" si="161"/>
        <v>917</v>
      </c>
      <c r="B3299" s="21" t="str">
        <f>VLOOKUP(A3299,[1]FloodArchive!$A$2:$N$6000,3,FALSE)</f>
        <v>Haiti</v>
      </c>
      <c r="C3299" s="22" t="s">
        <v>6169</v>
      </c>
      <c r="D3299" s="24">
        <f>VLOOKUP(A3299,[1]FloodArchive!$A$2:$P$6000,8,FALSE)</f>
        <v>34643</v>
      </c>
      <c r="E3299" s="24">
        <f>VLOOKUP(A3299,[1]FloodArchive!$A$2:$P$6000,9,FALSE)</f>
        <v>34653</v>
      </c>
      <c r="F3299" s="25">
        <f t="shared" si="159"/>
        <v>11</v>
      </c>
      <c r="G3299" s="23">
        <f>VLOOKUP(A3299,[1]FloodArchive!$A$2:$P$6000,11,FALSE)</f>
        <v>400</v>
      </c>
      <c r="H3299" s="23">
        <f>VLOOKUP(A3299,[1]FloodArchive!$A$2:$P$6000,12,FALSE)</f>
        <v>0</v>
      </c>
      <c r="I3299" s="36">
        <v>3000000</v>
      </c>
      <c r="J3299" s="23" t="str">
        <f>VLOOKUP(A3299,[1]FloodArchive!$A$2:$P$6000,13,FALSE)</f>
        <v>Tropical cyclone</v>
      </c>
      <c r="K3299" s="26">
        <f>VLOOKUP(A3299,[1]FloodArchive!$A$2:$P$6003,14,FALSE)</f>
        <v>1</v>
      </c>
      <c r="L3299" s="23">
        <f>VLOOKUP(A3299,[1]FloodArchive!$A$2:$P$6000,7,FALSE)</f>
        <v>26426.95</v>
      </c>
      <c r="M3299" s="27">
        <f t="shared" si="160"/>
        <v>5.4634397281762599</v>
      </c>
      <c r="N3299" s="23">
        <f>VLOOKUP(A3299,[1]FloodArchive!$A$2:$P$6000,5,FALSE)</f>
        <v>-72.258300000000006</v>
      </c>
      <c r="O3299" s="23">
        <f>VLOOKUP(A3299,[1]FloodArchive!$A$2:$P$6000,6,FALSE)</f>
        <v>18.9834</v>
      </c>
      <c r="P3299" s="33" t="s">
        <v>6170</v>
      </c>
    </row>
    <row r="3300" spans="1:16" ht="39.950000000000003" customHeight="1" x14ac:dyDescent="0.2">
      <c r="A3300" s="138">
        <f t="shared" si="161"/>
        <v>916</v>
      </c>
      <c r="B3300" s="21" t="str">
        <f>VLOOKUP(A3300,[1]FloodArchive!$A$2:$N$6000,3,FALSE)</f>
        <v>Somalia</v>
      </c>
      <c r="C3300" s="22" t="s">
        <v>6171</v>
      </c>
      <c r="D3300" s="24">
        <f>VLOOKUP(A3300,[1]FloodArchive!$A$2:$P$6000,8,FALSE)</f>
        <v>34642</v>
      </c>
      <c r="E3300" s="24">
        <f>VLOOKUP(A3300,[1]FloodArchive!$A$2:$P$6000,9,FALSE)</f>
        <v>34649</v>
      </c>
      <c r="F3300" s="25">
        <f t="shared" si="159"/>
        <v>8</v>
      </c>
      <c r="G3300" s="23">
        <f>VLOOKUP(A3300,[1]FloodArchive!$A$2:$P$6000,11,FALSE)</f>
        <v>100</v>
      </c>
      <c r="H3300" s="23">
        <f>VLOOKUP(A3300,[1]FloodArchive!$A$2:$P$6000,12,FALSE)</f>
        <v>0</v>
      </c>
      <c r="I3300" s="36"/>
      <c r="J3300" s="23" t="str">
        <f>VLOOKUP(A3300,[1]FloodArchive!$A$2:$P$6000,13,FALSE)</f>
        <v>Heavy rain</v>
      </c>
      <c r="K3300" s="26">
        <f>VLOOKUP(A3300,[1]FloodArchive!$A$2:$P$6003,14,FALSE)</f>
        <v>1</v>
      </c>
      <c r="L3300" s="23">
        <f>VLOOKUP(A3300,[1]FloodArchive!$A$2:$P$6000,7,FALSE)</f>
        <v>83022.5</v>
      </c>
      <c r="M3300" s="27">
        <f t="shared" si="160"/>
        <v>5.8222857938453041</v>
      </c>
      <c r="N3300" s="23">
        <f>VLOOKUP(A3300,[1]FloodArchive!$A$2:$P$6000,5,FALSE)</f>
        <v>42.529200000000003</v>
      </c>
      <c r="O3300" s="23">
        <f>VLOOKUP(A3300,[1]FloodArchive!$A$2:$P$6000,6,FALSE)</f>
        <v>0.74813700000000005</v>
      </c>
      <c r="P3300" s="33" t="s">
        <v>6172</v>
      </c>
    </row>
    <row r="3301" spans="1:16" ht="39.950000000000003" customHeight="1" x14ac:dyDescent="0.2">
      <c r="A3301" s="138">
        <f t="shared" si="161"/>
        <v>915</v>
      </c>
      <c r="B3301" s="21" t="str">
        <f>VLOOKUP(A3301,[1]FloodArchive!$A$2:$N$6000,3,FALSE)</f>
        <v>Egypt</v>
      </c>
      <c r="C3301" s="22" t="s">
        <v>6173</v>
      </c>
      <c r="D3301" s="24">
        <f>VLOOKUP(A3301,[1]FloodArchive!$A$2:$P$6000,8,FALSE)</f>
        <v>34640</v>
      </c>
      <c r="E3301" s="24">
        <f>VLOOKUP(A3301,[1]FloodArchive!$A$2:$P$6000,9,FALSE)</f>
        <v>34646</v>
      </c>
      <c r="F3301" s="25">
        <f t="shared" si="159"/>
        <v>7</v>
      </c>
      <c r="G3301" s="23">
        <f>VLOOKUP(A3301,[1]FloodArchive!$A$2:$P$6000,11,FALSE)</f>
        <v>593</v>
      </c>
      <c r="H3301" s="23">
        <f>VLOOKUP(A3301,[1]FloodArchive!$A$2:$P$6000,12,FALSE)</f>
        <v>100000</v>
      </c>
      <c r="I3301" s="36">
        <v>500000000</v>
      </c>
      <c r="J3301" s="23" t="str">
        <f>VLOOKUP(A3301,[1]FloodArchive!$A$2:$P$6000,13,FALSE)</f>
        <v>Heavy rain</v>
      </c>
      <c r="K3301" s="26">
        <f>VLOOKUP(A3301,[1]FloodArchive!$A$2:$P$6003,14,FALSE)</f>
        <v>2</v>
      </c>
      <c r="L3301" s="23">
        <f>VLOOKUP(A3301,[1]FloodArchive!$A$2:$P$6000,7,FALSE)</f>
        <v>44072.06</v>
      </c>
      <c r="M3301" s="27">
        <f t="shared" si="160"/>
        <v>5.7902913862953449</v>
      </c>
      <c r="N3301" s="23">
        <f>VLOOKUP(A3301,[1]FloodArchive!$A$2:$P$6000,5,FALSE)</f>
        <v>31.925000000000001</v>
      </c>
      <c r="O3301" s="23">
        <f>VLOOKUP(A3301,[1]FloodArchive!$A$2:$P$6000,6,FALSE)</f>
        <v>26.334099999999999</v>
      </c>
      <c r="P3301" s="33" t="s">
        <v>6174</v>
      </c>
    </row>
    <row r="3302" spans="1:16" ht="39.950000000000003" customHeight="1" x14ac:dyDescent="0.2">
      <c r="A3302" s="138">
        <f t="shared" si="161"/>
        <v>914</v>
      </c>
      <c r="B3302" s="21" t="str">
        <f>VLOOKUP(A3302,[1]FloodArchive!$A$2:$N$6000,3,FALSE)</f>
        <v>Indonesia</v>
      </c>
      <c r="C3302" s="22" t="s">
        <v>6175</v>
      </c>
      <c r="D3302" s="24">
        <f>VLOOKUP(A3302,[1]FloodArchive!$A$2:$P$6000,8,FALSE)</f>
        <v>34639</v>
      </c>
      <c r="E3302" s="24">
        <f>VLOOKUP(A3302,[1]FloodArchive!$A$2:$P$6000,9,FALSE)</f>
        <v>34642</v>
      </c>
      <c r="F3302" s="25">
        <f t="shared" si="159"/>
        <v>4</v>
      </c>
      <c r="G3302" s="23">
        <f>VLOOKUP(A3302,[1]FloodArchive!$A$2:$P$6000,11,FALSE)</f>
        <v>31</v>
      </c>
      <c r="H3302" s="23">
        <f>VLOOKUP(A3302,[1]FloodArchive!$A$2:$P$6000,12,FALSE)</f>
        <v>0</v>
      </c>
      <c r="I3302" s="36"/>
      <c r="J3302" s="23" t="str">
        <f>VLOOKUP(A3302,[1]FloodArchive!$A$2:$P$6000,13,FALSE)</f>
        <v>Heavy rain</v>
      </c>
      <c r="K3302" s="26">
        <f>VLOOKUP(A3302,[1]FloodArchive!$A$2:$P$6003,14,FALSE)</f>
        <v>1</v>
      </c>
      <c r="L3302" s="23">
        <f>VLOOKUP(A3302,[1]FloodArchive!$A$2:$P$6000,7,FALSE)</f>
        <v>19939.07</v>
      </c>
      <c r="M3302" s="27">
        <f t="shared" si="160"/>
        <v>4.9017648893714405</v>
      </c>
      <c r="N3302" s="23">
        <f>VLOOKUP(A3302,[1]FloodArchive!$A$2:$P$6000,5,FALSE)</f>
        <v>119.16</v>
      </c>
      <c r="O3302" s="23">
        <f>VLOOKUP(A3302,[1]FloodArchive!$A$2:$P$6000,6,FALSE)</f>
        <v>-8.59727</v>
      </c>
      <c r="P3302" s="33" t="s">
        <v>5128</v>
      </c>
    </row>
    <row r="3303" spans="1:16" ht="39.950000000000003" customHeight="1" x14ac:dyDescent="0.2">
      <c r="A3303" s="138">
        <f t="shared" si="161"/>
        <v>913</v>
      </c>
      <c r="B3303" s="21" t="str">
        <f>VLOOKUP(A3303,[1]FloodArchive!$A$2:$N$6000,3,FALSE)</f>
        <v>Jordan</v>
      </c>
      <c r="C3303" s="22" t="s">
        <v>6176</v>
      </c>
      <c r="D3303" s="24">
        <f>VLOOKUP(A3303,[1]FloodArchive!$A$2:$P$6000,8,FALSE)</f>
        <v>34639</v>
      </c>
      <c r="E3303" s="24">
        <f>VLOOKUP(A3303,[1]FloodArchive!$A$2:$P$6000,9,FALSE)</f>
        <v>34642</v>
      </c>
      <c r="F3303" s="25">
        <f t="shared" si="159"/>
        <v>4</v>
      </c>
      <c r="G3303" s="23">
        <f>VLOOKUP(A3303,[1]FloodArchive!$A$2:$P$6000,11,FALSE)</f>
        <v>21</v>
      </c>
      <c r="H3303" s="23">
        <f>VLOOKUP(A3303,[1]FloodArchive!$A$2:$P$6000,12,FALSE)</f>
        <v>0</v>
      </c>
      <c r="I3303" s="36"/>
      <c r="J3303" s="23" t="str">
        <f>VLOOKUP(A3303,[1]FloodArchive!$A$2:$P$6000,13,FALSE)</f>
        <v>Heavy rain</v>
      </c>
      <c r="K3303" s="26">
        <f>VLOOKUP(A3303,[1]FloodArchive!$A$2:$P$6003,14,FALSE)</f>
        <v>1</v>
      </c>
      <c r="L3303" s="23">
        <f>VLOOKUP(A3303,[1]FloodArchive!$A$2:$P$6000,7,FALSE)</f>
        <v>68725.08</v>
      </c>
      <c r="M3303" s="27">
        <f t="shared" si="160"/>
        <v>5.4391752453878599</v>
      </c>
      <c r="N3303" s="23">
        <f>VLOOKUP(A3303,[1]FloodArchive!$A$2:$P$6000,5,FALSE)</f>
        <v>36.4848</v>
      </c>
      <c r="O3303" s="23">
        <f>VLOOKUP(A3303,[1]FloodArchive!$A$2:$P$6000,6,FALSE)</f>
        <v>30.9819</v>
      </c>
      <c r="P3303" s="33" t="s">
        <v>6177</v>
      </c>
    </row>
    <row r="3304" spans="1:16" ht="39.950000000000003" customHeight="1" x14ac:dyDescent="0.2">
      <c r="A3304" s="138">
        <f t="shared" si="161"/>
        <v>912</v>
      </c>
      <c r="B3304" s="21" t="str">
        <f>VLOOKUP(A3304,[1]FloodArchive!$A$2:$N$6000,3,FALSE)</f>
        <v>Italy</v>
      </c>
      <c r="C3304" s="22" t="s">
        <v>6178</v>
      </c>
      <c r="D3304" s="24">
        <f>VLOOKUP(A3304,[1]FloodArchive!$A$2:$P$6000,8,FALSE)</f>
        <v>34639</v>
      </c>
      <c r="E3304" s="24">
        <f>VLOOKUP(A3304,[1]FloodArchive!$A$2:$P$6000,9,FALSE)</f>
        <v>34648</v>
      </c>
      <c r="F3304" s="25">
        <f t="shared" si="159"/>
        <v>10</v>
      </c>
      <c r="G3304" s="23">
        <f>VLOOKUP(A3304,[1]FloodArchive!$A$2:$P$6000,11,FALSE)</f>
        <v>83</v>
      </c>
      <c r="H3304" s="23">
        <f>VLOOKUP(A3304,[1]FloodArchive!$A$2:$P$6000,12,FALSE)</f>
        <v>10308</v>
      </c>
      <c r="I3304" s="36">
        <v>4000000000</v>
      </c>
      <c r="J3304" s="23" t="str">
        <f>VLOOKUP(A3304,[1]FloodArchive!$A$2:$P$6000,13,FALSE)</f>
        <v>Heavy rain</v>
      </c>
      <c r="K3304" s="26">
        <f>VLOOKUP(A3304,[1]FloodArchive!$A$2:$P$6003,14,FALSE)</f>
        <v>2</v>
      </c>
      <c r="L3304" s="23">
        <f>VLOOKUP(A3304,[1]FloodArchive!$A$2:$P$6000,7,FALSE)</f>
        <v>90174.15</v>
      </c>
      <c r="M3304" s="27">
        <f t="shared" si="160"/>
        <v>6.2561120529249727</v>
      </c>
      <c r="N3304" s="23">
        <f>VLOOKUP(A3304,[1]FloodArchive!$A$2:$P$6000,5,FALSE)</f>
        <v>10.2403</v>
      </c>
      <c r="O3304" s="23">
        <f>VLOOKUP(A3304,[1]FloodArchive!$A$2:$P$6000,6,FALSE)</f>
        <v>45.2087</v>
      </c>
      <c r="P3304" s="33" t="s">
        <v>6179</v>
      </c>
    </row>
    <row r="3305" spans="1:16" ht="39.950000000000003" customHeight="1" x14ac:dyDescent="0.2">
      <c r="A3305" s="138">
        <f t="shared" si="161"/>
        <v>911</v>
      </c>
      <c r="B3305" s="21" t="str">
        <f>VLOOKUP(A3305,[1]FloodArchive!$A$2:$N$6000,3,FALSE)</f>
        <v>India</v>
      </c>
      <c r="C3305" s="22" t="s">
        <v>6180</v>
      </c>
      <c r="D3305" s="24">
        <f>VLOOKUP(A3305,[1]FloodArchive!$A$2:$P$6000,8,FALSE)</f>
        <v>34637</v>
      </c>
      <c r="E3305" s="24">
        <f>VLOOKUP(A3305,[1]FloodArchive!$A$2:$P$6000,9,FALSE)</f>
        <v>34642</v>
      </c>
      <c r="F3305" s="25">
        <f t="shared" si="159"/>
        <v>6</v>
      </c>
      <c r="G3305" s="23">
        <f>VLOOKUP(A3305,[1]FloodArchive!$A$2:$P$6000,11,FALSE)</f>
        <v>230</v>
      </c>
      <c r="H3305" s="23">
        <f>VLOOKUP(A3305,[1]FloodArchive!$A$2:$P$6000,12,FALSE)</f>
        <v>16000</v>
      </c>
      <c r="I3305" s="36"/>
      <c r="J3305" s="23" t="str">
        <f>VLOOKUP(A3305,[1]FloodArchive!$A$2:$P$6000,13,FALSE)</f>
        <v>Tropical cyclone</v>
      </c>
      <c r="K3305" s="26">
        <f>VLOOKUP(A3305,[1]FloodArchive!$A$2:$P$6003,14,FALSE)</f>
        <v>1</v>
      </c>
      <c r="L3305" s="23">
        <f>VLOOKUP(A3305,[1]FloodArchive!$A$2:$P$6000,7,FALSE)</f>
        <v>110657.58</v>
      </c>
      <c r="M3305" s="27">
        <f t="shared" si="160"/>
        <v>5.8221324186642862</v>
      </c>
      <c r="N3305" s="23">
        <f>VLOOKUP(A3305,[1]FloodArchive!$A$2:$P$6000,5,FALSE)</f>
        <v>80.042199999999994</v>
      </c>
      <c r="O3305" s="23">
        <f>VLOOKUP(A3305,[1]FloodArchive!$A$2:$P$6000,6,FALSE)</f>
        <v>16.2498</v>
      </c>
      <c r="P3305" s="33" t="s">
        <v>6181</v>
      </c>
    </row>
    <row r="3306" spans="1:16" ht="39.950000000000003" customHeight="1" x14ac:dyDescent="0.2">
      <c r="A3306" s="138">
        <f t="shared" si="161"/>
        <v>910</v>
      </c>
      <c r="B3306" s="21" t="str">
        <f>VLOOKUP(A3306,[1]FloodArchive!$A$2:$N$6000,3,FALSE)</f>
        <v>Greece</v>
      </c>
      <c r="C3306" s="22" t="s">
        <v>6182</v>
      </c>
      <c r="D3306" s="24">
        <f>VLOOKUP(A3306,[1]FloodArchive!$A$2:$P$6000,8,FALSE)</f>
        <v>34631</v>
      </c>
      <c r="E3306" s="24">
        <f>VLOOKUP(A3306,[1]FloodArchive!$A$2:$P$6000,9,FALSE)</f>
        <v>34634</v>
      </c>
      <c r="F3306" s="25">
        <f t="shared" si="159"/>
        <v>4</v>
      </c>
      <c r="G3306" s="23">
        <f>VLOOKUP(A3306,[1]FloodArchive!$A$2:$P$6000,11,FALSE)</f>
        <v>14</v>
      </c>
      <c r="H3306" s="23">
        <f>VLOOKUP(A3306,[1]FloodArchive!$A$2:$P$6000,12,FALSE)</f>
        <v>1000</v>
      </c>
      <c r="I3306" s="36">
        <v>437700000</v>
      </c>
      <c r="J3306" s="23" t="str">
        <f>VLOOKUP(A3306,[1]FloodArchive!$A$2:$P$6000,13,FALSE)</f>
        <v>Heavy rain</v>
      </c>
      <c r="K3306" s="26">
        <f>VLOOKUP(A3306,[1]FloodArchive!$A$2:$P$6003,14,FALSE)</f>
        <v>1</v>
      </c>
      <c r="L3306" s="23">
        <f>VLOOKUP(A3306,[1]FloodArchive!$A$2:$P$6000,7,FALSE)</f>
        <v>36624.5</v>
      </c>
      <c r="M3306" s="27">
        <f t="shared" si="160"/>
        <v>5.1658316957147505</v>
      </c>
      <c r="N3306" s="23">
        <f>VLOOKUP(A3306,[1]FloodArchive!$A$2:$P$6000,5,FALSE)</f>
        <v>22.499199999999998</v>
      </c>
      <c r="O3306" s="23">
        <f>VLOOKUP(A3306,[1]FloodArchive!$A$2:$P$6000,6,FALSE)</f>
        <v>39.006500000000003</v>
      </c>
      <c r="P3306" s="33" t="s">
        <v>6183</v>
      </c>
    </row>
    <row r="3307" spans="1:16" ht="39.950000000000003" customHeight="1" x14ac:dyDescent="0.2">
      <c r="A3307" s="138">
        <f t="shared" si="161"/>
        <v>909</v>
      </c>
      <c r="B3307" s="21" t="str">
        <f>VLOOKUP(A3307,[1]FloodArchive!$A$2:$N$6000,3,FALSE)</f>
        <v>India</v>
      </c>
      <c r="C3307" s="22" t="s">
        <v>6184</v>
      </c>
      <c r="D3307" s="24">
        <f>VLOOKUP(A3307,[1]FloodArchive!$A$2:$P$6000,8,FALSE)</f>
        <v>34634</v>
      </c>
      <c r="E3307" s="24">
        <f>VLOOKUP(A3307,[1]FloodArchive!$A$2:$P$6000,9,FALSE)</f>
        <v>34638</v>
      </c>
      <c r="F3307" s="25">
        <f t="shared" ref="F3307:F3370" si="162">E3307-D3307+1</f>
        <v>5</v>
      </c>
      <c r="G3307" s="23">
        <f>VLOOKUP(A3307,[1]FloodArchive!$A$2:$P$6000,11,FALSE)</f>
        <v>40</v>
      </c>
      <c r="H3307" s="23">
        <f>VLOOKUP(A3307,[1]FloodArchive!$A$2:$P$6000,12,FALSE)</f>
        <v>0</v>
      </c>
      <c r="I3307" s="36"/>
      <c r="J3307" s="23" t="str">
        <f>VLOOKUP(A3307,[1]FloodArchive!$A$2:$P$6000,13,FALSE)</f>
        <v>Tropical cyclone</v>
      </c>
      <c r="K3307" s="26">
        <f>VLOOKUP(A3307,[1]FloodArchive!$A$2:$P$6003,14,FALSE)</f>
        <v>1</v>
      </c>
      <c r="L3307" s="23">
        <f>VLOOKUP(A3307,[1]FloodArchive!$A$2:$P$6000,7,FALSE)</f>
        <v>89229.9</v>
      </c>
      <c r="M3307" s="27">
        <f t="shared" si="160"/>
        <v>5.6494804106082137</v>
      </c>
      <c r="N3307" s="23">
        <f>VLOOKUP(A3307,[1]FloodArchive!$A$2:$P$6000,5,FALSE)</f>
        <v>78.724800000000002</v>
      </c>
      <c r="O3307" s="23">
        <f>VLOOKUP(A3307,[1]FloodArchive!$A$2:$P$6000,6,FALSE)</f>
        <v>10.721399999999999</v>
      </c>
      <c r="P3307" s="33"/>
    </row>
    <row r="3308" spans="1:16" ht="39.950000000000003" customHeight="1" x14ac:dyDescent="0.2">
      <c r="A3308" s="138">
        <f t="shared" si="161"/>
        <v>908</v>
      </c>
      <c r="B3308" s="21" t="str">
        <f>VLOOKUP(A3308,[1]FloodArchive!$A$2:$N$6000,3,FALSE)</f>
        <v>China</v>
      </c>
      <c r="C3308" s="22" t="s">
        <v>6185</v>
      </c>
      <c r="D3308" s="24">
        <f>VLOOKUP(A3308,[1]FloodArchive!$A$2:$P$6000,8,FALSE)</f>
        <v>34626</v>
      </c>
      <c r="E3308" s="24">
        <f>VLOOKUP(A3308,[1]FloodArchive!$A$2:$P$6000,9,FALSE)</f>
        <v>34627</v>
      </c>
      <c r="F3308" s="25">
        <f t="shared" si="162"/>
        <v>2</v>
      </c>
      <c r="G3308" s="23">
        <f>VLOOKUP(A3308,[1]FloodArchive!$A$2:$P$6000,11,FALSE)</f>
        <v>17</v>
      </c>
      <c r="H3308" s="23">
        <f>VLOOKUP(A3308,[1]FloodArchive!$A$2:$P$6000,12,FALSE)</f>
        <v>0</v>
      </c>
      <c r="I3308" s="36"/>
      <c r="J3308" s="23" t="str">
        <f>VLOOKUP(A3308,[1]FloodArchive!$A$2:$P$6000,13,FALSE)</f>
        <v>Heavy rain</v>
      </c>
      <c r="K3308" s="26">
        <f>VLOOKUP(A3308,[1]FloodArchive!$A$2:$P$6003,14,FALSE)</f>
        <v>1</v>
      </c>
      <c r="L3308" s="23">
        <f>VLOOKUP(A3308,[1]FloodArchive!$A$2:$P$6000,7,FALSE)</f>
        <v>13150.29</v>
      </c>
      <c r="M3308" s="27">
        <f t="shared" si="160"/>
        <v>4.4199653259810905</v>
      </c>
      <c r="N3308" s="23">
        <f>VLOOKUP(A3308,[1]FloodArchive!$A$2:$P$6000,5,FALSE)</f>
        <v>117.65300000000001</v>
      </c>
      <c r="O3308" s="23">
        <f>VLOOKUP(A3308,[1]FloodArchive!$A$2:$P$6000,6,FALSE)</f>
        <v>36.173400000000001</v>
      </c>
      <c r="P3308" s="33" t="s">
        <v>6186</v>
      </c>
    </row>
    <row r="3309" spans="1:16" ht="39.950000000000003" customHeight="1" x14ac:dyDescent="0.2">
      <c r="A3309" s="138">
        <f t="shared" si="161"/>
        <v>907</v>
      </c>
      <c r="B3309" s="21" t="str">
        <f>VLOOKUP(A3309,[1]FloodArchive!$A$2:$N$6000,3,FALSE)</f>
        <v>Philippines</v>
      </c>
      <c r="C3309" s="22" t="s">
        <v>6187</v>
      </c>
      <c r="D3309" s="24">
        <f>VLOOKUP(A3309,[1]FloodArchive!$A$2:$P$6000,8,FALSE)</f>
        <v>34625</v>
      </c>
      <c r="E3309" s="24">
        <f>VLOOKUP(A3309,[1]FloodArchive!$A$2:$P$6000,9,FALSE)</f>
        <v>34629</v>
      </c>
      <c r="F3309" s="25">
        <f t="shared" si="162"/>
        <v>5</v>
      </c>
      <c r="G3309" s="23">
        <f>VLOOKUP(A3309,[1]FloodArchive!$A$2:$P$6000,11,FALSE)</f>
        <v>12</v>
      </c>
      <c r="H3309" s="23">
        <f>VLOOKUP(A3309,[1]FloodArchive!$A$2:$P$6000,12,FALSE)</f>
        <v>12480</v>
      </c>
      <c r="I3309" s="36"/>
      <c r="J3309" s="23" t="str">
        <f>VLOOKUP(A3309,[1]FloodArchive!$A$2:$P$6000,13,FALSE)</f>
        <v>Tropical cyclone</v>
      </c>
      <c r="K3309" s="26">
        <f>VLOOKUP(A3309,[1]FloodArchive!$A$2:$P$6003,14,FALSE)</f>
        <v>1</v>
      </c>
      <c r="L3309" s="23">
        <f>VLOOKUP(A3309,[1]FloodArchive!$A$2:$P$6000,7,FALSE)</f>
        <v>13653.63</v>
      </c>
      <c r="M3309" s="27">
        <f t="shared" si="160"/>
        <v>4.8342181340560471</v>
      </c>
      <c r="N3309" s="23">
        <f>VLOOKUP(A3309,[1]FloodArchive!$A$2:$P$6000,5,FALSE)</f>
        <v>125.873</v>
      </c>
      <c r="O3309" s="23">
        <f>VLOOKUP(A3309,[1]FloodArchive!$A$2:$P$6000,6,FALSE)</f>
        <v>9.1440800000000007</v>
      </c>
      <c r="P3309" s="33"/>
    </row>
    <row r="3310" spans="1:16" ht="39.950000000000003" customHeight="1" x14ac:dyDescent="0.2">
      <c r="A3310" s="138">
        <f t="shared" si="161"/>
        <v>906</v>
      </c>
      <c r="B3310" s="21" t="str">
        <f>VLOOKUP(A3310,[1]FloodArchive!$A$2:$N$6000,3,FALSE)</f>
        <v>Philippines</v>
      </c>
      <c r="C3310" s="22" t="s">
        <v>6188</v>
      </c>
      <c r="D3310" s="24">
        <f>VLOOKUP(A3310,[1]FloodArchive!$A$2:$P$6000,8,FALSE)</f>
        <v>34625</v>
      </c>
      <c r="E3310" s="24">
        <f>VLOOKUP(A3310,[1]FloodArchive!$A$2:$P$6000,9,FALSE)</f>
        <v>34629</v>
      </c>
      <c r="F3310" s="25">
        <f t="shared" si="162"/>
        <v>5</v>
      </c>
      <c r="G3310" s="23">
        <f>VLOOKUP(A3310,[1]FloodArchive!$A$2:$P$6000,11,FALSE)</f>
        <v>4</v>
      </c>
      <c r="H3310" s="23">
        <f>VLOOKUP(A3310,[1]FloodArchive!$A$2:$P$6000,12,FALSE)</f>
        <v>50000</v>
      </c>
      <c r="I3310" s="36">
        <v>280000</v>
      </c>
      <c r="J3310" s="23" t="str">
        <f>VLOOKUP(A3310,[1]FloodArchive!$A$2:$P$6000,13,FALSE)</f>
        <v>Tropical cyclone</v>
      </c>
      <c r="K3310" s="26">
        <f>VLOOKUP(A3310,[1]FloodArchive!$A$2:$P$6003,14,FALSE)</f>
        <v>1</v>
      </c>
      <c r="L3310" s="23">
        <f>VLOOKUP(A3310,[1]FloodArchive!$A$2:$P$6000,7,FALSE)</f>
        <v>12751.53</v>
      </c>
      <c r="M3310" s="27">
        <f t="shared" si="160"/>
        <v>4.8045323013171508</v>
      </c>
      <c r="N3310" s="23">
        <f>VLOOKUP(A3310,[1]FloodArchive!$A$2:$P$6000,5,FALSE)</f>
        <v>121.181</v>
      </c>
      <c r="O3310" s="23">
        <f>VLOOKUP(A3310,[1]FloodArchive!$A$2:$P$6000,6,FALSE)</f>
        <v>14.3202</v>
      </c>
      <c r="P3310" s="33" t="s">
        <v>6189</v>
      </c>
    </row>
    <row r="3311" spans="1:16" ht="39.950000000000003" customHeight="1" x14ac:dyDescent="0.2">
      <c r="A3311" s="138">
        <f t="shared" si="161"/>
        <v>905</v>
      </c>
      <c r="B3311" s="21" t="str">
        <f>VLOOKUP(A3311,[1]FloodArchive!$A$2:$N$6000,3,FALSE)</f>
        <v>USA</v>
      </c>
      <c r="C3311" s="22" t="s">
        <v>6190</v>
      </c>
      <c r="D3311" s="24">
        <f>VLOOKUP(A3311,[1]FloodArchive!$A$2:$P$6000,8,FALSE)</f>
        <v>34624</v>
      </c>
      <c r="E3311" s="24">
        <f>VLOOKUP(A3311,[1]FloodArchive!$A$2:$P$6000,9,FALSE)</f>
        <v>34630</v>
      </c>
      <c r="F3311" s="25">
        <f t="shared" si="162"/>
        <v>7</v>
      </c>
      <c r="G3311" s="23">
        <f>VLOOKUP(A3311,[1]FloodArchive!$A$2:$P$6000,11,FALSE)</f>
        <v>19</v>
      </c>
      <c r="H3311" s="23">
        <f>VLOOKUP(A3311,[1]FloodArchive!$A$2:$P$6000,12,FALSE)</f>
        <v>10000</v>
      </c>
      <c r="I3311" s="36">
        <v>700000000</v>
      </c>
      <c r="J3311" s="23" t="str">
        <f>VLOOKUP(A3311,[1]FloodArchive!$A$2:$P$6000,13,FALSE)</f>
        <v>Heavy rain</v>
      </c>
      <c r="K3311" s="26">
        <f>VLOOKUP(A3311,[1]FloodArchive!$A$2:$P$6003,14,FALSE)</f>
        <v>1</v>
      </c>
      <c r="L3311" s="23">
        <f>VLOOKUP(A3311,[1]FloodArchive!$A$2:$P$6000,7,FALSE)</f>
        <v>72987.240000000005</v>
      </c>
      <c r="M3311" s="27">
        <f t="shared" si="160"/>
        <v>5.7083449812036724</v>
      </c>
      <c r="N3311" s="23">
        <f>VLOOKUP(A3311,[1]FloodArchive!$A$2:$P$6000,5,FALSE)</f>
        <v>-95.273700000000005</v>
      </c>
      <c r="O3311" s="23">
        <f>VLOOKUP(A3311,[1]FloodArchive!$A$2:$P$6000,6,FALSE)</f>
        <v>30.200900000000001</v>
      </c>
      <c r="P3311" s="33" t="s">
        <v>6191</v>
      </c>
    </row>
    <row r="3312" spans="1:16" ht="39.950000000000003" customHeight="1" x14ac:dyDescent="0.2">
      <c r="A3312" s="138">
        <f t="shared" si="161"/>
        <v>904</v>
      </c>
      <c r="B3312" s="21" t="str">
        <f>VLOOKUP(A3312,[1]FloodArchive!$A$2:$N$6000,3,FALSE)</f>
        <v>Guatemala</v>
      </c>
      <c r="C3312" s="22" t="s">
        <v>6192</v>
      </c>
      <c r="D3312" s="24">
        <f>VLOOKUP(A3312,[1]FloodArchive!$A$2:$P$6000,8,FALSE)</f>
        <v>34616</v>
      </c>
      <c r="E3312" s="24">
        <f>VLOOKUP(A3312,[1]FloodArchive!$A$2:$P$6000,9,FALSE)</f>
        <v>34620</v>
      </c>
      <c r="F3312" s="25">
        <f t="shared" si="162"/>
        <v>5</v>
      </c>
      <c r="G3312" s="23">
        <f>VLOOKUP(A3312,[1]FloodArchive!$A$2:$P$6000,11,FALSE)</f>
        <v>10</v>
      </c>
      <c r="H3312" s="23">
        <f>VLOOKUP(A3312,[1]FloodArchive!$A$2:$P$6000,12,FALSE)</f>
        <v>0</v>
      </c>
      <c r="I3312" s="36"/>
      <c r="J3312" s="23" t="str">
        <f>VLOOKUP(A3312,[1]FloodArchive!$A$2:$P$6000,13,FALSE)</f>
        <v>Heavy rain</v>
      </c>
      <c r="K3312" s="26">
        <f>VLOOKUP(A3312,[1]FloodArchive!$A$2:$P$6003,14,FALSE)</f>
        <v>1</v>
      </c>
      <c r="L3312" s="23">
        <f>VLOOKUP(A3312,[1]FloodArchive!$A$2:$P$6000,7,FALSE)</f>
        <v>45757.41</v>
      </c>
      <c r="M3312" s="27">
        <f t="shared" si="160"/>
        <v>5.3594314385095005</v>
      </c>
      <c r="N3312" s="23">
        <f>VLOOKUP(A3312,[1]FloodArchive!$A$2:$P$6000,5,FALSE)</f>
        <v>-90.832599999999999</v>
      </c>
      <c r="O3312" s="23">
        <f>VLOOKUP(A3312,[1]FloodArchive!$A$2:$P$6000,6,FALSE)</f>
        <v>14.9596</v>
      </c>
      <c r="P3312" s="33" t="s">
        <v>5125</v>
      </c>
    </row>
    <row r="3313" spans="1:16" ht="39.950000000000003" customHeight="1" x14ac:dyDescent="0.2">
      <c r="A3313" s="138">
        <f t="shared" si="161"/>
        <v>903</v>
      </c>
      <c r="B3313" s="21" t="str">
        <f>VLOOKUP(A3313,[1]FloodArchive!$A$2:$N$6000,3,FALSE)</f>
        <v>Algeria</v>
      </c>
      <c r="C3313" s="22" t="s">
        <v>6193</v>
      </c>
      <c r="D3313" s="24">
        <f>VLOOKUP(A3313,[1]FloodArchive!$A$2:$P$6000,8,FALSE)</f>
        <v>34598</v>
      </c>
      <c r="E3313" s="24">
        <f>VLOOKUP(A3313,[1]FloodArchive!$A$2:$P$6000,9,FALSE)</f>
        <v>34603</v>
      </c>
      <c r="F3313" s="25">
        <f t="shared" si="162"/>
        <v>6</v>
      </c>
      <c r="G3313" s="23">
        <f>VLOOKUP(A3313,[1]FloodArchive!$A$2:$P$6000,11,FALSE)</f>
        <v>32</v>
      </c>
      <c r="H3313" s="23">
        <f>VLOOKUP(A3313,[1]FloodArchive!$A$2:$P$6000,12,FALSE)</f>
        <v>1200</v>
      </c>
      <c r="I3313" s="36"/>
      <c r="J3313" s="23" t="str">
        <f>VLOOKUP(A3313,[1]FloodArchive!$A$2:$P$6000,13,FALSE)</f>
        <v>Heavy rain</v>
      </c>
      <c r="K3313" s="26">
        <f>VLOOKUP(A3313,[1]FloodArchive!$A$2:$P$6003,14,FALSE)</f>
        <v>1</v>
      </c>
      <c r="L3313" s="23">
        <f>VLOOKUP(A3313,[1]FloodArchive!$A$2:$P$6000,7,FALSE)</f>
        <v>108181.19</v>
      </c>
      <c r="M3313" s="27">
        <f t="shared" ref="M3313:M3376" si="163">LOG(F3313*K3313*L3313)</f>
        <v>5.812303004783006</v>
      </c>
      <c r="N3313" s="23">
        <f>VLOOKUP(A3313,[1]FloodArchive!$A$2:$P$6000,5,FALSE)</f>
        <v>2.0931799999999998</v>
      </c>
      <c r="O3313" s="23">
        <f>VLOOKUP(A3313,[1]FloodArchive!$A$2:$P$6000,6,FALSE)</f>
        <v>34.488900000000001</v>
      </c>
      <c r="P3313" s="33" t="s">
        <v>6194</v>
      </c>
    </row>
    <row r="3314" spans="1:16" ht="39.950000000000003" customHeight="1" x14ac:dyDescent="0.2">
      <c r="A3314" s="138">
        <f t="shared" si="161"/>
        <v>902</v>
      </c>
      <c r="B3314" s="21" t="str">
        <f>VLOOKUP(A3314,[1]FloodArchive!$A$2:$N$6000,3,FALSE)</f>
        <v>Philippines</v>
      </c>
      <c r="C3314" s="22" t="s">
        <v>6195</v>
      </c>
      <c r="D3314" s="24">
        <f>VLOOKUP(A3314,[1]FloodArchive!$A$2:$P$6000,8,FALSE)</f>
        <v>34596</v>
      </c>
      <c r="E3314" s="24">
        <f>VLOOKUP(A3314,[1]FloodArchive!$A$2:$P$6000,9,FALSE)</f>
        <v>34601</v>
      </c>
      <c r="F3314" s="25">
        <f t="shared" si="162"/>
        <v>6</v>
      </c>
      <c r="G3314" s="23">
        <f>VLOOKUP(A3314,[1]FloodArchive!$A$2:$P$6000,11,FALSE)</f>
        <v>16</v>
      </c>
      <c r="H3314" s="23">
        <f>VLOOKUP(A3314,[1]FloodArchive!$A$2:$P$6000,12,FALSE)</f>
        <v>10000</v>
      </c>
      <c r="I3314" s="36">
        <v>380000</v>
      </c>
      <c r="J3314" s="23" t="str">
        <f>VLOOKUP(A3314,[1]FloodArchive!$A$2:$P$6000,13,FALSE)</f>
        <v>Monsoonal Rain</v>
      </c>
      <c r="K3314" s="26">
        <f>VLOOKUP(A3314,[1]FloodArchive!$A$2:$P$6003,14,FALSE)</f>
        <v>1</v>
      </c>
      <c r="L3314" s="23">
        <f>VLOOKUP(A3314,[1]FloodArchive!$A$2:$P$6000,7,FALSE)</f>
        <v>4145.5600000000004</v>
      </c>
      <c r="M3314" s="27">
        <f t="shared" si="163"/>
        <v>4.3957344555914188</v>
      </c>
      <c r="N3314" s="23">
        <f>VLOOKUP(A3314,[1]FloodArchive!$A$2:$P$6000,5,FALSE)</f>
        <v>120.77</v>
      </c>
      <c r="O3314" s="23">
        <f>VLOOKUP(A3314,[1]FloodArchive!$A$2:$P$6000,6,FALSE)</f>
        <v>15.1434</v>
      </c>
      <c r="P3314" s="33" t="s">
        <v>6196</v>
      </c>
    </row>
    <row r="3315" spans="1:16" ht="39.950000000000003" customHeight="1" x14ac:dyDescent="0.2">
      <c r="A3315" s="138">
        <f t="shared" si="161"/>
        <v>901</v>
      </c>
      <c r="B3315" s="21" t="str">
        <f>VLOOKUP(A3315,[1]FloodArchive!$A$2:$N$6000,3,FALSE)</f>
        <v>Russia</v>
      </c>
      <c r="C3315" s="22" t="s">
        <v>6197</v>
      </c>
      <c r="D3315" s="24">
        <f>VLOOKUP(A3315,[1]FloodArchive!$A$2:$P$6000,8,FALSE)</f>
        <v>34594</v>
      </c>
      <c r="E3315" s="24">
        <f>VLOOKUP(A3315,[1]FloodArchive!$A$2:$P$6000,9,FALSE)</f>
        <v>34603</v>
      </c>
      <c r="F3315" s="25">
        <f t="shared" si="162"/>
        <v>10</v>
      </c>
      <c r="G3315" s="23">
        <f>VLOOKUP(A3315,[1]FloodArchive!$A$2:$P$6000,11,FALSE)</f>
        <v>13</v>
      </c>
      <c r="H3315" s="23">
        <f>VLOOKUP(A3315,[1]FloodArchive!$A$2:$P$6000,12,FALSE)</f>
        <v>700000</v>
      </c>
      <c r="I3315" s="36">
        <v>290000000</v>
      </c>
      <c r="J3315" s="23" t="str">
        <f>VLOOKUP(A3315,[1]FloodArchive!$A$2:$P$6000,13,FALSE)</f>
        <v>Heavy rain</v>
      </c>
      <c r="K3315" s="26">
        <f>VLOOKUP(A3315,[1]FloodArchive!$A$2:$P$6003,14,FALSE)</f>
        <v>2</v>
      </c>
      <c r="L3315" s="23">
        <f>VLOOKUP(A3315,[1]FloodArchive!$A$2:$P$6000,7,FALSE)</f>
        <v>140070.73000000001</v>
      </c>
      <c r="M3315" s="27">
        <f t="shared" si="163"/>
        <v>6.4473773877123621</v>
      </c>
      <c r="N3315" s="23">
        <f>VLOOKUP(A3315,[1]FloodArchive!$A$2:$P$6000,5,FALSE)</f>
        <v>134.79</v>
      </c>
      <c r="O3315" s="23">
        <f>VLOOKUP(A3315,[1]FloodArchive!$A$2:$P$6000,6,FALSE)</f>
        <v>45.055599999999998</v>
      </c>
      <c r="P3315" s="33" t="s">
        <v>6198</v>
      </c>
    </row>
    <row r="3316" spans="1:16" ht="39.950000000000003" customHeight="1" x14ac:dyDescent="0.2">
      <c r="A3316" s="138">
        <f t="shared" si="161"/>
        <v>900</v>
      </c>
      <c r="B3316" s="21" t="str">
        <f>VLOOKUP(A3316,[1]FloodArchive!$A$2:$N$6000,3,FALSE)</f>
        <v>Burkina Faso</v>
      </c>
      <c r="C3316" s="22">
        <v>0</v>
      </c>
      <c r="D3316" s="24">
        <f>VLOOKUP(A3316,[1]FloodArchive!$A$2:$P$6000,8,FALSE)</f>
        <v>34593</v>
      </c>
      <c r="E3316" s="24">
        <f>VLOOKUP(A3316,[1]FloodArchive!$A$2:$P$6000,9,FALSE)</f>
        <v>34597</v>
      </c>
      <c r="F3316" s="25">
        <f t="shared" si="162"/>
        <v>5</v>
      </c>
      <c r="G3316" s="23">
        <f>VLOOKUP(A3316,[1]FloodArchive!$A$2:$P$6000,11,FALSE)</f>
        <v>4</v>
      </c>
      <c r="H3316" s="23">
        <f>VLOOKUP(A3316,[1]FloodArchive!$A$2:$P$6000,12,FALSE)</f>
        <v>4000</v>
      </c>
      <c r="I3316" s="36"/>
      <c r="J3316" s="23" t="str">
        <f>VLOOKUP(A3316,[1]FloodArchive!$A$2:$P$6000,13,FALSE)</f>
        <v>Heavy rain</v>
      </c>
      <c r="K3316" s="26">
        <f>VLOOKUP(A3316,[1]FloodArchive!$A$2:$P$6003,14,FALSE)</f>
        <v>1</v>
      </c>
      <c r="L3316" s="23">
        <f>VLOOKUP(A3316,[1]FloodArchive!$A$2:$P$6000,7,FALSE)</f>
        <v>271869.57</v>
      </c>
      <c r="M3316" s="27">
        <f t="shared" si="163"/>
        <v>6.1333306046390099</v>
      </c>
      <c r="N3316" s="23">
        <f>VLOOKUP(A3316,[1]FloodArchive!$A$2:$P$6000,5,FALSE)</f>
        <v>-1.50563</v>
      </c>
      <c r="O3316" s="23">
        <f>VLOOKUP(A3316,[1]FloodArchive!$A$2:$P$6000,6,FALSE)</f>
        <v>12.3447</v>
      </c>
      <c r="P3316" s="33" t="s">
        <v>6199</v>
      </c>
    </row>
    <row r="3317" spans="1:16" ht="39.950000000000003" customHeight="1" x14ac:dyDescent="0.2">
      <c r="A3317" s="138">
        <f t="shared" si="161"/>
        <v>899</v>
      </c>
      <c r="B3317" s="21" t="str">
        <f>VLOOKUP(A3317,[1]FloodArchive!$A$2:$N$6000,3,FALSE)</f>
        <v>Nigeria</v>
      </c>
      <c r="C3317" s="22" t="s">
        <v>6200</v>
      </c>
      <c r="D3317" s="24">
        <f>VLOOKUP(A3317,[1]FloodArchive!$A$2:$P$6000,8,FALSE)</f>
        <v>34588</v>
      </c>
      <c r="E3317" s="24">
        <f>VLOOKUP(A3317,[1]FloodArchive!$A$2:$P$6000,9,FALSE)</f>
        <v>34592</v>
      </c>
      <c r="F3317" s="25">
        <f t="shared" si="162"/>
        <v>5</v>
      </c>
      <c r="G3317" s="23">
        <f>VLOOKUP(A3317,[1]FloodArchive!$A$2:$P$6000,11,FALSE)</f>
        <v>142</v>
      </c>
      <c r="H3317" s="23">
        <f>VLOOKUP(A3317,[1]FloodArchive!$A$2:$P$6000,12,FALSE)</f>
        <v>180000</v>
      </c>
      <c r="I3317" s="36"/>
      <c r="J3317" s="23" t="str">
        <f>VLOOKUP(A3317,[1]FloodArchive!$A$2:$P$6000,13,FALSE)</f>
        <v>Heavy rain</v>
      </c>
      <c r="K3317" s="26">
        <f>VLOOKUP(A3317,[1]FloodArchive!$A$2:$P$6003,14,FALSE)</f>
        <v>1</v>
      </c>
      <c r="L3317" s="23">
        <f>VLOOKUP(A3317,[1]FloodArchive!$A$2:$P$6000,7,FALSE)</f>
        <v>317262.40999999997</v>
      </c>
      <c r="M3317" s="27">
        <f t="shared" si="163"/>
        <v>6.2003886232481031</v>
      </c>
      <c r="N3317" s="23">
        <f>VLOOKUP(A3317,[1]FloodArchive!$A$2:$P$6000,5,FALSE)</f>
        <v>13.3184</v>
      </c>
      <c r="O3317" s="23">
        <f>VLOOKUP(A3317,[1]FloodArchive!$A$2:$P$6000,6,FALSE)</f>
        <v>12.038399999999999</v>
      </c>
      <c r="P3317" s="33" t="s">
        <v>6201</v>
      </c>
    </row>
    <row r="3318" spans="1:16" ht="39.950000000000003" customHeight="1" x14ac:dyDescent="0.2">
      <c r="A3318" s="138">
        <f t="shared" si="161"/>
        <v>898</v>
      </c>
      <c r="B3318" s="21" t="str">
        <f>VLOOKUP(A3318,[1]FloodArchive!$A$2:$N$6000,3,FALSE)</f>
        <v>Cameroon</v>
      </c>
      <c r="C3318" s="22" t="s">
        <v>6202</v>
      </c>
      <c r="D3318" s="24">
        <f>VLOOKUP(A3318,[1]FloodArchive!$A$2:$P$6000,8,FALSE)</f>
        <v>34586</v>
      </c>
      <c r="E3318" s="24">
        <f>VLOOKUP(A3318,[1]FloodArchive!$A$2:$P$6000,9,FALSE)</f>
        <v>34591</v>
      </c>
      <c r="F3318" s="25">
        <f t="shared" si="162"/>
        <v>6</v>
      </c>
      <c r="G3318" s="23">
        <f>VLOOKUP(A3318,[1]FloodArchive!$A$2:$P$6000,11,FALSE)</f>
        <v>6</v>
      </c>
      <c r="H3318" s="23">
        <f>VLOOKUP(A3318,[1]FloodArchive!$A$2:$P$6000,12,FALSE)</f>
        <v>400</v>
      </c>
      <c r="I3318" s="36"/>
      <c r="J3318" s="23" t="str">
        <f>VLOOKUP(A3318,[1]FloodArchive!$A$2:$P$6000,13,FALSE)</f>
        <v>Heavy rain</v>
      </c>
      <c r="K3318" s="26">
        <f>VLOOKUP(A3318,[1]FloodArchive!$A$2:$P$6003,14,FALSE)</f>
        <v>1</v>
      </c>
      <c r="L3318" s="23">
        <f>VLOOKUP(A3318,[1]FloodArchive!$A$2:$P$6000,7,FALSE)</f>
        <v>11415.7</v>
      </c>
      <c r="M3318" s="27">
        <f t="shared" si="163"/>
        <v>4.835653797556061</v>
      </c>
      <c r="N3318" s="23">
        <f>VLOOKUP(A3318,[1]FloodArchive!$A$2:$P$6000,5,FALSE)</f>
        <v>14.8285</v>
      </c>
      <c r="O3318" s="23">
        <f>VLOOKUP(A3318,[1]FloodArchive!$A$2:$P$6000,6,FALSE)</f>
        <v>12.0078</v>
      </c>
      <c r="P3318" s="33" t="s">
        <v>6203</v>
      </c>
    </row>
    <row r="3319" spans="1:16" ht="39.950000000000003" customHeight="1" x14ac:dyDescent="0.2">
      <c r="A3319" s="138">
        <f t="shared" si="161"/>
        <v>897</v>
      </c>
      <c r="B3319" s="21" t="str">
        <f>VLOOKUP(A3319,[1]FloodArchive!$A$2:$N$6000,3,FALSE)</f>
        <v>Thailand</v>
      </c>
      <c r="C3319" s="22" t="s">
        <v>6204</v>
      </c>
      <c r="D3319" s="24">
        <f>VLOOKUP(A3319,[1]FloodArchive!$A$2:$P$6000,8,FALSE)</f>
        <v>34580</v>
      </c>
      <c r="E3319" s="24">
        <f>VLOOKUP(A3319,[1]FloodArchive!$A$2:$P$6000,9,FALSE)</f>
        <v>34686</v>
      </c>
      <c r="F3319" s="25">
        <f t="shared" si="162"/>
        <v>107</v>
      </c>
      <c r="G3319" s="23">
        <f>VLOOKUP(A3319,[1]FloodArchive!$A$2:$P$6000,11,FALSE)</f>
        <v>407</v>
      </c>
      <c r="H3319" s="23">
        <f>VLOOKUP(A3319,[1]FloodArchive!$A$2:$P$6000,12,FALSE)</f>
        <v>2000000</v>
      </c>
      <c r="I3319" s="36">
        <v>208000000</v>
      </c>
      <c r="J3319" s="23" t="str">
        <f>VLOOKUP(A3319,[1]FloodArchive!$A$2:$P$6000,13,FALSE)</f>
        <v>Heavy rain</v>
      </c>
      <c r="K3319" s="26">
        <f>VLOOKUP(A3319,[1]FloodArchive!$A$2:$P$6003,14,FALSE)</f>
        <v>2</v>
      </c>
      <c r="L3319" s="23">
        <f>VLOOKUP(A3319,[1]FloodArchive!$A$2:$P$6000,7,FALSE)</f>
        <v>65261.15</v>
      </c>
      <c r="M3319" s="27">
        <f t="shared" si="163"/>
        <v>7.1450684957929829</v>
      </c>
      <c r="N3319" s="23">
        <f>VLOOKUP(A3319,[1]FloodArchive!$A$2:$P$6000,5,FALSE)</f>
        <v>104.452</v>
      </c>
      <c r="O3319" s="23">
        <f>VLOOKUP(A3319,[1]FloodArchive!$A$2:$P$6000,6,FALSE)</f>
        <v>16.188500000000001</v>
      </c>
      <c r="P3319" s="33" t="s">
        <v>6205</v>
      </c>
    </row>
    <row r="3320" spans="1:16" ht="39.950000000000003" customHeight="1" x14ac:dyDescent="0.2">
      <c r="A3320" s="138">
        <f t="shared" si="161"/>
        <v>896</v>
      </c>
      <c r="B3320" s="21" t="str">
        <f>VLOOKUP(A3320,[1]FloodArchive!$A$2:$N$6000,3,FALSE)</f>
        <v>Italy</v>
      </c>
      <c r="C3320" s="22" t="s">
        <v>6206</v>
      </c>
      <c r="D3320" s="24">
        <f>VLOOKUP(A3320,[1]FloodArchive!$A$2:$P$6000,8,FALSE)</f>
        <v>34579</v>
      </c>
      <c r="E3320" s="24">
        <f>VLOOKUP(A3320,[1]FloodArchive!$A$2:$P$6000,9,FALSE)</f>
        <v>34580</v>
      </c>
      <c r="F3320" s="25">
        <f t="shared" si="162"/>
        <v>2</v>
      </c>
      <c r="G3320" s="23">
        <f>VLOOKUP(A3320,[1]FloodArchive!$A$2:$P$6000,11,FALSE)</f>
        <v>3</v>
      </c>
      <c r="H3320" s="23">
        <f>VLOOKUP(A3320,[1]FloodArchive!$A$2:$P$6000,12,FALSE)</f>
        <v>0</v>
      </c>
      <c r="I3320" s="36"/>
      <c r="J3320" s="23" t="str">
        <f>VLOOKUP(A3320,[1]FloodArchive!$A$2:$P$6000,13,FALSE)</f>
        <v>Torrential rain</v>
      </c>
      <c r="K3320" s="26">
        <f>VLOOKUP(A3320,[1]FloodArchive!$A$2:$P$6003,14,FALSE)</f>
        <v>1</v>
      </c>
      <c r="L3320" s="23">
        <f>VLOOKUP(A3320,[1]FloodArchive!$A$2:$P$6000,7,FALSE)</f>
        <v>30590.880000000001</v>
      </c>
      <c r="M3320" s="27">
        <f t="shared" si="163"/>
        <v>4.7866219660663454</v>
      </c>
      <c r="N3320" s="23">
        <f>VLOOKUP(A3320,[1]FloodArchive!$A$2:$P$6000,5,FALSE)</f>
        <v>10.8528</v>
      </c>
      <c r="O3320" s="23">
        <f>VLOOKUP(A3320,[1]FloodArchive!$A$2:$P$6000,6,FALSE)</f>
        <v>43.704099999999997</v>
      </c>
      <c r="P3320" s="33"/>
    </row>
    <row r="3321" spans="1:16" ht="39.950000000000003" customHeight="1" x14ac:dyDescent="0.2">
      <c r="A3321" s="138">
        <f t="shared" si="161"/>
        <v>895</v>
      </c>
      <c r="B3321" s="21" t="str">
        <f>VLOOKUP(A3321,[1]FloodArchive!$A$2:$N$6000,3,FALSE)</f>
        <v>India</v>
      </c>
      <c r="C3321" s="22" t="s">
        <v>6207</v>
      </c>
      <c r="D3321" s="24">
        <f>VLOOKUP(A3321,[1]FloodArchive!$A$2:$P$6000,8,FALSE)</f>
        <v>34579</v>
      </c>
      <c r="E3321" s="24">
        <f>VLOOKUP(A3321,[1]FloodArchive!$A$2:$P$6000,9,FALSE)</f>
        <v>34584</v>
      </c>
      <c r="F3321" s="25">
        <f t="shared" si="162"/>
        <v>6</v>
      </c>
      <c r="G3321" s="23">
        <f>VLOOKUP(A3321,[1]FloodArchive!$A$2:$P$6000,11,FALSE)</f>
        <v>0</v>
      </c>
      <c r="H3321" s="23">
        <f>VLOOKUP(A3321,[1]FloodArchive!$A$2:$P$6000,12,FALSE)</f>
        <v>0</v>
      </c>
      <c r="I3321" s="36"/>
      <c r="J3321" s="23" t="str">
        <f>VLOOKUP(A3321,[1]FloodArchive!$A$2:$P$6000,13,FALSE)</f>
        <v>Monsoonal Rain</v>
      </c>
      <c r="K3321" s="26">
        <f>VLOOKUP(A3321,[1]FloodArchive!$A$2:$P$6003,14,FALSE)</f>
        <v>1</v>
      </c>
      <c r="L3321" s="23">
        <f>VLOOKUP(A3321,[1]FloodArchive!$A$2:$P$6000,7,FALSE)</f>
        <v>154649.20000000001</v>
      </c>
      <c r="M3321" s="27">
        <f t="shared" si="163"/>
        <v>5.9674989281241722</v>
      </c>
      <c r="N3321" s="23">
        <f>VLOOKUP(A3321,[1]FloodArchive!$A$2:$P$6000,5,FALSE)</f>
        <v>84.436899999999994</v>
      </c>
      <c r="O3321" s="23">
        <f>VLOOKUP(A3321,[1]FloodArchive!$A$2:$P$6000,6,FALSE)</f>
        <v>20.1358</v>
      </c>
      <c r="P3321" s="33" t="s">
        <v>6208</v>
      </c>
    </row>
    <row r="3322" spans="1:16" ht="39.950000000000003" customHeight="1" x14ac:dyDescent="0.2">
      <c r="A3322" s="138">
        <f t="shared" si="161"/>
        <v>894</v>
      </c>
      <c r="B3322" s="21" t="str">
        <f>VLOOKUP(A3322,[1]FloodArchive!$A$2:$N$6000,3,FALSE)</f>
        <v>India</v>
      </c>
      <c r="C3322" s="22" t="s">
        <v>6209</v>
      </c>
      <c r="D3322" s="24">
        <f>VLOOKUP(A3322,[1]FloodArchive!$A$2:$P$6000,8,FALSE)</f>
        <v>34577</v>
      </c>
      <c r="E3322" s="24">
        <f>VLOOKUP(A3322,[1]FloodArchive!$A$2:$P$6000,9,FALSE)</f>
        <v>34582</v>
      </c>
      <c r="F3322" s="25">
        <f t="shared" si="162"/>
        <v>6</v>
      </c>
      <c r="G3322" s="23">
        <f>VLOOKUP(A3322,[1]FloodArchive!$A$2:$P$6000,11,FALSE)</f>
        <v>20</v>
      </c>
      <c r="H3322" s="23">
        <f>VLOOKUP(A3322,[1]FloodArchive!$A$2:$P$6000,12,FALSE)</f>
        <v>0</v>
      </c>
      <c r="I3322" s="36"/>
      <c r="J3322" s="23" t="str">
        <f>VLOOKUP(A3322,[1]FloodArchive!$A$2:$P$6000,13,FALSE)</f>
        <v>Monsoonal Rain</v>
      </c>
      <c r="K3322" s="26">
        <f>VLOOKUP(A3322,[1]FloodArchive!$A$2:$P$6003,14,FALSE)</f>
        <v>1</v>
      </c>
      <c r="L3322" s="23">
        <f>VLOOKUP(A3322,[1]FloodArchive!$A$2:$P$6000,7,FALSE)</f>
        <v>5275.13</v>
      </c>
      <c r="M3322" s="27">
        <f t="shared" si="163"/>
        <v>4.5003844172134615</v>
      </c>
      <c r="N3322" s="23">
        <f>VLOOKUP(A3322,[1]FloodArchive!$A$2:$P$6000,5,FALSE)</f>
        <v>77.055499999999995</v>
      </c>
      <c r="O3322" s="23">
        <f>VLOOKUP(A3322,[1]FloodArchive!$A$2:$P$6000,6,FALSE)</f>
        <v>31.529399999999999</v>
      </c>
      <c r="P3322" s="33"/>
    </row>
    <row r="3323" spans="1:16" ht="39.950000000000003" customHeight="1" x14ac:dyDescent="0.2">
      <c r="A3323" s="138">
        <f t="shared" si="161"/>
        <v>893</v>
      </c>
      <c r="B3323" s="21" t="str">
        <f>VLOOKUP(A3323,[1]FloodArchive!$A$2:$N$6000,3,FALSE)</f>
        <v>Thailand</v>
      </c>
      <c r="C3323" s="22" t="s">
        <v>6210</v>
      </c>
      <c r="D3323" s="24">
        <f>VLOOKUP(A3323,[1]FloodArchive!$A$2:$P$6000,8,FALSE)</f>
        <v>34576</v>
      </c>
      <c r="E3323" s="24">
        <f>VLOOKUP(A3323,[1]FloodArchive!$A$2:$P$6000,9,FALSE)</f>
        <v>34584</v>
      </c>
      <c r="F3323" s="25">
        <f t="shared" si="162"/>
        <v>9</v>
      </c>
      <c r="G3323" s="23">
        <f>VLOOKUP(A3323,[1]FloodArchive!$A$2:$P$6000,11,FALSE)</f>
        <v>10</v>
      </c>
      <c r="H3323" s="23">
        <f>VLOOKUP(A3323,[1]FloodArchive!$A$2:$P$6000,12,FALSE)</f>
        <v>0</v>
      </c>
      <c r="I3323" s="36">
        <v>12000000</v>
      </c>
      <c r="J3323" s="23" t="str">
        <f>VLOOKUP(A3323,[1]FloodArchive!$A$2:$P$6000,13,FALSE)</f>
        <v>Tropical cyclone</v>
      </c>
      <c r="K3323" s="26">
        <f>VLOOKUP(A3323,[1]FloodArchive!$A$2:$P$6003,14,FALSE)</f>
        <v>1</v>
      </c>
      <c r="L3323" s="23">
        <f>VLOOKUP(A3323,[1]FloodArchive!$A$2:$P$6000,7,FALSE)</f>
        <v>159977.18</v>
      </c>
      <c r="M3323" s="27">
        <f t="shared" si="163"/>
        <v>6.1583005464271627</v>
      </c>
      <c r="N3323" s="23">
        <f>VLOOKUP(A3323,[1]FloodArchive!$A$2:$P$6000,5,FALSE)</f>
        <v>99.605500000000006</v>
      </c>
      <c r="O3323" s="23">
        <f>VLOOKUP(A3323,[1]FloodArchive!$A$2:$P$6000,6,FALSE)</f>
        <v>17.05</v>
      </c>
      <c r="P3323" s="33" t="s">
        <v>6211</v>
      </c>
    </row>
    <row r="3324" spans="1:16" ht="39.950000000000003" customHeight="1" x14ac:dyDescent="0.2">
      <c r="A3324" s="138">
        <f t="shared" si="161"/>
        <v>892</v>
      </c>
      <c r="B3324" s="21" t="str">
        <f>VLOOKUP(A3324,[1]FloodArchive!$A$2:$N$6000,3,FALSE)</f>
        <v>India</v>
      </c>
      <c r="C3324" s="22" t="s">
        <v>6212</v>
      </c>
      <c r="D3324" s="24">
        <f>VLOOKUP(A3324,[1]FloodArchive!$A$2:$P$6000,8,FALSE)</f>
        <v>34572</v>
      </c>
      <c r="E3324" s="24">
        <f>VLOOKUP(A3324,[1]FloodArchive!$A$2:$P$6000,9,FALSE)</f>
        <v>34579</v>
      </c>
      <c r="F3324" s="25">
        <f t="shared" si="162"/>
        <v>8</v>
      </c>
      <c r="G3324" s="23">
        <f>VLOOKUP(A3324,[1]FloodArchive!$A$2:$P$6000,11,FALSE)</f>
        <v>26</v>
      </c>
      <c r="H3324" s="23">
        <f>VLOOKUP(A3324,[1]FloodArchive!$A$2:$P$6000,12,FALSE)</f>
        <v>0</v>
      </c>
      <c r="I3324" s="36"/>
      <c r="J3324" s="23" t="str">
        <f>VLOOKUP(A3324,[1]FloodArchive!$A$2:$P$6000,13,FALSE)</f>
        <v>Monsoonal Rain</v>
      </c>
      <c r="K3324" s="26">
        <f>VLOOKUP(A3324,[1]FloodArchive!$A$2:$P$6003,14,FALSE)</f>
        <v>1</v>
      </c>
      <c r="L3324" s="23">
        <f>VLOOKUP(A3324,[1]FloodArchive!$A$2:$P$6000,7,FALSE)</f>
        <v>44159.25</v>
      </c>
      <c r="M3324" s="27">
        <f t="shared" si="163"/>
        <v>5.5481116757251456</v>
      </c>
      <c r="N3324" s="23">
        <f>VLOOKUP(A3324,[1]FloodArchive!$A$2:$P$6000,5,FALSE)</f>
        <v>79.2684</v>
      </c>
      <c r="O3324" s="23">
        <f>VLOOKUP(A3324,[1]FloodArchive!$A$2:$P$6000,6,FALSE)</f>
        <v>20.7866</v>
      </c>
      <c r="P3324" s="33"/>
    </row>
    <row r="3325" spans="1:16" ht="39.950000000000003" customHeight="1" x14ac:dyDescent="0.2">
      <c r="A3325" s="138">
        <f t="shared" si="161"/>
        <v>891</v>
      </c>
      <c r="B3325" s="21" t="str">
        <f>VLOOKUP(A3325,[1]FloodArchive!$A$2:$N$6000,3,FALSE)</f>
        <v>South Korea</v>
      </c>
      <c r="C3325" s="22" t="s">
        <v>6213</v>
      </c>
      <c r="D3325" s="24">
        <f>VLOOKUP(A3325,[1]FloodArchive!$A$2:$P$6000,8,FALSE)</f>
        <v>34572</v>
      </c>
      <c r="E3325" s="24">
        <f>VLOOKUP(A3325,[1]FloodArchive!$A$2:$P$6000,9,FALSE)</f>
        <v>34576</v>
      </c>
      <c r="F3325" s="25">
        <f t="shared" si="162"/>
        <v>5</v>
      </c>
      <c r="G3325" s="23">
        <f>VLOOKUP(A3325,[1]FloodArchive!$A$2:$P$6000,11,FALSE)</f>
        <v>5</v>
      </c>
      <c r="H3325" s="23">
        <f>VLOOKUP(A3325,[1]FloodArchive!$A$2:$P$6000,12,FALSE)</f>
        <v>2000</v>
      </c>
      <c r="I3325" s="36"/>
      <c r="J3325" s="23" t="str">
        <f>VLOOKUP(A3325,[1]FloodArchive!$A$2:$P$6000,13,FALSE)</f>
        <v>Heavy rain</v>
      </c>
      <c r="K3325" s="26">
        <f>VLOOKUP(A3325,[1]FloodArchive!$A$2:$P$6003,14,FALSE)</f>
        <v>1</v>
      </c>
      <c r="L3325" s="23">
        <f>VLOOKUP(A3325,[1]FloodArchive!$A$2:$P$6000,7,FALSE)</f>
        <v>22406.240000000002</v>
      </c>
      <c r="M3325" s="27">
        <f t="shared" si="163"/>
        <v>5.049338987856486</v>
      </c>
      <c r="N3325" s="23">
        <f>VLOOKUP(A3325,[1]FloodArchive!$A$2:$P$6000,5,FALSE)</f>
        <v>127.33499999999999</v>
      </c>
      <c r="O3325" s="23">
        <f>VLOOKUP(A3325,[1]FloodArchive!$A$2:$P$6000,6,FALSE)</f>
        <v>37.099899999999998</v>
      </c>
      <c r="P3325" s="33" t="s">
        <v>6214</v>
      </c>
    </row>
    <row r="3326" spans="1:16" ht="39.950000000000003" customHeight="1" x14ac:dyDescent="0.2">
      <c r="A3326" s="138">
        <f t="shared" si="161"/>
        <v>890</v>
      </c>
      <c r="B3326" s="21" t="str">
        <f>VLOOKUP(A3326,[1]FloodArchive!$A$2:$N$6000,3,FALSE)</f>
        <v>Ethiopia</v>
      </c>
      <c r="C3326" s="22" t="s">
        <v>6215</v>
      </c>
      <c r="D3326" s="24">
        <f>VLOOKUP(A3326,[1]FloodArchive!$A$2:$P$6000,8,FALSE)</f>
        <v>34571</v>
      </c>
      <c r="E3326" s="24">
        <f>VLOOKUP(A3326,[1]FloodArchive!$A$2:$P$6000,9,FALSE)</f>
        <v>34577</v>
      </c>
      <c r="F3326" s="25">
        <f t="shared" si="162"/>
        <v>7</v>
      </c>
      <c r="G3326" s="23">
        <f>VLOOKUP(A3326,[1]FloodArchive!$A$2:$P$6000,11,FALSE)</f>
        <v>87</v>
      </c>
      <c r="H3326" s="23">
        <f>VLOOKUP(A3326,[1]FloodArchive!$A$2:$P$6000,12,FALSE)</f>
        <v>6000</v>
      </c>
      <c r="I3326" s="36"/>
      <c r="J3326" s="23" t="str">
        <f>VLOOKUP(A3326,[1]FloodArchive!$A$2:$P$6000,13,FALSE)</f>
        <v>Heavy rain</v>
      </c>
      <c r="K3326" s="26">
        <f>VLOOKUP(A3326,[1]FloodArchive!$A$2:$P$6003,14,FALSE)</f>
        <v>1</v>
      </c>
      <c r="L3326" s="23">
        <f>VLOOKUP(A3326,[1]FloodArchive!$A$2:$P$6000,7,FALSE)</f>
        <v>163207.32</v>
      </c>
      <c r="M3326" s="27">
        <f t="shared" si="163"/>
        <v>6.0578376733801083</v>
      </c>
      <c r="N3326" s="23">
        <f>VLOOKUP(A3326,[1]FloodArchive!$A$2:$P$6000,5,FALSE)</f>
        <v>40.347700000000003</v>
      </c>
      <c r="O3326" s="23">
        <f>VLOOKUP(A3326,[1]FloodArchive!$A$2:$P$6000,6,FALSE)</f>
        <v>10.664</v>
      </c>
      <c r="P3326" s="33" t="s">
        <v>6216</v>
      </c>
    </row>
    <row r="3327" spans="1:16" ht="39.950000000000003" customHeight="1" x14ac:dyDescent="0.2">
      <c r="A3327" s="138">
        <f t="shared" si="161"/>
        <v>889</v>
      </c>
      <c r="B3327" s="21" t="str">
        <f>VLOOKUP(A3327,[1]FloodArchive!$A$2:$N$6000,3,FALSE)</f>
        <v>Moldova</v>
      </c>
      <c r="C3327" s="22" t="s">
        <v>6217</v>
      </c>
      <c r="D3327" s="24">
        <f>VLOOKUP(A3327,[1]FloodArchive!$A$2:$P$6000,8,FALSE)</f>
        <v>34570</v>
      </c>
      <c r="E3327" s="24">
        <f>VLOOKUP(A3327,[1]FloodArchive!$A$2:$P$6000,9,FALSE)</f>
        <v>34575</v>
      </c>
      <c r="F3327" s="25">
        <f t="shared" si="162"/>
        <v>6</v>
      </c>
      <c r="G3327" s="23">
        <f>VLOOKUP(A3327,[1]FloodArchive!$A$2:$P$6000,11,FALSE)</f>
        <v>47</v>
      </c>
      <c r="H3327" s="23">
        <f>VLOOKUP(A3327,[1]FloodArchive!$A$2:$P$6000,12,FALSE)</f>
        <v>1300</v>
      </c>
      <c r="I3327" s="36">
        <v>75000000</v>
      </c>
      <c r="J3327" s="23" t="str">
        <f>VLOOKUP(A3327,[1]FloodArchive!$A$2:$P$6000,13,FALSE)</f>
        <v>Heavy rain</v>
      </c>
      <c r="K3327" s="26">
        <f>VLOOKUP(A3327,[1]FloodArchive!$A$2:$P$6003,14,FALSE)</f>
        <v>1</v>
      </c>
      <c r="L3327" s="23">
        <f>VLOOKUP(A3327,[1]FloodArchive!$A$2:$P$6000,7,FALSE)</f>
        <v>33681.919999999998</v>
      </c>
      <c r="M3327" s="27">
        <f t="shared" si="163"/>
        <v>5.3055480903857983</v>
      </c>
      <c r="N3327" s="23">
        <f>VLOOKUP(A3327,[1]FloodArchive!$A$2:$P$6000,5,FALSE)</f>
        <v>28.429600000000001</v>
      </c>
      <c r="O3327" s="23">
        <f>VLOOKUP(A3327,[1]FloodArchive!$A$2:$P$6000,6,FALSE)</f>
        <v>46.973700000000001</v>
      </c>
      <c r="P3327" s="33" t="s">
        <v>6218</v>
      </c>
    </row>
    <row r="3328" spans="1:16" ht="39.950000000000003" customHeight="1" x14ac:dyDescent="0.2">
      <c r="A3328" s="138">
        <f t="shared" si="161"/>
        <v>888</v>
      </c>
      <c r="B3328" s="21" t="str">
        <f>VLOOKUP(A3328,[1]FloodArchive!$A$2:$N$6000,3,FALSE)</f>
        <v>Pakistan</v>
      </c>
      <c r="C3328" s="22" t="s">
        <v>6219</v>
      </c>
      <c r="D3328" s="24">
        <f>VLOOKUP(A3328,[1]FloodArchive!$A$2:$P$6000,8,FALSE)</f>
        <v>34568</v>
      </c>
      <c r="E3328" s="24">
        <f>VLOOKUP(A3328,[1]FloodArchive!$A$2:$P$6000,9,FALSE)</f>
        <v>34573</v>
      </c>
      <c r="F3328" s="25">
        <f t="shared" si="162"/>
        <v>6</v>
      </c>
      <c r="G3328" s="23">
        <f>VLOOKUP(A3328,[1]FloodArchive!$A$2:$P$6000,11,FALSE)</f>
        <v>24</v>
      </c>
      <c r="H3328" s="23">
        <f>VLOOKUP(A3328,[1]FloodArchive!$A$2:$P$6000,12,FALSE)</f>
        <v>0</v>
      </c>
      <c r="I3328" s="36"/>
      <c r="J3328" s="23" t="str">
        <f>VLOOKUP(A3328,[1]FloodArchive!$A$2:$P$6000,13,FALSE)</f>
        <v>Torrential rain</v>
      </c>
      <c r="K3328" s="26">
        <f>VLOOKUP(A3328,[1]FloodArchive!$A$2:$P$6003,14,FALSE)</f>
        <v>1</v>
      </c>
      <c r="L3328" s="23">
        <f>VLOOKUP(A3328,[1]FloodArchive!$A$2:$P$6000,7,FALSE)</f>
        <v>17316.849999999999</v>
      </c>
      <c r="M3328" s="27">
        <f t="shared" si="163"/>
        <v>5.0166201454532438</v>
      </c>
      <c r="N3328" s="23">
        <f>VLOOKUP(A3328,[1]FloodArchive!$A$2:$P$6000,5,FALSE)</f>
        <v>67.882400000000004</v>
      </c>
      <c r="O3328" s="23">
        <f>VLOOKUP(A3328,[1]FloodArchive!$A$2:$P$6000,6,FALSE)</f>
        <v>29.607500000000002</v>
      </c>
      <c r="P3328" s="33"/>
    </row>
    <row r="3329" spans="1:16" ht="39.950000000000003" customHeight="1" x14ac:dyDescent="0.2">
      <c r="A3329" s="138">
        <f t="shared" si="161"/>
        <v>887</v>
      </c>
      <c r="B3329" s="21" t="str">
        <f>VLOOKUP(A3329,[1]FloodArchive!$A$2:$N$6000,3,FALSE)</f>
        <v>India</v>
      </c>
      <c r="C3329" s="22" t="s">
        <v>6220</v>
      </c>
      <c r="D3329" s="24">
        <f>VLOOKUP(A3329,[1]FloodArchive!$A$2:$P$6000,8,FALSE)</f>
        <v>34566</v>
      </c>
      <c r="E3329" s="24">
        <f>VLOOKUP(A3329,[1]FloodArchive!$A$2:$P$6000,9,FALSE)</f>
        <v>34569</v>
      </c>
      <c r="F3329" s="25">
        <f t="shared" si="162"/>
        <v>4</v>
      </c>
      <c r="G3329" s="23">
        <f>VLOOKUP(A3329,[1]FloodArchive!$A$2:$P$6000,11,FALSE)</f>
        <v>9</v>
      </c>
      <c r="H3329" s="23">
        <f>VLOOKUP(A3329,[1]FloodArchive!$A$2:$P$6000,12,FALSE)</f>
        <v>0</v>
      </c>
      <c r="I3329" s="36"/>
      <c r="J3329" s="23" t="str">
        <f>VLOOKUP(A3329,[1]FloodArchive!$A$2:$P$6000,13,FALSE)</f>
        <v>Torrential rain</v>
      </c>
      <c r="K3329" s="26">
        <f>VLOOKUP(A3329,[1]FloodArchive!$A$2:$P$6003,14,FALSE)</f>
        <v>1</v>
      </c>
      <c r="L3329" s="23">
        <f>VLOOKUP(A3329,[1]FloodArchive!$A$2:$P$6000,7,FALSE)</f>
        <v>14450.04</v>
      </c>
      <c r="M3329" s="27">
        <f t="shared" si="163"/>
        <v>4.7619290406181234</v>
      </c>
      <c r="N3329" s="23">
        <f>VLOOKUP(A3329,[1]FloodArchive!$A$2:$P$6000,5,FALSE)</f>
        <v>77.27</v>
      </c>
      <c r="O3329" s="23">
        <f>VLOOKUP(A3329,[1]FloodArchive!$A$2:$P$6000,6,FALSE)</f>
        <v>31.7668</v>
      </c>
      <c r="P3329" s="33"/>
    </row>
    <row r="3330" spans="1:16" ht="39.950000000000003" customHeight="1" x14ac:dyDescent="0.2">
      <c r="A3330" s="138">
        <f t="shared" si="161"/>
        <v>886</v>
      </c>
      <c r="B3330" s="21" t="str">
        <f>VLOOKUP(A3330,[1]FloodArchive!$A$2:$N$6000,3,FALSE)</f>
        <v>Ecuador</v>
      </c>
      <c r="C3330" s="22" t="s">
        <v>6221</v>
      </c>
      <c r="D3330" s="24">
        <f>VLOOKUP(A3330,[1]FloodArchive!$A$2:$P$6000,8,FALSE)</f>
        <v>34566</v>
      </c>
      <c r="E3330" s="24">
        <f>VLOOKUP(A3330,[1]FloodArchive!$A$2:$P$6000,9,FALSE)</f>
        <v>34570</v>
      </c>
      <c r="F3330" s="25">
        <f t="shared" si="162"/>
        <v>5</v>
      </c>
      <c r="G3330" s="23">
        <f>VLOOKUP(A3330,[1]FloodArchive!$A$2:$P$6000,11,FALSE)</f>
        <v>5</v>
      </c>
      <c r="H3330" s="23">
        <f>VLOOKUP(A3330,[1]FloodArchive!$A$2:$P$6000,12,FALSE)</f>
        <v>500</v>
      </c>
      <c r="I3330" s="36"/>
      <c r="J3330" s="23" t="str">
        <f>VLOOKUP(A3330,[1]FloodArchive!$A$2:$P$6000,13,FALSE)</f>
        <v>Heavy rain</v>
      </c>
      <c r="K3330" s="26">
        <f>VLOOKUP(A3330,[1]FloodArchive!$A$2:$P$6003,14,FALSE)</f>
        <v>1</v>
      </c>
      <c r="L3330" s="23">
        <f>VLOOKUP(A3330,[1]FloodArchive!$A$2:$P$6000,7,FALSE)</f>
        <v>39018.9</v>
      </c>
      <c r="M3330" s="27">
        <f t="shared" si="163"/>
        <v>5.2902450261688925</v>
      </c>
      <c r="N3330" s="23">
        <f>VLOOKUP(A3330,[1]FloodArchive!$A$2:$P$6000,5,FALSE)</f>
        <v>-78.987200000000001</v>
      </c>
      <c r="O3330" s="23">
        <f>VLOOKUP(A3330,[1]FloodArchive!$A$2:$P$6000,6,FALSE)</f>
        <v>-2.2151399999999999</v>
      </c>
      <c r="P3330" s="33" t="s">
        <v>6222</v>
      </c>
    </row>
    <row r="3331" spans="1:16" ht="39.950000000000003" customHeight="1" x14ac:dyDescent="0.2">
      <c r="A3331" s="138">
        <f t="shared" si="161"/>
        <v>885</v>
      </c>
      <c r="B3331" s="21" t="str">
        <f>VLOOKUP(A3331,[1]FloodArchive!$A$2:$N$6000,3,FALSE)</f>
        <v>Ethiopia</v>
      </c>
      <c r="C3331" s="22" t="s">
        <v>6223</v>
      </c>
      <c r="D3331" s="24">
        <f>VLOOKUP(A3331,[1]FloodArchive!$A$2:$P$6000,8,FALSE)</f>
        <v>34561</v>
      </c>
      <c r="E3331" s="24">
        <f>VLOOKUP(A3331,[1]FloodArchive!$A$2:$P$6000,9,FALSE)</f>
        <v>34564</v>
      </c>
      <c r="F3331" s="25">
        <f t="shared" si="162"/>
        <v>4</v>
      </c>
      <c r="G3331" s="23">
        <f>VLOOKUP(A3331,[1]FloodArchive!$A$2:$P$6000,11,FALSE)</f>
        <v>18</v>
      </c>
      <c r="H3331" s="23">
        <f>VLOOKUP(A3331,[1]FloodArchive!$A$2:$P$6000,12,FALSE)</f>
        <v>0</v>
      </c>
      <c r="I3331" s="36"/>
      <c r="J3331" s="23" t="str">
        <f>VLOOKUP(A3331,[1]FloodArchive!$A$2:$P$6000,13,FALSE)</f>
        <v>Heavy rain</v>
      </c>
      <c r="K3331" s="26">
        <f>VLOOKUP(A3331,[1]FloodArchive!$A$2:$P$6003,14,FALSE)</f>
        <v>1</v>
      </c>
      <c r="L3331" s="23">
        <f>VLOOKUP(A3331,[1]FloodArchive!$A$2:$P$6000,7,FALSE)</f>
        <v>21306.15</v>
      </c>
      <c r="M3331" s="27">
        <f t="shared" si="163"/>
        <v>4.9305649715530215</v>
      </c>
      <c r="N3331" s="23">
        <f>VLOOKUP(A3331,[1]FloodArchive!$A$2:$P$6000,5,FALSE)</f>
        <v>38.079300000000003</v>
      </c>
      <c r="O3331" s="23">
        <f>VLOOKUP(A3331,[1]FloodArchive!$A$2:$P$6000,6,FALSE)</f>
        <v>11.846500000000001</v>
      </c>
      <c r="P3331" s="33" t="s">
        <v>6224</v>
      </c>
    </row>
    <row r="3332" spans="1:16" ht="39.950000000000003" customHeight="1" x14ac:dyDescent="0.2">
      <c r="A3332" s="138">
        <f t="shared" si="161"/>
        <v>884</v>
      </c>
      <c r="B3332" s="21" t="str">
        <f>VLOOKUP(A3332,[1]FloodArchive!$A$2:$N$6000,3,FALSE)</f>
        <v>China</v>
      </c>
      <c r="C3332" s="22" t="s">
        <v>6225</v>
      </c>
      <c r="D3332" s="24">
        <f>VLOOKUP(A3332,[1]FloodArchive!$A$2:$P$6000,8,FALSE)</f>
        <v>34567</v>
      </c>
      <c r="E3332" s="24">
        <f>VLOOKUP(A3332,[1]FloodArchive!$A$2:$P$6000,9,FALSE)</f>
        <v>34570</v>
      </c>
      <c r="F3332" s="25">
        <f t="shared" si="162"/>
        <v>4</v>
      </c>
      <c r="G3332" s="23">
        <f>VLOOKUP(A3332,[1]FloodArchive!$A$2:$P$6000,11,FALSE)</f>
        <v>762</v>
      </c>
      <c r="H3332" s="23">
        <f>VLOOKUP(A3332,[1]FloodArchive!$A$2:$P$6000,12,FALSE)</f>
        <v>600000</v>
      </c>
      <c r="I3332" s="36">
        <v>1260000000</v>
      </c>
      <c r="J3332" s="23" t="str">
        <f>VLOOKUP(A3332,[1]FloodArchive!$A$2:$P$6000,13,FALSE)</f>
        <v>Tropical cyclone</v>
      </c>
      <c r="K3332" s="26">
        <f>VLOOKUP(A3332,[1]FloodArchive!$A$2:$P$6003,14,FALSE)</f>
        <v>2</v>
      </c>
      <c r="L3332" s="23">
        <f>VLOOKUP(A3332,[1]FloodArchive!$A$2:$P$6000,7,FALSE)</f>
        <v>206025.85</v>
      </c>
      <c r="M3332" s="27">
        <f t="shared" si="163"/>
        <v>6.2170117015748554</v>
      </c>
      <c r="N3332" s="23">
        <f>VLOOKUP(A3332,[1]FloodArchive!$A$2:$P$6000,5,FALSE)</f>
        <v>120.69199999999999</v>
      </c>
      <c r="O3332" s="23">
        <f>VLOOKUP(A3332,[1]FloodArchive!$A$2:$P$6000,6,FALSE)</f>
        <v>31.152100000000001</v>
      </c>
      <c r="P3332" s="33" t="s">
        <v>6226</v>
      </c>
    </row>
    <row r="3333" spans="1:16" ht="39.950000000000003" customHeight="1" x14ac:dyDescent="0.2">
      <c r="A3333" s="138">
        <f t="shared" si="161"/>
        <v>883</v>
      </c>
      <c r="B3333" s="21" t="str">
        <f>VLOOKUP(A3333,[1]FloodArchive!$A$2:$N$6000,3,FALSE)</f>
        <v>Pakistan</v>
      </c>
      <c r="C3333" s="22" t="s">
        <v>6227</v>
      </c>
      <c r="D3333" s="24">
        <f>VLOOKUP(A3333,[1]FloodArchive!$A$2:$P$6000,8,FALSE)</f>
        <v>34555</v>
      </c>
      <c r="E3333" s="24">
        <f>VLOOKUP(A3333,[1]FloodArchive!$A$2:$P$6000,9,FALSE)</f>
        <v>34561</v>
      </c>
      <c r="F3333" s="25">
        <f t="shared" si="162"/>
        <v>7</v>
      </c>
      <c r="G3333" s="23">
        <f>VLOOKUP(A3333,[1]FloodArchive!$A$2:$P$6000,11,FALSE)</f>
        <v>26</v>
      </c>
      <c r="H3333" s="23">
        <f>VLOOKUP(A3333,[1]FloodArchive!$A$2:$P$6000,12,FALSE)</f>
        <v>40000</v>
      </c>
      <c r="I3333" s="36"/>
      <c r="J3333" s="23" t="str">
        <f>VLOOKUP(A3333,[1]FloodArchive!$A$2:$P$6000,13,FALSE)</f>
        <v>Monsoonal Rain</v>
      </c>
      <c r="K3333" s="26">
        <f>VLOOKUP(A3333,[1]FloodArchive!$A$2:$P$6003,14,FALSE)</f>
        <v>1</v>
      </c>
      <c r="L3333" s="23">
        <f>VLOOKUP(A3333,[1]FloodArchive!$A$2:$P$6000,7,FALSE)</f>
        <v>318187.81</v>
      </c>
      <c r="M3333" s="27">
        <f t="shared" si="163"/>
        <v>6.3477815775148176</v>
      </c>
      <c r="N3333" s="23">
        <f>VLOOKUP(A3333,[1]FloodArchive!$A$2:$P$6000,5,FALSE)</f>
        <v>68.190299999999993</v>
      </c>
      <c r="O3333" s="23">
        <f>VLOOKUP(A3333,[1]FloodArchive!$A$2:$P$6000,6,FALSE)</f>
        <v>27.7849</v>
      </c>
      <c r="P3333" s="33" t="s">
        <v>6228</v>
      </c>
    </row>
    <row r="3334" spans="1:16" ht="39.950000000000003" customHeight="1" x14ac:dyDescent="0.2">
      <c r="A3334" s="138">
        <f t="shared" si="161"/>
        <v>882</v>
      </c>
      <c r="B3334" s="21" t="str">
        <f>VLOOKUP(A3334,[1]FloodArchive!$A$2:$N$6000,3,FALSE)</f>
        <v>Afghanistan</v>
      </c>
      <c r="C3334" s="22" t="s">
        <v>6229</v>
      </c>
      <c r="D3334" s="24">
        <f>VLOOKUP(A3334,[1]FloodArchive!$A$2:$P$6000,8,FALSE)</f>
        <v>34554</v>
      </c>
      <c r="E3334" s="24">
        <f>VLOOKUP(A3334,[1]FloodArchive!$A$2:$P$6000,9,FALSE)</f>
        <v>34557</v>
      </c>
      <c r="F3334" s="25">
        <f t="shared" si="162"/>
        <v>4</v>
      </c>
      <c r="G3334" s="23">
        <f>VLOOKUP(A3334,[1]FloodArchive!$A$2:$P$6000,11,FALSE)</f>
        <v>2</v>
      </c>
      <c r="H3334" s="23">
        <f>VLOOKUP(A3334,[1]FloodArchive!$A$2:$P$6000,12,FALSE)</f>
        <v>0</v>
      </c>
      <c r="I3334" s="36"/>
      <c r="J3334" s="23" t="str">
        <f>VLOOKUP(A3334,[1]FloodArchive!$A$2:$P$6000,13,FALSE)</f>
        <v>Heavy rain</v>
      </c>
      <c r="K3334" s="26">
        <f>VLOOKUP(A3334,[1]FloodArchive!$A$2:$P$6003,14,FALSE)</f>
        <v>1</v>
      </c>
      <c r="L3334" s="23">
        <f>VLOOKUP(A3334,[1]FloodArchive!$A$2:$P$6000,7,FALSE)</f>
        <v>19784.16</v>
      </c>
      <c r="M3334" s="27">
        <f t="shared" si="163"/>
        <v>4.8983776069555729</v>
      </c>
      <c r="N3334" s="23">
        <f>VLOOKUP(A3334,[1]FloodArchive!$A$2:$P$6000,5,FALSE)</f>
        <v>67.861800000000002</v>
      </c>
      <c r="O3334" s="23">
        <f>VLOOKUP(A3334,[1]FloodArchive!$A$2:$P$6000,6,FALSE)</f>
        <v>33.17</v>
      </c>
      <c r="P3334" s="33" t="s">
        <v>6230</v>
      </c>
    </row>
    <row r="3335" spans="1:16" ht="39.950000000000003" customHeight="1" x14ac:dyDescent="0.2">
      <c r="A3335" s="138">
        <f t="shared" si="161"/>
        <v>881</v>
      </c>
      <c r="B3335" s="21" t="str">
        <f>VLOOKUP(A3335,[1]FloodArchive!$A$2:$N$6000,3,FALSE)</f>
        <v>Niger</v>
      </c>
      <c r="C3335" s="22" t="s">
        <v>6231</v>
      </c>
      <c r="D3335" s="24">
        <f>VLOOKUP(A3335,[1]FloodArchive!$A$2:$P$6000,8,FALSE)</f>
        <v>34547</v>
      </c>
      <c r="E3335" s="24">
        <f>VLOOKUP(A3335,[1]FloodArchive!$A$2:$P$6000,9,FALSE)</f>
        <v>34556</v>
      </c>
      <c r="F3335" s="25">
        <f t="shared" si="162"/>
        <v>10</v>
      </c>
      <c r="G3335" s="23">
        <f>VLOOKUP(A3335,[1]FloodArchive!$A$2:$P$6000,11,FALSE)</f>
        <v>27</v>
      </c>
      <c r="H3335" s="23">
        <f>VLOOKUP(A3335,[1]FloodArchive!$A$2:$P$6000,12,FALSE)</f>
        <v>20000</v>
      </c>
      <c r="I3335" s="36"/>
      <c r="J3335" s="23" t="str">
        <f>VLOOKUP(A3335,[1]FloodArchive!$A$2:$P$6000,13,FALSE)</f>
        <v>Heavy rain</v>
      </c>
      <c r="K3335" s="26">
        <f>VLOOKUP(A3335,[1]FloodArchive!$A$2:$P$6003,14,FALSE)</f>
        <v>1</v>
      </c>
      <c r="L3335" s="23">
        <f>VLOOKUP(A3335,[1]FloodArchive!$A$2:$P$6000,7,FALSE)</f>
        <v>594752.97</v>
      </c>
      <c r="M3335" s="27">
        <f t="shared" si="163"/>
        <v>6.7743366194379977</v>
      </c>
      <c r="N3335" s="23">
        <f>VLOOKUP(A3335,[1]FloodArchive!$A$2:$P$6000,5,FALSE)</f>
        <v>6.8711799999999998</v>
      </c>
      <c r="O3335" s="23">
        <f>VLOOKUP(A3335,[1]FloodArchive!$A$2:$P$6000,6,FALSE)</f>
        <v>15.579800000000001</v>
      </c>
      <c r="P3335" s="33" t="s">
        <v>6232</v>
      </c>
    </row>
    <row r="3336" spans="1:16" ht="39.950000000000003" customHeight="1" x14ac:dyDescent="0.2">
      <c r="A3336" s="138">
        <f t="shared" si="161"/>
        <v>880</v>
      </c>
      <c r="B3336" s="21" t="str">
        <f>VLOOKUP(A3336,[1]FloodArchive!$A$2:$N$6000,3,FALSE)</f>
        <v>India</v>
      </c>
      <c r="C3336" s="22" t="s">
        <v>6233</v>
      </c>
      <c r="D3336" s="24">
        <f>VLOOKUP(A3336,[1]FloodArchive!$A$2:$P$6000,8,FALSE)</f>
        <v>34554</v>
      </c>
      <c r="E3336" s="24">
        <f>VLOOKUP(A3336,[1]FloodArchive!$A$2:$P$6000,9,FALSE)</f>
        <v>34556</v>
      </c>
      <c r="F3336" s="25">
        <f t="shared" si="162"/>
        <v>3</v>
      </c>
      <c r="G3336" s="23">
        <f>VLOOKUP(A3336,[1]FloodArchive!$A$2:$P$6000,11,FALSE)</f>
        <v>11</v>
      </c>
      <c r="H3336" s="23">
        <f>VLOOKUP(A3336,[1]FloodArchive!$A$2:$P$6000,12,FALSE)</f>
        <v>0</v>
      </c>
      <c r="I3336" s="36"/>
      <c r="J3336" s="23" t="str">
        <f>VLOOKUP(A3336,[1]FloodArchive!$A$2:$P$6000,13,FALSE)</f>
        <v>Torrential rain</v>
      </c>
      <c r="K3336" s="26">
        <f>VLOOKUP(A3336,[1]FloodArchive!$A$2:$P$6003,14,FALSE)</f>
        <v>1</v>
      </c>
      <c r="L3336" s="23">
        <f>VLOOKUP(A3336,[1]FloodArchive!$A$2:$P$6000,7,FALSE)</f>
        <v>16795.7</v>
      </c>
      <c r="M3336" s="27">
        <f t="shared" si="163"/>
        <v>4.7023193635107523</v>
      </c>
      <c r="N3336" s="23">
        <f>VLOOKUP(A3336,[1]FloodArchive!$A$2:$P$6000,5,FALSE)</f>
        <v>76.917699999999996</v>
      </c>
      <c r="O3336" s="23">
        <f>VLOOKUP(A3336,[1]FloodArchive!$A$2:$P$6000,6,FALSE)</f>
        <v>31.7821</v>
      </c>
      <c r="P3336" s="33"/>
    </row>
    <row r="3337" spans="1:16" ht="39.950000000000003" customHeight="1" x14ac:dyDescent="0.2">
      <c r="A3337" s="138">
        <f t="shared" si="161"/>
        <v>879</v>
      </c>
      <c r="B3337" s="21" t="str">
        <f>VLOOKUP(A3337,[1]FloodArchive!$A$2:$N$6000,3,FALSE)</f>
        <v>India</v>
      </c>
      <c r="C3337" s="22" t="s">
        <v>6234</v>
      </c>
      <c r="D3337" s="24">
        <f>VLOOKUP(A3337,[1]FloodArchive!$A$2:$P$6000,8,FALSE)</f>
        <v>34550</v>
      </c>
      <c r="E3337" s="24">
        <f>VLOOKUP(A3337,[1]FloodArchive!$A$2:$P$6000,9,FALSE)</f>
        <v>34557</v>
      </c>
      <c r="F3337" s="25">
        <f t="shared" si="162"/>
        <v>8</v>
      </c>
      <c r="G3337" s="23">
        <f>VLOOKUP(A3337,[1]FloodArchive!$A$2:$P$6000,11,FALSE)</f>
        <v>53</v>
      </c>
      <c r="H3337" s="23">
        <f>VLOOKUP(A3337,[1]FloodArchive!$A$2:$P$6000,12,FALSE)</f>
        <v>3000</v>
      </c>
      <c r="I3337" s="36"/>
      <c r="J3337" s="23" t="str">
        <f>VLOOKUP(A3337,[1]FloodArchive!$A$2:$P$6000,13,FALSE)</f>
        <v>Monsoonal Rain</v>
      </c>
      <c r="K3337" s="26">
        <f>VLOOKUP(A3337,[1]FloodArchive!$A$2:$P$6003,14,FALSE)</f>
        <v>1</v>
      </c>
      <c r="L3337" s="23">
        <f>VLOOKUP(A3337,[1]FloodArchive!$A$2:$P$6000,7,FALSE)</f>
        <v>292130.64</v>
      </c>
      <c r="M3337" s="27">
        <f t="shared" si="163"/>
        <v>6.36866709714955</v>
      </c>
      <c r="N3337" s="23">
        <f>VLOOKUP(A3337,[1]FloodArchive!$A$2:$P$6000,5,FALSE)</f>
        <v>80.623699999999999</v>
      </c>
      <c r="O3337" s="23">
        <f>VLOOKUP(A3337,[1]FloodArchive!$A$2:$P$6000,6,FALSE)</f>
        <v>27.585999999999999</v>
      </c>
      <c r="P3337" s="33" t="s">
        <v>6235</v>
      </c>
    </row>
    <row r="3338" spans="1:16" ht="39.950000000000003" customHeight="1" x14ac:dyDescent="0.2">
      <c r="A3338" s="138">
        <f t="shared" si="161"/>
        <v>878</v>
      </c>
      <c r="B3338" s="21" t="str">
        <f>VLOOKUP(A3338,[1]FloodArchive!$A$2:$N$6000,3,FALSE)</f>
        <v>China</v>
      </c>
      <c r="C3338" s="22" t="s">
        <v>6236</v>
      </c>
      <c r="D3338" s="24">
        <f>VLOOKUP(A3338,[1]FloodArchive!$A$2:$P$6000,8,FALSE)</f>
        <v>34552</v>
      </c>
      <c r="E3338" s="24">
        <f>VLOOKUP(A3338,[1]FloodArchive!$A$2:$P$6000,9,FALSE)</f>
        <v>34556</v>
      </c>
      <c r="F3338" s="25">
        <f t="shared" si="162"/>
        <v>5</v>
      </c>
      <c r="G3338" s="23">
        <f>VLOOKUP(A3338,[1]FloodArchive!$A$2:$P$6000,11,FALSE)</f>
        <v>14</v>
      </c>
      <c r="H3338" s="23">
        <f>VLOOKUP(A3338,[1]FloodArchive!$A$2:$P$6000,12,FALSE)</f>
        <v>0</v>
      </c>
      <c r="I3338" s="36"/>
      <c r="J3338" s="23" t="str">
        <f>VLOOKUP(A3338,[1]FloodArchive!$A$2:$P$6000,13,FALSE)</f>
        <v>Tropical cyclone</v>
      </c>
      <c r="K3338" s="26">
        <f>VLOOKUP(A3338,[1]FloodArchive!$A$2:$P$6003,14,FALSE)</f>
        <v>1</v>
      </c>
      <c r="L3338" s="23">
        <f>VLOOKUP(A3338,[1]FloodArchive!$A$2:$P$6000,7,FALSE)</f>
        <v>3849.87</v>
      </c>
      <c r="M3338" s="27">
        <f t="shared" si="163"/>
        <v>4.284416069107932</v>
      </c>
      <c r="N3338" s="23">
        <f>VLOOKUP(A3338,[1]FloodArchive!$A$2:$P$6000,5,FALSE)</f>
        <v>114.20699999999999</v>
      </c>
      <c r="O3338" s="23">
        <f>VLOOKUP(A3338,[1]FloodArchive!$A$2:$P$6000,6,FALSE)</f>
        <v>22.509399999999999</v>
      </c>
      <c r="P3338" s="33"/>
    </row>
    <row r="3339" spans="1:16" ht="39.950000000000003" customHeight="1" x14ac:dyDescent="0.2">
      <c r="A3339" s="138">
        <f t="shared" ref="A3339:A3402" si="164">A3340+1</f>
        <v>877</v>
      </c>
      <c r="B3339" s="21" t="str">
        <f>VLOOKUP(A3339,[1]FloodArchive!$A$2:$N$6000,3,FALSE)</f>
        <v>Sudan</v>
      </c>
      <c r="C3339" s="22" t="s">
        <v>6237</v>
      </c>
      <c r="D3339" s="24">
        <f>VLOOKUP(A3339,[1]FloodArchive!$A$2:$P$6000,8,FALSE)</f>
        <v>34550</v>
      </c>
      <c r="E3339" s="24">
        <f>VLOOKUP(A3339,[1]FloodArchive!$A$2:$P$6000,9,FALSE)</f>
        <v>34563</v>
      </c>
      <c r="F3339" s="25">
        <f t="shared" si="162"/>
        <v>14</v>
      </c>
      <c r="G3339" s="23">
        <f>VLOOKUP(A3339,[1]FloodArchive!$A$2:$P$6000,11,FALSE)</f>
        <v>8</v>
      </c>
      <c r="H3339" s="23">
        <f>VLOOKUP(A3339,[1]FloodArchive!$A$2:$P$6000,12,FALSE)</f>
        <v>2000</v>
      </c>
      <c r="I3339" s="36"/>
      <c r="J3339" s="23" t="str">
        <f>VLOOKUP(A3339,[1]FloodArchive!$A$2:$P$6000,13,FALSE)</f>
        <v>Heavy rain</v>
      </c>
      <c r="K3339" s="26">
        <f>VLOOKUP(A3339,[1]FloodArchive!$A$2:$P$6003,14,FALSE)</f>
        <v>2</v>
      </c>
      <c r="L3339" s="23">
        <f>VLOOKUP(A3339,[1]FloodArchive!$A$2:$P$6000,7,FALSE)</f>
        <v>1094009.75</v>
      </c>
      <c r="M3339" s="27">
        <f t="shared" si="163"/>
        <v>7.4861792238627842</v>
      </c>
      <c r="N3339" s="23">
        <f>VLOOKUP(A3339,[1]FloodArchive!$A$2:$P$6000,5,FALSE)</f>
        <v>30.026</v>
      </c>
      <c r="O3339" s="23">
        <f>VLOOKUP(A3339,[1]FloodArchive!$A$2:$P$6000,6,FALSE)</f>
        <v>15.564500000000001</v>
      </c>
      <c r="P3339" s="33" t="s">
        <v>6238</v>
      </c>
    </row>
    <row r="3340" spans="1:16" ht="39.950000000000003" customHeight="1" x14ac:dyDescent="0.2">
      <c r="A3340" s="138">
        <f t="shared" si="164"/>
        <v>876</v>
      </c>
      <c r="B3340" s="21" t="str">
        <f>VLOOKUP(A3340,[1]FloodArchive!$A$2:$N$6000,3,FALSE)</f>
        <v>Russia</v>
      </c>
      <c r="C3340" s="22" t="s">
        <v>6239</v>
      </c>
      <c r="D3340" s="24">
        <f>VLOOKUP(A3340,[1]FloodArchive!$A$2:$P$6000,8,FALSE)</f>
        <v>34551</v>
      </c>
      <c r="E3340" s="24">
        <f>VLOOKUP(A3340,[1]FloodArchive!$A$2:$P$6000,9,FALSE)</f>
        <v>34554</v>
      </c>
      <c r="F3340" s="25">
        <f t="shared" si="162"/>
        <v>4</v>
      </c>
      <c r="G3340" s="23">
        <f>VLOOKUP(A3340,[1]FloodArchive!$A$2:$P$6000,11,FALSE)</f>
        <v>20</v>
      </c>
      <c r="H3340" s="23">
        <f>VLOOKUP(A3340,[1]FloodArchive!$A$2:$P$6000,12,FALSE)</f>
        <v>1000</v>
      </c>
      <c r="I3340" s="36">
        <v>19000000</v>
      </c>
      <c r="J3340" s="23" t="str">
        <f>VLOOKUP(A3340,[1]FloodArchive!$A$2:$P$6000,13,FALSE)</f>
        <v>Heavy rain</v>
      </c>
      <c r="K3340" s="26">
        <f>VLOOKUP(A3340,[1]FloodArchive!$A$2:$P$6003,14,FALSE)</f>
        <v>1</v>
      </c>
      <c r="L3340" s="23">
        <f>VLOOKUP(A3340,[1]FloodArchive!$A$2:$P$6000,7,FALSE)</f>
        <v>32565.85</v>
      </c>
      <c r="M3340" s="27">
        <f t="shared" si="163"/>
        <v>5.1148224094895909</v>
      </c>
      <c r="N3340" s="23">
        <f>VLOOKUP(A3340,[1]FloodArchive!$A$2:$P$6000,5,FALSE)</f>
        <v>58.418300000000002</v>
      </c>
      <c r="O3340" s="23">
        <f>VLOOKUP(A3340,[1]FloodArchive!$A$2:$P$6000,6,FALSE)</f>
        <v>53.573999999999998</v>
      </c>
      <c r="P3340" s="33" t="s">
        <v>6240</v>
      </c>
    </row>
    <row r="3341" spans="1:16" ht="39.950000000000003" customHeight="1" x14ac:dyDescent="0.2">
      <c r="A3341" s="138">
        <f t="shared" si="164"/>
        <v>875</v>
      </c>
      <c r="B3341" s="21" t="str">
        <f>VLOOKUP(A3341,[1]FloodArchive!$A$2:$N$6000,3,FALSE)</f>
        <v>Taiwan</v>
      </c>
      <c r="C3341" s="22" t="s">
        <v>6241</v>
      </c>
      <c r="D3341" s="24">
        <f>VLOOKUP(A3341,[1]FloodArchive!$A$2:$P$6000,8,FALSE)</f>
        <v>34553</v>
      </c>
      <c r="E3341" s="24">
        <f>VLOOKUP(A3341,[1]FloodArchive!$A$2:$P$6000,9,FALSE)</f>
        <v>34562</v>
      </c>
      <c r="F3341" s="25">
        <f t="shared" si="162"/>
        <v>10</v>
      </c>
      <c r="G3341" s="23">
        <f>VLOOKUP(A3341,[1]FloodArchive!$A$2:$P$6000,11,FALSE)</f>
        <v>9</v>
      </c>
      <c r="H3341" s="23">
        <f>VLOOKUP(A3341,[1]FloodArchive!$A$2:$P$6000,12,FALSE)</f>
        <v>3600</v>
      </c>
      <c r="I3341" s="36">
        <v>148000000</v>
      </c>
      <c r="J3341" s="23" t="str">
        <f>VLOOKUP(A3341,[1]FloodArchive!$A$2:$P$6000,13,FALSE)</f>
        <v>Tropical cyclone</v>
      </c>
      <c r="K3341" s="26">
        <f>VLOOKUP(A3341,[1]FloodArchive!$A$2:$P$6003,14,FALSE)</f>
        <v>2</v>
      </c>
      <c r="L3341" s="23">
        <f>VLOOKUP(A3341,[1]FloodArchive!$A$2:$P$6000,7,FALSE)</f>
        <v>27168.55</v>
      </c>
      <c r="M3341" s="27">
        <f t="shared" si="163"/>
        <v>5.7350964561723066</v>
      </c>
      <c r="N3341" s="23">
        <f>VLOOKUP(A3341,[1]FloodArchive!$A$2:$P$6000,5,FALSE)</f>
        <v>120.83799999999999</v>
      </c>
      <c r="O3341" s="23">
        <f>VLOOKUP(A3341,[1]FloodArchive!$A$2:$P$6000,6,FALSE)</f>
        <v>23.202400000000001</v>
      </c>
      <c r="P3341" s="33" t="s">
        <v>6242</v>
      </c>
    </row>
    <row r="3342" spans="1:16" ht="39.950000000000003" customHeight="1" x14ac:dyDescent="0.2">
      <c r="A3342" s="138">
        <f t="shared" si="164"/>
        <v>874</v>
      </c>
      <c r="B3342" s="21" t="str">
        <f>VLOOKUP(A3342,[1]FloodArchive!$A$2:$N$6000,3,FALSE)</f>
        <v>Cambodia</v>
      </c>
      <c r="C3342" s="22" t="s">
        <v>6243</v>
      </c>
      <c r="D3342" s="24">
        <f>VLOOKUP(A3342,[1]FloodArchive!$A$2:$P$6000,8,FALSE)</f>
        <v>34545</v>
      </c>
      <c r="E3342" s="24">
        <f>VLOOKUP(A3342,[1]FloodArchive!$A$2:$P$6000,9,FALSE)</f>
        <v>34554</v>
      </c>
      <c r="F3342" s="25">
        <f t="shared" si="162"/>
        <v>10</v>
      </c>
      <c r="G3342" s="23">
        <f>VLOOKUP(A3342,[1]FloodArchive!$A$2:$P$6000,11,FALSE)</f>
        <v>6</v>
      </c>
      <c r="H3342" s="23">
        <f>VLOOKUP(A3342,[1]FloodArchive!$A$2:$P$6000,12,FALSE)</f>
        <v>22000</v>
      </c>
      <c r="I3342" s="36"/>
      <c r="J3342" s="23" t="str">
        <f>VLOOKUP(A3342,[1]FloodArchive!$A$2:$P$6000,13,FALSE)</f>
        <v>Tropical cyclone</v>
      </c>
      <c r="K3342" s="26">
        <f>VLOOKUP(A3342,[1]FloodArchive!$A$2:$P$6003,14,FALSE)</f>
        <v>1</v>
      </c>
      <c r="L3342" s="23">
        <f>VLOOKUP(A3342,[1]FloodArchive!$A$2:$P$6000,7,FALSE)</f>
        <v>40128.47</v>
      </c>
      <c r="M3342" s="27">
        <f t="shared" si="163"/>
        <v>5.6034526014675921</v>
      </c>
      <c r="N3342" s="23">
        <f>VLOOKUP(A3342,[1]FloodArchive!$A$2:$P$6000,5,FALSE)</f>
        <v>103.825</v>
      </c>
      <c r="O3342" s="23">
        <f>VLOOKUP(A3342,[1]FloodArchive!$A$2:$P$6000,6,FALSE)</f>
        <v>12.562900000000001</v>
      </c>
      <c r="P3342" s="33" t="s">
        <v>6244</v>
      </c>
    </row>
    <row r="3343" spans="1:16" ht="39.950000000000003" customHeight="1" x14ac:dyDescent="0.2">
      <c r="A3343" s="138">
        <f t="shared" si="164"/>
        <v>873</v>
      </c>
      <c r="B3343" s="21" t="str">
        <f>VLOOKUP(A3343,[1]FloodArchive!$A$2:$N$6000,3,FALSE)</f>
        <v>Philippines</v>
      </c>
      <c r="C3343" s="22" t="s">
        <v>6245</v>
      </c>
      <c r="D3343" s="24">
        <f>VLOOKUP(A3343,[1]FloodArchive!$A$2:$P$6000,8,FALSE)</f>
        <v>34552</v>
      </c>
      <c r="E3343" s="24">
        <f>VLOOKUP(A3343,[1]FloodArchive!$A$2:$P$6000,9,FALSE)</f>
        <v>34556</v>
      </c>
      <c r="F3343" s="25">
        <f t="shared" si="162"/>
        <v>5</v>
      </c>
      <c r="G3343" s="23">
        <f>VLOOKUP(A3343,[1]FloodArchive!$A$2:$P$6000,11,FALSE)</f>
        <v>0</v>
      </c>
      <c r="H3343" s="23">
        <f>VLOOKUP(A3343,[1]FloodArchive!$A$2:$P$6000,12,FALSE)</f>
        <v>0</v>
      </c>
      <c r="I3343" s="36"/>
      <c r="J3343" s="23" t="str">
        <f>VLOOKUP(A3343,[1]FloodArchive!$A$2:$P$6000,13,FALSE)</f>
        <v>Tropical cyclone</v>
      </c>
      <c r="K3343" s="26">
        <f>VLOOKUP(A3343,[1]FloodArchive!$A$2:$P$6003,14,FALSE)</f>
        <v>1</v>
      </c>
      <c r="L3343" s="23">
        <f>VLOOKUP(A3343,[1]FloodArchive!$A$2:$P$6000,7,FALSE)</f>
        <v>18141.64</v>
      </c>
      <c r="M3343" s="27">
        <f t="shared" si="163"/>
        <v>4.9576465489540347</v>
      </c>
      <c r="N3343" s="23">
        <f>VLOOKUP(A3343,[1]FloodArchive!$A$2:$P$6000,5,FALSE)</f>
        <v>121.93</v>
      </c>
      <c r="O3343" s="23">
        <f>VLOOKUP(A3343,[1]FloodArchive!$A$2:$P$6000,6,FALSE)</f>
        <v>17.528500000000001</v>
      </c>
      <c r="P3343" s="33"/>
    </row>
    <row r="3344" spans="1:16" ht="39.950000000000003" customHeight="1" x14ac:dyDescent="0.2">
      <c r="A3344" s="138">
        <f t="shared" si="164"/>
        <v>872</v>
      </c>
      <c r="B3344" s="21" t="str">
        <f>VLOOKUP(A3344,[1]FloodArchive!$A$2:$N$6000,3,FALSE)</f>
        <v>Taiwan</v>
      </c>
      <c r="C3344" s="22" t="s">
        <v>6246</v>
      </c>
      <c r="D3344" s="24">
        <f>VLOOKUP(A3344,[1]FloodArchive!$A$2:$P$6000,8,FALSE)</f>
        <v>34547</v>
      </c>
      <c r="E3344" s="24">
        <f>VLOOKUP(A3344,[1]FloodArchive!$A$2:$P$6000,9,FALSE)</f>
        <v>34550</v>
      </c>
      <c r="F3344" s="25">
        <f t="shared" si="162"/>
        <v>4</v>
      </c>
      <c r="G3344" s="23">
        <f>VLOOKUP(A3344,[1]FloodArchive!$A$2:$P$6000,11,FALSE)</f>
        <v>10</v>
      </c>
      <c r="H3344" s="23">
        <f>VLOOKUP(A3344,[1]FloodArchive!$A$2:$P$6000,12,FALSE)</f>
        <v>0</v>
      </c>
      <c r="I3344" s="36">
        <v>100000000</v>
      </c>
      <c r="J3344" s="23" t="str">
        <f>VLOOKUP(A3344,[1]FloodArchive!$A$2:$P$6000,13,FALSE)</f>
        <v>Tropical cyclone</v>
      </c>
      <c r="K3344" s="26">
        <f>VLOOKUP(A3344,[1]FloodArchive!$A$2:$P$6003,14,FALSE)</f>
        <v>1</v>
      </c>
      <c r="L3344" s="23">
        <f>VLOOKUP(A3344,[1]FloodArchive!$A$2:$P$6000,7,FALSE)</f>
        <v>16588.349999999999</v>
      </c>
      <c r="M3344" s="27">
        <f t="shared" si="163"/>
        <v>4.8218631813588075</v>
      </c>
      <c r="N3344" s="23">
        <f>VLOOKUP(A3344,[1]FloodArchive!$A$2:$P$6000,5,FALSE)</f>
        <v>120.91500000000001</v>
      </c>
      <c r="O3344" s="23">
        <f>VLOOKUP(A3344,[1]FloodArchive!$A$2:$P$6000,6,FALSE)</f>
        <v>23.056899999999999</v>
      </c>
      <c r="P3344" s="33" t="s">
        <v>6247</v>
      </c>
    </row>
    <row r="3345" spans="1:16" ht="39.950000000000003" customHeight="1" x14ac:dyDescent="0.2">
      <c r="A3345" s="138">
        <f t="shared" si="164"/>
        <v>871</v>
      </c>
      <c r="B3345" s="21" t="str">
        <f>VLOOKUP(A3345,[1]FloodArchive!$A$2:$N$6000,3,FALSE)</f>
        <v>Thailand</v>
      </c>
      <c r="C3345" s="22" t="s">
        <v>6248</v>
      </c>
      <c r="D3345" s="24">
        <f>VLOOKUP(A3345,[1]FloodArchive!$A$2:$P$6000,8,FALSE)</f>
        <v>34543</v>
      </c>
      <c r="E3345" s="24">
        <f>VLOOKUP(A3345,[1]FloodArchive!$A$2:$P$6000,9,FALSE)</f>
        <v>34548</v>
      </c>
      <c r="F3345" s="25">
        <f t="shared" si="162"/>
        <v>6</v>
      </c>
      <c r="G3345" s="23">
        <f>VLOOKUP(A3345,[1]FloodArchive!$A$2:$P$6000,11,FALSE)</f>
        <v>9</v>
      </c>
      <c r="H3345" s="23">
        <f>VLOOKUP(A3345,[1]FloodArchive!$A$2:$P$6000,12,FALSE)</f>
        <v>10000</v>
      </c>
      <c r="I3345" s="36">
        <v>8000000</v>
      </c>
      <c r="J3345" s="23" t="str">
        <f>VLOOKUP(A3345,[1]FloodArchive!$A$2:$P$6000,13,FALSE)</f>
        <v>Tropical cyclone</v>
      </c>
      <c r="K3345" s="26">
        <f>VLOOKUP(A3345,[1]FloodArchive!$A$2:$P$6003,14,FALSE)</f>
        <v>1</v>
      </c>
      <c r="L3345" s="23">
        <f>VLOOKUP(A3345,[1]FloodArchive!$A$2:$P$6000,7,FALSE)</f>
        <v>124812.48</v>
      </c>
      <c r="M3345" s="27">
        <f t="shared" si="163"/>
        <v>5.8744092630069114</v>
      </c>
      <c r="N3345" s="23">
        <f>VLOOKUP(A3345,[1]FloodArchive!$A$2:$P$6000,5,FALSE)</f>
        <v>98.809899999999999</v>
      </c>
      <c r="O3345" s="23">
        <f>VLOOKUP(A3345,[1]FloodArchive!$A$2:$P$6000,6,FALSE)</f>
        <v>17.072900000000001</v>
      </c>
      <c r="P3345" s="33" t="s">
        <v>6249</v>
      </c>
    </row>
    <row r="3346" spans="1:16" ht="39.950000000000003" customHeight="1" x14ac:dyDescent="0.2">
      <c r="A3346" s="138">
        <f t="shared" si="164"/>
        <v>870</v>
      </c>
      <c r="B3346" s="21" t="str">
        <f>VLOOKUP(A3346,[1]FloodArchive!$A$2:$N$6000,3,FALSE)</f>
        <v>Ethiopia</v>
      </c>
      <c r="C3346" s="22" t="s">
        <v>6250</v>
      </c>
      <c r="D3346" s="24">
        <f>VLOOKUP(A3346,[1]FloodArchive!$A$2:$P$6000,8,FALSE)</f>
        <v>34543</v>
      </c>
      <c r="E3346" s="24">
        <f>VLOOKUP(A3346,[1]FloodArchive!$A$2:$P$6000,9,FALSE)</f>
        <v>34549</v>
      </c>
      <c r="F3346" s="25">
        <f t="shared" si="162"/>
        <v>7</v>
      </c>
      <c r="G3346" s="23">
        <f>VLOOKUP(A3346,[1]FloodArchive!$A$2:$P$6000,11,FALSE)</f>
        <v>4</v>
      </c>
      <c r="H3346" s="23">
        <f>VLOOKUP(A3346,[1]FloodArchive!$A$2:$P$6000,12,FALSE)</f>
        <v>30000</v>
      </c>
      <c r="I3346" s="36"/>
      <c r="J3346" s="23" t="str">
        <f>VLOOKUP(A3346,[1]FloodArchive!$A$2:$P$6000,13,FALSE)</f>
        <v>Heavy rain</v>
      </c>
      <c r="K3346" s="26">
        <f>VLOOKUP(A3346,[1]FloodArchive!$A$2:$P$6003,14,FALSE)</f>
        <v>1</v>
      </c>
      <c r="L3346" s="23">
        <f>VLOOKUP(A3346,[1]FloodArchive!$A$2:$P$6000,7,FALSE)</f>
        <v>20898.849999999999</v>
      </c>
      <c r="M3346" s="27">
        <f t="shared" si="163"/>
        <v>5.1652204288815202</v>
      </c>
      <c r="N3346" s="23">
        <f>VLOOKUP(A3346,[1]FloodArchive!$A$2:$P$6000,5,FALSE)</f>
        <v>40.9756</v>
      </c>
      <c r="O3346" s="23">
        <f>VLOOKUP(A3346,[1]FloodArchive!$A$2:$P$6000,6,FALSE)</f>
        <v>11.6671</v>
      </c>
      <c r="P3346" s="33"/>
    </row>
    <row r="3347" spans="1:16" ht="39.950000000000003" customHeight="1" x14ac:dyDescent="0.2">
      <c r="A3347" s="138">
        <f t="shared" si="164"/>
        <v>869</v>
      </c>
      <c r="B3347" s="21" t="str">
        <f>VLOOKUP(A3347,[1]FloodArchive!$A$2:$N$6000,3,FALSE)</f>
        <v>Philippines</v>
      </c>
      <c r="C3347" s="22" t="s">
        <v>6251</v>
      </c>
      <c r="D3347" s="24">
        <f>VLOOKUP(A3347,[1]FloodArchive!$A$2:$P$6000,8,FALSE)</f>
        <v>34538</v>
      </c>
      <c r="E3347" s="24">
        <f>VLOOKUP(A3347,[1]FloodArchive!$A$2:$P$6000,9,FALSE)</f>
        <v>34549</v>
      </c>
      <c r="F3347" s="25">
        <f t="shared" si="162"/>
        <v>12</v>
      </c>
      <c r="G3347" s="23">
        <f>VLOOKUP(A3347,[1]FloodArchive!$A$2:$P$6000,11,FALSE)</f>
        <v>37</v>
      </c>
      <c r="H3347" s="23">
        <f>VLOOKUP(A3347,[1]FloodArchive!$A$2:$P$6000,12,FALSE)</f>
        <v>264837</v>
      </c>
      <c r="I3347" s="36">
        <v>10425000</v>
      </c>
      <c r="J3347" s="23" t="str">
        <f>VLOOKUP(A3347,[1]FloodArchive!$A$2:$P$6000,13,FALSE)</f>
        <v>Tropical cyclone</v>
      </c>
      <c r="K3347" s="26">
        <f>VLOOKUP(A3347,[1]FloodArchive!$A$2:$P$6003,14,FALSE)</f>
        <v>1</v>
      </c>
      <c r="L3347" s="23">
        <f>VLOOKUP(A3347,[1]FloodArchive!$A$2:$P$6000,7,FALSE)</f>
        <v>22004.15</v>
      </c>
      <c r="M3347" s="27">
        <f t="shared" si="163"/>
        <v>5.4216858428757186</v>
      </c>
      <c r="N3347" s="23">
        <f>VLOOKUP(A3347,[1]FloodArchive!$A$2:$P$6000,5,FALSE)</f>
        <v>120.804</v>
      </c>
      <c r="O3347" s="23">
        <f>VLOOKUP(A3347,[1]FloodArchive!$A$2:$P$6000,6,FALSE)</f>
        <v>15.6143</v>
      </c>
      <c r="P3347" s="33" t="s">
        <v>6252</v>
      </c>
    </row>
    <row r="3348" spans="1:16" ht="39.950000000000003" customHeight="1" x14ac:dyDescent="0.2">
      <c r="A3348" s="138">
        <f t="shared" si="164"/>
        <v>868</v>
      </c>
      <c r="B3348" s="21" t="str">
        <f>VLOOKUP(A3348,[1]FloodArchive!$A$2:$N$6000,3,FALSE)</f>
        <v>Philippines</v>
      </c>
      <c r="C3348" s="22" t="s">
        <v>6253</v>
      </c>
      <c r="D3348" s="24">
        <f>VLOOKUP(A3348,[1]FloodArchive!$A$2:$P$6000,8,FALSE)</f>
        <v>34537</v>
      </c>
      <c r="E3348" s="24">
        <f>VLOOKUP(A3348,[1]FloodArchive!$A$2:$P$6000,9,FALSE)</f>
        <v>34548</v>
      </c>
      <c r="F3348" s="25">
        <f t="shared" si="162"/>
        <v>12</v>
      </c>
      <c r="G3348" s="23">
        <f>VLOOKUP(A3348,[1]FloodArchive!$A$2:$P$6000,11,FALSE)</f>
        <v>2</v>
      </c>
      <c r="H3348" s="23">
        <f>VLOOKUP(A3348,[1]FloodArchive!$A$2:$P$6000,12,FALSE)</f>
        <v>18000</v>
      </c>
      <c r="I3348" s="36">
        <v>1600000</v>
      </c>
      <c r="J3348" s="23" t="str">
        <f>VLOOKUP(A3348,[1]FloodArchive!$A$2:$P$6000,13,FALSE)</f>
        <v>Monsoonal Rain</v>
      </c>
      <c r="K3348" s="26">
        <f>VLOOKUP(A3348,[1]FloodArchive!$A$2:$P$6003,14,FALSE)</f>
        <v>1</v>
      </c>
      <c r="L3348" s="23">
        <f>VLOOKUP(A3348,[1]FloodArchive!$A$2:$P$6000,7,FALSE)</f>
        <v>25394.77</v>
      </c>
      <c r="M3348" s="27">
        <f t="shared" si="163"/>
        <v>5.4839255298323168</v>
      </c>
      <c r="N3348" s="23">
        <f>VLOOKUP(A3348,[1]FloodArchive!$A$2:$P$6000,5,FALSE)</f>
        <v>122.982</v>
      </c>
      <c r="O3348" s="23">
        <f>VLOOKUP(A3348,[1]FloodArchive!$A$2:$P$6000,6,FALSE)</f>
        <v>10.016999999999999</v>
      </c>
      <c r="P3348" s="33"/>
    </row>
    <row r="3349" spans="1:16" ht="39.950000000000003" customHeight="1" x14ac:dyDescent="0.2">
      <c r="A3349" s="138">
        <f t="shared" si="164"/>
        <v>867</v>
      </c>
      <c r="B3349" s="21" t="str">
        <f>VLOOKUP(A3349,[1]FloodArchive!$A$2:$N$6000,3,FALSE)</f>
        <v>China</v>
      </c>
      <c r="C3349" s="22" t="s">
        <v>6254</v>
      </c>
      <c r="D3349" s="24">
        <f>VLOOKUP(A3349,[1]FloodArchive!$A$2:$P$6000,8,FALSE)</f>
        <v>34538</v>
      </c>
      <c r="E3349" s="24">
        <f>VLOOKUP(A3349,[1]FloodArchive!$A$2:$P$6000,9,FALSE)</f>
        <v>34559</v>
      </c>
      <c r="F3349" s="25">
        <f t="shared" si="162"/>
        <v>22</v>
      </c>
      <c r="G3349" s="23">
        <f>VLOOKUP(A3349,[1]FloodArchive!$A$2:$P$6000,11,FALSE)</f>
        <v>128</v>
      </c>
      <c r="H3349" s="23">
        <f>VLOOKUP(A3349,[1]FloodArchive!$A$2:$P$6000,12,FALSE)</f>
        <v>2000000</v>
      </c>
      <c r="I3349" s="36">
        <v>1500000000</v>
      </c>
      <c r="J3349" s="23" t="str">
        <f>VLOOKUP(A3349,[1]FloodArchive!$A$2:$P$6000,13,FALSE)</f>
        <v>Heavy rain</v>
      </c>
      <c r="K3349" s="26">
        <f>VLOOKUP(A3349,[1]FloodArchive!$A$2:$P$6003,14,FALSE)</f>
        <v>2</v>
      </c>
      <c r="L3349" s="23">
        <f>VLOOKUP(A3349,[1]FloodArchive!$A$2:$P$6000,7,FALSE)</f>
        <v>1066165.02</v>
      </c>
      <c r="M3349" s="27">
        <f t="shared" si="163"/>
        <v>7.6712771060630649</v>
      </c>
      <c r="N3349" s="23">
        <f>VLOOKUP(A3349,[1]FloodArchive!$A$2:$P$6000,5,FALSE)</f>
        <v>125.126</v>
      </c>
      <c r="O3349" s="23">
        <f>VLOOKUP(A3349,[1]FloodArchive!$A$2:$P$6000,6,FALSE)</f>
        <v>46.154400000000003</v>
      </c>
      <c r="P3349" s="33" t="s">
        <v>6255</v>
      </c>
    </row>
    <row r="3350" spans="1:16" ht="39.950000000000003" customHeight="1" x14ac:dyDescent="0.2">
      <c r="A3350" s="138">
        <f t="shared" si="164"/>
        <v>866</v>
      </c>
      <c r="B3350" s="21" t="str">
        <f>VLOOKUP(A3350,[1]FloodArchive!$A$2:$N$6000,3,FALSE)</f>
        <v>China</v>
      </c>
      <c r="C3350" s="22" t="s">
        <v>6256</v>
      </c>
      <c r="D3350" s="24">
        <f>VLOOKUP(A3350,[1]FloodArchive!$A$2:$P$6000,8,FALSE)</f>
        <v>34537</v>
      </c>
      <c r="E3350" s="24">
        <f>VLOOKUP(A3350,[1]FloodArchive!$A$2:$P$6000,9,FALSE)</f>
        <v>34542</v>
      </c>
      <c r="F3350" s="25">
        <f t="shared" si="162"/>
        <v>6</v>
      </c>
      <c r="G3350" s="23">
        <f>VLOOKUP(A3350,[1]FloodArchive!$A$2:$P$6000,11,FALSE)</f>
        <v>10</v>
      </c>
      <c r="H3350" s="23">
        <f>VLOOKUP(A3350,[1]FloodArchive!$A$2:$P$6000,12,FALSE)</f>
        <v>2000</v>
      </c>
      <c r="I3350" s="36"/>
      <c r="J3350" s="23" t="str">
        <f>VLOOKUP(A3350,[1]FloodArchive!$A$2:$P$6000,13,FALSE)</f>
        <v>Heavy rain</v>
      </c>
      <c r="K3350" s="26">
        <f>VLOOKUP(A3350,[1]FloodArchive!$A$2:$P$6003,14,FALSE)</f>
        <v>2</v>
      </c>
      <c r="L3350" s="23">
        <f>VLOOKUP(A3350,[1]FloodArchive!$A$2:$P$6000,7,FALSE)</f>
        <v>2987.02</v>
      </c>
      <c r="M3350" s="27">
        <f t="shared" si="163"/>
        <v>4.5544193765394532</v>
      </c>
      <c r="N3350" s="23">
        <f>VLOOKUP(A3350,[1]FloodArchive!$A$2:$P$6000,5,FALSE)</f>
        <v>114.116</v>
      </c>
      <c r="O3350" s="23">
        <f>VLOOKUP(A3350,[1]FloodArchive!$A$2:$P$6000,6,FALSE)</f>
        <v>22.4405</v>
      </c>
      <c r="P3350" s="33" t="s">
        <v>6257</v>
      </c>
    </row>
    <row r="3351" spans="1:16" ht="39.950000000000003" customHeight="1" x14ac:dyDescent="0.2">
      <c r="A3351" s="138">
        <f t="shared" si="164"/>
        <v>865</v>
      </c>
      <c r="B3351" s="21" t="str">
        <f>VLOOKUP(A3351,[1]FloodArchive!$A$2:$N$6000,3,FALSE)</f>
        <v>Vietnam</v>
      </c>
      <c r="C3351" s="22" t="s">
        <v>6258</v>
      </c>
      <c r="D3351" s="24">
        <f>VLOOKUP(A3351,[1]FloodArchive!$A$2:$P$6000,8,FALSE)</f>
        <v>34530</v>
      </c>
      <c r="E3351" s="24">
        <f>VLOOKUP(A3351,[1]FloodArchive!$A$2:$P$6000,9,FALSE)</f>
        <v>34546</v>
      </c>
      <c r="F3351" s="25">
        <f t="shared" si="162"/>
        <v>17</v>
      </c>
      <c r="G3351" s="23">
        <f>VLOOKUP(A3351,[1]FloodArchive!$A$2:$P$6000,11,FALSE)</f>
        <v>21</v>
      </c>
      <c r="H3351" s="23">
        <f>VLOOKUP(A3351,[1]FloodArchive!$A$2:$P$6000,12,FALSE)</f>
        <v>172</v>
      </c>
      <c r="I3351" s="36">
        <v>2300000</v>
      </c>
      <c r="J3351" s="23" t="str">
        <f>VLOOKUP(A3351,[1]FloodArchive!$A$2:$P$6000,13,FALSE)</f>
        <v>Heavy rain</v>
      </c>
      <c r="K3351" s="26">
        <f>VLOOKUP(A3351,[1]FloodArchive!$A$2:$P$6003,14,FALSE)</f>
        <v>2</v>
      </c>
      <c r="L3351" s="23">
        <f>VLOOKUP(A3351,[1]FloodArchive!$A$2:$P$6000,7,FALSE)</f>
        <v>17601.27</v>
      </c>
      <c r="M3351" s="27">
        <f t="shared" si="163"/>
        <v>5.7770229220207892</v>
      </c>
      <c r="N3351" s="23">
        <f>VLOOKUP(A3351,[1]FloodArchive!$A$2:$P$6000,5,FALSE)</f>
        <v>102.98</v>
      </c>
      <c r="O3351" s="23">
        <f>VLOOKUP(A3351,[1]FloodArchive!$A$2:$P$6000,6,FALSE)</f>
        <v>21.817499999999999</v>
      </c>
      <c r="P3351" s="33" t="s">
        <v>6259</v>
      </c>
    </row>
    <row r="3352" spans="1:16" ht="39.950000000000003" customHeight="1" x14ac:dyDescent="0.2">
      <c r="A3352" s="138">
        <f t="shared" si="164"/>
        <v>864</v>
      </c>
      <c r="B3352" s="21" t="str">
        <f>VLOOKUP(A3352,[1]FloodArchive!$A$2:$N$6000,3,FALSE)</f>
        <v>Philippines</v>
      </c>
      <c r="C3352" s="22" t="s">
        <v>6260</v>
      </c>
      <c r="D3352" s="24">
        <f>VLOOKUP(A3352,[1]FloodArchive!$A$2:$P$6000,8,FALSE)</f>
        <v>34530</v>
      </c>
      <c r="E3352" s="24">
        <f>VLOOKUP(A3352,[1]FloodArchive!$A$2:$P$6000,9,FALSE)</f>
        <v>34535</v>
      </c>
      <c r="F3352" s="25">
        <f t="shared" si="162"/>
        <v>6</v>
      </c>
      <c r="G3352" s="23">
        <f>VLOOKUP(A3352,[1]FloodArchive!$A$2:$P$6000,11,FALSE)</f>
        <v>8</v>
      </c>
      <c r="H3352" s="23">
        <f>VLOOKUP(A3352,[1]FloodArchive!$A$2:$P$6000,12,FALSE)</f>
        <v>114674</v>
      </c>
      <c r="I3352" s="36"/>
      <c r="J3352" s="23" t="str">
        <f>VLOOKUP(A3352,[1]FloodArchive!$A$2:$P$6000,13,FALSE)</f>
        <v>Tropical cyclone</v>
      </c>
      <c r="K3352" s="26">
        <f>VLOOKUP(A3352,[1]FloodArchive!$A$2:$P$6003,14,FALSE)</f>
        <v>1</v>
      </c>
      <c r="L3352" s="23">
        <f>VLOOKUP(A3352,[1]FloodArchive!$A$2:$P$6000,7,FALSE)</f>
        <v>12359.24</v>
      </c>
      <c r="M3352" s="27">
        <f t="shared" si="163"/>
        <v>4.8701430161239605</v>
      </c>
      <c r="N3352" s="23">
        <f>VLOOKUP(A3352,[1]FloodArchive!$A$2:$P$6000,5,FALSE)</f>
        <v>120.621</v>
      </c>
      <c r="O3352" s="23">
        <f>VLOOKUP(A3352,[1]FloodArchive!$A$2:$P$6000,6,FALSE)</f>
        <v>15.129099999999999</v>
      </c>
      <c r="P3352" s="33"/>
    </row>
    <row r="3353" spans="1:16" ht="39.950000000000003" customHeight="1" x14ac:dyDescent="0.2">
      <c r="A3353" s="138">
        <f t="shared" si="164"/>
        <v>863</v>
      </c>
      <c r="B3353" s="21" t="str">
        <f>VLOOKUP(A3353,[1]FloodArchive!$A$2:$N$6000,3,FALSE)</f>
        <v>Pakistan</v>
      </c>
      <c r="C3353" s="22" t="s">
        <v>6261</v>
      </c>
      <c r="D3353" s="24">
        <f>VLOOKUP(A3353,[1]FloodArchive!$A$2:$P$6000,8,FALSE)</f>
        <v>34526</v>
      </c>
      <c r="E3353" s="24">
        <f>VLOOKUP(A3353,[1]FloodArchive!$A$2:$P$6000,9,FALSE)</f>
        <v>34593</v>
      </c>
      <c r="F3353" s="25">
        <f t="shared" si="162"/>
        <v>68</v>
      </c>
      <c r="G3353" s="23">
        <f>VLOOKUP(A3353,[1]FloodArchive!$A$2:$P$6000,11,FALSE)</f>
        <v>333</v>
      </c>
      <c r="H3353" s="23">
        <f>VLOOKUP(A3353,[1]FloodArchive!$A$2:$P$6000,12,FALSE)</f>
        <v>30000</v>
      </c>
      <c r="I3353" s="36">
        <v>330000000</v>
      </c>
      <c r="J3353" s="23" t="str">
        <f>VLOOKUP(A3353,[1]FloodArchive!$A$2:$P$6000,13,FALSE)</f>
        <v>Monsoonal rain</v>
      </c>
      <c r="K3353" s="26">
        <f>VLOOKUP(A3353,[1]FloodArchive!$A$2:$P$6003,14,FALSE)</f>
        <v>1</v>
      </c>
      <c r="L3353" s="23">
        <f>VLOOKUP(A3353,[1]FloodArchive!$A$2:$P$6000,7,FALSE)</f>
        <v>343251.55</v>
      </c>
      <c r="M3353" s="27">
        <f t="shared" si="163"/>
        <v>7.3681214197364477</v>
      </c>
      <c r="N3353" s="23">
        <f>VLOOKUP(A3353,[1]FloodArchive!$A$2:$P$6000,5,FALSE)</f>
        <v>71.103399999999993</v>
      </c>
      <c r="O3353" s="23">
        <f>VLOOKUP(A3353,[1]FloodArchive!$A$2:$P$6000,6,FALSE)</f>
        <v>28.915600000000001</v>
      </c>
      <c r="P3353" s="33" t="s">
        <v>6262</v>
      </c>
    </row>
    <row r="3354" spans="1:16" ht="39.950000000000003" customHeight="1" x14ac:dyDescent="0.2">
      <c r="A3354" s="138">
        <f t="shared" si="164"/>
        <v>862</v>
      </c>
      <c r="B3354" s="21" t="str">
        <f>VLOOKUP(A3354,[1]FloodArchive!$A$2:$N$6000,3,FALSE)</f>
        <v>China</v>
      </c>
      <c r="C3354" s="22" t="s">
        <v>2561</v>
      </c>
      <c r="D3354" s="24">
        <f>VLOOKUP(A3354,[1]FloodArchive!$A$2:$P$6000,8,FALSE)</f>
        <v>34526</v>
      </c>
      <c r="E3354" s="24">
        <f>VLOOKUP(A3354,[1]FloodArchive!$A$2:$P$6000,9,FALSE)</f>
        <v>34533</v>
      </c>
      <c r="F3354" s="25">
        <f t="shared" si="162"/>
        <v>8</v>
      </c>
      <c r="G3354" s="23">
        <f>VLOOKUP(A3354,[1]FloodArchive!$A$2:$P$6000,11,FALSE)</f>
        <v>41</v>
      </c>
      <c r="H3354" s="23">
        <f>VLOOKUP(A3354,[1]FloodArchive!$A$2:$P$6000,12,FALSE)</f>
        <v>0</v>
      </c>
      <c r="I3354" s="36">
        <v>95000000</v>
      </c>
      <c r="J3354" s="23" t="str">
        <f>VLOOKUP(A3354,[1]FloodArchive!$A$2:$P$6000,13,FALSE)</f>
        <v>Heavy rain</v>
      </c>
      <c r="K3354" s="26">
        <f>VLOOKUP(A3354,[1]FloodArchive!$A$2:$P$6003,14,FALSE)</f>
        <v>1</v>
      </c>
      <c r="L3354" s="23">
        <f>VLOOKUP(A3354,[1]FloodArchive!$A$2:$P$6000,7,FALSE)</f>
        <v>183806.7</v>
      </c>
      <c r="M3354" s="27">
        <f t="shared" si="163"/>
        <v>6.1674513249451675</v>
      </c>
      <c r="N3354" s="23">
        <f>VLOOKUP(A3354,[1]FloodArchive!$A$2:$P$6000,5,FALSE)</f>
        <v>112.268</v>
      </c>
      <c r="O3354" s="23">
        <f>VLOOKUP(A3354,[1]FloodArchive!$A$2:$P$6000,6,FALSE)</f>
        <v>31.197299999999998</v>
      </c>
      <c r="P3354" s="33" t="s">
        <v>6263</v>
      </c>
    </row>
    <row r="3355" spans="1:16" ht="39.950000000000003" customHeight="1" x14ac:dyDescent="0.2">
      <c r="A3355" s="138">
        <f t="shared" si="164"/>
        <v>861</v>
      </c>
      <c r="B3355" s="21" t="str">
        <f>VLOOKUP(A3355,[1]FloodArchive!$A$2:$N$6000,3,FALSE)</f>
        <v>Philippines</v>
      </c>
      <c r="C3355" s="22" t="s">
        <v>6264</v>
      </c>
      <c r="D3355" s="24">
        <f>VLOOKUP(A3355,[1]FloodArchive!$A$2:$P$6000,8,FALSE)</f>
        <v>34525</v>
      </c>
      <c r="E3355" s="24">
        <f>VLOOKUP(A3355,[1]FloodArchive!$A$2:$P$6000,9,FALSE)</f>
        <v>34531</v>
      </c>
      <c r="F3355" s="25">
        <f t="shared" si="162"/>
        <v>7</v>
      </c>
      <c r="G3355" s="23">
        <f>VLOOKUP(A3355,[1]FloodArchive!$A$2:$P$6000,11,FALSE)</f>
        <v>0</v>
      </c>
      <c r="H3355" s="23">
        <f>VLOOKUP(A3355,[1]FloodArchive!$A$2:$P$6000,12,FALSE)</f>
        <v>0</v>
      </c>
      <c r="I3355" s="36">
        <v>444000</v>
      </c>
      <c r="J3355" s="23" t="str">
        <f>VLOOKUP(A3355,[1]FloodArchive!$A$2:$P$6000,13,FALSE)</f>
        <v>Tropical cyclone</v>
      </c>
      <c r="K3355" s="26">
        <f>VLOOKUP(A3355,[1]FloodArchive!$A$2:$P$6003,14,FALSE)</f>
        <v>1</v>
      </c>
      <c r="L3355" s="23">
        <f>VLOOKUP(A3355,[1]FloodArchive!$A$2:$P$6000,7,FALSE)</f>
        <v>37086.97</v>
      </c>
      <c r="M3355" s="27">
        <f t="shared" si="163"/>
        <v>5.4143193929968536</v>
      </c>
      <c r="N3355" s="23">
        <f>VLOOKUP(A3355,[1]FloodArchive!$A$2:$P$6000,5,FALSE)</f>
        <v>121.04600000000001</v>
      </c>
      <c r="O3355" s="23">
        <f>VLOOKUP(A3355,[1]FloodArchive!$A$2:$P$6000,6,FALSE)</f>
        <v>16.7179</v>
      </c>
      <c r="P3355" s="33" t="s">
        <v>6265</v>
      </c>
    </row>
    <row r="3356" spans="1:16" ht="39.950000000000003" customHeight="1" x14ac:dyDescent="0.2">
      <c r="A3356" s="138">
        <f t="shared" si="164"/>
        <v>860</v>
      </c>
      <c r="B3356" s="21" t="str">
        <f>VLOOKUP(A3356,[1]FloodArchive!$A$2:$N$6000,3,FALSE)</f>
        <v>Iran</v>
      </c>
      <c r="C3356" s="22" t="s">
        <v>6266</v>
      </c>
      <c r="D3356" s="24">
        <f>VLOOKUP(A3356,[1]FloodArchive!$A$2:$P$6000,8,FALSE)</f>
        <v>34524</v>
      </c>
      <c r="E3356" s="24">
        <f>VLOOKUP(A3356,[1]FloodArchive!$A$2:$P$6000,9,FALSE)</f>
        <v>34526</v>
      </c>
      <c r="F3356" s="25">
        <f t="shared" si="162"/>
        <v>3</v>
      </c>
      <c r="G3356" s="23">
        <f>VLOOKUP(A3356,[1]FloodArchive!$A$2:$P$6000,11,FALSE)</f>
        <v>24</v>
      </c>
      <c r="H3356" s="23">
        <f>VLOOKUP(A3356,[1]FloodArchive!$A$2:$P$6000,12,FALSE)</f>
        <v>0</v>
      </c>
      <c r="I3356" s="36"/>
      <c r="J3356" s="23" t="str">
        <f>VLOOKUP(A3356,[1]FloodArchive!$A$2:$P$6000,13,FALSE)</f>
        <v>Heavy rain</v>
      </c>
      <c r="K3356" s="26">
        <f>VLOOKUP(A3356,[1]FloodArchive!$A$2:$P$6003,14,FALSE)</f>
        <v>1</v>
      </c>
      <c r="L3356" s="23">
        <f>VLOOKUP(A3356,[1]FloodArchive!$A$2:$P$6000,7,FALSE)</f>
        <v>155500.97</v>
      </c>
      <c r="M3356" s="27">
        <f t="shared" si="163"/>
        <v>5.6688543571779109</v>
      </c>
      <c r="N3356" s="23">
        <f>VLOOKUP(A3356,[1]FloodArchive!$A$2:$P$6000,5,FALSE)</f>
        <v>61.072600000000001</v>
      </c>
      <c r="O3356" s="23">
        <f>VLOOKUP(A3356,[1]FloodArchive!$A$2:$P$6000,6,FALSE)</f>
        <v>27.491299999999999</v>
      </c>
      <c r="P3356" s="33" t="s">
        <v>6267</v>
      </c>
    </row>
    <row r="3357" spans="1:16" ht="39.950000000000003" customHeight="1" x14ac:dyDescent="0.2">
      <c r="A3357" s="138">
        <f t="shared" si="164"/>
        <v>859</v>
      </c>
      <c r="B3357" s="21" t="str">
        <f>VLOOKUP(A3357,[1]FloodArchive!$A$2:$N$6000,3,FALSE)</f>
        <v>Pakistan</v>
      </c>
      <c r="C3357" s="22" t="s">
        <v>6268</v>
      </c>
      <c r="D3357" s="24">
        <f>VLOOKUP(A3357,[1]FloodArchive!$A$2:$P$6000,8,FALSE)</f>
        <v>34519</v>
      </c>
      <c r="E3357" s="24">
        <f>VLOOKUP(A3357,[1]FloodArchive!$A$2:$P$6000,9,FALSE)</f>
        <v>34523</v>
      </c>
      <c r="F3357" s="25">
        <f t="shared" si="162"/>
        <v>5</v>
      </c>
      <c r="G3357" s="23">
        <f>VLOOKUP(A3357,[1]FloodArchive!$A$2:$P$6000,11,FALSE)</f>
        <v>12</v>
      </c>
      <c r="H3357" s="23">
        <f>VLOOKUP(A3357,[1]FloodArchive!$A$2:$P$6000,12,FALSE)</f>
        <v>0</v>
      </c>
      <c r="I3357" s="36"/>
      <c r="J3357" s="23" t="str">
        <f>VLOOKUP(A3357,[1]FloodArchive!$A$2:$P$6000,13,FALSE)</f>
        <v>Heavy rain</v>
      </c>
      <c r="K3357" s="26">
        <f>VLOOKUP(A3357,[1]FloodArchive!$A$2:$P$6003,14,FALSE)</f>
        <v>1</v>
      </c>
      <c r="L3357" s="23">
        <f>VLOOKUP(A3357,[1]FloodArchive!$A$2:$P$6000,7,FALSE)</f>
        <v>21185.79</v>
      </c>
      <c r="M3357" s="27">
        <f t="shared" si="163"/>
        <v>5.0250146674449798</v>
      </c>
      <c r="N3357" s="23">
        <f>VLOOKUP(A3357,[1]FloodArchive!$A$2:$P$6000,5,FALSE)</f>
        <v>67.221199999999996</v>
      </c>
      <c r="O3357" s="23">
        <f>VLOOKUP(A3357,[1]FloodArchive!$A$2:$P$6000,6,FALSE)</f>
        <v>30.332100000000001</v>
      </c>
      <c r="P3357" s="33" t="s">
        <v>6269</v>
      </c>
    </row>
    <row r="3358" spans="1:16" ht="39.950000000000003" customHeight="1" x14ac:dyDescent="0.2">
      <c r="A3358" s="138">
        <f t="shared" si="164"/>
        <v>858</v>
      </c>
      <c r="B3358" s="21" t="str">
        <f>VLOOKUP(A3358,[1]FloodArchive!$A$2:$N$6000,3,FALSE)</f>
        <v>India</v>
      </c>
      <c r="C3358" s="22" t="s">
        <v>6270</v>
      </c>
      <c r="D3358" s="24">
        <f>VLOOKUP(A3358,[1]FloodArchive!$A$2:$P$6000,8,FALSE)</f>
        <v>34518</v>
      </c>
      <c r="E3358" s="24">
        <f>VLOOKUP(A3358,[1]FloodArchive!$A$2:$P$6000,9,FALSE)</f>
        <v>34527</v>
      </c>
      <c r="F3358" s="25">
        <f t="shared" si="162"/>
        <v>10</v>
      </c>
      <c r="G3358" s="23">
        <f>VLOOKUP(A3358,[1]FloodArchive!$A$2:$P$6000,11,FALSE)</f>
        <v>60</v>
      </c>
      <c r="H3358" s="23">
        <f>VLOOKUP(A3358,[1]FloodArchive!$A$2:$P$6000,12,FALSE)</f>
        <v>0</v>
      </c>
      <c r="I3358" s="36"/>
      <c r="J3358" s="23" t="str">
        <f>VLOOKUP(A3358,[1]FloodArchive!$A$2:$P$6000,13,FALSE)</f>
        <v>Monsoonal rain</v>
      </c>
      <c r="K3358" s="26">
        <f>VLOOKUP(A3358,[1]FloodArchive!$A$2:$P$6003,14,FALSE)</f>
        <v>1</v>
      </c>
      <c r="L3358" s="23">
        <f>VLOOKUP(A3358,[1]FloodArchive!$A$2:$P$6000,7,FALSE)</f>
        <v>52338.52</v>
      </c>
      <c r="M3358" s="27">
        <f t="shared" si="163"/>
        <v>5.7188214377360191</v>
      </c>
      <c r="N3358" s="23">
        <f>VLOOKUP(A3358,[1]FloodArchive!$A$2:$P$6000,5,FALSE)</f>
        <v>77.251999999999995</v>
      </c>
      <c r="O3358" s="23">
        <f>VLOOKUP(A3358,[1]FloodArchive!$A$2:$P$6000,6,FALSE)</f>
        <v>31.786899999999999</v>
      </c>
      <c r="P3358" s="33" t="s">
        <v>6271</v>
      </c>
    </row>
    <row r="3359" spans="1:16" ht="39.950000000000003" customHeight="1" x14ac:dyDescent="0.2">
      <c r="A3359" s="138">
        <f t="shared" si="164"/>
        <v>857</v>
      </c>
      <c r="B3359" s="21" t="str">
        <f>VLOOKUP(A3359,[1]FloodArchive!$A$2:$N$6000,3,FALSE)</f>
        <v>Russia</v>
      </c>
      <c r="C3359" s="22" t="s">
        <v>6272</v>
      </c>
      <c r="D3359" s="24">
        <f>VLOOKUP(A3359,[1]FloodArchive!$A$2:$P$6000,8,FALSE)</f>
        <v>34517</v>
      </c>
      <c r="E3359" s="24">
        <f>VLOOKUP(A3359,[1]FloodArchive!$A$2:$P$6000,9,FALSE)</f>
        <v>34522</v>
      </c>
      <c r="F3359" s="25">
        <f t="shared" si="162"/>
        <v>6</v>
      </c>
      <c r="G3359" s="23">
        <f>VLOOKUP(A3359,[1]FloodArchive!$A$2:$P$6000,11,FALSE)</f>
        <v>4</v>
      </c>
      <c r="H3359" s="23">
        <f>VLOOKUP(A3359,[1]FloodArchive!$A$2:$P$6000,12,FALSE)</f>
        <v>0</v>
      </c>
      <c r="I3359" s="36"/>
      <c r="J3359" s="23" t="str">
        <f>VLOOKUP(A3359,[1]FloodArchive!$A$2:$P$6000,13,FALSE)</f>
        <v>Heavy rain</v>
      </c>
      <c r="K3359" s="26">
        <f>VLOOKUP(A3359,[1]FloodArchive!$A$2:$P$6003,14,FALSE)</f>
        <v>1</v>
      </c>
      <c r="L3359" s="23">
        <f>VLOOKUP(A3359,[1]FloodArchive!$A$2:$P$6000,7,FALSE)</f>
        <v>322784.51</v>
      </c>
      <c r="M3359" s="27">
        <f t="shared" si="163"/>
        <v>6.2870639357182574</v>
      </c>
      <c r="N3359" s="23">
        <f>VLOOKUP(A3359,[1]FloodArchive!$A$2:$P$6000,5,FALSE)</f>
        <v>111.60899999999999</v>
      </c>
      <c r="O3359" s="23">
        <f>VLOOKUP(A3359,[1]FloodArchive!$A$2:$P$6000,6,FALSE)</f>
        <v>53.635300000000001</v>
      </c>
      <c r="P3359" s="33" t="s">
        <v>6273</v>
      </c>
    </row>
    <row r="3360" spans="1:16" ht="39.950000000000003" customHeight="1" x14ac:dyDescent="0.2">
      <c r="A3360" s="138">
        <f t="shared" si="164"/>
        <v>856</v>
      </c>
      <c r="B3360" s="21" t="str">
        <f>VLOOKUP(A3360,[1]FloodArchive!$A$2:$N$6000,3,FALSE)</f>
        <v>USA</v>
      </c>
      <c r="C3360" s="22" t="s">
        <v>6274</v>
      </c>
      <c r="D3360" s="24">
        <f>VLOOKUP(A3360,[1]FloodArchive!$A$2:$P$6000,8,FALSE)</f>
        <v>34516</v>
      </c>
      <c r="E3360" s="24">
        <f>VLOOKUP(A3360,[1]FloodArchive!$A$2:$P$6000,9,FALSE)</f>
        <v>34530</v>
      </c>
      <c r="F3360" s="25">
        <f t="shared" si="162"/>
        <v>15</v>
      </c>
      <c r="G3360" s="23">
        <f>VLOOKUP(A3360,[1]FloodArchive!$A$2:$P$6000,11,FALSE)</f>
        <v>32</v>
      </c>
      <c r="H3360" s="23">
        <f>VLOOKUP(A3360,[1]FloodArchive!$A$2:$P$6000,12,FALSE)</f>
        <v>20000</v>
      </c>
      <c r="I3360" s="36" t="s">
        <v>1691</v>
      </c>
      <c r="J3360" s="23" t="str">
        <f>VLOOKUP(A3360,[1]FloodArchive!$A$2:$P$6000,13,FALSE)</f>
        <v>Tropical cyclone</v>
      </c>
      <c r="K3360" s="26">
        <f>VLOOKUP(A3360,[1]FloodArchive!$A$2:$P$6003,14,FALSE)</f>
        <v>1</v>
      </c>
      <c r="L3360" s="23">
        <f>VLOOKUP(A3360,[1]FloodArchive!$A$2:$P$6000,7,FALSE)</f>
        <v>167722.97</v>
      </c>
      <c r="M3360" s="27">
        <f t="shared" si="163"/>
        <v>6.4006838032426794</v>
      </c>
      <c r="N3360" s="23">
        <f>VLOOKUP(A3360,[1]FloodArchive!$A$2:$P$6000,5,FALSE)</f>
        <v>-84.331800000000001</v>
      </c>
      <c r="O3360" s="23">
        <f>VLOOKUP(A3360,[1]FloodArchive!$A$2:$P$6000,6,FALSE)</f>
        <v>31.07</v>
      </c>
      <c r="P3360" s="33" t="s">
        <v>6275</v>
      </c>
    </row>
    <row r="3361" spans="1:16" ht="39.950000000000003" customHeight="1" x14ac:dyDescent="0.2">
      <c r="A3361" s="138">
        <f t="shared" si="164"/>
        <v>855</v>
      </c>
      <c r="B3361" s="21" t="str">
        <f>VLOOKUP(A3361,[1]FloodArchive!$A$2:$N$6000,3,FALSE)</f>
        <v>India</v>
      </c>
      <c r="C3361" s="22" t="s">
        <v>6276</v>
      </c>
      <c r="D3361" s="24">
        <f>VLOOKUP(A3361,[1]FloodArchive!$A$2:$P$6000,8,FALSE)</f>
        <v>34516</v>
      </c>
      <c r="E3361" s="24">
        <f>VLOOKUP(A3361,[1]FloodArchive!$A$2:$P$6000,9,FALSE)</f>
        <v>34539</v>
      </c>
      <c r="F3361" s="25">
        <f t="shared" si="162"/>
        <v>24</v>
      </c>
      <c r="G3361" s="23">
        <f>VLOOKUP(A3361,[1]FloodArchive!$A$2:$P$6000,11,FALSE)</f>
        <v>617</v>
      </c>
      <c r="H3361" s="23">
        <f>VLOOKUP(A3361,[1]FloodArchive!$A$2:$P$6000,12,FALSE)</f>
        <v>800000</v>
      </c>
      <c r="I3361" s="36"/>
      <c r="J3361" s="23" t="str">
        <f>VLOOKUP(A3361,[1]FloodArchive!$A$2:$P$6000,13,FALSE)</f>
        <v>Monsoonal rain</v>
      </c>
      <c r="K3361" s="26">
        <f>VLOOKUP(A3361,[1]FloodArchive!$A$2:$P$6003,14,FALSE)</f>
        <v>1</v>
      </c>
      <c r="L3361" s="23">
        <f>VLOOKUP(A3361,[1]FloodArchive!$A$2:$P$6000,7,FALSE)</f>
        <v>1981837.41</v>
      </c>
      <c r="M3361" s="27">
        <f t="shared" si="163"/>
        <v>7.6772792637901075</v>
      </c>
      <c r="N3361" s="23">
        <f>VLOOKUP(A3361,[1]FloodArchive!$A$2:$P$6000,5,FALSE)</f>
        <v>76.619100000000003</v>
      </c>
      <c r="O3361" s="23">
        <f>VLOOKUP(A3361,[1]FloodArchive!$A$2:$P$6000,6,FALSE)</f>
        <v>20.625800000000002</v>
      </c>
      <c r="P3361" s="33" t="s">
        <v>6277</v>
      </c>
    </row>
    <row r="3362" spans="1:16" ht="39.950000000000003" customHeight="1" x14ac:dyDescent="0.2">
      <c r="A3362" s="138">
        <f t="shared" si="164"/>
        <v>854</v>
      </c>
      <c r="B3362" s="21" t="str">
        <f>VLOOKUP(A3362,[1]FloodArchive!$A$2:$N$6000,3,FALSE)</f>
        <v>South Africa</v>
      </c>
      <c r="C3362" s="22" t="s">
        <v>6278</v>
      </c>
      <c r="D3362" s="24">
        <f>VLOOKUP(A3362,[1]FloodArchive!$A$2:$P$6000,8,FALSE)</f>
        <v>34509</v>
      </c>
      <c r="E3362" s="24">
        <f>VLOOKUP(A3362,[1]FloodArchive!$A$2:$P$6000,9,FALSE)</f>
        <v>34513</v>
      </c>
      <c r="F3362" s="25">
        <f t="shared" si="162"/>
        <v>5</v>
      </c>
      <c r="G3362" s="23">
        <f>VLOOKUP(A3362,[1]FloodArchive!$A$2:$P$6000,11,FALSE)</f>
        <v>2</v>
      </c>
      <c r="H3362" s="23">
        <f>VLOOKUP(A3362,[1]FloodArchive!$A$2:$P$6000,12,FALSE)</f>
        <v>3000</v>
      </c>
      <c r="I3362" s="36"/>
      <c r="J3362" s="23" t="str">
        <f>VLOOKUP(A3362,[1]FloodArchive!$A$2:$P$6000,13,FALSE)</f>
        <v>Heavy rain</v>
      </c>
      <c r="K3362" s="26">
        <f>VLOOKUP(A3362,[1]FloodArchive!$A$2:$P$6003,14,FALSE)</f>
        <v>2</v>
      </c>
      <c r="L3362" s="23">
        <f>VLOOKUP(A3362,[1]FloodArchive!$A$2:$P$6000,7,FALSE)</f>
        <v>11393.12</v>
      </c>
      <c r="M3362" s="27">
        <f t="shared" si="163"/>
        <v>5.056642671685224</v>
      </c>
      <c r="N3362" s="23">
        <f>VLOOKUP(A3362,[1]FloodArchive!$A$2:$P$6000,5,FALSE)</f>
        <v>18.885100000000001</v>
      </c>
      <c r="O3362" s="23">
        <f>VLOOKUP(A3362,[1]FloodArchive!$A$2:$P$6000,6,FALSE)</f>
        <v>-33.953499999999998</v>
      </c>
      <c r="P3362" s="33" t="s">
        <v>6279</v>
      </c>
    </row>
    <row r="3363" spans="1:16" ht="39.950000000000003" customHeight="1" x14ac:dyDescent="0.2">
      <c r="A3363" s="138">
        <f t="shared" si="164"/>
        <v>853</v>
      </c>
      <c r="B3363" s="21" t="str">
        <f>VLOOKUP(A3363,[1]FloodArchive!$A$2:$N$6000,3,FALSE)</f>
        <v>USA</v>
      </c>
      <c r="C3363" s="22" t="s">
        <v>6280</v>
      </c>
      <c r="D3363" s="24">
        <f>VLOOKUP(A3363,[1]FloodArchive!$A$2:$P$6000,8,FALSE)</f>
        <v>34507</v>
      </c>
      <c r="E3363" s="24">
        <f>VLOOKUP(A3363,[1]FloodArchive!$A$2:$P$6000,9,FALSE)</f>
        <v>34512</v>
      </c>
      <c r="F3363" s="25">
        <f t="shared" si="162"/>
        <v>6</v>
      </c>
      <c r="G3363" s="23">
        <f>VLOOKUP(A3363,[1]FloodArchive!$A$2:$P$6000,11,FALSE)</f>
        <v>2</v>
      </c>
      <c r="H3363" s="23">
        <f>VLOOKUP(A3363,[1]FloodArchive!$A$2:$P$6000,12,FALSE)</f>
        <v>0</v>
      </c>
      <c r="I3363" s="36"/>
      <c r="J3363" s="23" t="str">
        <f>VLOOKUP(A3363,[1]FloodArchive!$A$2:$P$6000,13,FALSE)</f>
        <v>Heavy rain</v>
      </c>
      <c r="K3363" s="26">
        <f>VLOOKUP(A3363,[1]FloodArchive!$A$2:$P$6003,14,FALSE)</f>
        <v>1</v>
      </c>
      <c r="L3363" s="23">
        <f>VLOOKUP(A3363,[1]FloodArchive!$A$2:$P$6000,7,FALSE)</f>
        <v>13311.18</v>
      </c>
      <c r="M3363" s="27">
        <f t="shared" si="163"/>
        <v>4.9023678065926202</v>
      </c>
      <c r="N3363" s="23">
        <f>VLOOKUP(A3363,[1]FloodArchive!$A$2:$P$6000,5,FALSE)</f>
        <v>-83.688599999999994</v>
      </c>
      <c r="O3363" s="23">
        <f>VLOOKUP(A3363,[1]FloodArchive!$A$2:$P$6000,6,FALSE)</f>
        <v>37.027200000000001</v>
      </c>
      <c r="P3363" s="33"/>
    </row>
    <row r="3364" spans="1:16" ht="39.950000000000003" customHeight="1" x14ac:dyDescent="0.2">
      <c r="A3364" s="138">
        <f t="shared" si="164"/>
        <v>852</v>
      </c>
      <c r="B3364" s="21" t="str">
        <f>VLOOKUP(A3364,[1]FloodArchive!$A$2:$N$6000,3,FALSE)</f>
        <v>Bangladesh</v>
      </c>
      <c r="C3364" s="22" t="s">
        <v>6281</v>
      </c>
      <c r="D3364" s="24">
        <f>VLOOKUP(A3364,[1]FloodArchive!$A$2:$P$6000,8,FALSE)</f>
        <v>34499</v>
      </c>
      <c r="E3364" s="24">
        <f>VLOOKUP(A3364,[1]FloodArchive!$A$2:$P$6000,9,FALSE)</f>
        <v>34507</v>
      </c>
      <c r="F3364" s="25">
        <f t="shared" si="162"/>
        <v>9</v>
      </c>
      <c r="G3364" s="23">
        <f>VLOOKUP(A3364,[1]FloodArchive!$A$2:$P$6000,11,FALSE)</f>
        <v>1</v>
      </c>
      <c r="H3364" s="23">
        <f>VLOOKUP(A3364,[1]FloodArchive!$A$2:$P$6000,12,FALSE)</f>
        <v>0</v>
      </c>
      <c r="I3364" s="36"/>
      <c r="J3364" s="23" t="str">
        <f>VLOOKUP(A3364,[1]FloodArchive!$A$2:$P$6000,13,FALSE)</f>
        <v>Monsoonal rain</v>
      </c>
      <c r="K3364" s="26">
        <f>VLOOKUP(A3364,[1]FloodArchive!$A$2:$P$6003,14,FALSE)</f>
        <v>1</v>
      </c>
      <c r="L3364" s="23">
        <f>VLOOKUP(A3364,[1]FloodArchive!$A$2:$P$6000,7,FALSE)</f>
        <v>6360.08</v>
      </c>
      <c r="M3364" s="27">
        <f t="shared" si="163"/>
        <v>4.7577050878770537</v>
      </c>
      <c r="N3364" s="23">
        <f>VLOOKUP(A3364,[1]FloodArchive!$A$2:$P$6000,5,FALSE)</f>
        <v>92.070999999999998</v>
      </c>
      <c r="O3364" s="23">
        <f>VLOOKUP(A3364,[1]FloodArchive!$A$2:$P$6000,6,FALSE)</f>
        <v>21.875800000000002</v>
      </c>
      <c r="P3364" s="33" t="s">
        <v>6282</v>
      </c>
    </row>
    <row r="3365" spans="1:16" ht="39.950000000000003" customHeight="1" x14ac:dyDescent="0.2">
      <c r="A3365" s="138">
        <f t="shared" si="164"/>
        <v>851</v>
      </c>
      <c r="B3365" s="21" t="str">
        <f>VLOOKUP(A3365,[1]FloodArchive!$A$2:$N$6000,3,FALSE)</f>
        <v>China</v>
      </c>
      <c r="C3365" s="22" t="s">
        <v>6283</v>
      </c>
      <c r="D3365" s="24">
        <f>VLOOKUP(A3365,[1]FloodArchive!$A$2:$P$6000,8,FALSE)</f>
        <v>34494</v>
      </c>
      <c r="E3365" s="24">
        <f>VLOOKUP(A3365,[1]FloodArchive!$A$2:$P$6000,9,FALSE)</f>
        <v>34514</v>
      </c>
      <c r="F3365" s="25">
        <f t="shared" si="162"/>
        <v>21</v>
      </c>
      <c r="G3365" s="23">
        <f>VLOOKUP(A3365,[1]FloodArchive!$A$2:$P$6000,11,FALSE)</f>
        <v>719</v>
      </c>
      <c r="H3365" s="23">
        <f>VLOOKUP(A3365,[1]FloodArchive!$A$2:$P$6000,12,FALSE)</f>
        <v>0</v>
      </c>
      <c r="I3365" s="36">
        <v>3500000000</v>
      </c>
      <c r="J3365" s="23" t="str">
        <f>VLOOKUP(A3365,[1]FloodArchive!$A$2:$P$6000,13,FALSE)</f>
        <v>Heavy rain</v>
      </c>
      <c r="K3365" s="26">
        <f>VLOOKUP(A3365,[1]FloodArchive!$A$2:$P$6003,14,FALSE)</f>
        <v>2</v>
      </c>
      <c r="L3365" s="23">
        <f>VLOOKUP(A3365,[1]FloodArchive!$A$2:$P$6000,7,FALSE)</f>
        <v>1015419.65</v>
      </c>
      <c r="M3365" s="27">
        <f t="shared" si="163"/>
        <v>7.6298948538430835</v>
      </c>
      <c r="N3365" s="23">
        <f>VLOOKUP(A3365,[1]FloodArchive!$A$2:$P$6000,5,FALSE)</f>
        <v>113.18899999999999</v>
      </c>
      <c r="O3365" s="23">
        <f>VLOOKUP(A3365,[1]FloodArchive!$A$2:$P$6000,6,FALSE)</f>
        <v>25.717700000000001</v>
      </c>
      <c r="P3365" s="33" t="s">
        <v>6284</v>
      </c>
    </row>
    <row r="3366" spans="1:16" ht="39.950000000000003" customHeight="1" x14ac:dyDescent="0.2">
      <c r="A3366" s="138">
        <f t="shared" si="164"/>
        <v>850</v>
      </c>
      <c r="B3366" s="21" t="str">
        <f>VLOOKUP(A3366,[1]FloodArchive!$A$2:$N$6000,3,FALSE)</f>
        <v>Colombia</v>
      </c>
      <c r="C3366" s="22" t="s">
        <v>6285</v>
      </c>
      <c r="D3366" s="24">
        <f>VLOOKUP(A3366,[1]FloodArchive!$A$2:$P$6000,8,FALSE)</f>
        <v>34490</v>
      </c>
      <c r="E3366" s="24">
        <f>VLOOKUP(A3366,[1]FloodArchive!$A$2:$P$6000,9,FALSE)</f>
        <v>34494</v>
      </c>
      <c r="F3366" s="25">
        <f t="shared" si="162"/>
        <v>5</v>
      </c>
      <c r="G3366" s="23">
        <f>VLOOKUP(A3366,[1]FloodArchive!$A$2:$P$6000,11,FALSE)</f>
        <v>2</v>
      </c>
      <c r="H3366" s="23">
        <f>VLOOKUP(A3366,[1]FloodArchive!$A$2:$P$6000,12,FALSE)</f>
        <v>240</v>
      </c>
      <c r="I3366" s="36"/>
      <c r="J3366" s="23" t="str">
        <f>VLOOKUP(A3366,[1]FloodArchive!$A$2:$P$6000,13,FALSE)</f>
        <v>Avalanche related</v>
      </c>
      <c r="K3366" s="26">
        <f>VLOOKUP(A3366,[1]FloodArchive!$A$2:$P$6003,14,FALSE)</f>
        <v>1</v>
      </c>
      <c r="L3366" s="23">
        <f>VLOOKUP(A3366,[1]FloodArchive!$A$2:$P$6000,7,FALSE)</f>
        <v>27784.17</v>
      </c>
      <c r="M3366" s="27">
        <f t="shared" si="163"/>
        <v>5.1427674319175924</v>
      </c>
      <c r="N3366" s="23">
        <f>VLOOKUP(A3366,[1]FloodArchive!$A$2:$P$6000,5,FALSE)</f>
        <v>-76.854699999999994</v>
      </c>
      <c r="O3366" s="23">
        <f>VLOOKUP(A3366,[1]FloodArchive!$A$2:$P$6000,6,FALSE)</f>
        <v>2.1263999999999998</v>
      </c>
      <c r="P3366" s="33" t="s">
        <v>6286</v>
      </c>
    </row>
    <row r="3367" spans="1:16" ht="39.950000000000003" customHeight="1" x14ac:dyDescent="0.2">
      <c r="A3367" s="138">
        <f t="shared" si="164"/>
        <v>849</v>
      </c>
      <c r="B3367" s="21" t="str">
        <f>VLOOKUP(A3367,[1]FloodArchive!$A$2:$N$6000,3,FALSE)</f>
        <v>Bangladesh</v>
      </c>
      <c r="C3367" s="22" t="s">
        <v>6287</v>
      </c>
      <c r="D3367" s="24">
        <f>VLOOKUP(A3367,[1]FloodArchive!$A$2:$P$6000,8,FALSE)</f>
        <v>34486</v>
      </c>
      <c r="E3367" s="24">
        <f>VLOOKUP(A3367,[1]FloodArchive!$A$2:$P$6000,9,FALSE)</f>
        <v>34491</v>
      </c>
      <c r="F3367" s="25">
        <f t="shared" si="162"/>
        <v>6</v>
      </c>
      <c r="G3367" s="23">
        <f>VLOOKUP(A3367,[1]FloodArchive!$A$2:$P$6000,11,FALSE)</f>
        <v>6</v>
      </c>
      <c r="H3367" s="23">
        <f>VLOOKUP(A3367,[1]FloodArchive!$A$2:$P$6000,12,FALSE)</f>
        <v>11000</v>
      </c>
      <c r="I3367" s="36"/>
      <c r="J3367" s="23" t="str">
        <f>VLOOKUP(A3367,[1]FloodArchive!$A$2:$P$6000,13,FALSE)</f>
        <v>Monsoonal rain</v>
      </c>
      <c r="K3367" s="26">
        <f>VLOOKUP(A3367,[1]FloodArchive!$A$2:$P$6003,14,FALSE)</f>
        <v>1</v>
      </c>
      <c r="L3367" s="23">
        <f>VLOOKUP(A3367,[1]FloodArchive!$A$2:$P$6000,7,FALSE)</f>
        <v>11309.84</v>
      </c>
      <c r="M3367" s="27">
        <f t="shared" si="163"/>
        <v>4.8316077114002907</v>
      </c>
      <c r="N3367" s="23">
        <f>VLOOKUP(A3367,[1]FloodArchive!$A$2:$P$6000,5,FALSE)</f>
        <v>91.802999999999997</v>
      </c>
      <c r="O3367" s="23">
        <f>VLOOKUP(A3367,[1]FloodArchive!$A$2:$P$6000,6,FALSE)</f>
        <v>24.645700000000001</v>
      </c>
      <c r="P3367" s="33"/>
    </row>
    <row r="3368" spans="1:16" ht="39.950000000000003" customHeight="1" x14ac:dyDescent="0.2">
      <c r="A3368" s="138">
        <f t="shared" si="164"/>
        <v>848</v>
      </c>
      <c r="B3368" s="21" t="str">
        <f>VLOOKUP(A3368,[1]FloodArchive!$A$2:$N$6000,3,FALSE)</f>
        <v>Armenia</v>
      </c>
      <c r="C3368" s="22" t="s">
        <v>6288</v>
      </c>
      <c r="D3368" s="24">
        <f>VLOOKUP(A3368,[1]FloodArchive!$A$2:$P$6000,8,FALSE)</f>
        <v>34485</v>
      </c>
      <c r="E3368" s="24">
        <f>VLOOKUP(A3368,[1]FloodArchive!$A$2:$P$6000,9,FALSE)</f>
        <v>34486</v>
      </c>
      <c r="F3368" s="25">
        <f t="shared" si="162"/>
        <v>2</v>
      </c>
      <c r="G3368" s="23">
        <f>VLOOKUP(A3368,[1]FloodArchive!$A$2:$P$6000,11,FALSE)</f>
        <v>5</v>
      </c>
      <c r="H3368" s="23">
        <f>VLOOKUP(A3368,[1]FloodArchive!$A$2:$P$6000,12,FALSE)</f>
        <v>400</v>
      </c>
      <c r="I3368" s="36"/>
      <c r="J3368" s="23" t="str">
        <f>VLOOKUP(A3368,[1]FloodArchive!$A$2:$P$6000,13,FALSE)</f>
        <v>Dam/Levy, break or release</v>
      </c>
      <c r="K3368" s="26">
        <f>VLOOKUP(A3368,[1]FloodArchive!$A$2:$P$6003,14,FALSE)</f>
        <v>1</v>
      </c>
      <c r="L3368" s="23">
        <f>VLOOKUP(A3368,[1]FloodArchive!$A$2:$P$6000,7,FALSE)</f>
        <v>3590.36</v>
      </c>
      <c r="M3368" s="27">
        <f t="shared" si="163"/>
        <v>3.8561679924804433</v>
      </c>
      <c r="N3368" s="23">
        <f>VLOOKUP(A3368,[1]FloodArchive!$A$2:$P$6000,5,FALSE)</f>
        <v>44.000100000000003</v>
      </c>
      <c r="O3368" s="23">
        <f>VLOOKUP(A3368,[1]FloodArchive!$A$2:$P$6000,6,FALSE)</f>
        <v>40.7485</v>
      </c>
      <c r="P3368" s="33" t="s">
        <v>6289</v>
      </c>
    </row>
    <row r="3369" spans="1:16" ht="39.950000000000003" customHeight="1" x14ac:dyDescent="0.2">
      <c r="A3369" s="138">
        <f t="shared" si="164"/>
        <v>847</v>
      </c>
      <c r="B3369" s="21" t="str">
        <f>VLOOKUP(A3369,[1]FloodArchive!$A$2:$N$6000,3,FALSE)</f>
        <v>Russia</v>
      </c>
      <c r="C3369" s="22" t="s">
        <v>6290</v>
      </c>
      <c r="D3369" s="24">
        <f>VLOOKUP(A3369,[1]FloodArchive!$A$2:$P$6000,8,FALSE)</f>
        <v>34482</v>
      </c>
      <c r="E3369" s="24">
        <f>VLOOKUP(A3369,[1]FloodArchive!$A$2:$P$6000,9,FALSE)</f>
        <v>34484</v>
      </c>
      <c r="F3369" s="25">
        <f t="shared" si="162"/>
        <v>3</v>
      </c>
      <c r="G3369" s="23">
        <f>VLOOKUP(A3369,[1]FloodArchive!$A$2:$P$6000,11,FALSE)</f>
        <v>2</v>
      </c>
      <c r="H3369" s="23">
        <f>VLOOKUP(A3369,[1]FloodArchive!$A$2:$P$6000,12,FALSE)</f>
        <v>0</v>
      </c>
      <c r="I3369" s="36"/>
      <c r="J3369" s="23" t="str">
        <f>VLOOKUP(A3369,[1]FloodArchive!$A$2:$P$6000,13,FALSE)</f>
        <v>Heavy rain</v>
      </c>
      <c r="K3369" s="26">
        <f>VLOOKUP(A3369,[1]FloodArchive!$A$2:$P$6003,14,FALSE)</f>
        <v>1</v>
      </c>
      <c r="L3369" s="23">
        <f>VLOOKUP(A3369,[1]FloodArchive!$A$2:$P$6000,7,FALSE)</f>
        <v>22905.3</v>
      </c>
      <c r="M3369" s="27">
        <f t="shared" si="163"/>
        <v>4.8370572389999094</v>
      </c>
      <c r="N3369" s="23">
        <f>VLOOKUP(A3369,[1]FloodArchive!$A$2:$P$6000,5,FALSE)</f>
        <v>43.326300000000003</v>
      </c>
      <c r="O3369" s="23">
        <f>VLOOKUP(A3369,[1]FloodArchive!$A$2:$P$6000,6,FALSE)</f>
        <v>55.335099999999997</v>
      </c>
      <c r="P3369" s="33"/>
    </row>
    <row r="3370" spans="1:16" ht="39.950000000000003" customHeight="1" x14ac:dyDescent="0.2">
      <c r="A3370" s="138">
        <f t="shared" si="164"/>
        <v>846</v>
      </c>
      <c r="B3370" s="21" t="str">
        <f>VLOOKUP(A3370,[1]FloodArchive!$A$2:$N$6000,3,FALSE)</f>
        <v>Sri Lanka</v>
      </c>
      <c r="C3370" s="22" t="s">
        <v>6291</v>
      </c>
      <c r="D3370" s="24">
        <f>VLOOKUP(A3370,[1]FloodArchive!$A$2:$P$6000,8,FALSE)</f>
        <v>34479</v>
      </c>
      <c r="E3370" s="24">
        <f>VLOOKUP(A3370,[1]FloodArchive!$A$2:$P$6000,9,FALSE)</f>
        <v>34482</v>
      </c>
      <c r="F3370" s="25">
        <f t="shared" si="162"/>
        <v>4</v>
      </c>
      <c r="G3370" s="23">
        <f>VLOOKUP(A3370,[1]FloodArchive!$A$2:$P$6000,11,FALSE)</f>
        <v>7</v>
      </c>
      <c r="H3370" s="23">
        <f>VLOOKUP(A3370,[1]FloodArchive!$A$2:$P$6000,12,FALSE)</f>
        <v>0</v>
      </c>
      <c r="I3370" s="36"/>
      <c r="J3370" s="23" t="str">
        <f>VLOOKUP(A3370,[1]FloodArchive!$A$2:$P$6000,13,FALSE)</f>
        <v>Monsoonal rain</v>
      </c>
      <c r="K3370" s="26">
        <f>VLOOKUP(A3370,[1]FloodArchive!$A$2:$P$6003,14,FALSE)</f>
        <v>1</v>
      </c>
      <c r="L3370" s="23">
        <f>VLOOKUP(A3370,[1]FloodArchive!$A$2:$P$6000,7,FALSE)</f>
        <v>3394.93</v>
      </c>
      <c r="M3370" s="27">
        <f t="shared" si="163"/>
        <v>4.1328908153267667</v>
      </c>
      <c r="N3370" s="23">
        <f>VLOOKUP(A3370,[1]FloodArchive!$A$2:$P$6000,5,FALSE)</f>
        <v>80.336600000000004</v>
      </c>
      <c r="O3370" s="23">
        <f>VLOOKUP(A3370,[1]FloodArchive!$A$2:$P$6000,6,FALSE)</f>
        <v>6.6134300000000001</v>
      </c>
      <c r="P3370" s="33" t="s">
        <v>5125</v>
      </c>
    </row>
    <row r="3371" spans="1:16" ht="39.950000000000003" customHeight="1" x14ac:dyDescent="0.2">
      <c r="A3371" s="138">
        <f t="shared" si="164"/>
        <v>845</v>
      </c>
      <c r="B3371" s="21" t="str">
        <f>VLOOKUP(A3371,[1]FloodArchive!$A$2:$N$6000,3,FALSE)</f>
        <v>China</v>
      </c>
      <c r="C3371" s="22" t="s">
        <v>6292</v>
      </c>
      <c r="D3371" s="24">
        <f>VLOOKUP(A3371,[1]FloodArchive!$A$2:$P$6000,8,FALSE)</f>
        <v>34455</v>
      </c>
      <c r="E3371" s="24">
        <f>VLOOKUP(A3371,[1]FloodArchive!$A$2:$P$6000,9,FALSE)</f>
        <v>34463</v>
      </c>
      <c r="F3371" s="25">
        <f t="shared" ref="F3371:F3434" si="165">E3371-D3371+1</f>
        <v>9</v>
      </c>
      <c r="G3371" s="23">
        <f>VLOOKUP(A3371,[1]FloodArchive!$A$2:$P$6000,11,FALSE)</f>
        <v>70</v>
      </c>
      <c r="H3371" s="23">
        <f>VLOOKUP(A3371,[1]FloodArchive!$A$2:$P$6000,12,FALSE)</f>
        <v>2000</v>
      </c>
      <c r="I3371" s="36"/>
      <c r="J3371" s="23" t="str">
        <f>VLOOKUP(A3371,[1]FloodArchive!$A$2:$P$6000,13,FALSE)</f>
        <v>Heavy rain</v>
      </c>
      <c r="K3371" s="26">
        <f>VLOOKUP(A3371,[1]FloodArchive!$A$2:$P$6003,14,FALSE)</f>
        <v>2</v>
      </c>
      <c r="L3371" s="23">
        <f>VLOOKUP(A3371,[1]FloodArchive!$A$2:$P$6000,7,FALSE)</f>
        <v>121675.06</v>
      </c>
      <c r="M3371" s="27">
        <f t="shared" si="163"/>
        <v>6.3404740741767505</v>
      </c>
      <c r="N3371" s="23">
        <f>VLOOKUP(A3371,[1]FloodArchive!$A$2:$P$6000,5,FALSE)</f>
        <v>118.128</v>
      </c>
      <c r="O3371" s="23">
        <f>VLOOKUP(A3371,[1]FloodArchive!$A$2:$P$6000,6,FALSE)</f>
        <v>25.939800000000002</v>
      </c>
      <c r="P3371" s="33" t="s">
        <v>6293</v>
      </c>
    </row>
    <row r="3372" spans="1:16" ht="39.950000000000003" customHeight="1" x14ac:dyDescent="0.2">
      <c r="A3372" s="138">
        <f t="shared" si="164"/>
        <v>844</v>
      </c>
      <c r="B3372" s="21" t="str">
        <f>VLOOKUP(A3372,[1]FloodArchive!$A$2:$N$6000,3,FALSE)</f>
        <v>China</v>
      </c>
      <c r="C3372" s="22" t="s">
        <v>6294</v>
      </c>
      <c r="D3372" s="24">
        <f>VLOOKUP(A3372,[1]FloodArchive!$A$2:$P$6000,8,FALSE)</f>
        <v>34455</v>
      </c>
      <c r="E3372" s="24">
        <f>VLOOKUP(A3372,[1]FloodArchive!$A$2:$P$6000,9,FALSE)</f>
        <v>34457</v>
      </c>
      <c r="F3372" s="25">
        <f t="shared" si="165"/>
        <v>3</v>
      </c>
      <c r="G3372" s="23">
        <f>VLOOKUP(A3372,[1]FloodArchive!$A$2:$P$6000,11,FALSE)</f>
        <v>95</v>
      </c>
      <c r="H3372" s="23">
        <f>VLOOKUP(A3372,[1]FloodArchive!$A$2:$P$6000,12,FALSE)</f>
        <v>0</v>
      </c>
      <c r="I3372" s="36">
        <v>161000000</v>
      </c>
      <c r="J3372" s="23" t="str">
        <f>VLOOKUP(A3372,[1]FloodArchive!$A$2:$P$6000,13,FALSE)</f>
        <v>Heavy rain</v>
      </c>
      <c r="K3372" s="26">
        <f>VLOOKUP(A3372,[1]FloodArchive!$A$2:$P$6003,14,FALSE)</f>
        <v>1</v>
      </c>
      <c r="L3372" s="23">
        <f>VLOOKUP(A3372,[1]FloodArchive!$A$2:$P$6000,7,FALSE)</f>
        <v>165721.85999999999</v>
      </c>
      <c r="M3372" s="27">
        <f t="shared" si="163"/>
        <v>5.6965010537316481</v>
      </c>
      <c r="N3372" s="23">
        <f>VLOOKUP(A3372,[1]FloodArchive!$A$2:$P$6000,5,FALSE)</f>
        <v>116.038</v>
      </c>
      <c r="O3372" s="23">
        <f>VLOOKUP(A3372,[1]FloodArchive!$A$2:$P$6000,6,FALSE)</f>
        <v>27.287400000000002</v>
      </c>
      <c r="P3372" s="33" t="s">
        <v>6295</v>
      </c>
    </row>
    <row r="3373" spans="1:16" ht="39.950000000000003" customHeight="1" x14ac:dyDescent="0.2">
      <c r="A3373" s="138">
        <f t="shared" si="164"/>
        <v>843</v>
      </c>
      <c r="B3373" s="21" t="str">
        <f>VLOOKUP(A3373,[1]FloodArchive!$A$2:$N$6000,3,FALSE)</f>
        <v>Uganda</v>
      </c>
      <c r="C3373" s="22" t="s">
        <v>6296</v>
      </c>
      <c r="D3373" s="24">
        <f>VLOOKUP(A3373,[1]FloodArchive!$A$2:$P$6000,8,FALSE)</f>
        <v>34454</v>
      </c>
      <c r="E3373" s="24">
        <f>VLOOKUP(A3373,[1]FloodArchive!$A$2:$P$6000,9,FALSE)</f>
        <v>34456</v>
      </c>
      <c r="F3373" s="25">
        <f t="shared" si="165"/>
        <v>3</v>
      </c>
      <c r="G3373" s="23">
        <f>VLOOKUP(A3373,[1]FloodArchive!$A$2:$P$6000,11,FALSE)</f>
        <v>11</v>
      </c>
      <c r="H3373" s="23">
        <f>VLOOKUP(A3373,[1]FloodArchive!$A$2:$P$6000,12,FALSE)</f>
        <v>0</v>
      </c>
      <c r="I3373" s="36"/>
      <c r="J3373" s="23" t="str">
        <f>VLOOKUP(A3373,[1]FloodArchive!$A$2:$P$6000,13,FALSE)</f>
        <v>Heavy rain</v>
      </c>
      <c r="K3373" s="26">
        <f>VLOOKUP(A3373,[1]FloodArchive!$A$2:$P$6003,14,FALSE)</f>
        <v>1</v>
      </c>
      <c r="L3373" s="23">
        <f>VLOOKUP(A3373,[1]FloodArchive!$A$2:$P$6000,7,FALSE)</f>
        <v>9570.23</v>
      </c>
      <c r="M3373" s="27">
        <f t="shared" si="163"/>
        <v>4.4580436299605113</v>
      </c>
      <c r="N3373" s="23">
        <f>VLOOKUP(A3373,[1]FloodArchive!$A$2:$P$6000,5,FALSE)</f>
        <v>30.133199999999999</v>
      </c>
      <c r="O3373" s="23">
        <f>VLOOKUP(A3373,[1]FloodArchive!$A$2:$P$6000,6,FALSE)</f>
        <v>0.277229</v>
      </c>
      <c r="P3373" s="33" t="s">
        <v>6297</v>
      </c>
    </row>
    <row r="3374" spans="1:16" ht="39.950000000000003" customHeight="1" x14ac:dyDescent="0.2">
      <c r="A3374" s="138">
        <f t="shared" si="164"/>
        <v>842</v>
      </c>
      <c r="B3374" s="21" t="str">
        <f>VLOOKUP(A3374,[1]FloodArchive!$A$2:$N$6000,3,FALSE)</f>
        <v>Bangladesh</v>
      </c>
      <c r="C3374" s="22" t="s">
        <v>6298</v>
      </c>
      <c r="D3374" s="24">
        <f>VLOOKUP(A3374,[1]FloodArchive!$A$2:$P$6000,8,FALSE)</f>
        <v>34443</v>
      </c>
      <c r="E3374" s="24">
        <f>VLOOKUP(A3374,[1]FloodArchive!$A$2:$P$6000,9,FALSE)</f>
        <v>34447</v>
      </c>
      <c r="F3374" s="25">
        <f t="shared" si="165"/>
        <v>5</v>
      </c>
      <c r="G3374" s="23">
        <f>VLOOKUP(A3374,[1]FloodArchive!$A$2:$P$6000,11,FALSE)</f>
        <v>20</v>
      </c>
      <c r="H3374" s="23">
        <f>VLOOKUP(A3374,[1]FloodArchive!$A$2:$P$6000,12,FALSE)</f>
        <v>12000</v>
      </c>
      <c r="I3374" s="36"/>
      <c r="J3374" s="23" t="str">
        <f>VLOOKUP(A3374,[1]FloodArchive!$A$2:$P$6000,13,FALSE)</f>
        <v>Tropical cyclone</v>
      </c>
      <c r="K3374" s="26">
        <f>VLOOKUP(A3374,[1]FloodArchive!$A$2:$P$6003,14,FALSE)</f>
        <v>1</v>
      </c>
      <c r="L3374" s="23">
        <f>VLOOKUP(A3374,[1]FloodArchive!$A$2:$P$6000,7,FALSE)</f>
        <v>22176.39</v>
      </c>
      <c r="M3374" s="27">
        <f t="shared" si="163"/>
        <v>5.0448608549552585</v>
      </c>
      <c r="N3374" s="23">
        <f>VLOOKUP(A3374,[1]FloodArchive!$A$2:$P$6000,5,FALSE)</f>
        <v>92.089500000000001</v>
      </c>
      <c r="O3374" s="23">
        <f>VLOOKUP(A3374,[1]FloodArchive!$A$2:$P$6000,6,FALSE)</f>
        <v>22.517099999999999</v>
      </c>
      <c r="P3374" s="33" t="s">
        <v>6299</v>
      </c>
    </row>
    <row r="3375" spans="1:16" ht="39.950000000000003" customHeight="1" x14ac:dyDescent="0.2">
      <c r="A3375" s="138">
        <f t="shared" si="164"/>
        <v>841</v>
      </c>
      <c r="B3375" s="21" t="str">
        <f>VLOOKUP(A3375,[1]FloodArchive!$A$2:$N$6000,3,FALSE)</f>
        <v>USA</v>
      </c>
      <c r="C3375" s="22" t="s">
        <v>6300</v>
      </c>
      <c r="D3375" s="24">
        <f>VLOOKUP(A3375,[1]FloodArchive!$A$2:$P$6000,8,FALSE)</f>
        <v>34433</v>
      </c>
      <c r="E3375" s="24">
        <f>VLOOKUP(A3375,[1]FloodArchive!$A$2:$P$6000,9,FALSE)</f>
        <v>34442</v>
      </c>
      <c r="F3375" s="25">
        <f t="shared" si="165"/>
        <v>10</v>
      </c>
      <c r="G3375" s="23">
        <f>VLOOKUP(A3375,[1]FloodArchive!$A$2:$P$6000,11,FALSE)</f>
        <v>6</v>
      </c>
      <c r="H3375" s="23">
        <f>VLOOKUP(A3375,[1]FloodArchive!$A$2:$P$6000,12,FALSE)</f>
        <v>4000</v>
      </c>
      <c r="I3375" s="36"/>
      <c r="J3375" s="23" t="str">
        <f>VLOOKUP(A3375,[1]FloodArchive!$A$2:$P$6000,13,FALSE)</f>
        <v>Rain and snowmelt</v>
      </c>
      <c r="K3375" s="26">
        <f>VLOOKUP(A3375,[1]FloodArchive!$A$2:$P$6003,14,FALSE)</f>
        <v>1</v>
      </c>
      <c r="L3375" s="23">
        <f>VLOOKUP(A3375,[1]FloodArchive!$A$2:$P$6000,7,FALSE)</f>
        <v>644301.28</v>
      </c>
      <c r="M3375" s="27">
        <f t="shared" si="163"/>
        <v>6.8090889941375687</v>
      </c>
      <c r="N3375" s="23">
        <f>VLOOKUP(A3375,[1]FloodArchive!$A$2:$P$6000,5,FALSE)</f>
        <v>-97.961299999999994</v>
      </c>
      <c r="O3375" s="23">
        <f>VLOOKUP(A3375,[1]FloodArchive!$A$2:$P$6000,6,FALSE)</f>
        <v>36.8932</v>
      </c>
      <c r="P3375" s="33" t="s">
        <v>6301</v>
      </c>
    </row>
    <row r="3376" spans="1:16" ht="39.950000000000003" customHeight="1" x14ac:dyDescent="0.2">
      <c r="A3376" s="138">
        <f t="shared" si="164"/>
        <v>840</v>
      </c>
      <c r="B3376" s="21" t="str">
        <f>VLOOKUP(A3376,[1]FloodArchive!$A$2:$N$6000,3,FALSE)</f>
        <v>Russia</v>
      </c>
      <c r="C3376" s="22" t="s">
        <v>6302</v>
      </c>
      <c r="D3376" s="24">
        <f>VLOOKUP(A3376,[1]FloodArchive!$A$2:$P$6000,8,FALSE)</f>
        <v>34430</v>
      </c>
      <c r="E3376" s="24">
        <f>VLOOKUP(A3376,[1]FloodArchive!$A$2:$P$6000,9,FALSE)</f>
        <v>34438</v>
      </c>
      <c r="F3376" s="25">
        <f t="shared" si="165"/>
        <v>9</v>
      </c>
      <c r="G3376" s="23">
        <f>VLOOKUP(A3376,[1]FloodArchive!$A$2:$P$6000,11,FALSE)</f>
        <v>13</v>
      </c>
      <c r="H3376" s="23">
        <f>VLOOKUP(A3376,[1]FloodArchive!$A$2:$P$6000,12,FALSE)</f>
        <v>2795</v>
      </c>
      <c r="I3376" s="36"/>
      <c r="J3376" s="23" t="str">
        <f>VLOOKUP(A3376,[1]FloodArchive!$A$2:$P$6000,13,FALSE)</f>
        <v>Snowmelt</v>
      </c>
      <c r="K3376" s="26">
        <f>VLOOKUP(A3376,[1]FloodArchive!$A$2:$P$6003,14,FALSE)</f>
        <v>1</v>
      </c>
      <c r="L3376" s="23">
        <f>VLOOKUP(A3376,[1]FloodArchive!$A$2:$P$6000,7,FALSE)</f>
        <v>463435.11</v>
      </c>
      <c r="M3376" s="27">
        <f t="shared" si="163"/>
        <v>6.620231442435891</v>
      </c>
      <c r="N3376" s="23">
        <f>VLOOKUP(A3376,[1]FloodArchive!$A$2:$P$6000,5,FALSE)</f>
        <v>41.105800000000002</v>
      </c>
      <c r="O3376" s="23">
        <f>VLOOKUP(A3376,[1]FloodArchive!$A$2:$P$6000,6,FALSE)</f>
        <v>49.435400000000001</v>
      </c>
      <c r="P3376" s="33" t="s">
        <v>6303</v>
      </c>
    </row>
    <row r="3377" spans="1:16" ht="39.950000000000003" customHeight="1" x14ac:dyDescent="0.2">
      <c r="A3377" s="138">
        <f t="shared" si="164"/>
        <v>839</v>
      </c>
      <c r="B3377" s="21" t="str">
        <f>VLOOKUP(A3377,[1]FloodArchive!$A$2:$N$6000,3,FALSE)</f>
        <v>Bangladesh</v>
      </c>
      <c r="C3377" s="22" t="s">
        <v>6304</v>
      </c>
      <c r="D3377" s="24">
        <f>VLOOKUP(A3377,[1]FloodArchive!$A$2:$P$6000,8,FALSE)</f>
        <v>34422</v>
      </c>
      <c r="E3377" s="24">
        <f>VLOOKUP(A3377,[1]FloodArchive!$A$2:$P$6000,9,FALSE)</f>
        <v>34426</v>
      </c>
      <c r="F3377" s="25">
        <f t="shared" si="165"/>
        <v>5</v>
      </c>
      <c r="G3377" s="23">
        <f>VLOOKUP(A3377,[1]FloodArchive!$A$2:$P$6000,11,FALSE)</f>
        <v>16</v>
      </c>
      <c r="H3377" s="23">
        <f>VLOOKUP(A3377,[1]FloodArchive!$A$2:$P$6000,12,FALSE)</f>
        <v>100000</v>
      </c>
      <c r="I3377" s="36"/>
      <c r="J3377" s="23" t="str">
        <f>VLOOKUP(A3377,[1]FloodArchive!$A$2:$P$6000,13,FALSE)</f>
        <v>Heavy rain</v>
      </c>
      <c r="K3377" s="26">
        <f>VLOOKUP(A3377,[1]FloodArchive!$A$2:$P$6003,14,FALSE)</f>
        <v>1</v>
      </c>
      <c r="L3377" s="23">
        <f>VLOOKUP(A3377,[1]FloodArchive!$A$2:$P$6000,7,FALSE)</f>
        <v>2275.44</v>
      </c>
      <c r="M3377" s="27">
        <f t="shared" ref="M3377:M3440" si="166">LOG(F3377*K3377*L3377)</f>
        <v>4.0560353926238442</v>
      </c>
      <c r="N3377" s="23">
        <f>VLOOKUP(A3377,[1]FloodArchive!$A$2:$P$6000,5,FALSE)</f>
        <v>89.816000000000003</v>
      </c>
      <c r="O3377" s="23">
        <f>VLOOKUP(A3377,[1]FloodArchive!$A$2:$P$6000,6,FALSE)</f>
        <v>23.9528</v>
      </c>
      <c r="P3377" s="33" t="s">
        <v>6305</v>
      </c>
    </row>
    <row r="3378" spans="1:16" ht="39.950000000000003" customHeight="1" x14ac:dyDescent="0.2">
      <c r="A3378" s="138">
        <f t="shared" si="164"/>
        <v>838</v>
      </c>
      <c r="B3378" s="21" t="str">
        <f>VLOOKUP(A3378,[1]FloodArchive!$A$2:$N$6000,3,FALSE)</f>
        <v>Philippines</v>
      </c>
      <c r="C3378" s="22" t="s">
        <v>6306</v>
      </c>
      <c r="D3378" s="24">
        <f>VLOOKUP(A3378,[1]FloodArchive!$A$2:$P$6000,8,FALSE)</f>
        <v>34411</v>
      </c>
      <c r="E3378" s="24">
        <f>VLOOKUP(A3378,[1]FloodArchive!$A$2:$P$6000,9,FALSE)</f>
        <v>34424</v>
      </c>
      <c r="F3378" s="25">
        <f t="shared" si="165"/>
        <v>14</v>
      </c>
      <c r="G3378" s="23">
        <f>VLOOKUP(A3378,[1]FloodArchive!$A$2:$P$6000,11,FALSE)</f>
        <v>9</v>
      </c>
      <c r="H3378" s="23">
        <f>VLOOKUP(A3378,[1]FloodArchive!$A$2:$P$6000,12,FALSE)</f>
        <v>16821</v>
      </c>
      <c r="I3378" s="36">
        <v>855000</v>
      </c>
      <c r="J3378" s="23" t="str">
        <f>VLOOKUP(A3378,[1]FloodArchive!$A$2:$P$6000,13,FALSE)</f>
        <v>Heavy rain</v>
      </c>
      <c r="K3378" s="26">
        <f>VLOOKUP(A3378,[1]FloodArchive!$A$2:$P$6003,14,FALSE)</f>
        <v>1</v>
      </c>
      <c r="L3378" s="23">
        <f>VLOOKUP(A3378,[1]FloodArchive!$A$2:$P$6000,7,FALSE)</f>
        <v>36858.21</v>
      </c>
      <c r="M3378" s="27">
        <f t="shared" si="166"/>
        <v>5.7126622757854113</v>
      </c>
      <c r="N3378" s="23">
        <f>VLOOKUP(A3378,[1]FloodArchive!$A$2:$P$6000,5,FALSE)</f>
        <v>125.68899999999999</v>
      </c>
      <c r="O3378" s="23">
        <f>VLOOKUP(A3378,[1]FloodArchive!$A$2:$P$6000,6,FALSE)</f>
        <v>8.3821999999999992</v>
      </c>
      <c r="P3378" s="33" t="s">
        <v>6307</v>
      </c>
    </row>
    <row r="3379" spans="1:16" ht="39.950000000000003" customHeight="1" x14ac:dyDescent="0.2">
      <c r="A3379" s="138">
        <f t="shared" si="164"/>
        <v>837</v>
      </c>
      <c r="B3379" s="21" t="str">
        <f>VLOOKUP(A3379,[1]FloodArchive!$A$2:$N$6000,3,FALSE)</f>
        <v>Jordan</v>
      </c>
      <c r="C3379" s="22" t="s">
        <v>6308</v>
      </c>
      <c r="D3379" s="24">
        <f>VLOOKUP(A3379,[1]FloodArchive!$A$2:$P$6000,8,FALSE)</f>
        <v>34417</v>
      </c>
      <c r="E3379" s="24">
        <f>VLOOKUP(A3379,[1]FloodArchive!$A$2:$P$6000,9,FALSE)</f>
        <v>34419</v>
      </c>
      <c r="F3379" s="25">
        <f t="shared" si="165"/>
        <v>3</v>
      </c>
      <c r="G3379" s="23">
        <f>VLOOKUP(A3379,[1]FloodArchive!$A$2:$P$6000,11,FALSE)</f>
        <v>9</v>
      </c>
      <c r="H3379" s="23">
        <f>VLOOKUP(A3379,[1]FloodArchive!$A$2:$P$6000,12,FALSE)</f>
        <v>300</v>
      </c>
      <c r="I3379" s="36"/>
      <c r="J3379" s="23" t="str">
        <f>VLOOKUP(A3379,[1]FloodArchive!$A$2:$P$6000,13,FALSE)</f>
        <v>Heavy rain</v>
      </c>
      <c r="K3379" s="26">
        <f>VLOOKUP(A3379,[1]FloodArchive!$A$2:$P$6003,14,FALSE)</f>
        <v>1</v>
      </c>
      <c r="L3379" s="23">
        <f>VLOOKUP(A3379,[1]FloodArchive!$A$2:$P$6000,7,FALSE)</f>
        <v>3809.42</v>
      </c>
      <c r="M3379" s="27">
        <f t="shared" si="166"/>
        <v>4.0579801122918067</v>
      </c>
      <c r="N3379" s="23">
        <f>VLOOKUP(A3379,[1]FloodArchive!$A$2:$P$6000,5,FALSE)</f>
        <v>35.918100000000003</v>
      </c>
      <c r="O3379" s="23">
        <f>VLOOKUP(A3379,[1]FloodArchive!$A$2:$P$6000,6,FALSE)</f>
        <v>32.4176</v>
      </c>
      <c r="P3379" s="33" t="s">
        <v>6309</v>
      </c>
    </row>
    <row r="3380" spans="1:16" ht="39.950000000000003" customHeight="1" x14ac:dyDescent="0.2">
      <c r="A3380" s="138">
        <f t="shared" si="164"/>
        <v>836</v>
      </c>
      <c r="B3380" s="21" t="str">
        <f>VLOOKUP(A3380,[1]FloodArchive!$A$2:$N$6000,3,FALSE)</f>
        <v>USA</v>
      </c>
      <c r="C3380" s="22" t="s">
        <v>6310</v>
      </c>
      <c r="D3380" s="24">
        <f>VLOOKUP(A3380,[1]FloodArchive!$A$2:$P$6000,8,FALSE)</f>
        <v>34417</v>
      </c>
      <c r="E3380" s="24">
        <f>VLOOKUP(A3380,[1]FloodArchive!$A$2:$P$6000,9,FALSE)</f>
        <v>34421</v>
      </c>
      <c r="F3380" s="25">
        <f t="shared" si="165"/>
        <v>5</v>
      </c>
      <c r="G3380" s="23">
        <f>VLOOKUP(A3380,[1]FloodArchive!$A$2:$P$6000,11,FALSE)</f>
        <v>35</v>
      </c>
      <c r="H3380" s="23">
        <f>VLOOKUP(A3380,[1]FloodArchive!$A$2:$P$6000,12,FALSE)</f>
        <v>0</v>
      </c>
      <c r="I3380" s="36"/>
      <c r="J3380" s="23" t="str">
        <f>VLOOKUP(A3380,[1]FloodArchive!$A$2:$P$6000,13,FALSE)</f>
        <v>Torrential rain</v>
      </c>
      <c r="K3380" s="26">
        <f>VLOOKUP(A3380,[1]FloodArchive!$A$2:$P$6003,14,FALSE)</f>
        <v>1</v>
      </c>
      <c r="L3380" s="23">
        <f>VLOOKUP(A3380,[1]FloodArchive!$A$2:$P$6000,7,FALSE)</f>
        <v>179822.05</v>
      </c>
      <c r="M3380" s="27">
        <f t="shared" si="166"/>
        <v>5.9538129487197677</v>
      </c>
      <c r="N3380" s="23">
        <f>VLOOKUP(A3380,[1]FloodArchive!$A$2:$P$6000,5,FALSE)</f>
        <v>-85.308000000000007</v>
      </c>
      <c r="O3380" s="23">
        <f>VLOOKUP(A3380,[1]FloodArchive!$A$2:$P$6000,6,FALSE)</f>
        <v>33.003399999999999</v>
      </c>
      <c r="P3380" s="33" t="s">
        <v>6311</v>
      </c>
    </row>
    <row r="3381" spans="1:16" ht="39.950000000000003" customHeight="1" x14ac:dyDescent="0.2">
      <c r="A3381" s="138">
        <f t="shared" si="164"/>
        <v>835</v>
      </c>
      <c r="B3381" s="21" t="str">
        <f>VLOOKUP(A3381,[1]FloodArchive!$A$2:$N$6000,3,FALSE)</f>
        <v>Indonesia</v>
      </c>
      <c r="C3381" s="22" t="s">
        <v>6312</v>
      </c>
      <c r="D3381" s="24">
        <f>VLOOKUP(A3381,[1]FloodArchive!$A$2:$P$6000,8,FALSE)</f>
        <v>34416</v>
      </c>
      <c r="E3381" s="24">
        <f>VLOOKUP(A3381,[1]FloodArchive!$A$2:$P$6000,9,FALSE)</f>
        <v>34419</v>
      </c>
      <c r="F3381" s="25">
        <f t="shared" si="165"/>
        <v>4</v>
      </c>
      <c r="G3381" s="23">
        <f>VLOOKUP(A3381,[1]FloodArchive!$A$2:$P$6000,11,FALSE)</f>
        <v>12</v>
      </c>
      <c r="H3381" s="23">
        <f>VLOOKUP(A3381,[1]FloodArchive!$A$2:$P$6000,12,FALSE)</f>
        <v>83125</v>
      </c>
      <c r="I3381" s="36">
        <v>1400000</v>
      </c>
      <c r="J3381" s="23" t="str">
        <f>VLOOKUP(A3381,[1]FloodArchive!$A$2:$P$6000,13,FALSE)</f>
        <v>Heavy rain</v>
      </c>
      <c r="K3381" s="26">
        <f>VLOOKUP(A3381,[1]FloodArchive!$A$2:$P$6003,14,FALSE)</f>
        <v>1</v>
      </c>
      <c r="L3381" s="23">
        <f>VLOOKUP(A3381,[1]FloodArchive!$A$2:$P$6000,7,FALSE)</f>
        <v>36275.49</v>
      </c>
      <c r="M3381" s="27">
        <f t="shared" si="166"/>
        <v>5.161673278815651</v>
      </c>
      <c r="N3381" s="23">
        <f>VLOOKUP(A3381,[1]FloodArchive!$A$2:$P$6000,5,FALSE)</f>
        <v>111.684</v>
      </c>
      <c r="O3381" s="23">
        <f>VLOOKUP(A3381,[1]FloodArchive!$A$2:$P$6000,6,FALSE)</f>
        <v>-7.5023200000000001</v>
      </c>
      <c r="P3381" s="33" t="s">
        <v>6313</v>
      </c>
    </row>
    <row r="3382" spans="1:16" ht="39.950000000000003" customHeight="1" x14ac:dyDescent="0.2">
      <c r="A3382" s="138">
        <f t="shared" si="164"/>
        <v>834</v>
      </c>
      <c r="B3382" s="21" t="str">
        <f>VLOOKUP(A3382,[1]FloodArchive!$A$2:$N$6000,3,FALSE)</f>
        <v>Russia</v>
      </c>
      <c r="C3382" s="22" t="s">
        <v>6314</v>
      </c>
      <c r="D3382" s="24">
        <f>VLOOKUP(A3382,[1]FloodArchive!$A$2:$P$6000,8,FALSE)</f>
        <v>34410</v>
      </c>
      <c r="E3382" s="24">
        <f>VLOOKUP(A3382,[1]FloodArchive!$A$2:$P$6000,9,FALSE)</f>
        <v>34415</v>
      </c>
      <c r="F3382" s="25">
        <f t="shared" si="165"/>
        <v>6</v>
      </c>
      <c r="G3382" s="23">
        <f>VLOOKUP(A3382,[1]FloodArchive!$A$2:$P$6000,11,FALSE)</f>
        <v>7</v>
      </c>
      <c r="H3382" s="23">
        <f>VLOOKUP(A3382,[1]FloodArchive!$A$2:$P$6000,12,FALSE)</f>
        <v>0</v>
      </c>
      <c r="I3382" s="36"/>
      <c r="J3382" s="23" t="str">
        <f>VLOOKUP(A3382,[1]FloodArchive!$A$2:$P$6000,13,FALSE)</f>
        <v>Heavy rain</v>
      </c>
      <c r="K3382" s="26">
        <f>VLOOKUP(A3382,[1]FloodArchive!$A$2:$P$6003,14,FALSE)</f>
        <v>1</v>
      </c>
      <c r="L3382" s="23">
        <f>VLOOKUP(A3382,[1]FloodArchive!$A$2:$P$6000,7,FALSE)</f>
        <v>72009.25</v>
      </c>
      <c r="M3382" s="27">
        <f t="shared" si="166"/>
        <v>5.6355395380083682</v>
      </c>
      <c r="N3382" s="23">
        <f>VLOOKUP(A3382,[1]FloodArchive!$A$2:$P$6000,5,FALSE)</f>
        <v>44.601199999999999</v>
      </c>
      <c r="O3382" s="23">
        <f>VLOOKUP(A3382,[1]FloodArchive!$A$2:$P$6000,6,FALSE)</f>
        <v>46.525700000000001</v>
      </c>
      <c r="P3382" s="33" t="s">
        <v>6315</v>
      </c>
    </row>
    <row r="3383" spans="1:16" ht="39.950000000000003" customHeight="1" x14ac:dyDescent="0.2">
      <c r="A3383" s="138">
        <f t="shared" si="164"/>
        <v>833</v>
      </c>
      <c r="B3383" s="21" t="str">
        <f>VLOOKUP(A3383,[1]FloodArchive!$A$2:$N$6000,3,FALSE)</f>
        <v>Indonesia</v>
      </c>
      <c r="C3383" s="22" t="s">
        <v>6316</v>
      </c>
      <c r="D3383" s="24">
        <f>VLOOKUP(A3383,[1]FloodArchive!$A$2:$P$6000,8,FALSE)</f>
        <v>34405</v>
      </c>
      <c r="E3383" s="24">
        <f>VLOOKUP(A3383,[1]FloodArchive!$A$2:$P$6000,9,FALSE)</f>
        <v>34409</v>
      </c>
      <c r="F3383" s="25">
        <f t="shared" si="165"/>
        <v>5</v>
      </c>
      <c r="G3383" s="23">
        <f>VLOOKUP(A3383,[1]FloodArchive!$A$2:$P$6000,11,FALSE)</f>
        <v>5</v>
      </c>
      <c r="H3383" s="23">
        <f>VLOOKUP(A3383,[1]FloodArchive!$A$2:$P$6000,12,FALSE)</f>
        <v>50000</v>
      </c>
      <c r="I3383" s="36">
        <v>1700000</v>
      </c>
      <c r="J3383" s="23" t="str">
        <f>VLOOKUP(A3383,[1]FloodArchive!$A$2:$P$6000,13,FALSE)</f>
        <v>Heavy rain</v>
      </c>
      <c r="K3383" s="26">
        <f>VLOOKUP(A3383,[1]FloodArchive!$A$2:$P$6003,14,FALSE)</f>
        <v>1</v>
      </c>
      <c r="L3383" s="23">
        <f>VLOOKUP(A3383,[1]FloodArchive!$A$2:$P$6000,7,FALSE)</f>
        <v>1822.72</v>
      </c>
      <c r="M3383" s="27">
        <f t="shared" si="166"/>
        <v>3.9596899632847249</v>
      </c>
      <c r="N3383" s="23">
        <f>VLOOKUP(A3383,[1]FloodArchive!$A$2:$P$6000,5,FALSE)</f>
        <v>118.798</v>
      </c>
      <c r="O3383" s="23">
        <f>VLOOKUP(A3383,[1]FloodArchive!$A$2:$P$6000,6,FALSE)</f>
        <v>-8.4843299999999999</v>
      </c>
      <c r="P3383" s="33" t="s">
        <v>6317</v>
      </c>
    </row>
    <row r="3384" spans="1:16" ht="39.950000000000003" customHeight="1" x14ac:dyDescent="0.2">
      <c r="A3384" s="138">
        <f t="shared" si="164"/>
        <v>832</v>
      </c>
      <c r="B3384" s="21" t="str">
        <f>VLOOKUP(A3384,[1]FloodArchive!$A$2:$N$6000,3,FALSE)</f>
        <v>Iran</v>
      </c>
      <c r="C3384" s="22" t="s">
        <v>6318</v>
      </c>
      <c r="D3384" s="24">
        <f>VLOOKUP(A3384,[1]FloodArchive!$A$2:$P$6000,8,FALSE)</f>
        <v>34404</v>
      </c>
      <c r="E3384" s="24">
        <f>VLOOKUP(A3384,[1]FloodArchive!$A$2:$P$6000,9,FALSE)</f>
        <v>34407</v>
      </c>
      <c r="F3384" s="25">
        <f t="shared" si="165"/>
        <v>4</v>
      </c>
      <c r="G3384" s="23">
        <f>VLOOKUP(A3384,[1]FloodArchive!$A$2:$P$6000,11,FALSE)</f>
        <v>4</v>
      </c>
      <c r="H3384" s="23">
        <f>VLOOKUP(A3384,[1]FloodArchive!$A$2:$P$6000,12,FALSE)</f>
        <v>80</v>
      </c>
      <c r="I3384" s="36"/>
      <c r="J3384" s="23" t="str">
        <f>VLOOKUP(A3384,[1]FloodArchive!$A$2:$P$6000,13,FALSE)</f>
        <v>Heavy rain</v>
      </c>
      <c r="K3384" s="26">
        <f>VLOOKUP(A3384,[1]FloodArchive!$A$2:$P$6003,14,FALSE)</f>
        <v>1</v>
      </c>
      <c r="L3384" s="23">
        <f>VLOOKUP(A3384,[1]FloodArchive!$A$2:$P$6000,7,FALSE)</f>
        <v>26419.01</v>
      </c>
      <c r="M3384" s="27">
        <f t="shared" si="166"/>
        <v>5.0239765305870625</v>
      </c>
      <c r="N3384" s="23">
        <f>VLOOKUP(A3384,[1]FloodArchive!$A$2:$P$6000,5,FALSE)</f>
        <v>59.337200000000003</v>
      </c>
      <c r="O3384" s="23">
        <f>VLOOKUP(A3384,[1]FloodArchive!$A$2:$P$6000,6,FALSE)</f>
        <v>35.365600000000001</v>
      </c>
      <c r="P3384" s="33" t="s">
        <v>6319</v>
      </c>
    </row>
    <row r="3385" spans="1:16" ht="39.950000000000003" customHeight="1" x14ac:dyDescent="0.2">
      <c r="A3385" s="138">
        <f t="shared" si="164"/>
        <v>831</v>
      </c>
      <c r="B3385" s="21" t="str">
        <f>VLOOKUP(A3385,[1]FloodArchive!$A$2:$N$6000,3,FALSE)</f>
        <v>Peru</v>
      </c>
      <c r="C3385" s="22" t="s">
        <v>6320</v>
      </c>
      <c r="D3385" s="24">
        <f>VLOOKUP(A3385,[1]FloodArchive!$A$2:$P$6000,8,FALSE)</f>
        <v>34392</v>
      </c>
      <c r="E3385" s="24">
        <f>VLOOKUP(A3385,[1]FloodArchive!$A$2:$P$6000,9,FALSE)</f>
        <v>34399</v>
      </c>
      <c r="F3385" s="25">
        <f t="shared" si="165"/>
        <v>8</v>
      </c>
      <c r="G3385" s="23">
        <f>VLOOKUP(A3385,[1]FloodArchive!$A$2:$P$6000,11,FALSE)</f>
        <v>17</v>
      </c>
      <c r="H3385" s="23">
        <f>VLOOKUP(A3385,[1]FloodArchive!$A$2:$P$6000,12,FALSE)</f>
        <v>120000</v>
      </c>
      <c r="I3385" s="36"/>
      <c r="J3385" s="23" t="str">
        <f>VLOOKUP(A3385,[1]FloodArchive!$A$2:$P$6000,13,FALSE)</f>
        <v>Heavy rain</v>
      </c>
      <c r="K3385" s="26">
        <f>VLOOKUP(A3385,[1]FloodArchive!$A$2:$P$6003,14,FALSE)</f>
        <v>2</v>
      </c>
      <c r="L3385" s="23">
        <f>VLOOKUP(A3385,[1]FloodArchive!$A$2:$P$6000,7,FALSE)</f>
        <v>27660.41</v>
      </c>
      <c r="M3385" s="27">
        <f t="shared" si="166"/>
        <v>5.6459785958629807</v>
      </c>
      <c r="N3385" s="23">
        <f>VLOOKUP(A3385,[1]FloodArchive!$A$2:$P$6000,5,FALSE)</f>
        <v>-76.008600000000001</v>
      </c>
      <c r="O3385" s="23">
        <f>VLOOKUP(A3385,[1]FloodArchive!$A$2:$P$6000,6,FALSE)</f>
        <v>-12.0008</v>
      </c>
      <c r="P3385" s="33" t="s">
        <v>6321</v>
      </c>
    </row>
    <row r="3386" spans="1:16" ht="39.950000000000003" customHeight="1" x14ac:dyDescent="0.2">
      <c r="A3386" s="138">
        <f t="shared" si="164"/>
        <v>830</v>
      </c>
      <c r="B3386" s="21" t="str">
        <f>VLOOKUP(A3386,[1]FloodArchive!$A$2:$N$6000,3,FALSE)</f>
        <v>Bangladesh</v>
      </c>
      <c r="C3386" s="22" t="s">
        <v>6322</v>
      </c>
      <c r="D3386" s="24">
        <f>VLOOKUP(A3386,[1]FloodArchive!$A$2:$P$6000,8,FALSE)</f>
        <v>34391</v>
      </c>
      <c r="E3386" s="24">
        <f>VLOOKUP(A3386,[1]FloodArchive!$A$2:$P$6000,9,FALSE)</f>
        <v>34395</v>
      </c>
      <c r="F3386" s="25">
        <f t="shared" si="165"/>
        <v>5</v>
      </c>
      <c r="G3386" s="23">
        <f>VLOOKUP(A3386,[1]FloodArchive!$A$2:$P$6000,11,FALSE)</f>
        <v>13</v>
      </c>
      <c r="H3386" s="23">
        <f>VLOOKUP(A3386,[1]FloodArchive!$A$2:$P$6000,12,FALSE)</f>
        <v>0</v>
      </c>
      <c r="I3386" s="36"/>
      <c r="J3386" s="23" t="str">
        <f>VLOOKUP(A3386,[1]FloodArchive!$A$2:$P$6000,13,FALSE)</f>
        <v>Heavy rain</v>
      </c>
      <c r="K3386" s="26">
        <f>VLOOKUP(A3386,[1]FloodArchive!$A$2:$P$6003,14,FALSE)</f>
        <v>1</v>
      </c>
      <c r="L3386" s="23">
        <f>VLOOKUP(A3386,[1]FloodArchive!$A$2:$P$6000,7,FALSE)</f>
        <v>6727.37</v>
      </c>
      <c r="M3386" s="27">
        <f t="shared" si="166"/>
        <v>4.5268153185268245</v>
      </c>
      <c r="N3386" s="23">
        <f>VLOOKUP(A3386,[1]FloodArchive!$A$2:$P$6000,5,FALSE)</f>
        <v>92.034499999999994</v>
      </c>
      <c r="O3386" s="23">
        <f>VLOOKUP(A3386,[1]FloodArchive!$A$2:$P$6000,6,FALSE)</f>
        <v>22.474900000000002</v>
      </c>
      <c r="P3386" s="33" t="s">
        <v>6323</v>
      </c>
    </row>
    <row r="3387" spans="1:16" ht="39.950000000000003" customHeight="1" x14ac:dyDescent="0.2">
      <c r="A3387" s="138">
        <f t="shared" si="164"/>
        <v>829</v>
      </c>
      <c r="B3387" s="21" t="str">
        <f>VLOOKUP(A3387,[1]FloodArchive!$A$2:$N$6000,3,FALSE)</f>
        <v>Indonesia</v>
      </c>
      <c r="C3387" s="22" t="s">
        <v>6324</v>
      </c>
      <c r="D3387" s="24">
        <f>VLOOKUP(A3387,[1]FloodArchive!$A$2:$P$6000,8,FALSE)</f>
        <v>34376</v>
      </c>
      <c r="E3387" s="24">
        <f>VLOOKUP(A3387,[1]FloodArchive!$A$2:$P$6000,9,FALSE)</f>
        <v>34379</v>
      </c>
      <c r="F3387" s="25">
        <f t="shared" si="165"/>
        <v>4</v>
      </c>
      <c r="G3387" s="23">
        <f>VLOOKUP(A3387,[1]FloodArchive!$A$2:$P$6000,11,FALSE)</f>
        <v>5</v>
      </c>
      <c r="H3387" s="23">
        <f>VLOOKUP(A3387,[1]FloodArchive!$A$2:$P$6000,12,FALSE)</f>
        <v>0</v>
      </c>
      <c r="I3387" s="36"/>
      <c r="J3387" s="23" t="str">
        <f>VLOOKUP(A3387,[1]FloodArchive!$A$2:$P$6000,13,FALSE)</f>
        <v>Heavy rain</v>
      </c>
      <c r="K3387" s="26">
        <f>VLOOKUP(A3387,[1]FloodArchive!$A$2:$P$6003,14,FALSE)</f>
        <v>1</v>
      </c>
      <c r="L3387" s="23">
        <f>VLOOKUP(A3387,[1]FloodArchive!$A$2:$P$6000,7,FALSE)</f>
        <v>19421.63</v>
      </c>
      <c r="M3387" s="27">
        <f t="shared" si="166"/>
        <v>4.8903456674817551</v>
      </c>
      <c r="N3387" s="23">
        <f>VLOOKUP(A3387,[1]FloodArchive!$A$2:$P$6000,5,FALSE)</f>
        <v>99.033000000000001</v>
      </c>
      <c r="O3387" s="23">
        <f>VLOOKUP(A3387,[1]FloodArchive!$A$2:$P$6000,6,FALSE)</f>
        <v>3.1255700000000002</v>
      </c>
      <c r="P3387" s="33" t="s">
        <v>6325</v>
      </c>
    </row>
    <row r="3388" spans="1:16" ht="39.950000000000003" customHeight="1" x14ac:dyDescent="0.2">
      <c r="A3388" s="138">
        <f t="shared" si="164"/>
        <v>828</v>
      </c>
      <c r="B3388" s="21" t="str">
        <f>VLOOKUP(A3388,[1]FloodArchive!$A$2:$N$6000,3,FALSE)</f>
        <v>Peru</v>
      </c>
      <c r="C3388" s="22" t="s">
        <v>6326</v>
      </c>
      <c r="D3388" s="24">
        <f>VLOOKUP(A3388,[1]FloodArchive!$A$2:$P$6000,8,FALSE)</f>
        <v>34365</v>
      </c>
      <c r="E3388" s="24">
        <f>VLOOKUP(A3388,[1]FloodArchive!$A$2:$P$6000,9,FALSE)</f>
        <v>34385</v>
      </c>
      <c r="F3388" s="25">
        <f t="shared" si="165"/>
        <v>21</v>
      </c>
      <c r="G3388" s="23">
        <f>VLOOKUP(A3388,[1]FloodArchive!$A$2:$P$6000,11,FALSE)</f>
        <v>63</v>
      </c>
      <c r="H3388" s="23">
        <f>VLOOKUP(A3388,[1]FloodArchive!$A$2:$P$6000,12,FALSE)</f>
        <v>12000</v>
      </c>
      <c r="I3388" s="36"/>
      <c r="J3388" s="23" t="str">
        <f>VLOOKUP(A3388,[1]FloodArchive!$A$2:$P$6000,13,FALSE)</f>
        <v>Heavy rain</v>
      </c>
      <c r="K3388" s="26">
        <f>VLOOKUP(A3388,[1]FloodArchive!$A$2:$P$6003,14,FALSE)</f>
        <v>1</v>
      </c>
      <c r="L3388" s="23">
        <f>VLOOKUP(A3388,[1]FloodArchive!$A$2:$P$6000,7,FALSE)</f>
        <v>609261.38</v>
      </c>
      <c r="M3388" s="27">
        <f t="shared" si="166"/>
        <v>7.1070229445727033</v>
      </c>
      <c r="N3388" s="23">
        <f>VLOOKUP(A3388,[1]FloodArchive!$A$2:$P$6000,5,FALSE)</f>
        <v>-77.048199999999994</v>
      </c>
      <c r="O3388" s="23">
        <f>VLOOKUP(A3388,[1]FloodArchive!$A$2:$P$6000,6,FALSE)</f>
        <v>-8.1302800000000008</v>
      </c>
      <c r="P3388" s="33" t="s">
        <v>6327</v>
      </c>
    </row>
    <row r="3389" spans="1:16" ht="39.950000000000003" customHeight="1" x14ac:dyDescent="0.2">
      <c r="A3389" s="138">
        <f t="shared" si="164"/>
        <v>827</v>
      </c>
      <c r="B3389" s="21" t="str">
        <f>VLOOKUP(A3389,[1]FloodArchive!$A$2:$N$6000,3,FALSE)</f>
        <v>Madagascar</v>
      </c>
      <c r="C3389" s="22" t="s">
        <v>6328</v>
      </c>
      <c r="D3389" s="24">
        <f>VLOOKUP(A3389,[1]FloodArchive!$A$2:$P$6000,8,FALSE)</f>
        <v>34365</v>
      </c>
      <c r="E3389" s="24">
        <f>VLOOKUP(A3389,[1]FloodArchive!$A$2:$P$6000,9,FALSE)</f>
        <v>34381</v>
      </c>
      <c r="F3389" s="25">
        <f t="shared" si="165"/>
        <v>17</v>
      </c>
      <c r="G3389" s="23">
        <f>VLOOKUP(A3389,[1]FloodArchive!$A$2:$P$6000,11,FALSE)</f>
        <v>200</v>
      </c>
      <c r="H3389" s="23">
        <f>VLOOKUP(A3389,[1]FloodArchive!$A$2:$P$6000,12,FALSE)</f>
        <v>50000</v>
      </c>
      <c r="I3389" s="36"/>
      <c r="J3389" s="23" t="str">
        <f>VLOOKUP(A3389,[1]FloodArchive!$A$2:$P$6000,13,FALSE)</f>
        <v>Tropical cyclone</v>
      </c>
      <c r="K3389" s="26">
        <f>VLOOKUP(A3389,[1]FloodArchive!$A$2:$P$6003,14,FALSE)</f>
        <v>1</v>
      </c>
      <c r="L3389" s="23">
        <f>VLOOKUP(A3389,[1]FloodArchive!$A$2:$P$6000,7,FALSE)</f>
        <v>142993.47</v>
      </c>
      <c r="M3389" s="27">
        <f t="shared" si="166"/>
        <v>6.3857651266215205</v>
      </c>
      <c r="N3389" s="23">
        <f>VLOOKUP(A3389,[1]FloodArchive!$A$2:$P$6000,5,FALSE)</f>
        <v>47.716700000000003</v>
      </c>
      <c r="O3389" s="23">
        <f>VLOOKUP(A3389,[1]FloodArchive!$A$2:$P$6000,6,FALSE)</f>
        <v>-18.854099999999999</v>
      </c>
      <c r="P3389" s="33" t="s">
        <v>6329</v>
      </c>
    </row>
    <row r="3390" spans="1:16" ht="39.950000000000003" customHeight="1" x14ac:dyDescent="0.2">
      <c r="A3390" s="138">
        <f t="shared" si="164"/>
        <v>826</v>
      </c>
      <c r="B3390" s="21" t="str">
        <f>VLOOKUP(A3390,[1]FloodArchive!$A$2:$N$6000,3,FALSE)</f>
        <v>Colombia</v>
      </c>
      <c r="C3390" s="22" t="s">
        <v>6330</v>
      </c>
      <c r="D3390" s="24">
        <f>VLOOKUP(A3390,[1]FloodArchive!$A$2:$P$6000,8,FALSE)</f>
        <v>34365</v>
      </c>
      <c r="E3390" s="24">
        <f>VLOOKUP(A3390,[1]FloodArchive!$A$2:$P$6000,9,FALSE)</f>
        <v>34367</v>
      </c>
      <c r="F3390" s="25">
        <f t="shared" si="165"/>
        <v>3</v>
      </c>
      <c r="G3390" s="23">
        <f>VLOOKUP(A3390,[1]FloodArchive!$A$2:$P$6000,11,FALSE)</f>
        <v>16</v>
      </c>
      <c r="H3390" s="23">
        <f>VLOOKUP(A3390,[1]FloodArchive!$A$2:$P$6000,12,FALSE)</f>
        <v>60000</v>
      </c>
      <c r="I3390" s="36"/>
      <c r="J3390" s="23" t="str">
        <f>VLOOKUP(A3390,[1]FloodArchive!$A$2:$P$6000,13,FALSE)</f>
        <v>Heavy rain</v>
      </c>
      <c r="K3390" s="26">
        <f>VLOOKUP(A3390,[1]FloodArchive!$A$2:$P$6003,14,FALSE)</f>
        <v>1</v>
      </c>
      <c r="L3390" s="23">
        <f>VLOOKUP(A3390,[1]FloodArchive!$A$2:$P$6000,7,FALSE)</f>
        <v>4298.62</v>
      </c>
      <c r="M3390" s="27">
        <f t="shared" si="166"/>
        <v>4.1104503097000427</v>
      </c>
      <c r="N3390" s="23">
        <f>VLOOKUP(A3390,[1]FloodArchive!$A$2:$P$6000,5,FALSE)</f>
        <v>-76.2</v>
      </c>
      <c r="O3390" s="23">
        <f>VLOOKUP(A3390,[1]FloodArchive!$A$2:$P$6000,6,FALSE)</f>
        <v>3.5276399999999999</v>
      </c>
      <c r="P3390" s="33" t="s">
        <v>6331</v>
      </c>
    </row>
    <row r="3391" spans="1:16" ht="39.950000000000003" customHeight="1" x14ac:dyDescent="0.2">
      <c r="A3391" s="138">
        <f t="shared" si="164"/>
        <v>825</v>
      </c>
      <c r="B3391" s="21" t="str">
        <f>VLOOKUP(A3391,[1]FloodArchive!$A$2:$N$6000,3,FALSE)</f>
        <v>Indonesia</v>
      </c>
      <c r="C3391" s="22" t="s">
        <v>6332</v>
      </c>
      <c r="D3391" s="24">
        <f>VLOOKUP(A3391,[1]FloodArchive!$A$2:$P$6000,8,FALSE)</f>
        <v>34362</v>
      </c>
      <c r="E3391" s="24">
        <f>VLOOKUP(A3391,[1]FloodArchive!$A$2:$P$6000,9,FALSE)</f>
        <v>34365</v>
      </c>
      <c r="F3391" s="25">
        <f t="shared" si="165"/>
        <v>4</v>
      </c>
      <c r="G3391" s="23">
        <f>VLOOKUP(A3391,[1]FloodArchive!$A$2:$P$6000,11,FALSE)</f>
        <v>2</v>
      </c>
      <c r="H3391" s="23">
        <f>VLOOKUP(A3391,[1]FloodArchive!$A$2:$P$6000,12,FALSE)</f>
        <v>0</v>
      </c>
      <c r="I3391" s="36"/>
      <c r="J3391" s="23" t="str">
        <f>VLOOKUP(A3391,[1]FloodArchive!$A$2:$P$6000,13,FALSE)</f>
        <v>Heavy rain</v>
      </c>
      <c r="K3391" s="26">
        <f>VLOOKUP(A3391,[1]FloodArchive!$A$2:$P$6003,14,FALSE)</f>
        <v>1</v>
      </c>
      <c r="L3391" s="23">
        <f>VLOOKUP(A3391,[1]FloodArchive!$A$2:$P$6000,7,FALSE)</f>
        <v>59036.58</v>
      </c>
      <c r="M3391" s="27">
        <f t="shared" si="166"/>
        <v>5.3731811821119724</v>
      </c>
      <c r="N3391" s="23">
        <f>VLOOKUP(A3391,[1]FloodArchive!$A$2:$P$6000,5,FALSE)</f>
        <v>110.66200000000001</v>
      </c>
      <c r="O3391" s="23">
        <f>VLOOKUP(A3391,[1]FloodArchive!$A$2:$P$6000,6,FALSE)</f>
        <v>-7.3759800000000002</v>
      </c>
      <c r="P3391" s="33" t="s">
        <v>6333</v>
      </c>
    </row>
    <row r="3392" spans="1:16" ht="39.950000000000003" customHeight="1" x14ac:dyDescent="0.2">
      <c r="A3392" s="138">
        <f t="shared" si="164"/>
        <v>824</v>
      </c>
      <c r="B3392" s="21" t="str">
        <f>VLOOKUP(A3392,[1]FloodArchive!$A$2:$N$6000,3,FALSE)</f>
        <v>Papua New Guinea</v>
      </c>
      <c r="C3392" s="22" t="s">
        <v>6334</v>
      </c>
      <c r="D3392" s="24">
        <f>VLOOKUP(A3392,[1]FloodArchive!$A$2:$P$6000,8,FALSE)</f>
        <v>34350</v>
      </c>
      <c r="E3392" s="24">
        <f>VLOOKUP(A3392,[1]FloodArchive!$A$2:$P$6000,9,FALSE)</f>
        <v>34354</v>
      </c>
      <c r="F3392" s="25">
        <f t="shared" si="165"/>
        <v>5</v>
      </c>
      <c r="G3392" s="23">
        <f>VLOOKUP(A3392,[1]FloodArchive!$A$2:$P$6000,11,FALSE)</f>
        <v>9</v>
      </c>
      <c r="H3392" s="23">
        <f>VLOOKUP(A3392,[1]FloodArchive!$A$2:$P$6000,12,FALSE)</f>
        <v>0</v>
      </c>
      <c r="I3392" s="36"/>
      <c r="J3392" s="23" t="str">
        <f>VLOOKUP(A3392,[1]FloodArchive!$A$2:$P$6000,13,FALSE)</f>
        <v>Tropical cyclone</v>
      </c>
      <c r="K3392" s="26">
        <f>VLOOKUP(A3392,[1]FloodArchive!$A$2:$P$6003,14,FALSE)</f>
        <v>1</v>
      </c>
      <c r="L3392" s="23">
        <f>VLOOKUP(A3392,[1]FloodArchive!$A$2:$P$6000,7,FALSE)</f>
        <v>65497.93</v>
      </c>
      <c r="M3392" s="27">
        <f t="shared" si="166"/>
        <v>5.5151975790792029</v>
      </c>
      <c r="N3392" s="23">
        <f>VLOOKUP(A3392,[1]FloodArchive!$A$2:$P$6000,5,FALSE)</f>
        <v>148.53</v>
      </c>
      <c r="O3392" s="23">
        <f>VLOOKUP(A3392,[1]FloodArchive!$A$2:$P$6000,6,FALSE)</f>
        <v>-9.0528700000000004</v>
      </c>
      <c r="P3392" s="33"/>
    </row>
    <row r="3393" spans="1:16" ht="39.950000000000003" customHeight="1" x14ac:dyDescent="0.2">
      <c r="A3393" s="138">
        <f t="shared" si="164"/>
        <v>823</v>
      </c>
      <c r="B3393" s="21" t="str">
        <f>VLOOKUP(A3393,[1]FloodArchive!$A$2:$N$6000,3,FALSE)</f>
        <v>Australia</v>
      </c>
      <c r="C3393" s="22" t="s">
        <v>6335</v>
      </c>
      <c r="D3393" s="24">
        <f>VLOOKUP(A3393,[1]FloodArchive!$A$2:$P$6000,8,FALSE)</f>
        <v>34350</v>
      </c>
      <c r="E3393" s="24">
        <f>VLOOKUP(A3393,[1]FloodArchive!$A$2:$P$6000,9,FALSE)</f>
        <v>34354</v>
      </c>
      <c r="F3393" s="25">
        <f t="shared" si="165"/>
        <v>5</v>
      </c>
      <c r="G3393" s="23">
        <f>VLOOKUP(A3393,[1]FloodArchive!$A$2:$P$6000,11,FALSE)</f>
        <v>13</v>
      </c>
      <c r="H3393" s="23">
        <f>VLOOKUP(A3393,[1]FloodArchive!$A$2:$P$6000,12,FALSE)</f>
        <v>0</v>
      </c>
      <c r="I3393" s="36"/>
      <c r="J3393" s="23" t="str">
        <f>VLOOKUP(A3393,[1]FloodArchive!$A$2:$P$6000,13,FALSE)</f>
        <v>Tropical cyclone</v>
      </c>
      <c r="K3393" s="26">
        <f>VLOOKUP(A3393,[1]FloodArchive!$A$2:$P$6003,14,FALSE)</f>
        <v>1</v>
      </c>
      <c r="L3393" s="23">
        <f>VLOOKUP(A3393,[1]FloodArchive!$A$2:$P$6000,7,FALSE)</f>
        <v>120854.33</v>
      </c>
      <c r="M3393" s="27">
        <f t="shared" si="166"/>
        <v>5.781232219372769</v>
      </c>
      <c r="N3393" s="23">
        <f>VLOOKUP(A3393,[1]FloodArchive!$A$2:$P$6000,5,FALSE)</f>
        <v>151.685</v>
      </c>
      <c r="O3393" s="23">
        <f>VLOOKUP(A3393,[1]FloodArchive!$A$2:$P$6000,6,FALSE)</f>
        <v>-25.262799999999999</v>
      </c>
      <c r="P3393" s="33"/>
    </row>
    <row r="3394" spans="1:16" ht="39.950000000000003" customHeight="1" x14ac:dyDescent="0.2">
      <c r="A3394" s="138">
        <f t="shared" si="164"/>
        <v>822</v>
      </c>
      <c r="B3394" s="21" t="str">
        <f>VLOOKUP(A3394,[1]FloodArchive!$A$2:$N$6000,3,FALSE)</f>
        <v>Indonesia</v>
      </c>
      <c r="C3394" s="22" t="s">
        <v>6336</v>
      </c>
      <c r="D3394" s="24">
        <f>VLOOKUP(A3394,[1]FloodArchive!$A$2:$P$6000,8,FALSE)</f>
        <v>34346</v>
      </c>
      <c r="E3394" s="24">
        <f>VLOOKUP(A3394,[1]FloodArchive!$A$2:$P$6000,9,FALSE)</f>
        <v>34356</v>
      </c>
      <c r="F3394" s="25">
        <f t="shared" si="165"/>
        <v>11</v>
      </c>
      <c r="G3394" s="23">
        <f>VLOOKUP(A3394,[1]FloodArchive!$A$2:$P$6000,11,FALSE)</f>
        <v>10</v>
      </c>
      <c r="H3394" s="23">
        <f>VLOOKUP(A3394,[1]FloodArchive!$A$2:$P$6000,12,FALSE)</f>
        <v>50700</v>
      </c>
      <c r="I3394" s="36">
        <v>1900000</v>
      </c>
      <c r="J3394" s="23" t="str">
        <f>VLOOKUP(A3394,[1]FloodArchive!$A$2:$P$6000,13,FALSE)</f>
        <v>Heavy rain</v>
      </c>
      <c r="K3394" s="26">
        <f>VLOOKUP(A3394,[1]FloodArchive!$A$2:$P$6003,14,FALSE)</f>
        <v>1</v>
      </c>
      <c r="L3394" s="23">
        <f>VLOOKUP(A3394,[1]FloodArchive!$A$2:$P$6000,7,FALSE)</f>
        <v>10207.65</v>
      </c>
      <c r="M3394" s="27">
        <f t="shared" si="166"/>
        <v>5.0503184556972851</v>
      </c>
      <c r="N3394" s="23">
        <f>VLOOKUP(A3394,[1]FloodArchive!$A$2:$P$6000,5,FALSE)</f>
        <v>107.657</v>
      </c>
      <c r="O3394" s="23">
        <f>VLOOKUP(A3394,[1]FloodArchive!$A$2:$P$6000,6,FALSE)</f>
        <v>-6.8399799999999997</v>
      </c>
      <c r="P3394" s="33" t="s">
        <v>6337</v>
      </c>
    </row>
    <row r="3395" spans="1:16" ht="39.950000000000003" customHeight="1" x14ac:dyDescent="0.2">
      <c r="A3395" s="138">
        <f t="shared" si="164"/>
        <v>821</v>
      </c>
      <c r="B3395" s="21" t="str">
        <f>VLOOKUP(A3395,[1]FloodArchive!$A$2:$N$6000,3,FALSE)</f>
        <v>Tanzania</v>
      </c>
      <c r="C3395" s="22" t="s">
        <v>6338</v>
      </c>
      <c r="D3395" s="24">
        <f>VLOOKUP(A3395,[1]FloodArchive!$A$2:$P$6000,8,FALSE)</f>
        <v>34343</v>
      </c>
      <c r="E3395" s="24">
        <f>VLOOKUP(A3395,[1]FloodArchive!$A$2:$P$6000,9,FALSE)</f>
        <v>34347</v>
      </c>
      <c r="F3395" s="25">
        <f t="shared" si="165"/>
        <v>5</v>
      </c>
      <c r="G3395" s="23">
        <f>VLOOKUP(A3395,[1]FloodArchive!$A$2:$P$6000,11,FALSE)</f>
        <v>31</v>
      </c>
      <c r="H3395" s="23">
        <f>VLOOKUP(A3395,[1]FloodArchive!$A$2:$P$6000,12,FALSE)</f>
        <v>7000</v>
      </c>
      <c r="I3395" s="36"/>
      <c r="J3395" s="23" t="str">
        <f>VLOOKUP(A3395,[1]FloodArchive!$A$2:$P$6000,13,FALSE)</f>
        <v>Heavy rain</v>
      </c>
      <c r="K3395" s="26">
        <f>VLOOKUP(A3395,[1]FloodArchive!$A$2:$P$6003,14,FALSE)</f>
        <v>1</v>
      </c>
      <c r="L3395" s="23">
        <f>VLOOKUP(A3395,[1]FloodArchive!$A$2:$P$6000,7,FALSE)</f>
        <v>65599.48</v>
      </c>
      <c r="M3395" s="27">
        <f t="shared" si="166"/>
        <v>5.5158704011198241</v>
      </c>
      <c r="N3395" s="23">
        <f>VLOOKUP(A3395,[1]FloodArchive!$A$2:$P$6000,5,FALSE)</f>
        <v>38.4373</v>
      </c>
      <c r="O3395" s="23">
        <f>VLOOKUP(A3395,[1]FloodArchive!$A$2:$P$6000,6,FALSE)</f>
        <v>-9.38978</v>
      </c>
      <c r="P3395" s="33" t="s">
        <v>6339</v>
      </c>
    </row>
    <row r="3396" spans="1:16" ht="39.950000000000003" customHeight="1" x14ac:dyDescent="0.2">
      <c r="A3396" s="138">
        <f t="shared" si="164"/>
        <v>820</v>
      </c>
      <c r="B3396" s="21" t="str">
        <f>VLOOKUP(A3396,[1]FloodArchive!$A$2:$N$6000,3,FALSE)</f>
        <v>Philippines</v>
      </c>
      <c r="C3396" s="22" t="s">
        <v>6340</v>
      </c>
      <c r="D3396" s="24">
        <f>VLOOKUP(A3396,[1]FloodArchive!$A$2:$P$6000,8,FALSE)</f>
        <v>34338</v>
      </c>
      <c r="E3396" s="24">
        <f>VLOOKUP(A3396,[1]FloodArchive!$A$2:$P$6000,9,FALSE)</f>
        <v>34342</v>
      </c>
      <c r="F3396" s="25">
        <f t="shared" si="165"/>
        <v>5</v>
      </c>
      <c r="G3396" s="23">
        <f>VLOOKUP(A3396,[1]FloodArchive!$A$2:$P$6000,11,FALSE)</f>
        <v>29</v>
      </c>
      <c r="H3396" s="23">
        <f>VLOOKUP(A3396,[1]FloodArchive!$A$2:$P$6000,12,FALSE)</f>
        <v>14000</v>
      </c>
      <c r="I3396" s="36"/>
      <c r="J3396" s="23" t="str">
        <f>VLOOKUP(A3396,[1]FloodArchive!$A$2:$P$6000,13,FALSE)</f>
        <v>Tropical cyclone</v>
      </c>
      <c r="K3396" s="26">
        <f>VLOOKUP(A3396,[1]FloodArchive!$A$2:$P$6003,14,FALSE)</f>
        <v>1</v>
      </c>
      <c r="L3396" s="23">
        <f>VLOOKUP(A3396,[1]FloodArchive!$A$2:$P$6000,7,FALSE)</f>
        <v>44225.95</v>
      </c>
      <c r="M3396" s="27">
        <f t="shared" si="166"/>
        <v>5.3446471749245976</v>
      </c>
      <c r="N3396" s="23">
        <f>VLOOKUP(A3396,[1]FloodArchive!$A$2:$P$6000,5,FALSE)</f>
        <v>123.45</v>
      </c>
      <c r="O3396" s="23">
        <f>VLOOKUP(A3396,[1]FloodArchive!$A$2:$P$6000,6,FALSE)</f>
        <v>13.4358</v>
      </c>
      <c r="P3396" s="33" t="s">
        <v>6341</v>
      </c>
    </row>
    <row r="3397" spans="1:16" ht="39.950000000000003" customHeight="1" x14ac:dyDescent="0.2">
      <c r="A3397" s="138">
        <f t="shared" si="164"/>
        <v>819</v>
      </c>
      <c r="B3397" s="21" t="str">
        <f>VLOOKUP(A3397,[1]FloodArchive!$A$2:$N$6000,3,FALSE)</f>
        <v>UK </v>
      </c>
      <c r="C3397" s="22" t="s">
        <v>6342</v>
      </c>
      <c r="D3397" s="24">
        <f>VLOOKUP(A3397,[1]FloodArchive!$A$2:$P$6000,8,FALSE)</f>
        <v>34333</v>
      </c>
      <c r="E3397" s="24">
        <f>VLOOKUP(A3397,[1]FloodArchive!$A$2:$P$6000,9,FALSE)</f>
        <v>34334</v>
      </c>
      <c r="F3397" s="25">
        <f t="shared" si="165"/>
        <v>2</v>
      </c>
      <c r="G3397" s="23">
        <f>VLOOKUP(A3397,[1]FloodArchive!$A$2:$P$6000,11,FALSE)</f>
        <v>0</v>
      </c>
      <c r="H3397" s="23">
        <f>VLOOKUP(A3397,[1]FloodArchive!$A$2:$P$6000,12,FALSE)</f>
        <v>300</v>
      </c>
      <c r="I3397" s="36"/>
      <c r="J3397" s="23" t="str">
        <f>VLOOKUP(A3397,[1]FloodArchive!$A$2:$P$6000,13,FALSE)</f>
        <v>Heavy rain</v>
      </c>
      <c r="K3397" s="26">
        <f>VLOOKUP(A3397,[1]FloodArchive!$A$2:$P$6003,14,FALSE)</f>
        <v>1</v>
      </c>
      <c r="L3397" s="23">
        <f>VLOOKUP(A3397,[1]FloodArchive!$A$2:$P$6000,7,FALSE)</f>
        <v>5379.22</v>
      </c>
      <c r="M3397" s="27">
        <f t="shared" si="166"/>
        <v>4.031749302138091</v>
      </c>
      <c r="N3397" s="23">
        <f>VLOOKUP(A3397,[1]FloodArchive!$A$2:$P$6000,5,FALSE)</f>
        <v>0.83137000000000005</v>
      </c>
      <c r="O3397" s="23">
        <f>VLOOKUP(A3397,[1]FloodArchive!$A$2:$P$6000,6,FALSE)</f>
        <v>51.054900000000004</v>
      </c>
      <c r="P3397" s="33" t="s">
        <v>6343</v>
      </c>
    </row>
    <row r="3398" spans="1:16" ht="39.950000000000003" customHeight="1" x14ac:dyDescent="0.2">
      <c r="A3398" s="138">
        <f t="shared" si="164"/>
        <v>818</v>
      </c>
      <c r="B3398" s="21" t="str">
        <f>VLOOKUP(A3398,[1]FloodArchive!$A$2:$N$6000,3,FALSE)</f>
        <v>Papua New Guinea </v>
      </c>
      <c r="C3398" s="22" t="s">
        <v>6344</v>
      </c>
      <c r="D3398" s="24">
        <f>VLOOKUP(A3398,[1]FloodArchive!$A$2:$P$6000,8,FALSE)</f>
        <v>34332</v>
      </c>
      <c r="E3398" s="24">
        <f>VLOOKUP(A3398,[1]FloodArchive!$A$2:$P$6000,9,FALSE)</f>
        <v>34333</v>
      </c>
      <c r="F3398" s="25">
        <f t="shared" si="165"/>
        <v>2</v>
      </c>
      <c r="G3398" s="23">
        <f>VLOOKUP(A3398,[1]FloodArchive!$A$2:$P$6000,11,FALSE)</f>
        <v>14</v>
      </c>
      <c r="H3398" s="23">
        <f>VLOOKUP(A3398,[1]FloodArchive!$A$2:$P$6000,12,FALSE)</f>
        <v>3500</v>
      </c>
      <c r="I3398" s="36"/>
      <c r="J3398" s="23" t="str">
        <f>VLOOKUP(A3398,[1]FloodArchive!$A$2:$P$6000,13,FALSE)</f>
        <v>Heavy rain</v>
      </c>
      <c r="K3398" s="26">
        <f>VLOOKUP(A3398,[1]FloodArchive!$A$2:$P$6003,14,FALSE)</f>
        <v>1</v>
      </c>
      <c r="L3398" s="23">
        <f>VLOOKUP(A3398,[1]FloodArchive!$A$2:$P$6000,7,FALSE)</f>
        <v>9588.1</v>
      </c>
      <c r="M3398" s="27">
        <f t="shared" si="166"/>
        <v>4.2827625505647831</v>
      </c>
      <c r="N3398" s="23">
        <f>VLOOKUP(A3398,[1]FloodArchive!$A$2:$P$6000,5,FALSE)</f>
        <v>145.32</v>
      </c>
      <c r="O3398" s="23">
        <f>VLOOKUP(A3398,[1]FloodArchive!$A$2:$P$6000,6,FALSE)</f>
        <v>-6.4632100000000001</v>
      </c>
      <c r="P3398" s="33" t="s">
        <v>6345</v>
      </c>
    </row>
    <row r="3399" spans="1:16" ht="39.950000000000003" customHeight="1" x14ac:dyDescent="0.2">
      <c r="A3399" s="138">
        <f t="shared" si="164"/>
        <v>817</v>
      </c>
      <c r="B3399" s="21" t="str">
        <f>VLOOKUP(A3399,[1]FloodArchive!$A$2:$N$6000,3,FALSE)</f>
        <v>Philippines</v>
      </c>
      <c r="C3399" s="22" t="s">
        <v>6346</v>
      </c>
      <c r="D3399" s="24">
        <f>VLOOKUP(A3399,[1]FloodArchive!$A$2:$P$6000,8,FALSE)</f>
        <v>34330</v>
      </c>
      <c r="E3399" s="24">
        <f>VLOOKUP(A3399,[1]FloodArchive!$A$2:$P$6000,9,FALSE)</f>
        <v>34331</v>
      </c>
      <c r="F3399" s="25">
        <f t="shared" si="165"/>
        <v>2</v>
      </c>
      <c r="G3399" s="23">
        <f>VLOOKUP(A3399,[1]FloodArchive!$A$2:$P$6000,11,FALSE)</f>
        <v>6</v>
      </c>
      <c r="H3399" s="23">
        <f>VLOOKUP(A3399,[1]FloodArchive!$A$2:$P$6000,12,FALSE)</f>
        <v>12000</v>
      </c>
      <c r="I3399" s="36">
        <v>7400000</v>
      </c>
      <c r="J3399" s="23" t="str">
        <f>VLOOKUP(A3399,[1]FloodArchive!$A$2:$P$6000,13,FALSE)</f>
        <v>Tropical cyclone</v>
      </c>
      <c r="K3399" s="26">
        <f>VLOOKUP(A3399,[1]FloodArchive!$A$2:$P$6003,14,FALSE)</f>
        <v>1</v>
      </c>
      <c r="L3399" s="23">
        <f>VLOOKUP(A3399,[1]FloodArchive!$A$2:$P$6000,7,FALSE)</f>
        <v>1266.81</v>
      </c>
      <c r="M3399" s="27">
        <f t="shared" si="166"/>
        <v>3.4037414786300992</v>
      </c>
      <c r="N3399" s="23">
        <f>VLOOKUP(A3399,[1]FloodArchive!$A$2:$P$6000,5,FALSE)</f>
        <v>125.59</v>
      </c>
      <c r="O3399" s="23">
        <f>VLOOKUP(A3399,[1]FloodArchive!$A$2:$P$6000,6,FALSE)</f>
        <v>9.6585599999999996</v>
      </c>
      <c r="P3399" s="33" t="s">
        <v>6347</v>
      </c>
    </row>
    <row r="3400" spans="1:16" ht="39.950000000000003" customHeight="1" x14ac:dyDescent="0.2">
      <c r="A3400" s="138">
        <f t="shared" si="164"/>
        <v>816</v>
      </c>
      <c r="B3400" s="21" t="str">
        <f>VLOOKUP(A3400,[1]FloodArchive!$A$2:$N$6000,3,FALSE)</f>
        <v>Indonesia </v>
      </c>
      <c r="C3400" s="22" t="s">
        <v>6348</v>
      </c>
      <c r="D3400" s="24">
        <f>VLOOKUP(A3400,[1]FloodArchive!$A$2:$P$6000,8,FALSE)</f>
        <v>34329</v>
      </c>
      <c r="E3400" s="24">
        <f>VLOOKUP(A3400,[1]FloodArchive!$A$2:$P$6000,9,FALSE)</f>
        <v>34330</v>
      </c>
      <c r="F3400" s="25">
        <f t="shared" si="165"/>
        <v>2</v>
      </c>
      <c r="G3400" s="23">
        <f>VLOOKUP(A3400,[1]FloodArchive!$A$2:$P$6000,11,FALSE)</f>
        <v>2</v>
      </c>
      <c r="H3400" s="23">
        <f>VLOOKUP(A3400,[1]FloodArchive!$A$2:$P$6000,12,FALSE)</f>
        <v>8000</v>
      </c>
      <c r="I3400" s="36"/>
      <c r="J3400" s="23" t="str">
        <f>VLOOKUP(A3400,[1]FloodArchive!$A$2:$P$6000,13,FALSE)</f>
        <v>Torrential rain</v>
      </c>
      <c r="K3400" s="26">
        <f>VLOOKUP(A3400,[1]FloodArchive!$A$2:$P$6003,14,FALSE)</f>
        <v>1</v>
      </c>
      <c r="L3400" s="23">
        <f>VLOOKUP(A3400,[1]FloodArchive!$A$2:$P$6000,7,FALSE)</f>
        <v>4052.37</v>
      </c>
      <c r="M3400" s="27">
        <f t="shared" si="166"/>
        <v>3.9087390872441934</v>
      </c>
      <c r="N3400" s="23">
        <f>VLOOKUP(A3400,[1]FloodArchive!$A$2:$P$6000,5,FALSE)</f>
        <v>106.357</v>
      </c>
      <c r="O3400" s="23">
        <f>VLOOKUP(A3400,[1]FloodArchive!$A$2:$P$6000,6,FALSE)</f>
        <v>-6.2419200000000004</v>
      </c>
      <c r="P3400" s="33" t="s">
        <v>6349</v>
      </c>
    </row>
    <row r="3401" spans="1:16" ht="39.950000000000003" customHeight="1" x14ac:dyDescent="0.2">
      <c r="A3401" s="138">
        <f t="shared" si="164"/>
        <v>815</v>
      </c>
      <c r="B3401" s="21" t="str">
        <f>VLOOKUP(A3401,[1]FloodArchive!$A$2:$N$6000,3,FALSE)</f>
        <v>Israel</v>
      </c>
      <c r="C3401" s="22" t="s">
        <v>6350</v>
      </c>
      <c r="D3401" s="24">
        <f>VLOOKUP(A3401,[1]FloodArchive!$A$2:$P$6000,8,FALSE)</f>
        <v>34326</v>
      </c>
      <c r="E3401" s="24">
        <f>VLOOKUP(A3401,[1]FloodArchive!$A$2:$P$6000,9,FALSE)</f>
        <v>34326</v>
      </c>
      <c r="F3401" s="25">
        <f t="shared" si="165"/>
        <v>1</v>
      </c>
      <c r="G3401" s="23">
        <f>VLOOKUP(A3401,[1]FloodArchive!$A$2:$P$6000,11,FALSE)</f>
        <v>2</v>
      </c>
      <c r="H3401" s="23">
        <f>VLOOKUP(A3401,[1]FloodArchive!$A$2:$P$6000,12,FALSE)</f>
        <v>0</v>
      </c>
      <c r="I3401" s="36"/>
      <c r="J3401" s="23" t="str">
        <f>VLOOKUP(A3401,[1]FloodArchive!$A$2:$P$6000,13,FALSE)</f>
        <v>Heavy rain</v>
      </c>
      <c r="K3401" s="26">
        <f>VLOOKUP(A3401,[1]FloodArchive!$A$2:$P$6003,14,FALSE)</f>
        <v>2</v>
      </c>
      <c r="L3401" s="23">
        <f>VLOOKUP(A3401,[1]FloodArchive!$A$2:$P$6000,7,FALSE)</f>
        <v>3180.52</v>
      </c>
      <c r="M3401" s="27">
        <f t="shared" si="166"/>
        <v>3.8035281265503817</v>
      </c>
      <c r="N3401" s="23">
        <f>VLOOKUP(A3401,[1]FloodArchive!$A$2:$P$6000,5,FALSE)</f>
        <v>35.0229</v>
      </c>
      <c r="O3401" s="23">
        <f>VLOOKUP(A3401,[1]FloodArchive!$A$2:$P$6000,6,FALSE)</f>
        <v>30.247199999999999</v>
      </c>
      <c r="P3401" s="33" t="s">
        <v>6351</v>
      </c>
    </row>
    <row r="3402" spans="1:16" ht="39.950000000000003" customHeight="1" x14ac:dyDescent="0.2">
      <c r="A3402" s="138">
        <f t="shared" si="164"/>
        <v>814</v>
      </c>
      <c r="B3402" s="21" t="str">
        <f>VLOOKUP(A3402,[1]FloodArchive!$A$2:$N$6000,3,FALSE)</f>
        <v>Ukraine </v>
      </c>
      <c r="C3402" s="22" t="s">
        <v>6352</v>
      </c>
      <c r="D3402" s="24">
        <f>VLOOKUP(A3402,[1]FloodArchive!$A$2:$P$6000,8,FALSE)</f>
        <v>34323</v>
      </c>
      <c r="E3402" s="24">
        <f>VLOOKUP(A3402,[1]FloodArchive!$A$2:$P$6000,9,FALSE)</f>
        <v>34327</v>
      </c>
      <c r="F3402" s="25">
        <f t="shared" si="165"/>
        <v>5</v>
      </c>
      <c r="G3402" s="23">
        <f>VLOOKUP(A3402,[1]FloodArchive!$A$2:$P$6000,11,FALSE)</f>
        <v>5</v>
      </c>
      <c r="H3402" s="23">
        <f>VLOOKUP(A3402,[1]FloodArchive!$A$2:$P$6000,12,FALSE)</f>
        <v>25000</v>
      </c>
      <c r="I3402" s="36">
        <v>159000000</v>
      </c>
      <c r="J3402" s="23" t="str">
        <f>VLOOKUP(A3402,[1]FloodArchive!$A$2:$P$6000,13,FALSE)</f>
        <v>Heavy rain</v>
      </c>
      <c r="K3402" s="26">
        <f>VLOOKUP(A3402,[1]FloodArchive!$A$2:$P$6003,14,FALSE)</f>
        <v>1</v>
      </c>
      <c r="L3402" s="23">
        <f>VLOOKUP(A3402,[1]FloodArchive!$A$2:$P$6000,7,FALSE)</f>
        <v>4267.45</v>
      </c>
      <c r="M3402" s="27">
        <f t="shared" si="166"/>
        <v>4.3291384456983479</v>
      </c>
      <c r="N3402" s="23">
        <f>VLOOKUP(A3402,[1]FloodArchive!$A$2:$P$6000,5,FALSE)</f>
        <v>22.7867</v>
      </c>
      <c r="O3402" s="23">
        <f>VLOOKUP(A3402,[1]FloodArchive!$A$2:$P$6000,6,FALSE)</f>
        <v>48.388399999999997</v>
      </c>
      <c r="P3402" s="33" t="s">
        <v>6353</v>
      </c>
    </row>
    <row r="3403" spans="1:16" ht="39.950000000000003" customHeight="1" x14ac:dyDescent="0.2">
      <c r="A3403" s="138">
        <f t="shared" ref="A3403:A3466" si="167">A3404+1</f>
        <v>813</v>
      </c>
      <c r="B3403" s="21" t="str">
        <f>VLOOKUP(A3403,[1]FloodArchive!$A$2:$N$6000,3,FALSE)</f>
        <v>Malaysia</v>
      </c>
      <c r="C3403" s="22" t="s">
        <v>6354</v>
      </c>
      <c r="D3403" s="24">
        <f>VLOOKUP(A3403,[1]FloodArchive!$A$2:$P$6000,8,FALSE)</f>
        <v>34325</v>
      </c>
      <c r="E3403" s="24">
        <f>VLOOKUP(A3403,[1]FloodArchive!$A$2:$P$6000,9,FALSE)</f>
        <v>34330</v>
      </c>
      <c r="F3403" s="25">
        <f t="shared" si="165"/>
        <v>6</v>
      </c>
      <c r="G3403" s="23">
        <f>VLOOKUP(A3403,[1]FloodArchive!$A$2:$P$6000,11,FALSE)</f>
        <v>23</v>
      </c>
      <c r="H3403" s="23">
        <f>VLOOKUP(A3403,[1]FloodArchive!$A$2:$P$6000,12,FALSE)</f>
        <v>20000</v>
      </c>
      <c r="I3403" s="36"/>
      <c r="J3403" s="23" t="str">
        <f>VLOOKUP(A3403,[1]FloodArchive!$A$2:$P$6000,13,FALSE)</f>
        <v>Monsoonal rain</v>
      </c>
      <c r="K3403" s="26">
        <f>VLOOKUP(A3403,[1]FloodArchive!$A$2:$P$6003,14,FALSE)</f>
        <v>1</v>
      </c>
      <c r="L3403" s="23">
        <f>VLOOKUP(A3403,[1]FloodArchive!$A$2:$P$6000,7,FALSE)</f>
        <v>103827.06</v>
      </c>
      <c r="M3403" s="27">
        <f t="shared" si="166"/>
        <v>5.7944618069510874</v>
      </c>
      <c r="N3403" s="23">
        <f>VLOOKUP(A3403,[1]FloodArchive!$A$2:$P$6000,5,FALSE)</f>
        <v>102.44199999999999</v>
      </c>
      <c r="O3403" s="23">
        <f>VLOOKUP(A3403,[1]FloodArchive!$A$2:$P$6000,6,FALSE)</f>
        <v>3.7923300000000002</v>
      </c>
      <c r="P3403" s="33" t="s">
        <v>6355</v>
      </c>
    </row>
    <row r="3404" spans="1:16" ht="39.950000000000003" customHeight="1" x14ac:dyDescent="0.2">
      <c r="A3404" s="138">
        <f t="shared" si="167"/>
        <v>812</v>
      </c>
      <c r="B3404" s="21" t="str">
        <f>VLOOKUP(A3404,[1]FloodArchive!$A$2:$N$6000,3,FALSE)</f>
        <v>France</v>
      </c>
      <c r="C3404" s="22" t="s">
        <v>6356</v>
      </c>
      <c r="D3404" s="24">
        <f>VLOOKUP(A3404,[1]FloodArchive!$A$2:$P$6000,8,FALSE)</f>
        <v>34324</v>
      </c>
      <c r="E3404" s="24">
        <f>VLOOKUP(A3404,[1]FloodArchive!$A$2:$P$6000,9,FALSE)</f>
        <v>34334</v>
      </c>
      <c r="F3404" s="25">
        <f t="shared" si="165"/>
        <v>11</v>
      </c>
      <c r="G3404" s="23">
        <f>VLOOKUP(A3404,[1]FloodArchive!$A$2:$P$6000,11,FALSE)</f>
        <v>11</v>
      </c>
      <c r="H3404" s="23">
        <f>VLOOKUP(A3404,[1]FloodArchive!$A$2:$P$6000,12,FALSE)</f>
        <v>48000</v>
      </c>
      <c r="I3404" s="36">
        <v>1142000000</v>
      </c>
      <c r="J3404" s="23" t="str">
        <f>VLOOKUP(A3404,[1]FloodArchive!$A$2:$P$6000,13,FALSE)</f>
        <v>Torrential rain</v>
      </c>
      <c r="K3404" s="26">
        <f>VLOOKUP(A3404,[1]FloodArchive!$A$2:$P$6003,14,FALSE)</f>
        <v>2</v>
      </c>
      <c r="L3404" s="23">
        <f>VLOOKUP(A3404,[1]FloodArchive!$A$2:$P$6000,7,FALSE)</f>
        <v>261149.34</v>
      </c>
      <c r="M3404" s="27">
        <f t="shared" si="166"/>
        <v>6.7593116134086966</v>
      </c>
      <c r="N3404" s="23">
        <f>VLOOKUP(A3404,[1]FloodArchive!$A$2:$P$6000,5,FALSE)</f>
        <v>5.7682700000000002</v>
      </c>
      <c r="O3404" s="23">
        <f>VLOOKUP(A3404,[1]FloodArchive!$A$2:$P$6000,6,FALSE)</f>
        <v>50.380200000000002</v>
      </c>
      <c r="P3404" s="33" t="s">
        <v>6357</v>
      </c>
    </row>
    <row r="3405" spans="1:16" ht="39.950000000000003" customHeight="1" x14ac:dyDescent="0.2">
      <c r="A3405" s="138">
        <f t="shared" si="167"/>
        <v>811</v>
      </c>
      <c r="B3405" s="21" t="str">
        <f>VLOOKUP(A3405,[1]FloodArchive!$A$2:$N$6000,3,FALSE)</f>
        <v>Thailand</v>
      </c>
      <c r="C3405" s="22" t="s">
        <v>6358</v>
      </c>
      <c r="D3405" s="24">
        <f>VLOOKUP(A3405,[1]FloodArchive!$A$2:$P$6000,8,FALSE)</f>
        <v>34319</v>
      </c>
      <c r="E3405" s="24">
        <f>VLOOKUP(A3405,[1]FloodArchive!$A$2:$P$6000,9,FALSE)</f>
        <v>34332</v>
      </c>
      <c r="F3405" s="25">
        <f t="shared" si="165"/>
        <v>14</v>
      </c>
      <c r="G3405" s="23">
        <f>VLOOKUP(A3405,[1]FloodArchive!$A$2:$P$6000,11,FALSE)</f>
        <v>41</v>
      </c>
      <c r="H3405" s="23">
        <f>VLOOKUP(A3405,[1]FloodArchive!$A$2:$P$6000,12,FALSE)</f>
        <v>2000</v>
      </c>
      <c r="I3405" s="36">
        <v>80000000</v>
      </c>
      <c r="J3405" s="23" t="str">
        <f>VLOOKUP(A3405,[1]FloodArchive!$A$2:$P$6000,13,FALSE)</f>
        <v>Torrential rain</v>
      </c>
      <c r="K3405" s="26">
        <f>VLOOKUP(A3405,[1]FloodArchive!$A$2:$P$6003,14,FALSE)</f>
        <v>1</v>
      </c>
      <c r="L3405" s="23">
        <f>VLOOKUP(A3405,[1]FloodArchive!$A$2:$P$6000,7,FALSE)</f>
        <v>42416.31</v>
      </c>
      <c r="M3405" s="27">
        <f t="shared" si="166"/>
        <v>5.7736609201241551</v>
      </c>
      <c r="N3405" s="23">
        <f>VLOOKUP(A3405,[1]FloodArchive!$A$2:$P$6000,5,FALSE)</f>
        <v>100.419</v>
      </c>
      <c r="O3405" s="23">
        <f>VLOOKUP(A3405,[1]FloodArchive!$A$2:$P$6000,6,FALSE)</f>
        <v>7.2829100000000002</v>
      </c>
      <c r="P3405" s="33" t="s">
        <v>6359</v>
      </c>
    </row>
    <row r="3406" spans="1:16" ht="39.950000000000003" customHeight="1" x14ac:dyDescent="0.2">
      <c r="A3406" s="138">
        <f t="shared" si="167"/>
        <v>810</v>
      </c>
      <c r="B3406" s="21" t="str">
        <f>VLOOKUP(A3406,[1]FloodArchive!$A$2:$N$6000,3,FALSE)</f>
        <v>Columbia </v>
      </c>
      <c r="C3406" s="22" t="s">
        <v>6360</v>
      </c>
      <c r="D3406" s="24">
        <f>VLOOKUP(A3406,[1]FloodArchive!$A$2:$P$6000,8,FALSE)</f>
        <v>34319</v>
      </c>
      <c r="E3406" s="24">
        <f>VLOOKUP(A3406,[1]FloodArchive!$A$2:$P$6000,9,FALSE)</f>
        <v>34321</v>
      </c>
      <c r="F3406" s="25">
        <f t="shared" si="165"/>
        <v>3</v>
      </c>
      <c r="G3406" s="23">
        <f>VLOOKUP(A3406,[1]FloodArchive!$A$2:$P$6000,11,FALSE)</f>
        <v>35</v>
      </c>
      <c r="H3406" s="23">
        <f>VLOOKUP(A3406,[1]FloodArchive!$A$2:$P$6000,12,FALSE)</f>
        <v>150</v>
      </c>
      <c r="I3406" s="36"/>
      <c r="J3406" s="23" t="str">
        <f>VLOOKUP(A3406,[1]FloodArchive!$A$2:$P$6000,13,FALSE)</f>
        <v>Heavy rain</v>
      </c>
      <c r="K3406" s="26">
        <f>VLOOKUP(A3406,[1]FloodArchive!$A$2:$P$6003,14,FALSE)</f>
        <v>1</v>
      </c>
      <c r="L3406" s="23">
        <f>VLOOKUP(A3406,[1]FloodArchive!$A$2:$P$6000,7,FALSE)</f>
        <v>1958.11</v>
      </c>
      <c r="M3406" s="27">
        <f t="shared" si="166"/>
        <v>3.768958340067853</v>
      </c>
      <c r="N3406" s="23">
        <f>VLOOKUP(A3406,[1]FloodArchive!$A$2:$P$6000,5,FALSE)</f>
        <v>-76.209199999999996</v>
      </c>
      <c r="O3406" s="23">
        <f>VLOOKUP(A3406,[1]FloodArchive!$A$2:$P$6000,6,FALSE)</f>
        <v>6.87608</v>
      </c>
      <c r="P3406" s="33" t="s">
        <v>6361</v>
      </c>
    </row>
    <row r="3407" spans="1:16" ht="39.950000000000003" customHeight="1" x14ac:dyDescent="0.2">
      <c r="A3407" s="138">
        <f t="shared" si="167"/>
        <v>809</v>
      </c>
      <c r="B3407" s="21" t="str">
        <f>VLOOKUP(A3407,[1]FloodArchive!$A$2:$N$6000,3,FALSE)</f>
        <v>Sri Lanka</v>
      </c>
      <c r="C3407" s="22" t="s">
        <v>6362</v>
      </c>
      <c r="D3407" s="24">
        <f>VLOOKUP(A3407,[1]FloodArchive!$A$2:$P$6000,8,FALSE)</f>
        <v>34318</v>
      </c>
      <c r="E3407" s="24">
        <f>VLOOKUP(A3407,[1]FloodArchive!$A$2:$P$6000,9,FALSE)</f>
        <v>34330</v>
      </c>
      <c r="F3407" s="25">
        <f t="shared" si="165"/>
        <v>13</v>
      </c>
      <c r="G3407" s="23">
        <f>VLOOKUP(A3407,[1]FloodArchive!$A$2:$P$6000,11,FALSE)</f>
        <v>0</v>
      </c>
      <c r="H3407" s="23">
        <f>VLOOKUP(A3407,[1]FloodArchive!$A$2:$P$6000,12,FALSE)</f>
        <v>500000</v>
      </c>
      <c r="I3407" s="36"/>
      <c r="J3407" s="23" t="str">
        <f>VLOOKUP(A3407,[1]FloodArchive!$A$2:$P$6000,13,FALSE)</f>
        <v>Heavy rain</v>
      </c>
      <c r="K3407" s="26">
        <f>VLOOKUP(A3407,[1]FloodArchive!$A$2:$P$6003,14,FALSE)</f>
        <v>2</v>
      </c>
      <c r="L3407" s="23">
        <f>VLOOKUP(A3407,[1]FloodArchive!$A$2:$P$6000,7,FALSE)</f>
        <v>24712.98</v>
      </c>
      <c r="M3407" s="27">
        <f t="shared" si="166"/>
        <v>5.8078984656724888</v>
      </c>
      <c r="N3407" s="23">
        <f>VLOOKUP(A3407,[1]FloodArchive!$A$2:$P$6000,5,FALSE)</f>
        <v>80.7928</v>
      </c>
      <c r="O3407" s="23">
        <f>VLOOKUP(A3407,[1]FloodArchive!$A$2:$P$6000,6,FALSE)</f>
        <v>8.5667200000000001</v>
      </c>
      <c r="P3407" s="33" t="s">
        <v>6363</v>
      </c>
    </row>
    <row r="3408" spans="1:16" ht="39.950000000000003" customHeight="1" x14ac:dyDescent="0.2">
      <c r="A3408" s="138">
        <f t="shared" si="167"/>
        <v>808</v>
      </c>
      <c r="B3408" s="21" t="str">
        <f>VLOOKUP(A3408,[1]FloodArchive!$A$2:$N$6000,3,FALSE)</f>
        <v>Costa Rica</v>
      </c>
      <c r="C3408" s="22" t="s">
        <v>6364</v>
      </c>
      <c r="D3408" s="24">
        <f>VLOOKUP(A3408,[1]FloodArchive!$A$2:$P$6000,8,FALSE)</f>
        <v>34312</v>
      </c>
      <c r="E3408" s="24">
        <f>VLOOKUP(A3408,[1]FloodArchive!$A$2:$P$6000,9,FALSE)</f>
        <v>34315</v>
      </c>
      <c r="F3408" s="25">
        <f t="shared" si="165"/>
        <v>4</v>
      </c>
      <c r="G3408" s="23">
        <f>VLOOKUP(A3408,[1]FloodArchive!$A$2:$P$6000,11,FALSE)</f>
        <v>4</v>
      </c>
      <c r="H3408" s="23">
        <f>VLOOKUP(A3408,[1]FloodArchive!$A$2:$P$6000,12,FALSE)</f>
        <v>17000</v>
      </c>
      <c r="I3408" s="36">
        <v>3000000</v>
      </c>
      <c r="J3408" s="23" t="str">
        <f>VLOOKUP(A3408,[1]FloodArchive!$A$2:$P$6000,13,FALSE)</f>
        <v>Heavy rain</v>
      </c>
      <c r="K3408" s="26">
        <f>VLOOKUP(A3408,[1]FloodArchive!$A$2:$P$6003,14,FALSE)</f>
        <v>1</v>
      </c>
      <c r="L3408" s="23">
        <f>VLOOKUP(A3408,[1]FloodArchive!$A$2:$P$6000,7,FALSE)</f>
        <v>14333.82</v>
      </c>
      <c r="M3408" s="27">
        <f t="shared" si="166"/>
        <v>4.7584219377501977</v>
      </c>
      <c r="N3408" s="23">
        <f>VLOOKUP(A3408,[1]FloodArchive!$A$2:$P$6000,5,FALSE)</f>
        <v>-83.0411</v>
      </c>
      <c r="O3408" s="23">
        <f>VLOOKUP(A3408,[1]FloodArchive!$A$2:$P$6000,6,FALSE)</f>
        <v>9.6461299999999994</v>
      </c>
      <c r="P3408" s="33" t="s">
        <v>6365</v>
      </c>
    </row>
    <row r="3409" spans="1:16" ht="39.950000000000003" customHeight="1" x14ac:dyDescent="0.2">
      <c r="A3409" s="138">
        <f t="shared" si="167"/>
        <v>807</v>
      </c>
      <c r="B3409" s="21" t="str">
        <f>VLOOKUP(A3409,[1]FloodArchive!$A$2:$N$6000,3,FALSE)</f>
        <v>Peru </v>
      </c>
      <c r="C3409" s="22" t="s">
        <v>6366</v>
      </c>
      <c r="D3409" s="24">
        <f>VLOOKUP(A3409,[1]FloodArchive!$A$2:$P$6000,8,FALSE)</f>
        <v>34311</v>
      </c>
      <c r="E3409" s="24">
        <f>VLOOKUP(A3409,[1]FloodArchive!$A$2:$P$6000,9,FALSE)</f>
        <v>34318</v>
      </c>
      <c r="F3409" s="25">
        <f t="shared" si="165"/>
        <v>8</v>
      </c>
      <c r="G3409" s="23">
        <f>VLOOKUP(A3409,[1]FloodArchive!$A$2:$P$6000,11,FALSE)</f>
        <v>0</v>
      </c>
      <c r="H3409" s="23">
        <f>VLOOKUP(A3409,[1]FloodArchive!$A$2:$P$6000,12,FALSE)</f>
        <v>5000</v>
      </c>
      <c r="I3409" s="36"/>
      <c r="J3409" s="23" t="str">
        <f>VLOOKUP(A3409,[1]FloodArchive!$A$2:$P$6000,13,FALSE)</f>
        <v>Heavy rain</v>
      </c>
      <c r="K3409" s="26">
        <f>VLOOKUP(A3409,[1]FloodArchive!$A$2:$P$6003,14,FALSE)</f>
        <v>1</v>
      </c>
      <c r="L3409" s="23">
        <f>VLOOKUP(A3409,[1]FloodArchive!$A$2:$P$6000,7,FALSE)</f>
        <v>162327.60999999999</v>
      </c>
      <c r="M3409" s="27">
        <f t="shared" si="166"/>
        <v>6.1134823814382315</v>
      </c>
      <c r="N3409" s="23">
        <f>VLOOKUP(A3409,[1]FloodArchive!$A$2:$P$6000,5,FALSE)</f>
        <v>-74.587900000000005</v>
      </c>
      <c r="O3409" s="23">
        <f>VLOOKUP(A3409,[1]FloodArchive!$A$2:$P$6000,6,FALSE)</f>
        <v>-10.0433</v>
      </c>
      <c r="P3409" s="33" t="s">
        <v>6367</v>
      </c>
    </row>
    <row r="3410" spans="1:16" ht="39.950000000000003" customHeight="1" x14ac:dyDescent="0.2">
      <c r="A3410" s="138">
        <f t="shared" si="167"/>
        <v>806</v>
      </c>
      <c r="B3410" s="21" t="str">
        <f>VLOOKUP(A3410,[1]FloodArchive!$A$2:$N$6000,3,FALSE)</f>
        <v>China </v>
      </c>
      <c r="C3410" s="22" t="s">
        <v>6368</v>
      </c>
      <c r="D3410" s="24">
        <f>VLOOKUP(A3410,[1]FloodArchive!$A$2:$P$6000,8,FALSE)</f>
        <v>34310</v>
      </c>
      <c r="E3410" s="24">
        <f>VLOOKUP(A3410,[1]FloodArchive!$A$2:$P$6000,9,FALSE)</f>
        <v>34318</v>
      </c>
      <c r="F3410" s="25">
        <f t="shared" si="165"/>
        <v>9</v>
      </c>
      <c r="G3410" s="23">
        <f>VLOOKUP(A3410,[1]FloodArchive!$A$2:$P$6000,11,FALSE)</f>
        <v>0</v>
      </c>
      <c r="H3410" s="23">
        <f>VLOOKUP(A3410,[1]FloodArchive!$A$2:$P$6000,12,FALSE)</f>
        <v>5200</v>
      </c>
      <c r="I3410" s="36"/>
      <c r="J3410" s="23" t="str">
        <f>VLOOKUP(A3410,[1]FloodArchive!$A$2:$P$6000,13,FALSE)</f>
        <v>Ice jam/break-up</v>
      </c>
      <c r="K3410" s="26">
        <f>VLOOKUP(A3410,[1]FloodArchive!$A$2:$P$6003,14,FALSE)</f>
        <v>1</v>
      </c>
      <c r="L3410" s="23">
        <f>VLOOKUP(A3410,[1]FloodArchive!$A$2:$P$6000,7,FALSE)</f>
        <v>12109.08</v>
      </c>
      <c r="M3410" s="27">
        <f t="shared" si="166"/>
        <v>5.0373536578589162</v>
      </c>
      <c r="N3410" s="23">
        <f>VLOOKUP(A3410,[1]FloodArchive!$A$2:$P$6000,5,FALSE)</f>
        <v>107.087</v>
      </c>
      <c r="O3410" s="23">
        <f>VLOOKUP(A3410,[1]FloodArchive!$A$2:$P$6000,6,FALSE)</f>
        <v>40.444299999999998</v>
      </c>
      <c r="P3410" s="33" t="s">
        <v>6369</v>
      </c>
    </row>
    <row r="3411" spans="1:16" ht="39.950000000000003" customHeight="1" x14ac:dyDescent="0.2">
      <c r="A3411" s="138">
        <f t="shared" si="167"/>
        <v>805</v>
      </c>
      <c r="B3411" s="21" t="str">
        <f>VLOOKUP(A3411,[1]FloodArchive!$A$2:$N$6000,3,FALSE)</f>
        <v>Philippines</v>
      </c>
      <c r="C3411" s="22" t="s">
        <v>6370</v>
      </c>
      <c r="D3411" s="24">
        <f>VLOOKUP(A3411,[1]FloodArchive!$A$2:$P$6000,8,FALSE)</f>
        <v>34308</v>
      </c>
      <c r="E3411" s="24">
        <f>VLOOKUP(A3411,[1]FloodArchive!$A$2:$P$6000,9,FALSE)</f>
        <v>34316</v>
      </c>
      <c r="F3411" s="25">
        <f t="shared" si="165"/>
        <v>9</v>
      </c>
      <c r="G3411" s="23">
        <f>VLOOKUP(A3411,[1]FloodArchive!$A$2:$P$6000,11,FALSE)</f>
        <v>353</v>
      </c>
      <c r="H3411" s="23">
        <f>VLOOKUP(A3411,[1]FloodArchive!$A$2:$P$6000,12,FALSE)</f>
        <v>598000</v>
      </c>
      <c r="I3411" s="36">
        <v>5700000</v>
      </c>
      <c r="J3411" s="23" t="str">
        <f>VLOOKUP(A3411,[1]FloodArchive!$A$2:$P$6000,13,FALSE)</f>
        <v>Tropical cyclone</v>
      </c>
      <c r="K3411" s="26">
        <f>VLOOKUP(A3411,[1]FloodArchive!$A$2:$P$6003,14,FALSE)</f>
        <v>1</v>
      </c>
      <c r="L3411" s="23">
        <f>VLOOKUP(A3411,[1]FloodArchive!$A$2:$P$6000,7,FALSE)</f>
        <v>46913.01</v>
      </c>
      <c r="M3411" s="27">
        <f t="shared" si="166"/>
        <v>5.6255358081816862</v>
      </c>
      <c r="N3411" s="23">
        <f>VLOOKUP(A3411,[1]FloodArchive!$A$2:$P$6000,5,FALSE)</f>
        <v>108.845</v>
      </c>
      <c r="O3411" s="23">
        <f>VLOOKUP(A3411,[1]FloodArchive!$A$2:$P$6000,6,FALSE)</f>
        <v>12.315200000000001</v>
      </c>
      <c r="P3411" s="33" t="s">
        <v>6371</v>
      </c>
    </row>
    <row r="3412" spans="1:16" ht="39.950000000000003" customHeight="1" x14ac:dyDescent="0.2">
      <c r="A3412" s="138">
        <f t="shared" si="167"/>
        <v>804</v>
      </c>
      <c r="B3412" s="21" t="str">
        <f>VLOOKUP(A3412,[1]FloodArchive!$A$2:$N$6000,3,FALSE)</f>
        <v>India</v>
      </c>
      <c r="C3412" s="22" t="s">
        <v>6372</v>
      </c>
      <c r="D3412" s="24">
        <f>VLOOKUP(A3412,[1]FloodArchive!$A$2:$P$6000,8,FALSE)</f>
        <v>34307</v>
      </c>
      <c r="E3412" s="24">
        <f>VLOOKUP(A3412,[1]FloodArchive!$A$2:$P$6000,9,FALSE)</f>
        <v>34318</v>
      </c>
      <c r="F3412" s="25">
        <f t="shared" si="165"/>
        <v>12</v>
      </c>
      <c r="G3412" s="23">
        <f>VLOOKUP(A3412,[1]FloodArchive!$A$2:$P$6000,11,FALSE)</f>
        <v>70</v>
      </c>
      <c r="H3412" s="23">
        <f>VLOOKUP(A3412,[1]FloodArchive!$A$2:$P$6000,12,FALSE)</f>
        <v>45000</v>
      </c>
      <c r="I3412" s="36">
        <v>216000000</v>
      </c>
      <c r="J3412" s="23" t="str">
        <f>VLOOKUP(A3412,[1]FloodArchive!$A$2:$P$6000,13,FALSE)</f>
        <v>Tropical cyclone</v>
      </c>
      <c r="K3412" s="26">
        <f>VLOOKUP(A3412,[1]FloodArchive!$A$2:$P$6003,14,FALSE)</f>
        <v>1</v>
      </c>
      <c r="L3412" s="23">
        <f>VLOOKUP(A3412,[1]FloodArchive!$A$2:$P$6000,7,FALSE)</f>
        <v>7968.64</v>
      </c>
      <c r="M3412" s="27">
        <f t="shared" si="166"/>
        <v>4.9805654531533312</v>
      </c>
      <c r="N3412" s="23">
        <f>VLOOKUP(A3412,[1]FloodArchive!$A$2:$P$6000,5,FALSE)</f>
        <v>79.9572</v>
      </c>
      <c r="O3412" s="23">
        <f>VLOOKUP(A3412,[1]FloodArchive!$A$2:$P$6000,6,FALSE)</f>
        <v>12.585100000000001</v>
      </c>
      <c r="P3412" s="33" t="s">
        <v>6373</v>
      </c>
    </row>
    <row r="3413" spans="1:16" ht="39.950000000000003" customHeight="1" x14ac:dyDescent="0.2">
      <c r="A3413" s="138">
        <f t="shared" si="167"/>
        <v>803</v>
      </c>
      <c r="B3413" s="21" t="str">
        <f>VLOOKUP(A3413,[1]FloodArchive!$A$2:$N$6000,3,FALSE)</f>
        <v>Philippines</v>
      </c>
      <c r="C3413" s="22" t="s">
        <v>6374</v>
      </c>
      <c r="D3413" s="24">
        <f>VLOOKUP(A3413,[1]FloodArchive!$A$2:$P$6000,8,FALSE)</f>
        <v>34302</v>
      </c>
      <c r="E3413" s="24">
        <f>VLOOKUP(A3413,[1]FloodArchive!$A$2:$P$6000,9,FALSE)</f>
        <v>34304</v>
      </c>
      <c r="F3413" s="25">
        <f t="shared" si="165"/>
        <v>3</v>
      </c>
      <c r="G3413" s="23">
        <f>VLOOKUP(A3413,[1]FloodArchive!$A$2:$P$6000,11,FALSE)</f>
        <v>27</v>
      </c>
      <c r="H3413" s="23">
        <f>VLOOKUP(A3413,[1]FloodArchive!$A$2:$P$6000,12,FALSE)</f>
        <v>0</v>
      </c>
      <c r="I3413" s="36"/>
      <c r="J3413" s="23" t="str">
        <f>VLOOKUP(A3413,[1]FloodArchive!$A$2:$P$6000,13,FALSE)</f>
        <v>Heavy rain</v>
      </c>
      <c r="K3413" s="26">
        <f>VLOOKUP(A3413,[1]FloodArchive!$A$2:$P$6003,14,FALSE)</f>
        <v>1</v>
      </c>
      <c r="L3413" s="23">
        <f>VLOOKUP(A3413,[1]FloodArchive!$A$2:$P$6000,7,FALSE)</f>
        <v>359.29700000000003</v>
      </c>
      <c r="M3413" s="27">
        <f t="shared" si="166"/>
        <v>3.0325748457376016</v>
      </c>
      <c r="N3413" s="23">
        <f>VLOOKUP(A3413,[1]FloodArchive!$A$2:$P$6000,5,FALSE)</f>
        <v>124.962</v>
      </c>
      <c r="O3413" s="23">
        <f>VLOOKUP(A3413,[1]FloodArchive!$A$2:$P$6000,6,FALSE)</f>
        <v>10.7409</v>
      </c>
      <c r="P3413" s="33" t="s">
        <v>6375</v>
      </c>
    </row>
    <row r="3414" spans="1:16" ht="39.950000000000003" customHeight="1" x14ac:dyDescent="0.2">
      <c r="A3414" s="138">
        <f t="shared" si="167"/>
        <v>802</v>
      </c>
      <c r="B3414" s="21" t="str">
        <f>VLOOKUP(A3414,[1]FloodArchive!$A$2:$N$6000,3,FALSE)</f>
        <v>Thiland</v>
      </c>
      <c r="C3414" s="22" t="s">
        <v>6376</v>
      </c>
      <c r="D3414" s="24">
        <f>VLOOKUP(A3414,[1]FloodArchive!$A$2:$P$6000,8,FALSE)</f>
        <v>34300</v>
      </c>
      <c r="E3414" s="24">
        <f>VLOOKUP(A3414,[1]FloodArchive!$A$2:$P$6000,9,FALSE)</f>
        <v>34305</v>
      </c>
      <c r="F3414" s="25">
        <f t="shared" si="165"/>
        <v>6</v>
      </c>
      <c r="G3414" s="23">
        <f>VLOOKUP(A3414,[1]FloodArchive!$A$2:$P$6000,11,FALSE)</f>
        <v>11</v>
      </c>
      <c r="H3414" s="23">
        <f>VLOOKUP(A3414,[1]FloodArchive!$A$2:$P$6000,12,FALSE)</f>
        <v>0</v>
      </c>
      <c r="I3414" s="36"/>
      <c r="J3414" s="23" t="str">
        <f>VLOOKUP(A3414,[1]FloodArchive!$A$2:$P$6000,13,FALSE)</f>
        <v>Torrential rain</v>
      </c>
      <c r="K3414" s="26">
        <f>VLOOKUP(A3414,[1]FloodArchive!$A$2:$P$6003,14,FALSE)</f>
        <v>1</v>
      </c>
      <c r="L3414" s="23">
        <f>VLOOKUP(A3414,[1]FloodArchive!$A$2:$P$6000,7,FALSE)</f>
        <v>56411.85</v>
      </c>
      <c r="M3414" s="27">
        <f t="shared" si="166"/>
        <v>5.5295215928251702</v>
      </c>
      <c r="N3414" s="23">
        <f>VLOOKUP(A3414,[1]FloodArchive!$A$2:$P$6000,5,FALSE)</f>
        <v>99.897800000000004</v>
      </c>
      <c r="O3414" s="23">
        <f>VLOOKUP(A3414,[1]FloodArchive!$A$2:$P$6000,6,FALSE)</f>
        <v>8.1576599999999999</v>
      </c>
      <c r="P3414" s="33" t="s">
        <v>6377</v>
      </c>
    </row>
    <row r="3415" spans="1:16" ht="39.950000000000003" customHeight="1" x14ac:dyDescent="0.2">
      <c r="A3415" s="138">
        <f t="shared" si="167"/>
        <v>801</v>
      </c>
      <c r="B3415" s="21" t="str">
        <f>VLOOKUP(A3415,[1]FloodArchive!$A$2:$N$6000,3,FALSE)</f>
        <v>Iran</v>
      </c>
      <c r="C3415" s="22" t="s">
        <v>6378</v>
      </c>
      <c r="D3415" s="24">
        <f>VLOOKUP(A3415,[1]FloodArchive!$A$2:$P$6000,8,FALSE)</f>
        <v>34302</v>
      </c>
      <c r="E3415" s="24">
        <f>VLOOKUP(A3415,[1]FloodArchive!$A$2:$P$6000,9,FALSE)</f>
        <v>34303</v>
      </c>
      <c r="F3415" s="25">
        <f t="shared" si="165"/>
        <v>2</v>
      </c>
      <c r="G3415" s="23">
        <f>VLOOKUP(A3415,[1]FloodArchive!$A$2:$P$6000,11,FALSE)</f>
        <v>3</v>
      </c>
      <c r="H3415" s="23">
        <f>VLOOKUP(A3415,[1]FloodArchive!$A$2:$P$6000,12,FALSE)</f>
        <v>0</v>
      </c>
      <c r="I3415" s="36">
        <v>580000</v>
      </c>
      <c r="J3415" s="23" t="str">
        <f>VLOOKUP(A3415,[1]FloodArchive!$A$2:$P$6000,13,FALSE)</f>
        <v>Heavy rain</v>
      </c>
      <c r="K3415" s="26">
        <f>VLOOKUP(A3415,[1]FloodArchive!$A$2:$P$6003,14,FALSE)</f>
        <v>1</v>
      </c>
      <c r="L3415" s="23">
        <f>VLOOKUP(A3415,[1]FloodArchive!$A$2:$P$6000,7,FALSE)</f>
        <v>988.94600000000003</v>
      </c>
      <c r="M3415" s="27">
        <f t="shared" si="166"/>
        <v>3.296202573871585</v>
      </c>
      <c r="N3415" s="23">
        <f>VLOOKUP(A3415,[1]FloodArchive!$A$2:$P$6000,5,FALSE)</f>
        <v>48.161900000000003</v>
      </c>
      <c r="O3415" s="23">
        <f>VLOOKUP(A3415,[1]FloodArchive!$A$2:$P$6000,6,FALSE)</f>
        <v>32.550400000000003</v>
      </c>
      <c r="P3415" s="33" t="s">
        <v>6379</v>
      </c>
    </row>
    <row r="3416" spans="1:16" ht="39.950000000000003" customHeight="1" x14ac:dyDescent="0.2">
      <c r="A3416" s="138">
        <f t="shared" si="167"/>
        <v>800</v>
      </c>
      <c r="B3416" s="21" t="str">
        <f>VLOOKUP(A3416,[1]FloodArchive!$A$2:$N$6000,3,FALSE)</f>
        <v>Cuba </v>
      </c>
      <c r="C3416" s="22" t="s">
        <v>6380</v>
      </c>
      <c r="D3416" s="24">
        <f>VLOOKUP(A3416,[1]FloodArchive!$A$2:$P$6000,8,FALSE)</f>
        <v>34297</v>
      </c>
      <c r="E3416" s="24">
        <f>VLOOKUP(A3416,[1]FloodArchive!$A$2:$P$6000,9,FALSE)</f>
        <v>34301</v>
      </c>
      <c r="F3416" s="25">
        <f t="shared" si="165"/>
        <v>5</v>
      </c>
      <c r="G3416" s="23">
        <f>VLOOKUP(A3416,[1]FloodArchive!$A$2:$P$6000,11,FALSE)</f>
        <v>30</v>
      </c>
      <c r="H3416" s="23">
        <f>VLOOKUP(A3416,[1]FloodArchive!$A$2:$P$6000,12,FALSE)</f>
        <v>51000</v>
      </c>
      <c r="I3416" s="36"/>
      <c r="J3416" s="23" t="str">
        <f>VLOOKUP(A3416,[1]FloodArchive!$A$2:$P$6000,13,FALSE)</f>
        <v>Torrential rain</v>
      </c>
      <c r="K3416" s="26">
        <f>VLOOKUP(A3416,[1]FloodArchive!$A$2:$P$6003,14,FALSE)</f>
        <v>1</v>
      </c>
      <c r="L3416" s="23">
        <f>VLOOKUP(A3416,[1]FloodArchive!$A$2:$P$6000,7,FALSE)</f>
        <v>19322.919999999998</v>
      </c>
      <c r="M3416" s="27">
        <f t="shared" si="166"/>
        <v>4.985042760166233</v>
      </c>
      <c r="N3416" s="23">
        <f>VLOOKUP(A3416,[1]FloodArchive!$A$2:$P$6000,5,FALSE)</f>
        <v>-75.351200000000006</v>
      </c>
      <c r="O3416" s="23">
        <f>VLOOKUP(A3416,[1]FloodArchive!$A$2:$P$6000,6,FALSE)</f>
        <v>20.5564</v>
      </c>
      <c r="P3416" s="33"/>
    </row>
    <row r="3417" spans="1:16" ht="39.950000000000003" customHeight="1" x14ac:dyDescent="0.2">
      <c r="A3417" s="138">
        <f t="shared" si="167"/>
        <v>799</v>
      </c>
      <c r="B3417" s="21" t="str">
        <f>VLOOKUP(A3417,[1]FloodArchive!$A$2:$N$6000,3,FALSE)</f>
        <v>USA</v>
      </c>
      <c r="C3417" s="22" t="s">
        <v>6381</v>
      </c>
      <c r="D3417" s="24">
        <f>VLOOKUP(A3417,[1]FloodArchive!$A$2:$P$6000,8,FALSE)</f>
        <v>34286</v>
      </c>
      <c r="E3417" s="24">
        <f>VLOOKUP(A3417,[1]FloodArchive!$A$2:$P$6000,9,FALSE)</f>
        <v>34289</v>
      </c>
      <c r="F3417" s="25">
        <f t="shared" si="165"/>
        <v>4</v>
      </c>
      <c r="G3417" s="23">
        <f>VLOOKUP(A3417,[1]FloodArchive!$A$2:$P$6000,11,FALSE)</f>
        <v>5</v>
      </c>
      <c r="H3417" s="23">
        <f>VLOOKUP(A3417,[1]FloodArchive!$A$2:$P$6000,12,FALSE)</f>
        <v>600</v>
      </c>
      <c r="I3417" s="36"/>
      <c r="J3417" s="23" t="str">
        <f>VLOOKUP(A3417,[1]FloodArchive!$A$2:$P$6000,13,FALSE)</f>
        <v>Heavy rain</v>
      </c>
      <c r="K3417" s="26">
        <f>VLOOKUP(A3417,[1]FloodArchive!$A$2:$P$6003,14,FALSE)</f>
        <v>2</v>
      </c>
      <c r="L3417" s="23">
        <f>VLOOKUP(A3417,[1]FloodArchive!$A$2:$P$6000,7,FALSE)</f>
        <v>33628.03</v>
      </c>
      <c r="M3417" s="27">
        <f t="shared" si="166"/>
        <v>5.42979141317696</v>
      </c>
      <c r="N3417" s="23">
        <f>VLOOKUP(A3417,[1]FloodArchive!$A$2:$P$6000,5,FALSE)</f>
        <v>-91.583399999999997</v>
      </c>
      <c r="O3417" s="23">
        <f>VLOOKUP(A3417,[1]FloodArchive!$A$2:$P$6000,6,FALSE)</f>
        <v>34.0563</v>
      </c>
      <c r="P3417" s="33" t="s">
        <v>6382</v>
      </c>
    </row>
    <row r="3418" spans="1:16" ht="39.950000000000003" customHeight="1" x14ac:dyDescent="0.2">
      <c r="A3418" s="138">
        <f t="shared" si="167"/>
        <v>798</v>
      </c>
      <c r="B3418" s="21" t="str">
        <f>VLOOKUP(A3418,[1]FloodArchive!$A$2:$N$6000,3,FALSE)</f>
        <v>India</v>
      </c>
      <c r="C3418" s="22" t="s">
        <v>6383</v>
      </c>
      <c r="D3418" s="24">
        <f>VLOOKUP(A3418,[1]FloodArchive!$A$2:$P$6000,8,FALSE)</f>
        <v>34283</v>
      </c>
      <c r="E3418" s="24">
        <f>VLOOKUP(A3418,[1]FloodArchive!$A$2:$P$6000,9,FALSE)</f>
        <v>34287</v>
      </c>
      <c r="F3418" s="25">
        <f t="shared" si="165"/>
        <v>5</v>
      </c>
      <c r="G3418" s="23">
        <f>VLOOKUP(A3418,[1]FloodArchive!$A$2:$P$6000,11,FALSE)</f>
        <v>95</v>
      </c>
      <c r="H3418" s="23">
        <f>VLOOKUP(A3418,[1]FloodArchive!$A$2:$P$6000,12,FALSE)</f>
        <v>0</v>
      </c>
      <c r="I3418" s="36"/>
      <c r="J3418" s="23" t="str">
        <f>VLOOKUP(A3418,[1]FloodArchive!$A$2:$P$6000,13,FALSE)</f>
        <v>Heavy rain</v>
      </c>
      <c r="K3418" s="26">
        <f>VLOOKUP(A3418,[1]FloodArchive!$A$2:$P$6003,14,FALSE)</f>
        <v>1</v>
      </c>
      <c r="L3418" s="23">
        <f>VLOOKUP(A3418,[1]FloodArchive!$A$2:$P$6000,7,FALSE)</f>
        <v>40501.370000000003</v>
      </c>
      <c r="M3418" s="27">
        <f t="shared" si="166"/>
        <v>5.3064397182513572</v>
      </c>
      <c r="N3418" s="23">
        <f>VLOOKUP(A3418,[1]FloodArchive!$A$2:$P$6000,5,FALSE)</f>
        <v>77.502399999999994</v>
      </c>
      <c r="O3418" s="23">
        <f>VLOOKUP(A3418,[1]FloodArchive!$A$2:$P$6000,6,FALSE)</f>
        <v>11.054</v>
      </c>
      <c r="P3418" s="33"/>
    </row>
    <row r="3419" spans="1:16" ht="39.950000000000003" customHeight="1" x14ac:dyDescent="0.2">
      <c r="A3419" s="138">
        <f t="shared" si="167"/>
        <v>797</v>
      </c>
      <c r="B3419" s="21" t="str">
        <f>VLOOKUP(A3419,[1]FloodArchive!$A$2:$N$6000,3,FALSE)</f>
        <v>Indonesia </v>
      </c>
      <c r="C3419" s="22" t="s">
        <v>6384</v>
      </c>
      <c r="D3419" s="24">
        <f>VLOOKUP(A3419,[1]FloodArchive!$A$2:$P$6000,8,FALSE)</f>
        <v>34276</v>
      </c>
      <c r="E3419" s="24">
        <f>VLOOKUP(A3419,[1]FloodArchive!$A$2:$P$6000,9,FALSE)</f>
        <v>34289</v>
      </c>
      <c r="F3419" s="25">
        <f t="shared" si="165"/>
        <v>14</v>
      </c>
      <c r="G3419" s="23">
        <f>VLOOKUP(A3419,[1]FloodArchive!$A$2:$P$6000,11,FALSE)</f>
        <v>5</v>
      </c>
      <c r="H3419" s="23">
        <f>VLOOKUP(A3419,[1]FloodArchive!$A$2:$P$6000,12,FALSE)</f>
        <v>3000</v>
      </c>
      <c r="I3419" s="36"/>
      <c r="J3419" s="23" t="str">
        <f>VLOOKUP(A3419,[1]FloodArchive!$A$2:$P$6000,13,FALSE)</f>
        <v>Torrential rain</v>
      </c>
      <c r="K3419" s="26">
        <f>VLOOKUP(A3419,[1]FloodArchive!$A$2:$P$6003,14,FALSE)</f>
        <v>1</v>
      </c>
      <c r="L3419" s="23">
        <f>VLOOKUP(A3419,[1]FloodArchive!$A$2:$P$6000,7,FALSE)</f>
        <v>44228.12</v>
      </c>
      <c r="M3419" s="27">
        <f t="shared" si="166"/>
        <v>5.791826514930758</v>
      </c>
      <c r="N3419" s="23">
        <f>VLOOKUP(A3419,[1]FloodArchive!$A$2:$P$6000,5,FALSE)</f>
        <v>101.30800000000001</v>
      </c>
      <c r="O3419" s="23">
        <f>VLOOKUP(A3419,[1]FloodArchive!$A$2:$P$6000,6,FALSE)</f>
        <v>1.1238699999999999</v>
      </c>
      <c r="P3419" s="33" t="s">
        <v>6385</v>
      </c>
    </row>
    <row r="3420" spans="1:16" ht="39.950000000000003" customHeight="1" x14ac:dyDescent="0.2">
      <c r="A3420" s="138">
        <f t="shared" si="167"/>
        <v>796</v>
      </c>
      <c r="B3420" s="21" t="str">
        <f>VLOOKUP(A3420,[1]FloodArchive!$A$2:$N$6000,3,FALSE)</f>
        <v>Mexico </v>
      </c>
      <c r="C3420" s="22" t="s">
        <v>6386</v>
      </c>
      <c r="D3420" s="24">
        <f>VLOOKUP(A3420,[1]FloodArchive!$A$2:$P$6000,8,FALSE)</f>
        <v>34277</v>
      </c>
      <c r="E3420" s="24">
        <f>VLOOKUP(A3420,[1]FloodArchive!$A$2:$P$6000,9,FALSE)</f>
        <v>34279</v>
      </c>
      <c r="F3420" s="25">
        <f t="shared" si="165"/>
        <v>3</v>
      </c>
      <c r="G3420" s="23">
        <f>VLOOKUP(A3420,[1]FloodArchive!$A$2:$P$6000,11,FALSE)</f>
        <v>0</v>
      </c>
      <c r="H3420" s="23">
        <f>VLOOKUP(A3420,[1]FloodArchive!$A$2:$P$6000,12,FALSE)</f>
        <v>10000</v>
      </c>
      <c r="I3420" s="36">
        <v>30000000</v>
      </c>
      <c r="J3420" s="23" t="str">
        <f>VLOOKUP(A3420,[1]FloodArchive!$A$2:$P$6000,13,FALSE)</f>
        <v>Heavy rain</v>
      </c>
      <c r="K3420" s="26">
        <f>VLOOKUP(A3420,[1]FloodArchive!$A$2:$P$6003,14,FALSE)</f>
        <v>1</v>
      </c>
      <c r="L3420" s="23">
        <f>VLOOKUP(A3420,[1]FloodArchive!$A$2:$P$6000,7,FALSE)</f>
        <v>1666.75</v>
      </c>
      <c r="M3420" s="27">
        <f t="shared" si="166"/>
        <v>3.6989917185172638</v>
      </c>
      <c r="N3420" s="23">
        <f>VLOOKUP(A3420,[1]FloodArchive!$A$2:$P$6000,5,FALSE)</f>
        <v>-109.813</v>
      </c>
      <c r="O3420" s="23">
        <f>VLOOKUP(A3420,[1]FloodArchive!$A$2:$P$6000,6,FALSE)</f>
        <v>23.079699999999999</v>
      </c>
      <c r="P3420" s="33"/>
    </row>
    <row r="3421" spans="1:16" ht="39.950000000000003" customHeight="1" x14ac:dyDescent="0.2">
      <c r="A3421" s="138">
        <f t="shared" si="167"/>
        <v>795</v>
      </c>
      <c r="B3421" s="21" t="str">
        <f>VLOOKUP(A3421,[1]FloodArchive!$A$2:$N$6000,3,FALSE)</f>
        <v>China</v>
      </c>
      <c r="C3421" s="22" t="s">
        <v>6387</v>
      </c>
      <c r="D3421" s="24">
        <f>VLOOKUP(A3421,[1]FloodArchive!$A$2:$P$6000,8,FALSE)</f>
        <v>34277</v>
      </c>
      <c r="E3421" s="24">
        <f>VLOOKUP(A3421,[1]FloodArchive!$A$2:$P$6000,9,FALSE)</f>
        <v>34288</v>
      </c>
      <c r="F3421" s="25">
        <f t="shared" si="165"/>
        <v>12</v>
      </c>
      <c r="G3421" s="23">
        <f>VLOOKUP(A3421,[1]FloodArchive!$A$2:$P$6000,11,FALSE)</f>
        <v>2</v>
      </c>
      <c r="H3421" s="23">
        <f>VLOOKUP(A3421,[1]FloodArchive!$A$2:$P$6000,12,FALSE)</f>
        <v>0</v>
      </c>
      <c r="I3421" s="36"/>
      <c r="J3421" s="23" t="str">
        <f>VLOOKUP(A3421,[1]FloodArchive!$A$2:$P$6000,13,FALSE)</f>
        <v>Tropical cyclone</v>
      </c>
      <c r="K3421" s="26">
        <f>VLOOKUP(A3421,[1]FloodArchive!$A$2:$P$6003,14,FALSE)</f>
        <v>1</v>
      </c>
      <c r="L3421" s="23">
        <f>VLOOKUP(A3421,[1]FloodArchive!$A$2:$P$6000,7,FALSE)</f>
        <v>1016.71</v>
      </c>
      <c r="M3421" s="27">
        <f t="shared" si="166"/>
        <v>4.0863783411926082</v>
      </c>
      <c r="N3421" s="23">
        <f>VLOOKUP(A3421,[1]FloodArchive!$A$2:$P$6000,5,FALSE)</f>
        <v>114.142</v>
      </c>
      <c r="O3421" s="23">
        <f>VLOOKUP(A3421,[1]FloodArchive!$A$2:$P$6000,6,FALSE)</f>
        <v>22.421399999999998</v>
      </c>
      <c r="P3421" s="33" t="s">
        <v>6388</v>
      </c>
    </row>
    <row r="3422" spans="1:16" ht="39.950000000000003" customHeight="1" x14ac:dyDescent="0.2">
      <c r="A3422" s="138">
        <f t="shared" si="167"/>
        <v>794</v>
      </c>
      <c r="B3422" s="21" t="str">
        <f>VLOOKUP(A3422,[1]FloodArchive!$A$2:$N$6000,3,FALSE)</f>
        <v>Honduras </v>
      </c>
      <c r="C3422" s="22" t="s">
        <v>6389</v>
      </c>
      <c r="D3422" s="24">
        <f>VLOOKUP(A3422,[1]FloodArchive!$A$2:$P$6000,8,FALSE)</f>
        <v>34273</v>
      </c>
      <c r="E3422" s="24">
        <f>VLOOKUP(A3422,[1]FloodArchive!$A$2:$P$6000,9,FALSE)</f>
        <v>34276</v>
      </c>
      <c r="F3422" s="25">
        <f t="shared" si="165"/>
        <v>4</v>
      </c>
      <c r="G3422" s="23">
        <f>VLOOKUP(A3422,[1]FloodArchive!$A$2:$P$6000,11,FALSE)</f>
        <v>174</v>
      </c>
      <c r="H3422" s="23">
        <f>VLOOKUP(A3422,[1]FloodArchive!$A$2:$P$6000,12,FALSE)</f>
        <v>15000</v>
      </c>
      <c r="I3422" s="36">
        <v>6500000</v>
      </c>
      <c r="J3422" s="23" t="str">
        <f>VLOOKUP(A3422,[1]FloodArchive!$A$2:$P$6000,13,FALSE)</f>
        <v>Torrential rain</v>
      </c>
      <c r="K3422" s="26">
        <f>VLOOKUP(A3422,[1]FloodArchive!$A$2:$P$6003,14,FALSE)</f>
        <v>1</v>
      </c>
      <c r="L3422" s="23">
        <f>VLOOKUP(A3422,[1]FloodArchive!$A$2:$P$6000,7,FALSE)</f>
        <v>6656.49</v>
      </c>
      <c r="M3422" s="27">
        <f t="shared" si="166"/>
        <v>4.4253052752331401</v>
      </c>
      <c r="N3422" s="23">
        <f>VLOOKUP(A3422,[1]FloodArchive!$A$2:$P$6000,5,FALSE)</f>
        <v>-86.469899999999996</v>
      </c>
      <c r="O3422" s="23">
        <f>VLOOKUP(A3422,[1]FloodArchive!$A$2:$P$6000,6,FALSE)</f>
        <v>15.648899999999999</v>
      </c>
      <c r="P3422" s="33" t="s">
        <v>6390</v>
      </c>
    </row>
    <row r="3423" spans="1:16" ht="39.950000000000003" customHeight="1" x14ac:dyDescent="0.2">
      <c r="A3423" s="138">
        <f t="shared" si="167"/>
        <v>793</v>
      </c>
      <c r="B3423" s="21" t="str">
        <f>VLOOKUP(A3423,[1]FloodArchive!$A$2:$N$6000,3,FALSE)</f>
        <v>France</v>
      </c>
      <c r="C3423" s="22" t="s">
        <v>6391</v>
      </c>
      <c r="D3423" s="24">
        <f>VLOOKUP(A3423,[1]FloodArchive!$A$2:$P$6000,8,FALSE)</f>
        <v>34273</v>
      </c>
      <c r="E3423" s="24">
        <f>VLOOKUP(A3423,[1]FloodArchive!$A$2:$P$6000,9,FALSE)</f>
        <v>34275</v>
      </c>
      <c r="F3423" s="25">
        <f t="shared" si="165"/>
        <v>3</v>
      </c>
      <c r="G3423" s="23">
        <f>VLOOKUP(A3423,[1]FloodArchive!$A$2:$P$6000,11,FALSE)</f>
        <v>4</v>
      </c>
      <c r="H3423" s="23">
        <f>VLOOKUP(A3423,[1]FloodArchive!$A$2:$P$6000,12,FALSE)</f>
        <v>0</v>
      </c>
      <c r="I3423" s="36"/>
      <c r="J3423" s="23" t="str">
        <f>VLOOKUP(A3423,[1]FloodArchive!$A$2:$P$6000,13,FALSE)</f>
        <v>Torrential rain</v>
      </c>
      <c r="K3423" s="26">
        <f>VLOOKUP(A3423,[1]FloodArchive!$A$2:$P$6003,14,FALSE)</f>
        <v>1</v>
      </c>
      <c r="L3423" s="23">
        <f>VLOOKUP(A3423,[1]FloodArchive!$A$2:$P$6000,7,FALSE)</f>
        <v>1692.24</v>
      </c>
      <c r="M3423" s="27">
        <f t="shared" si="166"/>
        <v>3.7055832111083111</v>
      </c>
      <c r="N3423" s="23">
        <f>VLOOKUP(A3423,[1]FloodArchive!$A$2:$P$6000,5,FALSE)</f>
        <v>9.0604399999999998</v>
      </c>
      <c r="O3423" s="23">
        <f>VLOOKUP(A3423,[1]FloodArchive!$A$2:$P$6000,6,FALSE)</f>
        <v>41.566600000000001</v>
      </c>
      <c r="P3423" s="33" t="s">
        <v>6392</v>
      </c>
    </row>
    <row r="3424" spans="1:16" ht="39.950000000000003" customHeight="1" x14ac:dyDescent="0.2">
      <c r="A3424" s="138">
        <f t="shared" si="167"/>
        <v>792</v>
      </c>
      <c r="B3424" s="21" t="str">
        <f>VLOOKUP(A3424,[1]FloodArchive!$A$2:$N$6000,3,FALSE)</f>
        <v>Algeria</v>
      </c>
      <c r="C3424" s="22" t="s">
        <v>6393</v>
      </c>
      <c r="D3424" s="24">
        <f>VLOOKUP(A3424,[1]FloodArchive!$A$2:$P$6000,8,FALSE)</f>
        <v>34261</v>
      </c>
      <c r="E3424" s="24">
        <f>VLOOKUP(A3424,[1]FloodArchive!$A$2:$P$6000,9,FALSE)</f>
        <v>34262</v>
      </c>
      <c r="F3424" s="25">
        <f t="shared" si="165"/>
        <v>2</v>
      </c>
      <c r="G3424" s="23">
        <f>VLOOKUP(A3424,[1]FloodArchive!$A$2:$P$6000,11,FALSE)</f>
        <v>22</v>
      </c>
      <c r="H3424" s="23">
        <f>VLOOKUP(A3424,[1]FloodArchive!$A$2:$P$6000,12,FALSE)</f>
        <v>0</v>
      </c>
      <c r="I3424" s="36"/>
      <c r="J3424" s="23" t="str">
        <f>VLOOKUP(A3424,[1]FloodArchive!$A$2:$P$6000,13,FALSE)</f>
        <v>Heavy rain</v>
      </c>
      <c r="K3424" s="26">
        <f>VLOOKUP(A3424,[1]FloodArchive!$A$2:$P$6003,14,FALSE)</f>
        <v>1</v>
      </c>
      <c r="L3424" s="23">
        <f>VLOOKUP(A3424,[1]FloodArchive!$A$2:$P$6000,7,FALSE)</f>
        <v>39704.589999999997</v>
      </c>
      <c r="M3424" s="27">
        <f t="shared" si="166"/>
        <v>4.8998707114055486</v>
      </c>
      <c r="N3424" s="23">
        <f>VLOOKUP(A3424,[1]FloodArchive!$A$2:$P$6000,5,FALSE)</f>
        <v>1.81853</v>
      </c>
      <c r="O3424" s="23">
        <f>VLOOKUP(A3424,[1]FloodArchive!$A$2:$P$6000,6,FALSE)</f>
        <v>35.843899999999998</v>
      </c>
      <c r="P3424" s="33"/>
    </row>
    <row r="3425" spans="1:16" ht="39.950000000000003" customHeight="1" x14ac:dyDescent="0.2">
      <c r="A3425" s="138">
        <f t="shared" si="167"/>
        <v>791</v>
      </c>
      <c r="B3425" s="21" t="str">
        <f>VLOOKUP(A3425,[1]FloodArchive!$A$2:$N$6000,3,FALSE)</f>
        <v>India</v>
      </c>
      <c r="C3425" s="22" t="s">
        <v>6394</v>
      </c>
      <c r="D3425" s="24">
        <f>VLOOKUP(A3425,[1]FloodArchive!$A$2:$P$6000,8,FALSE)</f>
        <v>34253</v>
      </c>
      <c r="E3425" s="24">
        <f>VLOOKUP(A3425,[1]FloodArchive!$A$2:$P$6000,9,FALSE)</f>
        <v>34263</v>
      </c>
      <c r="F3425" s="25">
        <f t="shared" si="165"/>
        <v>11</v>
      </c>
      <c r="G3425" s="23">
        <f>VLOOKUP(A3425,[1]FloodArchive!$A$2:$P$6000,11,FALSE)</f>
        <v>35</v>
      </c>
      <c r="H3425" s="23">
        <f>VLOOKUP(A3425,[1]FloodArchive!$A$2:$P$6000,12,FALSE)</f>
        <v>40000</v>
      </c>
      <c r="I3425" s="36"/>
      <c r="J3425" s="23" t="str">
        <f>VLOOKUP(A3425,[1]FloodArchive!$A$2:$P$6000,13,FALSE)</f>
        <v>Torrential rain</v>
      </c>
      <c r="K3425" s="26">
        <f>VLOOKUP(A3425,[1]FloodArchive!$A$2:$P$6003,14,FALSE)</f>
        <v>1</v>
      </c>
      <c r="L3425" s="23">
        <f>VLOOKUP(A3425,[1]FloodArchive!$A$2:$P$6000,7,FALSE)</f>
        <v>40595.199999999997</v>
      </c>
      <c r="M3425" s="27">
        <f t="shared" si="166"/>
        <v>5.6498673705395763</v>
      </c>
      <c r="N3425" s="23">
        <f>VLOOKUP(A3425,[1]FloodArchive!$A$2:$P$6000,5,FALSE)</f>
        <v>75.404200000000003</v>
      </c>
      <c r="O3425" s="23">
        <f>VLOOKUP(A3425,[1]FloodArchive!$A$2:$P$6000,6,FALSE)</f>
        <v>13.407</v>
      </c>
      <c r="P3425" s="33" t="s">
        <v>6395</v>
      </c>
    </row>
    <row r="3426" spans="1:16" ht="39.950000000000003" customHeight="1" x14ac:dyDescent="0.2">
      <c r="A3426" s="138">
        <f t="shared" si="167"/>
        <v>790</v>
      </c>
      <c r="B3426" s="21" t="str">
        <f>VLOOKUP(A3426,[1]FloodArchive!$A$2:$N$6000,3,FALSE)</f>
        <v>South Africa </v>
      </c>
      <c r="C3426" s="22" t="s">
        <v>6396</v>
      </c>
      <c r="D3426" s="24">
        <f>VLOOKUP(A3426,[1]FloodArchive!$A$2:$P$6000,8,FALSE)</f>
        <v>34248</v>
      </c>
      <c r="E3426" s="24">
        <f>VLOOKUP(A3426,[1]FloodArchive!$A$2:$P$6000,9,FALSE)</f>
        <v>34250</v>
      </c>
      <c r="F3426" s="25">
        <f t="shared" si="165"/>
        <v>3</v>
      </c>
      <c r="G3426" s="23">
        <f>VLOOKUP(A3426,[1]FloodArchive!$A$2:$P$6000,11,FALSE)</f>
        <v>12</v>
      </c>
      <c r="H3426" s="23">
        <f>VLOOKUP(A3426,[1]FloodArchive!$A$2:$P$6000,12,FALSE)</f>
        <v>300</v>
      </c>
      <c r="I3426" s="36"/>
      <c r="J3426" s="23" t="str">
        <f>VLOOKUP(A3426,[1]FloodArchive!$A$2:$P$6000,13,FALSE)</f>
        <v>Heavy rain</v>
      </c>
      <c r="K3426" s="26">
        <f>VLOOKUP(A3426,[1]FloodArchive!$A$2:$P$6003,14,FALSE)</f>
        <v>1</v>
      </c>
      <c r="L3426" s="23">
        <f>VLOOKUP(A3426,[1]FloodArchive!$A$2:$P$6000,7,FALSE)</f>
        <v>5895.3</v>
      </c>
      <c r="M3426" s="27">
        <f t="shared" si="166"/>
        <v>4.2476271650887618</v>
      </c>
      <c r="N3426" s="23">
        <f>VLOOKUP(A3426,[1]FloodArchive!$A$2:$P$6000,5,FALSE)</f>
        <v>31.859400000000001</v>
      </c>
      <c r="O3426" s="23">
        <f>VLOOKUP(A3426,[1]FloodArchive!$A$2:$P$6000,6,FALSE)</f>
        <v>-28.259799999999998</v>
      </c>
      <c r="P3426" s="33" t="s">
        <v>6397</v>
      </c>
    </row>
    <row r="3427" spans="1:16" ht="39.950000000000003" customHeight="1" x14ac:dyDescent="0.2">
      <c r="A3427" s="138">
        <f t="shared" si="167"/>
        <v>789</v>
      </c>
      <c r="B3427" s="21" t="str">
        <f>VLOOKUP(A3427,[1]FloodArchive!$A$2:$N$6000,3,FALSE)</f>
        <v>Trinidad</v>
      </c>
      <c r="C3427" s="22" t="s">
        <v>6398</v>
      </c>
      <c r="D3427" s="24">
        <f>VLOOKUP(A3427,[1]FloodArchive!$A$2:$P$6000,8,FALSE)</f>
        <v>34247</v>
      </c>
      <c r="E3427" s="24">
        <f>VLOOKUP(A3427,[1]FloodArchive!$A$2:$P$6000,9,FALSE)</f>
        <v>34247</v>
      </c>
      <c r="F3427" s="25">
        <f t="shared" si="165"/>
        <v>1</v>
      </c>
      <c r="G3427" s="23">
        <f>VLOOKUP(A3427,[1]FloodArchive!$A$2:$P$6000,11,FALSE)</f>
        <v>5</v>
      </c>
      <c r="H3427" s="23">
        <f>VLOOKUP(A3427,[1]FloodArchive!$A$2:$P$6000,12,FALSE)</f>
        <v>0</v>
      </c>
      <c r="I3427" s="36"/>
      <c r="J3427" s="23" t="str">
        <f>VLOOKUP(A3427,[1]FloodArchive!$A$2:$P$6000,13,FALSE)</f>
        <v>Torrential rain</v>
      </c>
      <c r="K3427" s="26">
        <f>VLOOKUP(A3427,[1]FloodArchive!$A$2:$P$6003,14,FALSE)</f>
        <v>1</v>
      </c>
      <c r="L3427" s="23">
        <f>VLOOKUP(A3427,[1]FloodArchive!$A$2:$P$6000,7,FALSE)</f>
        <v>1178.3900000000001</v>
      </c>
      <c r="M3427" s="27">
        <f t="shared" si="166"/>
        <v>3.0712890483599935</v>
      </c>
      <c r="N3427" s="23">
        <f>VLOOKUP(A3427,[1]FloodArchive!$A$2:$P$6000,5,FALSE)</f>
        <v>-61.430199999999999</v>
      </c>
      <c r="O3427" s="23">
        <f>VLOOKUP(A3427,[1]FloodArchive!$A$2:$P$6000,6,FALSE)</f>
        <v>10.606999999999999</v>
      </c>
      <c r="P3427" s="33" t="s">
        <v>6399</v>
      </c>
    </row>
    <row r="3428" spans="1:16" ht="39.950000000000003" customHeight="1" x14ac:dyDescent="0.2">
      <c r="A3428" s="138">
        <f t="shared" si="167"/>
        <v>788</v>
      </c>
      <c r="B3428" s="21" t="str">
        <f>VLOOKUP(A3428,[1]FloodArchive!$A$2:$N$6000,3,FALSE)</f>
        <v>Vietnam</v>
      </c>
      <c r="C3428" s="22" t="s">
        <v>6400</v>
      </c>
      <c r="D3428" s="24">
        <f>VLOOKUP(A3428,[1]FloodArchive!$A$2:$P$6000,8,FALSE)</f>
        <v>34244</v>
      </c>
      <c r="E3428" s="24">
        <f>VLOOKUP(A3428,[1]FloodArchive!$A$2:$P$6000,9,FALSE)</f>
        <v>34254</v>
      </c>
      <c r="F3428" s="25">
        <f t="shared" si="165"/>
        <v>11</v>
      </c>
      <c r="G3428" s="23">
        <f>VLOOKUP(A3428,[1]FloodArchive!$A$2:$P$6000,11,FALSE)</f>
        <v>122</v>
      </c>
      <c r="H3428" s="23">
        <f>VLOOKUP(A3428,[1]FloodArchive!$A$2:$P$6000,12,FALSE)</f>
        <v>15000</v>
      </c>
      <c r="I3428" s="36">
        <v>50000000</v>
      </c>
      <c r="J3428" s="23" t="str">
        <f>VLOOKUP(A3428,[1]FloodArchive!$A$2:$P$6000,13,FALSE)</f>
        <v>Torrential rain</v>
      </c>
      <c r="K3428" s="26">
        <f>VLOOKUP(A3428,[1]FloodArchive!$A$2:$P$6003,14,FALSE)</f>
        <v>2</v>
      </c>
      <c r="L3428" s="23">
        <f>VLOOKUP(A3428,[1]FloodArchive!$A$2:$P$6000,7,FALSE)</f>
        <v>29438.35</v>
      </c>
      <c r="M3428" s="27">
        <f t="shared" si="166"/>
        <v>5.8113361452520405</v>
      </c>
      <c r="N3428" s="23">
        <f>VLOOKUP(A3428,[1]FloodArchive!$A$2:$P$6000,5,FALSE)</f>
        <v>106.625</v>
      </c>
      <c r="O3428" s="23">
        <f>VLOOKUP(A3428,[1]FloodArchive!$A$2:$P$6000,6,FALSE)</f>
        <v>17.4285</v>
      </c>
      <c r="P3428" s="33" t="s">
        <v>6401</v>
      </c>
    </row>
    <row r="3429" spans="1:16" ht="39.950000000000003" customHeight="1" x14ac:dyDescent="0.2">
      <c r="A3429" s="138">
        <f t="shared" si="167"/>
        <v>787</v>
      </c>
      <c r="B3429" s="21" t="str">
        <f>VLOOKUP(A3429,[1]FloodArchive!$A$2:$N$6000,3,FALSE)</f>
        <v>Philippines</v>
      </c>
      <c r="C3429" s="22" t="s">
        <v>6402</v>
      </c>
      <c r="D3429" s="24">
        <f>VLOOKUP(A3429,[1]FloodArchive!$A$2:$P$6000,8,FALSE)</f>
        <v>34246</v>
      </c>
      <c r="E3429" s="24">
        <f>VLOOKUP(A3429,[1]FloodArchive!$A$2:$P$6000,9,FALSE)</f>
        <v>34254</v>
      </c>
      <c r="F3429" s="25">
        <f t="shared" si="165"/>
        <v>9</v>
      </c>
      <c r="G3429" s="23">
        <f>VLOOKUP(A3429,[1]FloodArchive!$A$2:$P$6000,11,FALSE)</f>
        <v>57</v>
      </c>
      <c r="H3429" s="23">
        <f>VLOOKUP(A3429,[1]FloodArchive!$A$2:$P$6000,12,FALSE)</f>
        <v>300000</v>
      </c>
      <c r="I3429" s="36">
        <v>6790000</v>
      </c>
      <c r="J3429" s="23" t="str">
        <f>VLOOKUP(A3429,[1]FloodArchive!$A$2:$P$6000,13,FALSE)</f>
        <v>Heavy rain</v>
      </c>
      <c r="K3429" s="26">
        <f>VLOOKUP(A3429,[1]FloodArchive!$A$2:$P$6003,14,FALSE)</f>
        <v>2</v>
      </c>
      <c r="L3429" s="23">
        <f>VLOOKUP(A3429,[1]FloodArchive!$A$2:$P$6000,7,FALSE)</f>
        <v>35873.11</v>
      </c>
      <c r="M3429" s="27">
        <f t="shared" si="166"/>
        <v>5.8100415343382306</v>
      </c>
      <c r="N3429" s="23">
        <f>VLOOKUP(A3429,[1]FloodArchive!$A$2:$P$6000,5,FALSE)</f>
        <v>120.592</v>
      </c>
      <c r="O3429" s="23">
        <f>VLOOKUP(A3429,[1]FloodArchive!$A$2:$P$6000,6,FALSE)</f>
        <v>15.630100000000001</v>
      </c>
      <c r="P3429" s="33" t="s">
        <v>6403</v>
      </c>
    </row>
    <row r="3430" spans="1:16" ht="39.950000000000003" customHeight="1" x14ac:dyDescent="0.2">
      <c r="A3430" s="138">
        <f t="shared" si="167"/>
        <v>786</v>
      </c>
      <c r="B3430" s="21" t="str">
        <f>VLOOKUP(A3430,[1]FloodArchive!$A$2:$N$6000,3,FALSE)</f>
        <v>Australia</v>
      </c>
      <c r="C3430" s="22" t="s">
        <v>6404</v>
      </c>
      <c r="D3430" s="24">
        <f>VLOOKUP(A3430,[1]FloodArchive!$A$2:$P$6000,8,FALSE)</f>
        <v>34245</v>
      </c>
      <c r="E3430" s="24">
        <f>VLOOKUP(A3430,[1]FloodArchive!$A$2:$P$6000,9,FALSE)</f>
        <v>34257</v>
      </c>
      <c r="F3430" s="25">
        <f t="shared" si="165"/>
        <v>13</v>
      </c>
      <c r="G3430" s="23">
        <f>VLOOKUP(A3430,[1]FloodArchive!$A$2:$P$6000,11,FALSE)</f>
        <v>0</v>
      </c>
      <c r="H3430" s="23">
        <f>VLOOKUP(A3430,[1]FloodArchive!$A$2:$P$6000,12,FALSE)</f>
        <v>2000</v>
      </c>
      <c r="I3430" s="36">
        <v>3000000</v>
      </c>
      <c r="J3430" s="23" t="str">
        <f>VLOOKUP(A3430,[1]FloodArchive!$A$2:$P$6000,13,FALSE)</f>
        <v>Torrential rain</v>
      </c>
      <c r="K3430" s="26">
        <f>VLOOKUP(A3430,[1]FloodArchive!$A$2:$P$6003,14,FALSE)</f>
        <v>2</v>
      </c>
      <c r="L3430" s="23">
        <f>VLOOKUP(A3430,[1]FloodArchive!$A$2:$P$6000,7,FALSE)</f>
        <v>4163.54</v>
      </c>
      <c r="M3430" s="27">
        <f t="shared" si="166"/>
        <v>5.0344360893431404</v>
      </c>
      <c r="N3430" s="23">
        <f>VLOOKUP(A3430,[1]FloodArchive!$A$2:$P$6000,5,FALSE)</f>
        <v>146.608</v>
      </c>
      <c r="O3430" s="23">
        <f>VLOOKUP(A3430,[1]FloodArchive!$A$2:$P$6000,6,FALSE)</f>
        <v>-36.655900000000003</v>
      </c>
      <c r="P3430" s="33" t="s">
        <v>6405</v>
      </c>
    </row>
    <row r="3431" spans="1:16" ht="39.950000000000003" customHeight="1" x14ac:dyDescent="0.2">
      <c r="A3431" s="138">
        <f t="shared" si="167"/>
        <v>785</v>
      </c>
      <c r="B3431" s="21" t="str">
        <f>VLOOKUP(A3431,[1]FloodArchive!$A$2:$N$6000,3,FALSE)</f>
        <v>Iran</v>
      </c>
      <c r="C3431" s="22" t="s">
        <v>6406</v>
      </c>
      <c r="D3431" s="24">
        <f>VLOOKUP(A3431,[1]FloodArchive!$A$2:$P$6000,8,FALSE)</f>
        <v>34244</v>
      </c>
      <c r="E3431" s="24">
        <f>VLOOKUP(A3431,[1]FloodArchive!$A$2:$P$6000,9,FALSE)</f>
        <v>34245</v>
      </c>
      <c r="F3431" s="25">
        <f t="shared" si="165"/>
        <v>2</v>
      </c>
      <c r="G3431" s="23">
        <f>VLOOKUP(A3431,[1]FloodArchive!$A$2:$P$6000,11,FALSE)</f>
        <v>0</v>
      </c>
      <c r="H3431" s="23">
        <f>VLOOKUP(A3431,[1]FloodArchive!$A$2:$P$6000,12,FALSE)</f>
        <v>0</v>
      </c>
      <c r="I3431" s="36"/>
      <c r="J3431" s="23" t="str">
        <f>VLOOKUP(A3431,[1]FloodArchive!$A$2:$P$6000,13,FALSE)</f>
        <v>Heavy rain</v>
      </c>
      <c r="K3431" s="26">
        <f>VLOOKUP(A3431,[1]FloodArchive!$A$2:$P$6003,14,FALSE)</f>
        <v>1</v>
      </c>
      <c r="L3431" s="23">
        <f>VLOOKUP(A3431,[1]FloodArchive!$A$2:$P$6000,7,FALSE)</f>
        <v>7202.07</v>
      </c>
      <c r="M3431" s="27">
        <f t="shared" si="166"/>
        <v>4.1584873338136594</v>
      </c>
      <c r="N3431" s="23">
        <f>VLOOKUP(A3431,[1]FloodArchive!$A$2:$P$6000,5,FALSE)</f>
        <v>49.110799999999998</v>
      </c>
      <c r="O3431" s="23">
        <f>VLOOKUP(A3431,[1]FloodArchive!$A$2:$P$6000,6,FALSE)</f>
        <v>37.933100000000003</v>
      </c>
      <c r="P3431" s="33"/>
    </row>
    <row r="3432" spans="1:16" ht="39.950000000000003" customHeight="1" x14ac:dyDescent="0.2">
      <c r="A3432" s="138">
        <f t="shared" si="167"/>
        <v>784</v>
      </c>
      <c r="B3432" s="21" t="str">
        <f>VLOOKUP(A3432,[1]FloodArchive!$A$2:$N$6000,3,FALSE)</f>
        <v>Mexico</v>
      </c>
      <c r="C3432" s="22" t="s">
        <v>6407</v>
      </c>
      <c r="D3432" s="24">
        <f>VLOOKUP(A3432,[1]FloodArchive!$A$2:$P$6000,8,FALSE)</f>
        <v>34240</v>
      </c>
      <c r="E3432" s="24">
        <f>VLOOKUP(A3432,[1]FloodArchive!$A$2:$P$6000,9,FALSE)</f>
        <v>34241</v>
      </c>
      <c r="F3432" s="25">
        <f t="shared" si="165"/>
        <v>2</v>
      </c>
      <c r="G3432" s="23">
        <f>VLOOKUP(A3432,[1]FloodArchive!$A$2:$P$6000,11,FALSE)</f>
        <v>0</v>
      </c>
      <c r="H3432" s="23">
        <f>VLOOKUP(A3432,[1]FloodArchive!$A$2:$P$6000,12,FALSE)</f>
        <v>100000</v>
      </c>
      <c r="I3432" s="36"/>
      <c r="J3432" s="23" t="str">
        <f>VLOOKUP(A3432,[1]FloodArchive!$A$2:$P$6000,13,FALSE)</f>
        <v>Heavy rain</v>
      </c>
      <c r="K3432" s="26">
        <f>VLOOKUP(A3432,[1]FloodArchive!$A$2:$P$6003,14,FALSE)</f>
        <v>1</v>
      </c>
      <c r="L3432" s="23">
        <f>VLOOKUP(A3432,[1]FloodArchive!$A$2:$P$6000,7,FALSE)</f>
        <v>13916.18</v>
      </c>
      <c r="M3432" s="27">
        <f t="shared" si="166"/>
        <v>4.4445500331943455</v>
      </c>
      <c r="N3432" s="23">
        <f>VLOOKUP(A3432,[1]FloodArchive!$A$2:$P$6000,5,FALSE)</f>
        <v>-98.401300000000006</v>
      </c>
      <c r="O3432" s="23">
        <f>VLOOKUP(A3432,[1]FloodArchive!$A$2:$P$6000,6,FALSE)</f>
        <v>22.1952</v>
      </c>
      <c r="P3432" s="33" t="s">
        <v>6408</v>
      </c>
    </row>
    <row r="3433" spans="1:16" ht="39.950000000000003" customHeight="1" x14ac:dyDescent="0.2">
      <c r="A3433" s="138">
        <f t="shared" si="167"/>
        <v>783</v>
      </c>
      <c r="B3433" s="21" t="str">
        <f>VLOOKUP(A3433,[1]FloodArchive!$A$2:$N$6000,3,FALSE)</f>
        <v>China</v>
      </c>
      <c r="C3433" s="22" t="s">
        <v>6409</v>
      </c>
      <c r="D3433" s="24">
        <f>VLOOKUP(A3433,[1]FloodArchive!$A$2:$P$6000,8,FALSE)</f>
        <v>34239</v>
      </c>
      <c r="E3433" s="24">
        <f>VLOOKUP(A3433,[1]FloodArchive!$A$2:$P$6000,9,FALSE)</f>
        <v>34240</v>
      </c>
      <c r="F3433" s="25">
        <f t="shared" si="165"/>
        <v>2</v>
      </c>
      <c r="G3433" s="23">
        <f>VLOOKUP(A3433,[1]FloodArchive!$A$2:$P$6000,11,FALSE)</f>
        <v>0</v>
      </c>
      <c r="H3433" s="23">
        <f>VLOOKUP(A3433,[1]FloodArchive!$A$2:$P$6000,12,FALSE)</f>
        <v>1200</v>
      </c>
      <c r="I3433" s="36"/>
      <c r="J3433" s="23" t="str">
        <f>VLOOKUP(A3433,[1]FloodArchive!$A$2:$P$6000,13,FALSE)</f>
        <v>Torrential rain</v>
      </c>
      <c r="K3433" s="26">
        <f>VLOOKUP(A3433,[1]FloodArchive!$A$2:$P$6003,14,FALSE)</f>
        <v>2</v>
      </c>
      <c r="L3433" s="23">
        <f>VLOOKUP(A3433,[1]FloodArchive!$A$2:$P$6000,7,FALSE)</f>
        <v>280.44299999999998</v>
      </c>
      <c r="M3433" s="27">
        <f t="shared" si="166"/>
        <v>3.0499045955974995</v>
      </c>
      <c r="N3433" s="23">
        <f>VLOOKUP(A3433,[1]FloodArchive!$A$2:$P$6000,5,FALSE)</f>
        <v>114.167</v>
      </c>
      <c r="O3433" s="23">
        <f>VLOOKUP(A3433,[1]FloodArchive!$A$2:$P$6000,6,FALSE)</f>
        <v>22.523299999999999</v>
      </c>
      <c r="P3433" s="33" t="s">
        <v>6410</v>
      </c>
    </row>
    <row r="3434" spans="1:16" ht="39.950000000000003" customHeight="1" x14ac:dyDescent="0.2">
      <c r="A3434" s="138">
        <f t="shared" si="167"/>
        <v>782</v>
      </c>
      <c r="B3434" s="21" t="str">
        <f>VLOOKUP(A3434,[1]FloodArchive!$A$2:$N$6000,3,FALSE)</f>
        <v>USA</v>
      </c>
      <c r="C3434" s="22" t="s">
        <v>6411</v>
      </c>
      <c r="D3434" s="24">
        <f>VLOOKUP(A3434,[1]FloodArchive!$A$2:$P$6000,8,FALSE)</f>
        <v>34234</v>
      </c>
      <c r="E3434" s="24">
        <f>VLOOKUP(A3434,[1]FloodArchive!$A$2:$P$6000,9,FALSE)</f>
        <v>34240</v>
      </c>
      <c r="F3434" s="25">
        <f t="shared" si="165"/>
        <v>7</v>
      </c>
      <c r="G3434" s="23">
        <f>VLOOKUP(A3434,[1]FloodArchive!$A$2:$P$6000,11,FALSE)</f>
        <v>0</v>
      </c>
      <c r="H3434" s="23">
        <f>VLOOKUP(A3434,[1]FloodArchive!$A$2:$P$6000,12,FALSE)</f>
        <v>2500</v>
      </c>
      <c r="I3434" s="36"/>
      <c r="J3434" s="23" t="str">
        <f>VLOOKUP(A3434,[1]FloodArchive!$A$2:$P$6000,13,FALSE)</f>
        <v>Torrential rain</v>
      </c>
      <c r="K3434" s="26">
        <f>VLOOKUP(A3434,[1]FloodArchive!$A$2:$P$6003,14,FALSE)</f>
        <v>2</v>
      </c>
      <c r="L3434" s="23">
        <f>VLOOKUP(A3434,[1]FloodArchive!$A$2:$P$6000,7,FALSE)</f>
        <v>31766.69</v>
      </c>
      <c r="M3434" s="27">
        <f t="shared" si="166"/>
        <v>5.6481000005958792</v>
      </c>
      <c r="N3434" s="23">
        <f>VLOOKUP(A3434,[1]FloodArchive!$A$2:$P$6000,5,FALSE)</f>
        <v>-94.620699999999999</v>
      </c>
      <c r="O3434" s="23">
        <f>VLOOKUP(A3434,[1]FloodArchive!$A$2:$P$6000,6,FALSE)</f>
        <v>36.764000000000003</v>
      </c>
      <c r="P3434" s="33" t="s">
        <v>6412</v>
      </c>
    </row>
    <row r="3435" spans="1:16" ht="39.950000000000003" customHeight="1" x14ac:dyDescent="0.2">
      <c r="A3435" s="138">
        <f t="shared" si="167"/>
        <v>781</v>
      </c>
      <c r="B3435" s="21" t="str">
        <f>VLOOKUP(A3435,[1]FloodArchive!$A$2:$N$6000,3,FALSE)</f>
        <v>France</v>
      </c>
      <c r="C3435" s="22" t="s">
        <v>6413</v>
      </c>
      <c r="D3435" s="24">
        <f>VLOOKUP(A3435,[1]FloodArchive!$A$2:$P$6000,8,FALSE)</f>
        <v>34234</v>
      </c>
      <c r="E3435" s="24">
        <f>VLOOKUP(A3435,[1]FloodArchive!$A$2:$P$6000,9,FALSE)</f>
        <v>34250</v>
      </c>
      <c r="F3435" s="25">
        <f t="shared" ref="F3435:F3498" si="168">E3435-D3435+1</f>
        <v>17</v>
      </c>
      <c r="G3435" s="23">
        <f>VLOOKUP(A3435,[1]FloodArchive!$A$2:$P$6000,11,FALSE)</f>
        <v>17</v>
      </c>
      <c r="H3435" s="23">
        <f>VLOOKUP(A3435,[1]FloodArchive!$A$2:$P$6000,12,FALSE)</f>
        <v>1700</v>
      </c>
      <c r="I3435" s="36">
        <v>880000000</v>
      </c>
      <c r="J3435" s="23" t="str">
        <f>VLOOKUP(A3435,[1]FloodArchive!$A$2:$P$6000,13,FALSE)</f>
        <v>Torrential rain</v>
      </c>
      <c r="K3435" s="26">
        <f>VLOOKUP(A3435,[1]FloodArchive!$A$2:$P$6003,14,FALSE)</f>
        <v>2</v>
      </c>
      <c r="L3435" s="23">
        <f>VLOOKUP(A3435,[1]FloodArchive!$A$2:$P$6000,7,FALSE)</f>
        <v>51313.99</v>
      </c>
      <c r="M3435" s="27">
        <f t="shared" si="166"/>
        <v>6.2417147022611053</v>
      </c>
      <c r="N3435" s="23">
        <f>VLOOKUP(A3435,[1]FloodArchive!$A$2:$P$6000,5,FALSE)</f>
        <v>7.3630399999999998</v>
      </c>
      <c r="O3435" s="23">
        <f>VLOOKUP(A3435,[1]FloodArchive!$A$2:$P$6000,6,FALSE)</f>
        <v>45.107199999999999</v>
      </c>
      <c r="P3435" s="33" t="s">
        <v>6414</v>
      </c>
    </row>
    <row r="3436" spans="1:16" ht="39.950000000000003" customHeight="1" x14ac:dyDescent="0.2">
      <c r="A3436" s="138">
        <f t="shared" si="167"/>
        <v>780</v>
      </c>
      <c r="B3436" s="21" t="str">
        <f>VLOOKUP(A3436,[1]FloodArchive!$A$2:$N$6000,3,FALSE)</f>
        <v>Nicaragua</v>
      </c>
      <c r="C3436" s="22" t="s">
        <v>6415</v>
      </c>
      <c r="D3436" s="24">
        <f>VLOOKUP(A3436,[1]FloodArchive!$A$2:$P$6000,8,FALSE)</f>
        <v>34228</v>
      </c>
      <c r="E3436" s="24">
        <f>VLOOKUP(A3436,[1]FloodArchive!$A$2:$P$6000,9,FALSE)</f>
        <v>34234</v>
      </c>
      <c r="F3436" s="25">
        <f t="shared" si="168"/>
        <v>7</v>
      </c>
      <c r="G3436" s="23">
        <f>VLOOKUP(A3436,[1]FloodArchive!$A$2:$P$6000,11,FALSE)</f>
        <v>50</v>
      </c>
      <c r="H3436" s="23">
        <f>VLOOKUP(A3436,[1]FloodArchive!$A$2:$P$6000,12,FALSE)</f>
        <v>38600</v>
      </c>
      <c r="I3436" s="36">
        <v>5000000</v>
      </c>
      <c r="J3436" s="23" t="str">
        <f>VLOOKUP(A3436,[1]FloodArchive!$A$2:$P$6000,13,FALSE)</f>
        <v>Torrential rain</v>
      </c>
      <c r="K3436" s="26">
        <f>VLOOKUP(A3436,[1]FloodArchive!$A$2:$P$6003,14,FALSE)</f>
        <v>1</v>
      </c>
      <c r="L3436" s="23">
        <f>VLOOKUP(A3436,[1]FloodArchive!$A$2:$P$6000,7,FALSE)</f>
        <v>59969.85</v>
      </c>
      <c r="M3436" s="27">
        <f t="shared" si="166"/>
        <v>5.6230310025713335</v>
      </c>
      <c r="N3436" s="23">
        <f>VLOOKUP(A3436,[1]FloodArchive!$A$2:$P$6000,5,FALSE)</f>
        <v>-84.049099999999996</v>
      </c>
      <c r="O3436" s="23">
        <f>VLOOKUP(A3436,[1]FloodArchive!$A$2:$P$6000,6,FALSE)</f>
        <v>12.4551</v>
      </c>
      <c r="P3436" s="33" t="s">
        <v>6416</v>
      </c>
    </row>
    <row r="3437" spans="1:16" ht="39.950000000000003" customHeight="1" x14ac:dyDescent="0.2">
      <c r="A3437" s="138">
        <f t="shared" si="167"/>
        <v>779</v>
      </c>
      <c r="B3437" s="21" t="str">
        <f>VLOOKUP(A3437,[1]FloodArchive!$A$2:$N$6000,3,FALSE)</f>
        <v>Australia</v>
      </c>
      <c r="C3437" s="22" t="s">
        <v>6417</v>
      </c>
      <c r="D3437" s="24">
        <f>VLOOKUP(A3437,[1]FloodArchive!$A$2:$P$6000,8,FALSE)</f>
        <v>34227</v>
      </c>
      <c r="E3437" s="24">
        <f>VLOOKUP(A3437,[1]FloodArchive!$A$2:$P$6000,9,FALSE)</f>
        <v>34227</v>
      </c>
      <c r="F3437" s="25">
        <f t="shared" si="168"/>
        <v>1</v>
      </c>
      <c r="G3437" s="23">
        <f>VLOOKUP(A3437,[1]FloodArchive!$A$2:$P$6000,11,FALSE)</f>
        <v>0</v>
      </c>
      <c r="H3437" s="23">
        <f>VLOOKUP(A3437,[1]FloodArchive!$A$2:$P$6000,12,FALSE)</f>
        <v>800</v>
      </c>
      <c r="I3437" s="36"/>
      <c r="J3437" s="23" t="str">
        <f>VLOOKUP(A3437,[1]FloodArchive!$A$2:$P$6000,13,FALSE)</f>
        <v>Torrential rain</v>
      </c>
      <c r="K3437" s="26">
        <f>VLOOKUP(A3437,[1]FloodArchive!$A$2:$P$6003,14,FALSE)</f>
        <v>1</v>
      </c>
      <c r="L3437" s="23">
        <f>VLOOKUP(A3437,[1]FloodArchive!$A$2:$P$6000,7,FALSE)</f>
        <v>31808.05</v>
      </c>
      <c r="M3437" s="27">
        <f t="shared" si="166"/>
        <v>4.5025370453978981</v>
      </c>
      <c r="N3437" s="23">
        <f>VLOOKUP(A3437,[1]FloodArchive!$A$2:$P$6000,5,FALSE)</f>
        <v>146.36000000000001</v>
      </c>
      <c r="O3437" s="23">
        <f>VLOOKUP(A3437,[1]FloodArchive!$A$2:$P$6000,6,FALSE)</f>
        <v>-38.125500000000002</v>
      </c>
      <c r="P3437" s="33" t="s">
        <v>6418</v>
      </c>
    </row>
    <row r="3438" spans="1:16" ht="39.950000000000003" customHeight="1" x14ac:dyDescent="0.2">
      <c r="A3438" s="138">
        <f t="shared" si="167"/>
        <v>778</v>
      </c>
      <c r="B3438" s="21" t="str">
        <f>VLOOKUP(A3438,[1]FloodArchive!$A$2:$N$6000,3,FALSE)</f>
        <v>India</v>
      </c>
      <c r="C3438" s="22" t="s">
        <v>6419</v>
      </c>
      <c r="D3438" s="24">
        <f>VLOOKUP(A3438,[1]FloodArchive!$A$2:$P$6000,8,FALSE)</f>
        <v>34221</v>
      </c>
      <c r="E3438" s="24">
        <f>VLOOKUP(A3438,[1]FloodArchive!$A$2:$P$6000,9,FALSE)</f>
        <v>34229</v>
      </c>
      <c r="F3438" s="25">
        <f t="shared" si="168"/>
        <v>9</v>
      </c>
      <c r="G3438" s="23">
        <f>VLOOKUP(A3438,[1]FloodArchive!$A$2:$P$6000,11,FALSE)</f>
        <v>232</v>
      </c>
      <c r="H3438" s="23">
        <f>VLOOKUP(A3438,[1]FloodArchive!$A$2:$P$6000,12,FALSE)</f>
        <v>4590</v>
      </c>
      <c r="I3438" s="36">
        <v>7300000</v>
      </c>
      <c r="J3438" s="23" t="str">
        <f>VLOOKUP(A3438,[1]FloodArchive!$A$2:$P$6000,13,FALSE)</f>
        <v>Heavy rain</v>
      </c>
      <c r="K3438" s="26">
        <f>VLOOKUP(A3438,[1]FloodArchive!$A$2:$P$6003,14,FALSE)</f>
        <v>1</v>
      </c>
      <c r="L3438" s="23">
        <f>VLOOKUP(A3438,[1]FloodArchive!$A$2:$P$6000,7,FALSE)</f>
        <v>65928.479999999996</v>
      </c>
      <c r="M3438" s="27">
        <f t="shared" si="166"/>
        <v>5.7733155725147105</v>
      </c>
      <c r="N3438" s="23">
        <f>VLOOKUP(A3438,[1]FloodArchive!$A$2:$P$6000,5,FALSE)</f>
        <v>78.967500000000001</v>
      </c>
      <c r="O3438" s="23">
        <f>VLOOKUP(A3438,[1]FloodArchive!$A$2:$P$6000,6,FALSE)</f>
        <v>27.991700000000002</v>
      </c>
      <c r="P3438" s="33" t="s">
        <v>6420</v>
      </c>
    </row>
    <row r="3439" spans="1:16" ht="39.950000000000003" customHeight="1" x14ac:dyDescent="0.2">
      <c r="A3439" s="138">
        <f t="shared" si="167"/>
        <v>777</v>
      </c>
      <c r="B3439" s="21" t="str">
        <f>VLOOKUP(A3439,[1]FloodArchive!$A$2:$N$6000,3,FALSE)</f>
        <v>Japan</v>
      </c>
      <c r="C3439" s="22" t="s">
        <v>6421</v>
      </c>
      <c r="D3439" s="24">
        <f>VLOOKUP(A3439,[1]FloodArchive!$A$2:$P$6000,8,FALSE)</f>
        <v>34214</v>
      </c>
      <c r="E3439" s="24">
        <f>VLOOKUP(A3439,[1]FloodArchive!$A$2:$P$6000,9,FALSE)</f>
        <v>34216</v>
      </c>
      <c r="F3439" s="25">
        <f t="shared" si="168"/>
        <v>3</v>
      </c>
      <c r="G3439" s="23">
        <f>VLOOKUP(A3439,[1]FloodArchive!$A$2:$P$6000,11,FALSE)</f>
        <v>35</v>
      </c>
      <c r="H3439" s="23">
        <f>VLOOKUP(A3439,[1]FloodArchive!$A$2:$P$6000,12,FALSE)</f>
        <v>5000</v>
      </c>
      <c r="I3439" s="36"/>
      <c r="J3439" s="23" t="str">
        <f>VLOOKUP(A3439,[1]FloodArchive!$A$2:$P$6000,13,FALSE)</f>
        <v>Heavy rain</v>
      </c>
      <c r="K3439" s="26">
        <f>VLOOKUP(A3439,[1]FloodArchive!$A$2:$P$6003,14,FALSE)</f>
        <v>1</v>
      </c>
      <c r="L3439" s="23">
        <f>VLOOKUP(A3439,[1]FloodArchive!$A$2:$P$6000,7,FALSE)</f>
        <v>882.22900000000004</v>
      </c>
      <c r="M3439" s="27">
        <f t="shared" si="166"/>
        <v>3.4227025842139365</v>
      </c>
      <c r="N3439" s="23">
        <f>VLOOKUP(A3439,[1]FloodArchive!$A$2:$P$6000,5,FALSE)</f>
        <v>130.452</v>
      </c>
      <c r="O3439" s="23">
        <f>VLOOKUP(A3439,[1]FloodArchive!$A$2:$P$6000,6,FALSE)</f>
        <v>31.505299999999998</v>
      </c>
      <c r="P3439" s="33" t="s">
        <v>6422</v>
      </c>
    </row>
    <row r="3440" spans="1:16" ht="39.950000000000003" customHeight="1" x14ac:dyDescent="0.2">
      <c r="A3440" s="138">
        <f t="shared" si="167"/>
        <v>776</v>
      </c>
      <c r="B3440" s="21" t="str">
        <f>VLOOKUP(A3440,[1]FloodArchive!$A$2:$N$6000,3,FALSE)</f>
        <v>China</v>
      </c>
      <c r="C3440" s="22" t="s">
        <v>6423</v>
      </c>
      <c r="D3440" s="24">
        <f>VLOOKUP(A3440,[1]FloodArchive!$A$2:$P$6000,8,FALSE)</f>
        <v>34208</v>
      </c>
      <c r="E3440" s="24">
        <f>VLOOKUP(A3440,[1]FloodArchive!$A$2:$P$6000,9,FALSE)</f>
        <v>34208</v>
      </c>
      <c r="F3440" s="25">
        <f t="shared" si="168"/>
        <v>1</v>
      </c>
      <c r="G3440" s="23">
        <f>VLOOKUP(A3440,[1]FloodArchive!$A$2:$P$6000,11,FALSE)</f>
        <v>242</v>
      </c>
      <c r="H3440" s="23">
        <f>VLOOKUP(A3440,[1]FloodArchive!$A$2:$P$6000,12,FALSE)</f>
        <v>3000</v>
      </c>
      <c r="I3440" s="36">
        <v>26000000</v>
      </c>
      <c r="J3440" s="23" t="str">
        <f>VLOOKUP(A3440,[1]FloodArchive!$A$2:$P$6000,13,FALSE)</f>
        <v>Dam/Levy, break or release</v>
      </c>
      <c r="K3440" s="26">
        <f>VLOOKUP(A3440,[1]FloodArchive!$A$2:$P$6003,14,FALSE)</f>
        <v>1</v>
      </c>
      <c r="L3440" s="23">
        <f>VLOOKUP(A3440,[1]FloodArchive!$A$2:$P$6000,7,FALSE)</f>
        <v>6844.66</v>
      </c>
      <c r="M3440" s="27">
        <f t="shared" si="166"/>
        <v>3.8353518799658155</v>
      </c>
      <c r="N3440" s="23">
        <f>VLOOKUP(A3440,[1]FloodArchive!$A$2:$P$6000,5,FALSE)</f>
        <v>100.265</v>
      </c>
      <c r="O3440" s="23">
        <f>VLOOKUP(A3440,[1]FloodArchive!$A$2:$P$6000,6,FALSE)</f>
        <v>36.127099999999999</v>
      </c>
      <c r="P3440" s="33" t="s">
        <v>6424</v>
      </c>
    </row>
    <row r="3441" spans="1:16" ht="39.950000000000003" customHeight="1" x14ac:dyDescent="0.2">
      <c r="A3441" s="138">
        <f t="shared" si="167"/>
        <v>775</v>
      </c>
      <c r="B3441" s="21" t="str">
        <f>VLOOKUP(A3441,[1]FloodArchive!$A$2:$N$6000,3,FALSE)</f>
        <v>China</v>
      </c>
      <c r="C3441" s="22" t="s">
        <v>6425</v>
      </c>
      <c r="D3441" s="24">
        <f>VLOOKUP(A3441,[1]FloodArchive!$A$2:$P$6000,8,FALSE)</f>
        <v>34202</v>
      </c>
      <c r="E3441" s="24">
        <f>VLOOKUP(A3441,[1]FloodArchive!$A$2:$P$6000,9,FALSE)</f>
        <v>34213</v>
      </c>
      <c r="F3441" s="25">
        <f t="shared" si="168"/>
        <v>12</v>
      </c>
      <c r="G3441" s="23">
        <f>VLOOKUP(A3441,[1]FloodArchive!$A$2:$P$6000,11,FALSE)</f>
        <v>152</v>
      </c>
      <c r="H3441" s="23">
        <f>VLOOKUP(A3441,[1]FloodArchive!$A$2:$P$6000,12,FALSE)</f>
        <v>21000</v>
      </c>
      <c r="I3441" s="36">
        <v>78000000</v>
      </c>
      <c r="J3441" s="23" t="str">
        <f>VLOOKUP(A3441,[1]FloodArchive!$A$2:$P$6000,13,FALSE)</f>
        <v>Torrential rain</v>
      </c>
      <c r="K3441" s="26">
        <f>VLOOKUP(A3441,[1]FloodArchive!$A$2:$P$6003,14,FALSE)</f>
        <v>1</v>
      </c>
      <c r="L3441" s="23">
        <f>VLOOKUP(A3441,[1]FloodArchive!$A$2:$P$6000,7,FALSE)</f>
        <v>77049.91</v>
      </c>
      <c r="M3441" s="27">
        <f t="shared" ref="M3441:M3504" si="169">LOG(F3441*K3441*L3441)</f>
        <v>5.9659533818142476</v>
      </c>
      <c r="N3441" s="23">
        <f>VLOOKUP(A3441,[1]FloodArchive!$A$2:$P$6000,5,FALSE)</f>
        <v>101.70399999999999</v>
      </c>
      <c r="O3441" s="23">
        <f>VLOOKUP(A3441,[1]FloodArchive!$A$2:$P$6000,6,FALSE)</f>
        <v>24.4756</v>
      </c>
      <c r="P3441" s="33" t="s">
        <v>6426</v>
      </c>
    </row>
    <row r="3442" spans="1:16" ht="39.950000000000003" customHeight="1" x14ac:dyDescent="0.2">
      <c r="A3442" s="138">
        <f t="shared" si="167"/>
        <v>774</v>
      </c>
      <c r="B3442" s="21" t="str">
        <f>VLOOKUP(A3442,[1]FloodArchive!$A$2:$N$6000,3,FALSE)</f>
        <v>Japan</v>
      </c>
      <c r="C3442" s="22" t="s">
        <v>6427</v>
      </c>
      <c r="D3442" s="24">
        <f>VLOOKUP(A3442,[1]FloodArchive!$A$2:$P$6000,8,FALSE)</f>
        <v>34208</v>
      </c>
      <c r="E3442" s="24">
        <f>VLOOKUP(A3442,[1]FloodArchive!$A$2:$P$6000,9,FALSE)</f>
        <v>34209</v>
      </c>
      <c r="F3442" s="25">
        <f t="shared" si="168"/>
        <v>2</v>
      </c>
      <c r="G3442" s="23">
        <f>VLOOKUP(A3442,[1]FloodArchive!$A$2:$P$6000,11,FALSE)</f>
        <v>2</v>
      </c>
      <c r="H3442" s="23">
        <f>VLOOKUP(A3442,[1]FloodArchive!$A$2:$P$6000,12,FALSE)</f>
        <v>3000</v>
      </c>
      <c r="I3442" s="36"/>
      <c r="J3442" s="23" t="str">
        <f>VLOOKUP(A3442,[1]FloodArchive!$A$2:$P$6000,13,FALSE)</f>
        <v>Heavy rain</v>
      </c>
      <c r="K3442" s="26">
        <f>VLOOKUP(A3442,[1]FloodArchive!$A$2:$P$6003,14,FALSE)</f>
        <v>1</v>
      </c>
      <c r="L3442" s="23">
        <f>VLOOKUP(A3442,[1]FloodArchive!$A$2:$P$6000,7,FALSE)</f>
        <v>2420.58</v>
      </c>
      <c r="M3442" s="27">
        <f t="shared" si="169"/>
        <v>3.6849494362803896</v>
      </c>
      <c r="N3442" s="23">
        <f>VLOOKUP(A3442,[1]FloodArchive!$A$2:$P$6000,5,FALSE)</f>
        <v>139.68600000000001</v>
      </c>
      <c r="O3442" s="23">
        <f>VLOOKUP(A3442,[1]FloodArchive!$A$2:$P$6000,6,FALSE)</f>
        <v>35.651200000000003</v>
      </c>
      <c r="P3442" s="33" t="s">
        <v>6428</v>
      </c>
    </row>
    <row r="3443" spans="1:16" ht="39.950000000000003" customHeight="1" x14ac:dyDescent="0.2">
      <c r="A3443" s="138">
        <f t="shared" si="167"/>
        <v>773</v>
      </c>
      <c r="B3443" s="21" t="str">
        <f>VLOOKUP(A3443,[1]FloodArchive!$A$2:$N$6000,3,FALSE)</f>
        <v>Mexico</v>
      </c>
      <c r="C3443" s="22" t="s">
        <v>6429</v>
      </c>
      <c r="D3443" s="24">
        <f>VLOOKUP(A3443,[1]FloodArchive!$A$2:$P$6000,8,FALSE)</f>
        <v>34202</v>
      </c>
      <c r="E3443" s="24">
        <f>VLOOKUP(A3443,[1]FloodArchive!$A$2:$P$6000,9,FALSE)</f>
        <v>34204</v>
      </c>
      <c r="F3443" s="25">
        <f t="shared" si="168"/>
        <v>3</v>
      </c>
      <c r="G3443" s="23">
        <f>VLOOKUP(A3443,[1]FloodArchive!$A$2:$P$6000,11,FALSE)</f>
        <v>0</v>
      </c>
      <c r="H3443" s="23">
        <f>VLOOKUP(A3443,[1]FloodArchive!$A$2:$P$6000,12,FALSE)</f>
        <v>3000</v>
      </c>
      <c r="I3443" s="36"/>
      <c r="J3443" s="23" t="str">
        <f>VLOOKUP(A3443,[1]FloodArchive!$A$2:$P$6000,13,FALSE)</f>
        <v>Tropical cyclone</v>
      </c>
      <c r="K3443" s="26">
        <f>VLOOKUP(A3443,[1]FloodArchive!$A$2:$P$6003,14,FALSE)</f>
        <v>1</v>
      </c>
      <c r="L3443" s="23">
        <f>VLOOKUP(A3443,[1]FloodArchive!$A$2:$P$6000,7,FALSE)</f>
        <v>22339.48</v>
      </c>
      <c r="M3443" s="27">
        <f t="shared" si="169"/>
        <v>4.8261943144679655</v>
      </c>
      <c r="N3443" s="23">
        <f>VLOOKUP(A3443,[1]FloodArchive!$A$2:$P$6000,5,FALSE)</f>
        <v>-95.225800000000007</v>
      </c>
      <c r="O3443" s="23">
        <f>VLOOKUP(A3443,[1]FloodArchive!$A$2:$P$6000,6,FALSE)</f>
        <v>18.012799999999999</v>
      </c>
      <c r="P3443" s="33" t="s">
        <v>6430</v>
      </c>
    </row>
    <row r="3444" spans="1:16" ht="39.950000000000003" customHeight="1" x14ac:dyDescent="0.2">
      <c r="A3444" s="138">
        <f t="shared" si="167"/>
        <v>772</v>
      </c>
      <c r="B3444" s="21" t="str">
        <f>VLOOKUP(A3444,[1]FloodArchive!$A$2:$N$6000,3,FALSE)</f>
        <v>USA</v>
      </c>
      <c r="C3444" s="22" t="s">
        <v>6431</v>
      </c>
      <c r="D3444" s="24">
        <f>VLOOKUP(A3444,[1]FloodArchive!$A$2:$P$6000,8,FALSE)</f>
        <v>34202</v>
      </c>
      <c r="E3444" s="24">
        <f>VLOOKUP(A3444,[1]FloodArchive!$A$2:$P$6000,9,FALSE)</f>
        <v>34203</v>
      </c>
      <c r="F3444" s="25">
        <f t="shared" si="168"/>
        <v>2</v>
      </c>
      <c r="G3444" s="23">
        <f>VLOOKUP(A3444,[1]FloodArchive!$A$2:$P$6000,11,FALSE)</f>
        <v>0</v>
      </c>
      <c r="H3444" s="23">
        <f>VLOOKUP(A3444,[1]FloodArchive!$A$2:$P$6000,12,FALSE)</f>
        <v>0</v>
      </c>
      <c r="I3444" s="36"/>
      <c r="J3444" s="23" t="str">
        <f>VLOOKUP(A3444,[1]FloodArchive!$A$2:$P$6000,13,FALSE)</f>
        <v>Heavy rain</v>
      </c>
      <c r="K3444" s="26">
        <f>VLOOKUP(A3444,[1]FloodArchive!$A$2:$P$6003,14,FALSE)</f>
        <v>2</v>
      </c>
      <c r="L3444" s="23">
        <f>VLOOKUP(A3444,[1]FloodArchive!$A$2:$P$6000,7,FALSE)</f>
        <v>579.31799999999998</v>
      </c>
      <c r="M3444" s="27">
        <f t="shared" si="169"/>
        <v>3.3649770140083199</v>
      </c>
      <c r="N3444" s="23">
        <f>VLOOKUP(A3444,[1]FloodArchive!$A$2:$P$6000,5,FALSE)</f>
        <v>-99.764600000000002</v>
      </c>
      <c r="O3444" s="23">
        <f>VLOOKUP(A3444,[1]FloodArchive!$A$2:$P$6000,6,FALSE)</f>
        <v>41.6111</v>
      </c>
      <c r="P3444" s="33" t="s">
        <v>6432</v>
      </c>
    </row>
    <row r="3445" spans="1:16" ht="39.950000000000003" customHeight="1" x14ac:dyDescent="0.2">
      <c r="A3445" s="138">
        <f t="shared" si="167"/>
        <v>771</v>
      </c>
      <c r="B3445" s="21" t="str">
        <f>VLOOKUP(A3445,[1]FloodArchive!$A$2:$N$6000,3,FALSE)</f>
        <v>South Korea </v>
      </c>
      <c r="C3445" s="22" t="s">
        <v>6433</v>
      </c>
      <c r="D3445" s="24">
        <f>VLOOKUP(A3445,[1]FloodArchive!$A$2:$P$6000,8,FALSE)</f>
        <v>34201</v>
      </c>
      <c r="E3445" s="24">
        <f>VLOOKUP(A3445,[1]FloodArchive!$A$2:$P$6000,9,FALSE)</f>
        <v>34204</v>
      </c>
      <c r="F3445" s="25">
        <f t="shared" si="168"/>
        <v>4</v>
      </c>
      <c r="G3445" s="23">
        <f>VLOOKUP(A3445,[1]FloodArchive!$A$2:$P$6000,11,FALSE)</f>
        <v>12</v>
      </c>
      <c r="H3445" s="23">
        <f>VLOOKUP(A3445,[1]FloodArchive!$A$2:$P$6000,12,FALSE)</f>
        <v>3000</v>
      </c>
      <c r="I3445" s="36"/>
      <c r="J3445" s="23" t="str">
        <f>VLOOKUP(A3445,[1]FloodArchive!$A$2:$P$6000,13,FALSE)</f>
        <v>Torrential rain</v>
      </c>
      <c r="K3445" s="26">
        <f>VLOOKUP(A3445,[1]FloodArchive!$A$2:$P$6003,14,FALSE)</f>
        <v>1</v>
      </c>
      <c r="L3445" s="23">
        <f>VLOOKUP(A3445,[1]FloodArchive!$A$2:$P$6000,7,FALSE)</f>
        <v>11570.2</v>
      </c>
      <c r="M3445" s="27">
        <f t="shared" si="169"/>
        <v>4.6654008574660271</v>
      </c>
      <c r="N3445" s="23">
        <f>VLOOKUP(A3445,[1]FloodArchive!$A$2:$P$6000,5,FALSE)</f>
        <v>128.072</v>
      </c>
      <c r="O3445" s="23">
        <f>VLOOKUP(A3445,[1]FloodArchive!$A$2:$P$6000,6,FALSE)</f>
        <v>35.144799999999996</v>
      </c>
      <c r="P3445" s="33" t="s">
        <v>6434</v>
      </c>
    </row>
    <row r="3446" spans="1:16" ht="39.950000000000003" customHeight="1" x14ac:dyDescent="0.2">
      <c r="A3446" s="138">
        <f t="shared" si="167"/>
        <v>770</v>
      </c>
      <c r="B3446" s="21" t="str">
        <f>VLOOKUP(A3446,[1]FloodArchive!$A$2:$N$6000,3,FALSE)</f>
        <v>Philippines</v>
      </c>
      <c r="C3446" s="22" t="s">
        <v>6435</v>
      </c>
      <c r="D3446" s="24">
        <f>VLOOKUP(A3446,[1]FloodArchive!$A$2:$P$6000,8,FALSE)</f>
        <v>34200</v>
      </c>
      <c r="E3446" s="24">
        <f>VLOOKUP(A3446,[1]FloodArchive!$A$2:$P$6000,9,FALSE)</f>
        <v>34203</v>
      </c>
      <c r="F3446" s="25">
        <f t="shared" si="168"/>
        <v>4</v>
      </c>
      <c r="G3446" s="23">
        <f>VLOOKUP(A3446,[1]FloodArchive!$A$2:$P$6000,11,FALSE)</f>
        <v>5</v>
      </c>
      <c r="H3446" s="23">
        <f>VLOOKUP(A3446,[1]FloodArchive!$A$2:$P$6000,12,FALSE)</f>
        <v>10000</v>
      </c>
      <c r="I3446" s="36">
        <v>2600000</v>
      </c>
      <c r="J3446" s="23" t="str">
        <f>VLOOKUP(A3446,[1]FloodArchive!$A$2:$P$6000,13,FALSE)</f>
        <v>Heavy rain</v>
      </c>
      <c r="K3446" s="26">
        <f>VLOOKUP(A3446,[1]FloodArchive!$A$2:$P$6003,14,FALSE)</f>
        <v>1</v>
      </c>
      <c r="L3446" s="23">
        <f>VLOOKUP(A3446,[1]FloodArchive!$A$2:$P$6000,7,FALSE)</f>
        <v>7160.8</v>
      </c>
      <c r="M3446" s="27">
        <f t="shared" si="169"/>
        <v>4.4570215354482707</v>
      </c>
      <c r="N3446" s="23">
        <f>VLOOKUP(A3446,[1]FloodArchive!$A$2:$P$6000,5,FALSE)</f>
        <v>120.432</v>
      </c>
      <c r="O3446" s="23">
        <f>VLOOKUP(A3446,[1]FloodArchive!$A$2:$P$6000,6,FALSE)</f>
        <v>15.181800000000001</v>
      </c>
      <c r="P3446" s="33" t="s">
        <v>6436</v>
      </c>
    </row>
    <row r="3447" spans="1:16" ht="39.950000000000003" customHeight="1" x14ac:dyDescent="0.2">
      <c r="A3447" s="138">
        <f t="shared" si="167"/>
        <v>769</v>
      </c>
      <c r="B3447" s="21" t="str">
        <f>VLOOKUP(A3447,[1]FloodArchive!$A$2:$N$6000,3,FALSE)</f>
        <v>Sudan </v>
      </c>
      <c r="C3447" s="22" t="s">
        <v>6437</v>
      </c>
      <c r="D3447" s="24">
        <f>VLOOKUP(A3447,[1]FloodArchive!$A$2:$P$6000,8,FALSE)</f>
        <v>34199</v>
      </c>
      <c r="E3447" s="24">
        <f>VLOOKUP(A3447,[1]FloodArchive!$A$2:$P$6000,9,FALSE)</f>
        <v>34204</v>
      </c>
      <c r="F3447" s="25">
        <f t="shared" si="168"/>
        <v>6</v>
      </c>
      <c r="G3447" s="23">
        <f>VLOOKUP(A3447,[1]FloodArchive!$A$2:$P$6000,11,FALSE)</f>
        <v>6</v>
      </c>
      <c r="H3447" s="23">
        <f>VLOOKUP(A3447,[1]FloodArchive!$A$2:$P$6000,12,FALSE)</f>
        <v>300</v>
      </c>
      <c r="I3447" s="36"/>
      <c r="J3447" s="23" t="str">
        <f>VLOOKUP(A3447,[1]FloodArchive!$A$2:$P$6000,13,FALSE)</f>
        <v>Torrential rain</v>
      </c>
      <c r="K3447" s="26">
        <f>VLOOKUP(A3447,[1]FloodArchive!$A$2:$P$6003,14,FALSE)</f>
        <v>1</v>
      </c>
      <c r="L3447" s="23">
        <f>VLOOKUP(A3447,[1]FloodArchive!$A$2:$P$6000,7,FALSE)</f>
        <v>30815.18</v>
      </c>
      <c r="M3447" s="27">
        <f t="shared" si="169"/>
        <v>5.2669159592920849</v>
      </c>
      <c r="N3447" s="23">
        <f>VLOOKUP(A3447,[1]FloodArchive!$A$2:$P$6000,5,FALSE)</f>
        <v>31.843399999999999</v>
      </c>
      <c r="O3447" s="23">
        <f>VLOOKUP(A3447,[1]FloodArchive!$A$2:$P$6000,6,FALSE)</f>
        <v>12.4132</v>
      </c>
      <c r="P3447" s="33" t="s">
        <v>6438</v>
      </c>
    </row>
    <row r="3448" spans="1:16" ht="39.950000000000003" customHeight="1" x14ac:dyDescent="0.2">
      <c r="A3448" s="138">
        <f t="shared" si="167"/>
        <v>768</v>
      </c>
      <c r="B3448" s="21" t="str">
        <f>VLOOKUP(A3448,[1]FloodArchive!$A$2:$N$6000,3,FALSE)</f>
        <v>Peru </v>
      </c>
      <c r="C3448" s="22" t="s">
        <v>6439</v>
      </c>
      <c r="D3448" s="24">
        <f>VLOOKUP(A3448,[1]FloodArchive!$A$2:$P$6000,8,FALSE)</f>
        <v>34211</v>
      </c>
      <c r="E3448" s="24">
        <f>VLOOKUP(A3448,[1]FloodArchive!$A$2:$P$6000,9,FALSE)</f>
        <v>34211</v>
      </c>
      <c r="F3448" s="25">
        <f t="shared" si="168"/>
        <v>1</v>
      </c>
      <c r="G3448" s="23">
        <f>VLOOKUP(A3448,[1]FloodArchive!$A$2:$P$6000,11,FALSE)</f>
        <v>0</v>
      </c>
      <c r="H3448" s="23">
        <f>VLOOKUP(A3448,[1]FloodArchive!$A$2:$P$6000,12,FALSE)</f>
        <v>300000</v>
      </c>
      <c r="I3448" s="36"/>
      <c r="J3448" s="23" t="str">
        <f>VLOOKUP(A3448,[1]FloodArchive!$A$2:$P$6000,13,FALSE)</f>
        <v>Heavy rain</v>
      </c>
      <c r="K3448" s="26">
        <f>VLOOKUP(A3448,[1]FloodArchive!$A$2:$P$6003,14,FALSE)</f>
        <v>1</v>
      </c>
      <c r="L3448" s="23">
        <f>VLOOKUP(A3448,[1]FloodArchive!$A$2:$P$6000,7,FALSE)</f>
        <v>134855.85999999999</v>
      </c>
      <c r="M3448" s="27">
        <f t="shared" si="169"/>
        <v>5.1298698229458912</v>
      </c>
      <c r="N3448" s="23">
        <f>VLOOKUP(A3448,[1]FloodArchive!$A$2:$P$6000,5,FALSE)</f>
        <v>-73.589299999999994</v>
      </c>
      <c r="O3448" s="23">
        <f>VLOOKUP(A3448,[1]FloodArchive!$A$2:$P$6000,6,FALSE)</f>
        <v>-4.8669900000000004</v>
      </c>
      <c r="P3448" s="33" t="s">
        <v>6440</v>
      </c>
    </row>
    <row r="3449" spans="1:16" ht="39.950000000000003" customHeight="1" x14ac:dyDescent="0.2">
      <c r="A3449" s="138">
        <f t="shared" si="167"/>
        <v>767</v>
      </c>
      <c r="B3449" s="21" t="str">
        <f>VLOOKUP(A3449,[1]FloodArchive!$A$2:$N$6000,3,FALSE)</f>
        <v>China</v>
      </c>
      <c r="C3449" s="22" t="s">
        <v>6441</v>
      </c>
      <c r="D3449" s="24">
        <f>VLOOKUP(A3449,[1]FloodArchive!$A$2:$P$6000,8,FALSE)</f>
        <v>34185</v>
      </c>
      <c r="E3449" s="24">
        <f>VLOOKUP(A3449,[1]FloodArchive!$A$2:$P$6000,9,FALSE)</f>
        <v>34204</v>
      </c>
      <c r="F3449" s="25">
        <f t="shared" si="168"/>
        <v>20</v>
      </c>
      <c r="G3449" s="23">
        <f>VLOOKUP(A3449,[1]FloodArchive!$A$2:$P$6000,11,FALSE)</f>
        <v>101</v>
      </c>
      <c r="H3449" s="23">
        <f>VLOOKUP(A3449,[1]FloodArchive!$A$2:$P$6000,12,FALSE)</f>
        <v>2577000</v>
      </c>
      <c r="I3449" s="36">
        <v>121000000</v>
      </c>
      <c r="J3449" s="23" t="str">
        <f>VLOOKUP(A3449,[1]FloodArchive!$A$2:$P$6000,13,FALSE)</f>
        <v>Torrential rain</v>
      </c>
      <c r="K3449" s="26">
        <f>VLOOKUP(A3449,[1]FloodArchive!$A$2:$P$6003,14,FALSE)</f>
        <v>1</v>
      </c>
      <c r="L3449" s="23">
        <f>VLOOKUP(A3449,[1]FloodArchive!$A$2:$P$6000,7,FALSE)</f>
        <v>112505.67</v>
      </c>
      <c r="M3449" s="27">
        <f t="shared" si="169"/>
        <v>6.3522044060016798</v>
      </c>
      <c r="N3449" s="23">
        <f>VLOOKUP(A3449,[1]FloodArchive!$A$2:$P$6000,5,FALSE)</f>
        <v>115.91800000000001</v>
      </c>
      <c r="O3449" s="23">
        <f>VLOOKUP(A3449,[1]FloodArchive!$A$2:$P$6000,6,FALSE)</f>
        <v>36.480200000000004</v>
      </c>
      <c r="P3449" s="33" t="s">
        <v>6442</v>
      </c>
    </row>
    <row r="3450" spans="1:16" ht="39.950000000000003" customHeight="1" x14ac:dyDescent="0.2">
      <c r="A3450" s="138">
        <f t="shared" si="167"/>
        <v>766</v>
      </c>
      <c r="B3450" s="21" t="str">
        <f>VLOOKUP(A3450,[1]FloodArchive!$A$2:$N$6000,3,FALSE)</f>
        <v>Venezuela</v>
      </c>
      <c r="C3450" s="22" t="s">
        <v>6443</v>
      </c>
      <c r="D3450" s="24">
        <f>VLOOKUP(A3450,[1]FloodArchive!$A$2:$P$6000,8,FALSE)</f>
        <v>34188</v>
      </c>
      <c r="E3450" s="24">
        <f>VLOOKUP(A3450,[1]FloodArchive!$A$2:$P$6000,9,FALSE)</f>
        <v>34193</v>
      </c>
      <c r="F3450" s="25">
        <f t="shared" si="168"/>
        <v>6</v>
      </c>
      <c r="G3450" s="23">
        <f>VLOOKUP(A3450,[1]FloodArchive!$A$2:$P$6000,11,FALSE)</f>
        <v>90</v>
      </c>
      <c r="H3450" s="23">
        <f>VLOOKUP(A3450,[1]FloodArchive!$A$2:$P$6000,12,FALSE)</f>
        <v>47800</v>
      </c>
      <c r="I3450" s="36"/>
      <c r="J3450" s="23" t="str">
        <f>VLOOKUP(A3450,[1]FloodArchive!$A$2:$P$6000,13,FALSE)</f>
        <v>Tropical cyclone</v>
      </c>
      <c r="K3450" s="26">
        <f>VLOOKUP(A3450,[1]FloodArchive!$A$2:$P$6003,14,FALSE)</f>
        <v>1</v>
      </c>
      <c r="L3450" s="23">
        <f>VLOOKUP(A3450,[1]FloodArchive!$A$2:$P$6000,7,FALSE)</f>
        <v>75801.789999999994</v>
      </c>
      <c r="M3450" s="27">
        <f t="shared" si="169"/>
        <v>5.6578307116613944</v>
      </c>
      <c r="N3450" s="23">
        <f>VLOOKUP(A3450,[1]FloodArchive!$A$2:$P$6000,5,FALSE)</f>
        <v>-65.9923</v>
      </c>
      <c r="O3450" s="23">
        <f>VLOOKUP(A3450,[1]FloodArchive!$A$2:$P$6000,6,FALSE)</f>
        <v>9.7161399999999993</v>
      </c>
      <c r="P3450" s="33" t="s">
        <v>6444</v>
      </c>
    </row>
    <row r="3451" spans="1:16" ht="39.950000000000003" customHeight="1" x14ac:dyDescent="0.2">
      <c r="A3451" s="138">
        <f t="shared" si="167"/>
        <v>765</v>
      </c>
      <c r="B3451" s="21" t="str">
        <f>VLOOKUP(A3451,[1]FloodArchive!$A$2:$N$6000,3,FALSE)</f>
        <v>Belarus</v>
      </c>
      <c r="C3451" s="22" t="s">
        <v>6445</v>
      </c>
      <c r="D3451" s="24">
        <f>VLOOKUP(A3451,[1]FloodArchive!$A$2:$P$6000,8,FALSE)</f>
        <v>34175</v>
      </c>
      <c r="E3451" s="24">
        <f>VLOOKUP(A3451,[1]FloodArchive!$A$2:$P$6000,9,FALSE)</f>
        <v>34193</v>
      </c>
      <c r="F3451" s="25">
        <f t="shared" si="168"/>
        <v>19</v>
      </c>
      <c r="G3451" s="23">
        <f>VLOOKUP(A3451,[1]FloodArchive!$A$2:$P$6000,11,FALSE)</f>
        <v>6</v>
      </c>
      <c r="H3451" s="23">
        <f>VLOOKUP(A3451,[1]FloodArchive!$A$2:$P$6000,12,FALSE)</f>
        <v>42000</v>
      </c>
      <c r="I3451" s="36">
        <v>180000000</v>
      </c>
      <c r="J3451" s="23" t="str">
        <f>VLOOKUP(A3451,[1]FloodArchive!$A$2:$P$6000,13,FALSE)</f>
        <v>Heavy rain</v>
      </c>
      <c r="K3451" s="26">
        <f>VLOOKUP(A3451,[1]FloodArchive!$A$2:$P$6003,14,FALSE)</f>
        <v>1</v>
      </c>
      <c r="L3451" s="23">
        <f>VLOOKUP(A3451,[1]FloodArchive!$A$2:$P$6000,7,FALSE)</f>
        <v>85364.07</v>
      </c>
      <c r="M3451" s="27">
        <f t="shared" si="169"/>
        <v>6.2100287142155786</v>
      </c>
      <c r="N3451" s="23">
        <f>VLOOKUP(A3451,[1]FloodArchive!$A$2:$P$6000,5,FALSE)</f>
        <v>27.523099999999999</v>
      </c>
      <c r="O3451" s="23">
        <f>VLOOKUP(A3451,[1]FloodArchive!$A$2:$P$6000,6,FALSE)</f>
        <v>52.366500000000002</v>
      </c>
      <c r="P3451" s="33" t="s">
        <v>6446</v>
      </c>
    </row>
    <row r="3452" spans="1:16" ht="39.950000000000003" customHeight="1" x14ac:dyDescent="0.2">
      <c r="A3452" s="138">
        <f t="shared" si="167"/>
        <v>764</v>
      </c>
      <c r="B3452" s="21" t="str">
        <f>VLOOKUP(A3452,[1]FloodArchive!$A$2:$N$6000,3,FALSE)</f>
        <v>Japan</v>
      </c>
      <c r="C3452" s="22" t="s">
        <v>6447</v>
      </c>
      <c r="D3452" s="24">
        <f>VLOOKUP(A3452,[1]FloodArchive!$A$2:$P$6000,8,FALSE)</f>
        <v>34178</v>
      </c>
      <c r="E3452" s="24">
        <f>VLOOKUP(A3452,[1]FloodArchive!$A$2:$P$6000,9,FALSE)</f>
        <v>34188</v>
      </c>
      <c r="F3452" s="25">
        <f t="shared" si="168"/>
        <v>11</v>
      </c>
      <c r="G3452" s="23">
        <f>VLOOKUP(A3452,[1]FloodArchive!$A$2:$P$6000,11,FALSE)</f>
        <v>73</v>
      </c>
      <c r="H3452" s="23">
        <f>VLOOKUP(A3452,[1]FloodArchive!$A$2:$P$6000,12,FALSE)</f>
        <v>5000</v>
      </c>
      <c r="I3452" s="36"/>
      <c r="J3452" s="23" t="str">
        <f>VLOOKUP(A3452,[1]FloodArchive!$A$2:$P$6000,13,FALSE)</f>
        <v>Heavy rain</v>
      </c>
      <c r="K3452" s="26">
        <f>VLOOKUP(A3452,[1]FloodArchive!$A$2:$P$6003,14,FALSE)</f>
        <v>1</v>
      </c>
      <c r="L3452" s="23">
        <f>VLOOKUP(A3452,[1]FloodArchive!$A$2:$P$6000,7,FALSE)</f>
        <v>20754.86</v>
      </c>
      <c r="M3452" s="27">
        <f t="shared" si="169"/>
        <v>5.358512493389143</v>
      </c>
      <c r="N3452" s="23">
        <f>VLOOKUP(A3452,[1]FloodArchive!$A$2:$P$6000,5,FALSE)</f>
        <v>131.07400000000001</v>
      </c>
      <c r="O3452" s="23">
        <f>VLOOKUP(A3452,[1]FloodArchive!$A$2:$P$6000,6,FALSE)</f>
        <v>32.211399999999998</v>
      </c>
      <c r="P3452" s="33" t="s">
        <v>6448</v>
      </c>
    </row>
    <row r="3453" spans="1:16" ht="39.950000000000003" customHeight="1" x14ac:dyDescent="0.2">
      <c r="A3453" s="138">
        <f t="shared" si="167"/>
        <v>763</v>
      </c>
      <c r="B3453" s="21" t="str">
        <f>VLOOKUP(A3453,[1]FloodArchive!$A$2:$N$6000,3,FALSE)</f>
        <v>Russia</v>
      </c>
      <c r="C3453" s="22" t="s">
        <v>6449</v>
      </c>
      <c r="D3453" s="24">
        <f>VLOOKUP(A3453,[1]FloodArchive!$A$2:$P$6000,8,FALSE)</f>
        <v>34181</v>
      </c>
      <c r="E3453" s="24">
        <f>VLOOKUP(A3453,[1]FloodArchive!$A$2:$P$6000,9,FALSE)</f>
        <v>34193</v>
      </c>
      <c r="F3453" s="25">
        <f t="shared" si="168"/>
        <v>13</v>
      </c>
      <c r="G3453" s="23">
        <f>VLOOKUP(A3453,[1]FloodArchive!$A$2:$P$6000,11,FALSE)</f>
        <v>4</v>
      </c>
      <c r="H3453" s="23">
        <f>VLOOKUP(A3453,[1]FloodArchive!$A$2:$P$6000,12,FALSE)</f>
        <v>30000</v>
      </c>
      <c r="I3453" s="36">
        <v>700000000</v>
      </c>
      <c r="J3453" s="23" t="str">
        <f>VLOOKUP(A3453,[1]FloodArchive!$A$2:$P$6000,13,FALSE)</f>
        <v>Torrential rain</v>
      </c>
      <c r="K3453" s="26">
        <f>VLOOKUP(A3453,[1]FloodArchive!$A$2:$P$6003,14,FALSE)</f>
        <v>2</v>
      </c>
      <c r="L3453" s="23">
        <f>VLOOKUP(A3453,[1]FloodArchive!$A$2:$P$6000,7,FALSE)</f>
        <v>122315.11</v>
      </c>
      <c r="M3453" s="27">
        <f t="shared" si="169"/>
        <v>6.5024534581900966</v>
      </c>
      <c r="N3453" s="23">
        <f>VLOOKUP(A3453,[1]FloodArchive!$A$2:$P$6000,5,FALSE)</f>
        <v>108.866</v>
      </c>
      <c r="O3453" s="23">
        <f>VLOOKUP(A3453,[1]FloodArchive!$A$2:$P$6000,6,FALSE)</f>
        <v>51.356299999999997</v>
      </c>
      <c r="P3453" s="33" t="s">
        <v>6450</v>
      </c>
    </row>
    <row r="3454" spans="1:16" ht="39.950000000000003" customHeight="1" x14ac:dyDescent="0.2">
      <c r="A3454" s="138">
        <f t="shared" si="167"/>
        <v>762</v>
      </c>
      <c r="B3454" s="21" t="str">
        <f>VLOOKUP(A3454,[1]FloodArchive!$A$2:$N$6000,3,FALSE)</f>
        <v>China</v>
      </c>
      <c r="C3454" s="22" t="s">
        <v>6451</v>
      </c>
      <c r="D3454" s="24">
        <f>VLOOKUP(A3454,[1]FloodArchive!$A$2:$P$6000,8,FALSE)</f>
        <v>34177</v>
      </c>
      <c r="E3454" s="24">
        <f>VLOOKUP(A3454,[1]FloodArchive!$A$2:$P$6000,9,FALSE)</f>
        <v>34182</v>
      </c>
      <c r="F3454" s="25">
        <f t="shared" si="168"/>
        <v>6</v>
      </c>
      <c r="G3454" s="23">
        <f>VLOOKUP(A3454,[1]FloodArchive!$A$2:$P$6000,11,FALSE)</f>
        <v>41</v>
      </c>
      <c r="H3454" s="23">
        <f>VLOOKUP(A3454,[1]FloodArchive!$A$2:$P$6000,12,FALSE)</f>
        <v>7000</v>
      </c>
      <c r="I3454" s="36">
        <v>27000000</v>
      </c>
      <c r="J3454" s="23" t="str">
        <f>VLOOKUP(A3454,[1]FloodArchive!$A$2:$P$6000,13,FALSE)</f>
        <v>Heavy rain</v>
      </c>
      <c r="K3454" s="26">
        <f>VLOOKUP(A3454,[1]FloodArchive!$A$2:$P$6003,14,FALSE)</f>
        <v>1</v>
      </c>
      <c r="L3454" s="23">
        <f>VLOOKUP(A3454,[1]FloodArchive!$A$2:$P$6000,7,FALSE)</f>
        <v>9596.6200000000008</v>
      </c>
      <c r="M3454" s="27">
        <f t="shared" si="169"/>
        <v>4.7602695486499025</v>
      </c>
      <c r="N3454" s="23">
        <f>VLOOKUP(A3454,[1]FloodArchive!$A$2:$P$6000,5,FALSE)</f>
        <v>103.65300000000001</v>
      </c>
      <c r="O3454" s="23">
        <f>VLOOKUP(A3454,[1]FloodArchive!$A$2:$P$6000,6,FALSE)</f>
        <v>29.751799999999999</v>
      </c>
      <c r="P3454" s="33" t="s">
        <v>6452</v>
      </c>
    </row>
    <row r="3455" spans="1:16" ht="39.950000000000003" customHeight="1" x14ac:dyDescent="0.2">
      <c r="A3455" s="138">
        <f t="shared" si="167"/>
        <v>761</v>
      </c>
      <c r="B3455" s="21" t="str">
        <f>VLOOKUP(A3455,[1]FloodArchive!$A$2:$N$6000,3,FALSE)</f>
        <v>China </v>
      </c>
      <c r="C3455" s="22" t="s">
        <v>6453</v>
      </c>
      <c r="D3455" s="24">
        <f>VLOOKUP(A3455,[1]FloodArchive!$A$2:$P$6000,8,FALSE)</f>
        <v>34176</v>
      </c>
      <c r="E3455" s="24">
        <f>VLOOKUP(A3455,[1]FloodArchive!$A$2:$P$6000,9,FALSE)</f>
        <v>34196</v>
      </c>
      <c r="F3455" s="25">
        <f t="shared" si="168"/>
        <v>21</v>
      </c>
      <c r="G3455" s="23">
        <f>VLOOKUP(A3455,[1]FloodArchive!$A$2:$P$6000,11,FALSE)</f>
        <v>72</v>
      </c>
      <c r="H3455" s="23">
        <f>VLOOKUP(A3455,[1]FloodArchive!$A$2:$P$6000,12,FALSE)</f>
        <v>200000</v>
      </c>
      <c r="I3455" s="36">
        <v>220000000</v>
      </c>
      <c r="J3455" s="23" t="str">
        <f>VLOOKUP(A3455,[1]FloodArchive!$A$2:$P$6000,13,FALSE)</f>
        <v>Heavy rain</v>
      </c>
      <c r="K3455" s="26">
        <f>VLOOKUP(A3455,[1]FloodArchive!$A$2:$P$6003,14,FALSE)</f>
        <v>2</v>
      </c>
      <c r="L3455" s="23">
        <f>VLOOKUP(A3455,[1]FloodArchive!$A$2:$P$6000,7,FALSE)</f>
        <v>56895.9</v>
      </c>
      <c r="M3455" s="27">
        <f t="shared" si="169"/>
        <v>6.3783302620384754</v>
      </c>
      <c r="N3455" s="23">
        <f>VLOOKUP(A3455,[1]FloodArchive!$A$2:$P$6000,5,FALSE)</f>
        <v>121.602</v>
      </c>
      <c r="O3455" s="23">
        <f>VLOOKUP(A3455,[1]FloodArchive!$A$2:$P$6000,6,FALSE)</f>
        <v>43.930100000000003</v>
      </c>
      <c r="P3455" s="33" t="s">
        <v>6454</v>
      </c>
    </row>
    <row r="3456" spans="1:16" ht="39.950000000000003" customHeight="1" x14ac:dyDescent="0.2">
      <c r="A3456" s="138">
        <f t="shared" si="167"/>
        <v>760</v>
      </c>
      <c r="B3456" s="21" t="str">
        <f>VLOOKUP(A3456,[1]FloodArchive!$A$2:$N$6000,3,FALSE)</f>
        <v>Ethiopia </v>
      </c>
      <c r="C3456" s="22" t="s">
        <v>6455</v>
      </c>
      <c r="D3456" s="24">
        <f>VLOOKUP(A3456,[1]FloodArchive!$A$2:$P$6000,8,FALSE)</f>
        <v>34155</v>
      </c>
      <c r="E3456" s="24">
        <f>VLOOKUP(A3456,[1]FloodArchive!$A$2:$P$6000,9,FALSE)</f>
        <v>34165</v>
      </c>
      <c r="F3456" s="25">
        <f t="shared" si="168"/>
        <v>11</v>
      </c>
      <c r="G3456" s="23">
        <f>VLOOKUP(A3456,[1]FloodArchive!$A$2:$P$6000,11,FALSE)</f>
        <v>0</v>
      </c>
      <c r="H3456" s="23">
        <f>VLOOKUP(A3456,[1]FloodArchive!$A$2:$P$6000,12,FALSE)</f>
        <v>120000</v>
      </c>
      <c r="I3456" s="36"/>
      <c r="J3456" s="23" t="str">
        <f>VLOOKUP(A3456,[1]FloodArchive!$A$2:$P$6000,13,FALSE)</f>
        <v>Heavy rain</v>
      </c>
      <c r="K3456" s="26">
        <f>VLOOKUP(A3456,[1]FloodArchive!$A$2:$P$6003,14,FALSE)</f>
        <v>1</v>
      </c>
      <c r="L3456" s="23">
        <f>VLOOKUP(A3456,[1]FloodArchive!$A$2:$P$6000,7,FALSE)</f>
        <v>180415.06</v>
      </c>
      <c r="M3456" s="27">
        <f t="shared" si="169"/>
        <v>6.297665472254999</v>
      </c>
      <c r="N3456" s="23">
        <f>VLOOKUP(A3456,[1]FloodArchive!$A$2:$P$6000,5,FALSE)</f>
        <v>39.3187</v>
      </c>
      <c r="O3456" s="23">
        <f>VLOOKUP(A3456,[1]FloodArchive!$A$2:$P$6000,6,FALSE)</f>
        <v>5.0737500000000004</v>
      </c>
      <c r="P3456" s="33" t="s">
        <v>6456</v>
      </c>
    </row>
    <row r="3457" spans="1:16" ht="39.950000000000003" customHeight="1" x14ac:dyDescent="0.2">
      <c r="A3457" s="138">
        <f t="shared" si="167"/>
        <v>759</v>
      </c>
      <c r="B3457" s="21" t="str">
        <f>VLOOKUP(A3457,[1]FloodArchive!$A$2:$N$6000,3,FALSE)</f>
        <v>China </v>
      </c>
      <c r="C3457" s="22" t="s">
        <v>6457</v>
      </c>
      <c r="D3457" s="24">
        <f>VLOOKUP(A3457,[1]FloodArchive!$A$2:$P$6000,8,FALSE)</f>
        <v>34153</v>
      </c>
      <c r="E3457" s="24">
        <f>VLOOKUP(A3457,[1]FloodArchive!$A$2:$P$6000,9,FALSE)</f>
        <v>34181</v>
      </c>
      <c r="F3457" s="25">
        <f t="shared" si="168"/>
        <v>29</v>
      </c>
      <c r="G3457" s="23">
        <f>VLOOKUP(A3457,[1]FloodArchive!$A$2:$P$6000,11,FALSE)</f>
        <v>367</v>
      </c>
      <c r="H3457" s="23">
        <f>VLOOKUP(A3457,[1]FloodArchive!$A$2:$P$6000,12,FALSE)</f>
        <v>1003000</v>
      </c>
      <c r="I3457" s="36">
        <v>570000000</v>
      </c>
      <c r="J3457" s="23" t="str">
        <f>VLOOKUP(A3457,[1]FloodArchive!$A$2:$P$6000,13,FALSE)</f>
        <v>Heavy rain</v>
      </c>
      <c r="K3457" s="26">
        <f>VLOOKUP(A3457,[1]FloodArchive!$A$2:$P$6003,14,FALSE)</f>
        <v>1</v>
      </c>
      <c r="L3457" s="23">
        <f>VLOOKUP(A3457,[1]FloodArchive!$A$2:$P$6000,7,FALSE)</f>
        <v>118961.75</v>
      </c>
      <c r="M3457" s="27">
        <f t="shared" si="169"/>
        <v>6.5378053421969256</v>
      </c>
      <c r="N3457" s="23">
        <f>VLOOKUP(A3457,[1]FloodArchive!$A$2:$P$6000,5,FALSE)</f>
        <v>110.652</v>
      </c>
      <c r="O3457" s="23">
        <f>VLOOKUP(A3457,[1]FloodArchive!$A$2:$P$6000,6,FALSE)</f>
        <v>28.898099999999999</v>
      </c>
      <c r="P3457" s="33" t="s">
        <v>6458</v>
      </c>
    </row>
    <row r="3458" spans="1:16" ht="39.950000000000003" customHeight="1" x14ac:dyDescent="0.2">
      <c r="A3458" s="138">
        <f t="shared" si="167"/>
        <v>758</v>
      </c>
      <c r="B3458" s="21" t="str">
        <f>VLOOKUP(A3458,[1]FloodArchive!$A$2:$N$6000,3,FALSE)</f>
        <v>France </v>
      </c>
      <c r="C3458" s="22" t="s">
        <v>6459</v>
      </c>
      <c r="D3458" s="24">
        <f>VLOOKUP(A3458,[1]FloodArchive!$A$2:$P$6000,8,FALSE)</f>
        <v>34156</v>
      </c>
      <c r="E3458" s="24">
        <f>VLOOKUP(A3458,[1]FloodArchive!$A$2:$P$6000,9,FALSE)</f>
        <v>34156</v>
      </c>
      <c r="F3458" s="25">
        <f t="shared" si="168"/>
        <v>1</v>
      </c>
      <c r="G3458" s="23">
        <f>VLOOKUP(A3458,[1]FloodArchive!$A$2:$P$6000,11,FALSE)</f>
        <v>2</v>
      </c>
      <c r="H3458" s="23">
        <f>VLOOKUP(A3458,[1]FloodArchive!$A$2:$P$6000,12,FALSE)</f>
        <v>100</v>
      </c>
      <c r="I3458" s="36"/>
      <c r="J3458" s="23" t="str">
        <f>VLOOKUP(A3458,[1]FloodArchive!$A$2:$P$6000,13,FALSE)</f>
        <v>Torrential rain</v>
      </c>
      <c r="K3458" s="26">
        <f>VLOOKUP(A3458,[1]FloodArchive!$A$2:$P$6003,14,FALSE)</f>
        <v>1</v>
      </c>
      <c r="L3458" s="23">
        <f>VLOOKUP(A3458,[1]FloodArchive!$A$2:$P$6000,7,FALSE)</f>
        <v>2738.14</v>
      </c>
      <c r="M3458" s="27">
        <f t="shared" si="169"/>
        <v>3.4374556496683395</v>
      </c>
      <c r="N3458" s="23">
        <f>VLOOKUP(A3458,[1]FloodArchive!$A$2:$P$6000,5,FALSE)</f>
        <v>4.6016399999999997</v>
      </c>
      <c r="O3458" s="23">
        <f>VLOOKUP(A3458,[1]FloodArchive!$A$2:$P$6000,6,FALSE)</f>
        <v>45.749699999999997</v>
      </c>
      <c r="P3458" s="33" t="s">
        <v>6460</v>
      </c>
    </row>
    <row r="3459" spans="1:16" ht="39.950000000000003" customHeight="1" x14ac:dyDescent="0.2">
      <c r="A3459" s="138">
        <f t="shared" si="167"/>
        <v>757</v>
      </c>
      <c r="B3459" s="21" t="str">
        <f>VLOOKUP(A3459,[1]FloodArchive!$A$2:$N$6000,3,FALSE)</f>
        <v>India</v>
      </c>
      <c r="C3459" s="22" t="s">
        <v>6461</v>
      </c>
      <c r="D3459" s="24">
        <f>VLOOKUP(A3459,[1]FloodArchive!$A$2:$P$6000,8,FALSE)</f>
        <v>34158</v>
      </c>
      <c r="E3459" s="24">
        <f>VLOOKUP(A3459,[1]FloodArchive!$A$2:$P$6000,9,FALSE)</f>
        <v>34194</v>
      </c>
      <c r="F3459" s="25">
        <f t="shared" si="168"/>
        <v>37</v>
      </c>
      <c r="G3459" s="23">
        <f>VLOOKUP(A3459,[1]FloodArchive!$A$2:$P$6000,11,FALSE)</f>
        <v>3083</v>
      </c>
      <c r="H3459" s="23">
        <f>VLOOKUP(A3459,[1]FloodArchive!$A$2:$P$6000,12,FALSE)</f>
        <v>9370926</v>
      </c>
      <c r="I3459" s="36">
        <v>100000000</v>
      </c>
      <c r="J3459" s="23" t="str">
        <f>VLOOKUP(A3459,[1]FloodArchive!$A$2:$P$6000,13,FALSE)</f>
        <v>Monsoonal rain</v>
      </c>
      <c r="K3459" s="26">
        <f>VLOOKUP(A3459,[1]FloodArchive!$A$2:$P$6003,14,FALSE)</f>
        <v>2</v>
      </c>
      <c r="L3459" s="23">
        <f>VLOOKUP(A3459,[1]FloodArchive!$A$2:$P$6000,7,FALSE)</f>
        <v>531506.66</v>
      </c>
      <c r="M3459" s="27">
        <f t="shared" si="169"/>
        <v>7.5947404305152739</v>
      </c>
      <c r="N3459" s="23">
        <f>VLOOKUP(A3459,[1]FloodArchive!$A$2:$P$6000,5,FALSE)</f>
        <v>89.756699999999995</v>
      </c>
      <c r="O3459" s="23">
        <f>VLOOKUP(A3459,[1]FloodArchive!$A$2:$P$6000,6,FALSE)</f>
        <v>25.162199999999999</v>
      </c>
      <c r="P3459" s="33" t="s">
        <v>6462</v>
      </c>
    </row>
    <row r="3460" spans="1:16" ht="39.950000000000003" customHeight="1" x14ac:dyDescent="0.2">
      <c r="A3460" s="138">
        <f t="shared" si="167"/>
        <v>756</v>
      </c>
      <c r="B3460" s="21" t="str">
        <f>VLOOKUP(A3460,[1]FloodArchive!$A$2:$N$6000,3,FALSE)</f>
        <v>Mexico</v>
      </c>
      <c r="C3460" s="22" t="s">
        <v>6463</v>
      </c>
      <c r="D3460" s="24">
        <f>VLOOKUP(A3460,[1]FloodArchive!$A$2:$P$6000,8,FALSE)</f>
        <v>34155</v>
      </c>
      <c r="E3460" s="24">
        <f>VLOOKUP(A3460,[1]FloodArchive!$A$2:$P$6000,9,FALSE)</f>
        <v>34157</v>
      </c>
      <c r="F3460" s="25">
        <f t="shared" si="168"/>
        <v>3</v>
      </c>
      <c r="G3460" s="23">
        <f>VLOOKUP(A3460,[1]FloodArchive!$A$2:$P$6000,11,FALSE)</f>
        <v>28</v>
      </c>
      <c r="H3460" s="23">
        <f>VLOOKUP(A3460,[1]FloodArchive!$A$2:$P$6000,12,FALSE)</f>
        <v>30000</v>
      </c>
      <c r="I3460" s="36"/>
      <c r="J3460" s="23" t="str">
        <f>VLOOKUP(A3460,[1]FloodArchive!$A$2:$P$6000,13,FALSE)</f>
        <v>Heavy rain</v>
      </c>
      <c r="K3460" s="26">
        <f>VLOOKUP(A3460,[1]FloodArchive!$A$2:$P$6003,14,FALSE)</f>
        <v>1</v>
      </c>
      <c r="L3460" s="23">
        <f>VLOOKUP(A3460,[1]FloodArchive!$A$2:$P$6000,7,FALSE)</f>
        <v>147720.82</v>
      </c>
      <c r="M3460" s="27">
        <f t="shared" si="169"/>
        <v>5.6465629644790445</v>
      </c>
      <c r="N3460" s="23">
        <f>VLOOKUP(A3460,[1]FloodArchive!$A$2:$P$6000,5,FALSE)</f>
        <v>-99.742199999999997</v>
      </c>
      <c r="O3460" s="23">
        <f>VLOOKUP(A3460,[1]FloodArchive!$A$2:$P$6000,6,FALSE)</f>
        <v>17.9374</v>
      </c>
      <c r="P3460" s="33" t="s">
        <v>6464</v>
      </c>
    </row>
    <row r="3461" spans="1:16" ht="39.950000000000003" customHeight="1" x14ac:dyDescent="0.2">
      <c r="A3461" s="138">
        <f t="shared" si="167"/>
        <v>755</v>
      </c>
      <c r="B3461" s="21" t="str">
        <f>VLOOKUP(A3461,[1]FloodArchive!$A$2:$N$6000,3,FALSE)</f>
        <v>Philippines</v>
      </c>
      <c r="C3461" s="22" t="s">
        <v>6465</v>
      </c>
      <c r="D3461" s="24">
        <f>VLOOKUP(A3461,[1]FloodArchive!$A$2:$P$6000,8,FALSE)</f>
        <v>34146</v>
      </c>
      <c r="E3461" s="24">
        <f>VLOOKUP(A3461,[1]FloodArchive!$A$2:$P$6000,9,FALSE)</f>
        <v>34148</v>
      </c>
      <c r="F3461" s="25">
        <f t="shared" si="168"/>
        <v>3</v>
      </c>
      <c r="G3461" s="23">
        <f>VLOOKUP(A3461,[1]FloodArchive!$A$2:$P$6000,11,FALSE)</f>
        <v>5</v>
      </c>
      <c r="H3461" s="23">
        <f>VLOOKUP(A3461,[1]FloodArchive!$A$2:$P$6000,12,FALSE)</f>
        <v>22700</v>
      </c>
      <c r="I3461" s="36"/>
      <c r="J3461" s="23" t="str">
        <f>VLOOKUP(A3461,[1]FloodArchive!$A$2:$P$6000,13,FALSE)</f>
        <v>Monsoonal rain</v>
      </c>
      <c r="K3461" s="26">
        <f>VLOOKUP(A3461,[1]FloodArchive!$A$2:$P$6003,14,FALSE)</f>
        <v>1</v>
      </c>
      <c r="L3461" s="23">
        <f>VLOOKUP(A3461,[1]FloodArchive!$A$2:$P$6000,7,FALSE)</f>
        <v>19660.560000000001</v>
      </c>
      <c r="M3461" s="27">
        <f t="shared" si="169"/>
        <v>4.7707171385843541</v>
      </c>
      <c r="N3461" s="23">
        <f>VLOOKUP(A3461,[1]FloodArchive!$A$2:$P$6000,5,FALSE)</f>
        <v>120.46</v>
      </c>
      <c r="O3461" s="23">
        <f>VLOOKUP(A3461,[1]FloodArchive!$A$2:$P$6000,6,FALSE)</f>
        <v>15.600300000000001</v>
      </c>
      <c r="P3461" s="33" t="s">
        <v>6466</v>
      </c>
    </row>
    <row r="3462" spans="1:16" ht="39.950000000000003" customHeight="1" x14ac:dyDescent="0.2">
      <c r="A3462" s="138">
        <f t="shared" si="167"/>
        <v>754</v>
      </c>
      <c r="B3462" s="21" t="str">
        <f>VLOOKUP(A3462,[1]FloodArchive!$A$2:$N$6000,3,FALSE)</f>
        <v>USA</v>
      </c>
      <c r="C3462" s="22" t="s">
        <v>6467</v>
      </c>
      <c r="D3462" s="24">
        <f>VLOOKUP(A3462,[1]FloodArchive!$A$2:$P$6000,8,FALSE)</f>
        <v>34144</v>
      </c>
      <c r="E3462" s="24">
        <f>VLOOKUP(A3462,[1]FloodArchive!$A$2:$P$6000,9,FALSE)</f>
        <v>34204</v>
      </c>
      <c r="F3462" s="25">
        <f t="shared" si="168"/>
        <v>61</v>
      </c>
      <c r="G3462" s="23">
        <f>VLOOKUP(A3462,[1]FloodArchive!$A$2:$P$6000,11,FALSE)</f>
        <v>48</v>
      </c>
      <c r="H3462" s="23">
        <f>VLOOKUP(A3462,[1]FloodArchive!$A$2:$P$6000,12,FALSE)</f>
        <v>31000</v>
      </c>
      <c r="I3462" s="36">
        <v>12000000000</v>
      </c>
      <c r="J3462" s="23" t="str">
        <f>VLOOKUP(A3462,[1]FloodArchive!$A$2:$P$6000,13,FALSE)</f>
        <v>Heavy rain</v>
      </c>
      <c r="K3462" s="26">
        <f>VLOOKUP(A3462,[1]FloodArchive!$A$2:$P$6003,14,FALSE)</f>
        <v>2</v>
      </c>
      <c r="L3462" s="23">
        <f>VLOOKUP(A3462,[1]FloodArchive!$A$2:$P$6000,7,FALSE)</f>
        <v>444971.26</v>
      </c>
      <c r="M3462" s="27">
        <f t="shared" si="169"/>
        <v>7.7346917921579594</v>
      </c>
      <c r="N3462" s="23">
        <f>VLOOKUP(A3462,[1]FloodArchive!$A$2:$P$6000,5,FALSE)</f>
        <v>-92.481200000000001</v>
      </c>
      <c r="O3462" s="23">
        <f>VLOOKUP(A3462,[1]FloodArchive!$A$2:$P$6000,6,FALSE)</f>
        <v>40.358199999999997</v>
      </c>
      <c r="P3462" s="33" t="s">
        <v>6468</v>
      </c>
    </row>
    <row r="3463" spans="1:16" ht="39.950000000000003" customHeight="1" x14ac:dyDescent="0.2">
      <c r="A3463" s="138">
        <f t="shared" si="167"/>
        <v>753</v>
      </c>
      <c r="B3463" s="21" t="str">
        <f>VLOOKUP(A3463,[1]FloodArchive!$A$2:$N$6000,3,FALSE)</f>
        <v>Russia </v>
      </c>
      <c r="C3463" s="22" t="s">
        <v>6469</v>
      </c>
      <c r="D3463" s="24">
        <f>VLOOKUP(A3463,[1]FloodArchive!$A$2:$P$6000,8,FALSE)</f>
        <v>34135</v>
      </c>
      <c r="E3463" s="24">
        <f>VLOOKUP(A3463,[1]FloodArchive!$A$2:$P$6000,9,FALSE)</f>
        <v>34150</v>
      </c>
      <c r="F3463" s="25">
        <f t="shared" si="168"/>
        <v>16</v>
      </c>
      <c r="G3463" s="23">
        <f>VLOOKUP(A3463,[1]FloodArchive!$A$2:$P$6000,11,FALSE)</f>
        <v>0</v>
      </c>
      <c r="H3463" s="23">
        <f>VLOOKUP(A3463,[1]FloodArchive!$A$2:$P$6000,12,FALSE)</f>
        <v>0</v>
      </c>
      <c r="I3463" s="36"/>
      <c r="J3463" s="23" t="str">
        <f>VLOOKUP(A3463,[1]FloodArchive!$A$2:$P$6000,13,FALSE)</f>
        <v>Snowmelt</v>
      </c>
      <c r="K3463" s="26">
        <f>VLOOKUP(A3463,[1]FloodArchive!$A$2:$P$6003,14,FALSE)</f>
        <v>1</v>
      </c>
      <c r="L3463" s="23">
        <f>VLOOKUP(A3463,[1]FloodArchive!$A$2:$P$6000,7,FALSE)</f>
        <v>3547.11</v>
      </c>
      <c r="M3463" s="27">
        <f t="shared" si="169"/>
        <v>4.7539946393128867</v>
      </c>
      <c r="N3463" s="23">
        <f>VLOOKUP(A3463,[1]FloodArchive!$A$2:$P$6000,5,FALSE)</f>
        <v>83.711100000000002</v>
      </c>
      <c r="O3463" s="23">
        <f>VLOOKUP(A3463,[1]FloodArchive!$A$2:$P$6000,6,FALSE)</f>
        <v>53.213299999999997</v>
      </c>
      <c r="P3463" s="33" t="s">
        <v>6470</v>
      </c>
    </row>
    <row r="3464" spans="1:16" ht="39.950000000000003" customHeight="1" x14ac:dyDescent="0.2">
      <c r="A3464" s="138">
        <f t="shared" si="167"/>
        <v>752</v>
      </c>
      <c r="B3464" s="21" t="str">
        <f>VLOOKUP(A3464,[1]FloodArchive!$A$2:$N$6000,3,FALSE)</f>
        <v>USA</v>
      </c>
      <c r="C3464" s="22" t="s">
        <v>6471</v>
      </c>
      <c r="D3464" s="24">
        <f>VLOOKUP(A3464,[1]FloodArchive!$A$2:$P$6000,8,FALSE)</f>
        <v>34141</v>
      </c>
      <c r="E3464" s="24">
        <f>VLOOKUP(A3464,[1]FloodArchive!$A$2:$P$6000,9,FALSE)</f>
        <v>34143</v>
      </c>
      <c r="F3464" s="25">
        <f t="shared" si="168"/>
        <v>3</v>
      </c>
      <c r="G3464" s="23">
        <f>VLOOKUP(A3464,[1]FloodArchive!$A$2:$P$6000,11,FALSE)</f>
        <v>9</v>
      </c>
      <c r="H3464" s="23">
        <f>VLOOKUP(A3464,[1]FloodArchive!$A$2:$P$6000,12,FALSE)</f>
        <v>12000</v>
      </c>
      <c r="I3464" s="36"/>
      <c r="J3464" s="23" t="str">
        <f>VLOOKUP(A3464,[1]FloodArchive!$A$2:$P$6000,13,FALSE)</f>
        <v>Heavy rain</v>
      </c>
      <c r="K3464" s="26">
        <f>VLOOKUP(A3464,[1]FloodArchive!$A$2:$P$6003,14,FALSE)</f>
        <v>1</v>
      </c>
      <c r="L3464" s="23">
        <f>VLOOKUP(A3464,[1]FloodArchive!$A$2:$P$6000,7,FALSE)</f>
        <v>168818.57</v>
      </c>
      <c r="M3464" s="27">
        <f t="shared" si="169"/>
        <v>5.7045414719201224</v>
      </c>
      <c r="N3464" s="23">
        <f>VLOOKUP(A3464,[1]FloodArchive!$A$2:$P$6000,5,FALSE)</f>
        <v>-88.870199999999997</v>
      </c>
      <c r="O3464" s="23">
        <f>VLOOKUP(A3464,[1]FloodArchive!$A$2:$P$6000,6,FALSE)</f>
        <v>19.838999999999999</v>
      </c>
      <c r="P3464" s="33" t="s">
        <v>6472</v>
      </c>
    </row>
    <row r="3465" spans="1:16" ht="39.950000000000003" customHeight="1" x14ac:dyDescent="0.2">
      <c r="A3465" s="138">
        <f t="shared" si="167"/>
        <v>751</v>
      </c>
      <c r="B3465" s="21" t="str">
        <f>VLOOKUP(A3465,[1]FloodArchive!$A$2:$N$6000,3,FALSE)</f>
        <v>China</v>
      </c>
      <c r="C3465" s="22" t="s">
        <v>6473</v>
      </c>
      <c r="D3465" s="24">
        <f>VLOOKUP(A3465,[1]FloodArchive!$A$2:$P$6000,8,FALSE)</f>
        <v>34135</v>
      </c>
      <c r="E3465" s="24">
        <f>VLOOKUP(A3465,[1]FloodArchive!$A$2:$P$6000,9,FALSE)</f>
        <v>34158</v>
      </c>
      <c r="F3465" s="25">
        <f t="shared" si="168"/>
        <v>24</v>
      </c>
      <c r="G3465" s="23">
        <f>VLOOKUP(A3465,[1]FloodArchive!$A$2:$P$6000,11,FALSE)</f>
        <v>132</v>
      </c>
      <c r="H3465" s="23">
        <f>VLOOKUP(A3465,[1]FloodArchive!$A$2:$P$6000,12,FALSE)</f>
        <v>375000</v>
      </c>
      <c r="I3465" s="36">
        <v>860000000</v>
      </c>
      <c r="J3465" s="23" t="str">
        <f>VLOOKUP(A3465,[1]FloodArchive!$A$2:$P$6000,13,FALSE)</f>
        <v>Heavy rain</v>
      </c>
      <c r="K3465" s="26">
        <f>VLOOKUP(A3465,[1]FloodArchive!$A$2:$P$6003,14,FALSE)</f>
        <v>1</v>
      </c>
      <c r="L3465" s="23">
        <f>VLOOKUP(A3465,[1]FloodArchive!$A$2:$P$6000,7,FALSE)</f>
        <v>432773.2</v>
      </c>
      <c r="M3465" s="27">
        <f t="shared" si="169"/>
        <v>7.0164716004356045</v>
      </c>
      <c r="N3465" s="23">
        <f>VLOOKUP(A3465,[1]FloodArchive!$A$2:$P$6000,5,FALSE)</f>
        <v>117.867</v>
      </c>
      <c r="O3465" s="23">
        <f>VLOOKUP(A3465,[1]FloodArchive!$A$2:$P$6000,6,FALSE)</f>
        <v>27.9846</v>
      </c>
      <c r="P3465" s="33" t="s">
        <v>6474</v>
      </c>
    </row>
    <row r="3466" spans="1:16" ht="39.950000000000003" customHeight="1" x14ac:dyDescent="0.2">
      <c r="A3466" s="138">
        <f t="shared" si="167"/>
        <v>750</v>
      </c>
      <c r="B3466" s="21" t="str">
        <f>VLOOKUP(A3466,[1]FloodArchive!$A$2:$N$6000,3,FALSE)</f>
        <v>Russia </v>
      </c>
      <c r="C3466" s="22" t="s">
        <v>6475</v>
      </c>
      <c r="D3466" s="24">
        <f>VLOOKUP(A3466,[1]FloodArchive!$A$2:$P$6000,8,FALSE)</f>
        <v>34133</v>
      </c>
      <c r="E3466" s="24">
        <f>VLOOKUP(A3466,[1]FloodArchive!$A$2:$P$6000,9,FALSE)</f>
        <v>34137</v>
      </c>
      <c r="F3466" s="25">
        <f t="shared" si="168"/>
        <v>5</v>
      </c>
      <c r="G3466" s="23">
        <f>VLOOKUP(A3466,[1]FloodArchive!$A$2:$P$6000,11,FALSE)</f>
        <v>15</v>
      </c>
      <c r="H3466" s="23">
        <f>VLOOKUP(A3466,[1]FloodArchive!$A$2:$P$6000,12,FALSE)</f>
        <v>3000</v>
      </c>
      <c r="I3466" s="36">
        <v>42978403.352315456</v>
      </c>
      <c r="J3466" s="23" t="str">
        <f>VLOOKUP(A3466,[1]FloodArchive!$A$2:$P$6000,13,FALSE)</f>
        <v>Heavy rain</v>
      </c>
      <c r="K3466" s="26">
        <f>VLOOKUP(A3466,[1]FloodArchive!$A$2:$P$6003,14,FALSE)</f>
        <v>1</v>
      </c>
      <c r="L3466" s="23">
        <f>VLOOKUP(A3466,[1]FloodArchive!$A$2:$P$6000,7,FALSE)</f>
        <v>23269.14</v>
      </c>
      <c r="M3466" s="27">
        <f t="shared" si="169"/>
        <v>5.065750336906965</v>
      </c>
      <c r="N3466" s="23">
        <f>VLOOKUP(A3466,[1]FloodArchive!$A$2:$P$6000,5,FALSE)</f>
        <v>59.9925</v>
      </c>
      <c r="O3466" s="23">
        <f>VLOOKUP(A3466,[1]FloodArchive!$A$2:$P$6000,6,FALSE)</f>
        <v>60.295400000000001</v>
      </c>
      <c r="P3466" s="33" t="s">
        <v>6476</v>
      </c>
    </row>
    <row r="3467" spans="1:16" ht="39.950000000000003" customHeight="1" x14ac:dyDescent="0.2">
      <c r="A3467" s="138">
        <f t="shared" ref="A3467:A3530" si="170">A3468+1</f>
        <v>749</v>
      </c>
      <c r="B3467" s="21" t="str">
        <f>VLOOKUP(A3467,[1]FloodArchive!$A$2:$N$6000,3,FALSE)</f>
        <v>UK </v>
      </c>
      <c r="C3467" s="22" t="s">
        <v>6477</v>
      </c>
      <c r="D3467" s="24">
        <f>VLOOKUP(A3467,[1]FloodArchive!$A$2:$P$6000,8,FALSE)</f>
        <v>34131</v>
      </c>
      <c r="E3467" s="24">
        <f>VLOOKUP(A3467,[1]FloodArchive!$A$2:$P$6000,9,FALSE)</f>
        <v>34133</v>
      </c>
      <c r="F3467" s="25">
        <f t="shared" si="168"/>
        <v>3</v>
      </c>
      <c r="G3467" s="23">
        <f>VLOOKUP(A3467,[1]FloodArchive!$A$2:$P$6000,11,FALSE)</f>
        <v>8</v>
      </c>
      <c r="H3467" s="23">
        <f>VLOOKUP(A3467,[1]FloodArchive!$A$2:$P$6000,12,FALSE)</f>
        <v>2500</v>
      </c>
      <c r="I3467" s="36">
        <v>30000000</v>
      </c>
      <c r="J3467" s="23" t="str">
        <f>VLOOKUP(A3467,[1]FloodArchive!$A$2:$P$6000,13,FALSE)</f>
        <v>Heavy rain</v>
      </c>
      <c r="K3467" s="26">
        <f>VLOOKUP(A3467,[1]FloodArchive!$A$2:$P$6003,14,FALSE)</f>
        <v>2</v>
      </c>
      <c r="L3467" s="23">
        <f>VLOOKUP(A3467,[1]FloodArchive!$A$2:$P$6000,7,FALSE)</f>
        <v>4408.82</v>
      </c>
      <c r="M3467" s="27">
        <f t="shared" si="169"/>
        <v>4.4224736185221651</v>
      </c>
      <c r="N3467" s="23">
        <f>VLOOKUP(A3467,[1]FloodArchive!$A$2:$P$6000,5,FALSE)</f>
        <v>-6.3285499999999999</v>
      </c>
      <c r="O3467" s="23">
        <f>VLOOKUP(A3467,[1]FloodArchive!$A$2:$P$6000,6,FALSE)</f>
        <v>53.627099999999999</v>
      </c>
      <c r="P3467" s="33" t="s">
        <v>6478</v>
      </c>
    </row>
    <row r="3468" spans="1:16" ht="39.950000000000003" customHeight="1" x14ac:dyDescent="0.2">
      <c r="A3468" s="138">
        <f t="shared" si="170"/>
        <v>748</v>
      </c>
      <c r="B3468" s="21" t="str">
        <f>VLOOKUP(A3468,[1]FloodArchive!$A$2:$N$6000,3,FALSE)</f>
        <v>China </v>
      </c>
      <c r="C3468" s="22" t="s">
        <v>6479</v>
      </c>
      <c r="D3468" s="24">
        <f>VLOOKUP(A3468,[1]FloodArchive!$A$2:$P$6000,8,FALSE)</f>
        <v>34114</v>
      </c>
      <c r="E3468" s="24">
        <f>VLOOKUP(A3468,[1]FloodArchive!$A$2:$P$6000,9,FALSE)</f>
        <v>34150</v>
      </c>
      <c r="F3468" s="25">
        <f t="shared" si="168"/>
        <v>37</v>
      </c>
      <c r="G3468" s="23">
        <f>VLOOKUP(A3468,[1]FloodArchive!$A$2:$P$6000,11,FALSE)</f>
        <v>180</v>
      </c>
      <c r="H3468" s="23">
        <f>VLOOKUP(A3468,[1]FloodArchive!$A$2:$P$6000,12,FALSE)</f>
        <v>17150000</v>
      </c>
      <c r="I3468" s="36">
        <v>372200000</v>
      </c>
      <c r="J3468" s="23" t="str">
        <f>VLOOKUP(A3468,[1]FloodArchive!$A$2:$P$6000,13,FALSE)</f>
        <v>Heavy rain</v>
      </c>
      <c r="K3468" s="26">
        <f>VLOOKUP(A3468,[1]FloodArchive!$A$2:$P$6003,14,FALSE)</f>
        <v>1</v>
      </c>
      <c r="L3468" s="23">
        <f>VLOOKUP(A3468,[1]FloodArchive!$A$2:$P$6000,7,FALSE)</f>
        <v>444778.53</v>
      </c>
      <c r="M3468" s="27">
        <f t="shared" si="169"/>
        <v>7.2163455392246956</v>
      </c>
      <c r="N3468" s="23">
        <f>VLOOKUP(A3468,[1]FloodArchive!$A$2:$P$6000,5,FALSE)</f>
        <v>115.40900000000001</v>
      </c>
      <c r="O3468" s="23">
        <f>VLOOKUP(A3468,[1]FloodArchive!$A$2:$P$6000,6,FALSE)</f>
        <v>24.617699999999999</v>
      </c>
      <c r="P3468" s="33" t="s">
        <v>6480</v>
      </c>
    </row>
    <row r="3469" spans="1:16" ht="39.950000000000003" customHeight="1" x14ac:dyDescent="0.2">
      <c r="A3469" s="138">
        <f t="shared" si="170"/>
        <v>747</v>
      </c>
      <c r="B3469" s="21" t="str">
        <f>VLOOKUP(A3469,[1]FloodArchive!$A$2:$N$6000,3,FALSE)</f>
        <v>India</v>
      </c>
      <c r="C3469" s="22" t="s">
        <v>6481</v>
      </c>
      <c r="D3469" s="24">
        <f>VLOOKUP(A3469,[1]FloodArchive!$A$2:$P$6000,8,FALSE)</f>
        <v>34124</v>
      </c>
      <c r="E3469" s="24">
        <f>VLOOKUP(A3469,[1]FloodArchive!$A$2:$P$6000,9,FALSE)</f>
        <v>34142</v>
      </c>
      <c r="F3469" s="25">
        <f t="shared" si="168"/>
        <v>19</v>
      </c>
      <c r="G3469" s="23">
        <f>VLOOKUP(A3469,[1]FloodArchive!$A$2:$P$6000,11,FALSE)</f>
        <v>238</v>
      </c>
      <c r="H3469" s="23">
        <f>VLOOKUP(A3469,[1]FloodArchive!$A$2:$P$6000,12,FALSE)</f>
        <v>950000</v>
      </c>
      <c r="I3469" s="36">
        <v>28600000</v>
      </c>
      <c r="J3469" s="23" t="str">
        <f>VLOOKUP(A3469,[1]FloodArchive!$A$2:$P$6000,13,FALSE)</f>
        <v>Monsoonal rain</v>
      </c>
      <c r="K3469" s="26">
        <f>VLOOKUP(A3469,[1]FloodArchive!$A$2:$P$6003,14,FALSE)</f>
        <v>1</v>
      </c>
      <c r="L3469" s="23">
        <f>VLOOKUP(A3469,[1]FloodArchive!$A$2:$P$6000,7,FALSE)</f>
        <v>259045.68</v>
      </c>
      <c r="M3469" s="27">
        <f t="shared" si="169"/>
        <v>6.6921299550829918</v>
      </c>
      <c r="N3469" s="23">
        <f>VLOOKUP(A3469,[1]FloodArchive!$A$2:$P$6000,5,FALSE)</f>
        <v>92.097399999999993</v>
      </c>
      <c r="O3469" s="23">
        <f>VLOOKUP(A3469,[1]FloodArchive!$A$2:$P$6000,6,FALSE)</f>
        <v>24.938199999999998</v>
      </c>
      <c r="P3469" s="33" t="s">
        <v>6482</v>
      </c>
    </row>
    <row r="3470" spans="1:16" ht="39.950000000000003" customHeight="1" x14ac:dyDescent="0.2">
      <c r="A3470" s="138">
        <f t="shared" si="170"/>
        <v>746</v>
      </c>
      <c r="B3470" s="21" t="str">
        <f>VLOOKUP(A3470,[1]FloodArchive!$A$2:$N$6000,3,FALSE)</f>
        <v>Taiwan </v>
      </c>
      <c r="C3470" s="22" t="s">
        <v>6483</v>
      </c>
      <c r="D3470" s="24">
        <f>VLOOKUP(A3470,[1]FloodArchive!$A$2:$P$6000,8,FALSE)</f>
        <v>34122</v>
      </c>
      <c r="E3470" s="24">
        <f>VLOOKUP(A3470,[1]FloodArchive!$A$2:$P$6000,9,FALSE)</f>
        <v>34126</v>
      </c>
      <c r="F3470" s="25">
        <f t="shared" si="168"/>
        <v>5</v>
      </c>
      <c r="G3470" s="23">
        <f>VLOOKUP(A3470,[1]FloodArchive!$A$2:$P$6000,11,FALSE)</f>
        <v>10</v>
      </c>
      <c r="H3470" s="23">
        <f>VLOOKUP(A3470,[1]FloodArchive!$A$2:$P$6000,12,FALSE)</f>
        <v>0</v>
      </c>
      <c r="I3470" s="36">
        <v>53000000</v>
      </c>
      <c r="J3470" s="23" t="str">
        <f>VLOOKUP(A3470,[1]FloodArchive!$A$2:$P$6000,13,FALSE)</f>
        <v>Heavy rain</v>
      </c>
      <c r="K3470" s="26">
        <f>VLOOKUP(A3470,[1]FloodArchive!$A$2:$P$6003,14,FALSE)</f>
        <v>1</v>
      </c>
      <c r="L3470" s="23">
        <f>VLOOKUP(A3470,[1]FloodArchive!$A$2:$P$6000,7,FALSE)</f>
        <v>7755.71</v>
      </c>
      <c r="M3470" s="27">
        <f t="shared" si="169"/>
        <v>4.5885915659914769</v>
      </c>
      <c r="N3470" s="23">
        <f>VLOOKUP(A3470,[1]FloodArchive!$A$2:$P$6000,5,FALSE)</f>
        <v>120.765</v>
      </c>
      <c r="O3470" s="23">
        <f>VLOOKUP(A3470,[1]FloodArchive!$A$2:$P$6000,6,FALSE)</f>
        <v>24.326699999999999</v>
      </c>
      <c r="P3470" s="33" t="s">
        <v>6484</v>
      </c>
    </row>
    <row r="3471" spans="1:16" ht="39.950000000000003" customHeight="1" x14ac:dyDescent="0.2">
      <c r="A3471" s="138">
        <f t="shared" si="170"/>
        <v>745</v>
      </c>
      <c r="B3471" s="21" t="str">
        <f>VLOOKUP(A3471,[1]FloodArchive!$A$2:$N$6000,3,FALSE)</f>
        <v>Haiti</v>
      </c>
      <c r="C3471" s="22" t="s">
        <v>6485</v>
      </c>
      <c r="D3471" s="24">
        <f>VLOOKUP(A3471,[1]FloodArchive!$A$2:$P$6000,8,FALSE)</f>
        <v>34120</v>
      </c>
      <c r="E3471" s="24">
        <f>VLOOKUP(A3471,[1]FloodArchive!$A$2:$P$6000,9,FALSE)</f>
        <v>34122</v>
      </c>
      <c r="F3471" s="25">
        <f t="shared" si="168"/>
        <v>3</v>
      </c>
      <c r="G3471" s="23">
        <f>VLOOKUP(A3471,[1]FloodArchive!$A$2:$P$6000,11,FALSE)</f>
        <v>20</v>
      </c>
      <c r="H3471" s="23">
        <f>VLOOKUP(A3471,[1]FloodArchive!$A$2:$P$6000,12,FALSE)</f>
        <v>40000</v>
      </c>
      <c r="I3471" s="36"/>
      <c r="J3471" s="23" t="str">
        <f>VLOOKUP(A3471,[1]FloodArchive!$A$2:$P$6000,13,FALSE)</f>
        <v>Torrential rain</v>
      </c>
      <c r="K3471" s="26">
        <f>VLOOKUP(A3471,[1]FloodArchive!$A$2:$P$6003,14,FALSE)</f>
        <v>1</v>
      </c>
      <c r="L3471" s="23">
        <f>VLOOKUP(A3471,[1]FloodArchive!$A$2:$P$6000,7,FALSE)</f>
        <v>73170.210000000006</v>
      </c>
      <c r="M3471" s="27">
        <f t="shared" si="169"/>
        <v>5.3414555561888939</v>
      </c>
      <c r="N3471" s="23">
        <f>VLOOKUP(A3471,[1]FloodArchive!$A$2:$P$6000,5,FALSE)</f>
        <v>-76.531000000000006</v>
      </c>
      <c r="O3471" s="23">
        <f>VLOOKUP(A3471,[1]FloodArchive!$A$2:$P$6000,6,FALSE)</f>
        <v>20.947600000000001</v>
      </c>
      <c r="P3471" s="33" t="s">
        <v>6486</v>
      </c>
    </row>
    <row r="3472" spans="1:16" ht="39.950000000000003" customHeight="1" x14ac:dyDescent="0.2">
      <c r="A3472" s="138">
        <f t="shared" si="170"/>
        <v>744</v>
      </c>
      <c r="B3472" s="21" t="str">
        <f>VLOOKUP(A3472,[1]FloodArchive!$A$2:$N$6000,3,FALSE)</f>
        <v>Sri Lanka </v>
      </c>
      <c r="C3472" s="22" t="s">
        <v>6487</v>
      </c>
      <c r="D3472" s="24">
        <f>VLOOKUP(A3472,[1]FloodArchive!$A$2:$P$6000,8,FALSE)</f>
        <v>34117</v>
      </c>
      <c r="E3472" s="24">
        <f>VLOOKUP(A3472,[1]FloodArchive!$A$2:$P$6000,9,FALSE)</f>
        <v>34127</v>
      </c>
      <c r="F3472" s="25">
        <f t="shared" si="168"/>
        <v>11</v>
      </c>
      <c r="G3472" s="23">
        <f>VLOOKUP(A3472,[1]FloodArchive!$A$2:$P$6000,11,FALSE)</f>
        <v>8</v>
      </c>
      <c r="H3472" s="23">
        <f>VLOOKUP(A3472,[1]FloodArchive!$A$2:$P$6000,12,FALSE)</f>
        <v>100000</v>
      </c>
      <c r="I3472" s="36">
        <v>310000</v>
      </c>
      <c r="J3472" s="23" t="str">
        <f>VLOOKUP(A3472,[1]FloodArchive!$A$2:$P$6000,13,FALSE)</f>
        <v>Monsoonal rain</v>
      </c>
      <c r="K3472" s="26">
        <f>VLOOKUP(A3472,[1]FloodArchive!$A$2:$P$6003,14,FALSE)</f>
        <v>1</v>
      </c>
      <c r="L3472" s="23">
        <f>VLOOKUP(A3472,[1]FloodArchive!$A$2:$P$6000,7,FALSE)</f>
        <v>13958.06</v>
      </c>
      <c r="M3472" s="27">
        <f t="shared" si="169"/>
        <v>5.1862177460067596</v>
      </c>
      <c r="N3472" s="23">
        <f>VLOOKUP(A3472,[1]FloodArchive!$A$2:$P$6000,5,FALSE)</f>
        <v>80.321200000000005</v>
      </c>
      <c r="O3472" s="23">
        <f>VLOOKUP(A3472,[1]FloodArchive!$A$2:$P$6000,6,FALSE)</f>
        <v>6.7843299999999997</v>
      </c>
      <c r="P3472" s="33" t="s">
        <v>6488</v>
      </c>
    </row>
    <row r="3473" spans="1:16" ht="39.950000000000003" customHeight="1" x14ac:dyDescent="0.2">
      <c r="A3473" s="138">
        <f t="shared" si="170"/>
        <v>743</v>
      </c>
      <c r="B3473" s="21" t="str">
        <f>VLOOKUP(A3473,[1]FloodArchive!$A$2:$N$6000,3,FALSE)</f>
        <v>Somalia </v>
      </c>
      <c r="C3473" s="22" t="s">
        <v>6489</v>
      </c>
      <c r="D3473" s="24">
        <f>VLOOKUP(A3473,[1]FloodArchive!$A$2:$P$6000,8,FALSE)</f>
        <v>34118</v>
      </c>
      <c r="E3473" s="24">
        <f>VLOOKUP(A3473,[1]FloodArchive!$A$2:$P$6000,9,FALSE)</f>
        <v>34135</v>
      </c>
      <c r="F3473" s="25">
        <f t="shared" si="168"/>
        <v>18</v>
      </c>
      <c r="G3473" s="23">
        <f>VLOOKUP(A3473,[1]FloodArchive!$A$2:$P$6000,11,FALSE)</f>
        <v>0</v>
      </c>
      <c r="H3473" s="23">
        <f>VLOOKUP(A3473,[1]FloodArchive!$A$2:$P$6000,12,FALSE)</f>
        <v>0</v>
      </c>
      <c r="I3473" s="36"/>
      <c r="J3473" s="23" t="str">
        <f>VLOOKUP(A3473,[1]FloodArchive!$A$2:$P$6000,13,FALSE)</f>
        <v>Heavy rain</v>
      </c>
      <c r="K3473" s="26">
        <f>VLOOKUP(A3473,[1]FloodArchive!$A$2:$P$6003,14,FALSE)</f>
        <v>1</v>
      </c>
      <c r="L3473" s="23">
        <f>VLOOKUP(A3473,[1]FloodArchive!$A$2:$P$6000,7,FALSE)</f>
        <v>90683.94</v>
      </c>
      <c r="M3473" s="27">
        <f t="shared" si="169"/>
        <v>6.2128028860227849</v>
      </c>
      <c r="N3473" s="23">
        <f>VLOOKUP(A3473,[1]FloodArchive!$A$2:$P$6000,5,FALSE)</f>
        <v>44.674300000000002</v>
      </c>
      <c r="O3473" s="23">
        <f>VLOOKUP(A3473,[1]FloodArchive!$A$2:$P$6000,6,FALSE)</f>
        <v>2.5829200000000001</v>
      </c>
      <c r="P3473" s="33" t="s">
        <v>6490</v>
      </c>
    </row>
    <row r="3474" spans="1:16" ht="39.950000000000003" customHeight="1" x14ac:dyDescent="0.2">
      <c r="A3474" s="138">
        <f t="shared" si="170"/>
        <v>742</v>
      </c>
      <c r="B3474" s="21" t="str">
        <f>VLOOKUP(A3474,[1]FloodArchive!$A$2:$N$6000,3,FALSE)</f>
        <v>Kazakhstan</v>
      </c>
      <c r="C3474" s="22" t="s">
        <v>6491</v>
      </c>
      <c r="D3474" s="24">
        <f>VLOOKUP(A3474,[1]FloodArchive!$A$2:$P$6000,8,FALSE)</f>
        <v>34115</v>
      </c>
      <c r="E3474" s="24">
        <f>VLOOKUP(A3474,[1]FloodArchive!$A$2:$P$6000,9,FALSE)</f>
        <v>34124</v>
      </c>
      <c r="F3474" s="25">
        <f t="shared" si="168"/>
        <v>10</v>
      </c>
      <c r="G3474" s="23">
        <f>VLOOKUP(A3474,[1]FloodArchive!$A$2:$P$6000,11,FALSE)</f>
        <v>10</v>
      </c>
      <c r="H3474" s="23">
        <f>VLOOKUP(A3474,[1]FloodArchive!$A$2:$P$6000,12,FALSE)</f>
        <v>30000</v>
      </c>
      <c r="I3474" s="36">
        <v>36531642.849468142</v>
      </c>
      <c r="J3474" s="23" t="str">
        <f>VLOOKUP(A3474,[1]FloodArchive!$A$2:$P$6000,13,FALSE)</f>
        <v>Snowmelt</v>
      </c>
      <c r="K3474" s="26">
        <f>VLOOKUP(A3474,[1]FloodArchive!$A$2:$P$6003,14,FALSE)</f>
        <v>1</v>
      </c>
      <c r="L3474" s="23">
        <f>VLOOKUP(A3474,[1]FloodArchive!$A$2:$P$6000,7,FALSE)</f>
        <v>213193.78</v>
      </c>
      <c r="M3474" s="27">
        <f t="shared" si="169"/>
        <v>6.3287745298522697</v>
      </c>
      <c r="N3474" s="23">
        <f>VLOOKUP(A3474,[1]FloodArchive!$A$2:$P$6000,5,FALSE)</f>
        <v>51.297800000000002</v>
      </c>
      <c r="O3474" s="23">
        <f>VLOOKUP(A3474,[1]FloodArchive!$A$2:$P$6000,6,FALSE)</f>
        <v>47.947899999999997</v>
      </c>
      <c r="P3474" s="33" t="s">
        <v>6492</v>
      </c>
    </row>
    <row r="3475" spans="1:16" ht="39.950000000000003" customHeight="1" x14ac:dyDescent="0.2">
      <c r="A3475" s="138">
        <f t="shared" si="170"/>
        <v>741</v>
      </c>
      <c r="B3475" s="21" t="str">
        <f>VLOOKUP(A3475,[1]FloodArchive!$A$2:$N$6000,3,FALSE)</f>
        <v>Jamaica </v>
      </c>
      <c r="C3475" s="22" t="s">
        <v>6493</v>
      </c>
      <c r="D3475" s="24">
        <f>VLOOKUP(A3475,[1]FloodArchive!$A$2:$P$6000,8,FALSE)</f>
        <v>34108</v>
      </c>
      <c r="E3475" s="24">
        <f>VLOOKUP(A3475,[1]FloodArchive!$A$2:$P$6000,9,FALSE)</f>
        <v>34121</v>
      </c>
      <c r="F3475" s="25">
        <f t="shared" si="168"/>
        <v>14</v>
      </c>
      <c r="G3475" s="23">
        <f>VLOOKUP(A3475,[1]FloodArchive!$A$2:$P$6000,11,FALSE)</f>
        <v>8</v>
      </c>
      <c r="H3475" s="23">
        <f>VLOOKUP(A3475,[1]FloodArchive!$A$2:$P$6000,12,FALSE)</f>
        <v>1600</v>
      </c>
      <c r="I3475" s="36">
        <v>18000000</v>
      </c>
      <c r="J3475" s="23" t="str">
        <f>VLOOKUP(A3475,[1]FloodArchive!$A$2:$P$6000,13,FALSE)</f>
        <v>Heavy rain</v>
      </c>
      <c r="K3475" s="26">
        <f>VLOOKUP(A3475,[1]FloodArchive!$A$2:$P$6003,14,FALSE)</f>
        <v>1</v>
      </c>
      <c r="L3475" s="23">
        <f>VLOOKUP(A3475,[1]FloodArchive!$A$2:$P$6000,7,FALSE)</f>
        <v>3211.86</v>
      </c>
      <c r="M3475" s="27">
        <f t="shared" si="169"/>
        <v>4.652884642473996</v>
      </c>
      <c r="N3475" s="23">
        <f>VLOOKUP(A3475,[1]FloodArchive!$A$2:$P$6000,5,FALSE)</f>
        <v>-77.341800000000006</v>
      </c>
      <c r="O3475" s="23">
        <f>VLOOKUP(A3475,[1]FloodArchive!$A$2:$P$6000,6,FALSE)</f>
        <v>18.013500000000001</v>
      </c>
      <c r="P3475" s="33"/>
    </row>
    <row r="3476" spans="1:16" ht="39.950000000000003" customHeight="1" x14ac:dyDescent="0.2">
      <c r="A3476" s="138">
        <f t="shared" si="170"/>
        <v>740</v>
      </c>
      <c r="B3476" s="21" t="str">
        <f>VLOOKUP(A3476,[1]FloodArchive!$A$2:$N$6000,3,FALSE)</f>
        <v>Argentina </v>
      </c>
      <c r="C3476" s="22" t="s">
        <v>6494</v>
      </c>
      <c r="D3476" s="24">
        <f>VLOOKUP(A3476,[1]FloodArchive!$A$2:$P$6000,8,FALSE)</f>
        <v>34100</v>
      </c>
      <c r="E3476" s="24">
        <f>VLOOKUP(A3476,[1]FloodArchive!$A$2:$P$6000,9,FALSE)</f>
        <v>34104</v>
      </c>
      <c r="F3476" s="25">
        <f t="shared" si="168"/>
        <v>5</v>
      </c>
      <c r="G3476" s="23">
        <f>VLOOKUP(A3476,[1]FloodArchive!$A$2:$P$6000,11,FALSE)</f>
        <v>0</v>
      </c>
      <c r="H3476" s="23">
        <f>VLOOKUP(A3476,[1]FloodArchive!$A$2:$P$6000,12,FALSE)</f>
        <v>0</v>
      </c>
      <c r="I3476" s="36">
        <v>400000000</v>
      </c>
      <c r="J3476" s="23" t="str">
        <f>VLOOKUP(A3476,[1]FloodArchive!$A$2:$P$6000,13,FALSE)</f>
        <v>Heavy rain</v>
      </c>
      <c r="K3476" s="26">
        <f>VLOOKUP(A3476,[1]FloodArchive!$A$2:$P$6003,14,FALSE)</f>
        <v>1</v>
      </c>
      <c r="L3476" s="23">
        <f>VLOOKUP(A3476,[1]FloodArchive!$A$2:$P$6000,7,FALSE)</f>
        <v>247102.07999999999</v>
      </c>
      <c r="M3476" s="27">
        <f t="shared" si="169"/>
        <v>6.0918464054593464</v>
      </c>
      <c r="N3476" s="23">
        <f>VLOOKUP(A3476,[1]FloodArchive!$A$2:$P$6000,5,FALSE)</f>
        <v>-60.188600000000001</v>
      </c>
      <c r="O3476" s="23">
        <f>VLOOKUP(A3476,[1]FloodArchive!$A$2:$P$6000,6,FALSE)</f>
        <v>-36.262999999999998</v>
      </c>
      <c r="P3476" s="33" t="s">
        <v>6495</v>
      </c>
    </row>
    <row r="3477" spans="1:16" ht="39.950000000000003" customHeight="1" x14ac:dyDescent="0.2">
      <c r="A3477" s="138">
        <f t="shared" si="170"/>
        <v>739</v>
      </c>
      <c r="B3477" s="21" t="str">
        <f>VLOOKUP(A3477,[1]FloodArchive!$A$2:$N$6000,3,FALSE)</f>
        <v>Tajikistan</v>
      </c>
      <c r="C3477" s="22" t="s">
        <v>6496</v>
      </c>
      <c r="D3477" s="24">
        <f>VLOOKUP(A3477,[1]FloodArchive!$A$2:$P$6000,8,FALSE)</f>
        <v>34096</v>
      </c>
      <c r="E3477" s="24">
        <f>VLOOKUP(A3477,[1]FloodArchive!$A$2:$P$6000,9,FALSE)</f>
        <v>34097</v>
      </c>
      <c r="F3477" s="25">
        <f t="shared" si="168"/>
        <v>2</v>
      </c>
      <c r="G3477" s="23">
        <f>VLOOKUP(A3477,[1]FloodArchive!$A$2:$P$6000,11,FALSE)</f>
        <v>0</v>
      </c>
      <c r="H3477" s="23">
        <f>VLOOKUP(A3477,[1]FloodArchive!$A$2:$P$6000,12,FALSE)</f>
        <v>9000</v>
      </c>
      <c r="I3477" s="36">
        <v>8400000</v>
      </c>
      <c r="J3477" s="23" t="str">
        <f>VLOOKUP(A3477,[1]FloodArchive!$A$2:$P$6000,13,FALSE)</f>
        <v>Heavy rain</v>
      </c>
      <c r="K3477" s="26">
        <f>VLOOKUP(A3477,[1]FloodArchive!$A$2:$P$6003,14,FALSE)</f>
        <v>1</v>
      </c>
      <c r="L3477" s="23">
        <f>VLOOKUP(A3477,[1]FloodArchive!$A$2:$P$6000,7,FALSE)</f>
        <v>20198.330000000002</v>
      </c>
      <c r="M3477" s="27">
        <f t="shared" si="169"/>
        <v>4.606345459082549</v>
      </c>
      <c r="N3477" s="23">
        <f>VLOOKUP(A3477,[1]FloodArchive!$A$2:$P$6000,5,FALSE)</f>
        <v>69.179100000000005</v>
      </c>
      <c r="O3477" s="23">
        <f>VLOOKUP(A3477,[1]FloodArchive!$A$2:$P$6000,6,FALSE)</f>
        <v>37.980800000000002</v>
      </c>
      <c r="P3477" s="33" t="s">
        <v>6497</v>
      </c>
    </row>
    <row r="3478" spans="1:16" ht="39.950000000000003" customHeight="1" x14ac:dyDescent="0.2">
      <c r="A3478" s="138">
        <f t="shared" si="170"/>
        <v>738</v>
      </c>
      <c r="B3478" s="21" t="str">
        <f>VLOOKUP(A3478,[1]FloodArchive!$A$2:$N$6000,3,FALSE)</f>
        <v>China </v>
      </c>
      <c r="C3478" s="22" t="s">
        <v>6498</v>
      </c>
      <c r="D3478" s="24">
        <f>VLOOKUP(A3478,[1]FloodArchive!$A$2:$P$6000,8,FALSE)</f>
        <v>34090</v>
      </c>
      <c r="E3478" s="24">
        <f>VLOOKUP(A3478,[1]FloodArchive!$A$2:$P$6000,9,FALSE)</f>
        <v>34096</v>
      </c>
      <c r="F3478" s="25">
        <f t="shared" si="168"/>
        <v>7</v>
      </c>
      <c r="G3478" s="23">
        <f>VLOOKUP(A3478,[1]FloodArchive!$A$2:$P$6000,11,FALSE)</f>
        <v>65</v>
      </c>
      <c r="H3478" s="23">
        <f>VLOOKUP(A3478,[1]FloodArchive!$A$2:$P$6000,12,FALSE)</f>
        <v>3000</v>
      </c>
      <c r="I3478" s="36">
        <v>903000000</v>
      </c>
      <c r="J3478" s="23" t="str">
        <f>VLOOKUP(A3478,[1]FloodArchive!$A$2:$P$6000,13,FALSE)</f>
        <v>Heavy rain</v>
      </c>
      <c r="K3478" s="26">
        <f>VLOOKUP(A3478,[1]FloodArchive!$A$2:$P$6003,14,FALSE)</f>
        <v>1</v>
      </c>
      <c r="L3478" s="23">
        <f>VLOOKUP(A3478,[1]FloodArchive!$A$2:$P$6000,7,FALSE)</f>
        <v>72612.479999999996</v>
      </c>
      <c r="M3478" s="27">
        <f t="shared" si="169"/>
        <v>5.7061093098787676</v>
      </c>
      <c r="N3478" s="23">
        <f>VLOOKUP(A3478,[1]FloodArchive!$A$2:$P$6000,5,FALSE)</f>
        <v>113.536</v>
      </c>
      <c r="O3478" s="23">
        <f>VLOOKUP(A3478,[1]FloodArchive!$A$2:$P$6000,6,FALSE)</f>
        <v>23.474699999999999</v>
      </c>
      <c r="P3478" s="33" t="s">
        <v>6499</v>
      </c>
    </row>
    <row r="3479" spans="1:16" ht="39.950000000000003" customHeight="1" x14ac:dyDescent="0.2">
      <c r="A3479" s="138">
        <f t="shared" si="170"/>
        <v>737</v>
      </c>
      <c r="B3479" s="21" t="str">
        <f>VLOOKUP(A3479,[1]FloodArchive!$A$2:$N$6000,3,FALSE)</f>
        <v>Chile </v>
      </c>
      <c r="C3479" s="22" t="s">
        <v>6500</v>
      </c>
      <c r="D3479" s="24">
        <f>VLOOKUP(A3479,[1]FloodArchive!$A$2:$P$6000,8,FALSE)</f>
        <v>34092</v>
      </c>
      <c r="E3479" s="24">
        <f>VLOOKUP(A3479,[1]FloodArchive!$A$2:$P$6000,9,FALSE)</f>
        <v>34092</v>
      </c>
      <c r="F3479" s="25">
        <f t="shared" si="168"/>
        <v>1</v>
      </c>
      <c r="G3479" s="23">
        <f>VLOOKUP(A3479,[1]FloodArchive!$A$2:$P$6000,11,FALSE)</f>
        <v>21</v>
      </c>
      <c r="H3479" s="23">
        <f>VLOOKUP(A3479,[1]FloodArchive!$A$2:$P$6000,12,FALSE)</f>
        <v>1225</v>
      </c>
      <c r="I3479" s="36">
        <v>12500000</v>
      </c>
      <c r="J3479" s="23" t="str">
        <f>VLOOKUP(A3479,[1]FloodArchive!$A$2:$P$6000,13,FALSE)</f>
        <v>Heavy rain</v>
      </c>
      <c r="K3479" s="26">
        <f>VLOOKUP(A3479,[1]FloodArchive!$A$2:$P$6003,14,FALSE)</f>
        <v>1</v>
      </c>
      <c r="L3479" s="23">
        <f>VLOOKUP(A3479,[1]FloodArchive!$A$2:$P$6000,7,FALSE)</f>
        <v>1261.76</v>
      </c>
      <c r="M3479" s="27">
        <f t="shared" si="169"/>
        <v>3.1009767553931291</v>
      </c>
      <c r="N3479" s="23">
        <f>VLOOKUP(A3479,[1]FloodArchive!$A$2:$P$6000,5,FALSE)</f>
        <v>-71.612099999999998</v>
      </c>
      <c r="O3479" s="23">
        <f>VLOOKUP(A3479,[1]FloodArchive!$A$2:$P$6000,6,FALSE)</f>
        <v>-33.385399999999997</v>
      </c>
      <c r="P3479" s="33"/>
    </row>
    <row r="3480" spans="1:16" ht="39.950000000000003" customHeight="1" x14ac:dyDescent="0.2">
      <c r="A3480" s="138">
        <f t="shared" si="170"/>
        <v>736</v>
      </c>
      <c r="B3480" s="21" t="str">
        <f>VLOOKUP(A3480,[1]FloodArchive!$A$2:$N$6000,3,FALSE)</f>
        <v>Columbia </v>
      </c>
      <c r="C3480" s="22" t="s">
        <v>6501</v>
      </c>
      <c r="D3480" s="24">
        <f>VLOOKUP(A3480,[1]FloodArchive!$A$2:$P$6000,8,FALSE)</f>
        <v>34085</v>
      </c>
      <c r="E3480" s="24">
        <f>VLOOKUP(A3480,[1]FloodArchive!$A$2:$P$6000,9,FALSE)</f>
        <v>34090</v>
      </c>
      <c r="F3480" s="25">
        <f t="shared" si="168"/>
        <v>6</v>
      </c>
      <c r="G3480" s="23">
        <f>VLOOKUP(A3480,[1]FloodArchive!$A$2:$P$6000,11,FALSE)</f>
        <v>55</v>
      </c>
      <c r="H3480" s="23">
        <f>VLOOKUP(A3480,[1]FloodArchive!$A$2:$P$6000,12,FALSE)</f>
        <v>2000</v>
      </c>
      <c r="I3480" s="36"/>
      <c r="J3480" s="23" t="str">
        <f>VLOOKUP(A3480,[1]FloodArchive!$A$2:$P$6000,13,FALSE)</f>
        <v>Torrential rain</v>
      </c>
      <c r="K3480" s="26">
        <f>VLOOKUP(A3480,[1]FloodArchive!$A$2:$P$6003,14,FALSE)</f>
        <v>1</v>
      </c>
      <c r="L3480" s="23">
        <f>VLOOKUP(A3480,[1]FloodArchive!$A$2:$P$6000,7,FALSE)</f>
        <v>3592.47</v>
      </c>
      <c r="M3480" s="27">
        <f t="shared" si="169"/>
        <v>4.3335444004985062</v>
      </c>
      <c r="N3480" s="23">
        <f>VLOOKUP(A3480,[1]FloodArchive!$A$2:$P$6000,5,FALSE)</f>
        <v>-75.221699999999998</v>
      </c>
      <c r="O3480" s="23">
        <f>VLOOKUP(A3480,[1]FloodArchive!$A$2:$P$6000,6,FALSE)</f>
        <v>5.3043300000000002</v>
      </c>
      <c r="P3480" s="33" t="s">
        <v>6502</v>
      </c>
    </row>
    <row r="3481" spans="1:16" ht="39.950000000000003" customHeight="1" x14ac:dyDescent="0.2">
      <c r="A3481" s="138">
        <f t="shared" si="170"/>
        <v>735</v>
      </c>
      <c r="B3481" s="21" t="str">
        <f>VLOOKUP(A3481,[1]FloodArchive!$A$2:$N$6000,3,FALSE)</f>
        <v>Ecuador </v>
      </c>
      <c r="C3481" s="22" t="s">
        <v>6503</v>
      </c>
      <c r="D3481" s="24">
        <f>VLOOKUP(A3481,[1]FloodArchive!$A$2:$P$6000,8,FALSE)</f>
        <v>34074</v>
      </c>
      <c r="E3481" s="24">
        <f>VLOOKUP(A3481,[1]FloodArchive!$A$2:$P$6000,9,FALSE)</f>
        <v>34074</v>
      </c>
      <c r="F3481" s="25">
        <f t="shared" si="168"/>
        <v>1</v>
      </c>
      <c r="G3481" s="23">
        <f>VLOOKUP(A3481,[1]FloodArchive!$A$2:$P$6000,11,FALSE)</f>
        <v>77</v>
      </c>
      <c r="H3481" s="23">
        <f>VLOOKUP(A3481,[1]FloodArchive!$A$2:$P$6000,12,FALSE)</f>
        <v>25000</v>
      </c>
      <c r="I3481" s="36"/>
      <c r="J3481" s="23" t="str">
        <f>VLOOKUP(A3481,[1]FloodArchive!$A$2:$P$6000,13,FALSE)</f>
        <v>Torrential rain</v>
      </c>
      <c r="K3481" s="26">
        <f>VLOOKUP(A3481,[1]FloodArchive!$A$2:$P$6003,14,FALSE)</f>
        <v>1</v>
      </c>
      <c r="L3481" s="23">
        <f>VLOOKUP(A3481,[1]FloodArchive!$A$2:$P$6000,7,FALSE)</f>
        <v>2470.84</v>
      </c>
      <c r="M3481" s="27">
        <f t="shared" si="169"/>
        <v>3.3928446234405718</v>
      </c>
      <c r="N3481" s="23">
        <f>VLOOKUP(A3481,[1]FloodArchive!$A$2:$P$6000,5,FALSE)</f>
        <v>-78.914500000000004</v>
      </c>
      <c r="O3481" s="23">
        <f>VLOOKUP(A3481,[1]FloodArchive!$A$2:$P$6000,6,FALSE)</f>
        <v>-2.8818899999999998</v>
      </c>
      <c r="P3481" s="33" t="s">
        <v>6504</v>
      </c>
    </row>
    <row r="3482" spans="1:16" ht="39.950000000000003" customHeight="1" x14ac:dyDescent="0.2">
      <c r="A3482" s="138">
        <f t="shared" si="170"/>
        <v>734</v>
      </c>
      <c r="B3482" s="21" t="str">
        <f>VLOOKUP(A3482,[1]FloodArchive!$A$2:$N$6000,3,FALSE)</f>
        <v>Iran</v>
      </c>
      <c r="C3482" s="22" t="s">
        <v>6505</v>
      </c>
      <c r="D3482" s="24">
        <f>VLOOKUP(A3482,[1]FloodArchive!$A$2:$P$6000,8,FALSE)</f>
        <v>34076</v>
      </c>
      <c r="E3482" s="24">
        <f>VLOOKUP(A3482,[1]FloodArchive!$A$2:$P$6000,9,FALSE)</f>
        <v>34076</v>
      </c>
      <c r="F3482" s="25">
        <f t="shared" si="168"/>
        <v>1</v>
      </c>
      <c r="G3482" s="23">
        <f>VLOOKUP(A3482,[1]FloodArchive!$A$2:$P$6000,11,FALSE)</f>
        <v>1</v>
      </c>
      <c r="H3482" s="23">
        <f>VLOOKUP(A3482,[1]FloodArchive!$A$2:$P$6000,12,FALSE)</f>
        <v>8000</v>
      </c>
      <c r="I3482" s="36"/>
      <c r="J3482" s="23" t="str">
        <f>VLOOKUP(A3482,[1]FloodArchive!$A$2:$P$6000,13,FALSE)</f>
        <v>Heavy rain</v>
      </c>
      <c r="K3482" s="26">
        <f>VLOOKUP(A3482,[1]FloodArchive!$A$2:$P$6003,14,FALSE)</f>
        <v>1</v>
      </c>
      <c r="L3482" s="23">
        <f>VLOOKUP(A3482,[1]FloodArchive!$A$2:$P$6000,7,FALSE)</f>
        <v>5315.08</v>
      </c>
      <c r="M3482" s="27">
        <f t="shared" si="169"/>
        <v>3.7255098056979006</v>
      </c>
      <c r="N3482" s="23">
        <f>VLOOKUP(A3482,[1]FloodArchive!$A$2:$P$6000,5,FALSE)</f>
        <v>59.515599999999999</v>
      </c>
      <c r="O3482" s="23">
        <f>VLOOKUP(A3482,[1]FloodArchive!$A$2:$P$6000,6,FALSE)</f>
        <v>31.464700000000001</v>
      </c>
      <c r="P3482" s="33" t="s">
        <v>6506</v>
      </c>
    </row>
    <row r="3483" spans="1:16" ht="39.950000000000003" customHeight="1" x14ac:dyDescent="0.2">
      <c r="A3483" s="138">
        <f t="shared" si="170"/>
        <v>733</v>
      </c>
      <c r="B3483" s="21" t="str">
        <f>VLOOKUP(A3483,[1]FloodArchive!$A$2:$N$6000,3,FALSE)</f>
        <v>USA</v>
      </c>
      <c r="C3483" s="22" t="s">
        <v>6507</v>
      </c>
      <c r="D3483" s="24">
        <f>VLOOKUP(A3483,[1]FloodArchive!$A$2:$P$6000,8,FALSE)</f>
        <v>34035</v>
      </c>
      <c r="E3483" s="24">
        <f>VLOOKUP(A3483,[1]FloodArchive!$A$2:$P$6000,9,FALSE)</f>
        <v>34040</v>
      </c>
      <c r="F3483" s="25">
        <f t="shared" si="168"/>
        <v>6</v>
      </c>
      <c r="G3483" s="23">
        <f>VLOOKUP(A3483,[1]FloodArchive!$A$2:$P$6000,11,FALSE)</f>
        <v>2</v>
      </c>
      <c r="H3483" s="23">
        <f>VLOOKUP(A3483,[1]FloodArchive!$A$2:$P$6000,12,FALSE)</f>
        <v>1500</v>
      </c>
      <c r="I3483" s="36"/>
      <c r="J3483" s="23" t="str">
        <f>VLOOKUP(A3483,[1]FloodArchive!$A$2:$P$6000,13,FALSE)</f>
        <v>Snowmelt</v>
      </c>
      <c r="K3483" s="26">
        <f>VLOOKUP(A3483,[1]FloodArchive!$A$2:$P$6003,14,FALSE)</f>
        <v>1</v>
      </c>
      <c r="L3483" s="23">
        <f>VLOOKUP(A3483,[1]FloodArchive!$A$2:$P$6000,7,FALSE)</f>
        <v>25231.119999999999</v>
      </c>
      <c r="M3483" s="27">
        <f t="shared" si="169"/>
        <v>5.1800877794990701</v>
      </c>
      <c r="N3483" s="23">
        <f>VLOOKUP(A3483,[1]FloodArchive!$A$2:$P$6000,5,FALSE)</f>
        <v>-97.698300000000003</v>
      </c>
      <c r="O3483" s="23">
        <f>VLOOKUP(A3483,[1]FloodArchive!$A$2:$P$6000,6,FALSE)</f>
        <v>41.715800000000002</v>
      </c>
      <c r="P3483" s="33" t="s">
        <v>6508</v>
      </c>
    </row>
    <row r="3484" spans="1:16" ht="39.950000000000003" customHeight="1" x14ac:dyDescent="0.2">
      <c r="A3484" s="138">
        <f t="shared" si="170"/>
        <v>732</v>
      </c>
      <c r="B3484" s="21" t="str">
        <f>VLOOKUP(A3484,[1]FloodArchive!$A$2:$N$6000,3,FALSE)</f>
        <v>USA</v>
      </c>
      <c r="C3484" s="22" t="s">
        <v>6509</v>
      </c>
      <c r="D3484" s="24">
        <f>VLOOKUP(A3484,[1]FloodArchive!$A$2:$P$6000,8,FALSE)</f>
        <v>34023</v>
      </c>
      <c r="E3484" s="24">
        <f>VLOOKUP(A3484,[1]FloodArchive!$A$2:$P$6000,9,FALSE)</f>
        <v>34034</v>
      </c>
      <c r="F3484" s="25">
        <f t="shared" si="168"/>
        <v>12</v>
      </c>
      <c r="G3484" s="23">
        <f>VLOOKUP(A3484,[1]FloodArchive!$A$2:$P$6000,11,FALSE)</f>
        <v>1</v>
      </c>
      <c r="H3484" s="23">
        <f>VLOOKUP(A3484,[1]FloodArchive!$A$2:$P$6000,12,FALSE)</f>
        <v>1600</v>
      </c>
      <c r="I3484" s="36">
        <v>80000000</v>
      </c>
      <c r="J3484" s="23" t="str">
        <f>VLOOKUP(A3484,[1]FloodArchive!$A$2:$P$6000,13,FALSE)</f>
        <v>Heavy rain</v>
      </c>
      <c r="K3484" s="26">
        <f>VLOOKUP(A3484,[1]FloodArchive!$A$2:$P$6003,14,FALSE)</f>
        <v>1</v>
      </c>
      <c r="L3484" s="23">
        <f>VLOOKUP(A3484,[1]FloodArchive!$A$2:$P$6000,7,FALSE)</f>
        <v>7406.56</v>
      </c>
      <c r="M3484" s="27">
        <f t="shared" si="169"/>
        <v>4.9487977914217884</v>
      </c>
      <c r="N3484" s="23">
        <f>VLOOKUP(A3484,[1]FloodArchive!$A$2:$P$6000,5,FALSE)</f>
        <v>-113.753</v>
      </c>
      <c r="O3484" s="23">
        <f>VLOOKUP(A3484,[1]FloodArchive!$A$2:$P$6000,6,FALSE)</f>
        <v>32.879600000000003</v>
      </c>
      <c r="P3484" s="33" t="s">
        <v>6510</v>
      </c>
    </row>
    <row r="3485" spans="1:16" ht="39.950000000000003" customHeight="1" x14ac:dyDescent="0.2">
      <c r="A3485" s="138">
        <f t="shared" si="170"/>
        <v>731</v>
      </c>
      <c r="B3485" s="21" t="str">
        <f>VLOOKUP(A3485,[1]FloodArchive!$A$2:$N$6000,3,FALSE)</f>
        <v>Tanzania</v>
      </c>
      <c r="C3485" s="22" t="s">
        <v>6511</v>
      </c>
      <c r="D3485" s="24">
        <f>VLOOKUP(A3485,[1]FloodArchive!$A$2:$P$6000,8,FALSE)</f>
        <v>34008</v>
      </c>
      <c r="E3485" s="24">
        <f>VLOOKUP(A3485,[1]FloodArchive!$A$2:$P$6000,9,FALSE)</f>
        <v>34012</v>
      </c>
      <c r="F3485" s="25">
        <f t="shared" si="168"/>
        <v>5</v>
      </c>
      <c r="G3485" s="23">
        <f>VLOOKUP(A3485,[1]FloodArchive!$A$2:$P$6000,11,FALSE)</f>
        <v>54</v>
      </c>
      <c r="H3485" s="23">
        <f>VLOOKUP(A3485,[1]FloodArchive!$A$2:$P$6000,12,FALSE)</f>
        <v>2900</v>
      </c>
      <c r="I3485" s="36">
        <v>3500000</v>
      </c>
      <c r="J3485" s="23" t="str">
        <f>VLOOKUP(A3485,[1]FloodArchive!$A$2:$P$6000,13,FALSE)</f>
        <v>Heavy rain</v>
      </c>
      <c r="K3485" s="26">
        <f>VLOOKUP(A3485,[1]FloodArchive!$A$2:$P$6003,14,FALSE)</f>
        <v>1</v>
      </c>
      <c r="L3485" s="23">
        <f>VLOOKUP(A3485,[1]FloodArchive!$A$2:$P$6000,7,FALSE)</f>
        <v>42112.47</v>
      </c>
      <c r="M3485" s="27">
        <f t="shared" si="169"/>
        <v>5.3233807189434419</v>
      </c>
      <c r="N3485" s="23">
        <f>VLOOKUP(A3485,[1]FloodArchive!$A$2:$P$6000,5,FALSE)</f>
        <v>37.893300000000004</v>
      </c>
      <c r="O3485" s="23">
        <f>VLOOKUP(A3485,[1]FloodArchive!$A$2:$P$6000,6,FALSE)</f>
        <v>-5.1477700000000004</v>
      </c>
      <c r="P3485" s="33" t="s">
        <v>6512</v>
      </c>
    </row>
    <row r="3486" spans="1:16" ht="39.950000000000003" customHeight="1" x14ac:dyDescent="0.2">
      <c r="A3486" s="138">
        <f t="shared" si="170"/>
        <v>730</v>
      </c>
      <c r="B3486" s="21" t="str">
        <f>VLOOKUP(A3486,[1]FloodArchive!$A$2:$N$6000,3,FALSE)</f>
        <v>Yemen  </v>
      </c>
      <c r="C3486" s="22" t="s">
        <v>6513</v>
      </c>
      <c r="D3486" s="24">
        <f>VLOOKUP(A3486,[1]FloodArchive!$A$2:$P$6000,8,FALSE)</f>
        <v>34005</v>
      </c>
      <c r="E3486" s="24">
        <f>VLOOKUP(A3486,[1]FloodArchive!$A$2:$P$6000,9,FALSE)</f>
        <v>34010</v>
      </c>
      <c r="F3486" s="25">
        <f t="shared" si="168"/>
        <v>6</v>
      </c>
      <c r="G3486" s="23">
        <f>VLOOKUP(A3486,[1]FloodArchive!$A$2:$P$6000,11,FALSE)</f>
        <v>31</v>
      </c>
      <c r="H3486" s="23">
        <f>VLOOKUP(A3486,[1]FloodArchive!$A$2:$P$6000,12,FALSE)</f>
        <v>2500</v>
      </c>
      <c r="I3486" s="36"/>
      <c r="J3486" s="23" t="str">
        <f>VLOOKUP(A3486,[1]FloodArchive!$A$2:$P$6000,13,FALSE)</f>
        <v>Heavy rain</v>
      </c>
      <c r="K3486" s="26">
        <f>VLOOKUP(A3486,[1]FloodArchive!$A$2:$P$6003,14,FALSE)</f>
        <v>1</v>
      </c>
      <c r="L3486" s="23">
        <f>VLOOKUP(A3486,[1]FloodArchive!$A$2:$P$6000,7,FALSE)</f>
        <v>61492.38</v>
      </c>
      <c r="M3486" s="27">
        <f t="shared" si="169"/>
        <v>5.5669725526796183</v>
      </c>
      <c r="N3486" s="23">
        <f>VLOOKUP(A3486,[1]FloodArchive!$A$2:$P$6000,5,FALSE)</f>
        <v>45.822000000000003</v>
      </c>
      <c r="O3486" s="23">
        <f>VLOOKUP(A3486,[1]FloodArchive!$A$2:$P$6000,6,FALSE)</f>
        <v>13.9406</v>
      </c>
      <c r="P3486" s="33" t="s">
        <v>6514</v>
      </c>
    </row>
    <row r="3487" spans="1:16" ht="39.950000000000003" customHeight="1" x14ac:dyDescent="0.2">
      <c r="A3487" s="138">
        <f t="shared" si="170"/>
        <v>729</v>
      </c>
      <c r="B3487" s="21" t="str">
        <f>VLOOKUP(A3487,[1]FloodArchive!$A$2:$N$6000,3,FALSE)</f>
        <v>Indonesia</v>
      </c>
      <c r="C3487" s="22" t="s">
        <v>6515</v>
      </c>
      <c r="D3487" s="24">
        <f>VLOOKUP(A3487,[1]FloodArchive!$A$2:$P$6000,8,FALSE)</f>
        <v>34001</v>
      </c>
      <c r="E3487" s="24">
        <f>VLOOKUP(A3487,[1]FloodArchive!$A$2:$P$6000,9,FALSE)</f>
        <v>34005</v>
      </c>
      <c r="F3487" s="25">
        <f t="shared" si="168"/>
        <v>5</v>
      </c>
      <c r="G3487" s="23">
        <f>VLOOKUP(A3487,[1]FloodArchive!$A$2:$P$6000,11,FALSE)</f>
        <v>54</v>
      </c>
      <c r="H3487" s="23">
        <f>VLOOKUP(A3487,[1]FloodArchive!$A$2:$P$6000,12,FALSE)</f>
        <v>259000</v>
      </c>
      <c r="I3487" s="36">
        <v>19000000</v>
      </c>
      <c r="J3487" s="23" t="str">
        <f>VLOOKUP(A3487,[1]FloodArchive!$A$2:$P$6000,13,FALSE)</f>
        <v>Monsoonal rain</v>
      </c>
      <c r="K3487" s="26">
        <f>VLOOKUP(A3487,[1]FloodArchive!$A$2:$P$6003,14,FALSE)</f>
        <v>1</v>
      </c>
      <c r="L3487" s="23">
        <f>VLOOKUP(A3487,[1]FloodArchive!$A$2:$P$6000,7,FALSE)</f>
        <v>19196.740000000002</v>
      </c>
      <c r="M3487" s="27">
        <f t="shared" si="169"/>
        <v>4.9821974871947701</v>
      </c>
      <c r="N3487" s="23">
        <f>VLOOKUP(A3487,[1]FloodArchive!$A$2:$P$6000,5,FALSE)</f>
        <v>111.256</v>
      </c>
      <c r="O3487" s="23">
        <f>VLOOKUP(A3487,[1]FloodArchive!$A$2:$P$6000,6,FALSE)</f>
        <v>-6.8079900000000002</v>
      </c>
      <c r="P3487" s="33"/>
    </row>
    <row r="3488" spans="1:16" ht="39.950000000000003" customHeight="1" x14ac:dyDescent="0.2">
      <c r="A3488" s="138">
        <f t="shared" si="170"/>
        <v>728</v>
      </c>
      <c r="B3488" s="21" t="str">
        <f>VLOOKUP(A3488,[1]FloodArchive!$A$2:$N$6000,3,FALSE)</f>
        <v>Philippines</v>
      </c>
      <c r="C3488" s="22" t="s">
        <v>6516</v>
      </c>
      <c r="D3488" s="24">
        <f>VLOOKUP(A3488,[1]FloodArchive!$A$2:$P$6000,8,FALSE)</f>
        <v>34001</v>
      </c>
      <c r="E3488" s="24">
        <f>VLOOKUP(A3488,[1]FloodArchive!$A$2:$P$6000,9,FALSE)</f>
        <v>34005</v>
      </c>
      <c r="F3488" s="25">
        <f t="shared" si="168"/>
        <v>5</v>
      </c>
      <c r="G3488" s="23">
        <f>VLOOKUP(A3488,[1]FloodArchive!$A$2:$P$6000,11,FALSE)</f>
        <v>23</v>
      </c>
      <c r="H3488" s="23">
        <f>VLOOKUP(A3488,[1]FloodArchive!$A$2:$P$6000,12,FALSE)</f>
        <v>90000</v>
      </c>
      <c r="I3488" s="36">
        <v>37000000</v>
      </c>
      <c r="J3488" s="23" t="str">
        <f>VLOOKUP(A3488,[1]FloodArchive!$A$2:$P$6000,13,FALSE)</f>
        <v>Monsoonal rain</v>
      </c>
      <c r="K3488" s="26">
        <f>VLOOKUP(A3488,[1]FloodArchive!$A$2:$P$6003,14,FALSE)</f>
        <v>1</v>
      </c>
      <c r="L3488" s="23">
        <f>VLOOKUP(A3488,[1]FloodArchive!$A$2:$P$6000,7,FALSE)</f>
        <v>23141.360000000001</v>
      </c>
      <c r="M3488" s="27">
        <f t="shared" si="169"/>
        <v>5.0633588828557814</v>
      </c>
      <c r="N3488" s="23">
        <f>VLOOKUP(A3488,[1]FloodArchive!$A$2:$P$6000,5,FALSE)</f>
        <v>125.706</v>
      </c>
      <c r="O3488" s="23">
        <f>VLOOKUP(A3488,[1]FloodArchive!$A$2:$P$6000,6,FALSE)</f>
        <v>8.7944800000000001</v>
      </c>
      <c r="P3488" s="33" t="s">
        <v>6517</v>
      </c>
    </row>
    <row r="3489" spans="1:16" ht="39.950000000000003" customHeight="1" x14ac:dyDescent="0.2">
      <c r="A3489" s="138">
        <f t="shared" si="170"/>
        <v>727</v>
      </c>
      <c r="B3489" s="21" t="str">
        <f>VLOOKUP(A3489,[1]FloodArchive!$A$2:$N$6000,3,FALSE)</f>
        <v>Iran </v>
      </c>
      <c r="C3489" s="22" t="s">
        <v>6518</v>
      </c>
      <c r="D3489" s="24">
        <f>VLOOKUP(A3489,[1]FloodArchive!$A$2:$P$6000,8,FALSE)</f>
        <v>34003</v>
      </c>
      <c r="E3489" s="24">
        <f>VLOOKUP(A3489,[1]FloodArchive!$A$2:$P$6000,9,FALSE)</f>
        <v>34022</v>
      </c>
      <c r="F3489" s="25">
        <f t="shared" si="168"/>
        <v>20</v>
      </c>
      <c r="G3489" s="23">
        <f>VLOOKUP(A3489,[1]FloodArchive!$A$2:$P$6000,11,FALSE)</f>
        <v>500</v>
      </c>
      <c r="H3489" s="23">
        <f>VLOOKUP(A3489,[1]FloodArchive!$A$2:$P$6000,12,FALSE)</f>
        <v>300000</v>
      </c>
      <c r="I3489" s="36">
        <v>1000000000</v>
      </c>
      <c r="J3489" s="23" t="str">
        <f>VLOOKUP(A3489,[1]FloodArchive!$A$2:$P$6000,13,FALSE)</f>
        <v>Heavy rain</v>
      </c>
      <c r="K3489" s="26">
        <f>VLOOKUP(A3489,[1]FloodArchive!$A$2:$P$6003,14,FALSE)</f>
        <v>1</v>
      </c>
      <c r="L3489" s="23">
        <f>VLOOKUP(A3489,[1]FloodArchive!$A$2:$P$6000,7,FALSE)</f>
        <v>625231.64</v>
      </c>
      <c r="M3489" s="27">
        <f t="shared" si="169"/>
        <v>7.0970709431456731</v>
      </c>
      <c r="N3489" s="23">
        <f>VLOOKUP(A3489,[1]FloodArchive!$A$2:$P$6000,5,FALSE)</f>
        <v>55.8857</v>
      </c>
      <c r="O3489" s="23">
        <f>VLOOKUP(A3489,[1]FloodArchive!$A$2:$P$6000,6,FALSE)</f>
        <v>29.4316</v>
      </c>
      <c r="P3489" s="33" t="s">
        <v>6519</v>
      </c>
    </row>
    <row r="3490" spans="1:16" ht="39.950000000000003" customHeight="1" x14ac:dyDescent="0.2">
      <c r="A3490" s="138">
        <f t="shared" si="170"/>
        <v>726</v>
      </c>
      <c r="B3490" s="21" t="str">
        <f>VLOOKUP(A3490,[1]FloodArchive!$A$2:$N$6000,3,FALSE)</f>
        <v>USA</v>
      </c>
      <c r="C3490" s="22" t="s">
        <v>6520</v>
      </c>
      <c r="D3490" s="24">
        <f>VLOOKUP(A3490,[1]FloodArchive!$A$2:$P$6000,8,FALSE)</f>
        <v>33989</v>
      </c>
      <c r="E3490" s="24">
        <f>VLOOKUP(A3490,[1]FloodArchive!$A$2:$P$6000,9,FALSE)</f>
        <v>33990</v>
      </c>
      <c r="F3490" s="25">
        <f t="shared" si="168"/>
        <v>2</v>
      </c>
      <c r="G3490" s="23">
        <f>VLOOKUP(A3490,[1]FloodArchive!$A$2:$P$6000,11,FALSE)</f>
        <v>0</v>
      </c>
      <c r="H3490" s="23">
        <f>VLOOKUP(A3490,[1]FloodArchive!$A$2:$P$6000,12,FALSE)</f>
        <v>200</v>
      </c>
      <c r="I3490" s="36"/>
      <c r="J3490" s="23" t="str">
        <f>VLOOKUP(A3490,[1]FloodArchive!$A$2:$P$6000,13,FALSE)</f>
        <v>Torrential rain</v>
      </c>
      <c r="K3490" s="26">
        <f>VLOOKUP(A3490,[1]FloodArchive!$A$2:$P$6003,14,FALSE)</f>
        <v>2</v>
      </c>
      <c r="L3490" s="23">
        <f>VLOOKUP(A3490,[1]FloodArchive!$A$2:$P$6000,7,FALSE)</f>
        <v>42375.040000000001</v>
      </c>
      <c r="M3490" s="27">
        <f t="shared" si="169"/>
        <v>5.229170112492401</v>
      </c>
      <c r="N3490" s="23">
        <f>VLOOKUP(A3490,[1]FloodArchive!$A$2:$P$6000,5,FALSE)</f>
        <v>-90.7209</v>
      </c>
      <c r="O3490" s="23">
        <f>VLOOKUP(A3490,[1]FloodArchive!$A$2:$P$6000,6,FALSE)</f>
        <v>29.9467</v>
      </c>
      <c r="P3490" s="33" t="s">
        <v>6521</v>
      </c>
    </row>
    <row r="3491" spans="1:16" ht="39.950000000000003" customHeight="1" x14ac:dyDescent="0.2">
      <c r="A3491" s="138">
        <f t="shared" si="170"/>
        <v>725</v>
      </c>
      <c r="B3491" s="21" t="str">
        <f>VLOOKUP(A3491,[1]FloodArchive!$A$2:$N$6000,3,FALSE)</f>
        <v>UK</v>
      </c>
      <c r="C3491" s="22" t="s">
        <v>6522</v>
      </c>
      <c r="D3491" s="24">
        <f>VLOOKUP(A3491,[1]FloodArchive!$A$2:$P$6000,8,FALSE)</f>
        <v>33984</v>
      </c>
      <c r="E3491" s="24">
        <f>VLOOKUP(A3491,[1]FloodArchive!$A$2:$P$6000,9,FALSE)</f>
        <v>33987</v>
      </c>
      <c r="F3491" s="25">
        <f t="shared" si="168"/>
        <v>4</v>
      </c>
      <c r="G3491" s="23">
        <f>VLOOKUP(A3491,[1]FloodArchive!$A$2:$P$6000,11,FALSE)</f>
        <v>0</v>
      </c>
      <c r="H3491" s="23">
        <f>VLOOKUP(A3491,[1]FloodArchive!$A$2:$P$6000,12,FALSE)</f>
        <v>500</v>
      </c>
      <c r="I3491" s="36"/>
      <c r="J3491" s="23" t="str">
        <f>VLOOKUP(A3491,[1]FloodArchive!$A$2:$P$6000,13,FALSE)</f>
        <v>Snowmelt</v>
      </c>
      <c r="K3491" s="26">
        <f>VLOOKUP(A3491,[1]FloodArchive!$A$2:$P$6003,14,FALSE)</f>
        <v>1</v>
      </c>
      <c r="L3491" s="23">
        <f>VLOOKUP(A3491,[1]FloodArchive!$A$2:$P$6000,7,FALSE)</f>
        <v>2044.83</v>
      </c>
      <c r="M3491" s="27">
        <f t="shared" si="169"/>
        <v>3.9127171994508707</v>
      </c>
      <c r="N3491" s="23">
        <f>VLOOKUP(A3491,[1]FloodArchive!$A$2:$P$6000,5,FALSE)</f>
        <v>-3.7046299999999999</v>
      </c>
      <c r="O3491" s="23">
        <f>VLOOKUP(A3491,[1]FloodArchive!$A$2:$P$6000,6,FALSE)</f>
        <v>56.314100000000003</v>
      </c>
      <c r="P3491" s="33" t="s">
        <v>6523</v>
      </c>
    </row>
    <row r="3492" spans="1:16" ht="39.950000000000003" customHeight="1" x14ac:dyDescent="0.2">
      <c r="A3492" s="138">
        <f t="shared" si="170"/>
        <v>724</v>
      </c>
      <c r="B3492" s="21" t="str">
        <f>VLOOKUP(A3492,[1]FloodArchive!$A$2:$N$6000,3,FALSE)</f>
        <v>Mexico</v>
      </c>
      <c r="C3492" s="22" t="s">
        <v>6524</v>
      </c>
      <c r="D3492" s="24">
        <f>VLOOKUP(A3492,[1]FloodArchive!$A$2:$P$6000,8,FALSE)</f>
        <v>33975</v>
      </c>
      <c r="E3492" s="24">
        <f>VLOOKUP(A3492,[1]FloodArchive!$A$2:$P$6000,9,FALSE)</f>
        <v>33989</v>
      </c>
      <c r="F3492" s="25">
        <f t="shared" si="168"/>
        <v>15</v>
      </c>
      <c r="G3492" s="23">
        <f>VLOOKUP(A3492,[1]FloodArchive!$A$2:$P$6000,11,FALSE)</f>
        <v>36</v>
      </c>
      <c r="H3492" s="23">
        <f>VLOOKUP(A3492,[1]FloodArchive!$A$2:$P$6000,12,FALSE)</f>
        <v>11215</v>
      </c>
      <c r="I3492" s="36">
        <v>164000000</v>
      </c>
      <c r="J3492" s="23" t="str">
        <f>VLOOKUP(A3492,[1]FloodArchive!$A$2:$P$6000,13,FALSE)</f>
        <v>Heavy rain</v>
      </c>
      <c r="K3492" s="26">
        <f>VLOOKUP(A3492,[1]FloodArchive!$A$2:$P$6003,14,FALSE)</f>
        <v>1</v>
      </c>
      <c r="L3492" s="23">
        <f>VLOOKUP(A3492,[1]FloodArchive!$A$2:$P$6000,7,FALSE)</f>
        <v>24073.8</v>
      </c>
      <c r="M3492" s="27">
        <f t="shared" si="169"/>
        <v>5.5576359072357651</v>
      </c>
      <c r="N3492" s="23">
        <f>VLOOKUP(A3492,[1]FloodArchive!$A$2:$P$6000,5,FALSE)</f>
        <v>-116.876</v>
      </c>
      <c r="O3492" s="23">
        <f>VLOOKUP(A3492,[1]FloodArchive!$A$2:$P$6000,6,FALSE)</f>
        <v>33.019100000000002</v>
      </c>
      <c r="P3492" s="33" t="s">
        <v>6525</v>
      </c>
    </row>
    <row r="3493" spans="1:16" ht="39.950000000000003" customHeight="1" x14ac:dyDescent="0.2">
      <c r="A3493" s="138">
        <f t="shared" si="170"/>
        <v>723</v>
      </c>
      <c r="B3493" s="21" t="str">
        <f>VLOOKUP(A3493,[1]FloodArchive!$A$2:$N$6000,3,FALSE)</f>
        <v>Colombia</v>
      </c>
      <c r="C3493" s="22" t="s">
        <v>6526</v>
      </c>
      <c r="D3493" s="24">
        <f>VLOOKUP(A3493,[1]FloodArchive!$A$2:$P$6000,8,FALSE)</f>
        <v>33974</v>
      </c>
      <c r="E3493" s="24">
        <f>VLOOKUP(A3493,[1]FloodArchive!$A$2:$P$6000,9,FALSE)</f>
        <v>33974</v>
      </c>
      <c r="F3493" s="25">
        <f t="shared" si="168"/>
        <v>1</v>
      </c>
      <c r="G3493" s="23">
        <f>VLOOKUP(A3493,[1]FloodArchive!$A$2:$P$6000,11,FALSE)</f>
        <v>16</v>
      </c>
      <c r="H3493" s="23">
        <f>VLOOKUP(A3493,[1]FloodArchive!$A$2:$P$6000,12,FALSE)</f>
        <v>0</v>
      </c>
      <c r="I3493" s="36"/>
      <c r="J3493" s="23" t="str">
        <f>VLOOKUP(A3493,[1]FloodArchive!$A$2:$P$6000,13,FALSE)</f>
        <v>Heavy rain</v>
      </c>
      <c r="K3493" s="26">
        <f>VLOOKUP(A3493,[1]FloodArchive!$A$2:$P$6003,14,FALSE)</f>
        <v>1</v>
      </c>
      <c r="L3493" s="23">
        <f>VLOOKUP(A3493,[1]FloodArchive!$A$2:$P$6000,7,FALSE)</f>
        <v>26875.51</v>
      </c>
      <c r="M3493" s="27">
        <f t="shared" si="169"/>
        <v>4.4293567143407486</v>
      </c>
      <c r="N3493" s="23">
        <f>VLOOKUP(A3493,[1]FloodArchive!$A$2:$P$6000,5,FALSE)</f>
        <v>-76.369399999999999</v>
      </c>
      <c r="O3493" s="23">
        <f>VLOOKUP(A3493,[1]FloodArchive!$A$2:$P$6000,6,FALSE)</f>
        <v>7.6290399999999998</v>
      </c>
      <c r="P3493" s="33" t="s">
        <v>6527</v>
      </c>
    </row>
    <row r="3494" spans="1:16" ht="39.950000000000003" customHeight="1" x14ac:dyDescent="0.2">
      <c r="A3494" s="138">
        <f t="shared" si="170"/>
        <v>722</v>
      </c>
      <c r="B3494" s="21" t="str">
        <f>VLOOKUP(A3494,[1]FloodArchive!$A$2:$N$6000,3,FALSE)</f>
        <v>Iran</v>
      </c>
      <c r="C3494" s="22" t="s">
        <v>6528</v>
      </c>
      <c r="D3494" s="24">
        <f>VLOOKUP(A3494,[1]FloodArchive!$A$2:$P$6000,8,FALSE)</f>
        <v>33972</v>
      </c>
      <c r="E3494" s="24">
        <f>VLOOKUP(A3494,[1]FloodArchive!$A$2:$P$6000,9,FALSE)</f>
        <v>33975</v>
      </c>
      <c r="F3494" s="25">
        <f t="shared" si="168"/>
        <v>4</v>
      </c>
      <c r="G3494" s="23">
        <f>VLOOKUP(A3494,[1]FloodArchive!$A$2:$P$6000,11,FALSE)</f>
        <v>10</v>
      </c>
      <c r="H3494" s="23">
        <f>VLOOKUP(A3494,[1]FloodArchive!$A$2:$P$6000,12,FALSE)</f>
        <v>0</v>
      </c>
      <c r="I3494" s="36"/>
      <c r="J3494" s="23" t="str">
        <f>VLOOKUP(A3494,[1]FloodArchive!$A$2:$P$6000,13,FALSE)</f>
        <v>Heavy rain</v>
      </c>
      <c r="K3494" s="26">
        <f>VLOOKUP(A3494,[1]FloodArchive!$A$2:$P$6003,14,FALSE)</f>
        <v>1</v>
      </c>
      <c r="L3494" s="23">
        <f>VLOOKUP(A3494,[1]FloodArchive!$A$2:$P$6000,7,FALSE)</f>
        <v>103106.54</v>
      </c>
      <c r="M3494" s="27">
        <f t="shared" si="169"/>
        <v>5.6153462045826794</v>
      </c>
      <c r="N3494" s="23">
        <f>VLOOKUP(A3494,[1]FloodArchive!$A$2:$P$6000,5,FALSE)</f>
        <v>56.203899999999997</v>
      </c>
      <c r="O3494" s="23">
        <f>VLOOKUP(A3494,[1]FloodArchive!$A$2:$P$6000,6,FALSE)</f>
        <v>27.244700000000002</v>
      </c>
      <c r="P3494" s="33" t="s">
        <v>6529</v>
      </c>
    </row>
    <row r="3495" spans="1:16" ht="39.950000000000003" customHeight="1" x14ac:dyDescent="0.2">
      <c r="A3495" s="138">
        <f t="shared" si="170"/>
        <v>721</v>
      </c>
      <c r="B3495" s="21" t="str">
        <f>VLOOKUP(A3495,[1]FloodArchive!$A$2:$N$6000,3,FALSE)</f>
        <v>Fiji</v>
      </c>
      <c r="C3495" s="22" t="s">
        <v>6530</v>
      </c>
      <c r="D3495" s="24">
        <f>VLOOKUP(A3495,[1]FloodArchive!$A$2:$P$6000,8,FALSE)</f>
        <v>33970</v>
      </c>
      <c r="E3495" s="24">
        <f>VLOOKUP(A3495,[1]FloodArchive!$A$2:$P$6000,9,FALSE)</f>
        <v>33972</v>
      </c>
      <c r="F3495" s="25">
        <f t="shared" si="168"/>
        <v>3</v>
      </c>
      <c r="G3495" s="23">
        <f>VLOOKUP(A3495,[1]FloodArchive!$A$2:$P$6000,11,FALSE)</f>
        <v>21</v>
      </c>
      <c r="H3495" s="23">
        <f>VLOOKUP(A3495,[1]FloodArchive!$A$2:$P$6000,12,FALSE)</f>
        <v>10000</v>
      </c>
      <c r="I3495" s="36">
        <v>64000000</v>
      </c>
      <c r="J3495" s="23" t="str">
        <f>VLOOKUP(A3495,[1]FloodArchive!$A$2:$P$6000,13,FALSE)</f>
        <v>Tropical cyclone</v>
      </c>
      <c r="K3495" s="26">
        <f>VLOOKUP(A3495,[1]FloodArchive!$A$2:$P$6003,14,FALSE)</f>
        <v>1</v>
      </c>
      <c r="L3495" s="23">
        <f>VLOOKUP(A3495,[1]FloodArchive!$A$2:$P$6000,7,FALSE)</f>
        <v>9803.68</v>
      </c>
      <c r="M3495" s="27">
        <f t="shared" si="169"/>
        <v>4.4685103818098719</v>
      </c>
      <c r="N3495" s="23">
        <f>VLOOKUP(A3495,[1]FloodArchive!$A$2:$P$6000,5,FALSE)</f>
        <v>178.001</v>
      </c>
      <c r="O3495" s="23">
        <f>VLOOKUP(A3495,[1]FloodArchive!$A$2:$P$6000,6,FALSE)</f>
        <v>-17.8368</v>
      </c>
      <c r="P3495" s="33" t="s">
        <v>6531</v>
      </c>
    </row>
    <row r="3496" spans="1:16" ht="39.950000000000003" customHeight="1" x14ac:dyDescent="0.2">
      <c r="A3496" s="138">
        <f t="shared" si="170"/>
        <v>720</v>
      </c>
      <c r="B3496" s="21" t="str">
        <f>VLOOKUP(A3496,[1]FloodArchive!$A$2:$N$6000,3,FALSE)</f>
        <v>Zimbabwe</v>
      </c>
      <c r="C3496" s="22" t="s">
        <v>6532</v>
      </c>
      <c r="D3496" s="24">
        <f>VLOOKUP(A3496,[1]FloodArchive!$A$2:$P$6000,8,FALSE)</f>
        <v>33963</v>
      </c>
      <c r="E3496" s="24">
        <f>VLOOKUP(A3496,[1]FloodArchive!$A$2:$P$6000,9,FALSE)</f>
        <v>33965</v>
      </c>
      <c r="F3496" s="25">
        <f t="shared" si="168"/>
        <v>3</v>
      </c>
      <c r="G3496" s="23">
        <f>VLOOKUP(A3496,[1]FloodArchive!$A$2:$P$6000,11,FALSE)</f>
        <v>1</v>
      </c>
      <c r="H3496" s="23">
        <f>VLOOKUP(A3496,[1]FloodArchive!$A$2:$P$6000,12,FALSE)</f>
        <v>250</v>
      </c>
      <c r="I3496" s="36"/>
      <c r="J3496" s="23" t="str">
        <f>VLOOKUP(A3496,[1]FloodArchive!$A$2:$P$6000,13,FALSE)</f>
        <v>Heavy rain</v>
      </c>
      <c r="K3496" s="26">
        <f>VLOOKUP(A3496,[1]FloodArchive!$A$2:$P$6003,14,FALSE)</f>
        <v>2</v>
      </c>
      <c r="L3496" s="23">
        <f>VLOOKUP(A3496,[1]FloodArchive!$A$2:$P$6000,7,FALSE)</f>
        <v>140745.48000000001</v>
      </c>
      <c r="M3496" s="27">
        <f t="shared" si="169"/>
        <v>5.9265857068904833</v>
      </c>
      <c r="N3496" s="23">
        <f>VLOOKUP(A3496,[1]FloodArchive!$A$2:$P$6000,5,FALSE)</f>
        <v>30.1524</v>
      </c>
      <c r="O3496" s="23">
        <f>VLOOKUP(A3496,[1]FloodArchive!$A$2:$P$6000,6,FALSE)</f>
        <v>-20.8141</v>
      </c>
      <c r="P3496" s="33" t="s">
        <v>6533</v>
      </c>
    </row>
    <row r="3497" spans="1:16" ht="39.950000000000003" customHeight="1" x14ac:dyDescent="0.2">
      <c r="A3497" s="138">
        <f t="shared" si="170"/>
        <v>719</v>
      </c>
      <c r="B3497" s="21" t="str">
        <f>VLOOKUP(A3497,[1]FloodArchive!$A$2:$N$6000,3,FALSE)</f>
        <v>Iran</v>
      </c>
      <c r="C3497" s="22" t="s">
        <v>6534</v>
      </c>
      <c r="D3497" s="24">
        <f>VLOOKUP(A3497,[1]FloodArchive!$A$2:$P$6000,8,FALSE)</f>
        <v>33961</v>
      </c>
      <c r="E3497" s="24">
        <f>VLOOKUP(A3497,[1]FloodArchive!$A$2:$P$6000,9,FALSE)</f>
        <v>33963</v>
      </c>
      <c r="F3497" s="25">
        <f t="shared" si="168"/>
        <v>3</v>
      </c>
      <c r="G3497" s="23">
        <f>VLOOKUP(A3497,[1]FloodArchive!$A$2:$P$6000,11,FALSE)</f>
        <v>14</v>
      </c>
      <c r="H3497" s="23">
        <f>VLOOKUP(A3497,[1]FloodArchive!$A$2:$P$6000,12,FALSE)</f>
        <v>3600</v>
      </c>
      <c r="I3497" s="36"/>
      <c r="J3497" s="23" t="str">
        <f>VLOOKUP(A3497,[1]FloodArchive!$A$2:$P$6000,13,FALSE)</f>
        <v>Heavy rain</v>
      </c>
      <c r="K3497" s="26">
        <f>VLOOKUP(A3497,[1]FloodArchive!$A$2:$P$6003,14,FALSE)</f>
        <v>1</v>
      </c>
      <c r="L3497" s="23">
        <f>VLOOKUP(A3497,[1]FloodArchive!$A$2:$P$6000,7,FALSE)</f>
        <v>626123</v>
      </c>
      <c r="M3497" s="27">
        <f t="shared" si="169"/>
        <v>6.273780912169717</v>
      </c>
      <c r="N3497" s="23">
        <f>VLOOKUP(A3497,[1]FloodArchive!$A$2:$P$6000,5,FALSE)</f>
        <v>54.831000000000003</v>
      </c>
      <c r="O3497" s="23">
        <f>VLOOKUP(A3497,[1]FloodArchive!$A$2:$P$6000,6,FALSE)</f>
        <v>29.753</v>
      </c>
      <c r="P3497" s="33" t="s">
        <v>6535</v>
      </c>
    </row>
    <row r="3498" spans="1:16" ht="39.950000000000003" customHeight="1" x14ac:dyDescent="0.2">
      <c r="A3498" s="138">
        <f t="shared" si="170"/>
        <v>718</v>
      </c>
      <c r="B3498" s="21" t="str">
        <f>VLOOKUP(A3498,[1]FloodArchive!$A$2:$N$6000,3,FALSE)</f>
        <v>Philippines</v>
      </c>
      <c r="C3498" s="22" t="s">
        <v>6536</v>
      </c>
      <c r="D3498" s="24">
        <f>VLOOKUP(A3498,[1]FloodArchive!$A$2:$P$6000,8,FALSE)</f>
        <v>33960</v>
      </c>
      <c r="E3498" s="24">
        <f>VLOOKUP(A3498,[1]FloodArchive!$A$2:$P$6000,9,FALSE)</f>
        <v>33965</v>
      </c>
      <c r="F3498" s="25">
        <f t="shared" si="168"/>
        <v>6</v>
      </c>
      <c r="G3498" s="23">
        <f>VLOOKUP(A3498,[1]FloodArchive!$A$2:$P$6000,11,FALSE)</f>
        <v>6</v>
      </c>
      <c r="H3498" s="23">
        <f>VLOOKUP(A3498,[1]FloodArchive!$A$2:$P$6000,12,FALSE)</f>
        <v>22000</v>
      </c>
      <c r="I3498" s="36">
        <v>2300000</v>
      </c>
      <c r="J3498" s="23" t="str">
        <f>VLOOKUP(A3498,[1]FloodArchive!$A$2:$P$6000,13,FALSE)</f>
        <v>Heavy rain</v>
      </c>
      <c r="K3498" s="26">
        <f>VLOOKUP(A3498,[1]FloodArchive!$A$2:$P$6003,14,FALSE)</f>
        <v>1</v>
      </c>
      <c r="L3498" s="23">
        <f>VLOOKUP(A3498,[1]FloodArchive!$A$2:$P$6000,7,FALSE)</f>
        <v>15083.86</v>
      </c>
      <c r="M3498" s="27">
        <f t="shared" si="169"/>
        <v>4.9566637432560734</v>
      </c>
      <c r="N3498" s="23">
        <f>VLOOKUP(A3498,[1]FloodArchive!$A$2:$P$6000,5,FALSE)</f>
        <v>125.923</v>
      </c>
      <c r="O3498" s="23">
        <f>VLOOKUP(A3498,[1]FloodArchive!$A$2:$P$6000,6,FALSE)</f>
        <v>7.7849500000000003</v>
      </c>
      <c r="P3498" s="33" t="s">
        <v>6537</v>
      </c>
    </row>
    <row r="3499" spans="1:16" ht="39.950000000000003" customHeight="1" x14ac:dyDescent="0.2">
      <c r="A3499" s="138">
        <f t="shared" si="170"/>
        <v>717</v>
      </c>
      <c r="B3499" s="21" t="str">
        <f>VLOOKUP(A3499,[1]FloodArchive!$A$2:$N$6000,3,FALSE)</f>
        <v>UK</v>
      </c>
      <c r="C3499" s="22" t="s">
        <v>6538</v>
      </c>
      <c r="D3499" s="24">
        <f>VLOOKUP(A3499,[1]FloodArchive!$A$2:$P$6000,8,FALSE)</f>
        <v>33955</v>
      </c>
      <c r="E3499" s="24">
        <f>VLOOKUP(A3499,[1]FloodArchive!$A$2:$P$6000,9,FALSE)</f>
        <v>33957</v>
      </c>
      <c r="F3499" s="25">
        <f t="shared" ref="F3499:F3562" si="171">E3499-D3499+1</f>
        <v>3</v>
      </c>
      <c r="G3499" s="23">
        <f>VLOOKUP(A3499,[1]FloodArchive!$A$2:$P$6000,11,FALSE)</f>
        <v>0</v>
      </c>
      <c r="H3499" s="23">
        <f>VLOOKUP(A3499,[1]FloodArchive!$A$2:$P$6000,12,FALSE)</f>
        <v>0</v>
      </c>
      <c r="I3499" s="36"/>
      <c r="J3499" s="23" t="str">
        <f>VLOOKUP(A3499,[1]FloodArchive!$A$2:$P$6000,13,FALSE)</f>
        <v>Monsoonal rain</v>
      </c>
      <c r="K3499" s="26">
        <f>VLOOKUP(A3499,[1]FloodArchive!$A$2:$P$6003,14,FALSE)</f>
        <v>1</v>
      </c>
      <c r="L3499" s="23">
        <f>VLOOKUP(A3499,[1]FloodArchive!$A$2:$P$6000,7,FALSE)</f>
        <v>29673.599999999999</v>
      </c>
      <c r="M3499" s="27">
        <f t="shared" si="169"/>
        <v>4.9494914928225358</v>
      </c>
      <c r="N3499" s="23">
        <f>VLOOKUP(A3499,[1]FloodArchive!$A$2:$P$6000,5,FALSE)</f>
        <v>80.864900000000006</v>
      </c>
      <c r="O3499" s="23">
        <f>VLOOKUP(A3499,[1]FloodArchive!$A$2:$P$6000,6,FALSE)</f>
        <v>8.40517</v>
      </c>
      <c r="P3499" s="33" t="s">
        <v>6539</v>
      </c>
    </row>
    <row r="3500" spans="1:16" ht="39.950000000000003" customHeight="1" x14ac:dyDescent="0.2">
      <c r="A3500" s="138">
        <f t="shared" si="170"/>
        <v>716</v>
      </c>
      <c r="B3500" s="21" t="str">
        <f>VLOOKUP(A3500,[1]FloodArchive!$A$2:$N$6000,3,FALSE)</f>
        <v>UK</v>
      </c>
      <c r="C3500" s="22" t="s">
        <v>6540</v>
      </c>
      <c r="D3500" s="24">
        <f>VLOOKUP(A3500,[1]FloodArchive!$A$2:$P$6000,8,FALSE)</f>
        <v>33938</v>
      </c>
      <c r="E3500" s="24">
        <f>VLOOKUP(A3500,[1]FloodArchive!$A$2:$P$6000,9,FALSE)</f>
        <v>33941</v>
      </c>
      <c r="F3500" s="25">
        <f t="shared" si="171"/>
        <v>4</v>
      </c>
      <c r="G3500" s="23">
        <f>VLOOKUP(A3500,[1]FloodArchive!$A$2:$P$6000,11,FALSE)</f>
        <v>0</v>
      </c>
      <c r="H3500" s="23">
        <f>VLOOKUP(A3500,[1]FloodArchive!$A$2:$P$6000,12,FALSE)</f>
        <v>400</v>
      </c>
      <c r="I3500" s="36"/>
      <c r="J3500" s="23" t="str">
        <f>VLOOKUP(A3500,[1]FloodArchive!$A$2:$P$6000,13,FALSE)</f>
        <v>Heavy rain</v>
      </c>
      <c r="K3500" s="26">
        <f>VLOOKUP(A3500,[1]FloodArchive!$A$2:$P$6003,14,FALSE)</f>
        <v>1</v>
      </c>
      <c r="L3500" s="23">
        <f>VLOOKUP(A3500,[1]FloodArchive!$A$2:$P$6000,7,FALSE)</f>
        <v>25631.18</v>
      </c>
      <c r="M3500" s="27">
        <f t="shared" si="169"/>
        <v>5.0108285918817757</v>
      </c>
      <c r="N3500" s="23">
        <f>VLOOKUP(A3500,[1]FloodArchive!$A$2:$P$6000,5,FALSE)</f>
        <v>-2.9796100000000001</v>
      </c>
      <c r="O3500" s="23">
        <f>VLOOKUP(A3500,[1]FloodArchive!$A$2:$P$6000,6,FALSE)</f>
        <v>51.506599999999999</v>
      </c>
      <c r="P3500" s="33" t="s">
        <v>6541</v>
      </c>
    </row>
    <row r="3501" spans="1:16" ht="39.950000000000003" customHeight="1" x14ac:dyDescent="0.2">
      <c r="A3501" s="138">
        <f t="shared" si="170"/>
        <v>715</v>
      </c>
      <c r="B3501" s="21" t="str">
        <f>VLOOKUP(A3501,[1]FloodArchive!$A$2:$N$6000,3,FALSE)</f>
        <v>USA</v>
      </c>
      <c r="C3501" s="22" t="s">
        <v>6542</v>
      </c>
      <c r="D3501" s="24">
        <f>VLOOKUP(A3501,[1]FloodArchive!$A$2:$P$6000,8,FALSE)</f>
        <v>33937</v>
      </c>
      <c r="E3501" s="24">
        <f>VLOOKUP(A3501,[1]FloodArchive!$A$2:$P$6000,9,FALSE)</f>
        <v>33937</v>
      </c>
      <c r="F3501" s="25">
        <f t="shared" si="171"/>
        <v>1</v>
      </c>
      <c r="G3501" s="23">
        <f>VLOOKUP(A3501,[1]FloodArchive!$A$2:$P$6000,11,FALSE)</f>
        <v>3</v>
      </c>
      <c r="H3501" s="23">
        <f>VLOOKUP(A3501,[1]FloodArchive!$A$2:$P$6000,12,FALSE)</f>
        <v>0</v>
      </c>
      <c r="I3501" s="36"/>
      <c r="J3501" s="23" t="str">
        <f>VLOOKUP(A3501,[1]FloodArchive!$A$2:$P$6000,13,FALSE)</f>
        <v>Tropical cyclone</v>
      </c>
      <c r="K3501" s="26">
        <f>VLOOKUP(A3501,[1]FloodArchive!$A$2:$P$6003,14,FALSE)</f>
        <v>1</v>
      </c>
      <c r="L3501" s="23">
        <f>VLOOKUP(A3501,[1]FloodArchive!$A$2:$P$6000,7,FALSE)</f>
        <v>83.3733</v>
      </c>
      <c r="M3501" s="27">
        <f t="shared" si="169"/>
        <v>1.9210269916544855</v>
      </c>
      <c r="N3501" s="23">
        <f>VLOOKUP(A3501,[1]FloodArchive!$A$2:$P$6000,5,FALSE)</f>
        <v>-85.156800000000004</v>
      </c>
      <c r="O3501" s="23">
        <f>VLOOKUP(A3501,[1]FloodArchive!$A$2:$P$6000,6,FALSE)</f>
        <v>29.676400000000001</v>
      </c>
      <c r="P3501" s="33"/>
    </row>
    <row r="3502" spans="1:16" ht="39.950000000000003" customHeight="1" x14ac:dyDescent="0.2">
      <c r="A3502" s="138">
        <f t="shared" si="170"/>
        <v>714</v>
      </c>
      <c r="B3502" s="21" t="str">
        <f>VLOOKUP(A3502,[1]FloodArchive!$A$2:$N$6000,3,FALSE)</f>
        <v>Thailand</v>
      </c>
      <c r="C3502" s="22" t="s">
        <v>6543</v>
      </c>
      <c r="D3502" s="24">
        <f>VLOOKUP(A3502,[1]FloodArchive!$A$2:$P$6000,8,FALSE)</f>
        <v>33937</v>
      </c>
      <c r="E3502" s="24">
        <f>VLOOKUP(A3502,[1]FloodArchive!$A$2:$P$6000,9,FALSE)</f>
        <v>33937</v>
      </c>
      <c r="F3502" s="25">
        <f t="shared" si="171"/>
        <v>1</v>
      </c>
      <c r="G3502" s="23">
        <f>VLOOKUP(A3502,[1]FloodArchive!$A$2:$P$6000,11,FALSE)</f>
        <v>3</v>
      </c>
      <c r="H3502" s="23">
        <f>VLOOKUP(A3502,[1]FloodArchive!$A$2:$P$6000,12,FALSE)</f>
        <v>0</v>
      </c>
      <c r="I3502" s="36"/>
      <c r="J3502" s="23" t="str">
        <f>VLOOKUP(A3502,[1]FloodArchive!$A$2:$P$6000,13,FALSE)</f>
        <v>Tropical cyclone</v>
      </c>
      <c r="K3502" s="26">
        <f>VLOOKUP(A3502,[1]FloodArchive!$A$2:$P$6003,14,FALSE)</f>
        <v>1</v>
      </c>
      <c r="L3502" s="23">
        <f>VLOOKUP(A3502,[1]FloodArchive!$A$2:$P$6000,7,FALSE)</f>
        <v>25180.94</v>
      </c>
      <c r="M3502" s="27">
        <f t="shared" si="169"/>
        <v>4.4010719382100163</v>
      </c>
      <c r="N3502" s="23">
        <f>VLOOKUP(A3502,[1]FloodArchive!$A$2:$P$6000,5,FALSE)</f>
        <v>100.911</v>
      </c>
      <c r="O3502" s="23">
        <f>VLOOKUP(A3502,[1]FloodArchive!$A$2:$P$6000,6,FALSE)</f>
        <v>6.76274</v>
      </c>
      <c r="P3502" s="33"/>
    </row>
    <row r="3503" spans="1:16" ht="39.950000000000003" customHeight="1" x14ac:dyDescent="0.2">
      <c r="A3503" s="138">
        <f t="shared" si="170"/>
        <v>713</v>
      </c>
      <c r="B3503" s="21" t="str">
        <f>VLOOKUP(A3503,[1]FloodArchive!$A$2:$N$6000,3,FALSE)</f>
        <v>Albania</v>
      </c>
      <c r="C3503" s="22" t="s">
        <v>6544</v>
      </c>
      <c r="D3503" s="24">
        <f>VLOOKUP(A3503,[1]FloodArchive!$A$2:$P$6000,8,FALSE)</f>
        <v>33925</v>
      </c>
      <c r="E3503" s="24">
        <f>VLOOKUP(A3503,[1]FloodArchive!$A$2:$P$6000,9,FALSE)</f>
        <v>33927</v>
      </c>
      <c r="F3503" s="25">
        <f t="shared" si="171"/>
        <v>3</v>
      </c>
      <c r="G3503" s="23">
        <f>VLOOKUP(A3503,[1]FloodArchive!$A$2:$P$6000,11,FALSE)</f>
        <v>7</v>
      </c>
      <c r="H3503" s="23">
        <f>VLOOKUP(A3503,[1]FloodArchive!$A$2:$P$6000,12,FALSE)</f>
        <v>2000</v>
      </c>
      <c r="I3503" s="36">
        <v>7000000</v>
      </c>
      <c r="J3503" s="23" t="str">
        <f>VLOOKUP(A3503,[1]FloodArchive!$A$2:$P$6000,13,FALSE)</f>
        <v>Torrential rain</v>
      </c>
      <c r="K3503" s="26">
        <f>VLOOKUP(A3503,[1]FloodArchive!$A$2:$P$6003,14,FALSE)</f>
        <v>2</v>
      </c>
      <c r="L3503" s="23">
        <f>VLOOKUP(A3503,[1]FloodArchive!$A$2:$P$6000,7,FALSE)</f>
        <v>5619.46</v>
      </c>
      <c r="M3503" s="27">
        <f t="shared" si="169"/>
        <v>4.5278458345847552</v>
      </c>
      <c r="N3503" s="23">
        <f>VLOOKUP(A3503,[1]FloodArchive!$A$2:$P$6000,5,FALSE)</f>
        <v>19.562899999999999</v>
      </c>
      <c r="O3503" s="23">
        <f>VLOOKUP(A3503,[1]FloodArchive!$A$2:$P$6000,6,FALSE)</f>
        <v>42.038699999999999</v>
      </c>
      <c r="P3503" s="33"/>
    </row>
    <row r="3504" spans="1:16" ht="39.950000000000003" customHeight="1" x14ac:dyDescent="0.2">
      <c r="A3504" s="138">
        <f t="shared" si="170"/>
        <v>712</v>
      </c>
      <c r="B3504" s="21" t="str">
        <f>VLOOKUP(A3504,[1]FloodArchive!$A$2:$N$6000,3,FALSE)</f>
        <v>Montenegro</v>
      </c>
      <c r="C3504" s="22" t="s">
        <v>6545</v>
      </c>
      <c r="D3504" s="24">
        <f>VLOOKUP(A3504,[1]FloodArchive!$A$2:$P$6000,8,FALSE)</f>
        <v>33918</v>
      </c>
      <c r="E3504" s="24">
        <f>VLOOKUP(A3504,[1]FloodArchive!$A$2:$P$6000,9,FALSE)</f>
        <v>33923</v>
      </c>
      <c r="F3504" s="25">
        <f t="shared" si="171"/>
        <v>6</v>
      </c>
      <c r="G3504" s="23">
        <f>VLOOKUP(A3504,[1]FloodArchive!$A$2:$P$6000,11,FALSE)</f>
        <v>0</v>
      </c>
      <c r="H3504" s="23">
        <f>VLOOKUP(A3504,[1]FloodArchive!$A$2:$P$6000,12,FALSE)</f>
        <v>0</v>
      </c>
      <c r="I3504" s="36"/>
      <c r="J3504" s="23" t="str">
        <f>VLOOKUP(A3504,[1]FloodArchive!$A$2:$P$6000,13,FALSE)</f>
        <v>Heavy rain</v>
      </c>
      <c r="K3504" s="26">
        <f>VLOOKUP(A3504,[1]FloodArchive!$A$2:$P$6003,14,FALSE)</f>
        <v>1</v>
      </c>
      <c r="L3504" s="23">
        <f>VLOOKUP(A3504,[1]FloodArchive!$A$2:$P$6000,7,FALSE)</f>
        <v>1276.97</v>
      </c>
      <c r="M3504" s="27">
        <f t="shared" si="169"/>
        <v>3.8843319448377405</v>
      </c>
      <c r="N3504" s="23">
        <f>VLOOKUP(A3504,[1]FloodArchive!$A$2:$P$6000,5,FALSE)</f>
        <v>19.662299999999998</v>
      </c>
      <c r="O3504" s="23">
        <f>VLOOKUP(A3504,[1]FloodArchive!$A$2:$P$6000,6,FALSE)</f>
        <v>42.930700000000002</v>
      </c>
      <c r="P3504" s="33" t="s">
        <v>6546</v>
      </c>
    </row>
    <row r="3505" spans="1:16" ht="39.950000000000003" customHeight="1" x14ac:dyDescent="0.2">
      <c r="A3505" s="138">
        <f t="shared" si="170"/>
        <v>711</v>
      </c>
      <c r="B3505" s="21" t="str">
        <f>VLOOKUP(A3505,[1]FloodArchive!$A$2:$N$6000,3,FALSE)</f>
        <v>Italy</v>
      </c>
      <c r="C3505" s="22" t="s">
        <v>6547</v>
      </c>
      <c r="D3505" s="24">
        <f>VLOOKUP(A3505,[1]FloodArchive!$A$2:$P$6000,8,FALSE)</f>
        <v>33908</v>
      </c>
      <c r="E3505" s="24">
        <f>VLOOKUP(A3505,[1]FloodArchive!$A$2:$P$6000,9,FALSE)</f>
        <v>33908</v>
      </c>
      <c r="F3505" s="25">
        <f t="shared" si="171"/>
        <v>1</v>
      </c>
      <c r="G3505" s="23">
        <f>VLOOKUP(A3505,[1]FloodArchive!$A$2:$P$6000,11,FALSE)</f>
        <v>0</v>
      </c>
      <c r="H3505" s="23">
        <f>VLOOKUP(A3505,[1]FloodArchive!$A$2:$P$6000,12,FALSE)</f>
        <v>1000</v>
      </c>
      <c r="I3505" s="36"/>
      <c r="J3505" s="23" t="str">
        <f>VLOOKUP(A3505,[1]FloodArchive!$A$2:$P$6000,13,FALSE)</f>
        <v>Heavy rain</v>
      </c>
      <c r="K3505" s="26">
        <f>VLOOKUP(A3505,[1]FloodArchive!$A$2:$P$6003,14,FALSE)</f>
        <v>1</v>
      </c>
      <c r="L3505" s="23">
        <f>VLOOKUP(A3505,[1]FloodArchive!$A$2:$P$6000,7,FALSE)</f>
        <v>3332.49</v>
      </c>
      <c r="M3505" s="27">
        <f t="shared" ref="M3505:M3568" si="172">LOG(F3505*K3505*L3505)</f>
        <v>3.5227688548746934</v>
      </c>
      <c r="N3505" s="23">
        <f>VLOOKUP(A3505,[1]FloodArchive!$A$2:$P$6000,5,FALSE)</f>
        <v>11.14</v>
      </c>
      <c r="O3505" s="23">
        <f>VLOOKUP(A3505,[1]FloodArchive!$A$2:$P$6000,6,FALSE)</f>
        <v>43.673499999999997</v>
      </c>
      <c r="P3505" s="33" t="s">
        <v>6548</v>
      </c>
    </row>
    <row r="3506" spans="1:16" ht="39.950000000000003" customHeight="1" x14ac:dyDescent="0.2">
      <c r="A3506" s="138">
        <f t="shared" si="170"/>
        <v>710</v>
      </c>
      <c r="B3506" s="21" t="str">
        <f>VLOOKUP(A3506,[1]FloodArchive!$A$2:$N$6000,3,FALSE)</f>
        <v>Philippines</v>
      </c>
      <c r="C3506" s="22" t="s">
        <v>6549</v>
      </c>
      <c r="D3506" s="24">
        <f>VLOOKUP(A3506,[1]FloodArchive!$A$2:$P$6000,8,FALSE)</f>
        <v>33905</v>
      </c>
      <c r="E3506" s="24">
        <f>VLOOKUP(A3506,[1]FloodArchive!$A$2:$P$6000,9,FALSE)</f>
        <v>33907</v>
      </c>
      <c r="F3506" s="25">
        <f t="shared" si="171"/>
        <v>3</v>
      </c>
      <c r="G3506" s="23">
        <f>VLOOKUP(A3506,[1]FloodArchive!$A$2:$P$6000,11,FALSE)</f>
        <v>3</v>
      </c>
      <c r="H3506" s="23">
        <f>VLOOKUP(A3506,[1]FloodArchive!$A$2:$P$6000,12,FALSE)</f>
        <v>3300</v>
      </c>
      <c r="I3506" s="36"/>
      <c r="J3506" s="23" t="str">
        <f>VLOOKUP(A3506,[1]FloodArchive!$A$2:$P$6000,13,FALSE)</f>
        <v>Tropical cyclone</v>
      </c>
      <c r="K3506" s="26">
        <f>VLOOKUP(A3506,[1]FloodArchive!$A$2:$P$6003,14,FALSE)</f>
        <v>1</v>
      </c>
      <c r="L3506" s="23">
        <f>VLOOKUP(A3506,[1]FloodArchive!$A$2:$P$6000,7,FALSE)</f>
        <v>56290.27</v>
      </c>
      <c r="M3506" s="27">
        <f t="shared" si="172"/>
        <v>5.2275545865070434</v>
      </c>
      <c r="N3506" s="23">
        <f>VLOOKUP(A3506,[1]FloodArchive!$A$2:$P$6000,5,FALSE)</f>
        <v>107.78700000000001</v>
      </c>
      <c r="O3506" s="23">
        <f>VLOOKUP(A3506,[1]FloodArchive!$A$2:$P$6000,6,FALSE)</f>
        <v>15.4343</v>
      </c>
      <c r="P3506" s="33"/>
    </row>
    <row r="3507" spans="1:16" ht="39.950000000000003" customHeight="1" x14ac:dyDescent="0.2">
      <c r="A3507" s="138">
        <f t="shared" si="170"/>
        <v>709</v>
      </c>
      <c r="B3507" s="21" t="str">
        <f>VLOOKUP(A3507,[1]FloodArchive!$A$2:$N$6000,3,FALSE)</f>
        <v>Vietnam</v>
      </c>
      <c r="C3507" s="22" t="s">
        <v>6550</v>
      </c>
      <c r="D3507" s="24">
        <f>VLOOKUP(A3507,[1]FloodArchive!$A$2:$P$6000,8,FALSE)</f>
        <v>33905</v>
      </c>
      <c r="E3507" s="24">
        <f>VLOOKUP(A3507,[1]FloodArchive!$A$2:$P$6000,9,FALSE)</f>
        <v>33908</v>
      </c>
      <c r="F3507" s="25">
        <f t="shared" si="171"/>
        <v>4</v>
      </c>
      <c r="G3507" s="23">
        <f>VLOOKUP(A3507,[1]FloodArchive!$A$2:$P$6000,11,FALSE)</f>
        <v>49</v>
      </c>
      <c r="H3507" s="23">
        <f>VLOOKUP(A3507,[1]FloodArchive!$A$2:$P$6000,12,FALSE)</f>
        <v>3000</v>
      </c>
      <c r="I3507" s="36"/>
      <c r="J3507" s="23" t="str">
        <f>VLOOKUP(A3507,[1]FloodArchive!$A$2:$P$6000,13,FALSE)</f>
        <v>Tropical cyclone</v>
      </c>
      <c r="K3507" s="26">
        <f>VLOOKUP(A3507,[1]FloodArchive!$A$2:$P$6003,14,FALSE)</f>
        <v>1</v>
      </c>
      <c r="L3507" s="23">
        <f>VLOOKUP(A3507,[1]FloodArchive!$A$2:$P$6000,7,FALSE)</f>
        <v>69558.740000000005</v>
      </c>
      <c r="M3507" s="27">
        <f t="shared" si="172"/>
        <v>5.4444116978385786</v>
      </c>
      <c r="N3507" s="23">
        <f>VLOOKUP(A3507,[1]FloodArchive!$A$2:$P$6000,5,FALSE)</f>
        <v>108.663</v>
      </c>
      <c r="O3507" s="23">
        <f>VLOOKUP(A3507,[1]FloodArchive!$A$2:$P$6000,6,FALSE)</f>
        <v>14.9366</v>
      </c>
      <c r="P3507" s="33" t="s">
        <v>6551</v>
      </c>
    </row>
    <row r="3508" spans="1:16" ht="39.950000000000003" customHeight="1" x14ac:dyDescent="0.2">
      <c r="A3508" s="138">
        <f t="shared" si="170"/>
        <v>708</v>
      </c>
      <c r="B3508" s="21" t="str">
        <f>VLOOKUP(A3508,[1]FloodArchive!$A$2:$N$6000,3,FALSE)</f>
        <v>England</v>
      </c>
      <c r="C3508" s="22" t="s">
        <v>6552</v>
      </c>
      <c r="D3508" s="24">
        <f>VLOOKUP(A3508,[1]FloodArchive!$A$2:$P$6000,8,FALSE)</f>
        <v>33897</v>
      </c>
      <c r="E3508" s="24">
        <f>VLOOKUP(A3508,[1]FloodArchive!$A$2:$P$6000,9,FALSE)</f>
        <v>33898</v>
      </c>
      <c r="F3508" s="25">
        <f t="shared" si="171"/>
        <v>2</v>
      </c>
      <c r="G3508" s="23">
        <f>VLOOKUP(A3508,[1]FloodArchive!$A$2:$P$6000,11,FALSE)</f>
        <v>3</v>
      </c>
      <c r="H3508" s="23">
        <f>VLOOKUP(A3508,[1]FloodArchive!$A$2:$P$6000,12,FALSE)</f>
        <v>0</v>
      </c>
      <c r="I3508" s="36"/>
      <c r="J3508" s="23" t="str">
        <f>VLOOKUP(A3508,[1]FloodArchive!$A$2:$P$6000,13,FALSE)</f>
        <v>Heavy rain</v>
      </c>
      <c r="K3508" s="26">
        <f>VLOOKUP(A3508,[1]FloodArchive!$A$2:$P$6003,14,FALSE)</f>
        <v>1</v>
      </c>
      <c r="L3508" s="23">
        <f>VLOOKUP(A3508,[1]FloodArchive!$A$2:$P$6000,7,FALSE)</f>
        <v>12300</v>
      </c>
      <c r="M3508" s="27">
        <f t="shared" si="172"/>
        <v>4.3909351071033793</v>
      </c>
      <c r="N3508" s="23">
        <f>VLOOKUP(A3508,[1]FloodArchive!$A$2:$P$6000,5,FALSE)</f>
        <v>-5.4612000000000001E-2</v>
      </c>
      <c r="O3508" s="23">
        <f>VLOOKUP(A3508,[1]FloodArchive!$A$2:$P$6000,6,FALSE)</f>
        <v>51.7363</v>
      </c>
      <c r="P3508" s="33" t="s">
        <v>6553</v>
      </c>
    </row>
    <row r="3509" spans="1:16" ht="39.950000000000003" customHeight="1" x14ac:dyDescent="0.2">
      <c r="A3509" s="138">
        <f t="shared" si="170"/>
        <v>707</v>
      </c>
      <c r="B3509" s="21" t="str">
        <f>VLOOKUP(A3509,[1]FloodArchive!$A$2:$N$6000,3,FALSE)</f>
        <v>Australia</v>
      </c>
      <c r="C3509" s="22" t="s">
        <v>6554</v>
      </c>
      <c r="D3509" s="24">
        <f>VLOOKUP(A3509,[1]FloodArchive!$A$2:$P$6000,8,FALSE)</f>
        <v>33887</v>
      </c>
      <c r="E3509" s="24">
        <f>VLOOKUP(A3509,[1]FloodArchive!$A$2:$P$6000,9,FALSE)</f>
        <v>33888</v>
      </c>
      <c r="F3509" s="25">
        <f t="shared" si="171"/>
        <v>2</v>
      </c>
      <c r="G3509" s="23">
        <f>VLOOKUP(A3509,[1]FloodArchive!$A$2:$P$6000,11,FALSE)</f>
        <v>0</v>
      </c>
      <c r="H3509" s="23">
        <f>VLOOKUP(A3509,[1]FloodArchive!$A$2:$P$6000,12,FALSE)</f>
        <v>280</v>
      </c>
      <c r="I3509" s="36"/>
      <c r="J3509" s="23" t="str">
        <f>VLOOKUP(A3509,[1]FloodArchive!$A$2:$P$6000,13,FALSE)</f>
        <v>Heavy rain</v>
      </c>
      <c r="K3509" s="26">
        <f>VLOOKUP(A3509,[1]FloodArchive!$A$2:$P$6003,14,FALSE)</f>
        <v>1</v>
      </c>
      <c r="L3509" s="23">
        <f>VLOOKUP(A3509,[1]FloodArchive!$A$2:$P$6000,7,FALSE)</f>
        <v>6763.03</v>
      </c>
      <c r="M3509" s="27">
        <f t="shared" si="172"/>
        <v>4.1311713095724762</v>
      </c>
      <c r="N3509" s="23">
        <f>VLOOKUP(A3509,[1]FloodArchive!$A$2:$P$6000,5,FALSE)</f>
        <v>139.376</v>
      </c>
      <c r="O3509" s="23">
        <f>VLOOKUP(A3509,[1]FloodArchive!$A$2:$P$6000,6,FALSE)</f>
        <v>-34.688600000000001</v>
      </c>
      <c r="P3509" s="33"/>
    </row>
    <row r="3510" spans="1:16" ht="39.950000000000003" customHeight="1" x14ac:dyDescent="0.2">
      <c r="A3510" s="138">
        <f t="shared" si="170"/>
        <v>706</v>
      </c>
      <c r="B3510" s="21" t="str">
        <f>VLOOKUP(A3510,[1]FloodArchive!$A$2:$N$6000,3,FALSE)</f>
        <v>Montenegro</v>
      </c>
      <c r="C3510" s="22" t="s">
        <v>6555</v>
      </c>
      <c r="D3510" s="24">
        <f>VLOOKUP(A3510,[1]FloodArchive!$A$2:$P$6000,8,FALSE)</f>
        <v>33883</v>
      </c>
      <c r="E3510" s="24">
        <f>VLOOKUP(A3510,[1]FloodArchive!$A$2:$P$6000,9,FALSE)</f>
        <v>33895</v>
      </c>
      <c r="F3510" s="25">
        <f t="shared" si="171"/>
        <v>13</v>
      </c>
      <c r="G3510" s="23">
        <f>VLOOKUP(A3510,[1]FloodArchive!$A$2:$P$6000,11,FALSE)</f>
        <v>6</v>
      </c>
      <c r="H3510" s="23">
        <f>VLOOKUP(A3510,[1]FloodArchive!$A$2:$P$6000,12,FALSE)</f>
        <v>6140</v>
      </c>
      <c r="I3510" s="36"/>
      <c r="J3510" s="23" t="str">
        <f>VLOOKUP(A3510,[1]FloodArchive!$A$2:$P$6000,13,FALSE)</f>
        <v>Heavy rain</v>
      </c>
      <c r="K3510" s="26">
        <f>VLOOKUP(A3510,[1]FloodArchive!$A$2:$P$6003,14,FALSE)</f>
        <v>1</v>
      </c>
      <c r="L3510" s="23">
        <f>VLOOKUP(A3510,[1]FloodArchive!$A$2:$P$6000,7,FALSE)</f>
        <v>14385.39</v>
      </c>
      <c r="M3510" s="27">
        <f t="shared" si="172"/>
        <v>5.2718649927807988</v>
      </c>
      <c r="N3510" s="23">
        <f>VLOOKUP(A3510,[1]FloodArchive!$A$2:$P$6000,5,FALSE)</f>
        <v>19.3521</v>
      </c>
      <c r="O3510" s="23">
        <f>VLOOKUP(A3510,[1]FloodArchive!$A$2:$P$6000,6,FALSE)</f>
        <v>42.701000000000001</v>
      </c>
      <c r="P3510" s="33"/>
    </row>
    <row r="3511" spans="1:16" ht="39.950000000000003" customHeight="1" x14ac:dyDescent="0.2">
      <c r="A3511" s="138">
        <f t="shared" si="170"/>
        <v>705</v>
      </c>
      <c r="B3511" s="21" t="str">
        <f>VLOOKUP(A3511,[1]FloodArchive!$A$2:$N$6000,3,FALSE)</f>
        <v>Vietnam</v>
      </c>
      <c r="C3511" s="22" t="s">
        <v>6556</v>
      </c>
      <c r="D3511" s="24">
        <f>VLOOKUP(A3511,[1]FloodArchive!$A$2:$P$6000,8,FALSE)</f>
        <v>33882</v>
      </c>
      <c r="E3511" s="24">
        <f>VLOOKUP(A3511,[1]FloodArchive!$A$2:$P$6000,9,FALSE)</f>
        <v>33886</v>
      </c>
      <c r="F3511" s="25">
        <f t="shared" si="171"/>
        <v>5</v>
      </c>
      <c r="G3511" s="23">
        <f>VLOOKUP(A3511,[1]FloodArchive!$A$2:$P$6000,11,FALSE)</f>
        <v>55</v>
      </c>
      <c r="H3511" s="23">
        <f>VLOOKUP(A3511,[1]FloodArchive!$A$2:$P$6000,12,FALSE)</f>
        <v>7579</v>
      </c>
      <c r="I3511" s="36"/>
      <c r="J3511" s="23" t="str">
        <f>VLOOKUP(A3511,[1]FloodArchive!$A$2:$P$6000,13,FALSE)</f>
        <v>Heavy rain</v>
      </c>
      <c r="K3511" s="26">
        <f>VLOOKUP(A3511,[1]FloodArchive!$A$2:$P$6003,14,FALSE)</f>
        <v>1</v>
      </c>
      <c r="L3511" s="23">
        <f>VLOOKUP(A3511,[1]FloodArchive!$A$2:$P$6000,7,FALSE)</f>
        <v>51510.22</v>
      </c>
      <c r="M3511" s="27">
        <f t="shared" si="172"/>
        <v>5.4108634090910295</v>
      </c>
      <c r="N3511" s="23">
        <f>VLOOKUP(A3511,[1]FloodArchive!$A$2:$P$6000,5,FALSE)</f>
        <v>106.367</v>
      </c>
      <c r="O3511" s="23">
        <f>VLOOKUP(A3511,[1]FloodArchive!$A$2:$P$6000,6,FALSE)</f>
        <v>17.532399999999999</v>
      </c>
      <c r="P3511" s="33"/>
    </row>
    <row r="3512" spans="1:16" ht="39.950000000000003" customHeight="1" x14ac:dyDescent="0.2">
      <c r="A3512" s="138">
        <f t="shared" si="170"/>
        <v>704</v>
      </c>
      <c r="B3512" s="21" t="str">
        <f>VLOOKUP(A3512,[1]FloodArchive!$A$2:$N$6000,3,FALSE)</f>
        <v>France</v>
      </c>
      <c r="C3512" s="22" t="s">
        <v>6557</v>
      </c>
      <c r="D3512" s="24">
        <f>VLOOKUP(A3512,[1]FloodArchive!$A$2:$P$6000,8,FALSE)</f>
        <v>33875</v>
      </c>
      <c r="E3512" s="24">
        <f>VLOOKUP(A3512,[1]FloodArchive!$A$2:$P$6000,9,FALSE)</f>
        <v>33885</v>
      </c>
      <c r="F3512" s="25">
        <f t="shared" si="171"/>
        <v>11</v>
      </c>
      <c r="G3512" s="23">
        <f>VLOOKUP(A3512,[1]FloodArchive!$A$2:$P$6000,11,FALSE)</f>
        <v>12</v>
      </c>
      <c r="H3512" s="23">
        <f>VLOOKUP(A3512,[1]FloodArchive!$A$2:$P$6000,12,FALSE)</f>
        <v>120</v>
      </c>
      <c r="I3512" s="36"/>
      <c r="J3512" s="23" t="str">
        <f>VLOOKUP(A3512,[1]FloodArchive!$A$2:$P$6000,13,FALSE)</f>
        <v>Heavy rain</v>
      </c>
      <c r="K3512" s="26">
        <f>VLOOKUP(A3512,[1]FloodArchive!$A$2:$P$6003,14,FALSE)</f>
        <v>1</v>
      </c>
      <c r="L3512" s="23">
        <f>VLOOKUP(A3512,[1]FloodArchive!$A$2:$P$6000,7,FALSE)</f>
        <v>135575.31</v>
      </c>
      <c r="M3512" s="27">
        <f t="shared" si="172"/>
        <v>6.1735732913037813</v>
      </c>
      <c r="N3512" s="23">
        <f>VLOOKUP(A3512,[1]FloodArchive!$A$2:$P$6000,5,FALSE)</f>
        <v>11.2843</v>
      </c>
      <c r="O3512" s="23">
        <f>VLOOKUP(A3512,[1]FloodArchive!$A$2:$P$6000,6,FALSE)</f>
        <v>42.7699</v>
      </c>
      <c r="P3512" s="33"/>
    </row>
    <row r="3513" spans="1:16" ht="39.950000000000003" customHeight="1" x14ac:dyDescent="0.2">
      <c r="A3513" s="138">
        <f t="shared" si="170"/>
        <v>703</v>
      </c>
      <c r="B3513" s="21" t="str">
        <f>VLOOKUP(A3513,[1]FloodArchive!$A$2:$N$6000,3,FALSE)</f>
        <v>Italy</v>
      </c>
      <c r="C3513" s="22" t="s">
        <v>44</v>
      </c>
      <c r="D3513" s="24">
        <f>VLOOKUP(A3513,[1]FloodArchive!$A$2:$P$6000,8,FALSE)</f>
        <v>33875</v>
      </c>
      <c r="E3513" s="24">
        <f>VLOOKUP(A3513,[1]FloodArchive!$A$2:$P$6000,9,FALSE)</f>
        <v>33875</v>
      </c>
      <c r="F3513" s="25">
        <f t="shared" si="171"/>
        <v>1</v>
      </c>
      <c r="G3513" s="23">
        <f>VLOOKUP(A3513,[1]FloodArchive!$A$2:$P$6000,11,FALSE)</f>
        <v>2</v>
      </c>
      <c r="H3513" s="23">
        <f>VLOOKUP(A3513,[1]FloodArchive!$A$2:$P$6000,12,FALSE)</f>
        <v>0</v>
      </c>
      <c r="I3513" s="36"/>
      <c r="J3513" s="23" t="str">
        <f>VLOOKUP(A3513,[1]FloodArchive!$A$2:$P$6000,13,FALSE)</f>
        <v>Heavy rain</v>
      </c>
      <c r="K3513" s="26">
        <f>VLOOKUP(A3513,[1]FloodArchive!$A$2:$P$6003,14,FALSE)</f>
        <v>1</v>
      </c>
      <c r="L3513" s="23">
        <f>VLOOKUP(A3513,[1]FloodArchive!$A$2:$P$6000,7,FALSE)</f>
        <v>4076.56</v>
      </c>
      <c r="M3513" s="27">
        <f t="shared" si="172"/>
        <v>3.6102938387800423</v>
      </c>
      <c r="N3513" s="23">
        <f>VLOOKUP(A3513,[1]FloodArchive!$A$2:$P$6000,5,FALSE)</f>
        <v>8.9385700000000003</v>
      </c>
      <c r="O3513" s="23">
        <f>VLOOKUP(A3513,[1]FloodArchive!$A$2:$P$6000,6,FALSE)</f>
        <v>44.500399999999999</v>
      </c>
      <c r="P3513" s="33"/>
    </row>
    <row r="3514" spans="1:16" ht="39.950000000000003" customHeight="1" x14ac:dyDescent="0.2">
      <c r="A3514" s="138">
        <f t="shared" si="170"/>
        <v>702</v>
      </c>
      <c r="B3514" s="21" t="str">
        <f>VLOOKUP(A3514,[1]FloodArchive!$A$2:$N$6000,3,FALSE)</f>
        <v>Iran</v>
      </c>
      <c r="C3514" s="22" t="s">
        <v>6558</v>
      </c>
      <c r="D3514" s="24">
        <f>VLOOKUP(A3514,[1]FloodArchive!$A$2:$P$6000,8,FALSE)</f>
        <v>33875</v>
      </c>
      <c r="E3514" s="24">
        <f>VLOOKUP(A3514,[1]FloodArchive!$A$2:$P$6000,9,FALSE)</f>
        <v>33876</v>
      </c>
      <c r="F3514" s="25">
        <f t="shared" si="171"/>
        <v>2</v>
      </c>
      <c r="G3514" s="23">
        <f>VLOOKUP(A3514,[1]FloodArchive!$A$2:$P$6000,11,FALSE)</f>
        <v>0</v>
      </c>
      <c r="H3514" s="23">
        <f>VLOOKUP(A3514,[1]FloodArchive!$A$2:$P$6000,12,FALSE)</f>
        <v>0</v>
      </c>
      <c r="I3514" s="36"/>
      <c r="J3514" s="23" t="str">
        <f>VLOOKUP(A3514,[1]FloodArchive!$A$2:$P$6000,13,FALSE)</f>
        <v>Heavy rain</v>
      </c>
      <c r="K3514" s="26">
        <f>VLOOKUP(A3514,[1]FloodArchive!$A$2:$P$6003,14,FALSE)</f>
        <v>1</v>
      </c>
      <c r="L3514" s="23">
        <f>VLOOKUP(A3514,[1]FloodArchive!$A$2:$P$6000,7,FALSE)</f>
        <v>24061.13</v>
      </c>
      <c r="M3514" s="27">
        <f t="shared" si="172"/>
        <v>4.6823460152280978</v>
      </c>
      <c r="N3514" s="23">
        <f>VLOOKUP(A3514,[1]FloodArchive!$A$2:$P$6000,5,FALSE)</f>
        <v>49.633299999999998</v>
      </c>
      <c r="O3514" s="23">
        <f>VLOOKUP(A3514,[1]FloodArchive!$A$2:$P$6000,6,FALSE)</f>
        <v>37.302799999999998</v>
      </c>
      <c r="P3514" s="33" t="s">
        <v>6559</v>
      </c>
    </row>
    <row r="3515" spans="1:16" ht="39.950000000000003" customHeight="1" x14ac:dyDescent="0.2">
      <c r="A3515" s="138">
        <f t="shared" si="170"/>
        <v>701</v>
      </c>
      <c r="B3515" s="21" t="str">
        <f>VLOOKUP(A3515,[1]FloodArchive!$A$2:$N$6000,3,FALSE)</f>
        <v>El Salvador</v>
      </c>
      <c r="C3515" s="22" t="s">
        <v>6560</v>
      </c>
      <c r="D3515" s="24">
        <f>VLOOKUP(A3515,[1]FloodArchive!$A$2:$P$6000,8,FALSE)</f>
        <v>33875</v>
      </c>
      <c r="E3515" s="24">
        <f>VLOOKUP(A3515,[1]FloodArchive!$A$2:$P$6000,9,FALSE)</f>
        <v>33879</v>
      </c>
      <c r="F3515" s="25">
        <f t="shared" si="171"/>
        <v>5</v>
      </c>
      <c r="G3515" s="23">
        <f>VLOOKUP(A3515,[1]FloodArchive!$A$2:$P$6000,11,FALSE)</f>
        <v>7</v>
      </c>
      <c r="H3515" s="23">
        <f>VLOOKUP(A3515,[1]FloodArchive!$A$2:$P$6000,12,FALSE)</f>
        <v>8000</v>
      </c>
      <c r="I3515" s="36"/>
      <c r="J3515" s="23" t="str">
        <f>VLOOKUP(A3515,[1]FloodArchive!$A$2:$P$6000,13,FALSE)</f>
        <v>Heavy rain</v>
      </c>
      <c r="K3515" s="26">
        <f>VLOOKUP(A3515,[1]FloodArchive!$A$2:$P$6003,14,FALSE)</f>
        <v>1</v>
      </c>
      <c r="L3515" s="23">
        <f>VLOOKUP(A3515,[1]FloodArchive!$A$2:$P$6000,7,FALSE)</f>
        <v>94598.52</v>
      </c>
      <c r="M3515" s="27">
        <f t="shared" si="172"/>
        <v>5.674854346225537</v>
      </c>
      <c r="N3515" s="23">
        <f>VLOOKUP(A3515,[1]FloodArchive!$A$2:$P$6000,5,FALSE)</f>
        <v>-98.344099999999997</v>
      </c>
      <c r="O3515" s="23">
        <f>VLOOKUP(A3515,[1]FloodArchive!$A$2:$P$6000,6,FALSE)</f>
        <v>19.025500000000001</v>
      </c>
      <c r="P3515" s="33"/>
    </row>
    <row r="3516" spans="1:16" ht="39.950000000000003" customHeight="1" x14ac:dyDescent="0.2">
      <c r="A3516" s="138">
        <f t="shared" si="170"/>
        <v>700</v>
      </c>
      <c r="B3516" s="21" t="str">
        <f>VLOOKUP(A3516,[1]FloodArchive!$A$2:$N$6000,3,FALSE)</f>
        <v>France</v>
      </c>
      <c r="C3516" s="22" t="s">
        <v>6561</v>
      </c>
      <c r="D3516" s="24">
        <f>VLOOKUP(A3516,[1]FloodArchive!$A$2:$P$6000,8,FALSE)</f>
        <v>33874</v>
      </c>
      <c r="E3516" s="24">
        <f>VLOOKUP(A3516,[1]FloodArchive!$A$2:$P$6000,9,FALSE)</f>
        <v>33874</v>
      </c>
      <c r="F3516" s="25">
        <f t="shared" si="171"/>
        <v>1</v>
      </c>
      <c r="G3516" s="23">
        <f>VLOOKUP(A3516,[1]FloodArchive!$A$2:$P$6000,11,FALSE)</f>
        <v>3</v>
      </c>
      <c r="H3516" s="23">
        <f>VLOOKUP(A3516,[1]FloodArchive!$A$2:$P$6000,12,FALSE)</f>
        <v>0</v>
      </c>
      <c r="I3516" s="36"/>
      <c r="J3516" s="23" t="str">
        <f>VLOOKUP(A3516,[1]FloodArchive!$A$2:$P$6000,13,FALSE)</f>
        <v>Heavy rain</v>
      </c>
      <c r="K3516" s="26">
        <f>VLOOKUP(A3516,[1]FloodArchive!$A$2:$P$6003,14,FALSE)</f>
        <v>1</v>
      </c>
      <c r="L3516" s="23">
        <f>VLOOKUP(A3516,[1]FloodArchive!$A$2:$P$6000,7,FALSE)</f>
        <v>23383.79</v>
      </c>
      <c r="M3516" s="27">
        <f t="shared" si="172"/>
        <v>4.3689149021504949</v>
      </c>
      <c r="N3516" s="23">
        <f>VLOOKUP(A3516,[1]FloodArchive!$A$2:$P$6000,5,FALSE)</f>
        <v>2.9354499999999999</v>
      </c>
      <c r="O3516" s="23">
        <f>VLOOKUP(A3516,[1]FloodArchive!$A$2:$P$6000,6,FALSE)</f>
        <v>43.160499999999999</v>
      </c>
      <c r="P3516" s="33"/>
    </row>
    <row r="3517" spans="1:16" ht="39.950000000000003" customHeight="1" x14ac:dyDescent="0.2">
      <c r="A3517" s="138">
        <f t="shared" si="170"/>
        <v>699</v>
      </c>
      <c r="B3517" s="21" t="str">
        <f>VLOOKUP(A3517,[1]FloodArchive!$A$2:$N$6000,3,FALSE)</f>
        <v>France</v>
      </c>
      <c r="C3517" s="22" t="s">
        <v>6562</v>
      </c>
      <c r="D3517" s="24">
        <f>VLOOKUP(A3517,[1]FloodArchive!$A$2:$P$6000,8,FALSE)</f>
        <v>33869</v>
      </c>
      <c r="E3517" s="24">
        <f>VLOOKUP(A3517,[1]FloodArchive!$A$2:$P$6000,9,FALSE)</f>
        <v>33869</v>
      </c>
      <c r="F3517" s="25">
        <f t="shared" si="171"/>
        <v>1</v>
      </c>
      <c r="G3517" s="23">
        <f>VLOOKUP(A3517,[1]FloodArchive!$A$2:$P$6000,11,FALSE)</f>
        <v>38</v>
      </c>
      <c r="H3517" s="23">
        <f>VLOOKUP(A3517,[1]FloodArchive!$A$2:$P$6000,12,FALSE)</f>
        <v>2000</v>
      </c>
      <c r="I3517" s="36"/>
      <c r="J3517" s="23" t="str">
        <f>VLOOKUP(A3517,[1]FloodArchive!$A$2:$P$6000,13,FALSE)</f>
        <v>Torrential rain</v>
      </c>
      <c r="K3517" s="26">
        <f>VLOOKUP(A3517,[1]FloodArchive!$A$2:$P$6003,14,FALSE)</f>
        <v>2</v>
      </c>
      <c r="L3517" s="23">
        <f>VLOOKUP(A3517,[1]FloodArchive!$A$2:$P$6000,7,FALSE)</f>
        <v>22746.16</v>
      </c>
      <c r="M3517" s="27">
        <f t="shared" si="172"/>
        <v>4.6579380853792172</v>
      </c>
      <c r="N3517" s="23">
        <f>VLOOKUP(A3517,[1]FloodArchive!$A$2:$P$6000,5,FALSE)</f>
        <v>5.8374699999999997</v>
      </c>
      <c r="O3517" s="23">
        <f>VLOOKUP(A3517,[1]FloodArchive!$A$2:$P$6000,6,FALSE)</f>
        <v>44.515799999999999</v>
      </c>
      <c r="P3517" s="33" t="s">
        <v>6563</v>
      </c>
    </row>
    <row r="3518" spans="1:16" ht="39.950000000000003" customHeight="1" x14ac:dyDescent="0.2">
      <c r="A3518" s="138">
        <f t="shared" si="170"/>
        <v>698</v>
      </c>
      <c r="B3518" s="21" t="str">
        <f>VLOOKUP(A3518,[1]FloodArchive!$A$2:$N$6000,3,FALSE)</f>
        <v>Nigeria</v>
      </c>
      <c r="C3518" s="22" t="s">
        <v>6564</v>
      </c>
      <c r="D3518" s="24">
        <f>VLOOKUP(A3518,[1]FloodArchive!$A$2:$P$6000,8,FALSE)</f>
        <v>33869</v>
      </c>
      <c r="E3518" s="24">
        <f>VLOOKUP(A3518,[1]FloodArchive!$A$2:$P$6000,9,FALSE)</f>
        <v>33870</v>
      </c>
      <c r="F3518" s="25">
        <f t="shared" si="171"/>
        <v>2</v>
      </c>
      <c r="G3518" s="23">
        <f>VLOOKUP(A3518,[1]FloodArchive!$A$2:$P$6000,11,FALSE)</f>
        <v>9</v>
      </c>
      <c r="H3518" s="23">
        <f>VLOOKUP(A3518,[1]FloodArchive!$A$2:$P$6000,12,FALSE)</f>
        <v>13000</v>
      </c>
      <c r="I3518" s="36"/>
      <c r="J3518" s="23" t="str">
        <f>VLOOKUP(A3518,[1]FloodArchive!$A$2:$P$6000,13,FALSE)</f>
        <v>Heavy rain</v>
      </c>
      <c r="K3518" s="26">
        <f>VLOOKUP(A3518,[1]FloodArchive!$A$2:$P$6003,14,FALSE)</f>
        <v>1</v>
      </c>
      <c r="L3518" s="23">
        <f>VLOOKUP(A3518,[1]FloodArchive!$A$2:$P$6000,7,FALSE)</f>
        <v>42369.21</v>
      </c>
      <c r="M3518" s="27">
        <f t="shared" si="172"/>
        <v>4.9280803620525262</v>
      </c>
      <c r="N3518" s="23">
        <f>VLOOKUP(A3518,[1]FloodArchive!$A$2:$P$6000,5,FALSE)</f>
        <v>13.018000000000001</v>
      </c>
      <c r="O3518" s="23">
        <f>VLOOKUP(A3518,[1]FloodArchive!$A$2:$P$6000,6,FALSE)</f>
        <v>10.2805</v>
      </c>
      <c r="P3518" s="33" t="s">
        <v>6565</v>
      </c>
    </row>
    <row r="3519" spans="1:16" ht="39.950000000000003" customHeight="1" x14ac:dyDescent="0.2">
      <c r="A3519" s="138">
        <f t="shared" si="170"/>
        <v>697</v>
      </c>
      <c r="B3519" s="21" t="str">
        <f>VLOOKUP(A3519,[1]FloodArchive!$A$2:$N$6000,3,FALSE)</f>
        <v>UK</v>
      </c>
      <c r="C3519" s="22" t="s">
        <v>6566</v>
      </c>
      <c r="D3519" s="24">
        <f>VLOOKUP(A3519,[1]FloodArchive!$A$2:$P$6000,8,FALSE)</f>
        <v>33868</v>
      </c>
      <c r="E3519" s="24">
        <f>VLOOKUP(A3519,[1]FloodArchive!$A$2:$P$6000,9,FALSE)</f>
        <v>33873</v>
      </c>
      <c r="F3519" s="25">
        <f t="shared" si="171"/>
        <v>6</v>
      </c>
      <c r="G3519" s="23">
        <f>VLOOKUP(A3519,[1]FloodArchive!$A$2:$P$6000,11,FALSE)</f>
        <v>0</v>
      </c>
      <c r="H3519" s="23">
        <f>VLOOKUP(A3519,[1]FloodArchive!$A$2:$P$6000,12,FALSE)</f>
        <v>0</v>
      </c>
      <c r="I3519" s="36"/>
      <c r="J3519" s="23" t="str">
        <f>VLOOKUP(A3519,[1]FloodArchive!$A$2:$P$6000,13,FALSE)</f>
        <v>Heavy rain</v>
      </c>
      <c r="K3519" s="26">
        <f>VLOOKUP(A3519,[1]FloodArchive!$A$2:$P$6003,14,FALSE)</f>
        <v>2</v>
      </c>
      <c r="L3519" s="23">
        <f>VLOOKUP(A3519,[1]FloodArchive!$A$2:$P$6000,7,FALSE)</f>
        <v>111333.72</v>
      </c>
      <c r="M3519" s="27">
        <f t="shared" si="172"/>
        <v>6.1258079664650484</v>
      </c>
      <c r="N3519" s="23">
        <f>VLOOKUP(A3519,[1]FloodArchive!$A$2:$P$6000,5,FALSE)</f>
        <v>-1.62812</v>
      </c>
      <c r="O3519" s="23">
        <f>VLOOKUP(A3519,[1]FloodArchive!$A$2:$P$6000,6,FALSE)</f>
        <v>52.570999999999998</v>
      </c>
      <c r="P3519" s="33" t="s">
        <v>6567</v>
      </c>
    </row>
    <row r="3520" spans="1:16" ht="39.950000000000003" customHeight="1" x14ac:dyDescent="0.2">
      <c r="A3520" s="138">
        <f t="shared" si="170"/>
        <v>696</v>
      </c>
      <c r="B3520" s="21" t="str">
        <f>VLOOKUP(A3520,[1]FloodArchive!$A$2:$N$6000,3,FALSE)</f>
        <v>Ethiopia</v>
      </c>
      <c r="C3520" s="22" t="s">
        <v>6568</v>
      </c>
      <c r="D3520" s="24">
        <f>VLOOKUP(A3520,[1]FloodArchive!$A$2:$P$6000,8,FALSE)</f>
        <v>33867</v>
      </c>
      <c r="E3520" s="24">
        <f>VLOOKUP(A3520,[1]FloodArchive!$A$2:$P$6000,9,FALSE)</f>
        <v>33871</v>
      </c>
      <c r="F3520" s="25">
        <f t="shared" si="171"/>
        <v>5</v>
      </c>
      <c r="G3520" s="23">
        <f>VLOOKUP(A3520,[1]FloodArchive!$A$2:$P$6000,11,FALSE)</f>
        <v>0</v>
      </c>
      <c r="H3520" s="23">
        <f>VLOOKUP(A3520,[1]FloodArchive!$A$2:$P$6000,12,FALSE)</f>
        <v>300</v>
      </c>
      <c r="I3520" s="36"/>
      <c r="J3520" s="23" t="str">
        <f>VLOOKUP(A3520,[1]FloodArchive!$A$2:$P$6000,13,FALSE)</f>
        <v>Heavy rain</v>
      </c>
      <c r="K3520" s="26">
        <f>VLOOKUP(A3520,[1]FloodArchive!$A$2:$P$6003,14,FALSE)</f>
        <v>1</v>
      </c>
      <c r="L3520" s="23">
        <f>VLOOKUP(A3520,[1]FloodArchive!$A$2:$P$6000,7,FALSE)</f>
        <v>87638.04</v>
      </c>
      <c r="M3520" s="27">
        <f t="shared" si="172"/>
        <v>5.6416626604599323</v>
      </c>
      <c r="N3520" s="23">
        <f>VLOOKUP(A3520,[1]FloodArchive!$A$2:$P$6000,5,FALSE)</f>
        <v>35.807099999999998</v>
      </c>
      <c r="O3520" s="23">
        <f>VLOOKUP(A3520,[1]FloodArchive!$A$2:$P$6000,6,FALSE)</f>
        <v>7.1152199999999999</v>
      </c>
      <c r="P3520" s="33"/>
    </row>
    <row r="3521" spans="1:16" ht="39.950000000000003" customHeight="1" x14ac:dyDescent="0.2">
      <c r="A3521" s="138">
        <f t="shared" si="170"/>
        <v>695</v>
      </c>
      <c r="B3521" s="21" t="str">
        <f>VLOOKUP(A3521,[1]FloodArchive!$A$2:$N$6000,3,FALSE)</f>
        <v>Mexico</v>
      </c>
      <c r="C3521" s="22" t="s">
        <v>6569</v>
      </c>
      <c r="D3521" s="24">
        <f>VLOOKUP(A3521,[1]FloodArchive!$A$2:$P$6000,8,FALSE)</f>
        <v>33864</v>
      </c>
      <c r="E3521" s="24">
        <f>VLOOKUP(A3521,[1]FloodArchive!$A$2:$P$6000,9,FALSE)</f>
        <v>33865</v>
      </c>
      <c r="F3521" s="25">
        <f t="shared" si="171"/>
        <v>2</v>
      </c>
      <c r="G3521" s="23">
        <f>VLOOKUP(A3521,[1]FloodArchive!$A$2:$P$6000,11,FALSE)</f>
        <v>2</v>
      </c>
      <c r="H3521" s="23">
        <f>VLOOKUP(A3521,[1]FloodArchive!$A$2:$P$6000,12,FALSE)</f>
        <v>0</v>
      </c>
      <c r="I3521" s="36"/>
      <c r="J3521" s="23" t="str">
        <f>VLOOKUP(A3521,[1]FloodArchive!$A$2:$P$6000,13,FALSE)</f>
        <v>Heavy rain</v>
      </c>
      <c r="K3521" s="26">
        <f>VLOOKUP(A3521,[1]FloodArchive!$A$2:$P$6003,14,FALSE)</f>
        <v>1</v>
      </c>
      <c r="L3521" s="23">
        <f>VLOOKUP(A3521,[1]FloodArchive!$A$2:$P$6000,7,FALSE)</f>
        <v>182383.3</v>
      </c>
      <c r="M3521" s="27">
        <f t="shared" si="172"/>
        <v>5.5620150651284908</v>
      </c>
      <c r="N3521" s="23">
        <f>VLOOKUP(A3521,[1]FloodArchive!$A$2:$P$6000,5,FALSE)</f>
        <v>-90.136300000000006</v>
      </c>
      <c r="O3521" s="23">
        <f>VLOOKUP(A3521,[1]FloodArchive!$A$2:$P$6000,6,FALSE)</f>
        <v>19.354800000000001</v>
      </c>
      <c r="P3521" s="33"/>
    </row>
    <row r="3522" spans="1:16" ht="39.950000000000003" customHeight="1" x14ac:dyDescent="0.2">
      <c r="A3522" s="138">
        <f t="shared" si="170"/>
        <v>694</v>
      </c>
      <c r="B3522" s="21" t="str">
        <f>VLOOKUP(A3522,[1]FloodArchive!$A$2:$N$6000,3,FALSE)</f>
        <v>India</v>
      </c>
      <c r="C3522" s="22" t="s">
        <v>6570</v>
      </c>
      <c r="D3522" s="24">
        <f>VLOOKUP(A3522,[1]FloodArchive!$A$2:$P$6000,8,FALSE)</f>
        <v>33859</v>
      </c>
      <c r="E3522" s="24">
        <f>VLOOKUP(A3522,[1]FloodArchive!$A$2:$P$6000,9,FALSE)</f>
        <v>33928</v>
      </c>
      <c r="F3522" s="25">
        <f t="shared" si="171"/>
        <v>70</v>
      </c>
      <c r="G3522" s="23">
        <f>VLOOKUP(A3522,[1]FloodArchive!$A$2:$P$6000,11,FALSE)</f>
        <v>263</v>
      </c>
      <c r="H3522" s="23">
        <f>VLOOKUP(A3522,[1]FloodArchive!$A$2:$P$6000,12,FALSE)</f>
        <v>20000</v>
      </c>
      <c r="I3522" s="36"/>
      <c r="J3522" s="23" t="str">
        <f>VLOOKUP(A3522,[1]FloodArchive!$A$2:$P$6000,13,FALSE)</f>
        <v>Tropical cyclone</v>
      </c>
      <c r="K3522" s="26">
        <f>VLOOKUP(A3522,[1]FloodArchive!$A$2:$P$6003,14,FALSE)</f>
        <v>2</v>
      </c>
      <c r="L3522" s="23">
        <f>VLOOKUP(A3522,[1]FloodArchive!$A$2:$P$6000,7,FALSE)</f>
        <v>552562.43000000005</v>
      </c>
      <c r="M3522" s="27">
        <f t="shared" si="172"/>
        <v>7.888509388574386</v>
      </c>
      <c r="N3522" s="23">
        <f>VLOOKUP(A3522,[1]FloodArchive!$A$2:$P$6000,5,FALSE)</f>
        <v>78.848699999999994</v>
      </c>
      <c r="O3522" s="23">
        <f>VLOOKUP(A3522,[1]FloodArchive!$A$2:$P$6000,6,FALSE)</f>
        <v>13.0242</v>
      </c>
      <c r="P3522" s="33"/>
    </row>
    <row r="3523" spans="1:16" ht="39.950000000000003" customHeight="1" x14ac:dyDescent="0.2">
      <c r="A3523" s="138">
        <f t="shared" si="170"/>
        <v>693</v>
      </c>
      <c r="B3523" s="21" t="str">
        <f>VLOOKUP(A3523,[1]FloodArchive!$A$2:$N$6000,3,FALSE)</f>
        <v>USA</v>
      </c>
      <c r="C3523" s="22" t="s">
        <v>6571</v>
      </c>
      <c r="D3523" s="24">
        <f>VLOOKUP(A3523,[1]FloodArchive!$A$2:$P$6000,8,FALSE)</f>
        <v>33857</v>
      </c>
      <c r="E3523" s="24">
        <f>VLOOKUP(A3523,[1]FloodArchive!$A$2:$P$6000,9,FALSE)</f>
        <v>33859</v>
      </c>
      <c r="F3523" s="25">
        <f t="shared" si="171"/>
        <v>3</v>
      </c>
      <c r="G3523" s="23">
        <f>VLOOKUP(A3523,[1]FloodArchive!$A$2:$P$6000,11,FALSE)</f>
        <v>3</v>
      </c>
      <c r="H3523" s="23">
        <f>VLOOKUP(A3523,[1]FloodArchive!$A$2:$P$6000,12,FALSE)</f>
        <v>25000</v>
      </c>
      <c r="I3523" s="36">
        <v>500000000</v>
      </c>
      <c r="J3523" s="23" t="str">
        <f>VLOOKUP(A3523,[1]FloodArchive!$A$2:$P$6000,13,FALSE)</f>
        <v>Tropical cyclone</v>
      </c>
      <c r="K3523" s="26">
        <f>VLOOKUP(A3523,[1]FloodArchive!$A$2:$P$6003,14,FALSE)</f>
        <v>1</v>
      </c>
      <c r="L3523" s="23">
        <f>VLOOKUP(A3523,[1]FloodArchive!$A$2:$P$6000,7,FALSE)</f>
        <v>2901.55</v>
      </c>
      <c r="M3523" s="27">
        <f t="shared" si="172"/>
        <v>3.9397513135206075</v>
      </c>
      <c r="N3523" s="23">
        <f>VLOOKUP(A3523,[1]FloodArchive!$A$2:$P$6000,5,FALSE)</f>
        <v>-159.53899999999999</v>
      </c>
      <c r="O3523" s="23">
        <f>VLOOKUP(A3523,[1]FloodArchive!$A$2:$P$6000,6,FALSE)</f>
        <v>22.064</v>
      </c>
      <c r="P3523" s="33" t="s">
        <v>6572</v>
      </c>
    </row>
    <row r="3524" spans="1:16" ht="39.950000000000003" customHeight="1" x14ac:dyDescent="0.2">
      <c r="A3524" s="138">
        <f t="shared" si="170"/>
        <v>692</v>
      </c>
      <c r="B3524" s="21" t="str">
        <f>VLOOKUP(A3524,[1]FloodArchive!$A$2:$N$6000,3,FALSE)</f>
        <v>Pakistan</v>
      </c>
      <c r="C3524" s="22" t="s">
        <v>6573</v>
      </c>
      <c r="D3524" s="24">
        <f>VLOOKUP(A3524,[1]FloodArchive!$A$2:$P$6000,8,FALSE)</f>
        <v>33855</v>
      </c>
      <c r="E3524" s="24">
        <f>VLOOKUP(A3524,[1]FloodArchive!$A$2:$P$6000,9,FALSE)</f>
        <v>33865</v>
      </c>
      <c r="F3524" s="25">
        <f t="shared" si="171"/>
        <v>11</v>
      </c>
      <c r="G3524" s="23">
        <f>VLOOKUP(A3524,[1]FloodArchive!$A$2:$P$6000,11,FALSE)</f>
        <v>2750</v>
      </c>
      <c r="H3524" s="23">
        <f>VLOOKUP(A3524,[1]FloodArchive!$A$2:$P$6000,12,FALSE)</f>
        <v>3000000</v>
      </c>
      <c r="I3524" s="36">
        <v>2400000000</v>
      </c>
      <c r="J3524" s="23" t="str">
        <f>VLOOKUP(A3524,[1]FloodArchive!$A$2:$P$6000,13,FALSE)</f>
        <v>Monsoonal rain</v>
      </c>
      <c r="K3524" s="26">
        <f>VLOOKUP(A3524,[1]FloodArchive!$A$2:$P$6003,14,FALSE)</f>
        <v>2</v>
      </c>
      <c r="L3524" s="23">
        <f>VLOOKUP(A3524,[1]FloodArchive!$A$2:$P$6000,7,FALSE)</f>
        <v>873375.01</v>
      </c>
      <c r="M3524" s="27">
        <f t="shared" si="172"/>
        <v>7.2836234420572064</v>
      </c>
      <c r="N3524" s="23">
        <f>VLOOKUP(A3524,[1]FloodArchive!$A$2:$P$6000,5,FALSE)</f>
        <v>79.067999999999998</v>
      </c>
      <c r="O3524" s="23">
        <f>VLOOKUP(A3524,[1]FloodArchive!$A$2:$P$6000,6,FALSE)</f>
        <v>28.390699999999999</v>
      </c>
      <c r="P3524" s="33" t="s">
        <v>6574</v>
      </c>
    </row>
    <row r="3525" spans="1:16" ht="39.950000000000003" customHeight="1" x14ac:dyDescent="0.2">
      <c r="A3525" s="138">
        <f t="shared" si="170"/>
        <v>691</v>
      </c>
      <c r="B3525" s="21" t="str">
        <f>VLOOKUP(A3525,[1]FloodArchive!$A$2:$N$6000,3,FALSE)</f>
        <v>Russia</v>
      </c>
      <c r="C3525" s="22" t="s">
        <v>6575</v>
      </c>
      <c r="D3525" s="24">
        <f>VLOOKUP(A3525,[1]FloodArchive!$A$2:$P$6000,8,FALSE)</f>
        <v>33852</v>
      </c>
      <c r="E3525" s="24">
        <f>VLOOKUP(A3525,[1]FloodArchive!$A$2:$P$6000,9,FALSE)</f>
        <v>33863</v>
      </c>
      <c r="F3525" s="25">
        <f t="shared" si="171"/>
        <v>12</v>
      </c>
      <c r="G3525" s="23">
        <f>VLOOKUP(A3525,[1]FloodArchive!$A$2:$P$6000,11,FALSE)</f>
        <v>0</v>
      </c>
      <c r="H3525" s="23">
        <f>VLOOKUP(A3525,[1]FloodArchive!$A$2:$P$6000,12,FALSE)</f>
        <v>180</v>
      </c>
      <c r="I3525" s="36"/>
      <c r="J3525" s="23" t="str">
        <f>VLOOKUP(A3525,[1]FloodArchive!$A$2:$P$6000,13,FALSE)</f>
        <v>Heavy rain</v>
      </c>
      <c r="K3525" s="26">
        <f>VLOOKUP(A3525,[1]FloodArchive!$A$2:$P$6003,14,FALSE)</f>
        <v>1</v>
      </c>
      <c r="L3525" s="23">
        <f>VLOOKUP(A3525,[1]FloodArchive!$A$2:$P$6000,7,FALSE)</f>
        <v>72751.92</v>
      </c>
      <c r="M3525" s="27">
        <f t="shared" si="172"/>
        <v>5.9410257053468358</v>
      </c>
      <c r="N3525" s="23">
        <f>VLOOKUP(A3525,[1]FloodArchive!$A$2:$P$6000,5,FALSE)</f>
        <v>134.31</v>
      </c>
      <c r="O3525" s="23">
        <f>VLOOKUP(A3525,[1]FloodArchive!$A$2:$P$6000,6,FALSE)</f>
        <v>44.293700000000001</v>
      </c>
      <c r="P3525" s="33" t="s">
        <v>6576</v>
      </c>
    </row>
    <row r="3526" spans="1:16" ht="39.950000000000003" customHeight="1" x14ac:dyDescent="0.2">
      <c r="A3526" s="138">
        <f t="shared" si="170"/>
        <v>690</v>
      </c>
      <c r="B3526" s="21" t="str">
        <f>VLOOKUP(A3526,[1]FloodArchive!$A$2:$N$6000,3,FALSE)</f>
        <v>Afghanistan</v>
      </c>
      <c r="C3526" s="22" t="s">
        <v>6577</v>
      </c>
      <c r="D3526" s="24">
        <f>VLOOKUP(A3526,[1]FloodArchive!$A$2:$P$6000,8,FALSE)</f>
        <v>33850</v>
      </c>
      <c r="E3526" s="24">
        <f>VLOOKUP(A3526,[1]FloodArchive!$A$2:$P$6000,9,FALSE)</f>
        <v>33850</v>
      </c>
      <c r="F3526" s="25">
        <f t="shared" si="171"/>
        <v>1</v>
      </c>
      <c r="G3526" s="23">
        <f>VLOOKUP(A3526,[1]FloodArchive!$A$2:$P$6000,11,FALSE)</f>
        <v>3000</v>
      </c>
      <c r="H3526" s="23">
        <f>VLOOKUP(A3526,[1]FloodArchive!$A$2:$P$6000,12,FALSE)</f>
        <v>4000</v>
      </c>
      <c r="I3526" s="36"/>
      <c r="J3526" s="23" t="str">
        <f>VLOOKUP(A3526,[1]FloodArchive!$A$2:$P$6000,13,FALSE)</f>
        <v>Monsoonal rain</v>
      </c>
      <c r="K3526" s="26">
        <f>VLOOKUP(A3526,[1]FloodArchive!$A$2:$P$6003,14,FALSE)</f>
        <v>1</v>
      </c>
      <c r="L3526" s="23">
        <f>VLOOKUP(A3526,[1]FloodArchive!$A$2:$P$6000,7,FALSE)</f>
        <v>47999</v>
      </c>
      <c r="M3526" s="27">
        <f t="shared" si="172"/>
        <v>4.6812321894796316</v>
      </c>
      <c r="N3526" s="23">
        <f>VLOOKUP(A3526,[1]FloodArchive!$A$2:$P$6000,5,FALSE)</f>
        <v>69.885499999999993</v>
      </c>
      <c r="O3526" s="23">
        <f>VLOOKUP(A3526,[1]FloodArchive!$A$2:$P$6000,6,FALSE)</f>
        <v>35.096800000000002</v>
      </c>
      <c r="P3526" s="33" t="s">
        <v>6578</v>
      </c>
    </row>
    <row r="3527" spans="1:16" ht="39.950000000000003" customHeight="1" x14ac:dyDescent="0.2">
      <c r="A3527" s="138">
        <f t="shared" si="170"/>
        <v>689</v>
      </c>
      <c r="B3527" s="21" t="str">
        <f>VLOOKUP(A3527,[1]FloodArchive!$A$2:$N$6000,3,FALSE)</f>
        <v>Indonesia</v>
      </c>
      <c r="C3527" s="22" t="s">
        <v>6579</v>
      </c>
      <c r="D3527" s="24">
        <f>VLOOKUP(A3527,[1]FloodArchive!$A$2:$P$6000,8,FALSE)</f>
        <v>33849</v>
      </c>
      <c r="E3527" s="24">
        <f>VLOOKUP(A3527,[1]FloodArchive!$A$2:$P$6000,9,FALSE)</f>
        <v>33892</v>
      </c>
      <c r="F3527" s="25">
        <f t="shared" si="171"/>
        <v>44</v>
      </c>
      <c r="G3527" s="23">
        <f>VLOOKUP(A3527,[1]FloodArchive!$A$2:$P$6000,11,FALSE)</f>
        <v>70</v>
      </c>
      <c r="H3527" s="23">
        <f>VLOOKUP(A3527,[1]FloodArchive!$A$2:$P$6000,12,FALSE)</f>
        <v>15000</v>
      </c>
      <c r="I3527" s="36"/>
      <c r="J3527" s="23" t="str">
        <f>VLOOKUP(A3527,[1]FloodArchive!$A$2:$P$6000,13,FALSE)</f>
        <v>Heavy rain</v>
      </c>
      <c r="K3527" s="26">
        <f>VLOOKUP(A3527,[1]FloodArchive!$A$2:$P$6003,14,FALSE)</f>
        <v>1</v>
      </c>
      <c r="L3527" s="23">
        <f>VLOOKUP(A3527,[1]FloodArchive!$A$2:$P$6000,7,FALSE)</f>
        <v>98559.77</v>
      </c>
      <c r="M3527" s="27">
        <f t="shared" si="172"/>
        <v>6.6371523578340605</v>
      </c>
      <c r="N3527" s="23">
        <f>VLOOKUP(A3527,[1]FloodArchive!$A$2:$P$6000,5,FALSE)</f>
        <v>111.708</v>
      </c>
      <c r="O3527" s="23">
        <f>VLOOKUP(A3527,[1]FloodArchive!$A$2:$P$6000,6,FALSE)</f>
        <v>-7.5845099999999999</v>
      </c>
      <c r="P3527" s="33" t="s">
        <v>5125</v>
      </c>
    </row>
    <row r="3528" spans="1:16" ht="39.950000000000003" customHeight="1" x14ac:dyDescent="0.2">
      <c r="A3528" s="138">
        <f t="shared" si="170"/>
        <v>688</v>
      </c>
      <c r="B3528" s="21" t="str">
        <f>VLOOKUP(A3528,[1]FloodArchive!$A$2:$N$6000,3,FALSE)</f>
        <v>Nicaragua</v>
      </c>
      <c r="C3528" s="22" t="s">
        <v>6580</v>
      </c>
      <c r="D3528" s="24">
        <f>VLOOKUP(A3528,[1]FloodArchive!$A$2:$P$6000,8,FALSE)</f>
        <v>33848</v>
      </c>
      <c r="E3528" s="24">
        <f>VLOOKUP(A3528,[1]FloodArchive!$A$2:$P$6000,9,FALSE)</f>
        <v>33848</v>
      </c>
      <c r="F3528" s="25">
        <f t="shared" si="171"/>
        <v>1</v>
      </c>
      <c r="G3528" s="23">
        <f>VLOOKUP(A3528,[1]FloodArchive!$A$2:$P$6000,11,FALSE)</f>
        <v>100</v>
      </c>
      <c r="H3528" s="23">
        <f>VLOOKUP(A3528,[1]FloodArchive!$A$2:$P$6000,12,FALSE)</f>
        <v>16000</v>
      </c>
      <c r="I3528" s="36">
        <v>5000000</v>
      </c>
      <c r="J3528" s="23" t="str">
        <f>VLOOKUP(A3528,[1]FloodArchive!$A$2:$P$6000,13,FALSE)</f>
        <v>Tidal surge</v>
      </c>
      <c r="K3528" s="26">
        <f>VLOOKUP(A3528,[1]FloodArchive!$A$2:$P$6003,14,FALSE)</f>
        <v>1</v>
      </c>
      <c r="L3528" s="23">
        <f>VLOOKUP(A3528,[1]FloodArchive!$A$2:$P$6000,7,FALSE)</f>
        <v>12149.78</v>
      </c>
      <c r="M3528" s="27">
        <f t="shared" si="172"/>
        <v>4.0845684140947389</v>
      </c>
      <c r="N3528" s="23">
        <f>VLOOKUP(A3528,[1]FloodArchive!$A$2:$P$6000,5,FALSE)</f>
        <v>-86.6267</v>
      </c>
      <c r="O3528" s="23">
        <f>VLOOKUP(A3528,[1]FloodArchive!$A$2:$P$6000,6,FALSE)</f>
        <v>12.0739</v>
      </c>
      <c r="P3528" s="33" t="s">
        <v>6581</v>
      </c>
    </row>
    <row r="3529" spans="1:16" ht="39.950000000000003" customHeight="1" x14ac:dyDescent="0.2">
      <c r="A3529" s="138">
        <f t="shared" si="170"/>
        <v>687</v>
      </c>
      <c r="B3529" s="21" t="str">
        <f>VLOOKUP(A3529,[1]FloodArchive!$A$2:$N$6000,3,FALSE)</f>
        <v>Australia</v>
      </c>
      <c r="C3529" s="22" t="s">
        <v>6582</v>
      </c>
      <c r="D3529" s="24">
        <f>VLOOKUP(A3529,[1]FloodArchive!$A$2:$P$6000,8,FALSE)</f>
        <v>33846</v>
      </c>
      <c r="E3529" s="24">
        <f>VLOOKUP(A3529,[1]FloodArchive!$A$2:$P$6000,9,FALSE)</f>
        <v>33846</v>
      </c>
      <c r="F3529" s="25">
        <f t="shared" si="171"/>
        <v>1</v>
      </c>
      <c r="G3529" s="23">
        <f>VLOOKUP(A3529,[1]FloodArchive!$A$2:$P$6000,11,FALSE)</f>
        <v>2</v>
      </c>
      <c r="H3529" s="23">
        <f>VLOOKUP(A3529,[1]FloodArchive!$A$2:$P$6000,12,FALSE)</f>
        <v>0</v>
      </c>
      <c r="I3529" s="36"/>
      <c r="J3529" s="23" t="str">
        <f>VLOOKUP(A3529,[1]FloodArchive!$A$2:$P$6000,13,FALSE)</f>
        <v>Torrential rain</v>
      </c>
      <c r="K3529" s="26">
        <f>VLOOKUP(A3529,[1]FloodArchive!$A$2:$P$6003,14,FALSE)</f>
        <v>2</v>
      </c>
      <c r="L3529" s="23">
        <f>VLOOKUP(A3529,[1]FloodArchive!$A$2:$P$6000,7,FALSE)</f>
        <v>12878.07</v>
      </c>
      <c r="M3529" s="27">
        <f t="shared" si="172"/>
        <v>4.410880777076331</v>
      </c>
      <c r="N3529" s="23">
        <f>VLOOKUP(A3529,[1]FloodArchive!$A$2:$P$6000,5,FALSE)</f>
        <v>138.96600000000001</v>
      </c>
      <c r="O3529" s="23">
        <f>VLOOKUP(A3529,[1]FloodArchive!$A$2:$P$6000,6,FALSE)</f>
        <v>-34.868699999999997</v>
      </c>
      <c r="P3529" s="33" t="s">
        <v>6583</v>
      </c>
    </row>
    <row r="3530" spans="1:16" ht="39.950000000000003" customHeight="1" x14ac:dyDescent="0.2">
      <c r="A3530" s="138">
        <f t="shared" si="170"/>
        <v>686</v>
      </c>
      <c r="B3530" s="21" t="str">
        <f>VLOOKUP(A3530,[1]FloodArchive!$A$2:$N$6000,3,FALSE)</f>
        <v>China</v>
      </c>
      <c r="C3530" s="22" t="s">
        <v>6584</v>
      </c>
      <c r="D3530" s="24">
        <f>VLOOKUP(A3530,[1]FloodArchive!$A$2:$P$6000,8,FALSE)</f>
        <v>33845</v>
      </c>
      <c r="E3530" s="24">
        <f>VLOOKUP(A3530,[1]FloodArchive!$A$2:$P$6000,9,FALSE)</f>
        <v>33849</v>
      </c>
      <c r="F3530" s="25">
        <f t="shared" si="171"/>
        <v>5</v>
      </c>
      <c r="G3530" s="23">
        <f>VLOOKUP(A3530,[1]FloodArchive!$A$2:$P$6000,11,FALSE)</f>
        <v>168</v>
      </c>
      <c r="H3530" s="23">
        <f>VLOOKUP(A3530,[1]FloodArchive!$A$2:$P$6000,12,FALSE)</f>
        <v>5000000</v>
      </c>
      <c r="I3530" s="36">
        <v>350000000</v>
      </c>
      <c r="J3530" s="23" t="str">
        <f>VLOOKUP(A3530,[1]FloodArchive!$A$2:$P$6000,13,FALSE)</f>
        <v>Heavy rain</v>
      </c>
      <c r="K3530" s="26">
        <f>VLOOKUP(A3530,[1]FloodArchive!$A$2:$P$6003,14,FALSE)</f>
        <v>1</v>
      </c>
      <c r="L3530" s="23">
        <f>VLOOKUP(A3530,[1]FloodArchive!$A$2:$P$6000,7,FALSE)</f>
        <v>166182.76999999999</v>
      </c>
      <c r="M3530" s="27">
        <f t="shared" si="172"/>
        <v>5.9195559980210133</v>
      </c>
      <c r="N3530" s="23">
        <f>VLOOKUP(A3530,[1]FloodArchive!$A$2:$P$6000,5,FALSE)</f>
        <v>119.806</v>
      </c>
      <c r="O3530" s="23">
        <f>VLOOKUP(A3530,[1]FloodArchive!$A$2:$P$6000,6,FALSE)</f>
        <v>27.831299999999999</v>
      </c>
      <c r="P3530" s="33" t="s">
        <v>6585</v>
      </c>
    </row>
    <row r="3531" spans="1:16" ht="39.950000000000003" customHeight="1" x14ac:dyDescent="0.2">
      <c r="A3531" s="138">
        <f t="shared" ref="A3531:A3594" si="173">A3532+1</f>
        <v>685</v>
      </c>
      <c r="B3531" s="21" t="str">
        <f>VLOOKUP(A3531,[1]FloodArchive!$A$2:$N$6000,3,FALSE)</f>
        <v>Guam</v>
      </c>
      <c r="C3531" s="22">
        <v>0</v>
      </c>
      <c r="D3531" s="24">
        <f>VLOOKUP(A3531,[1]FloodArchive!$A$2:$P$6000,8,FALSE)</f>
        <v>33844</v>
      </c>
      <c r="E3531" s="24">
        <f>VLOOKUP(A3531,[1]FloodArchive!$A$2:$P$6000,9,FALSE)</f>
        <v>33844</v>
      </c>
      <c r="F3531" s="25">
        <f t="shared" si="171"/>
        <v>1</v>
      </c>
      <c r="G3531" s="23">
        <f>VLOOKUP(A3531,[1]FloodArchive!$A$2:$P$6000,11,FALSE)</f>
        <v>0</v>
      </c>
      <c r="H3531" s="23">
        <f>VLOOKUP(A3531,[1]FloodArchive!$A$2:$P$6000,12,FALSE)</f>
        <v>0</v>
      </c>
      <c r="I3531" s="36"/>
      <c r="J3531" s="23" t="str">
        <f>VLOOKUP(A3531,[1]FloodArchive!$A$2:$P$6000,13,FALSE)</f>
        <v>Tropical cyclone</v>
      </c>
      <c r="K3531" s="26">
        <f>VLOOKUP(A3531,[1]FloodArchive!$A$2:$P$6003,14,FALSE)</f>
        <v>1</v>
      </c>
      <c r="L3531" s="23">
        <f>VLOOKUP(A3531,[1]FloodArchive!$A$2:$P$6000,7,FALSE)</f>
        <v>516.36</v>
      </c>
      <c r="M3531" s="27">
        <f t="shared" si="172"/>
        <v>2.7129525921301805</v>
      </c>
      <c r="N3531" s="23">
        <f>VLOOKUP(A3531,[1]FloodArchive!$A$2:$P$6000,5,FALSE)</f>
        <v>144.78700000000001</v>
      </c>
      <c r="O3531" s="23">
        <f>VLOOKUP(A3531,[1]FloodArchive!$A$2:$P$6000,6,FALSE)</f>
        <v>13.4496</v>
      </c>
      <c r="P3531" s="33"/>
    </row>
    <row r="3532" spans="1:16" ht="39.950000000000003" customHeight="1" x14ac:dyDescent="0.2">
      <c r="A3532" s="138">
        <f t="shared" si="173"/>
        <v>684</v>
      </c>
      <c r="B3532" s="21" t="str">
        <f>VLOOKUP(A3532,[1]FloodArchive!$A$2:$N$6000,3,FALSE)</f>
        <v>USA</v>
      </c>
      <c r="C3532" s="22" t="s">
        <v>6586</v>
      </c>
      <c r="D3532" s="24">
        <f>VLOOKUP(A3532,[1]FloodArchive!$A$2:$P$6000,8,FALSE)</f>
        <v>33842</v>
      </c>
      <c r="E3532" s="24">
        <f>VLOOKUP(A3532,[1]FloodArchive!$A$2:$P$6000,9,FALSE)</f>
        <v>33843</v>
      </c>
      <c r="F3532" s="25">
        <f t="shared" si="171"/>
        <v>2</v>
      </c>
      <c r="G3532" s="23">
        <f>VLOOKUP(A3532,[1]FloodArchive!$A$2:$P$6000,11,FALSE)</f>
        <v>20</v>
      </c>
      <c r="H3532" s="23">
        <f>VLOOKUP(A3532,[1]FloodArchive!$A$2:$P$6000,12,FALSE)</f>
        <v>1800000</v>
      </c>
      <c r="I3532" s="36">
        <v>20000000000</v>
      </c>
      <c r="J3532" s="23" t="str">
        <f>VLOOKUP(A3532,[1]FloodArchive!$A$2:$P$6000,13,FALSE)</f>
        <v>Extra-tropical cyclone</v>
      </c>
      <c r="K3532" s="26">
        <f>VLOOKUP(A3532,[1]FloodArchive!$A$2:$P$6003,14,FALSE)</f>
        <v>1</v>
      </c>
      <c r="L3532" s="23">
        <f>VLOOKUP(A3532,[1]FloodArchive!$A$2:$P$6000,7,FALSE)</f>
        <v>68137.19</v>
      </c>
      <c r="M3532" s="27">
        <f t="shared" si="172"/>
        <v>5.1344142148186753</v>
      </c>
      <c r="N3532" s="23">
        <f>VLOOKUP(A3532,[1]FloodArchive!$A$2:$P$6000,5,FALSE)</f>
        <v>-81.349999999999994</v>
      </c>
      <c r="O3532" s="23">
        <f>VLOOKUP(A3532,[1]FloodArchive!$A$2:$P$6000,6,FALSE)</f>
        <v>26.306100000000001</v>
      </c>
      <c r="P3532" s="33"/>
    </row>
    <row r="3533" spans="1:16" ht="39.950000000000003" customHeight="1" x14ac:dyDescent="0.2">
      <c r="A3533" s="138">
        <f t="shared" si="173"/>
        <v>683</v>
      </c>
      <c r="B3533" s="21" t="str">
        <f>VLOOKUP(A3533,[1]FloodArchive!$A$2:$N$6000,3,FALSE)</f>
        <v>Sudan</v>
      </c>
      <c r="C3533" s="22" t="s">
        <v>6587</v>
      </c>
      <c r="D3533" s="24">
        <f>VLOOKUP(A3533,[1]FloodArchive!$A$2:$P$6000,8,FALSE)</f>
        <v>33839</v>
      </c>
      <c r="E3533" s="24">
        <f>VLOOKUP(A3533,[1]FloodArchive!$A$2:$P$6000,9,FALSE)</f>
        <v>33847</v>
      </c>
      <c r="F3533" s="25">
        <f t="shared" si="171"/>
        <v>9</v>
      </c>
      <c r="G3533" s="23">
        <f>VLOOKUP(A3533,[1]FloodArchive!$A$2:$P$6000,11,FALSE)</f>
        <v>4</v>
      </c>
      <c r="H3533" s="23">
        <f>VLOOKUP(A3533,[1]FloodArchive!$A$2:$P$6000,12,FALSE)</f>
        <v>1600</v>
      </c>
      <c r="I3533" s="36"/>
      <c r="J3533" s="23" t="str">
        <f>VLOOKUP(A3533,[1]FloodArchive!$A$2:$P$6000,13,FALSE)</f>
        <v>Heavy rain</v>
      </c>
      <c r="K3533" s="26">
        <f>VLOOKUP(A3533,[1]FloodArchive!$A$2:$P$6003,14,FALSE)</f>
        <v>1</v>
      </c>
      <c r="L3533" s="23">
        <f>VLOOKUP(A3533,[1]FloodArchive!$A$2:$P$6000,7,FALSE)</f>
        <v>741567.54</v>
      </c>
      <c r="M3533" s="27">
        <f t="shared" si="172"/>
        <v>6.8243932209918787</v>
      </c>
      <c r="N3533" s="23">
        <f>VLOOKUP(A3533,[1]FloodArchive!$A$2:$P$6000,5,FALSE)</f>
        <v>34.1325</v>
      </c>
      <c r="O3533" s="23">
        <f>VLOOKUP(A3533,[1]FloodArchive!$A$2:$P$6000,6,FALSE)</f>
        <v>17.4541</v>
      </c>
      <c r="P3533" s="33" t="s">
        <v>6588</v>
      </c>
    </row>
    <row r="3534" spans="1:16" ht="39.950000000000003" customHeight="1" x14ac:dyDescent="0.2">
      <c r="A3534" s="138">
        <f t="shared" si="173"/>
        <v>682</v>
      </c>
      <c r="B3534" s="21" t="str">
        <f>VLOOKUP(A3534,[1]FloodArchive!$A$2:$N$6000,3,FALSE)</f>
        <v>Mexico</v>
      </c>
      <c r="C3534" s="22" t="s">
        <v>6589</v>
      </c>
      <c r="D3534" s="24">
        <f>VLOOKUP(A3534,[1]FloodArchive!$A$2:$P$6000,8,FALSE)</f>
        <v>33839</v>
      </c>
      <c r="E3534" s="24">
        <f>VLOOKUP(A3534,[1]FloodArchive!$A$2:$P$6000,9,FALSE)</f>
        <v>33839</v>
      </c>
      <c r="F3534" s="25">
        <f t="shared" si="171"/>
        <v>1</v>
      </c>
      <c r="G3534" s="23">
        <f>VLOOKUP(A3534,[1]FloodArchive!$A$2:$P$6000,11,FALSE)</f>
        <v>3</v>
      </c>
      <c r="H3534" s="23">
        <f>VLOOKUP(A3534,[1]FloodArchive!$A$2:$P$6000,12,FALSE)</f>
        <v>10000</v>
      </c>
      <c r="I3534" s="36">
        <v>3000000</v>
      </c>
      <c r="J3534" s="23" t="str">
        <f>VLOOKUP(A3534,[1]FloodArchive!$A$2:$P$6000,13,FALSE)</f>
        <v>Extra-tropical cyclone</v>
      </c>
      <c r="K3534" s="26">
        <f>VLOOKUP(A3534,[1]FloodArchive!$A$2:$P$6003,14,FALSE)</f>
        <v>1</v>
      </c>
      <c r="L3534" s="23">
        <f>VLOOKUP(A3534,[1]FloodArchive!$A$2:$P$6000,7,FALSE)</f>
        <v>85944.59</v>
      </c>
      <c r="M3534" s="27">
        <f t="shared" si="172"/>
        <v>4.9342185441167974</v>
      </c>
      <c r="N3534" s="23">
        <f>VLOOKUP(A3534,[1]FloodArchive!$A$2:$P$6000,5,FALSE)</f>
        <v>-111.562</v>
      </c>
      <c r="O3534" s="23">
        <f>VLOOKUP(A3534,[1]FloodArchive!$A$2:$P$6000,6,FALSE)</f>
        <v>25.455400000000001</v>
      </c>
      <c r="P3534" s="33" t="s">
        <v>6590</v>
      </c>
    </row>
    <row r="3535" spans="1:16" ht="39.950000000000003" customHeight="1" x14ac:dyDescent="0.2">
      <c r="A3535" s="138">
        <f t="shared" si="173"/>
        <v>681</v>
      </c>
      <c r="B3535" s="21" t="str">
        <f>VLOOKUP(A3535,[1]FloodArchive!$A$2:$N$6000,3,FALSE)</f>
        <v>China</v>
      </c>
      <c r="C3535" s="22" t="s">
        <v>6591</v>
      </c>
      <c r="D3535" s="24">
        <f>VLOOKUP(A3535,[1]FloodArchive!$A$2:$P$6000,8,FALSE)</f>
        <v>33832</v>
      </c>
      <c r="E3535" s="24">
        <f>VLOOKUP(A3535,[1]FloodArchive!$A$2:$P$6000,9,FALSE)</f>
        <v>33838</v>
      </c>
      <c r="F3535" s="25">
        <f t="shared" si="171"/>
        <v>7</v>
      </c>
      <c r="G3535" s="23">
        <f>VLOOKUP(A3535,[1]FloodArchive!$A$2:$P$6000,11,FALSE)</f>
        <v>6</v>
      </c>
      <c r="H3535" s="23">
        <f>VLOOKUP(A3535,[1]FloodArchive!$A$2:$P$6000,12,FALSE)</f>
        <v>0</v>
      </c>
      <c r="I3535" s="36"/>
      <c r="J3535" s="23" t="str">
        <f>VLOOKUP(A3535,[1]FloodArchive!$A$2:$P$6000,13,FALSE)</f>
        <v>Tropical cyclone</v>
      </c>
      <c r="K3535" s="26">
        <f>VLOOKUP(A3535,[1]FloodArchive!$A$2:$P$6003,14,FALSE)</f>
        <v>1</v>
      </c>
      <c r="L3535" s="23">
        <f>VLOOKUP(A3535,[1]FloodArchive!$A$2:$P$6000,7,FALSE)</f>
        <v>33606.68</v>
      </c>
      <c r="M3535" s="27">
        <f t="shared" si="172"/>
        <v>5.3715236507015849</v>
      </c>
      <c r="N3535" s="23">
        <f>VLOOKUP(A3535,[1]FloodArchive!$A$2:$P$6000,5,FALSE)</f>
        <v>115.901</v>
      </c>
      <c r="O3535" s="23">
        <f>VLOOKUP(A3535,[1]FloodArchive!$A$2:$P$6000,6,FALSE)</f>
        <v>23.6313</v>
      </c>
      <c r="P3535" s="33" t="s">
        <v>6592</v>
      </c>
    </row>
    <row r="3536" spans="1:16" ht="39.950000000000003" customHeight="1" x14ac:dyDescent="0.2">
      <c r="A3536" s="138">
        <f t="shared" si="173"/>
        <v>680</v>
      </c>
      <c r="B3536" s="21" t="str">
        <f>VLOOKUP(A3536,[1]FloodArchive!$A$2:$N$6000,3,FALSE)</f>
        <v>Philippines</v>
      </c>
      <c r="C3536" s="22" t="s">
        <v>6593</v>
      </c>
      <c r="D3536" s="24">
        <f>VLOOKUP(A3536,[1]FloodArchive!$A$2:$P$6000,8,FALSE)</f>
        <v>33830</v>
      </c>
      <c r="E3536" s="24">
        <f>VLOOKUP(A3536,[1]FloodArchive!$A$2:$P$6000,9,FALSE)</f>
        <v>33876</v>
      </c>
      <c r="F3536" s="25">
        <f t="shared" si="171"/>
        <v>47</v>
      </c>
      <c r="G3536" s="23">
        <f>VLOOKUP(A3536,[1]FloodArchive!$A$2:$P$6000,11,FALSE)</f>
        <v>45</v>
      </c>
      <c r="H3536" s="23">
        <f>VLOOKUP(A3536,[1]FloodArchive!$A$2:$P$6000,12,FALSE)</f>
        <v>250000</v>
      </c>
      <c r="I3536" s="36">
        <v>56000000</v>
      </c>
      <c r="J3536" s="23" t="str">
        <f>VLOOKUP(A3536,[1]FloodArchive!$A$2:$P$6000,13,FALSE)</f>
        <v>Tropical cyclone</v>
      </c>
      <c r="K3536" s="26">
        <f>VLOOKUP(A3536,[1]FloodArchive!$A$2:$P$6003,14,FALSE)</f>
        <v>2</v>
      </c>
      <c r="L3536" s="23">
        <f>VLOOKUP(A3536,[1]FloodArchive!$A$2:$P$6000,7,FALSE)</f>
        <v>70409.78</v>
      </c>
      <c r="M3536" s="27">
        <f t="shared" si="172"/>
        <v>6.8207608409383305</v>
      </c>
      <c r="N3536" s="23">
        <f>VLOOKUP(A3536,[1]FloodArchive!$A$2:$P$6000,5,FALSE)</f>
        <v>121.124</v>
      </c>
      <c r="O3536" s="23">
        <f>VLOOKUP(A3536,[1]FloodArchive!$A$2:$P$6000,6,FALSE)</f>
        <v>17.032599999999999</v>
      </c>
      <c r="P3536" s="33" t="s">
        <v>6594</v>
      </c>
    </row>
    <row r="3537" spans="1:16" ht="39.950000000000003" customHeight="1" x14ac:dyDescent="0.2">
      <c r="A3537" s="138">
        <f t="shared" si="173"/>
        <v>679</v>
      </c>
      <c r="B3537" s="21" t="str">
        <f>VLOOKUP(A3537,[1]FloodArchive!$A$2:$N$6000,3,FALSE)</f>
        <v>Pakistan</v>
      </c>
      <c r="C3537" s="22" t="s">
        <v>6595</v>
      </c>
      <c r="D3537" s="24">
        <f>VLOOKUP(A3537,[1]FloodArchive!$A$2:$P$6000,8,FALSE)</f>
        <v>33826</v>
      </c>
      <c r="E3537" s="24">
        <f>VLOOKUP(A3537,[1]FloodArchive!$A$2:$P$6000,9,FALSE)</f>
        <v>33831</v>
      </c>
      <c r="F3537" s="25">
        <f t="shared" si="171"/>
        <v>6</v>
      </c>
      <c r="G3537" s="23">
        <f>VLOOKUP(A3537,[1]FloodArchive!$A$2:$P$6000,11,FALSE)</f>
        <v>22</v>
      </c>
      <c r="H3537" s="23">
        <f>VLOOKUP(A3537,[1]FloodArchive!$A$2:$P$6000,12,FALSE)</f>
        <v>3000</v>
      </c>
      <c r="I3537" s="36"/>
      <c r="J3537" s="23" t="str">
        <f>VLOOKUP(A3537,[1]FloodArchive!$A$2:$P$6000,13,FALSE)</f>
        <v>Monsoonal rain</v>
      </c>
      <c r="K3537" s="26">
        <f>VLOOKUP(A3537,[1]FloodArchive!$A$2:$P$6003,14,FALSE)</f>
        <v>1</v>
      </c>
      <c r="L3537" s="23">
        <f>VLOOKUP(A3537,[1]FloodArchive!$A$2:$P$6000,7,FALSE)</f>
        <v>7350.66</v>
      </c>
      <c r="M3537" s="27">
        <f t="shared" si="172"/>
        <v>4.6444775855888629</v>
      </c>
      <c r="N3537" s="23">
        <f>VLOOKUP(A3537,[1]FloodArchive!$A$2:$P$6000,5,FALSE)</f>
        <v>67.260599999999997</v>
      </c>
      <c r="O3537" s="23">
        <f>VLOOKUP(A3537,[1]FloodArchive!$A$2:$P$6000,6,FALSE)</f>
        <v>25.03</v>
      </c>
      <c r="P3537" s="33" t="s">
        <v>6596</v>
      </c>
    </row>
    <row r="3538" spans="1:16" ht="39.950000000000003" customHeight="1" x14ac:dyDescent="0.2">
      <c r="A3538" s="138">
        <f t="shared" si="173"/>
        <v>678</v>
      </c>
      <c r="B3538" s="21" t="str">
        <f>VLOOKUP(A3538,[1]FloodArchive!$A$2:$N$6000,3,FALSE)</f>
        <v>Burma</v>
      </c>
      <c r="C3538" s="22" t="s">
        <v>6597</v>
      </c>
      <c r="D3538" s="24">
        <f>VLOOKUP(A3538,[1]FloodArchive!$A$2:$P$6000,8,FALSE)</f>
        <v>33826</v>
      </c>
      <c r="E3538" s="24">
        <f>VLOOKUP(A3538,[1]FloodArchive!$A$2:$P$6000,9,FALSE)</f>
        <v>33836</v>
      </c>
      <c r="F3538" s="25">
        <f t="shared" si="171"/>
        <v>11</v>
      </c>
      <c r="G3538" s="23">
        <f>VLOOKUP(A3538,[1]FloodArchive!$A$2:$P$6000,11,FALSE)</f>
        <v>0</v>
      </c>
      <c r="H3538" s="23">
        <f>VLOOKUP(A3538,[1]FloodArchive!$A$2:$P$6000,12,FALSE)</f>
        <v>0</v>
      </c>
      <c r="I3538" s="36"/>
      <c r="J3538" s="23" t="str">
        <f>VLOOKUP(A3538,[1]FloodArchive!$A$2:$P$6000,13,FALSE)</f>
        <v>Heavy rain</v>
      </c>
      <c r="K3538" s="26">
        <f>VLOOKUP(A3538,[1]FloodArchive!$A$2:$P$6003,14,FALSE)</f>
        <v>1</v>
      </c>
      <c r="L3538" s="23">
        <f>VLOOKUP(A3538,[1]FloodArchive!$A$2:$P$6000,7,FALSE)</f>
        <v>33971.699999999997</v>
      </c>
      <c r="M3538" s="27">
        <f t="shared" si="172"/>
        <v>5.5725099653855104</v>
      </c>
      <c r="N3538" s="23">
        <f>VLOOKUP(A3538,[1]FloodArchive!$A$2:$P$6000,5,FALSE)</f>
        <v>96.188699999999997</v>
      </c>
      <c r="O3538" s="23">
        <f>VLOOKUP(A3538,[1]FloodArchive!$A$2:$P$6000,6,FALSE)</f>
        <v>18.0672</v>
      </c>
      <c r="P3538" s="33" t="s">
        <v>6598</v>
      </c>
    </row>
    <row r="3539" spans="1:16" ht="39.950000000000003" customHeight="1" x14ac:dyDescent="0.2">
      <c r="A3539" s="138">
        <f t="shared" si="173"/>
        <v>677</v>
      </c>
      <c r="B3539" s="21" t="str">
        <f>VLOOKUP(A3539,[1]FloodArchive!$A$2:$N$6000,3,FALSE)</f>
        <v>England</v>
      </c>
      <c r="C3539" s="22" t="s">
        <v>6599</v>
      </c>
      <c r="D3539" s="24">
        <f>VLOOKUP(A3539,[1]FloodArchive!$A$2:$P$6000,8,FALSE)</f>
        <v>33825</v>
      </c>
      <c r="E3539" s="24">
        <f>VLOOKUP(A3539,[1]FloodArchive!$A$2:$P$6000,9,FALSE)</f>
        <v>33825</v>
      </c>
      <c r="F3539" s="25">
        <f t="shared" si="171"/>
        <v>1</v>
      </c>
      <c r="G3539" s="23">
        <f>VLOOKUP(A3539,[1]FloodArchive!$A$2:$P$6000,11,FALSE)</f>
        <v>9</v>
      </c>
      <c r="H3539" s="23">
        <f>VLOOKUP(A3539,[1]FloodArchive!$A$2:$P$6000,12,FALSE)</f>
        <v>0</v>
      </c>
      <c r="I3539" s="36"/>
      <c r="J3539" s="23" t="str">
        <f>VLOOKUP(A3539,[1]FloodArchive!$A$2:$P$6000,13,FALSE)</f>
        <v>Heavy rain</v>
      </c>
      <c r="K3539" s="26">
        <f>VLOOKUP(A3539,[1]FloodArchive!$A$2:$P$6003,14,FALSE)</f>
        <v>2</v>
      </c>
      <c r="L3539" s="23">
        <f>VLOOKUP(A3539,[1]FloodArchive!$A$2:$P$6000,7,FALSE)</f>
        <v>23847.54</v>
      </c>
      <c r="M3539" s="27">
        <f t="shared" si="172"/>
        <v>4.6784735815756564</v>
      </c>
      <c r="N3539" s="23">
        <f>VLOOKUP(A3539,[1]FloodArchive!$A$2:$P$6000,5,FALSE)</f>
        <v>-0.82722399999999996</v>
      </c>
      <c r="O3539" s="23">
        <f>VLOOKUP(A3539,[1]FloodArchive!$A$2:$P$6000,6,FALSE)</f>
        <v>52.731900000000003</v>
      </c>
      <c r="P3539" s="33" t="s">
        <v>6600</v>
      </c>
    </row>
    <row r="3540" spans="1:16" ht="39.950000000000003" customHeight="1" x14ac:dyDescent="0.2">
      <c r="A3540" s="138">
        <f t="shared" si="173"/>
        <v>676</v>
      </c>
      <c r="B3540" s="21" t="str">
        <f>VLOOKUP(A3540,[1]FloodArchive!$A$2:$N$6000,3,FALSE)</f>
        <v>Burkina Faso</v>
      </c>
      <c r="C3540" s="22" t="s">
        <v>6601</v>
      </c>
      <c r="D3540" s="24">
        <f>VLOOKUP(A3540,[1]FloodArchive!$A$2:$P$6000,8,FALSE)</f>
        <v>33817</v>
      </c>
      <c r="E3540" s="24">
        <f>VLOOKUP(A3540,[1]FloodArchive!$A$2:$P$6000,9,FALSE)</f>
        <v>33862</v>
      </c>
      <c r="F3540" s="25">
        <f t="shared" si="171"/>
        <v>46</v>
      </c>
      <c r="G3540" s="23">
        <f>VLOOKUP(A3540,[1]FloodArchive!$A$2:$P$6000,11,FALSE)</f>
        <v>0</v>
      </c>
      <c r="H3540" s="23">
        <f>VLOOKUP(A3540,[1]FloodArchive!$A$2:$P$6000,12,FALSE)</f>
        <v>0</v>
      </c>
      <c r="I3540" s="36"/>
      <c r="J3540" s="23" t="str">
        <f>VLOOKUP(A3540,[1]FloodArchive!$A$2:$P$6000,13,FALSE)</f>
        <v>Heavy rain</v>
      </c>
      <c r="K3540" s="26">
        <f>VLOOKUP(A3540,[1]FloodArchive!$A$2:$P$6003,14,FALSE)</f>
        <v>1</v>
      </c>
      <c r="L3540" s="23">
        <f>VLOOKUP(A3540,[1]FloodArchive!$A$2:$P$6000,7,FALSE)</f>
        <v>266253.43</v>
      </c>
      <c r="M3540" s="27">
        <f t="shared" si="172"/>
        <v>7.0880530429470641</v>
      </c>
      <c r="N3540" s="23">
        <f>VLOOKUP(A3540,[1]FloodArchive!$A$2:$P$6000,5,FALSE)</f>
        <v>-1.57256</v>
      </c>
      <c r="O3540" s="23">
        <f>VLOOKUP(A3540,[1]FloodArchive!$A$2:$P$6000,6,FALSE)</f>
        <v>12.3805</v>
      </c>
      <c r="P3540" s="33" t="s">
        <v>6602</v>
      </c>
    </row>
    <row r="3541" spans="1:16" ht="39.950000000000003" customHeight="1" x14ac:dyDescent="0.2">
      <c r="A3541" s="138">
        <f t="shared" si="173"/>
        <v>675</v>
      </c>
      <c r="B3541" s="21" t="str">
        <f>VLOOKUP(A3541,[1]FloodArchive!$A$2:$N$6000,3,FALSE)</f>
        <v>India</v>
      </c>
      <c r="C3541" s="22" t="s">
        <v>6603</v>
      </c>
      <c r="D3541" s="24">
        <f>VLOOKUP(A3541,[1]FloodArchive!$A$2:$P$6000,8,FALSE)</f>
        <v>33817</v>
      </c>
      <c r="E3541" s="24">
        <f>VLOOKUP(A3541,[1]FloodArchive!$A$2:$P$6000,9,FALSE)</f>
        <v>33850</v>
      </c>
      <c r="F3541" s="25">
        <f t="shared" si="171"/>
        <v>34</v>
      </c>
      <c r="G3541" s="23">
        <f>VLOOKUP(A3541,[1]FloodArchive!$A$2:$P$6000,11,FALSE)</f>
        <v>40</v>
      </c>
      <c r="H3541" s="23">
        <f>VLOOKUP(A3541,[1]FloodArchive!$A$2:$P$6000,12,FALSE)</f>
        <v>2000</v>
      </c>
      <c r="I3541" s="36"/>
      <c r="J3541" s="23" t="str">
        <f>VLOOKUP(A3541,[1]FloodArchive!$A$2:$P$6000,13,FALSE)</f>
        <v>Monsoonal rain</v>
      </c>
      <c r="K3541" s="26">
        <f>VLOOKUP(A3541,[1]FloodArchive!$A$2:$P$6003,14,FALSE)</f>
        <v>1</v>
      </c>
      <c r="L3541" s="23">
        <f>VLOOKUP(A3541,[1]FloodArchive!$A$2:$P$6000,7,FALSE)</f>
        <v>518125.28</v>
      </c>
      <c r="M3541" s="27">
        <f t="shared" si="172"/>
        <v>7.2459136996336788</v>
      </c>
      <c r="N3541" s="23">
        <f>VLOOKUP(A3541,[1]FloodArchive!$A$2:$P$6000,5,FALSE)</f>
        <v>80.700299999999999</v>
      </c>
      <c r="O3541" s="23">
        <f>VLOOKUP(A3541,[1]FloodArchive!$A$2:$P$6000,6,FALSE)</f>
        <v>24.867799999999999</v>
      </c>
      <c r="P3541" s="33"/>
    </row>
    <row r="3542" spans="1:16" ht="39.950000000000003" customHeight="1" x14ac:dyDescent="0.2">
      <c r="A3542" s="138">
        <f t="shared" si="173"/>
        <v>674</v>
      </c>
      <c r="B3542" s="21" t="str">
        <f>VLOOKUP(A3542,[1]FloodArchive!$A$2:$N$6000,3,FALSE)</f>
        <v>China</v>
      </c>
      <c r="C3542" s="22" t="s">
        <v>6604</v>
      </c>
      <c r="D3542" s="24">
        <f>VLOOKUP(A3542,[1]FloodArchive!$A$2:$P$6000,8,FALSE)</f>
        <v>33817</v>
      </c>
      <c r="E3542" s="24">
        <f>VLOOKUP(A3542,[1]FloodArchive!$A$2:$P$6000,9,FALSE)</f>
        <v>33836</v>
      </c>
      <c r="F3542" s="25">
        <f t="shared" si="171"/>
        <v>20</v>
      </c>
      <c r="G3542" s="23">
        <f>VLOOKUP(A3542,[1]FloodArchive!$A$2:$P$6000,11,FALSE)</f>
        <v>111</v>
      </c>
      <c r="H3542" s="23">
        <f>VLOOKUP(A3542,[1]FloodArchive!$A$2:$P$6000,12,FALSE)</f>
        <v>0</v>
      </c>
      <c r="I3542" s="36">
        <v>110000000</v>
      </c>
      <c r="J3542" s="23" t="str">
        <f>VLOOKUP(A3542,[1]FloodArchive!$A$2:$P$6000,13,FALSE)</f>
        <v>Heavy rain</v>
      </c>
      <c r="K3542" s="26">
        <f>VLOOKUP(A3542,[1]FloodArchive!$A$2:$P$6003,14,FALSE)</f>
        <v>1</v>
      </c>
      <c r="L3542" s="23">
        <f>VLOOKUP(A3542,[1]FloodArchive!$A$2:$P$6000,7,FALSE)</f>
        <v>432937.01</v>
      </c>
      <c r="M3542" s="27">
        <f t="shared" si="172"/>
        <v>6.9374547091087804</v>
      </c>
      <c r="N3542" s="23">
        <f>VLOOKUP(A3542,[1]FloodArchive!$A$2:$P$6000,5,FALSE)</f>
        <v>105.08</v>
      </c>
      <c r="O3542" s="23">
        <f>VLOOKUP(A3542,[1]FloodArchive!$A$2:$P$6000,6,FALSE)</f>
        <v>35.832700000000003</v>
      </c>
      <c r="P3542" s="33" t="s">
        <v>6605</v>
      </c>
    </row>
    <row r="3543" spans="1:16" ht="39.950000000000003" customHeight="1" x14ac:dyDescent="0.2">
      <c r="A3543" s="138">
        <f t="shared" si="173"/>
        <v>673</v>
      </c>
      <c r="B3543" s="21" t="str">
        <f>VLOOKUP(A3543,[1]FloodArchive!$A$2:$N$6000,3,FALSE)</f>
        <v>Vietnam</v>
      </c>
      <c r="C3543" s="22" t="s">
        <v>6606</v>
      </c>
      <c r="D3543" s="24">
        <f>VLOOKUP(A3543,[1]FloodArchive!$A$2:$P$6000,8,FALSE)</f>
        <v>33813</v>
      </c>
      <c r="E3543" s="24">
        <f>VLOOKUP(A3543,[1]FloodArchive!$A$2:$P$6000,9,FALSE)</f>
        <v>33816</v>
      </c>
      <c r="F3543" s="25">
        <f t="shared" si="171"/>
        <v>4</v>
      </c>
      <c r="G3543" s="23">
        <f>VLOOKUP(A3543,[1]FloodArchive!$A$2:$P$6000,11,FALSE)</f>
        <v>0</v>
      </c>
      <c r="H3543" s="23">
        <f>VLOOKUP(A3543,[1]FloodArchive!$A$2:$P$6000,12,FALSE)</f>
        <v>38000</v>
      </c>
      <c r="I3543" s="36"/>
      <c r="J3543" s="23" t="str">
        <f>VLOOKUP(A3543,[1]FloodArchive!$A$2:$P$6000,13,FALSE)</f>
        <v>Heavy rain</v>
      </c>
      <c r="K3543" s="26">
        <f>VLOOKUP(A3543,[1]FloodArchive!$A$2:$P$6003,14,FALSE)</f>
        <v>1</v>
      </c>
      <c r="L3543" s="23">
        <f>VLOOKUP(A3543,[1]FloodArchive!$A$2:$P$6000,7,FALSE)</f>
        <v>6223.92</v>
      </c>
      <c r="M3543" s="27">
        <f t="shared" si="172"/>
        <v>4.3961239930824352</v>
      </c>
      <c r="N3543" s="23">
        <f>VLOOKUP(A3543,[1]FloodArchive!$A$2:$P$6000,5,FALSE)</f>
        <v>105.19499999999999</v>
      </c>
      <c r="O3543" s="23">
        <f>VLOOKUP(A3543,[1]FloodArchive!$A$2:$P$6000,6,FALSE)</f>
        <v>22.073</v>
      </c>
      <c r="P3543" s="33" t="s">
        <v>6607</v>
      </c>
    </row>
    <row r="3544" spans="1:16" ht="39.950000000000003" customHeight="1" x14ac:dyDescent="0.2">
      <c r="A3544" s="138">
        <f t="shared" si="173"/>
        <v>672</v>
      </c>
      <c r="B3544" s="21" t="str">
        <f>VLOOKUP(A3544,[1]FloodArchive!$A$2:$N$6000,3,FALSE)</f>
        <v>India</v>
      </c>
      <c r="C3544" s="22" t="s">
        <v>6608</v>
      </c>
      <c r="D3544" s="24">
        <f>VLOOKUP(A3544,[1]FloodArchive!$A$2:$P$6000,8,FALSE)</f>
        <v>33811</v>
      </c>
      <c r="E3544" s="24">
        <f>VLOOKUP(A3544,[1]FloodArchive!$A$2:$P$6000,9,FALSE)</f>
        <v>33823</v>
      </c>
      <c r="F3544" s="25">
        <f t="shared" si="171"/>
        <v>13</v>
      </c>
      <c r="G3544" s="23">
        <f>VLOOKUP(A3544,[1]FloodArchive!$A$2:$P$6000,11,FALSE)</f>
        <v>16</v>
      </c>
      <c r="H3544" s="23">
        <f>VLOOKUP(A3544,[1]FloodArchive!$A$2:$P$6000,12,FALSE)</f>
        <v>0</v>
      </c>
      <c r="I3544" s="36"/>
      <c r="J3544" s="23" t="str">
        <f>VLOOKUP(A3544,[1]FloodArchive!$A$2:$P$6000,13,FALSE)</f>
        <v>Monsoonal rain</v>
      </c>
      <c r="K3544" s="26">
        <f>VLOOKUP(A3544,[1]FloodArchive!$A$2:$P$6003,14,FALSE)</f>
        <v>1</v>
      </c>
      <c r="L3544" s="23">
        <f>VLOOKUP(A3544,[1]FloodArchive!$A$2:$P$6000,7,FALSE)</f>
        <v>44021.23</v>
      </c>
      <c r="M3544" s="27">
        <f t="shared" si="172"/>
        <v>5.7576055253435632</v>
      </c>
      <c r="N3544" s="23">
        <f>VLOOKUP(A3544,[1]FloodArchive!$A$2:$P$6000,5,FALSE)</f>
        <v>86.044899999999998</v>
      </c>
      <c r="O3544" s="23">
        <f>VLOOKUP(A3544,[1]FloodArchive!$A$2:$P$6000,6,FALSE)</f>
        <v>20.503299999999999</v>
      </c>
      <c r="P3544" s="33" t="s">
        <v>6609</v>
      </c>
    </row>
    <row r="3545" spans="1:16" ht="39.950000000000003" customHeight="1" x14ac:dyDescent="0.2">
      <c r="A3545" s="138">
        <f t="shared" si="173"/>
        <v>671</v>
      </c>
      <c r="B3545" s="21" t="str">
        <f>VLOOKUP(A3545,[1]FloodArchive!$A$2:$N$6000,3,FALSE)</f>
        <v>China</v>
      </c>
      <c r="C3545" s="22" t="s">
        <v>6610</v>
      </c>
      <c r="D3545" s="24">
        <f>VLOOKUP(A3545,[1]FloodArchive!$A$2:$P$6000,8,FALSE)</f>
        <v>33807</v>
      </c>
      <c r="E3545" s="24">
        <f>VLOOKUP(A3545,[1]FloodArchive!$A$2:$P$6000,9,FALSE)</f>
        <v>33808</v>
      </c>
      <c r="F3545" s="25">
        <f t="shared" si="171"/>
        <v>2</v>
      </c>
      <c r="G3545" s="23">
        <f>VLOOKUP(A3545,[1]FloodArchive!$A$2:$P$6000,11,FALSE)</f>
        <v>1</v>
      </c>
      <c r="H3545" s="23">
        <f>VLOOKUP(A3545,[1]FloodArchive!$A$2:$P$6000,12,FALSE)</f>
        <v>0</v>
      </c>
      <c r="I3545" s="36">
        <v>120000000</v>
      </c>
      <c r="J3545" s="23" t="str">
        <f>VLOOKUP(A3545,[1]FloodArchive!$A$2:$P$6000,13,FALSE)</f>
        <v>Tropical cyclone</v>
      </c>
      <c r="K3545" s="26">
        <f>VLOOKUP(A3545,[1]FloodArchive!$A$2:$P$6003,14,FALSE)</f>
        <v>1</v>
      </c>
      <c r="L3545" s="23">
        <f>VLOOKUP(A3545,[1]FloodArchive!$A$2:$P$6000,7,FALSE)</f>
        <v>74669.119999999995</v>
      </c>
      <c r="M3545" s="27">
        <f t="shared" si="172"/>
        <v>5.1741710287198899</v>
      </c>
      <c r="N3545" s="23">
        <f>VLOOKUP(A3545,[1]FloodArchive!$A$2:$P$6000,5,FALSE)</f>
        <v>111.673</v>
      </c>
      <c r="O3545" s="23">
        <f>VLOOKUP(A3545,[1]FloodArchive!$A$2:$P$6000,6,FALSE)</f>
        <v>22.264399999999998</v>
      </c>
      <c r="P3545" s="33" t="s">
        <v>6611</v>
      </c>
    </row>
    <row r="3546" spans="1:16" ht="39.950000000000003" customHeight="1" x14ac:dyDescent="0.2">
      <c r="A3546" s="138">
        <f t="shared" si="173"/>
        <v>670</v>
      </c>
      <c r="B3546" s="21" t="str">
        <f>VLOOKUP(A3546,[1]FloodArchive!$A$2:$N$6000,3,FALSE)</f>
        <v>Phillipines</v>
      </c>
      <c r="C3546" s="22" t="s">
        <v>6612</v>
      </c>
      <c r="D3546" s="24">
        <f>VLOOKUP(A3546,[1]FloodArchive!$A$2:$P$6000,8,FALSE)</f>
        <v>33806</v>
      </c>
      <c r="E3546" s="24">
        <f>VLOOKUP(A3546,[1]FloodArchive!$A$2:$P$6000,9,FALSE)</f>
        <v>33814</v>
      </c>
      <c r="F3546" s="25">
        <f t="shared" si="171"/>
        <v>9</v>
      </c>
      <c r="G3546" s="23">
        <f>VLOOKUP(A3546,[1]FloodArchive!$A$2:$P$6000,11,FALSE)</f>
        <v>20</v>
      </c>
      <c r="H3546" s="23">
        <f>VLOOKUP(A3546,[1]FloodArchive!$A$2:$P$6000,12,FALSE)</f>
        <v>0</v>
      </c>
      <c r="I3546" s="36">
        <v>3600000</v>
      </c>
      <c r="J3546" s="23" t="str">
        <f>VLOOKUP(A3546,[1]FloodArchive!$A$2:$P$6000,13,FALSE)</f>
        <v>Tropical cyclone</v>
      </c>
      <c r="K3546" s="26">
        <f>VLOOKUP(A3546,[1]FloodArchive!$A$2:$P$6003,14,FALSE)</f>
        <v>1</v>
      </c>
      <c r="L3546" s="23">
        <f>VLOOKUP(A3546,[1]FloodArchive!$A$2:$P$6000,7,FALSE)</f>
        <v>5256.53</v>
      </c>
      <c r="M3546" s="27">
        <f t="shared" si="172"/>
        <v>4.674941656796042</v>
      </c>
      <c r="N3546" s="23">
        <f>VLOOKUP(A3546,[1]FloodArchive!$A$2:$P$6000,5,FALSE)</f>
        <v>121.03</v>
      </c>
      <c r="O3546" s="23">
        <f>VLOOKUP(A3546,[1]FloodArchive!$A$2:$P$6000,6,FALSE)</f>
        <v>15.6717</v>
      </c>
      <c r="P3546" s="33" t="s">
        <v>6613</v>
      </c>
    </row>
    <row r="3547" spans="1:16" ht="39.950000000000003" customHeight="1" x14ac:dyDescent="0.2">
      <c r="A3547" s="138">
        <f t="shared" si="173"/>
        <v>669</v>
      </c>
      <c r="B3547" s="21" t="str">
        <f>VLOOKUP(A3547,[1]FloodArchive!$A$2:$N$6000,3,FALSE)</f>
        <v>England</v>
      </c>
      <c r="C3547" s="22" t="s">
        <v>6614</v>
      </c>
      <c r="D3547" s="24">
        <f>VLOOKUP(A3547,[1]FloodArchive!$A$2:$P$6000,8,FALSE)</f>
        <v>33805</v>
      </c>
      <c r="E3547" s="24">
        <f>VLOOKUP(A3547,[1]FloodArchive!$A$2:$P$6000,9,FALSE)</f>
        <v>33805</v>
      </c>
      <c r="F3547" s="25">
        <f t="shared" si="171"/>
        <v>1</v>
      </c>
      <c r="G3547" s="23">
        <f>VLOOKUP(A3547,[1]FloodArchive!$A$2:$P$6000,11,FALSE)</f>
        <v>0</v>
      </c>
      <c r="H3547" s="23">
        <f>VLOOKUP(A3547,[1]FloodArchive!$A$2:$P$6000,12,FALSE)</f>
        <v>120</v>
      </c>
      <c r="I3547" s="36"/>
      <c r="J3547" s="23" t="str">
        <f>VLOOKUP(A3547,[1]FloodArchive!$A$2:$P$6000,13,FALSE)</f>
        <v>Heavy rain</v>
      </c>
      <c r="K3547" s="26">
        <f>VLOOKUP(A3547,[1]FloodArchive!$A$2:$P$6003,14,FALSE)</f>
        <v>1</v>
      </c>
      <c r="L3547" s="23">
        <f>VLOOKUP(A3547,[1]FloodArchive!$A$2:$P$6000,7,FALSE)</f>
        <v>15062.72</v>
      </c>
      <c r="M3547" s="27">
        <f t="shared" si="172"/>
        <v>4.1779034030949287</v>
      </c>
      <c r="N3547" s="23">
        <f>VLOOKUP(A3547,[1]FloodArchive!$A$2:$P$6000,5,FALSE)</f>
        <v>-0.34941100000000003</v>
      </c>
      <c r="O3547" s="23">
        <f>VLOOKUP(A3547,[1]FloodArchive!$A$2:$P$6000,6,FALSE)</f>
        <v>50.978299999999997</v>
      </c>
      <c r="P3547" s="33" t="s">
        <v>6615</v>
      </c>
    </row>
    <row r="3548" spans="1:16" ht="39.950000000000003" customHeight="1" x14ac:dyDescent="0.2">
      <c r="A3548" s="138">
        <f t="shared" si="173"/>
        <v>668</v>
      </c>
      <c r="B3548" s="21" t="str">
        <f>VLOOKUP(A3548,[1]FloodArchive!$A$2:$N$6000,3,FALSE)</f>
        <v>Pakistan</v>
      </c>
      <c r="C3548" s="22" t="s">
        <v>6616</v>
      </c>
      <c r="D3548" s="24">
        <f>VLOOKUP(A3548,[1]FloodArchive!$A$2:$P$6000,8,FALSE)</f>
        <v>33800</v>
      </c>
      <c r="E3548" s="24">
        <f>VLOOKUP(A3548,[1]FloodArchive!$A$2:$P$6000,9,FALSE)</f>
        <v>33826</v>
      </c>
      <c r="F3548" s="25">
        <f t="shared" si="171"/>
        <v>27</v>
      </c>
      <c r="G3548" s="23">
        <f>VLOOKUP(A3548,[1]FloodArchive!$A$2:$P$6000,11,FALSE)</f>
        <v>94</v>
      </c>
      <c r="H3548" s="23">
        <f>VLOOKUP(A3548,[1]FloodArchive!$A$2:$P$6000,12,FALSE)</f>
        <v>1280000</v>
      </c>
      <c r="I3548" s="36">
        <v>4000000</v>
      </c>
      <c r="J3548" s="23" t="str">
        <f>VLOOKUP(A3548,[1]FloodArchive!$A$2:$P$6000,13,FALSE)</f>
        <v>Monsoonal rain</v>
      </c>
      <c r="K3548" s="26">
        <f>VLOOKUP(A3548,[1]FloodArchive!$A$2:$P$6003,14,FALSE)</f>
        <v>1</v>
      </c>
      <c r="L3548" s="23">
        <f>VLOOKUP(A3548,[1]FloodArchive!$A$2:$P$6000,7,FALSE)</f>
        <v>137573.26</v>
      </c>
      <c r="M3548" s="27">
        <f t="shared" si="172"/>
        <v>6.5698977928042579</v>
      </c>
      <c r="N3548" s="23">
        <f>VLOOKUP(A3548,[1]FloodArchive!$A$2:$P$6000,5,FALSE)</f>
        <v>68.962100000000007</v>
      </c>
      <c r="O3548" s="23">
        <f>VLOOKUP(A3548,[1]FloodArchive!$A$2:$P$6000,6,FALSE)</f>
        <v>26.161799999999999</v>
      </c>
      <c r="P3548" s="33" t="s">
        <v>6617</v>
      </c>
    </row>
    <row r="3549" spans="1:16" ht="39.950000000000003" customHeight="1" x14ac:dyDescent="0.2">
      <c r="A3549" s="138">
        <f t="shared" si="173"/>
        <v>667</v>
      </c>
      <c r="B3549" s="21" t="str">
        <f>VLOOKUP(A3549,[1]FloodArchive!$A$2:$N$6000,3,FALSE)</f>
        <v>India</v>
      </c>
      <c r="C3549" s="22" t="s">
        <v>6618</v>
      </c>
      <c r="D3549" s="24">
        <f>VLOOKUP(A3549,[1]FloodArchive!$A$2:$P$6000,8,FALSE)</f>
        <v>33795</v>
      </c>
      <c r="E3549" s="24">
        <f>VLOOKUP(A3549,[1]FloodArchive!$A$2:$P$6000,9,FALSE)</f>
        <v>33805</v>
      </c>
      <c r="F3549" s="25">
        <f t="shared" si="171"/>
        <v>11</v>
      </c>
      <c r="G3549" s="23">
        <f>VLOOKUP(A3549,[1]FloodArchive!$A$2:$P$6000,11,FALSE)</f>
        <v>0</v>
      </c>
      <c r="H3549" s="23">
        <f>VLOOKUP(A3549,[1]FloodArchive!$A$2:$P$6000,12,FALSE)</f>
        <v>0</v>
      </c>
      <c r="I3549" s="36"/>
      <c r="J3549" s="23" t="str">
        <f>VLOOKUP(A3549,[1]FloodArchive!$A$2:$P$6000,13,FALSE)</f>
        <v>Heavy rain</v>
      </c>
      <c r="K3549" s="26">
        <f>VLOOKUP(A3549,[1]FloodArchive!$A$2:$P$6003,14,FALSE)</f>
        <v>1</v>
      </c>
      <c r="L3549" s="23">
        <f>VLOOKUP(A3549,[1]FloodArchive!$A$2:$P$6000,7,FALSE)</f>
        <v>28221.72</v>
      </c>
      <c r="M3549" s="27">
        <f t="shared" si="172"/>
        <v>5.4919761638800804</v>
      </c>
      <c r="N3549" s="23">
        <f>VLOOKUP(A3549,[1]FloodArchive!$A$2:$P$6000,5,FALSE)</f>
        <v>94.46</v>
      </c>
      <c r="O3549" s="23">
        <f>VLOOKUP(A3549,[1]FloodArchive!$A$2:$P$6000,6,FALSE)</f>
        <v>26.912199999999999</v>
      </c>
      <c r="P3549" s="33" t="s">
        <v>6619</v>
      </c>
    </row>
    <row r="3550" spans="1:16" ht="39.950000000000003" customHeight="1" x14ac:dyDescent="0.2">
      <c r="A3550" s="138">
        <f t="shared" si="173"/>
        <v>666</v>
      </c>
      <c r="B3550" s="21" t="str">
        <f>VLOOKUP(A3550,[1]FloodArchive!$A$2:$N$6000,3,FALSE)</f>
        <v>Iran</v>
      </c>
      <c r="C3550" s="22" t="s">
        <v>6620</v>
      </c>
      <c r="D3550" s="24">
        <f>VLOOKUP(A3550,[1]FloodArchive!$A$2:$P$6000,8,FALSE)</f>
        <v>33794</v>
      </c>
      <c r="E3550" s="24">
        <f>VLOOKUP(A3550,[1]FloodArchive!$A$2:$P$6000,9,FALSE)</f>
        <v>33795</v>
      </c>
      <c r="F3550" s="25">
        <f t="shared" si="171"/>
        <v>2</v>
      </c>
      <c r="G3550" s="23">
        <f>VLOOKUP(A3550,[1]FloodArchive!$A$2:$P$6000,11,FALSE)</f>
        <v>0</v>
      </c>
      <c r="H3550" s="23">
        <f>VLOOKUP(A3550,[1]FloodArchive!$A$2:$P$6000,12,FALSE)</f>
        <v>0</v>
      </c>
      <c r="I3550" s="36"/>
      <c r="J3550" s="23" t="str">
        <f>VLOOKUP(A3550,[1]FloodArchive!$A$2:$P$6000,13,FALSE)</f>
        <v>Heavy rain</v>
      </c>
      <c r="K3550" s="26">
        <f>VLOOKUP(A3550,[1]FloodArchive!$A$2:$P$6003,14,FALSE)</f>
        <v>1</v>
      </c>
      <c r="L3550" s="23">
        <f>VLOOKUP(A3550,[1]FloodArchive!$A$2:$P$6000,7,FALSE)</f>
        <v>19184.310000000001</v>
      </c>
      <c r="M3550" s="27">
        <f t="shared" si="172"/>
        <v>4.5839761792566209</v>
      </c>
      <c r="N3550" s="23">
        <f>VLOOKUP(A3550,[1]FloodArchive!$A$2:$P$6000,5,FALSE)</f>
        <v>50.347799999999999</v>
      </c>
      <c r="O3550" s="23">
        <f>VLOOKUP(A3550,[1]FloodArchive!$A$2:$P$6000,6,FALSE)</f>
        <v>36.889299999999999</v>
      </c>
      <c r="P3550" s="33"/>
    </row>
    <row r="3551" spans="1:16" ht="39.950000000000003" customHeight="1" x14ac:dyDescent="0.2">
      <c r="A3551" s="138">
        <f t="shared" si="173"/>
        <v>665</v>
      </c>
      <c r="B3551" s="21" t="str">
        <f>VLOOKUP(A3551,[1]FloodArchive!$A$2:$N$6000,3,FALSE)</f>
        <v>Nepal</v>
      </c>
      <c r="C3551" s="22" t="s">
        <v>6621</v>
      </c>
      <c r="D3551" s="24">
        <f>VLOOKUP(A3551,[1]FloodArchive!$A$2:$P$6000,8,FALSE)</f>
        <v>33789</v>
      </c>
      <c r="E3551" s="24">
        <f>VLOOKUP(A3551,[1]FloodArchive!$A$2:$P$6000,9,FALSE)</f>
        <v>33797</v>
      </c>
      <c r="F3551" s="25">
        <f t="shared" si="171"/>
        <v>9</v>
      </c>
      <c r="G3551" s="23">
        <f>VLOOKUP(A3551,[1]FloodArchive!$A$2:$P$6000,11,FALSE)</f>
        <v>12</v>
      </c>
      <c r="H3551" s="23">
        <f>VLOOKUP(A3551,[1]FloodArchive!$A$2:$P$6000,12,FALSE)</f>
        <v>0</v>
      </c>
      <c r="I3551" s="36"/>
      <c r="J3551" s="23" t="str">
        <f>VLOOKUP(A3551,[1]FloodArchive!$A$2:$P$6000,13,FALSE)</f>
        <v>Monsoonal rain</v>
      </c>
      <c r="K3551" s="26">
        <f>VLOOKUP(A3551,[1]FloodArchive!$A$2:$P$6003,14,FALSE)</f>
        <v>1</v>
      </c>
      <c r="L3551" s="23">
        <f>VLOOKUP(A3551,[1]FloodArchive!$A$2:$P$6000,7,FALSE)</f>
        <v>16329.72</v>
      </c>
      <c r="M3551" s="27">
        <f t="shared" si="172"/>
        <v>5.167221247544183</v>
      </c>
      <c r="N3551" s="23">
        <f>VLOOKUP(A3551,[1]FloodArchive!$A$2:$P$6000,5,FALSE)</f>
        <v>86.8489</v>
      </c>
      <c r="O3551" s="23">
        <f>VLOOKUP(A3551,[1]FloodArchive!$A$2:$P$6000,6,FALSE)</f>
        <v>27.226199999999999</v>
      </c>
      <c r="P3551" s="33"/>
    </row>
    <row r="3552" spans="1:16" ht="39.950000000000003" customHeight="1" x14ac:dyDescent="0.2">
      <c r="A3552" s="138">
        <f t="shared" si="173"/>
        <v>664</v>
      </c>
      <c r="B3552" s="21" t="str">
        <f>VLOOKUP(A3552,[1]FloodArchive!$A$2:$N$6000,3,FALSE)</f>
        <v>China</v>
      </c>
      <c r="C3552" s="22" t="s">
        <v>6622</v>
      </c>
      <c r="D3552" s="24">
        <f>VLOOKUP(A3552,[1]FloodArchive!$A$2:$P$6000,8,FALSE)</f>
        <v>33787</v>
      </c>
      <c r="E3552" s="24">
        <f>VLOOKUP(A3552,[1]FloodArchive!$A$2:$P$6000,9,FALSE)</f>
        <v>33806</v>
      </c>
      <c r="F3552" s="25">
        <f t="shared" si="171"/>
        <v>20</v>
      </c>
      <c r="G3552" s="23">
        <f>VLOOKUP(A3552,[1]FloodArchive!$A$2:$P$6000,11,FALSE)</f>
        <v>96</v>
      </c>
      <c r="H3552" s="23">
        <f>VLOOKUP(A3552,[1]FloodArchive!$A$2:$P$6000,12,FALSE)</f>
        <v>254472</v>
      </c>
      <c r="I3552" s="36">
        <v>56660000</v>
      </c>
      <c r="J3552" s="23" t="str">
        <f>VLOOKUP(A3552,[1]FloodArchive!$A$2:$P$6000,13,FALSE)</f>
        <v>Heavy rain</v>
      </c>
      <c r="K3552" s="26">
        <f>VLOOKUP(A3552,[1]FloodArchive!$A$2:$P$6003,14,FALSE)</f>
        <v>2</v>
      </c>
      <c r="L3552" s="23">
        <f>VLOOKUP(A3552,[1]FloodArchive!$A$2:$P$6000,7,FALSE)</f>
        <v>65829.37</v>
      </c>
      <c r="M3552" s="27">
        <f t="shared" si="172"/>
        <v>6.4204796901564407</v>
      </c>
      <c r="N3552" s="23">
        <f>VLOOKUP(A3552,[1]FloodArchive!$A$2:$P$6000,5,FALSE)</f>
        <v>112.61499999999999</v>
      </c>
      <c r="O3552" s="23">
        <f>VLOOKUP(A3552,[1]FloodArchive!$A$2:$P$6000,6,FALSE)</f>
        <v>28.512499999999999</v>
      </c>
      <c r="P3552" s="33" t="s">
        <v>6623</v>
      </c>
    </row>
    <row r="3553" spans="1:16" ht="39.950000000000003" customHeight="1" x14ac:dyDescent="0.2">
      <c r="A3553" s="138">
        <f t="shared" si="173"/>
        <v>663</v>
      </c>
      <c r="B3553" s="21" t="str">
        <f>VLOOKUP(A3553,[1]FloodArchive!$A$2:$N$6000,3,FALSE)</f>
        <v>China</v>
      </c>
      <c r="C3553" s="22" t="s">
        <v>6624</v>
      </c>
      <c r="D3553" s="24">
        <f>VLOOKUP(A3553,[1]FloodArchive!$A$2:$P$6000,8,FALSE)</f>
        <v>33787</v>
      </c>
      <c r="E3553" s="24">
        <f>VLOOKUP(A3553,[1]FloodArchive!$A$2:$P$6000,9,FALSE)</f>
        <v>33790</v>
      </c>
      <c r="F3553" s="25">
        <f t="shared" si="171"/>
        <v>4</v>
      </c>
      <c r="G3553" s="23">
        <f>VLOOKUP(A3553,[1]FloodArchive!$A$2:$P$6000,11,FALSE)</f>
        <v>0</v>
      </c>
      <c r="H3553" s="23">
        <f>VLOOKUP(A3553,[1]FloodArchive!$A$2:$P$6000,12,FALSE)</f>
        <v>0</v>
      </c>
      <c r="I3553" s="36"/>
      <c r="J3553" s="23" t="str">
        <f>VLOOKUP(A3553,[1]FloodArchive!$A$2:$P$6000,13,FALSE)</f>
        <v>Heavy rain</v>
      </c>
      <c r="K3553" s="26">
        <f>VLOOKUP(A3553,[1]FloodArchive!$A$2:$P$6003,14,FALSE)</f>
        <v>2</v>
      </c>
      <c r="L3553" s="23">
        <f>VLOOKUP(A3553,[1]FloodArchive!$A$2:$P$6000,7,FALSE)</f>
        <v>12868.25</v>
      </c>
      <c r="M3553" s="27">
        <f t="shared" si="172"/>
        <v>5.0126094766298497</v>
      </c>
      <c r="N3553" s="23">
        <f>VLOOKUP(A3553,[1]FloodArchive!$A$2:$P$6000,5,FALSE)</f>
        <v>110.295</v>
      </c>
      <c r="O3553" s="23">
        <f>VLOOKUP(A3553,[1]FloodArchive!$A$2:$P$6000,6,FALSE)</f>
        <v>25.327200000000001</v>
      </c>
      <c r="P3553" s="33" t="s">
        <v>6625</v>
      </c>
    </row>
    <row r="3554" spans="1:16" ht="39.950000000000003" customHeight="1" x14ac:dyDescent="0.2">
      <c r="A3554" s="138">
        <f t="shared" si="173"/>
        <v>662</v>
      </c>
      <c r="B3554" s="21" t="str">
        <f>VLOOKUP(A3554,[1]FloodArchive!$A$2:$N$6000,3,FALSE)</f>
        <v>Russia</v>
      </c>
      <c r="C3554" s="22" t="s">
        <v>6626</v>
      </c>
      <c r="D3554" s="24">
        <f>VLOOKUP(A3554,[1]FloodArchive!$A$2:$P$6000,8,FALSE)</f>
        <v>33787</v>
      </c>
      <c r="E3554" s="24">
        <f>VLOOKUP(A3554,[1]FloodArchive!$A$2:$P$6000,9,FALSE)</f>
        <v>33794</v>
      </c>
      <c r="F3554" s="25">
        <f t="shared" si="171"/>
        <v>8</v>
      </c>
      <c r="G3554" s="23">
        <f>VLOOKUP(A3554,[1]FloodArchive!$A$2:$P$6000,11,FALSE)</f>
        <v>0</v>
      </c>
      <c r="H3554" s="23">
        <f>VLOOKUP(A3554,[1]FloodArchive!$A$2:$P$6000,12,FALSE)</f>
        <v>0</v>
      </c>
      <c r="I3554" s="36"/>
      <c r="J3554" s="23" t="str">
        <f>VLOOKUP(A3554,[1]FloodArchive!$A$2:$P$6000,13,FALSE)</f>
        <v>Heavy rain</v>
      </c>
      <c r="K3554" s="26">
        <f>VLOOKUP(A3554,[1]FloodArchive!$A$2:$P$6003,14,FALSE)</f>
        <v>1</v>
      </c>
      <c r="L3554" s="23">
        <f>VLOOKUP(A3554,[1]FloodArchive!$A$2:$P$6000,7,FALSE)</f>
        <v>83463.78</v>
      </c>
      <c r="M3554" s="27">
        <f t="shared" si="172"/>
        <v>5.8245880366219707</v>
      </c>
      <c r="N3554" s="23">
        <f>VLOOKUP(A3554,[1]FloodArchive!$A$2:$P$6000,5,FALSE)</f>
        <v>39.191499999999998</v>
      </c>
      <c r="O3554" s="23">
        <f>VLOOKUP(A3554,[1]FloodArchive!$A$2:$P$6000,6,FALSE)</f>
        <v>45.151299999999999</v>
      </c>
      <c r="P3554" s="33" t="s">
        <v>6627</v>
      </c>
    </row>
    <row r="3555" spans="1:16" ht="39.950000000000003" customHeight="1" x14ac:dyDescent="0.2">
      <c r="A3555" s="138">
        <f t="shared" si="173"/>
        <v>661</v>
      </c>
      <c r="B3555" s="21" t="str">
        <f>VLOOKUP(A3555,[1]FloodArchive!$A$2:$N$6000,3,FALSE)</f>
        <v>USA</v>
      </c>
      <c r="C3555" s="22" t="s">
        <v>6628</v>
      </c>
      <c r="D3555" s="24">
        <f>VLOOKUP(A3555,[1]FloodArchive!$A$2:$P$6000,8,FALSE)</f>
        <v>33785</v>
      </c>
      <c r="E3555" s="24">
        <f>VLOOKUP(A3555,[1]FloodArchive!$A$2:$P$6000,9,FALSE)</f>
        <v>33791</v>
      </c>
      <c r="F3555" s="25">
        <f t="shared" si="171"/>
        <v>7</v>
      </c>
      <c r="G3555" s="23">
        <f>VLOOKUP(A3555,[1]FloodArchive!$A$2:$P$6000,11,FALSE)</f>
        <v>0</v>
      </c>
      <c r="H3555" s="23">
        <f>VLOOKUP(A3555,[1]FloodArchive!$A$2:$P$6000,12,FALSE)</f>
        <v>600</v>
      </c>
      <c r="I3555" s="36"/>
      <c r="J3555" s="23" t="str">
        <f>VLOOKUP(A3555,[1]FloodArchive!$A$2:$P$6000,13,FALSE)</f>
        <v>Heavy rain</v>
      </c>
      <c r="K3555" s="26">
        <f>VLOOKUP(A3555,[1]FloodArchive!$A$2:$P$6003,14,FALSE)</f>
        <v>1</v>
      </c>
      <c r="L3555" s="23">
        <f>VLOOKUP(A3555,[1]FloodArchive!$A$2:$P$6000,7,FALSE)</f>
        <v>33289.42</v>
      </c>
      <c r="M3555" s="27">
        <f t="shared" si="172"/>
        <v>5.3674042685444947</v>
      </c>
      <c r="N3555" s="23">
        <f>VLOOKUP(A3555,[1]FloodArchive!$A$2:$P$6000,5,FALSE)</f>
        <v>-91.873999999999995</v>
      </c>
      <c r="O3555" s="23">
        <f>VLOOKUP(A3555,[1]FloodArchive!$A$2:$P$6000,6,FALSE)</f>
        <v>39.308999999999997</v>
      </c>
      <c r="P3555" s="33" t="s">
        <v>6629</v>
      </c>
    </row>
    <row r="3556" spans="1:16" ht="39.950000000000003" customHeight="1" x14ac:dyDescent="0.2">
      <c r="A3556" s="138">
        <f t="shared" si="173"/>
        <v>660</v>
      </c>
      <c r="B3556" s="21" t="str">
        <f>VLOOKUP(A3556,[1]FloodArchive!$A$2:$N$6000,3,FALSE)</f>
        <v>China</v>
      </c>
      <c r="C3556" s="22" t="s">
        <v>6630</v>
      </c>
      <c r="D3556" s="24">
        <f>VLOOKUP(A3556,[1]FloodArchive!$A$2:$P$6000,8,FALSE)</f>
        <v>33784</v>
      </c>
      <c r="E3556" s="24">
        <f>VLOOKUP(A3556,[1]FloodArchive!$A$2:$P$6000,9,FALSE)</f>
        <v>33799</v>
      </c>
      <c r="F3556" s="25">
        <f t="shared" si="171"/>
        <v>16</v>
      </c>
      <c r="G3556" s="23">
        <f>VLOOKUP(A3556,[1]FloodArchive!$A$2:$P$6000,11,FALSE)</f>
        <v>228</v>
      </c>
      <c r="H3556" s="23">
        <f>VLOOKUP(A3556,[1]FloodArchive!$A$2:$P$6000,12,FALSE)</f>
        <v>172000</v>
      </c>
      <c r="I3556" s="36">
        <v>76000000</v>
      </c>
      <c r="J3556" s="23" t="str">
        <f>VLOOKUP(A3556,[1]FloodArchive!$A$2:$P$6000,13,FALSE)</f>
        <v>Heavy rain</v>
      </c>
      <c r="K3556" s="26">
        <f>VLOOKUP(A3556,[1]FloodArchive!$A$2:$P$6003,14,FALSE)</f>
        <v>2</v>
      </c>
      <c r="L3556" s="23">
        <f>VLOOKUP(A3556,[1]FloodArchive!$A$2:$P$6000,7,FALSE)</f>
        <v>392988.45</v>
      </c>
      <c r="M3556" s="27">
        <f t="shared" si="172"/>
        <v>7.0995297648913196</v>
      </c>
      <c r="N3556" s="23">
        <f>VLOOKUP(A3556,[1]FloodArchive!$A$2:$P$6000,5,FALSE)</f>
        <v>119.18</v>
      </c>
      <c r="O3556" s="23">
        <f>VLOOKUP(A3556,[1]FloodArchive!$A$2:$P$6000,6,FALSE)</f>
        <v>27.379300000000001</v>
      </c>
      <c r="P3556" s="33" t="s">
        <v>6631</v>
      </c>
    </row>
    <row r="3557" spans="1:16" ht="39.950000000000003" customHeight="1" x14ac:dyDescent="0.2">
      <c r="A3557" s="138">
        <f t="shared" si="173"/>
        <v>659</v>
      </c>
      <c r="B3557" s="21" t="str">
        <f>VLOOKUP(A3557,[1]FloodArchive!$A$2:$N$6000,3,FALSE)</f>
        <v>Bangladesh</v>
      </c>
      <c r="C3557" s="22" t="s">
        <v>6632</v>
      </c>
      <c r="D3557" s="24">
        <f>VLOOKUP(A3557,[1]FloodArchive!$A$2:$P$6000,8,FALSE)</f>
        <v>33780</v>
      </c>
      <c r="E3557" s="24">
        <f>VLOOKUP(A3557,[1]FloodArchive!$A$2:$P$6000,9,FALSE)</f>
        <v>33780</v>
      </c>
      <c r="F3557" s="25">
        <f t="shared" si="171"/>
        <v>1</v>
      </c>
      <c r="G3557" s="23">
        <f>VLOOKUP(A3557,[1]FloodArchive!$A$2:$P$6000,11,FALSE)</f>
        <v>2</v>
      </c>
      <c r="H3557" s="23">
        <f>VLOOKUP(A3557,[1]FloodArchive!$A$2:$P$6000,12,FALSE)</f>
        <v>50000</v>
      </c>
      <c r="I3557" s="36"/>
      <c r="J3557" s="23" t="str">
        <f>VLOOKUP(A3557,[1]FloodArchive!$A$2:$P$6000,13,FALSE)</f>
        <v>Monsoonal rain</v>
      </c>
      <c r="K3557" s="26">
        <f>VLOOKUP(A3557,[1]FloodArchive!$A$2:$P$6003,14,FALSE)</f>
        <v>1</v>
      </c>
      <c r="L3557" s="23">
        <f>VLOOKUP(A3557,[1]FloodArchive!$A$2:$P$6000,7,FALSE)</f>
        <v>21634.98</v>
      </c>
      <c r="M3557" s="27">
        <f t="shared" si="172"/>
        <v>4.3351564980605737</v>
      </c>
      <c r="N3557" s="23">
        <f>VLOOKUP(A3557,[1]FloodArchive!$A$2:$P$6000,5,FALSE)</f>
        <v>92.222399999999993</v>
      </c>
      <c r="O3557" s="23">
        <f>VLOOKUP(A3557,[1]FloodArchive!$A$2:$P$6000,6,FALSE)</f>
        <v>22.069199999999999</v>
      </c>
      <c r="P3557" s="33" t="s">
        <v>6633</v>
      </c>
    </row>
    <row r="3558" spans="1:16" ht="39.950000000000003" customHeight="1" x14ac:dyDescent="0.2">
      <c r="A3558" s="138">
        <f t="shared" si="173"/>
        <v>658</v>
      </c>
      <c r="B3558" s="21" t="str">
        <f>VLOOKUP(A3558,[1]FloodArchive!$A$2:$N$6000,3,FALSE)</f>
        <v>Vietnam</v>
      </c>
      <c r="C3558" s="22" t="s">
        <v>6634</v>
      </c>
      <c r="D3558" s="24">
        <f>VLOOKUP(A3558,[1]FloodArchive!$A$2:$P$6000,8,FALSE)</f>
        <v>33775</v>
      </c>
      <c r="E3558" s="24">
        <f>VLOOKUP(A3558,[1]FloodArchive!$A$2:$P$6000,9,FALSE)</f>
        <v>33779</v>
      </c>
      <c r="F3558" s="25">
        <f t="shared" si="171"/>
        <v>5</v>
      </c>
      <c r="G3558" s="23">
        <f>VLOOKUP(A3558,[1]FloodArchive!$A$2:$P$6000,11,FALSE)</f>
        <v>3</v>
      </c>
      <c r="H3558" s="23">
        <f>VLOOKUP(A3558,[1]FloodArchive!$A$2:$P$6000,12,FALSE)</f>
        <v>0</v>
      </c>
      <c r="I3558" s="36"/>
      <c r="J3558" s="23" t="str">
        <f>VLOOKUP(A3558,[1]FloodArchive!$A$2:$P$6000,13,FALSE)</f>
        <v>Tropical cyclone</v>
      </c>
      <c r="K3558" s="26">
        <f>VLOOKUP(A3558,[1]FloodArchive!$A$2:$P$6003,14,FALSE)</f>
        <v>1</v>
      </c>
      <c r="L3558" s="23">
        <f>VLOOKUP(A3558,[1]FloodArchive!$A$2:$P$6000,7,FALSE)</f>
        <v>10794.16</v>
      </c>
      <c r="M3558" s="27">
        <f t="shared" si="172"/>
        <v>4.7321588555862535</v>
      </c>
      <c r="N3558" s="23">
        <f>VLOOKUP(A3558,[1]FloodArchive!$A$2:$P$6000,5,FALSE)</f>
        <v>106.601</v>
      </c>
      <c r="O3558" s="23">
        <f>VLOOKUP(A3558,[1]FloodArchive!$A$2:$P$6000,6,FALSE)</f>
        <v>20.733000000000001</v>
      </c>
      <c r="P3558" s="33"/>
    </row>
    <row r="3559" spans="1:16" ht="39.950000000000003" customHeight="1" x14ac:dyDescent="0.2">
      <c r="A3559" s="138">
        <f t="shared" si="173"/>
        <v>657</v>
      </c>
      <c r="B3559" s="21" t="str">
        <f>VLOOKUP(A3559,[1]FloodArchive!$A$2:$N$6000,3,FALSE)</f>
        <v>Russia</v>
      </c>
      <c r="C3559" s="22" t="s">
        <v>6635</v>
      </c>
      <c r="D3559" s="24">
        <f>VLOOKUP(A3559,[1]FloodArchive!$A$2:$P$6000,8,FALSE)</f>
        <v>33775</v>
      </c>
      <c r="E3559" s="24">
        <f>VLOOKUP(A3559,[1]FloodArchive!$A$2:$P$6000,9,FALSE)</f>
        <v>33776</v>
      </c>
      <c r="F3559" s="25">
        <f t="shared" si="171"/>
        <v>2</v>
      </c>
      <c r="G3559" s="23">
        <f>VLOOKUP(A3559,[1]FloodArchive!$A$2:$P$6000,11,FALSE)</f>
        <v>0</v>
      </c>
      <c r="H3559" s="23">
        <f>VLOOKUP(A3559,[1]FloodArchive!$A$2:$P$6000,12,FALSE)</f>
        <v>0</v>
      </c>
      <c r="I3559" s="36">
        <v>20000</v>
      </c>
      <c r="J3559" s="23" t="str">
        <f>VLOOKUP(A3559,[1]FloodArchive!$A$2:$P$6000,13,FALSE)</f>
        <v>Heavy rain</v>
      </c>
      <c r="K3559" s="26">
        <f>VLOOKUP(A3559,[1]FloodArchive!$A$2:$P$6003,14,FALSE)</f>
        <v>1</v>
      </c>
      <c r="L3559" s="23">
        <f>VLOOKUP(A3559,[1]FloodArchive!$A$2:$P$6000,7,FALSE)</f>
        <v>35737.89</v>
      </c>
      <c r="M3559" s="27">
        <f t="shared" si="172"/>
        <v>4.8541589034192887</v>
      </c>
      <c r="N3559" s="23">
        <f>VLOOKUP(A3559,[1]FloodArchive!$A$2:$P$6000,5,FALSE)</f>
        <v>132.768</v>
      </c>
      <c r="O3559" s="23">
        <f>VLOOKUP(A3559,[1]FloodArchive!$A$2:$P$6000,6,FALSE)</f>
        <v>48.596899999999998</v>
      </c>
      <c r="P3559" s="33"/>
    </row>
    <row r="3560" spans="1:16" ht="39.950000000000003" customHeight="1" x14ac:dyDescent="0.2">
      <c r="A3560" s="138">
        <f t="shared" si="173"/>
        <v>656</v>
      </c>
      <c r="B3560" s="21" t="str">
        <f>VLOOKUP(A3560,[1]FloodArchive!$A$2:$N$6000,3,FALSE)</f>
        <v>India</v>
      </c>
      <c r="C3560" s="22" t="s">
        <v>6636</v>
      </c>
      <c r="D3560" s="24">
        <f>VLOOKUP(A3560,[1]FloodArchive!$A$2:$P$6000,8,FALSE)</f>
        <v>33770</v>
      </c>
      <c r="E3560" s="24">
        <f>VLOOKUP(A3560,[1]FloodArchive!$A$2:$P$6000,9,FALSE)</f>
        <v>33808</v>
      </c>
      <c r="F3560" s="25">
        <f t="shared" si="171"/>
        <v>39</v>
      </c>
      <c r="G3560" s="23">
        <f>VLOOKUP(A3560,[1]FloodArchive!$A$2:$P$6000,11,FALSE)</f>
        <v>90</v>
      </c>
      <c r="H3560" s="23">
        <f>VLOOKUP(A3560,[1]FloodArchive!$A$2:$P$6000,12,FALSE)</f>
        <v>8000</v>
      </c>
      <c r="I3560" s="36"/>
      <c r="J3560" s="23" t="str">
        <f>VLOOKUP(A3560,[1]FloodArchive!$A$2:$P$6000,13,FALSE)</f>
        <v>Monsoonal rain</v>
      </c>
      <c r="K3560" s="26">
        <f>VLOOKUP(A3560,[1]FloodArchive!$A$2:$P$6003,14,FALSE)</f>
        <v>1</v>
      </c>
      <c r="L3560" s="23">
        <f>VLOOKUP(A3560,[1]FloodArchive!$A$2:$P$6000,7,FALSE)</f>
        <v>752428.66</v>
      </c>
      <c r="M3560" s="27">
        <f t="shared" si="172"/>
        <v>7.4675299364922907</v>
      </c>
      <c r="N3560" s="23">
        <f>VLOOKUP(A3560,[1]FloodArchive!$A$2:$P$6000,5,FALSE)</f>
        <v>75.969499999999996</v>
      </c>
      <c r="O3560" s="23">
        <f>VLOOKUP(A3560,[1]FloodArchive!$A$2:$P$6000,6,FALSE)</f>
        <v>16.521599999999999</v>
      </c>
      <c r="P3560" s="33"/>
    </row>
    <row r="3561" spans="1:16" ht="39.950000000000003" customHeight="1" x14ac:dyDescent="0.2">
      <c r="A3561" s="138">
        <f t="shared" si="173"/>
        <v>655</v>
      </c>
      <c r="B3561" s="21" t="str">
        <f>VLOOKUP(A3561,[1]FloodArchive!$A$2:$N$6000,3,FALSE)</f>
        <v>Mozambique</v>
      </c>
      <c r="C3561" s="22" t="s">
        <v>6637</v>
      </c>
      <c r="D3561" s="24">
        <f>VLOOKUP(A3561,[1]FloodArchive!$A$2:$P$6000,8,FALSE)</f>
        <v>33770</v>
      </c>
      <c r="E3561" s="24">
        <f>VLOOKUP(A3561,[1]FloodArchive!$A$2:$P$6000,9,FALSE)</f>
        <v>33770</v>
      </c>
      <c r="F3561" s="25">
        <f t="shared" si="171"/>
        <v>1</v>
      </c>
      <c r="G3561" s="23">
        <f>VLOOKUP(A3561,[1]FloodArchive!$A$2:$P$6000,11,FALSE)</f>
        <v>53</v>
      </c>
      <c r="H3561" s="23">
        <f>VLOOKUP(A3561,[1]FloodArchive!$A$2:$P$6000,12,FALSE)</f>
        <v>0</v>
      </c>
      <c r="I3561" s="36"/>
      <c r="J3561" s="23" t="str">
        <f>VLOOKUP(A3561,[1]FloodArchive!$A$2:$P$6000,13,FALSE)</f>
        <v>Heavy rain</v>
      </c>
      <c r="K3561" s="26">
        <f>VLOOKUP(A3561,[1]FloodArchive!$A$2:$P$6003,14,FALSE)</f>
        <v>1</v>
      </c>
      <c r="L3561" s="23">
        <f>VLOOKUP(A3561,[1]FloodArchive!$A$2:$P$6000,7,FALSE)</f>
        <v>38009.410000000003</v>
      </c>
      <c r="M3561" s="27">
        <f t="shared" si="172"/>
        <v>4.5798911283315169</v>
      </c>
      <c r="N3561" s="23">
        <f>VLOOKUP(A3561,[1]FloodArchive!$A$2:$P$6000,5,FALSE)</f>
        <v>33.111800000000002</v>
      </c>
      <c r="O3561" s="23">
        <f>VLOOKUP(A3561,[1]FloodArchive!$A$2:$P$6000,6,FALSE)</f>
        <v>-24.1219</v>
      </c>
      <c r="P3561" s="33" t="s">
        <v>6638</v>
      </c>
    </row>
    <row r="3562" spans="1:16" ht="39.950000000000003" customHeight="1" x14ac:dyDescent="0.2">
      <c r="A3562" s="138">
        <f t="shared" si="173"/>
        <v>654</v>
      </c>
      <c r="B3562" s="21" t="str">
        <f>VLOOKUP(A3562,[1]FloodArchive!$A$2:$N$6000,3,FALSE)</f>
        <v>China</v>
      </c>
      <c r="C3562" s="22" t="s">
        <v>6639</v>
      </c>
      <c r="D3562" s="24">
        <f>VLOOKUP(A3562,[1]FloodArchive!$A$2:$P$6000,8,FALSE)</f>
        <v>33768</v>
      </c>
      <c r="E3562" s="24">
        <f>VLOOKUP(A3562,[1]FloodArchive!$A$2:$P$6000,9,FALSE)</f>
        <v>33770</v>
      </c>
      <c r="F3562" s="25">
        <f t="shared" si="171"/>
        <v>3</v>
      </c>
      <c r="G3562" s="23">
        <f>VLOOKUP(A3562,[1]FloodArchive!$A$2:$P$6000,11,FALSE)</f>
        <v>0</v>
      </c>
      <c r="H3562" s="23">
        <f>VLOOKUP(A3562,[1]FloodArchive!$A$2:$P$6000,12,FALSE)</f>
        <v>31</v>
      </c>
      <c r="I3562" s="36"/>
      <c r="J3562" s="23" t="str">
        <f>VLOOKUP(A3562,[1]FloodArchive!$A$2:$P$6000,13,FALSE)</f>
        <v>Heavy rain</v>
      </c>
      <c r="K3562" s="26">
        <f>VLOOKUP(A3562,[1]FloodArchive!$A$2:$P$6003,14,FALSE)</f>
        <v>1</v>
      </c>
      <c r="L3562" s="23">
        <f>VLOOKUP(A3562,[1]FloodArchive!$A$2:$P$6000,7,FALSE)</f>
        <v>1232.76</v>
      </c>
      <c r="M3562" s="27">
        <f t="shared" si="172"/>
        <v>3.5679997888814299</v>
      </c>
      <c r="N3562" s="23">
        <f>VLOOKUP(A3562,[1]FloodArchive!$A$2:$P$6000,5,FALSE)</f>
        <v>114.131</v>
      </c>
      <c r="O3562" s="23">
        <f>VLOOKUP(A3562,[1]FloodArchive!$A$2:$P$6000,6,FALSE)</f>
        <v>22.379300000000001</v>
      </c>
      <c r="P3562" s="33" t="s">
        <v>5125</v>
      </c>
    </row>
    <row r="3563" spans="1:16" ht="39.950000000000003" customHeight="1" x14ac:dyDescent="0.2">
      <c r="A3563" s="138">
        <f t="shared" si="173"/>
        <v>653</v>
      </c>
      <c r="B3563" s="21" t="str">
        <f>VLOOKUP(A3563,[1]FloodArchive!$A$2:$N$6000,3,FALSE)</f>
        <v>China</v>
      </c>
      <c r="C3563" s="22" t="s">
        <v>6640</v>
      </c>
      <c r="D3563" s="24">
        <f>VLOOKUP(A3563,[1]FloodArchive!$A$2:$P$6000,8,FALSE)</f>
        <v>33767</v>
      </c>
      <c r="E3563" s="24">
        <f>VLOOKUP(A3563,[1]FloodArchive!$A$2:$P$6000,9,FALSE)</f>
        <v>33817</v>
      </c>
      <c r="F3563" s="25">
        <f t="shared" ref="F3563:F3626" si="174">E3563-D3563+1</f>
        <v>51</v>
      </c>
      <c r="G3563" s="23">
        <f>VLOOKUP(A3563,[1]FloodArchive!$A$2:$P$6000,11,FALSE)</f>
        <v>93</v>
      </c>
      <c r="H3563" s="23">
        <f>VLOOKUP(A3563,[1]FloodArchive!$A$2:$P$6000,12,FALSE)</f>
        <v>120000</v>
      </c>
      <c r="I3563" s="36">
        <v>3700000</v>
      </c>
      <c r="J3563" s="23" t="str">
        <f>VLOOKUP(A3563,[1]FloodArchive!$A$2:$P$6000,13,FALSE)</f>
        <v>Heavy rain</v>
      </c>
      <c r="K3563" s="26">
        <f>VLOOKUP(A3563,[1]FloodArchive!$A$2:$P$6003,14,FALSE)</f>
        <v>1</v>
      </c>
      <c r="L3563" s="23">
        <f>VLOOKUP(A3563,[1]FloodArchive!$A$2:$P$6000,7,FALSE)</f>
        <v>491147.38</v>
      </c>
      <c r="M3563" s="27">
        <f t="shared" si="172"/>
        <v>7.3987820077657158</v>
      </c>
      <c r="N3563" s="23">
        <f>VLOOKUP(A3563,[1]FloodArchive!$A$2:$P$6000,5,FALSE)</f>
        <v>105.471</v>
      </c>
      <c r="O3563" s="23">
        <f>VLOOKUP(A3563,[1]FloodArchive!$A$2:$P$6000,6,FALSE)</f>
        <v>27.991900000000001</v>
      </c>
      <c r="P3563" s="33" t="s">
        <v>6641</v>
      </c>
    </row>
    <row r="3564" spans="1:16" ht="39.950000000000003" customHeight="1" x14ac:dyDescent="0.2">
      <c r="A3564" s="138">
        <f t="shared" si="173"/>
        <v>652</v>
      </c>
      <c r="B3564" s="21" t="str">
        <f>VLOOKUP(A3564,[1]FloodArchive!$A$2:$N$6000,3,FALSE)</f>
        <v>Russia</v>
      </c>
      <c r="C3564" s="22" t="s">
        <v>6642</v>
      </c>
      <c r="D3564" s="24">
        <f>VLOOKUP(A3564,[1]FloodArchive!$A$2:$P$6000,8,FALSE)</f>
        <v>33763</v>
      </c>
      <c r="E3564" s="24">
        <f>VLOOKUP(A3564,[1]FloodArchive!$A$2:$P$6000,9,FALSE)</f>
        <v>33763</v>
      </c>
      <c r="F3564" s="25">
        <f t="shared" si="174"/>
        <v>1</v>
      </c>
      <c r="G3564" s="23">
        <f>VLOOKUP(A3564,[1]FloodArchive!$A$2:$P$6000,11,FALSE)</f>
        <v>0</v>
      </c>
      <c r="H3564" s="23">
        <f>VLOOKUP(A3564,[1]FloodArchive!$A$2:$P$6000,12,FALSE)</f>
        <v>0</v>
      </c>
      <c r="I3564" s="36"/>
      <c r="J3564" s="23" t="str">
        <f>VLOOKUP(A3564,[1]FloodArchive!$A$2:$P$6000,13,FALSE)</f>
        <v>Extra-tropical cyclone</v>
      </c>
      <c r="K3564" s="26">
        <f>VLOOKUP(A3564,[1]FloodArchive!$A$2:$P$6003,14,FALSE)</f>
        <v>1</v>
      </c>
      <c r="L3564" s="23">
        <f>VLOOKUP(A3564,[1]FloodArchive!$A$2:$P$6000,7,FALSE)</f>
        <v>9486.89</v>
      </c>
      <c r="M3564" s="27">
        <f t="shared" si="172"/>
        <v>3.9771238649877692</v>
      </c>
      <c r="N3564" s="23">
        <f>VLOOKUP(A3564,[1]FloodArchive!$A$2:$P$6000,5,FALSE)</f>
        <v>131.84899999999999</v>
      </c>
      <c r="O3564" s="23">
        <f>VLOOKUP(A3564,[1]FloodArchive!$A$2:$P$6000,6,FALSE)</f>
        <v>43.650500000000001</v>
      </c>
      <c r="P3564" s="33" t="s">
        <v>6643</v>
      </c>
    </row>
    <row r="3565" spans="1:16" ht="39.950000000000003" customHeight="1" x14ac:dyDescent="0.2">
      <c r="A3565" s="138">
        <f t="shared" si="173"/>
        <v>651</v>
      </c>
      <c r="B3565" s="21" t="str">
        <f>VLOOKUP(A3565,[1]FloodArchive!$A$2:$N$6000,3,FALSE)</f>
        <v>USA</v>
      </c>
      <c r="C3565" s="22" t="s">
        <v>6644</v>
      </c>
      <c r="D3565" s="24">
        <f>VLOOKUP(A3565,[1]FloodArchive!$A$2:$P$6000,8,FALSE)</f>
        <v>33760</v>
      </c>
      <c r="E3565" s="24">
        <f>VLOOKUP(A3565,[1]FloodArchive!$A$2:$P$6000,9,FALSE)</f>
        <v>33761</v>
      </c>
      <c r="F3565" s="25">
        <f t="shared" si="174"/>
        <v>2</v>
      </c>
      <c r="G3565" s="23">
        <f>VLOOKUP(A3565,[1]FloodArchive!$A$2:$P$6000,11,FALSE)</f>
        <v>0</v>
      </c>
      <c r="H3565" s="23">
        <f>VLOOKUP(A3565,[1]FloodArchive!$A$2:$P$6000,12,FALSE)</f>
        <v>250</v>
      </c>
      <c r="I3565" s="36"/>
      <c r="J3565" s="23" t="str">
        <f>VLOOKUP(A3565,[1]FloodArchive!$A$2:$P$6000,13,FALSE)</f>
        <v>Heavy rain</v>
      </c>
      <c r="K3565" s="26">
        <f>VLOOKUP(A3565,[1]FloodArchive!$A$2:$P$6003,14,FALSE)</f>
        <v>1</v>
      </c>
      <c r="L3565" s="23">
        <f>VLOOKUP(A3565,[1]FloodArchive!$A$2:$P$6000,7,FALSE)</f>
        <v>4609.1400000000003</v>
      </c>
      <c r="M3565" s="27">
        <f t="shared" si="172"/>
        <v>3.9646498954361595</v>
      </c>
      <c r="N3565" s="23">
        <f>VLOOKUP(A3565,[1]FloodArchive!$A$2:$P$6000,5,FALSE)</f>
        <v>-72.731399999999994</v>
      </c>
      <c r="O3565" s="23">
        <f>VLOOKUP(A3565,[1]FloodArchive!$A$2:$P$6000,6,FALSE)</f>
        <v>41.5946</v>
      </c>
      <c r="P3565" s="33" t="s">
        <v>6645</v>
      </c>
    </row>
    <row r="3566" spans="1:16" ht="39.950000000000003" customHeight="1" x14ac:dyDescent="0.2">
      <c r="A3566" s="138">
        <f t="shared" si="173"/>
        <v>650</v>
      </c>
      <c r="B3566" s="21" t="str">
        <f>VLOOKUP(A3566,[1]FloodArchive!$A$2:$N$6000,3,FALSE)</f>
        <v>Sri Lanka</v>
      </c>
      <c r="C3566" s="22" t="s">
        <v>6646</v>
      </c>
      <c r="D3566" s="24">
        <f>VLOOKUP(A3566,[1]FloodArchive!$A$2:$P$6000,8,FALSE)</f>
        <v>33760</v>
      </c>
      <c r="E3566" s="24">
        <f>VLOOKUP(A3566,[1]FloodArchive!$A$2:$P$6000,9,FALSE)</f>
        <v>33763</v>
      </c>
      <c r="F3566" s="25">
        <f t="shared" si="174"/>
        <v>4</v>
      </c>
      <c r="G3566" s="23">
        <f>VLOOKUP(A3566,[1]FloodArchive!$A$2:$P$6000,11,FALSE)</f>
        <v>14</v>
      </c>
      <c r="H3566" s="23">
        <f>VLOOKUP(A3566,[1]FloodArchive!$A$2:$P$6000,12,FALSE)</f>
        <v>100000</v>
      </c>
      <c r="I3566" s="36">
        <v>500000</v>
      </c>
      <c r="J3566" s="23" t="str">
        <f>VLOOKUP(A3566,[1]FloodArchive!$A$2:$P$6000,13,FALSE)</f>
        <v>Monsoonal rain</v>
      </c>
      <c r="K3566" s="26">
        <f>VLOOKUP(A3566,[1]FloodArchive!$A$2:$P$6003,14,FALSE)</f>
        <v>2</v>
      </c>
      <c r="L3566" s="23">
        <f>VLOOKUP(A3566,[1]FloodArchive!$A$2:$P$6000,7,FALSE)</f>
        <v>11670.56</v>
      </c>
      <c r="M3566" s="27">
        <f t="shared" si="172"/>
        <v>4.9701816827181027</v>
      </c>
      <c r="N3566" s="23">
        <f>VLOOKUP(A3566,[1]FloodArchive!$A$2:$P$6000,5,FALSE)</f>
        <v>80.424599999999998</v>
      </c>
      <c r="O3566" s="23">
        <f>VLOOKUP(A3566,[1]FloodArchive!$A$2:$P$6000,6,FALSE)</f>
        <v>6.6057699999999997</v>
      </c>
      <c r="P3566" s="33" t="s">
        <v>6647</v>
      </c>
    </row>
    <row r="3567" spans="1:16" ht="39.950000000000003" customHeight="1" x14ac:dyDescent="0.2">
      <c r="A3567" s="138">
        <f t="shared" si="173"/>
        <v>649</v>
      </c>
      <c r="B3567" s="21" t="str">
        <f>VLOOKUP(A3567,[1]FloodArchive!$A$2:$N$6000,3,FALSE)</f>
        <v>Uzbekistan</v>
      </c>
      <c r="C3567" s="22">
        <v>0</v>
      </c>
      <c r="D3567" s="24">
        <f>VLOOKUP(A3567,[1]FloodArchive!$A$2:$P$6000,8,FALSE)</f>
        <v>33756</v>
      </c>
      <c r="E3567" s="24">
        <f>VLOOKUP(A3567,[1]FloodArchive!$A$2:$P$6000,9,FALSE)</f>
        <v>33766</v>
      </c>
      <c r="F3567" s="25">
        <f t="shared" si="174"/>
        <v>11</v>
      </c>
      <c r="G3567" s="23">
        <f>VLOOKUP(A3567,[1]FloodArchive!$A$2:$P$6000,11,FALSE)</f>
        <v>0</v>
      </c>
      <c r="H3567" s="23">
        <f>VLOOKUP(A3567,[1]FloodArchive!$A$2:$P$6000,12,FALSE)</f>
        <v>0</v>
      </c>
      <c r="I3567" s="36"/>
      <c r="J3567" s="23" t="str">
        <f>VLOOKUP(A3567,[1]FloodArchive!$A$2:$P$6000,13,FALSE)</f>
        <v>Snowmelt</v>
      </c>
      <c r="K3567" s="26">
        <f>VLOOKUP(A3567,[1]FloodArchive!$A$2:$P$6003,14,FALSE)</f>
        <v>1</v>
      </c>
      <c r="L3567" s="23">
        <f>VLOOKUP(A3567,[1]FloodArchive!$A$2:$P$6000,7,FALSE)</f>
        <v>16363.55</v>
      </c>
      <c r="M3567" s="27">
        <f t="shared" si="172"/>
        <v>5.255270212987492</v>
      </c>
      <c r="N3567" s="23">
        <f>VLOOKUP(A3567,[1]FloodArchive!$A$2:$P$6000,5,FALSE)</f>
        <v>59.819600000000001</v>
      </c>
      <c r="O3567" s="23">
        <f>VLOOKUP(A3567,[1]FloodArchive!$A$2:$P$6000,6,FALSE)</f>
        <v>42.938400000000001</v>
      </c>
      <c r="P3567" s="33" t="s">
        <v>6648</v>
      </c>
    </row>
    <row r="3568" spans="1:16" ht="39.950000000000003" customHeight="1" x14ac:dyDescent="0.2">
      <c r="A3568" s="138">
        <f t="shared" si="173"/>
        <v>648</v>
      </c>
      <c r="B3568" s="21" t="str">
        <f>VLOOKUP(A3568,[1]FloodArchive!$A$2:$N$6000,3,FALSE)</f>
        <v>Canada</v>
      </c>
      <c r="C3568" s="22" t="s">
        <v>6649</v>
      </c>
      <c r="D3568" s="24">
        <f>VLOOKUP(A3568,[1]FloodArchive!$A$2:$P$6000,8,FALSE)</f>
        <v>33741</v>
      </c>
      <c r="E3568" s="24">
        <f>VLOOKUP(A3568,[1]FloodArchive!$A$2:$P$6000,9,FALSE)</f>
        <v>33742</v>
      </c>
      <c r="F3568" s="25">
        <f t="shared" si="174"/>
        <v>2</v>
      </c>
      <c r="G3568" s="23">
        <f>VLOOKUP(A3568,[1]FloodArchive!$A$2:$P$6000,11,FALSE)</f>
        <v>0</v>
      </c>
      <c r="H3568" s="23">
        <f>VLOOKUP(A3568,[1]FloodArchive!$A$2:$P$6000,12,FALSE)</f>
        <v>800</v>
      </c>
      <c r="I3568" s="36"/>
      <c r="J3568" s="23" t="str">
        <f>VLOOKUP(A3568,[1]FloodArchive!$A$2:$P$6000,13,FALSE)</f>
        <v>Ice jam/break-up</v>
      </c>
      <c r="K3568" s="26">
        <f>VLOOKUP(A3568,[1]FloodArchive!$A$2:$P$6003,14,FALSE)</f>
        <v>1</v>
      </c>
      <c r="L3568" s="23">
        <f>VLOOKUP(A3568,[1]FloodArchive!$A$2:$P$6000,7,FALSE)</f>
        <v>88075.01</v>
      </c>
      <c r="M3568" s="27">
        <f t="shared" si="172"/>
        <v>5.2458826968268788</v>
      </c>
      <c r="N3568" s="23">
        <f>VLOOKUP(A3568,[1]FloodArchive!$A$2:$P$6000,5,FALSE)</f>
        <v>-78.1083</v>
      </c>
      <c r="O3568" s="23">
        <f>VLOOKUP(A3568,[1]FloodArchive!$A$2:$P$6000,6,FALSE)</f>
        <v>52.616900000000001</v>
      </c>
      <c r="P3568" s="33"/>
    </row>
    <row r="3569" spans="1:16" ht="39.950000000000003" customHeight="1" x14ac:dyDescent="0.2">
      <c r="A3569" s="138">
        <f t="shared" si="173"/>
        <v>647</v>
      </c>
      <c r="B3569" s="21" t="str">
        <f>VLOOKUP(A3569,[1]FloodArchive!$A$2:$N$6000,3,FALSE)</f>
        <v>Kyrgyzstan</v>
      </c>
      <c r="C3569" s="22" t="s">
        <v>6650</v>
      </c>
      <c r="D3569" s="24">
        <f>VLOOKUP(A3569,[1]FloodArchive!$A$2:$P$6000,8,FALSE)</f>
        <v>33740</v>
      </c>
      <c r="E3569" s="24">
        <f>VLOOKUP(A3569,[1]FloodArchive!$A$2:$P$6000,9,FALSE)</f>
        <v>33741</v>
      </c>
      <c r="F3569" s="25">
        <f t="shared" si="174"/>
        <v>2</v>
      </c>
      <c r="G3569" s="23">
        <f>VLOOKUP(A3569,[1]FloodArchive!$A$2:$P$6000,11,FALSE)</f>
        <v>4</v>
      </c>
      <c r="H3569" s="23">
        <f>VLOOKUP(A3569,[1]FloodArchive!$A$2:$P$6000,12,FALSE)</f>
        <v>22336</v>
      </c>
      <c r="I3569" s="36">
        <v>31000000</v>
      </c>
      <c r="J3569" s="23" t="str">
        <f>VLOOKUP(A3569,[1]FloodArchive!$A$2:$P$6000,13,FALSE)</f>
        <v>Heavy rain</v>
      </c>
      <c r="K3569" s="26">
        <f>VLOOKUP(A3569,[1]FloodArchive!$A$2:$P$6003,14,FALSE)</f>
        <v>1</v>
      </c>
      <c r="L3569" s="23">
        <f>VLOOKUP(A3569,[1]FloodArchive!$A$2:$P$6000,7,FALSE)</f>
        <v>83095.539999999994</v>
      </c>
      <c r="M3569" s="27">
        <f t="shared" ref="M3569:M3632" si="175">LOG(F3569*K3569*L3569)</f>
        <v>5.2206077101175321</v>
      </c>
      <c r="N3569" s="23">
        <f>VLOOKUP(A3569,[1]FloodArchive!$A$2:$P$6000,5,FALSE)</f>
        <v>74.508799999999994</v>
      </c>
      <c r="O3569" s="23">
        <f>VLOOKUP(A3569,[1]FloodArchive!$A$2:$P$6000,6,FALSE)</f>
        <v>40.632300000000001</v>
      </c>
      <c r="P3569" s="33"/>
    </row>
    <row r="3570" spans="1:16" ht="39.950000000000003" customHeight="1" x14ac:dyDescent="0.2">
      <c r="A3570" s="138">
        <f t="shared" si="173"/>
        <v>646</v>
      </c>
      <c r="B3570" s="21" t="str">
        <f>VLOOKUP(A3570,[1]FloodArchive!$A$2:$N$6000,3,FALSE)</f>
        <v>Afghanistan</v>
      </c>
      <c r="C3570" s="22" t="s">
        <v>5472</v>
      </c>
      <c r="D3570" s="24">
        <f>VLOOKUP(A3570,[1]FloodArchive!$A$2:$P$6000,8,FALSE)</f>
        <v>33737</v>
      </c>
      <c r="E3570" s="24">
        <f>VLOOKUP(A3570,[1]FloodArchive!$A$2:$P$6000,9,FALSE)</f>
        <v>33750</v>
      </c>
      <c r="F3570" s="25">
        <f t="shared" si="174"/>
        <v>14</v>
      </c>
      <c r="G3570" s="23">
        <f>VLOOKUP(A3570,[1]FloodArchive!$A$2:$P$6000,11,FALSE)</f>
        <v>7</v>
      </c>
      <c r="H3570" s="23">
        <f>VLOOKUP(A3570,[1]FloodArchive!$A$2:$P$6000,12,FALSE)</f>
        <v>100000</v>
      </c>
      <c r="I3570" s="36"/>
      <c r="J3570" s="23" t="str">
        <f>VLOOKUP(A3570,[1]FloodArchive!$A$2:$P$6000,13,FALSE)</f>
        <v>Heavy rain</v>
      </c>
      <c r="K3570" s="26">
        <f>VLOOKUP(A3570,[1]FloodArchive!$A$2:$P$6003,14,FALSE)</f>
        <v>1</v>
      </c>
      <c r="L3570" s="23">
        <f>VLOOKUP(A3570,[1]FloodArchive!$A$2:$P$6000,7,FALSE)</f>
        <v>48118.75</v>
      </c>
      <c r="M3570" s="27">
        <f t="shared" si="175"/>
        <v>5.828442372651252</v>
      </c>
      <c r="N3570" s="23">
        <f>VLOOKUP(A3570,[1]FloodArchive!$A$2:$P$6000,5,FALSE)</f>
        <v>62.193199999999997</v>
      </c>
      <c r="O3570" s="23">
        <f>VLOOKUP(A3570,[1]FloodArchive!$A$2:$P$6000,6,FALSE)</f>
        <v>30.694800000000001</v>
      </c>
      <c r="P3570" s="33" t="s">
        <v>6651</v>
      </c>
    </row>
    <row r="3571" spans="1:16" ht="39.950000000000003" customHeight="1" x14ac:dyDescent="0.2">
      <c r="A3571" s="138">
        <f t="shared" si="173"/>
        <v>645</v>
      </c>
      <c r="B3571" s="21" t="str">
        <f>VLOOKUP(A3571,[1]FloodArchive!$A$2:$N$6000,3,FALSE)</f>
        <v>Papua New Guinea</v>
      </c>
      <c r="C3571" s="22" t="s">
        <v>6652</v>
      </c>
      <c r="D3571" s="24">
        <f>VLOOKUP(A3571,[1]FloodArchive!$A$2:$P$6000,8,FALSE)</f>
        <v>33727</v>
      </c>
      <c r="E3571" s="24">
        <f>VLOOKUP(A3571,[1]FloodArchive!$A$2:$P$6000,9,FALSE)</f>
        <v>33730</v>
      </c>
      <c r="F3571" s="25">
        <f t="shared" si="174"/>
        <v>4</v>
      </c>
      <c r="G3571" s="23">
        <f>VLOOKUP(A3571,[1]FloodArchive!$A$2:$P$6000,11,FALSE)</f>
        <v>0</v>
      </c>
      <c r="H3571" s="23">
        <f>VLOOKUP(A3571,[1]FloodArchive!$A$2:$P$6000,12,FALSE)</f>
        <v>10000</v>
      </c>
      <c r="I3571" s="36">
        <v>12000000</v>
      </c>
      <c r="J3571" s="23" t="str">
        <f>VLOOKUP(A3571,[1]FloodArchive!$A$2:$P$6000,13,FALSE)</f>
        <v>Heavy rain</v>
      </c>
      <c r="K3571" s="26">
        <f>VLOOKUP(A3571,[1]FloodArchive!$A$2:$P$6003,14,FALSE)</f>
        <v>2</v>
      </c>
      <c r="L3571" s="23">
        <f>VLOOKUP(A3571,[1]FloodArchive!$A$2:$P$6000,7,FALSE)</f>
        <v>71645.06</v>
      </c>
      <c r="M3571" s="27">
        <f t="shared" si="175"/>
        <v>5.7582762377099099</v>
      </c>
      <c r="N3571" s="23">
        <f>VLOOKUP(A3571,[1]FloodArchive!$A$2:$P$6000,5,FALSE)</f>
        <v>142.822</v>
      </c>
      <c r="O3571" s="23">
        <f>VLOOKUP(A3571,[1]FloodArchive!$A$2:$P$6000,6,FALSE)</f>
        <v>-3.7924899999999999</v>
      </c>
      <c r="P3571" s="33" t="s">
        <v>6653</v>
      </c>
    </row>
    <row r="3572" spans="1:16" ht="39.950000000000003" customHeight="1" x14ac:dyDescent="0.2">
      <c r="A3572" s="138">
        <f t="shared" si="173"/>
        <v>644</v>
      </c>
      <c r="B3572" s="21" t="str">
        <f>VLOOKUP(A3572,[1]FloodArchive!$A$2:$N$6000,3,FALSE)</f>
        <v>Uzbekistan</v>
      </c>
      <c r="C3572" s="22" t="s">
        <v>6654</v>
      </c>
      <c r="D3572" s="24">
        <f>VLOOKUP(A3572,[1]FloodArchive!$A$2:$P$6000,8,FALSE)</f>
        <v>33722</v>
      </c>
      <c r="E3572" s="24">
        <f>VLOOKUP(A3572,[1]FloodArchive!$A$2:$P$6000,9,FALSE)</f>
        <v>33722</v>
      </c>
      <c r="F3572" s="25">
        <f t="shared" si="174"/>
        <v>1</v>
      </c>
      <c r="G3572" s="23">
        <f>VLOOKUP(A3572,[1]FloodArchive!$A$2:$P$6000,11,FALSE)</f>
        <v>0</v>
      </c>
      <c r="H3572" s="23">
        <f>VLOOKUP(A3572,[1]FloodArchive!$A$2:$P$6000,12,FALSE)</f>
        <v>0</v>
      </c>
      <c r="I3572" s="36"/>
      <c r="J3572" s="23" t="str">
        <f>VLOOKUP(A3572,[1]FloodArchive!$A$2:$P$6000,13,FALSE)</f>
        <v>Heavy rain</v>
      </c>
      <c r="K3572" s="26">
        <f>VLOOKUP(A3572,[1]FloodArchive!$A$2:$P$6003,14,FALSE)</f>
        <v>1</v>
      </c>
      <c r="L3572" s="23">
        <f>VLOOKUP(A3572,[1]FloodArchive!$A$2:$P$6000,7,FALSE)</f>
        <v>38445.83</v>
      </c>
      <c r="M3572" s="27">
        <f t="shared" si="175"/>
        <v>4.5848492412453608</v>
      </c>
      <c r="N3572" s="23">
        <f>VLOOKUP(A3572,[1]FloodArchive!$A$2:$P$6000,5,FALSE)</f>
        <v>63.831899999999997</v>
      </c>
      <c r="O3572" s="23">
        <f>VLOOKUP(A3572,[1]FloodArchive!$A$2:$P$6000,6,FALSE)</f>
        <v>40.220199999999998</v>
      </c>
      <c r="P3572" s="33"/>
    </row>
    <row r="3573" spans="1:16" ht="39.950000000000003" customHeight="1" x14ac:dyDescent="0.2">
      <c r="A3573" s="138">
        <f t="shared" si="173"/>
        <v>643</v>
      </c>
      <c r="B3573" s="21" t="str">
        <f>VLOOKUP(A3573,[1]FloodArchive!$A$2:$N$6000,3,FALSE)</f>
        <v>Canada</v>
      </c>
      <c r="C3573" s="22" t="s">
        <v>6655</v>
      </c>
      <c r="D3573" s="24">
        <f>VLOOKUP(A3573,[1]FloodArchive!$A$2:$P$6000,8,FALSE)</f>
        <v>33718</v>
      </c>
      <c r="E3573" s="24">
        <f>VLOOKUP(A3573,[1]FloodArchive!$A$2:$P$6000,9,FALSE)</f>
        <v>33720</v>
      </c>
      <c r="F3573" s="25">
        <f t="shared" si="174"/>
        <v>3</v>
      </c>
      <c r="G3573" s="23">
        <f>VLOOKUP(A3573,[1]FloodArchive!$A$2:$P$6000,11,FALSE)</f>
        <v>0</v>
      </c>
      <c r="H3573" s="23">
        <f>VLOOKUP(A3573,[1]FloodArchive!$A$2:$P$6000,12,FALSE)</f>
        <v>100</v>
      </c>
      <c r="I3573" s="36"/>
      <c r="J3573" s="23" t="str">
        <f>VLOOKUP(A3573,[1]FloodArchive!$A$2:$P$6000,13,FALSE)</f>
        <v>Ice jam/break-up</v>
      </c>
      <c r="K3573" s="26">
        <f>VLOOKUP(A3573,[1]FloodArchive!$A$2:$P$6003,14,FALSE)</f>
        <v>1</v>
      </c>
      <c r="L3573" s="23">
        <f>VLOOKUP(A3573,[1]FloodArchive!$A$2:$P$6000,7,FALSE)</f>
        <v>1537.3</v>
      </c>
      <c r="M3573" s="27">
        <f t="shared" si="175"/>
        <v>3.6638798819012761</v>
      </c>
      <c r="N3573" s="23">
        <f>VLOOKUP(A3573,[1]FloodArchive!$A$2:$P$6000,5,FALSE)</f>
        <v>-115.994</v>
      </c>
      <c r="O3573" s="23">
        <f>VLOOKUP(A3573,[1]FloodArchive!$A$2:$P$6000,6,FALSE)</f>
        <v>60.541899999999998</v>
      </c>
      <c r="P3573" s="33" t="s">
        <v>6656</v>
      </c>
    </row>
    <row r="3574" spans="1:16" ht="39.950000000000003" customHeight="1" x14ac:dyDescent="0.2">
      <c r="A3574" s="138">
        <f t="shared" si="173"/>
        <v>642</v>
      </c>
      <c r="B3574" s="21" t="str">
        <f>VLOOKUP(A3574,[1]FloodArchive!$A$2:$N$6000,3,FALSE)</f>
        <v>Tajikistan</v>
      </c>
      <c r="C3574" s="22" t="s">
        <v>6657</v>
      </c>
      <c r="D3574" s="24">
        <f>VLOOKUP(A3574,[1]FloodArchive!$A$2:$P$6000,8,FALSE)</f>
        <v>33709</v>
      </c>
      <c r="E3574" s="24">
        <f>VLOOKUP(A3574,[1]FloodArchive!$A$2:$P$6000,9,FALSE)</f>
        <v>33764</v>
      </c>
      <c r="F3574" s="25">
        <f t="shared" si="174"/>
        <v>56</v>
      </c>
      <c r="G3574" s="23">
        <f>VLOOKUP(A3574,[1]FloodArchive!$A$2:$P$6000,11,FALSE)</f>
        <v>200</v>
      </c>
      <c r="H3574" s="23">
        <f>VLOOKUP(A3574,[1]FloodArchive!$A$2:$P$6000,12,FALSE)</f>
        <v>500</v>
      </c>
      <c r="I3574" s="36">
        <v>2000000</v>
      </c>
      <c r="J3574" s="23" t="str">
        <f>VLOOKUP(A3574,[1]FloodArchive!$A$2:$P$6000,13,FALSE)</f>
        <v>Heavy rain</v>
      </c>
      <c r="K3574" s="26">
        <f>VLOOKUP(A3574,[1]FloodArchive!$A$2:$P$6003,14,FALSE)</f>
        <v>1</v>
      </c>
      <c r="L3574" s="23">
        <f>VLOOKUP(A3574,[1]FloodArchive!$A$2:$P$6000,7,FALSE)</f>
        <v>123588.99</v>
      </c>
      <c r="M3574" s="27">
        <f t="shared" si="175"/>
        <v>6.8401678100953687</v>
      </c>
      <c r="N3574" s="23">
        <f>VLOOKUP(A3574,[1]FloodArchive!$A$2:$P$6000,5,FALSE)</f>
        <v>71.603800000000007</v>
      </c>
      <c r="O3574" s="23">
        <f>VLOOKUP(A3574,[1]FloodArchive!$A$2:$P$6000,6,FALSE)</f>
        <v>38.654299999999999</v>
      </c>
      <c r="P3574" s="33" t="s">
        <v>6658</v>
      </c>
    </row>
    <row r="3575" spans="1:16" ht="39.950000000000003" customHeight="1" x14ac:dyDescent="0.2">
      <c r="A3575" s="138">
        <f t="shared" si="173"/>
        <v>641</v>
      </c>
      <c r="B3575" s="21" t="str">
        <f>VLOOKUP(A3575,[1]FloodArchive!$A$2:$N$6000,3,FALSE)</f>
        <v>Italy</v>
      </c>
      <c r="C3575" s="22" t="s">
        <v>6659</v>
      </c>
      <c r="D3575" s="24">
        <f>VLOOKUP(A3575,[1]FloodArchive!$A$2:$P$6000,8,FALSE)</f>
        <v>33697</v>
      </c>
      <c r="E3575" s="24">
        <f>VLOOKUP(A3575,[1]FloodArchive!$A$2:$P$6000,9,FALSE)</f>
        <v>33699</v>
      </c>
      <c r="F3575" s="25">
        <f t="shared" si="174"/>
        <v>3</v>
      </c>
      <c r="G3575" s="23">
        <f>VLOOKUP(A3575,[1]FloodArchive!$A$2:$P$6000,11,FALSE)</f>
        <v>32</v>
      </c>
      <c r="H3575" s="23">
        <f>VLOOKUP(A3575,[1]FloodArchive!$A$2:$P$6000,12,FALSE)</f>
        <v>0</v>
      </c>
      <c r="I3575" s="36"/>
      <c r="J3575" s="23" t="str">
        <f>VLOOKUP(A3575,[1]FloodArchive!$A$2:$P$6000,13,FALSE)</f>
        <v>Heavy rain</v>
      </c>
      <c r="K3575" s="26">
        <f>VLOOKUP(A3575,[1]FloodArchive!$A$2:$P$6003,14,FALSE)</f>
        <v>1</v>
      </c>
      <c r="L3575" s="23">
        <f>VLOOKUP(A3575,[1]FloodArchive!$A$2:$P$6000,7,FALSE)</f>
        <v>7026.51</v>
      </c>
      <c r="M3575" s="27">
        <f t="shared" si="175"/>
        <v>4.3238609233961993</v>
      </c>
      <c r="N3575" s="23">
        <f>VLOOKUP(A3575,[1]FloodArchive!$A$2:$P$6000,5,FALSE)</f>
        <v>10.5657</v>
      </c>
      <c r="O3575" s="23">
        <f>VLOOKUP(A3575,[1]FloodArchive!$A$2:$P$6000,6,FALSE)</f>
        <v>45.396299999999997</v>
      </c>
      <c r="P3575" s="33" t="s">
        <v>6660</v>
      </c>
    </row>
    <row r="3576" spans="1:16" ht="39.950000000000003" customHeight="1" x14ac:dyDescent="0.2">
      <c r="A3576" s="138">
        <f t="shared" si="173"/>
        <v>640</v>
      </c>
      <c r="B3576" s="21" t="str">
        <f>VLOOKUP(A3576,[1]FloodArchive!$A$2:$N$6000,3,FALSE)</f>
        <v>China</v>
      </c>
      <c r="C3576" s="22" t="s">
        <v>1034</v>
      </c>
      <c r="D3576" s="24">
        <f>VLOOKUP(A3576,[1]FloodArchive!$A$2:$P$6000,8,FALSE)</f>
        <v>33695</v>
      </c>
      <c r="E3576" s="24">
        <f>VLOOKUP(A3576,[1]FloodArchive!$A$2:$P$6000,9,FALSE)</f>
        <v>33732</v>
      </c>
      <c r="F3576" s="25">
        <f t="shared" si="174"/>
        <v>38</v>
      </c>
      <c r="G3576" s="23">
        <f>VLOOKUP(A3576,[1]FloodArchive!$A$2:$P$6000,11,FALSE)</f>
        <v>5</v>
      </c>
      <c r="H3576" s="23">
        <f>VLOOKUP(A3576,[1]FloodArchive!$A$2:$P$6000,12,FALSE)</f>
        <v>3000</v>
      </c>
      <c r="I3576" s="36"/>
      <c r="J3576" s="23" t="str">
        <f>VLOOKUP(A3576,[1]FloodArchive!$A$2:$P$6000,13,FALSE)</f>
        <v>Heavy rain</v>
      </c>
      <c r="K3576" s="26">
        <f>VLOOKUP(A3576,[1]FloodArchive!$A$2:$P$6003,14,FALSE)</f>
        <v>2</v>
      </c>
      <c r="L3576" s="23">
        <f>VLOOKUP(A3576,[1]FloodArchive!$A$2:$P$6000,7,FALSE)</f>
        <v>1370.59</v>
      </c>
      <c r="M3576" s="27">
        <f t="shared" si="175"/>
        <v>5.0177211511056212</v>
      </c>
      <c r="N3576" s="23">
        <f>VLOOKUP(A3576,[1]FloodArchive!$A$2:$P$6000,5,FALSE)</f>
        <v>114.116</v>
      </c>
      <c r="O3576" s="23">
        <f>VLOOKUP(A3576,[1]FloodArchive!$A$2:$P$6000,6,FALSE)</f>
        <v>22.371600000000001</v>
      </c>
      <c r="P3576" s="33" t="s">
        <v>6661</v>
      </c>
    </row>
    <row r="3577" spans="1:16" ht="39.950000000000003" customHeight="1" x14ac:dyDescent="0.2">
      <c r="A3577" s="138">
        <f t="shared" si="173"/>
        <v>639</v>
      </c>
      <c r="B3577" s="21" t="str">
        <f>VLOOKUP(A3577,[1]FloodArchive!$A$2:$N$6000,3,FALSE)</f>
        <v>UK</v>
      </c>
      <c r="C3577" s="22" t="s">
        <v>6662</v>
      </c>
      <c r="D3577" s="24">
        <f>VLOOKUP(A3577,[1]FloodArchive!$A$2:$P$6000,8,FALSE)</f>
        <v>33695</v>
      </c>
      <c r="E3577" s="24">
        <f>VLOOKUP(A3577,[1]FloodArchive!$A$2:$P$6000,9,FALSE)</f>
        <v>33697</v>
      </c>
      <c r="F3577" s="25">
        <f t="shared" si="174"/>
        <v>3</v>
      </c>
      <c r="G3577" s="23">
        <f>VLOOKUP(A3577,[1]FloodArchive!$A$2:$P$6000,11,FALSE)</f>
        <v>0</v>
      </c>
      <c r="H3577" s="23">
        <f>VLOOKUP(A3577,[1]FloodArchive!$A$2:$P$6000,12,FALSE)</f>
        <v>100</v>
      </c>
      <c r="I3577" s="36"/>
      <c r="J3577" s="23" t="str">
        <f>VLOOKUP(A3577,[1]FloodArchive!$A$2:$P$6000,13,FALSE)</f>
        <v>Heavy rain</v>
      </c>
      <c r="K3577" s="26">
        <f>VLOOKUP(A3577,[1]FloodArchive!$A$2:$P$6003,14,FALSE)</f>
        <v>1</v>
      </c>
      <c r="L3577" s="23">
        <f>VLOOKUP(A3577,[1]FloodArchive!$A$2:$P$6000,7,FALSE)</f>
        <v>14728.76</v>
      </c>
      <c r="M3577" s="27">
        <f t="shared" si="175"/>
        <v>4.6452874402706517</v>
      </c>
      <c r="N3577" s="23">
        <f>VLOOKUP(A3577,[1]FloodArchive!$A$2:$P$6000,5,FALSE)</f>
        <v>-2.4015</v>
      </c>
      <c r="O3577" s="23">
        <f>VLOOKUP(A3577,[1]FloodArchive!$A$2:$P$6000,6,FALSE)</f>
        <v>55.373399999999997</v>
      </c>
      <c r="P3577" s="33" t="s">
        <v>6663</v>
      </c>
    </row>
    <row r="3578" spans="1:16" ht="39.950000000000003" customHeight="1" x14ac:dyDescent="0.2">
      <c r="A3578" s="138">
        <f t="shared" si="173"/>
        <v>638</v>
      </c>
      <c r="B3578" s="21" t="str">
        <f>VLOOKUP(A3578,[1]FloodArchive!$A$2:$N$6000,3,FALSE)</f>
        <v>Argentina</v>
      </c>
      <c r="C3578" s="22" t="s">
        <v>6664</v>
      </c>
      <c r="D3578" s="24">
        <f>VLOOKUP(A3578,[1]FloodArchive!$A$2:$P$6000,8,FALSE)</f>
        <v>33695</v>
      </c>
      <c r="E3578" s="24">
        <f>VLOOKUP(A3578,[1]FloodArchive!$A$2:$P$6000,9,FALSE)</f>
        <v>33787</v>
      </c>
      <c r="F3578" s="25">
        <f t="shared" si="174"/>
        <v>93</v>
      </c>
      <c r="G3578" s="23">
        <f>VLOOKUP(A3578,[1]FloodArchive!$A$2:$P$6000,11,FALSE)</f>
        <v>37</v>
      </c>
      <c r="H3578" s="23">
        <f>VLOOKUP(A3578,[1]FloodArchive!$A$2:$P$6000,12,FALSE)</f>
        <v>305992</v>
      </c>
      <c r="I3578" s="36">
        <v>280000000</v>
      </c>
      <c r="J3578" s="23" t="str">
        <f>VLOOKUP(A3578,[1]FloodArchive!$A$2:$P$6000,13,FALSE)</f>
        <v>Heavy rain</v>
      </c>
      <c r="K3578" s="26">
        <f>VLOOKUP(A3578,[1]FloodArchive!$A$2:$P$6003,14,FALSE)</f>
        <v>2</v>
      </c>
      <c r="L3578" s="23">
        <f>VLOOKUP(A3578,[1]FloodArchive!$A$2:$P$6000,7,FALSE)</f>
        <v>1347809.74</v>
      </c>
      <c r="M3578" s="27">
        <f t="shared" si="175"/>
        <v>8.3991415347110632</v>
      </c>
      <c r="N3578" s="23">
        <f>VLOOKUP(A3578,[1]FloodArchive!$A$2:$P$6000,5,FALSE)</f>
        <v>-55.939500000000002</v>
      </c>
      <c r="O3578" s="23">
        <f>VLOOKUP(A3578,[1]FloodArchive!$A$2:$P$6000,6,FALSE)</f>
        <v>-28.4099</v>
      </c>
      <c r="P3578" s="33" t="s">
        <v>6665</v>
      </c>
    </row>
    <row r="3579" spans="1:16" ht="39.950000000000003" customHeight="1" x14ac:dyDescent="0.2">
      <c r="A3579" s="138">
        <f t="shared" si="173"/>
        <v>637</v>
      </c>
      <c r="B3579" s="21" t="str">
        <f>VLOOKUP(A3579,[1]FloodArchive!$A$2:$N$6000,3,FALSE)</f>
        <v>Ecuador</v>
      </c>
      <c r="C3579" s="22" t="s">
        <v>6666</v>
      </c>
      <c r="D3579" s="24">
        <f>VLOOKUP(A3579,[1]FloodArchive!$A$2:$P$6000,8,FALSE)</f>
        <v>33687</v>
      </c>
      <c r="E3579" s="24">
        <f>VLOOKUP(A3579,[1]FloodArchive!$A$2:$P$6000,9,FALSE)</f>
        <v>33732</v>
      </c>
      <c r="F3579" s="25">
        <f t="shared" si="174"/>
        <v>46</v>
      </c>
      <c r="G3579" s="23">
        <f>VLOOKUP(A3579,[1]FloodArchive!$A$2:$P$6000,11,FALSE)</f>
        <v>22</v>
      </c>
      <c r="H3579" s="23">
        <f>VLOOKUP(A3579,[1]FloodArchive!$A$2:$P$6000,12,FALSE)</f>
        <v>10000</v>
      </c>
      <c r="I3579" s="36"/>
      <c r="J3579" s="23" t="str">
        <f>VLOOKUP(A3579,[1]FloodArchive!$A$2:$P$6000,13,FALSE)</f>
        <v>Heavy rain</v>
      </c>
      <c r="K3579" s="26">
        <f>VLOOKUP(A3579,[1]FloodArchive!$A$2:$P$6003,14,FALSE)</f>
        <v>1</v>
      </c>
      <c r="L3579" s="23">
        <f>VLOOKUP(A3579,[1]FloodArchive!$A$2:$P$6000,7,FALSE)</f>
        <v>109522.16</v>
      </c>
      <c r="M3579" s="27">
        <f t="shared" si="175"/>
        <v>6.7022598320634472</v>
      </c>
      <c r="N3579" s="23">
        <f>VLOOKUP(A3579,[1]FloodArchive!$A$2:$P$6000,5,FALSE)</f>
        <v>-79.507800000000003</v>
      </c>
      <c r="O3579" s="23">
        <f>VLOOKUP(A3579,[1]FloodArchive!$A$2:$P$6000,6,FALSE)</f>
        <v>-1.794</v>
      </c>
      <c r="P3579" s="33"/>
    </row>
    <row r="3580" spans="1:16" ht="39.950000000000003" customHeight="1" x14ac:dyDescent="0.2">
      <c r="A3580" s="138">
        <f t="shared" si="173"/>
        <v>636</v>
      </c>
      <c r="B3580" s="21" t="str">
        <f>VLOOKUP(A3580,[1]FloodArchive!$A$2:$N$6000,3,FALSE)</f>
        <v>Iran</v>
      </c>
      <c r="C3580" s="22" t="s">
        <v>6667</v>
      </c>
      <c r="D3580" s="24">
        <f>VLOOKUP(A3580,[1]FloodArchive!$A$2:$P$6000,8,FALSE)</f>
        <v>33691</v>
      </c>
      <c r="E3580" s="24">
        <f>VLOOKUP(A3580,[1]FloodArchive!$A$2:$P$6000,9,FALSE)</f>
        <v>33763</v>
      </c>
      <c r="F3580" s="25">
        <f t="shared" si="174"/>
        <v>73</v>
      </c>
      <c r="G3580" s="23">
        <f>VLOOKUP(A3580,[1]FloodArchive!$A$2:$P$6000,11,FALSE)</f>
        <v>105</v>
      </c>
      <c r="H3580" s="23">
        <f>VLOOKUP(A3580,[1]FloodArchive!$A$2:$P$6000,12,FALSE)</f>
        <v>48000</v>
      </c>
      <c r="I3580" s="36">
        <v>143000000</v>
      </c>
      <c r="J3580" s="23" t="str">
        <f>VLOOKUP(A3580,[1]FloodArchive!$A$2:$P$6000,13,FALSE)</f>
        <v>Heavy rain</v>
      </c>
      <c r="K3580" s="26">
        <f>VLOOKUP(A3580,[1]FloodArchive!$A$2:$P$6003,14,FALSE)</f>
        <v>2</v>
      </c>
      <c r="L3580" s="23">
        <f>VLOOKUP(A3580,[1]FloodArchive!$A$2:$P$6000,7,FALSE)</f>
        <v>1151219.32</v>
      </c>
      <c r="M3580" s="27">
        <f t="shared" si="175"/>
        <v>8.2255109251936869</v>
      </c>
      <c r="N3580" s="23">
        <f>VLOOKUP(A3580,[1]FloodArchive!$A$2:$P$6000,5,FALSE)</f>
        <v>52.897599999999997</v>
      </c>
      <c r="O3580" s="23">
        <f>VLOOKUP(A3580,[1]FloodArchive!$A$2:$P$6000,6,FALSE)</f>
        <v>33.351799999999997</v>
      </c>
      <c r="P3580" s="33" t="s">
        <v>6668</v>
      </c>
    </row>
    <row r="3581" spans="1:16" ht="39.950000000000003" customHeight="1" x14ac:dyDescent="0.2">
      <c r="A3581" s="138">
        <f t="shared" si="173"/>
        <v>635</v>
      </c>
      <c r="B3581" s="21" t="str">
        <f>VLOOKUP(A3581,[1]FloodArchive!$A$2:$N$6000,3,FALSE)</f>
        <v>China</v>
      </c>
      <c r="C3581" s="22" t="s">
        <v>6669</v>
      </c>
      <c r="D3581" s="24">
        <f>VLOOKUP(A3581,[1]FloodArchive!$A$2:$P$6000,8,FALSE)</f>
        <v>33678</v>
      </c>
      <c r="E3581" s="24">
        <f>VLOOKUP(A3581,[1]FloodArchive!$A$2:$P$6000,9,FALSE)</f>
        <v>33726</v>
      </c>
      <c r="F3581" s="25">
        <f t="shared" si="174"/>
        <v>49</v>
      </c>
      <c r="G3581" s="23">
        <f>VLOOKUP(A3581,[1]FloodArchive!$A$2:$P$6000,11,FALSE)</f>
        <v>59</v>
      </c>
      <c r="H3581" s="23">
        <f>VLOOKUP(A3581,[1]FloodArchive!$A$2:$P$6000,12,FALSE)</f>
        <v>0</v>
      </c>
      <c r="I3581" s="36">
        <v>70000000</v>
      </c>
      <c r="J3581" s="23" t="str">
        <f>VLOOKUP(A3581,[1]FloodArchive!$A$2:$P$6000,13,FALSE)</f>
        <v>Heavy rain</v>
      </c>
      <c r="K3581" s="26">
        <f>VLOOKUP(A3581,[1]FloodArchive!$A$2:$P$6003,14,FALSE)</f>
        <v>1</v>
      </c>
      <c r="L3581" s="23">
        <f>VLOOKUP(A3581,[1]FloodArchive!$A$2:$P$6000,7,FALSE)</f>
        <v>542309.51</v>
      </c>
      <c r="M3581" s="27">
        <f t="shared" si="175"/>
        <v>7.4244433003671766</v>
      </c>
      <c r="N3581" s="23">
        <f>VLOOKUP(A3581,[1]FloodArchive!$A$2:$P$6000,5,FALSE)</f>
        <v>105.41</v>
      </c>
      <c r="O3581" s="23">
        <f>VLOOKUP(A3581,[1]FloodArchive!$A$2:$P$6000,6,FALSE)</f>
        <v>28.7729</v>
      </c>
      <c r="P3581" s="33" t="s">
        <v>6670</v>
      </c>
    </row>
    <row r="3582" spans="1:16" ht="39.950000000000003" customHeight="1" x14ac:dyDescent="0.2">
      <c r="A3582" s="138">
        <f t="shared" si="173"/>
        <v>634</v>
      </c>
      <c r="B3582" s="21" t="str">
        <f>VLOOKUP(A3582,[1]FloodArchive!$A$2:$N$6000,3,FALSE)</f>
        <v>China</v>
      </c>
      <c r="C3582" s="22" t="s">
        <v>6671</v>
      </c>
      <c r="D3582" s="24">
        <f>VLOOKUP(A3582,[1]FloodArchive!$A$2:$P$6000,8,FALSE)</f>
        <v>33678</v>
      </c>
      <c r="E3582" s="24">
        <f>VLOOKUP(A3582,[1]FloodArchive!$A$2:$P$6000,9,FALSE)</f>
        <v>33717</v>
      </c>
      <c r="F3582" s="25">
        <f t="shared" si="174"/>
        <v>40</v>
      </c>
      <c r="G3582" s="23">
        <f>VLOOKUP(A3582,[1]FloodArchive!$A$2:$P$6000,11,FALSE)</f>
        <v>248</v>
      </c>
      <c r="H3582" s="23">
        <f>VLOOKUP(A3582,[1]FloodArchive!$A$2:$P$6000,12,FALSE)</f>
        <v>210000</v>
      </c>
      <c r="I3582" s="36">
        <v>170000000</v>
      </c>
      <c r="J3582" s="23" t="str">
        <f>VLOOKUP(A3582,[1]FloodArchive!$A$2:$P$6000,13,FALSE)</f>
        <v>Heavy rain</v>
      </c>
      <c r="K3582" s="26">
        <f>VLOOKUP(A3582,[1]FloodArchive!$A$2:$P$6003,14,FALSE)</f>
        <v>2</v>
      </c>
      <c r="L3582" s="23">
        <f>VLOOKUP(A3582,[1]FloodArchive!$A$2:$P$6000,7,FALSE)</f>
        <v>545359.27</v>
      </c>
      <c r="M3582" s="27">
        <f t="shared" si="175"/>
        <v>7.6397726866504083</v>
      </c>
      <c r="N3582" s="23">
        <f>VLOOKUP(A3582,[1]FloodArchive!$A$2:$P$6000,5,FALSE)</f>
        <v>113.878</v>
      </c>
      <c r="O3582" s="23">
        <f>VLOOKUP(A3582,[1]FloodArchive!$A$2:$P$6000,6,FALSE)</f>
        <v>25.1128</v>
      </c>
      <c r="P3582" s="33" t="s">
        <v>6672</v>
      </c>
    </row>
    <row r="3583" spans="1:16" ht="39.950000000000003" customHeight="1" x14ac:dyDescent="0.2">
      <c r="A3583" s="138">
        <f t="shared" si="173"/>
        <v>633</v>
      </c>
      <c r="B3583" s="21" t="str">
        <f>VLOOKUP(A3583,[1]FloodArchive!$A$2:$N$6000,3,FALSE)</f>
        <v>Canada</v>
      </c>
      <c r="C3583" s="22" t="s">
        <v>6673</v>
      </c>
      <c r="D3583" s="24">
        <f>VLOOKUP(A3583,[1]FloodArchive!$A$2:$P$6000,8,FALSE)</f>
        <v>33677</v>
      </c>
      <c r="E3583" s="24">
        <f>VLOOKUP(A3583,[1]FloodArchive!$A$2:$P$6000,9,FALSE)</f>
        <v>33677</v>
      </c>
      <c r="F3583" s="25">
        <f t="shared" si="174"/>
        <v>1</v>
      </c>
      <c r="G3583" s="23">
        <f>VLOOKUP(A3583,[1]FloodArchive!$A$2:$P$6000,11,FALSE)</f>
        <v>0</v>
      </c>
      <c r="H3583" s="23">
        <f>VLOOKUP(A3583,[1]FloodArchive!$A$2:$P$6000,12,FALSE)</f>
        <v>53</v>
      </c>
      <c r="I3583" s="36"/>
      <c r="J3583" s="23" t="str">
        <f>VLOOKUP(A3583,[1]FloodArchive!$A$2:$P$6000,13,FALSE)</f>
        <v>Torrential rain</v>
      </c>
      <c r="K3583" s="26">
        <f>VLOOKUP(A3583,[1]FloodArchive!$A$2:$P$6003,14,FALSE)</f>
        <v>2</v>
      </c>
      <c r="L3583" s="23">
        <f>VLOOKUP(A3583,[1]FloodArchive!$A$2:$P$6000,7,FALSE)</f>
        <v>386.60500000000002</v>
      </c>
      <c r="M3583" s="27">
        <f t="shared" si="175"/>
        <v>2.8882974621655366</v>
      </c>
      <c r="N3583" s="23">
        <f>VLOOKUP(A3583,[1]FloodArchive!$A$2:$P$6000,5,FALSE)</f>
        <v>-61.801299999999998</v>
      </c>
      <c r="O3583" s="23">
        <f>VLOOKUP(A3583,[1]FloodArchive!$A$2:$P$6000,6,FALSE)</f>
        <v>47.431199999999997</v>
      </c>
      <c r="P3583" s="33"/>
    </row>
    <row r="3584" spans="1:16" ht="39.950000000000003" customHeight="1" x14ac:dyDescent="0.2">
      <c r="A3584" s="138">
        <f t="shared" si="173"/>
        <v>632</v>
      </c>
      <c r="B3584" s="21" t="str">
        <f>VLOOKUP(A3584,[1]FloodArchive!$A$2:$N$6000,3,FALSE)</f>
        <v>Australia</v>
      </c>
      <c r="C3584" s="22" t="s">
        <v>6674</v>
      </c>
      <c r="D3584" s="24">
        <f>VLOOKUP(A3584,[1]FloodArchive!$A$2:$P$6000,8,FALSE)</f>
        <v>33677</v>
      </c>
      <c r="E3584" s="24">
        <f>VLOOKUP(A3584,[1]FloodArchive!$A$2:$P$6000,9,FALSE)</f>
        <v>33677</v>
      </c>
      <c r="F3584" s="25">
        <f t="shared" si="174"/>
        <v>1</v>
      </c>
      <c r="G3584" s="23">
        <f>VLOOKUP(A3584,[1]FloodArchive!$A$2:$P$6000,11,FALSE)</f>
        <v>0</v>
      </c>
      <c r="H3584" s="23">
        <f>VLOOKUP(A3584,[1]FloodArchive!$A$2:$P$6000,12,FALSE)</f>
        <v>0</v>
      </c>
      <c r="I3584" s="36"/>
      <c r="J3584" s="23" t="str">
        <f>VLOOKUP(A3584,[1]FloodArchive!$A$2:$P$6000,13,FALSE)</f>
        <v>Tropical cyclone</v>
      </c>
      <c r="K3584" s="26">
        <f>VLOOKUP(A3584,[1]FloodArchive!$A$2:$P$6003,14,FALSE)</f>
        <v>1</v>
      </c>
      <c r="L3584" s="23">
        <f>VLOOKUP(A3584,[1]FloodArchive!$A$2:$P$6000,7,FALSE)</f>
        <v>53883.83</v>
      </c>
      <c r="M3584" s="27">
        <f t="shared" si="175"/>
        <v>4.7314584572950062</v>
      </c>
      <c r="N3584" s="23">
        <f>VLOOKUP(A3584,[1]FloodArchive!$A$2:$P$6000,5,FALSE)</f>
        <v>152.02600000000001</v>
      </c>
      <c r="O3584" s="23">
        <f>VLOOKUP(A3584,[1]FloodArchive!$A$2:$P$6000,6,FALSE)</f>
        <v>-25.247499999999999</v>
      </c>
      <c r="P3584" s="33"/>
    </row>
    <row r="3585" spans="1:16" ht="39.950000000000003" customHeight="1" x14ac:dyDescent="0.2">
      <c r="A3585" s="138">
        <f t="shared" si="173"/>
        <v>631</v>
      </c>
      <c r="B3585" s="21" t="str">
        <f>VLOOKUP(A3585,[1]FloodArchive!$A$2:$N$6000,3,FALSE)</f>
        <v>USA</v>
      </c>
      <c r="C3585" s="22" t="s">
        <v>6675</v>
      </c>
      <c r="D3585" s="24">
        <f>VLOOKUP(A3585,[1]FloodArchive!$A$2:$P$6000,8,FALSE)</f>
        <v>33675</v>
      </c>
      <c r="E3585" s="24">
        <f>VLOOKUP(A3585,[1]FloodArchive!$A$2:$P$6000,9,FALSE)</f>
        <v>33677</v>
      </c>
      <c r="F3585" s="25">
        <f t="shared" si="174"/>
        <v>3</v>
      </c>
      <c r="G3585" s="23">
        <f>VLOOKUP(A3585,[1]FloodArchive!$A$2:$P$6000,11,FALSE)</f>
        <v>0</v>
      </c>
      <c r="H3585" s="23">
        <f>VLOOKUP(A3585,[1]FloodArchive!$A$2:$P$6000,12,FALSE)</f>
        <v>0</v>
      </c>
      <c r="I3585" s="36">
        <v>10000000</v>
      </c>
      <c r="J3585" s="23" t="str">
        <f>VLOOKUP(A3585,[1]FloodArchive!$A$2:$P$6000,13,FALSE)</f>
        <v>Ice jam/break-up</v>
      </c>
      <c r="K3585" s="26">
        <f>VLOOKUP(A3585,[1]FloodArchive!$A$2:$P$6003,14,FALSE)</f>
        <v>2</v>
      </c>
      <c r="L3585" s="23">
        <f>VLOOKUP(A3585,[1]FloodArchive!$A$2:$P$6000,7,FALSE)</f>
        <v>1311.44</v>
      </c>
      <c r="M3585" s="27">
        <f t="shared" si="175"/>
        <v>3.8958996762555058</v>
      </c>
      <c r="N3585" s="23">
        <f>VLOOKUP(A3585,[1]FloodArchive!$A$2:$P$6000,5,FALSE)</f>
        <v>-72.528499999999994</v>
      </c>
      <c r="O3585" s="23">
        <f>VLOOKUP(A3585,[1]FloodArchive!$A$2:$P$6000,6,FALSE)</f>
        <v>44.270699999999998</v>
      </c>
      <c r="P3585" s="33" t="s">
        <v>6676</v>
      </c>
    </row>
    <row r="3586" spans="1:16" ht="39.950000000000003" customHeight="1" x14ac:dyDescent="0.2">
      <c r="A3586" s="138">
        <f t="shared" si="173"/>
        <v>630</v>
      </c>
      <c r="B3586" s="21" t="str">
        <f>VLOOKUP(A3586,[1]FloodArchive!$A$2:$N$6000,3,FALSE)</f>
        <v>Bolivia</v>
      </c>
      <c r="C3586" s="22" t="s">
        <v>6677</v>
      </c>
      <c r="D3586" s="24">
        <f>VLOOKUP(A3586,[1]FloodArchive!$A$2:$P$6000,8,FALSE)</f>
        <v>33673</v>
      </c>
      <c r="E3586" s="24">
        <f>VLOOKUP(A3586,[1]FloodArchive!$A$2:$P$6000,9,FALSE)</f>
        <v>33674</v>
      </c>
      <c r="F3586" s="25">
        <f t="shared" si="174"/>
        <v>2</v>
      </c>
      <c r="G3586" s="23">
        <f>VLOOKUP(A3586,[1]FloodArchive!$A$2:$P$6000,11,FALSE)</f>
        <v>4</v>
      </c>
      <c r="H3586" s="23">
        <f>VLOOKUP(A3586,[1]FloodArchive!$A$2:$P$6000,12,FALSE)</f>
        <v>5125</v>
      </c>
      <c r="I3586" s="36">
        <v>100000000</v>
      </c>
      <c r="J3586" s="23" t="str">
        <f>VLOOKUP(A3586,[1]FloodArchive!$A$2:$P$6000,13,FALSE)</f>
        <v>Heavy rain</v>
      </c>
      <c r="K3586" s="26">
        <f>VLOOKUP(A3586,[1]FloodArchive!$A$2:$P$6003,14,FALSE)</f>
        <v>1</v>
      </c>
      <c r="L3586" s="23">
        <f>VLOOKUP(A3586,[1]FloodArchive!$A$2:$P$6000,7,FALSE)</f>
        <v>204590.55</v>
      </c>
      <c r="M3586" s="27">
        <f t="shared" si="175"/>
        <v>5.611915565520885</v>
      </c>
      <c r="N3586" s="23">
        <f>VLOOKUP(A3586,[1]FloodArchive!$A$2:$P$6000,5,FALSE)</f>
        <v>-64.752700000000004</v>
      </c>
      <c r="O3586" s="23">
        <f>VLOOKUP(A3586,[1]FloodArchive!$A$2:$P$6000,6,FALSE)</f>
        <v>-13.5322</v>
      </c>
      <c r="P3586" s="33" t="s">
        <v>6678</v>
      </c>
    </row>
    <row r="3587" spans="1:16" ht="39.950000000000003" customHeight="1" x14ac:dyDescent="0.2">
      <c r="A3587" s="138">
        <f t="shared" si="173"/>
        <v>629</v>
      </c>
      <c r="B3587" s="21" t="str">
        <f>VLOOKUP(A3587,[1]FloodArchive!$A$2:$N$6000,3,FALSE)</f>
        <v>USA</v>
      </c>
      <c r="C3587" s="22" t="s">
        <v>6679</v>
      </c>
      <c r="D3587" s="24">
        <f>VLOOKUP(A3587,[1]FloodArchive!$A$2:$P$6000,8,FALSE)</f>
        <v>33667</v>
      </c>
      <c r="E3587" s="24">
        <f>VLOOKUP(A3587,[1]FloodArchive!$A$2:$P$6000,9,FALSE)</f>
        <v>33669</v>
      </c>
      <c r="F3587" s="25">
        <f t="shared" si="174"/>
        <v>3</v>
      </c>
      <c r="G3587" s="23">
        <f>VLOOKUP(A3587,[1]FloodArchive!$A$2:$P$6000,11,FALSE)</f>
        <v>1</v>
      </c>
      <c r="H3587" s="23">
        <f>VLOOKUP(A3587,[1]FloodArchive!$A$2:$P$6000,12,FALSE)</f>
        <v>0</v>
      </c>
      <c r="I3587" s="36">
        <v>50000000</v>
      </c>
      <c r="J3587" s="23" t="str">
        <f>VLOOKUP(A3587,[1]FloodArchive!$A$2:$P$6000,13,FALSE)</f>
        <v>Heavy rain</v>
      </c>
      <c r="K3587" s="26">
        <f>VLOOKUP(A3587,[1]FloodArchive!$A$2:$P$6003,14,FALSE)</f>
        <v>1</v>
      </c>
      <c r="L3587" s="23">
        <f>VLOOKUP(A3587,[1]FloodArchive!$A$2:$P$6000,7,FALSE)</f>
        <v>6381.18</v>
      </c>
      <c r="M3587" s="27">
        <f t="shared" si="175"/>
        <v>4.2820222500714351</v>
      </c>
      <c r="N3587" s="23">
        <f>VLOOKUP(A3587,[1]FloodArchive!$A$2:$P$6000,5,FALSE)</f>
        <v>-95.342600000000004</v>
      </c>
      <c r="O3587" s="23">
        <f>VLOOKUP(A3587,[1]FloodArchive!$A$2:$P$6000,6,FALSE)</f>
        <v>29.837199999999999</v>
      </c>
      <c r="P3587" s="33" t="s">
        <v>6680</v>
      </c>
    </row>
    <row r="3588" spans="1:16" ht="39.950000000000003" customHeight="1" x14ac:dyDescent="0.2">
      <c r="A3588" s="138">
        <f t="shared" si="173"/>
        <v>628</v>
      </c>
      <c r="B3588" s="21" t="str">
        <f>VLOOKUP(A3588,[1]FloodArchive!$A$2:$N$6000,3,FALSE)</f>
        <v>Peru</v>
      </c>
      <c r="C3588" s="22" t="s">
        <v>6681</v>
      </c>
      <c r="D3588" s="24">
        <f>VLOOKUP(A3588,[1]FloodArchive!$A$2:$P$6000,8,FALSE)</f>
        <v>33666</v>
      </c>
      <c r="E3588" s="24">
        <f>VLOOKUP(A3588,[1]FloodArchive!$A$2:$P$6000,9,FALSE)</f>
        <v>33688</v>
      </c>
      <c r="F3588" s="25">
        <f t="shared" si="174"/>
        <v>23</v>
      </c>
      <c r="G3588" s="23">
        <f>VLOOKUP(A3588,[1]FloodArchive!$A$2:$P$6000,11,FALSE)</f>
        <v>0</v>
      </c>
      <c r="H3588" s="23">
        <f>VLOOKUP(A3588,[1]FloodArchive!$A$2:$P$6000,12,FALSE)</f>
        <v>32000</v>
      </c>
      <c r="I3588" s="36">
        <v>21000000</v>
      </c>
      <c r="J3588" s="23" t="str">
        <f>VLOOKUP(A3588,[1]FloodArchive!$A$2:$P$6000,13,FALSE)</f>
        <v>Heavy rain</v>
      </c>
      <c r="K3588" s="26">
        <f>VLOOKUP(A3588,[1]FloodArchive!$A$2:$P$6003,14,FALSE)</f>
        <v>2</v>
      </c>
      <c r="L3588" s="23">
        <f>VLOOKUP(A3588,[1]FloodArchive!$A$2:$P$6000,7,FALSE)</f>
        <v>40568.07</v>
      </c>
      <c r="M3588" s="27">
        <f t="shared" si="175"/>
        <v>6.2709421785949733</v>
      </c>
      <c r="N3588" s="23">
        <f>VLOOKUP(A3588,[1]FloodArchive!$A$2:$P$6000,5,FALSE)</f>
        <v>-79.6066</v>
      </c>
      <c r="O3588" s="23">
        <f>VLOOKUP(A3588,[1]FloodArchive!$A$2:$P$6000,6,FALSE)</f>
        <v>-4.6883600000000003</v>
      </c>
      <c r="P3588" s="33" t="s">
        <v>6682</v>
      </c>
    </row>
    <row r="3589" spans="1:16" ht="39.950000000000003" customHeight="1" x14ac:dyDescent="0.2">
      <c r="A3589" s="138">
        <f t="shared" si="173"/>
        <v>627</v>
      </c>
      <c r="B3589" s="21" t="str">
        <f>VLOOKUP(A3589,[1]FloodArchive!$A$2:$N$6000,3,FALSE)</f>
        <v>Solomon Islands</v>
      </c>
      <c r="C3589" s="22" t="s">
        <v>6683</v>
      </c>
      <c r="D3589" s="24">
        <f>VLOOKUP(A3589,[1]FloodArchive!$A$2:$P$6000,8,FALSE)</f>
        <v>33664</v>
      </c>
      <c r="E3589" s="24">
        <f>VLOOKUP(A3589,[1]FloodArchive!$A$2:$P$6000,9,FALSE)</f>
        <v>33665</v>
      </c>
      <c r="F3589" s="25">
        <f t="shared" si="174"/>
        <v>2</v>
      </c>
      <c r="G3589" s="23">
        <f>VLOOKUP(A3589,[1]FloodArchive!$A$2:$P$6000,11,FALSE)</f>
        <v>0</v>
      </c>
      <c r="H3589" s="23">
        <f>VLOOKUP(A3589,[1]FloodArchive!$A$2:$P$6000,12,FALSE)</f>
        <v>40</v>
      </c>
      <c r="I3589" s="36"/>
      <c r="J3589" s="23" t="str">
        <f>VLOOKUP(A3589,[1]FloodArchive!$A$2:$P$6000,13,FALSE)</f>
        <v>Tropical cyclone</v>
      </c>
      <c r="K3589" s="26">
        <f>VLOOKUP(A3589,[1]FloodArchive!$A$2:$P$6003,14,FALSE)</f>
        <v>1</v>
      </c>
      <c r="L3589" s="23">
        <f>VLOOKUP(A3589,[1]FloodArchive!$A$2:$P$6000,7,FALSE)</f>
        <v>5773.78</v>
      </c>
      <c r="M3589" s="27">
        <f t="shared" si="175"/>
        <v>4.0624902274763866</v>
      </c>
      <c r="N3589" s="23">
        <f>VLOOKUP(A3589,[1]FloodArchive!$A$2:$P$6000,5,FALSE)</f>
        <v>160.215</v>
      </c>
      <c r="O3589" s="23">
        <f>VLOOKUP(A3589,[1]FloodArchive!$A$2:$P$6000,6,FALSE)</f>
        <v>-9.5735499999999991</v>
      </c>
      <c r="P3589" s="33" t="s">
        <v>6684</v>
      </c>
    </row>
    <row r="3590" spans="1:16" ht="39.950000000000003" customHeight="1" x14ac:dyDescent="0.2">
      <c r="A3590" s="138">
        <f t="shared" si="173"/>
        <v>626</v>
      </c>
      <c r="B3590" s="21" t="str">
        <f>VLOOKUP(A3590,[1]FloodArchive!$A$2:$N$6000,3,FALSE)</f>
        <v>Canada</v>
      </c>
      <c r="C3590" s="22" t="s">
        <v>6685</v>
      </c>
      <c r="D3590" s="24">
        <f>VLOOKUP(A3590,[1]FloodArchive!$A$2:$P$6000,8,FALSE)</f>
        <v>33661</v>
      </c>
      <c r="E3590" s="24">
        <f>VLOOKUP(A3590,[1]FloodArchive!$A$2:$P$6000,9,FALSE)</f>
        <v>33663</v>
      </c>
      <c r="F3590" s="25">
        <f t="shared" si="174"/>
        <v>3</v>
      </c>
      <c r="G3590" s="23">
        <f>VLOOKUP(A3590,[1]FloodArchive!$A$2:$P$6000,11,FALSE)</f>
        <v>0</v>
      </c>
      <c r="H3590" s="23">
        <f>VLOOKUP(A3590,[1]FloodArchive!$A$2:$P$6000,12,FALSE)</f>
        <v>4000</v>
      </c>
      <c r="I3590" s="36"/>
      <c r="J3590" s="23" t="str">
        <f>VLOOKUP(A3590,[1]FloodArchive!$A$2:$P$6000,13,FALSE)</f>
        <v>Ice jam/break-up</v>
      </c>
      <c r="K3590" s="26">
        <f>VLOOKUP(A3590,[1]FloodArchive!$A$2:$P$6003,14,FALSE)</f>
        <v>1</v>
      </c>
      <c r="L3590" s="23">
        <f>VLOOKUP(A3590,[1]FloodArchive!$A$2:$P$6000,7,FALSE)</f>
        <v>7996.65</v>
      </c>
      <c r="M3590" s="27">
        <f t="shared" si="175"/>
        <v>4.3800293428095678</v>
      </c>
      <c r="N3590" s="23">
        <f>VLOOKUP(A3590,[1]FloodArchive!$A$2:$P$6000,5,FALSE)</f>
        <v>-117.494</v>
      </c>
      <c r="O3590" s="23">
        <f>VLOOKUP(A3590,[1]FloodArchive!$A$2:$P$6000,6,FALSE)</f>
        <v>56.460700000000003</v>
      </c>
      <c r="P3590" s="33" t="s">
        <v>6686</v>
      </c>
    </row>
    <row r="3591" spans="1:16" ht="39.950000000000003" customHeight="1" x14ac:dyDescent="0.2">
      <c r="A3591" s="138">
        <f t="shared" si="173"/>
        <v>625</v>
      </c>
      <c r="B3591" s="21" t="str">
        <f>VLOOKUP(A3591,[1]FloodArchive!$A$2:$N$6000,3,FALSE)</f>
        <v>Turkey</v>
      </c>
      <c r="C3591" s="22" t="s">
        <v>6687</v>
      </c>
      <c r="D3591" s="24">
        <f>VLOOKUP(A3591,[1]FloodArchive!$A$2:$P$6000,8,FALSE)</f>
        <v>33654</v>
      </c>
      <c r="E3591" s="24">
        <f>VLOOKUP(A3591,[1]FloodArchive!$A$2:$P$6000,9,FALSE)</f>
        <v>33660</v>
      </c>
      <c r="F3591" s="25">
        <f t="shared" si="174"/>
        <v>7</v>
      </c>
      <c r="G3591" s="23">
        <f>VLOOKUP(A3591,[1]FloodArchive!$A$2:$P$6000,11,FALSE)</f>
        <v>200</v>
      </c>
      <c r="H3591" s="23">
        <f>VLOOKUP(A3591,[1]FloodArchive!$A$2:$P$6000,12,FALSE)</f>
        <v>1000</v>
      </c>
      <c r="I3591" s="36">
        <v>100000000</v>
      </c>
      <c r="J3591" s="23" t="str">
        <f>VLOOKUP(A3591,[1]FloodArchive!$A$2:$P$6000,13,FALSE)</f>
        <v>Rain and snowmelt</v>
      </c>
      <c r="K3591" s="26">
        <f>VLOOKUP(A3591,[1]FloodArchive!$A$2:$P$6003,14,FALSE)</f>
        <v>2</v>
      </c>
      <c r="L3591" s="23">
        <f>VLOOKUP(A3591,[1]FloodArchive!$A$2:$P$6000,7,FALSE)</f>
        <v>81542.929999999993</v>
      </c>
      <c r="M3591" s="27">
        <f t="shared" si="175"/>
        <v>6.0575143481410807</v>
      </c>
      <c r="N3591" s="23">
        <f>VLOOKUP(A3591,[1]FloodArchive!$A$2:$P$6000,5,FALSE)</f>
        <v>36.090400000000002</v>
      </c>
      <c r="O3591" s="23">
        <f>VLOOKUP(A3591,[1]FloodArchive!$A$2:$P$6000,6,FALSE)</f>
        <v>36.981200000000001</v>
      </c>
      <c r="P3591" s="33" t="s">
        <v>6688</v>
      </c>
    </row>
    <row r="3592" spans="1:16" ht="39.950000000000003" customHeight="1" x14ac:dyDescent="0.2">
      <c r="A3592" s="138">
        <f t="shared" si="173"/>
        <v>624</v>
      </c>
      <c r="B3592" s="21" t="str">
        <f>VLOOKUP(A3592,[1]FloodArchive!$A$2:$N$6000,3,FALSE)</f>
        <v>Argentina</v>
      </c>
      <c r="C3592" s="22" t="s">
        <v>6689</v>
      </c>
      <c r="D3592" s="24">
        <f>VLOOKUP(A3592,[1]FloodArchive!$A$2:$P$6000,8,FALSE)</f>
        <v>33645</v>
      </c>
      <c r="E3592" s="24">
        <f>VLOOKUP(A3592,[1]FloodArchive!$A$2:$P$6000,9,FALSE)</f>
        <v>33648</v>
      </c>
      <c r="F3592" s="25">
        <f t="shared" si="174"/>
        <v>4</v>
      </c>
      <c r="G3592" s="23">
        <f>VLOOKUP(A3592,[1]FloodArchive!$A$2:$P$6000,11,FALSE)</f>
        <v>4</v>
      </c>
      <c r="H3592" s="23">
        <f>VLOOKUP(A3592,[1]FloodArchive!$A$2:$P$6000,12,FALSE)</f>
        <v>12200</v>
      </c>
      <c r="I3592" s="36"/>
      <c r="J3592" s="23" t="str">
        <f>VLOOKUP(A3592,[1]FloodArchive!$A$2:$P$6000,13,FALSE)</f>
        <v>Heavy rain</v>
      </c>
      <c r="K3592" s="26">
        <f>VLOOKUP(A3592,[1]FloodArchive!$A$2:$P$6003,14,FALSE)</f>
        <v>2</v>
      </c>
      <c r="L3592" s="23">
        <f>VLOOKUP(A3592,[1]FloodArchive!$A$2:$P$6000,7,FALSE)</f>
        <v>192706</v>
      </c>
      <c r="M3592" s="27">
        <f t="shared" si="175"/>
        <v>6.1879852238390161</v>
      </c>
      <c r="N3592" s="23">
        <f>VLOOKUP(A3592,[1]FloodArchive!$A$2:$P$6000,5,FALSE)</f>
        <v>-64.546000000000006</v>
      </c>
      <c r="O3592" s="23">
        <f>VLOOKUP(A3592,[1]FloodArchive!$A$2:$P$6000,6,FALSE)</f>
        <v>-27.598199999999999</v>
      </c>
      <c r="P3592" s="33" t="s">
        <v>6690</v>
      </c>
    </row>
    <row r="3593" spans="1:16" ht="39.950000000000003" customHeight="1" x14ac:dyDescent="0.2">
      <c r="A3593" s="138">
        <f t="shared" si="173"/>
        <v>623</v>
      </c>
      <c r="B3593" s="21" t="str">
        <f>VLOOKUP(A3593,[1]FloodArchive!$A$2:$N$6000,3,FALSE)</f>
        <v>USA</v>
      </c>
      <c r="C3593" s="22" t="s">
        <v>6691</v>
      </c>
      <c r="D3593" s="24">
        <f>VLOOKUP(A3593,[1]FloodArchive!$A$2:$P$6000,8,FALSE)</f>
        <v>33644</v>
      </c>
      <c r="E3593" s="24">
        <f>VLOOKUP(A3593,[1]FloodArchive!$A$2:$P$6000,9,FALSE)</f>
        <v>33646</v>
      </c>
      <c r="F3593" s="25">
        <f t="shared" si="174"/>
        <v>3</v>
      </c>
      <c r="G3593" s="23">
        <f>VLOOKUP(A3593,[1]FloodArchive!$A$2:$P$6000,11,FALSE)</f>
        <v>8</v>
      </c>
      <c r="H3593" s="23">
        <f>VLOOKUP(A3593,[1]FloodArchive!$A$2:$P$6000,12,FALSE)</f>
        <v>0</v>
      </c>
      <c r="I3593" s="36">
        <v>30000000</v>
      </c>
      <c r="J3593" s="23" t="str">
        <f>VLOOKUP(A3593,[1]FloodArchive!$A$2:$P$6000,13,FALSE)</f>
        <v>Heavy rain</v>
      </c>
      <c r="K3593" s="26">
        <f>VLOOKUP(A3593,[1]FloodArchive!$A$2:$P$6003,14,FALSE)</f>
        <v>2</v>
      </c>
      <c r="L3593" s="23">
        <f>VLOOKUP(A3593,[1]FloodArchive!$A$2:$P$6000,7,FALSE)</f>
        <v>4604.18</v>
      </c>
      <c r="M3593" s="27">
        <f t="shared" si="175"/>
        <v>4.4413035443767237</v>
      </c>
      <c r="N3593" s="23">
        <f>VLOOKUP(A3593,[1]FloodArchive!$A$2:$P$6000,5,FALSE)</f>
        <v>-118.11499999999999</v>
      </c>
      <c r="O3593" s="23">
        <f>VLOOKUP(A3593,[1]FloodArchive!$A$2:$P$6000,6,FALSE)</f>
        <v>34.0486</v>
      </c>
      <c r="P3593" s="33"/>
    </row>
    <row r="3594" spans="1:16" ht="39.950000000000003" customHeight="1" x14ac:dyDescent="0.2">
      <c r="A3594" s="138">
        <f t="shared" si="173"/>
        <v>622</v>
      </c>
      <c r="B3594" s="21" t="str">
        <f>VLOOKUP(A3594,[1]FloodArchive!$A$2:$N$6000,3,FALSE)</f>
        <v>Cuba</v>
      </c>
      <c r="C3594" s="22" t="s">
        <v>6692</v>
      </c>
      <c r="D3594" s="24">
        <f>VLOOKUP(A3594,[1]FloodArchive!$A$2:$P$6000,8,FALSE)</f>
        <v>33640</v>
      </c>
      <c r="E3594" s="24">
        <f>VLOOKUP(A3594,[1]FloodArchive!$A$2:$P$6000,9,FALSE)</f>
        <v>33644</v>
      </c>
      <c r="F3594" s="25">
        <f t="shared" si="174"/>
        <v>5</v>
      </c>
      <c r="G3594" s="23">
        <f>VLOOKUP(A3594,[1]FloodArchive!$A$2:$P$6000,11,FALSE)</f>
        <v>0</v>
      </c>
      <c r="H3594" s="23">
        <f>VLOOKUP(A3594,[1]FloodArchive!$A$2:$P$6000,12,FALSE)</f>
        <v>9127</v>
      </c>
      <c r="I3594" s="36">
        <v>2589900</v>
      </c>
      <c r="J3594" s="23" t="str">
        <f>VLOOKUP(A3594,[1]FloodArchive!$A$2:$P$6000,13,FALSE)</f>
        <v>Heavy rain</v>
      </c>
      <c r="K3594" s="26">
        <f>VLOOKUP(A3594,[1]FloodArchive!$A$2:$P$6003,14,FALSE)</f>
        <v>2</v>
      </c>
      <c r="L3594" s="23">
        <f>VLOOKUP(A3594,[1]FloodArchive!$A$2:$P$6000,7,FALSE)</f>
        <v>90431.11</v>
      </c>
      <c r="M3594" s="27">
        <f t="shared" si="175"/>
        <v>5.9563178616375714</v>
      </c>
      <c r="N3594" s="23">
        <f>VLOOKUP(A3594,[1]FloodArchive!$A$2:$P$6000,5,FALSE)</f>
        <v>-77.912800000000004</v>
      </c>
      <c r="O3594" s="23">
        <f>VLOOKUP(A3594,[1]FloodArchive!$A$2:$P$6000,6,FALSE)</f>
        <v>21.56</v>
      </c>
      <c r="P3594" s="33" t="s">
        <v>6693</v>
      </c>
    </row>
    <row r="3595" spans="1:16" ht="39.950000000000003" customHeight="1" x14ac:dyDescent="0.2">
      <c r="A3595" s="138">
        <f t="shared" ref="A3595:A3658" si="176">A3596+1</f>
        <v>621</v>
      </c>
      <c r="B3595" s="21" t="str">
        <f>VLOOKUP(A3595,[1]FloodArchive!$A$2:$N$6000,3,FALSE)</f>
        <v>Israel</v>
      </c>
      <c r="C3595" s="22" t="s">
        <v>6694</v>
      </c>
      <c r="D3595" s="24">
        <f>VLOOKUP(A3595,[1]FloodArchive!$A$2:$P$6000,8,FALSE)</f>
        <v>33635</v>
      </c>
      <c r="E3595" s="24">
        <f>VLOOKUP(A3595,[1]FloodArchive!$A$2:$P$6000,9,FALSE)</f>
        <v>33649</v>
      </c>
      <c r="F3595" s="25">
        <f t="shared" si="174"/>
        <v>15</v>
      </c>
      <c r="G3595" s="23">
        <f>VLOOKUP(A3595,[1]FloodArchive!$A$2:$P$6000,11,FALSE)</f>
        <v>15</v>
      </c>
      <c r="H3595" s="23">
        <f>VLOOKUP(A3595,[1]FloodArchive!$A$2:$P$6000,12,FALSE)</f>
        <v>4200</v>
      </c>
      <c r="I3595" s="36">
        <v>9000000</v>
      </c>
      <c r="J3595" s="23" t="str">
        <f>VLOOKUP(A3595,[1]FloodArchive!$A$2:$P$6000,13,FALSE)</f>
        <v>Rain and snowmelt</v>
      </c>
      <c r="K3595" s="26">
        <f>VLOOKUP(A3595,[1]FloodArchive!$A$2:$P$6003,14,FALSE)</f>
        <v>2</v>
      </c>
      <c r="L3595" s="23">
        <f>VLOOKUP(A3595,[1]FloodArchive!$A$2:$P$6000,7,FALSE)</f>
        <v>26219.81</v>
      </c>
      <c r="M3595" s="27">
        <f t="shared" si="175"/>
        <v>5.8957507950008621</v>
      </c>
      <c r="N3595" s="23">
        <f>VLOOKUP(A3595,[1]FloodArchive!$A$2:$P$6000,5,FALSE)</f>
        <v>35.879800000000003</v>
      </c>
      <c r="O3595" s="23">
        <f>VLOOKUP(A3595,[1]FloodArchive!$A$2:$P$6000,6,FALSE)</f>
        <v>32.429099999999998</v>
      </c>
      <c r="P3595" s="33" t="s">
        <v>6695</v>
      </c>
    </row>
    <row r="3596" spans="1:16" ht="39.950000000000003" customHeight="1" x14ac:dyDescent="0.2">
      <c r="A3596" s="138">
        <f t="shared" si="176"/>
        <v>620</v>
      </c>
      <c r="B3596" s="21" t="str">
        <f>VLOOKUP(A3596,[1]FloodArchive!$A$2:$N$6000,3,FALSE)</f>
        <v>Brazil</v>
      </c>
      <c r="C3596" s="22" t="s">
        <v>6696</v>
      </c>
      <c r="D3596" s="24">
        <f>VLOOKUP(A3596,[1]FloodArchive!$A$2:$P$6000,8,FALSE)</f>
        <v>33635</v>
      </c>
      <c r="E3596" s="24">
        <f>VLOOKUP(A3596,[1]FloodArchive!$A$2:$P$6000,9,FALSE)</f>
        <v>33646</v>
      </c>
      <c r="F3596" s="25">
        <f t="shared" si="174"/>
        <v>12</v>
      </c>
      <c r="G3596" s="23">
        <f>VLOOKUP(A3596,[1]FloodArchive!$A$2:$P$6000,11,FALSE)</f>
        <v>41</v>
      </c>
      <c r="H3596" s="23">
        <f>VLOOKUP(A3596,[1]FloodArchive!$A$2:$P$6000,12,FALSE)</f>
        <v>15600</v>
      </c>
      <c r="I3596" s="36"/>
      <c r="J3596" s="23" t="str">
        <f>VLOOKUP(A3596,[1]FloodArchive!$A$2:$P$6000,13,FALSE)</f>
        <v>Heavy rain</v>
      </c>
      <c r="K3596" s="26">
        <f>VLOOKUP(A3596,[1]FloodArchive!$A$2:$P$6003,14,FALSE)</f>
        <v>1</v>
      </c>
      <c r="L3596" s="23">
        <f>VLOOKUP(A3596,[1]FloodArchive!$A$2:$P$6000,7,FALSE)</f>
        <v>1073672.43</v>
      </c>
      <c r="M3596" s="27">
        <f t="shared" si="175"/>
        <v>7.1100530473899504</v>
      </c>
      <c r="N3596" s="23">
        <f>VLOOKUP(A3596,[1]FloodArchive!$A$2:$P$6000,5,FALSE)</f>
        <v>-44.155299999999997</v>
      </c>
      <c r="O3596" s="23">
        <f>VLOOKUP(A3596,[1]FloodArchive!$A$2:$P$6000,6,FALSE)</f>
        <v>-15.584300000000001</v>
      </c>
      <c r="P3596" s="33"/>
    </row>
    <row r="3597" spans="1:16" ht="39.950000000000003" customHeight="1" x14ac:dyDescent="0.2">
      <c r="A3597" s="138">
        <f t="shared" si="176"/>
        <v>619</v>
      </c>
      <c r="B3597" s="21" t="str">
        <f>VLOOKUP(A3597,[1]FloodArchive!$A$2:$N$6000,3,FALSE)</f>
        <v>Algeria</v>
      </c>
      <c r="C3597" s="22" t="s">
        <v>6697</v>
      </c>
      <c r="D3597" s="24">
        <f>VLOOKUP(A3597,[1]FloodArchive!$A$2:$P$6000,8,FALSE)</f>
        <v>33624</v>
      </c>
      <c r="E3597" s="24">
        <f>VLOOKUP(A3597,[1]FloodArchive!$A$2:$P$6000,9,FALSE)</f>
        <v>33632</v>
      </c>
      <c r="F3597" s="25">
        <f t="shared" si="174"/>
        <v>9</v>
      </c>
      <c r="G3597" s="23">
        <f>VLOOKUP(A3597,[1]FloodArchive!$A$2:$P$6000,11,FALSE)</f>
        <v>18</v>
      </c>
      <c r="H3597" s="23">
        <f>VLOOKUP(A3597,[1]FloodArchive!$A$2:$P$6000,12,FALSE)</f>
        <v>500</v>
      </c>
      <c r="I3597" s="36">
        <v>900000</v>
      </c>
      <c r="J3597" s="23" t="str">
        <f>VLOOKUP(A3597,[1]FloodArchive!$A$2:$P$6000,13,FALSE)</f>
        <v>Heavy rain</v>
      </c>
      <c r="K3597" s="26">
        <f>VLOOKUP(A3597,[1]FloodArchive!$A$2:$P$6003,14,FALSE)</f>
        <v>1</v>
      </c>
      <c r="L3597" s="23">
        <f>VLOOKUP(A3597,[1]FloodArchive!$A$2:$P$6000,7,FALSE)</f>
        <v>12836.35</v>
      </c>
      <c r="M3597" s="27">
        <f t="shared" si="175"/>
        <v>5.0626840596356466</v>
      </c>
      <c r="N3597" s="23">
        <f>VLOOKUP(A3597,[1]FloodArchive!$A$2:$P$6000,5,FALSE)</f>
        <v>2.7593399999999999</v>
      </c>
      <c r="O3597" s="23">
        <f>VLOOKUP(A3597,[1]FloodArchive!$A$2:$P$6000,6,FALSE)</f>
        <v>36.376300000000001</v>
      </c>
      <c r="P3597" s="33"/>
    </row>
    <row r="3598" spans="1:16" ht="39.950000000000003" customHeight="1" x14ac:dyDescent="0.2">
      <c r="A3598" s="138">
        <f t="shared" si="176"/>
        <v>618</v>
      </c>
      <c r="B3598" s="21" t="str">
        <f>VLOOKUP(A3598,[1]FloodArchive!$A$2:$N$6000,3,FALSE)</f>
        <v>Mexico</v>
      </c>
      <c r="C3598" s="22" t="s">
        <v>6698</v>
      </c>
      <c r="D3598" s="24">
        <f>VLOOKUP(A3598,[1]FloodArchive!$A$2:$P$6000,8,FALSE)</f>
        <v>33620</v>
      </c>
      <c r="E3598" s="24">
        <f>VLOOKUP(A3598,[1]FloodArchive!$A$2:$P$6000,9,FALSE)</f>
        <v>33621</v>
      </c>
      <c r="F3598" s="25">
        <f t="shared" si="174"/>
        <v>2</v>
      </c>
      <c r="G3598" s="23">
        <f>VLOOKUP(A3598,[1]FloodArchive!$A$2:$P$6000,11,FALSE)</f>
        <v>50</v>
      </c>
      <c r="H3598" s="23">
        <f>VLOOKUP(A3598,[1]FloodArchive!$A$2:$P$6000,12,FALSE)</f>
        <v>13000</v>
      </c>
      <c r="I3598" s="36"/>
      <c r="J3598" s="23" t="str">
        <f>VLOOKUP(A3598,[1]FloodArchive!$A$2:$P$6000,13,FALSE)</f>
        <v>Rain and snowmelt</v>
      </c>
      <c r="K3598" s="26">
        <f>VLOOKUP(A3598,[1]FloodArchive!$A$2:$P$6003,14,FALSE)</f>
        <v>1</v>
      </c>
      <c r="L3598" s="23">
        <f>VLOOKUP(A3598,[1]FloodArchive!$A$2:$P$6000,7,FALSE)</f>
        <v>478328.71</v>
      </c>
      <c r="M3598" s="27">
        <f t="shared" si="175"/>
        <v>5.9807564443184589</v>
      </c>
      <c r="N3598" s="23">
        <f>VLOOKUP(A3598,[1]FloodArchive!$A$2:$P$6000,5,FALSE)</f>
        <v>-103.42100000000001</v>
      </c>
      <c r="O3598" s="23">
        <f>VLOOKUP(A3598,[1]FloodArchive!$A$2:$P$6000,6,FALSE)</f>
        <v>25.503299999999999</v>
      </c>
      <c r="P3598" s="33"/>
    </row>
    <row r="3599" spans="1:16" ht="39.950000000000003" customHeight="1" x14ac:dyDescent="0.2">
      <c r="A3599" s="138">
        <f t="shared" si="176"/>
        <v>617</v>
      </c>
      <c r="B3599" s="21" t="str">
        <f>VLOOKUP(A3599,[1]FloodArchive!$A$2:$N$6000,3,FALSE)</f>
        <v>Britain</v>
      </c>
      <c r="C3599" s="22" t="s">
        <v>6699</v>
      </c>
      <c r="D3599" s="24">
        <f>VLOOKUP(A3599,[1]FloodArchive!$A$2:$P$6000,8,FALSE)</f>
        <v>33612</v>
      </c>
      <c r="E3599" s="24">
        <f>VLOOKUP(A3599,[1]FloodArchive!$A$2:$P$6000,9,FALSE)</f>
        <v>33612</v>
      </c>
      <c r="F3599" s="25">
        <f t="shared" si="174"/>
        <v>1</v>
      </c>
      <c r="G3599" s="23">
        <f>VLOOKUP(A3599,[1]FloodArchive!$A$2:$P$6000,11,FALSE)</f>
        <v>0</v>
      </c>
      <c r="H3599" s="23">
        <f>VLOOKUP(A3599,[1]FloodArchive!$A$2:$P$6000,12,FALSE)</f>
        <v>0</v>
      </c>
      <c r="I3599" s="36"/>
      <c r="J3599" s="23" t="str">
        <f>VLOOKUP(A3599,[1]FloodArchive!$A$2:$P$6000,13,FALSE)</f>
        <v>Rain and snowmelt</v>
      </c>
      <c r="K3599" s="26">
        <f>VLOOKUP(A3599,[1]FloodArchive!$A$2:$P$6003,14,FALSE)</f>
        <v>1</v>
      </c>
      <c r="L3599" s="23">
        <f>VLOOKUP(A3599,[1]FloodArchive!$A$2:$P$6000,7,FALSE)</f>
        <v>18379.79</v>
      </c>
      <c r="M3599" s="27">
        <f t="shared" si="175"/>
        <v>4.264340545006446</v>
      </c>
      <c r="N3599" s="23">
        <f>VLOOKUP(A3599,[1]FloodArchive!$A$2:$P$6000,5,FALSE)</f>
        <v>-8.9078000000000004E-2</v>
      </c>
      <c r="O3599" s="23">
        <f>VLOOKUP(A3599,[1]FloodArchive!$A$2:$P$6000,6,FALSE)</f>
        <v>52.4178</v>
      </c>
      <c r="P3599" s="33"/>
    </row>
    <row r="3600" spans="1:16" ht="39.950000000000003" customHeight="1" x14ac:dyDescent="0.2">
      <c r="A3600" s="138">
        <f t="shared" si="176"/>
        <v>616</v>
      </c>
      <c r="B3600" s="21" t="str">
        <f>VLOOKUP(A3600,[1]FloodArchive!$A$2:$N$6000,3,FALSE)</f>
        <v>Puerto Rico</v>
      </c>
      <c r="C3600" s="22" t="s">
        <v>6700</v>
      </c>
      <c r="D3600" s="24">
        <f>VLOOKUP(A3600,[1]FloodArchive!$A$2:$P$6000,8,FALSE)</f>
        <v>33608</v>
      </c>
      <c r="E3600" s="24">
        <f>VLOOKUP(A3600,[1]FloodArchive!$A$2:$P$6000,9,FALSE)</f>
        <v>33611</v>
      </c>
      <c r="F3600" s="25">
        <f t="shared" si="174"/>
        <v>4</v>
      </c>
      <c r="G3600" s="23">
        <f>VLOOKUP(A3600,[1]FloodArchive!$A$2:$P$6000,11,FALSE)</f>
        <v>20</v>
      </c>
      <c r="H3600" s="23">
        <f>VLOOKUP(A3600,[1]FloodArchive!$A$2:$P$6000,12,FALSE)</f>
        <v>600</v>
      </c>
      <c r="I3600" s="36">
        <v>200000000</v>
      </c>
      <c r="J3600" s="23" t="str">
        <f>VLOOKUP(A3600,[1]FloodArchive!$A$2:$P$6000,13,FALSE)</f>
        <v>Heavy rain</v>
      </c>
      <c r="K3600" s="26">
        <f>VLOOKUP(A3600,[1]FloodArchive!$A$2:$P$6003,14,FALSE)</f>
        <v>1</v>
      </c>
      <c r="L3600" s="23">
        <f>VLOOKUP(A3600,[1]FloodArchive!$A$2:$P$6000,7,FALSE)</f>
        <v>7913.47</v>
      </c>
      <c r="M3600" s="27">
        <f t="shared" si="175"/>
        <v>4.5004269516144042</v>
      </c>
      <c r="N3600" s="23">
        <f>VLOOKUP(A3600,[1]FloodArchive!$A$2:$P$6000,5,FALSE)</f>
        <v>-66.452600000000004</v>
      </c>
      <c r="O3600" s="23">
        <f>VLOOKUP(A3600,[1]FloodArchive!$A$2:$P$6000,6,FALSE)</f>
        <v>18.225300000000001</v>
      </c>
      <c r="P3600" s="33" t="s">
        <v>6701</v>
      </c>
    </row>
    <row r="3601" spans="1:16" ht="39.950000000000003" customHeight="1" x14ac:dyDescent="0.2">
      <c r="A3601" s="138">
        <f t="shared" si="176"/>
        <v>615</v>
      </c>
      <c r="B3601" s="21" t="str">
        <f>VLOOKUP(A3601,[1]FloodArchive!$A$2:$N$6000,3,FALSE)</f>
        <v>Argentina</v>
      </c>
      <c r="C3601" s="22" t="s">
        <v>6702</v>
      </c>
      <c r="D3601" s="24">
        <f>VLOOKUP(A3601,[1]FloodArchive!$A$2:$P$6000,8,FALSE)</f>
        <v>33608</v>
      </c>
      <c r="E3601" s="24">
        <f>VLOOKUP(A3601,[1]FloodArchive!$A$2:$P$6000,9,FALSE)</f>
        <v>33610</v>
      </c>
      <c r="F3601" s="25">
        <f t="shared" si="174"/>
        <v>3</v>
      </c>
      <c r="G3601" s="23">
        <f>VLOOKUP(A3601,[1]FloodArchive!$A$2:$P$6000,11,FALSE)</f>
        <v>53</v>
      </c>
      <c r="H3601" s="23">
        <f>VLOOKUP(A3601,[1]FloodArchive!$A$2:$P$6000,12,FALSE)</f>
        <v>1800</v>
      </c>
      <c r="I3601" s="36"/>
      <c r="J3601" s="23" t="str">
        <f>VLOOKUP(A3601,[1]FloodArchive!$A$2:$P$6000,13,FALSE)</f>
        <v>Brief torrential rain</v>
      </c>
      <c r="K3601" s="26">
        <f>VLOOKUP(A3601,[1]FloodArchive!$A$2:$P$6003,14,FALSE)</f>
        <v>1</v>
      </c>
      <c r="L3601" s="23">
        <f>VLOOKUP(A3601,[1]FloodArchive!$A$2:$P$6000,7,FALSE)</f>
        <v>397322.71</v>
      </c>
      <c r="M3601" s="27">
        <f t="shared" si="175"/>
        <v>6.0762646437010535</v>
      </c>
      <c r="N3601" s="23">
        <f>VLOOKUP(A3601,[1]FloodArchive!$A$2:$P$6000,5,FALSE)</f>
        <v>-61.728200000000001</v>
      </c>
      <c r="O3601" s="23">
        <f>VLOOKUP(A3601,[1]FloodArchive!$A$2:$P$6000,6,FALSE)</f>
        <v>-31.396100000000001</v>
      </c>
      <c r="P3601" s="33" t="s">
        <v>6703</v>
      </c>
    </row>
    <row r="3602" spans="1:16" ht="39.950000000000003" customHeight="1" x14ac:dyDescent="0.2">
      <c r="A3602" s="138">
        <f t="shared" si="176"/>
        <v>614</v>
      </c>
      <c r="B3602" s="21" t="str">
        <f>VLOOKUP(A3602,[1]FloodArchive!$A$2:$N$6000,3,FALSE)</f>
        <v>Yemen</v>
      </c>
      <c r="C3602" s="22" t="s">
        <v>6704</v>
      </c>
      <c r="D3602" s="24">
        <f>VLOOKUP(A3602,[1]FloodArchive!$A$2:$P$6000,8,FALSE)</f>
        <v>33607</v>
      </c>
      <c r="E3602" s="24">
        <f>VLOOKUP(A3602,[1]FloodArchive!$A$2:$P$6000,9,FALSE)</f>
        <v>33609</v>
      </c>
      <c r="F3602" s="25">
        <f t="shared" si="174"/>
        <v>3</v>
      </c>
      <c r="G3602" s="23">
        <f>VLOOKUP(A3602,[1]FloodArchive!$A$2:$P$6000,11,FALSE)</f>
        <v>0</v>
      </c>
      <c r="H3602" s="23">
        <f>VLOOKUP(A3602,[1]FloodArchive!$A$2:$P$6000,12,FALSE)</f>
        <v>24200</v>
      </c>
      <c r="I3602" s="36"/>
      <c r="J3602" s="23" t="str">
        <f>VLOOKUP(A3602,[1]FloodArchive!$A$2:$P$6000,13,FALSE)</f>
        <v>Heavy rain</v>
      </c>
      <c r="K3602" s="26">
        <f>VLOOKUP(A3602,[1]FloodArchive!$A$2:$P$6003,14,FALSE)</f>
        <v>1</v>
      </c>
      <c r="L3602" s="23">
        <f>VLOOKUP(A3602,[1]FloodArchive!$A$2:$P$6000,7,FALSE)</f>
        <v>3770.84</v>
      </c>
      <c r="M3602" s="27">
        <f t="shared" si="175"/>
        <v>4.0535593600260293</v>
      </c>
      <c r="N3602" s="23">
        <f>VLOOKUP(A3602,[1]FloodArchive!$A$2:$P$6000,5,FALSE)</f>
        <v>53.908299999999997</v>
      </c>
      <c r="O3602" s="23">
        <f>VLOOKUP(A3602,[1]FloodArchive!$A$2:$P$6000,6,FALSE)</f>
        <v>12.5093</v>
      </c>
      <c r="P3602" s="33"/>
    </row>
    <row r="3603" spans="1:16" ht="39.950000000000003" customHeight="1" x14ac:dyDescent="0.2">
      <c r="A3603" s="138">
        <f t="shared" si="176"/>
        <v>613</v>
      </c>
      <c r="B3603" s="21" t="str">
        <f>VLOOKUP(A3603,[1]FloodArchive!$A$2:$N$6000,3,FALSE)</f>
        <v>Brazil</v>
      </c>
      <c r="C3603" s="22" t="s">
        <v>1140</v>
      </c>
      <c r="D3603" s="24">
        <f>VLOOKUP(A3603,[1]FloodArchive!$A$2:$P$6000,8,FALSE)</f>
        <v>33607</v>
      </c>
      <c r="E3603" s="24">
        <f>VLOOKUP(A3603,[1]FloodArchive!$A$2:$P$6000,9,FALSE)</f>
        <v>33608</v>
      </c>
      <c r="F3603" s="25">
        <f t="shared" si="174"/>
        <v>2</v>
      </c>
      <c r="G3603" s="23">
        <f>VLOOKUP(A3603,[1]FloodArchive!$A$2:$P$6000,11,FALSE)</f>
        <v>25</v>
      </c>
      <c r="H3603" s="23">
        <f>VLOOKUP(A3603,[1]FloodArchive!$A$2:$P$6000,12,FALSE)</f>
        <v>1000</v>
      </c>
      <c r="I3603" s="36"/>
      <c r="J3603" s="23" t="str">
        <f>VLOOKUP(A3603,[1]FloodArchive!$A$2:$P$6000,13,FALSE)</f>
        <v>Heavy rain</v>
      </c>
      <c r="K3603" s="26">
        <f>VLOOKUP(A3603,[1]FloodArchive!$A$2:$P$6003,14,FALSE)</f>
        <v>1</v>
      </c>
      <c r="L3603" s="23">
        <f>VLOOKUP(A3603,[1]FloodArchive!$A$2:$P$6000,7,FALSE)</f>
        <v>8222.23</v>
      </c>
      <c r="M3603" s="27">
        <f t="shared" si="175"/>
        <v>4.2160196167745427</v>
      </c>
      <c r="N3603" s="23">
        <f>VLOOKUP(A3603,[1]FloodArchive!$A$2:$P$6000,5,FALSE)</f>
        <v>-43.320700000000002</v>
      </c>
      <c r="O3603" s="23">
        <f>VLOOKUP(A3603,[1]FloodArchive!$A$2:$P$6000,6,FALSE)</f>
        <v>-22.559899999999999</v>
      </c>
      <c r="P3603" s="33" t="s">
        <v>5128</v>
      </c>
    </row>
    <row r="3604" spans="1:16" ht="39.950000000000003" customHeight="1" x14ac:dyDescent="0.2">
      <c r="A3604" s="138">
        <f t="shared" si="176"/>
        <v>612</v>
      </c>
      <c r="B3604" s="21" t="str">
        <f>VLOOKUP(A3604,[1]FloodArchive!$A$2:$N$6000,3,FALSE)</f>
        <v>Scotland</v>
      </c>
      <c r="C3604" s="22" t="s">
        <v>6705</v>
      </c>
      <c r="D3604" s="24">
        <f>VLOOKUP(A3604,[1]FloodArchive!$A$2:$P$6000,8,FALSE)</f>
        <v>33605</v>
      </c>
      <c r="E3604" s="24">
        <f>VLOOKUP(A3604,[1]FloodArchive!$A$2:$P$6000,9,FALSE)</f>
        <v>33606</v>
      </c>
      <c r="F3604" s="25">
        <f t="shared" si="174"/>
        <v>2</v>
      </c>
      <c r="G3604" s="23">
        <f>VLOOKUP(A3604,[1]FloodArchive!$A$2:$P$6000,11,FALSE)</f>
        <v>1</v>
      </c>
      <c r="H3604" s="23">
        <f>VLOOKUP(A3604,[1]FloodArchive!$A$2:$P$6000,12,FALSE)</f>
        <v>30</v>
      </c>
      <c r="I3604" s="36"/>
      <c r="J3604" s="23" t="str">
        <f>VLOOKUP(A3604,[1]FloodArchive!$A$2:$P$6000,13,FALSE)</f>
        <v>Heavy rain</v>
      </c>
      <c r="K3604" s="26">
        <f>VLOOKUP(A3604,[1]FloodArchive!$A$2:$P$6003,14,FALSE)</f>
        <v>1</v>
      </c>
      <c r="L3604" s="23">
        <f>VLOOKUP(A3604,[1]FloodArchive!$A$2:$P$6000,7,FALSE)</f>
        <v>5882.58</v>
      </c>
      <c r="M3604" s="27">
        <f t="shared" si="175"/>
        <v>4.070597837729176</v>
      </c>
      <c r="N3604" s="23">
        <f>VLOOKUP(A3604,[1]FloodArchive!$A$2:$P$6000,5,FALSE)</f>
        <v>-3.7414800000000001</v>
      </c>
      <c r="O3604" s="23">
        <f>VLOOKUP(A3604,[1]FloodArchive!$A$2:$P$6000,6,FALSE)</f>
        <v>57.28</v>
      </c>
      <c r="P3604" s="33" t="s">
        <v>6706</v>
      </c>
    </row>
    <row r="3605" spans="1:16" ht="39.950000000000003" customHeight="1" x14ac:dyDescent="0.2">
      <c r="A3605" s="138">
        <f t="shared" si="176"/>
        <v>611</v>
      </c>
      <c r="B3605" s="21" t="str">
        <f>VLOOKUP(A3605,[1]FloodArchive!$A$2:$N$6000,3,FALSE)</f>
        <v>Israel</v>
      </c>
      <c r="C3605" s="22" t="s">
        <v>6707</v>
      </c>
      <c r="D3605" s="24">
        <f>VLOOKUP(A3605,[1]FloodArchive!$A$2:$P$6000,8,FALSE)</f>
        <v>33603</v>
      </c>
      <c r="E3605" s="24">
        <f>VLOOKUP(A3605,[1]FloodArchive!$A$2:$P$6000,9,FALSE)</f>
        <v>33606</v>
      </c>
      <c r="F3605" s="25">
        <f t="shared" si="174"/>
        <v>4</v>
      </c>
      <c r="G3605" s="23">
        <f>VLOOKUP(A3605,[1]FloodArchive!$A$2:$P$6000,11,FALSE)</f>
        <v>0</v>
      </c>
      <c r="H3605" s="23">
        <f>VLOOKUP(A3605,[1]FloodArchive!$A$2:$P$6000,12,FALSE)</f>
        <v>400</v>
      </c>
      <c r="I3605" s="36"/>
      <c r="J3605" s="23" t="str">
        <f>VLOOKUP(A3605,[1]FloodArchive!$A$2:$P$6000,13,FALSE)</f>
        <v>Rain and snowmelt</v>
      </c>
      <c r="K3605" s="26">
        <f>VLOOKUP(A3605,[1]FloodArchive!$A$2:$P$6003,14,FALSE)</f>
        <v>2</v>
      </c>
      <c r="L3605" s="23">
        <f>VLOOKUP(A3605,[1]FloodArchive!$A$2:$P$6000,7,FALSE)</f>
        <v>23368.45</v>
      </c>
      <c r="M3605" s="27">
        <f t="shared" si="175"/>
        <v>5.2717198941307997</v>
      </c>
      <c r="N3605" s="23">
        <f>VLOOKUP(A3605,[1]FloodArchive!$A$2:$P$6000,5,FALSE)</f>
        <v>34.545200000000001</v>
      </c>
      <c r="O3605" s="23">
        <f>VLOOKUP(A3605,[1]FloodArchive!$A$2:$P$6000,6,FALSE)</f>
        <v>31.2653</v>
      </c>
      <c r="P3605" s="33" t="s">
        <v>6708</v>
      </c>
    </row>
    <row r="3606" spans="1:16" ht="39.950000000000003" customHeight="1" x14ac:dyDescent="0.2">
      <c r="A3606" s="138">
        <f t="shared" si="176"/>
        <v>610</v>
      </c>
      <c r="B3606" s="21" t="str">
        <f>VLOOKUP(A3606,[1]FloodArchive!$A$2:$N$6000,3,FALSE)</f>
        <v>Malaysia</v>
      </c>
      <c r="C3606" s="22" t="s">
        <v>6709</v>
      </c>
      <c r="D3606" s="24">
        <f>VLOOKUP(A3606,[1]FloodArchive!$A$2:$P$6000,8,FALSE)</f>
        <v>33596</v>
      </c>
      <c r="E3606" s="24">
        <f>VLOOKUP(A3606,[1]FloodArchive!$A$2:$P$6000,9,FALSE)</f>
        <v>33602</v>
      </c>
      <c r="F3606" s="25">
        <f t="shared" si="174"/>
        <v>7</v>
      </c>
      <c r="G3606" s="23">
        <f>VLOOKUP(A3606,[1]FloodArchive!$A$2:$P$6000,11,FALSE)</f>
        <v>11</v>
      </c>
      <c r="H3606" s="23">
        <f>VLOOKUP(A3606,[1]FloodArchive!$A$2:$P$6000,12,FALSE)</f>
        <v>0</v>
      </c>
      <c r="I3606" s="36"/>
      <c r="J3606" s="23" t="str">
        <f>VLOOKUP(A3606,[1]FloodArchive!$A$2:$P$6000,13,FALSE)</f>
        <v>Heavy rain</v>
      </c>
      <c r="K3606" s="26">
        <f>VLOOKUP(A3606,[1]FloodArchive!$A$2:$P$6003,14,FALSE)</f>
        <v>1</v>
      </c>
      <c r="L3606" s="23">
        <f>VLOOKUP(A3606,[1]FloodArchive!$A$2:$P$6000,7,FALSE)</f>
        <v>67098.990000000005</v>
      </c>
      <c r="M3606" s="27">
        <f t="shared" si="175"/>
        <v>5.6718140230636074</v>
      </c>
      <c r="N3606" s="23">
        <f>VLOOKUP(A3606,[1]FloodArchive!$A$2:$P$6000,5,FALSE)</f>
        <v>112.949</v>
      </c>
      <c r="O3606" s="23">
        <f>VLOOKUP(A3606,[1]FloodArchive!$A$2:$P$6000,6,FALSE)</f>
        <v>2.9839899999999999</v>
      </c>
      <c r="P3606" s="33"/>
    </row>
    <row r="3607" spans="1:16" ht="39.950000000000003" customHeight="1" x14ac:dyDescent="0.2">
      <c r="A3607" s="138">
        <f t="shared" si="176"/>
        <v>609</v>
      </c>
      <c r="B3607" s="21" t="str">
        <f>VLOOKUP(A3607,[1]FloodArchive!$A$2:$N$6000,3,FALSE)</f>
        <v>Lebanon</v>
      </c>
      <c r="C3607" s="22" t="s">
        <v>6710</v>
      </c>
      <c r="D3607" s="24">
        <f>VLOOKUP(A3607,[1]FloodArchive!$A$2:$P$6000,8,FALSE)</f>
        <v>33595</v>
      </c>
      <c r="E3607" s="24">
        <f>VLOOKUP(A3607,[1]FloodArchive!$A$2:$P$6000,9,FALSE)</f>
        <v>33600</v>
      </c>
      <c r="F3607" s="25">
        <f t="shared" si="174"/>
        <v>6</v>
      </c>
      <c r="G3607" s="23">
        <f>VLOOKUP(A3607,[1]FloodArchive!$A$2:$P$6000,11,FALSE)</f>
        <v>1</v>
      </c>
      <c r="H3607" s="23">
        <f>VLOOKUP(A3607,[1]FloodArchive!$A$2:$P$6000,12,FALSE)</f>
        <v>2000</v>
      </c>
      <c r="I3607" s="36"/>
      <c r="J3607" s="23" t="str">
        <f>VLOOKUP(A3607,[1]FloodArchive!$A$2:$P$6000,13,FALSE)</f>
        <v>Heavy rain</v>
      </c>
      <c r="K3607" s="26">
        <f>VLOOKUP(A3607,[1]FloodArchive!$A$2:$P$6003,14,FALSE)</f>
        <v>1</v>
      </c>
      <c r="L3607" s="23">
        <f>VLOOKUP(A3607,[1]FloodArchive!$A$2:$P$6000,7,FALSE)</f>
        <v>10183.91</v>
      </c>
      <c r="M3607" s="27">
        <f t="shared" si="175"/>
        <v>4.7860658029817085</v>
      </c>
      <c r="N3607" s="23">
        <f>VLOOKUP(A3607,[1]FloodArchive!$A$2:$P$6000,5,FALSE)</f>
        <v>35.872199999999999</v>
      </c>
      <c r="O3607" s="23">
        <f>VLOOKUP(A3607,[1]FloodArchive!$A$2:$P$6000,6,FALSE)</f>
        <v>33.845700000000001</v>
      </c>
      <c r="P3607" s="33"/>
    </row>
    <row r="3608" spans="1:16" ht="39.950000000000003" customHeight="1" x14ac:dyDescent="0.2">
      <c r="A3608" s="138">
        <f t="shared" si="176"/>
        <v>608</v>
      </c>
      <c r="B3608" s="21" t="str">
        <f>VLOOKUP(A3608,[1]FloodArchive!$A$2:$N$6000,3,FALSE)</f>
        <v>USA</v>
      </c>
      <c r="C3608" s="22" t="s">
        <v>6711</v>
      </c>
      <c r="D3608" s="24">
        <f>VLOOKUP(A3608,[1]FloodArchive!$A$2:$P$6000,8,FALSE)</f>
        <v>33590</v>
      </c>
      <c r="E3608" s="24">
        <f>VLOOKUP(A3608,[1]FloodArchive!$A$2:$P$6000,9,FALSE)</f>
        <v>33603</v>
      </c>
      <c r="F3608" s="25">
        <f t="shared" si="174"/>
        <v>14</v>
      </c>
      <c r="G3608" s="23">
        <f>VLOOKUP(A3608,[1]FloodArchive!$A$2:$P$6000,11,FALSE)</f>
        <v>15</v>
      </c>
      <c r="H3608" s="23">
        <f>VLOOKUP(A3608,[1]FloodArchive!$A$2:$P$6000,12,FALSE)</f>
        <v>1800</v>
      </c>
      <c r="I3608" s="36">
        <v>8000000</v>
      </c>
      <c r="J3608" s="23" t="str">
        <f>VLOOKUP(A3608,[1]FloodArchive!$A$2:$P$6000,13,FALSE)</f>
        <v>Heavy rain</v>
      </c>
      <c r="K3608" s="26">
        <f>VLOOKUP(A3608,[1]FloodArchive!$A$2:$P$6003,14,FALSE)</f>
        <v>1</v>
      </c>
      <c r="L3608" s="23">
        <f>VLOOKUP(A3608,[1]FloodArchive!$A$2:$P$6000,7,FALSE)</f>
        <v>7420.85</v>
      </c>
      <c r="M3608" s="27">
        <f t="shared" si="175"/>
        <v>5.0165816888234618</v>
      </c>
      <c r="N3608" s="23">
        <f>VLOOKUP(A3608,[1]FloodArchive!$A$2:$P$6000,5,FALSE)</f>
        <v>-95.962800000000001</v>
      </c>
      <c r="O3608" s="23">
        <f>VLOOKUP(A3608,[1]FloodArchive!$A$2:$P$6000,6,FALSE)</f>
        <v>29.4697</v>
      </c>
      <c r="P3608" s="33" t="s">
        <v>6712</v>
      </c>
    </row>
    <row r="3609" spans="1:16" ht="39.950000000000003" customHeight="1" x14ac:dyDescent="0.2">
      <c r="A3609" s="138">
        <f t="shared" si="176"/>
        <v>607</v>
      </c>
      <c r="B3609" s="21" t="str">
        <f>VLOOKUP(A3609,[1]FloodArchive!$A$2:$N$6000,3,FALSE)</f>
        <v>Indonesia</v>
      </c>
      <c r="C3609" s="22" t="s">
        <v>6713</v>
      </c>
      <c r="D3609" s="24">
        <f>VLOOKUP(A3609,[1]FloodArchive!$A$2:$P$6000,8,FALSE)</f>
        <v>33588</v>
      </c>
      <c r="E3609" s="24">
        <f>VLOOKUP(A3609,[1]FloodArchive!$A$2:$P$6000,9,FALSE)</f>
        <v>33594</v>
      </c>
      <c r="F3609" s="25">
        <f t="shared" si="174"/>
        <v>7</v>
      </c>
      <c r="G3609" s="23">
        <f>VLOOKUP(A3609,[1]FloodArchive!$A$2:$P$6000,11,FALSE)</f>
        <v>2</v>
      </c>
      <c r="H3609" s="23">
        <f>VLOOKUP(A3609,[1]FloodArchive!$A$2:$P$6000,12,FALSE)</f>
        <v>100000</v>
      </c>
      <c r="I3609" s="36">
        <v>1500000</v>
      </c>
      <c r="J3609" s="23" t="str">
        <f>VLOOKUP(A3609,[1]FloodArchive!$A$2:$P$6000,13,FALSE)</f>
        <v>Heavy rain</v>
      </c>
      <c r="K3609" s="26">
        <f>VLOOKUP(A3609,[1]FloodArchive!$A$2:$P$6003,14,FALSE)</f>
        <v>1</v>
      </c>
      <c r="L3609" s="23">
        <f>VLOOKUP(A3609,[1]FloodArchive!$A$2:$P$6000,7,FALSE)</f>
        <v>92248.48</v>
      </c>
      <c r="M3609" s="27">
        <f t="shared" si="175"/>
        <v>5.8100572589315229</v>
      </c>
      <c r="N3609" s="23">
        <f>VLOOKUP(A3609,[1]FloodArchive!$A$2:$P$6000,5,FALSE)</f>
        <v>101.949</v>
      </c>
      <c r="O3609" s="23">
        <f>VLOOKUP(A3609,[1]FloodArchive!$A$2:$P$6000,6,FALSE)</f>
        <v>0.61030899999999999</v>
      </c>
      <c r="P3609" s="33" t="s">
        <v>6714</v>
      </c>
    </row>
    <row r="3610" spans="1:16" ht="39.950000000000003" customHeight="1" x14ac:dyDescent="0.2">
      <c r="A3610" s="138">
        <f t="shared" si="176"/>
        <v>606</v>
      </c>
      <c r="B3610" s="21" t="str">
        <f>VLOOKUP(A3610,[1]FloodArchive!$A$2:$N$6000,3,FALSE)</f>
        <v>USA</v>
      </c>
      <c r="C3610" s="22" t="s">
        <v>6715</v>
      </c>
      <c r="D3610" s="24">
        <f>VLOOKUP(A3610,[1]FloodArchive!$A$2:$P$6000,8,FALSE)</f>
        <v>33586</v>
      </c>
      <c r="E3610" s="24">
        <f>VLOOKUP(A3610,[1]FloodArchive!$A$2:$P$6000,9,FALSE)</f>
        <v>33588</v>
      </c>
      <c r="F3610" s="25">
        <f t="shared" si="174"/>
        <v>3</v>
      </c>
      <c r="G3610" s="23">
        <f>VLOOKUP(A3610,[1]FloodArchive!$A$2:$P$6000,11,FALSE)</f>
        <v>3</v>
      </c>
      <c r="H3610" s="23">
        <f>VLOOKUP(A3610,[1]FloodArchive!$A$2:$P$6000,12,FALSE)</f>
        <v>200</v>
      </c>
      <c r="I3610" s="36">
        <v>7100000</v>
      </c>
      <c r="J3610" s="23" t="str">
        <f>VLOOKUP(A3610,[1]FloodArchive!$A$2:$P$6000,13,FALSE)</f>
        <v>Heavy rain</v>
      </c>
      <c r="K3610" s="26">
        <f>VLOOKUP(A3610,[1]FloodArchive!$A$2:$P$6003,14,FALSE)</f>
        <v>1</v>
      </c>
      <c r="L3610" s="23">
        <f>VLOOKUP(A3610,[1]FloodArchive!$A$2:$P$6000,7,FALSE)</f>
        <v>1319.59</v>
      </c>
      <c r="M3610" s="27">
        <f t="shared" si="175"/>
        <v>3.5975602704734819</v>
      </c>
      <c r="N3610" s="23">
        <f>VLOOKUP(A3610,[1]FloodArchive!$A$2:$P$6000,5,FALSE)</f>
        <v>-159.554</v>
      </c>
      <c r="O3610" s="23">
        <f>VLOOKUP(A3610,[1]FloodArchive!$A$2:$P$6000,6,FALSE)</f>
        <v>22.061499999999999</v>
      </c>
      <c r="P3610" s="33" t="s">
        <v>6716</v>
      </c>
    </row>
    <row r="3611" spans="1:16" ht="39.950000000000003" customHeight="1" x14ac:dyDescent="0.2">
      <c r="A3611" s="138">
        <f t="shared" si="176"/>
        <v>605</v>
      </c>
      <c r="B3611" s="21" t="str">
        <f>VLOOKUP(A3611,[1]FloodArchive!$A$2:$N$6000,3,FALSE)</f>
        <v>Sri Lanka</v>
      </c>
      <c r="C3611" s="22" t="s">
        <v>6717</v>
      </c>
      <c r="D3611" s="24">
        <f>VLOOKUP(A3611,[1]FloodArchive!$A$2:$P$6000,8,FALSE)</f>
        <v>33584</v>
      </c>
      <c r="E3611" s="24">
        <f>VLOOKUP(A3611,[1]FloodArchive!$A$2:$P$6000,9,FALSE)</f>
        <v>33587</v>
      </c>
      <c r="F3611" s="25">
        <f t="shared" si="174"/>
        <v>4</v>
      </c>
      <c r="G3611" s="23">
        <f>VLOOKUP(A3611,[1]FloodArchive!$A$2:$P$6000,11,FALSE)</f>
        <v>0</v>
      </c>
      <c r="H3611" s="23">
        <f>VLOOKUP(A3611,[1]FloodArchive!$A$2:$P$6000,12,FALSE)</f>
        <v>10000</v>
      </c>
      <c r="I3611" s="36"/>
      <c r="J3611" s="23" t="str">
        <f>VLOOKUP(A3611,[1]FloodArchive!$A$2:$P$6000,13,FALSE)</f>
        <v>Heavy rain</v>
      </c>
      <c r="K3611" s="26">
        <f>VLOOKUP(A3611,[1]FloodArchive!$A$2:$P$6003,14,FALSE)</f>
        <v>1</v>
      </c>
      <c r="L3611" s="23">
        <f>VLOOKUP(A3611,[1]FloodArchive!$A$2:$P$6000,7,FALSE)</f>
        <v>1889.72</v>
      </c>
      <c r="M3611" s="27">
        <f t="shared" si="175"/>
        <v>3.8784574508115708</v>
      </c>
      <c r="N3611" s="23">
        <f>VLOOKUP(A3611,[1]FloodArchive!$A$2:$P$6000,5,FALSE)</f>
        <v>81.619100000000003</v>
      </c>
      <c r="O3611" s="23">
        <f>VLOOKUP(A3611,[1]FloodArchive!$A$2:$P$6000,6,FALSE)</f>
        <v>7.6433</v>
      </c>
      <c r="P3611" s="33" t="s">
        <v>6718</v>
      </c>
    </row>
    <row r="3612" spans="1:16" ht="39.950000000000003" customHeight="1" x14ac:dyDescent="0.2">
      <c r="A3612" s="138">
        <f t="shared" si="176"/>
        <v>604</v>
      </c>
      <c r="B3612" s="21" t="str">
        <f>VLOOKUP(A3612,[1]FloodArchive!$A$2:$N$6000,3,FALSE)</f>
        <v>French Polynesia</v>
      </c>
      <c r="C3612" s="22" t="s">
        <v>6719</v>
      </c>
      <c r="D3612" s="24">
        <f>VLOOKUP(A3612,[1]FloodArchive!$A$2:$P$6000,8,FALSE)</f>
        <v>33583</v>
      </c>
      <c r="E3612" s="24">
        <f>VLOOKUP(A3612,[1]FloodArchive!$A$2:$P$6000,9,FALSE)</f>
        <v>33584</v>
      </c>
      <c r="F3612" s="25">
        <f t="shared" si="174"/>
        <v>2</v>
      </c>
      <c r="G3612" s="23">
        <f>VLOOKUP(A3612,[1]FloodArchive!$A$2:$P$6000,11,FALSE)</f>
        <v>2</v>
      </c>
      <c r="H3612" s="23">
        <f>VLOOKUP(A3612,[1]FloodArchive!$A$2:$P$6000,12,FALSE)</f>
        <v>0</v>
      </c>
      <c r="I3612" s="36"/>
      <c r="J3612" s="23" t="str">
        <f>VLOOKUP(A3612,[1]FloodArchive!$A$2:$P$6000,13,FALSE)</f>
        <v>Tropical cyclone</v>
      </c>
      <c r="K3612" s="26">
        <f>VLOOKUP(A3612,[1]FloodArchive!$A$2:$P$6003,14,FALSE)</f>
        <v>1</v>
      </c>
      <c r="L3612" s="23">
        <f>VLOOKUP(A3612,[1]FloodArchive!$A$2:$P$6000,7,FALSE)</f>
        <v>112.688</v>
      </c>
      <c r="M3612" s="27">
        <f t="shared" si="175"/>
        <v>2.3529076667122371</v>
      </c>
      <c r="N3612" s="23">
        <f>VLOOKUP(A3612,[1]FloodArchive!$A$2:$P$6000,5,FALSE)</f>
        <v>-149.85300000000001</v>
      </c>
      <c r="O3612" s="23">
        <f>VLOOKUP(A3612,[1]FloodArchive!$A$2:$P$6000,6,FALSE)</f>
        <v>-17.525400000000001</v>
      </c>
      <c r="P3612" s="33" t="s">
        <v>5128</v>
      </c>
    </row>
    <row r="3613" spans="1:16" ht="39.950000000000003" customHeight="1" x14ac:dyDescent="0.2">
      <c r="A3613" s="138">
        <f t="shared" si="176"/>
        <v>603</v>
      </c>
      <c r="B3613" s="21" t="str">
        <f>VLOOKUP(A3613,[1]FloodArchive!$A$2:$N$6000,3,FALSE)</f>
        <v>Iran</v>
      </c>
      <c r="C3613" s="22" t="s">
        <v>6720</v>
      </c>
      <c r="D3613" s="24">
        <f>VLOOKUP(A3613,[1]FloodArchive!$A$2:$P$6000,8,FALSE)</f>
        <v>33579</v>
      </c>
      <c r="E3613" s="24">
        <f>VLOOKUP(A3613,[1]FloodArchive!$A$2:$P$6000,9,FALSE)</f>
        <v>33583</v>
      </c>
      <c r="F3613" s="25">
        <f t="shared" si="174"/>
        <v>5</v>
      </c>
      <c r="G3613" s="23">
        <f>VLOOKUP(A3613,[1]FloodArchive!$A$2:$P$6000,11,FALSE)</f>
        <v>22</v>
      </c>
      <c r="H3613" s="23">
        <f>VLOOKUP(A3613,[1]FloodArchive!$A$2:$P$6000,12,FALSE)</f>
        <v>0</v>
      </c>
      <c r="I3613" s="36"/>
      <c r="J3613" s="23" t="str">
        <f>VLOOKUP(A3613,[1]FloodArchive!$A$2:$P$6000,13,FALSE)</f>
        <v>Heavy rain</v>
      </c>
      <c r="K3613" s="26">
        <f>VLOOKUP(A3613,[1]FloodArchive!$A$2:$P$6003,14,FALSE)</f>
        <v>1</v>
      </c>
      <c r="L3613" s="23">
        <f>VLOOKUP(A3613,[1]FloodArchive!$A$2:$P$6000,7,FALSE)</f>
        <v>336721.66</v>
      </c>
      <c r="M3613" s="27">
        <f t="shared" si="175"/>
        <v>6.2262410581043257</v>
      </c>
      <c r="N3613" s="23">
        <f>VLOOKUP(A3613,[1]FloodArchive!$A$2:$P$6000,5,FALSE)</f>
        <v>49.566800000000001</v>
      </c>
      <c r="O3613" s="23">
        <f>VLOOKUP(A3613,[1]FloodArchive!$A$2:$P$6000,6,FALSE)</f>
        <v>32.869399999999999</v>
      </c>
      <c r="P3613" s="33"/>
    </row>
    <row r="3614" spans="1:16" ht="39.950000000000003" customHeight="1" x14ac:dyDescent="0.2">
      <c r="A3614" s="138">
        <f t="shared" si="176"/>
        <v>602</v>
      </c>
      <c r="B3614" s="21" t="str">
        <f>VLOOKUP(A3614,[1]FloodArchive!$A$2:$N$6000,3,FALSE)</f>
        <v>Egypt</v>
      </c>
      <c r="C3614" s="22" t="s">
        <v>6721</v>
      </c>
      <c r="D3614" s="24">
        <f>VLOOKUP(A3614,[1]FloodArchive!$A$2:$P$6000,8,FALSE)</f>
        <v>33577</v>
      </c>
      <c r="E3614" s="24">
        <f>VLOOKUP(A3614,[1]FloodArchive!$A$2:$P$6000,9,FALSE)</f>
        <v>33578</v>
      </c>
      <c r="F3614" s="25">
        <f t="shared" si="174"/>
        <v>2</v>
      </c>
      <c r="G3614" s="23">
        <f>VLOOKUP(A3614,[1]FloodArchive!$A$2:$P$6000,11,FALSE)</f>
        <v>0</v>
      </c>
      <c r="H3614" s="23">
        <f>VLOOKUP(A3614,[1]FloodArchive!$A$2:$P$6000,12,FALSE)</f>
        <v>6000</v>
      </c>
      <c r="I3614" s="36"/>
      <c r="J3614" s="23" t="str">
        <f>VLOOKUP(A3614,[1]FloodArchive!$A$2:$P$6000,13,FALSE)</f>
        <v>Dam/Levy, break or release</v>
      </c>
      <c r="K3614" s="26">
        <f>VLOOKUP(A3614,[1]FloodArchive!$A$2:$P$6003,14,FALSE)</f>
        <v>1</v>
      </c>
      <c r="L3614" s="23">
        <f>VLOOKUP(A3614,[1]FloodArchive!$A$2:$P$6000,7,FALSE)</f>
        <v>3165.39</v>
      </c>
      <c r="M3614" s="27">
        <f t="shared" si="175"/>
        <v>3.8014572216803511</v>
      </c>
      <c r="N3614" s="23">
        <f>VLOOKUP(A3614,[1]FloodArchive!$A$2:$P$6000,5,FALSE)</f>
        <v>30.048999999999999</v>
      </c>
      <c r="O3614" s="23">
        <f>VLOOKUP(A3614,[1]FloodArchive!$A$2:$P$6000,6,FALSE)</f>
        <v>30.710100000000001</v>
      </c>
      <c r="P3614" s="33" t="s">
        <v>6722</v>
      </c>
    </row>
    <row r="3615" spans="1:16" ht="39.950000000000003" customHeight="1" x14ac:dyDescent="0.2">
      <c r="A3615" s="138">
        <f t="shared" si="176"/>
        <v>601</v>
      </c>
      <c r="B3615" s="21" t="str">
        <f>VLOOKUP(A3615,[1]FloodArchive!$A$2:$N$6000,3,FALSE)</f>
        <v>USA</v>
      </c>
      <c r="C3615" s="22" t="s">
        <v>6723</v>
      </c>
      <c r="D3615" s="24">
        <f>VLOOKUP(A3615,[1]FloodArchive!$A$2:$P$6000,8,FALSE)</f>
        <v>33574</v>
      </c>
      <c r="E3615" s="24">
        <f>VLOOKUP(A3615,[1]FloodArchive!$A$2:$P$6000,9,FALSE)</f>
        <v>33575</v>
      </c>
      <c r="F3615" s="25">
        <f t="shared" si="174"/>
        <v>2</v>
      </c>
      <c r="G3615" s="23">
        <f>VLOOKUP(A3615,[1]FloodArchive!$A$2:$P$6000,11,FALSE)</f>
        <v>4</v>
      </c>
      <c r="H3615" s="23">
        <f>VLOOKUP(A3615,[1]FloodArchive!$A$2:$P$6000,12,FALSE)</f>
        <v>0</v>
      </c>
      <c r="I3615" s="36"/>
      <c r="J3615" s="23" t="str">
        <f>VLOOKUP(A3615,[1]FloodArchive!$A$2:$P$6000,13,FALSE)</f>
        <v>Heavy rain</v>
      </c>
      <c r="K3615" s="26">
        <f>VLOOKUP(A3615,[1]FloodArchive!$A$2:$P$6003,14,FALSE)</f>
        <v>1</v>
      </c>
      <c r="L3615" s="23">
        <f>VLOOKUP(A3615,[1]FloodArchive!$A$2:$P$6000,7,FALSE)</f>
        <v>210359.75</v>
      </c>
      <c r="M3615" s="27">
        <f t="shared" si="175"/>
        <v>5.6239926416726522</v>
      </c>
      <c r="N3615" s="23">
        <f>VLOOKUP(A3615,[1]FloodArchive!$A$2:$P$6000,5,FALSE)</f>
        <v>-82.9024</v>
      </c>
      <c r="O3615" s="23">
        <f>VLOOKUP(A3615,[1]FloodArchive!$A$2:$P$6000,6,FALSE)</f>
        <v>40.051699999999997</v>
      </c>
      <c r="P3615" s="33"/>
    </row>
    <row r="3616" spans="1:16" ht="39.950000000000003" customHeight="1" x14ac:dyDescent="0.2">
      <c r="A3616" s="138">
        <f t="shared" si="176"/>
        <v>600</v>
      </c>
      <c r="B3616" s="21" t="str">
        <f>VLOOKUP(A3616,[1]FloodArchive!$A$2:$N$6000,3,FALSE)</f>
        <v>Indonesia</v>
      </c>
      <c r="C3616" s="22" t="s">
        <v>6724</v>
      </c>
      <c r="D3616" s="24">
        <f>VLOOKUP(A3616,[1]FloodArchive!$A$2:$P$6000,8,FALSE)</f>
        <v>33572</v>
      </c>
      <c r="E3616" s="24">
        <f>VLOOKUP(A3616,[1]FloodArchive!$A$2:$P$6000,9,FALSE)</f>
        <v>33574</v>
      </c>
      <c r="F3616" s="25">
        <f t="shared" si="174"/>
        <v>3</v>
      </c>
      <c r="G3616" s="23">
        <f>VLOOKUP(A3616,[1]FloodArchive!$A$2:$P$6000,11,FALSE)</f>
        <v>0</v>
      </c>
      <c r="H3616" s="23">
        <f>VLOOKUP(A3616,[1]FloodArchive!$A$2:$P$6000,12,FALSE)</f>
        <v>0</v>
      </c>
      <c r="I3616" s="36"/>
      <c r="J3616" s="23" t="str">
        <f>VLOOKUP(A3616,[1]FloodArchive!$A$2:$P$6000,13,FALSE)</f>
        <v>Heavy rain</v>
      </c>
      <c r="K3616" s="26">
        <f>VLOOKUP(A3616,[1]FloodArchive!$A$2:$P$6003,14,FALSE)</f>
        <v>1</v>
      </c>
      <c r="L3616" s="23">
        <f>VLOOKUP(A3616,[1]FloodArchive!$A$2:$P$6000,7,FALSE)</f>
        <v>54664.44</v>
      </c>
      <c r="M3616" s="27">
        <f t="shared" si="175"/>
        <v>5.2148261581316993</v>
      </c>
      <c r="N3616" s="23">
        <f>VLOOKUP(A3616,[1]FloodArchive!$A$2:$P$6000,5,FALSE)</f>
        <v>96.902600000000007</v>
      </c>
      <c r="O3616" s="23">
        <f>VLOOKUP(A3616,[1]FloodArchive!$A$2:$P$6000,6,FALSE)</f>
        <v>3.9640900000000001</v>
      </c>
      <c r="P3616" s="33" t="s">
        <v>6725</v>
      </c>
    </row>
    <row r="3617" spans="1:16" ht="39.950000000000003" customHeight="1" x14ac:dyDescent="0.2">
      <c r="A3617" s="138">
        <f t="shared" si="176"/>
        <v>599</v>
      </c>
      <c r="B3617" s="21" t="str">
        <f>VLOOKUP(A3617,[1]FloodArchive!$A$2:$N$6000,3,FALSE)</f>
        <v>Brazil</v>
      </c>
      <c r="C3617" s="22" t="s">
        <v>6726</v>
      </c>
      <c r="D3617" s="24">
        <f>VLOOKUP(A3617,[1]FloodArchive!$A$2:$P$6000,8,FALSE)</f>
        <v>33558</v>
      </c>
      <c r="E3617" s="24">
        <f>VLOOKUP(A3617,[1]FloodArchive!$A$2:$P$6000,9,FALSE)</f>
        <v>33559</v>
      </c>
      <c r="F3617" s="25">
        <f t="shared" si="174"/>
        <v>2</v>
      </c>
      <c r="G3617" s="23">
        <f>VLOOKUP(A3617,[1]FloodArchive!$A$2:$P$6000,11,FALSE)</f>
        <v>12</v>
      </c>
      <c r="H3617" s="23">
        <f>VLOOKUP(A3617,[1]FloodArchive!$A$2:$P$6000,12,FALSE)</f>
        <v>10000</v>
      </c>
      <c r="I3617" s="36"/>
      <c r="J3617" s="23" t="str">
        <f>VLOOKUP(A3617,[1]FloodArchive!$A$2:$P$6000,13,FALSE)</f>
        <v>Heavy rain</v>
      </c>
      <c r="K3617" s="26">
        <f>VLOOKUP(A3617,[1]FloodArchive!$A$2:$P$6003,14,FALSE)</f>
        <v>1</v>
      </c>
      <c r="L3617" s="23">
        <f>VLOOKUP(A3617,[1]FloodArchive!$A$2:$P$6000,7,FALSE)</f>
        <v>94625.19</v>
      </c>
      <c r="M3617" s="27">
        <f t="shared" si="175"/>
        <v>5.2770367602024271</v>
      </c>
      <c r="N3617" s="23">
        <f>VLOOKUP(A3617,[1]FloodArchive!$A$2:$P$6000,5,FALSE)</f>
        <v>-51.130899999999997</v>
      </c>
      <c r="O3617" s="23">
        <f>VLOOKUP(A3617,[1]FloodArchive!$A$2:$P$6000,6,FALSE)</f>
        <v>-27.636500000000002</v>
      </c>
      <c r="P3617" s="33"/>
    </row>
    <row r="3618" spans="1:16" ht="39.950000000000003" customHeight="1" x14ac:dyDescent="0.2">
      <c r="A3618" s="138">
        <f t="shared" si="176"/>
        <v>598</v>
      </c>
      <c r="B3618" s="21" t="str">
        <f>VLOOKUP(A3618,[1]FloodArchive!$A$2:$N$6000,3,FALSE)</f>
        <v>India</v>
      </c>
      <c r="C3618" s="22" t="s">
        <v>6727</v>
      </c>
      <c r="D3618" s="24">
        <f>VLOOKUP(A3618,[1]FloodArchive!$A$2:$P$6000,8,FALSE)</f>
        <v>33555</v>
      </c>
      <c r="E3618" s="24">
        <f>VLOOKUP(A3618,[1]FloodArchive!$A$2:$P$6000,9,FALSE)</f>
        <v>33560</v>
      </c>
      <c r="F3618" s="25">
        <f t="shared" si="174"/>
        <v>6</v>
      </c>
      <c r="G3618" s="23">
        <f>VLOOKUP(A3618,[1]FloodArchive!$A$2:$P$6000,11,FALSE)</f>
        <v>90</v>
      </c>
      <c r="H3618" s="23">
        <f>VLOOKUP(A3618,[1]FloodArchive!$A$2:$P$6000,12,FALSE)</f>
        <v>85000</v>
      </c>
      <c r="I3618" s="36">
        <v>3000000</v>
      </c>
      <c r="J3618" s="23" t="str">
        <f>VLOOKUP(A3618,[1]FloodArchive!$A$2:$P$6000,13,FALSE)</f>
        <v>Heavy rain</v>
      </c>
      <c r="K3618" s="26">
        <f>VLOOKUP(A3618,[1]FloodArchive!$A$2:$P$6003,14,FALSE)</f>
        <v>1</v>
      </c>
      <c r="L3618" s="23">
        <f>VLOOKUP(A3618,[1]FloodArchive!$A$2:$P$6000,7,FALSE)</f>
        <v>599564.89</v>
      </c>
      <c r="M3618" s="27">
        <f t="shared" si="175"/>
        <v>6.5559874433962628</v>
      </c>
      <c r="N3618" s="23">
        <f>VLOOKUP(A3618,[1]FloodArchive!$A$2:$P$6000,5,FALSE)</f>
        <v>79.475200000000001</v>
      </c>
      <c r="O3618" s="23">
        <f>VLOOKUP(A3618,[1]FloodArchive!$A$2:$P$6000,6,FALSE)</f>
        <v>14.0025</v>
      </c>
      <c r="P3618" s="33" t="s">
        <v>6728</v>
      </c>
    </row>
    <row r="3619" spans="1:16" ht="39.950000000000003" customHeight="1" x14ac:dyDescent="0.2">
      <c r="A3619" s="138">
        <f t="shared" si="176"/>
        <v>597</v>
      </c>
      <c r="B3619" s="21" t="str">
        <f>VLOOKUP(A3619,[1]FloodArchive!$A$2:$N$6000,3,FALSE)</f>
        <v>Philippines</v>
      </c>
      <c r="C3619" s="22" t="s">
        <v>6729</v>
      </c>
      <c r="D3619" s="24">
        <f>VLOOKUP(A3619,[1]FloodArchive!$A$2:$P$6000,8,FALSE)</f>
        <v>33547</v>
      </c>
      <c r="E3619" s="24">
        <f>VLOOKUP(A3619,[1]FloodArchive!$A$2:$P$6000,9,FALSE)</f>
        <v>33550</v>
      </c>
      <c r="F3619" s="25">
        <f t="shared" si="174"/>
        <v>4</v>
      </c>
      <c r="G3619" s="23">
        <f>VLOOKUP(A3619,[1]FloodArchive!$A$2:$P$6000,11,FALSE)</f>
        <v>6315</v>
      </c>
      <c r="H3619" s="23">
        <f>VLOOKUP(A3619,[1]FloodArchive!$A$2:$P$6000,12,FALSE)</f>
        <v>28000</v>
      </c>
      <c r="I3619" s="36">
        <v>14630000</v>
      </c>
      <c r="J3619" s="23" t="str">
        <f>VLOOKUP(A3619,[1]FloodArchive!$A$2:$P$6000,13,FALSE)</f>
        <v>Tropical cyclone</v>
      </c>
      <c r="K3619" s="26">
        <f>VLOOKUP(A3619,[1]FloodArchive!$A$2:$P$6003,14,FALSE)</f>
        <v>2</v>
      </c>
      <c r="L3619" s="23">
        <f>VLOOKUP(A3619,[1]FloodArchive!$A$2:$P$6000,7,FALSE)</f>
        <v>20704.7</v>
      </c>
      <c r="M3619" s="27">
        <f t="shared" si="175"/>
        <v>5.2191589291817788</v>
      </c>
      <c r="N3619" s="23">
        <f>VLOOKUP(A3619,[1]FloodArchive!$A$2:$P$6000,5,FALSE)</f>
        <v>125.36</v>
      </c>
      <c r="O3619" s="23">
        <f>VLOOKUP(A3619,[1]FloodArchive!$A$2:$P$6000,6,FALSE)</f>
        <v>11.247999999999999</v>
      </c>
      <c r="P3619" s="33" t="s">
        <v>5125</v>
      </c>
    </row>
    <row r="3620" spans="1:16" ht="39.950000000000003" customHeight="1" x14ac:dyDescent="0.2">
      <c r="A3620" s="138">
        <f t="shared" si="176"/>
        <v>596</v>
      </c>
      <c r="B3620" s="21" t="str">
        <f>VLOOKUP(A3620,[1]FloodArchive!$A$2:$N$6000,3,FALSE)</f>
        <v>Philippine</v>
      </c>
      <c r="C3620" s="22" t="s">
        <v>6730</v>
      </c>
      <c r="D3620" s="24">
        <f>VLOOKUP(A3620,[1]FloodArchive!$A$2:$P$6000,8,FALSE)</f>
        <v>33539</v>
      </c>
      <c r="E3620" s="24">
        <f>VLOOKUP(A3620,[1]FloodArchive!$A$2:$P$6000,9,FALSE)</f>
        <v>33540</v>
      </c>
      <c r="F3620" s="25">
        <f t="shared" si="174"/>
        <v>2</v>
      </c>
      <c r="G3620" s="23">
        <f>VLOOKUP(A3620,[1]FloodArchive!$A$2:$P$6000,11,FALSE)</f>
        <v>43</v>
      </c>
      <c r="H3620" s="23">
        <f>VLOOKUP(A3620,[1]FloodArchive!$A$2:$P$6000,12,FALSE)</f>
        <v>165000</v>
      </c>
      <c r="I3620" s="36"/>
      <c r="J3620" s="23" t="str">
        <f>VLOOKUP(A3620,[1]FloodArchive!$A$2:$P$6000,13,FALSE)</f>
        <v>Tropical cyclone</v>
      </c>
      <c r="K3620" s="26">
        <f>VLOOKUP(A3620,[1]FloodArchive!$A$2:$P$6003,14,FALSE)</f>
        <v>1</v>
      </c>
      <c r="L3620" s="23">
        <f>VLOOKUP(A3620,[1]FloodArchive!$A$2:$P$6000,7,FALSE)</f>
        <v>54778.89</v>
      </c>
      <c r="M3620" s="27">
        <f t="shared" si="175"/>
        <v>5.0396432234402839</v>
      </c>
      <c r="N3620" s="23">
        <f>VLOOKUP(A3620,[1]FloodArchive!$A$2:$P$6000,5,FALSE)</f>
        <v>121.39400000000001</v>
      </c>
      <c r="O3620" s="23">
        <f>VLOOKUP(A3620,[1]FloodArchive!$A$2:$P$6000,6,FALSE)</f>
        <v>17.223600000000001</v>
      </c>
      <c r="P3620" s="33"/>
    </row>
    <row r="3621" spans="1:16" ht="39.950000000000003" customHeight="1" x14ac:dyDescent="0.2">
      <c r="A3621" s="138">
        <f t="shared" si="176"/>
        <v>595</v>
      </c>
      <c r="B3621" s="21" t="str">
        <f>VLOOKUP(A3621,[1]FloodArchive!$A$2:$N$6000,3,FALSE)</f>
        <v>Italy</v>
      </c>
      <c r="C3621" s="22" t="s">
        <v>6731</v>
      </c>
      <c r="D3621" s="24">
        <f>VLOOKUP(A3621,[1]FloodArchive!$A$2:$P$6000,8,FALSE)</f>
        <v>33524</v>
      </c>
      <c r="E3621" s="24">
        <f>VLOOKUP(A3621,[1]FloodArchive!$A$2:$P$6000,9,FALSE)</f>
        <v>33526</v>
      </c>
      <c r="F3621" s="25">
        <f t="shared" si="174"/>
        <v>3</v>
      </c>
      <c r="G3621" s="23">
        <f>VLOOKUP(A3621,[1]FloodArchive!$A$2:$P$6000,11,FALSE)</f>
        <v>17</v>
      </c>
      <c r="H3621" s="23">
        <f>VLOOKUP(A3621,[1]FloodArchive!$A$2:$P$6000,12,FALSE)</f>
        <v>0</v>
      </c>
      <c r="I3621" s="36"/>
      <c r="J3621" s="23" t="str">
        <f>VLOOKUP(A3621,[1]FloodArchive!$A$2:$P$6000,13,FALSE)</f>
        <v>Heavy rain</v>
      </c>
      <c r="K3621" s="26">
        <f>VLOOKUP(A3621,[1]FloodArchive!$A$2:$P$6003,14,FALSE)</f>
        <v>1</v>
      </c>
      <c r="L3621" s="23">
        <f>VLOOKUP(A3621,[1]FloodArchive!$A$2:$P$6000,7,FALSE)</f>
        <v>52843.96</v>
      </c>
      <c r="M3621" s="27">
        <f t="shared" si="175"/>
        <v>5.2001166098716078</v>
      </c>
      <c r="N3621" s="23">
        <f>VLOOKUP(A3621,[1]FloodArchive!$A$2:$P$6000,5,FALSE)</f>
        <v>14.0174</v>
      </c>
      <c r="O3621" s="23">
        <f>VLOOKUP(A3621,[1]FloodArchive!$A$2:$P$6000,6,FALSE)</f>
        <v>37.442900000000002</v>
      </c>
      <c r="P3621" s="33" t="s">
        <v>6732</v>
      </c>
    </row>
    <row r="3622" spans="1:16" ht="39.950000000000003" customHeight="1" x14ac:dyDescent="0.2">
      <c r="A3622" s="138">
        <f t="shared" si="176"/>
        <v>594</v>
      </c>
      <c r="B3622" s="21" t="str">
        <f>VLOOKUP(A3622,[1]FloodArchive!$A$2:$N$6000,3,FALSE)</f>
        <v>Japan</v>
      </c>
      <c r="C3622" s="22" t="s">
        <v>6733</v>
      </c>
      <c r="D3622" s="24">
        <f>VLOOKUP(A3622,[1]FloodArchive!$A$2:$P$6000,8,FALSE)</f>
        <v>33523</v>
      </c>
      <c r="E3622" s="24">
        <f>VLOOKUP(A3622,[1]FloodArchive!$A$2:$P$6000,9,FALSE)</f>
        <v>33524</v>
      </c>
      <c r="F3622" s="25">
        <f t="shared" si="174"/>
        <v>2</v>
      </c>
      <c r="G3622" s="23">
        <f>VLOOKUP(A3622,[1]FloodArchive!$A$2:$P$6000,11,FALSE)</f>
        <v>0</v>
      </c>
      <c r="H3622" s="23">
        <f>VLOOKUP(A3622,[1]FloodArchive!$A$2:$P$6000,12,FALSE)</f>
        <v>100</v>
      </c>
      <c r="I3622" s="36"/>
      <c r="J3622" s="23" t="str">
        <f>VLOOKUP(A3622,[1]FloodArchive!$A$2:$P$6000,13,FALSE)</f>
        <v>Extra-tropical cyclone</v>
      </c>
      <c r="K3622" s="26">
        <f>VLOOKUP(A3622,[1]FloodArchive!$A$2:$P$6003,14,FALSE)</f>
        <v>1</v>
      </c>
      <c r="L3622" s="23">
        <f>VLOOKUP(A3622,[1]FloodArchive!$A$2:$P$6000,7,FALSE)</f>
        <v>29059.21</v>
      </c>
      <c r="M3622" s="27">
        <f t="shared" si="175"/>
        <v>4.7643137991117275</v>
      </c>
      <c r="N3622" s="23">
        <f>VLOOKUP(A3622,[1]FloodArchive!$A$2:$P$6000,5,FALSE)</f>
        <v>140.22900000000001</v>
      </c>
      <c r="O3622" s="23">
        <f>VLOOKUP(A3622,[1]FloodArchive!$A$2:$P$6000,6,FALSE)</f>
        <v>35.324100000000001</v>
      </c>
      <c r="P3622" s="33" t="s">
        <v>5125</v>
      </c>
    </row>
    <row r="3623" spans="1:16" ht="39.950000000000003" customHeight="1" x14ac:dyDescent="0.2">
      <c r="A3623" s="138">
        <f t="shared" si="176"/>
        <v>593</v>
      </c>
      <c r="B3623" s="21" t="str">
        <f>VLOOKUP(A3623,[1]FloodArchive!$A$2:$N$6000,3,FALSE)</f>
        <v>USA</v>
      </c>
      <c r="C3623" s="22" t="s">
        <v>6734</v>
      </c>
      <c r="D3623" s="24">
        <f>VLOOKUP(A3623,[1]FloodArchive!$A$2:$P$6000,8,FALSE)</f>
        <v>33519</v>
      </c>
      <c r="E3623" s="24">
        <f>VLOOKUP(A3623,[1]FloodArchive!$A$2:$P$6000,9,FALSE)</f>
        <v>33524</v>
      </c>
      <c r="F3623" s="25">
        <f t="shared" si="174"/>
        <v>6</v>
      </c>
      <c r="G3623" s="23">
        <f>VLOOKUP(A3623,[1]FloodArchive!$A$2:$P$6000,11,FALSE)</f>
        <v>0</v>
      </c>
      <c r="H3623" s="23">
        <f>VLOOKUP(A3623,[1]FloodArchive!$A$2:$P$6000,12,FALSE)</f>
        <v>0</v>
      </c>
      <c r="I3623" s="36">
        <v>1000000</v>
      </c>
      <c r="J3623" s="23" t="str">
        <f>VLOOKUP(A3623,[1]FloodArchive!$A$2:$P$6000,13,FALSE)</f>
        <v>Heavy rain</v>
      </c>
      <c r="K3623" s="26">
        <f>VLOOKUP(A3623,[1]FloodArchive!$A$2:$P$6003,14,FALSE)</f>
        <v>1</v>
      </c>
      <c r="L3623" s="23">
        <f>VLOOKUP(A3623,[1]FloodArchive!$A$2:$P$6000,7,FALSE)</f>
        <v>10405.209999999999</v>
      </c>
      <c r="M3623" s="27">
        <f t="shared" si="175"/>
        <v>4.7954021000366103</v>
      </c>
      <c r="N3623" s="23">
        <f>VLOOKUP(A3623,[1]FloodArchive!$A$2:$P$6000,5,FALSE)</f>
        <v>-80.423100000000005</v>
      </c>
      <c r="O3623" s="23">
        <f>VLOOKUP(A3623,[1]FloodArchive!$A$2:$P$6000,6,FALSE)</f>
        <v>26.276299999999999</v>
      </c>
      <c r="P3623" s="33" t="s">
        <v>6735</v>
      </c>
    </row>
    <row r="3624" spans="1:16" ht="39.950000000000003" customHeight="1" x14ac:dyDescent="0.2">
      <c r="A3624" s="138">
        <f t="shared" si="176"/>
        <v>592</v>
      </c>
      <c r="B3624" s="21" t="str">
        <f>VLOOKUP(A3624,[1]FloodArchive!$A$2:$N$6000,3,FALSE)</f>
        <v>Turkey</v>
      </c>
      <c r="C3624" s="22" t="s">
        <v>6736</v>
      </c>
      <c r="D3624" s="24">
        <f>VLOOKUP(A3624,[1]FloodArchive!$A$2:$P$6000,8,FALSE)</f>
        <v>33517</v>
      </c>
      <c r="E3624" s="24">
        <f>VLOOKUP(A3624,[1]FloodArchive!$A$2:$P$6000,9,FALSE)</f>
        <v>33518</v>
      </c>
      <c r="F3624" s="25">
        <f t="shared" si="174"/>
        <v>2</v>
      </c>
      <c r="G3624" s="23">
        <f>VLOOKUP(A3624,[1]FloodArchive!$A$2:$P$6000,11,FALSE)</f>
        <v>6</v>
      </c>
      <c r="H3624" s="23">
        <f>VLOOKUP(A3624,[1]FloodArchive!$A$2:$P$6000,12,FALSE)</f>
        <v>0</v>
      </c>
      <c r="I3624" s="36"/>
      <c r="J3624" s="23" t="str">
        <f>VLOOKUP(A3624,[1]FloodArchive!$A$2:$P$6000,13,FALSE)</f>
        <v>Heavy rain</v>
      </c>
      <c r="K3624" s="26">
        <f>VLOOKUP(A3624,[1]FloodArchive!$A$2:$P$6003,14,FALSE)</f>
        <v>1</v>
      </c>
      <c r="L3624" s="23">
        <f>VLOOKUP(A3624,[1]FloodArchive!$A$2:$P$6000,7,FALSE)</f>
        <v>3488.91</v>
      </c>
      <c r="M3624" s="27">
        <f t="shared" si="175"/>
        <v>3.8437197621864674</v>
      </c>
      <c r="N3624" s="23">
        <f>VLOOKUP(A3624,[1]FloodArchive!$A$2:$P$6000,5,FALSE)</f>
        <v>29.270299999999999</v>
      </c>
      <c r="O3624" s="23">
        <f>VLOOKUP(A3624,[1]FloodArchive!$A$2:$P$6000,6,FALSE)</f>
        <v>41.0289</v>
      </c>
      <c r="P3624" s="33" t="s">
        <v>2625</v>
      </c>
    </row>
    <row r="3625" spans="1:16" ht="39.950000000000003" customHeight="1" x14ac:dyDescent="0.2">
      <c r="A3625" s="138">
        <f t="shared" si="176"/>
        <v>591</v>
      </c>
      <c r="B3625" s="21" t="str">
        <f>VLOOKUP(A3625,[1]FloodArchive!$A$2:$N$6000,3,FALSE)</f>
        <v>Iran</v>
      </c>
      <c r="C3625" s="22" t="s">
        <v>6737</v>
      </c>
      <c r="D3625" s="24">
        <f>VLOOKUP(A3625,[1]FloodArchive!$A$2:$P$6000,8,FALSE)</f>
        <v>33516</v>
      </c>
      <c r="E3625" s="24">
        <f>VLOOKUP(A3625,[1]FloodArchive!$A$2:$P$6000,9,FALSE)</f>
        <v>33517</v>
      </c>
      <c r="F3625" s="25">
        <f t="shared" si="174"/>
        <v>2</v>
      </c>
      <c r="G3625" s="23">
        <f>VLOOKUP(A3625,[1]FloodArchive!$A$2:$P$6000,11,FALSE)</f>
        <v>12</v>
      </c>
      <c r="H3625" s="23">
        <f>VLOOKUP(A3625,[1]FloodArchive!$A$2:$P$6000,12,FALSE)</f>
        <v>0</v>
      </c>
      <c r="I3625" s="36"/>
      <c r="J3625" s="23" t="str">
        <f>VLOOKUP(A3625,[1]FloodArchive!$A$2:$P$6000,13,FALSE)</f>
        <v>Heavy rain</v>
      </c>
      <c r="K3625" s="26">
        <f>VLOOKUP(A3625,[1]FloodArchive!$A$2:$P$6003,14,FALSE)</f>
        <v>1</v>
      </c>
      <c r="L3625" s="23">
        <f>VLOOKUP(A3625,[1]FloodArchive!$A$2:$P$6000,7,FALSE)</f>
        <v>49663.68</v>
      </c>
      <c r="M3625" s="27">
        <f t="shared" si="175"/>
        <v>4.9970688926078539</v>
      </c>
      <c r="N3625" s="23">
        <f>VLOOKUP(A3625,[1]FloodArchive!$A$2:$P$6000,5,FALSE)</f>
        <v>51.671199999999999</v>
      </c>
      <c r="O3625" s="23">
        <f>VLOOKUP(A3625,[1]FloodArchive!$A$2:$P$6000,6,FALSE)</f>
        <v>30.7867</v>
      </c>
      <c r="P3625" s="33" t="s">
        <v>6738</v>
      </c>
    </row>
    <row r="3626" spans="1:16" ht="39.950000000000003" customHeight="1" x14ac:dyDescent="0.2">
      <c r="A3626" s="138">
        <f t="shared" si="176"/>
        <v>590</v>
      </c>
      <c r="B3626" s="21" t="str">
        <f>VLOOKUP(A3626,[1]FloodArchive!$A$2:$N$6000,3,FALSE)</f>
        <v>Bangladesh</v>
      </c>
      <c r="C3626" s="22" t="s">
        <v>6739</v>
      </c>
      <c r="D3626" s="24">
        <f>VLOOKUP(A3626,[1]FloodArchive!$A$2:$P$6000,8,FALSE)</f>
        <v>33509</v>
      </c>
      <c r="E3626" s="24">
        <f>VLOOKUP(A3626,[1]FloodArchive!$A$2:$P$6000,9,FALSE)</f>
        <v>33510</v>
      </c>
      <c r="F3626" s="25">
        <f t="shared" si="174"/>
        <v>2</v>
      </c>
      <c r="G3626" s="23">
        <f>VLOOKUP(A3626,[1]FloodArchive!$A$2:$P$6000,11,FALSE)</f>
        <v>0</v>
      </c>
      <c r="H3626" s="23">
        <f>VLOOKUP(A3626,[1]FloodArchive!$A$2:$P$6000,12,FALSE)</f>
        <v>50000</v>
      </c>
      <c r="I3626" s="36"/>
      <c r="J3626" s="23" t="str">
        <f>VLOOKUP(A3626,[1]FloodArchive!$A$2:$P$6000,13,FALSE)</f>
        <v>Dam/Levy, break or release</v>
      </c>
      <c r="K3626" s="26">
        <f>VLOOKUP(A3626,[1]FloodArchive!$A$2:$P$6003,14,FALSE)</f>
        <v>1</v>
      </c>
      <c r="L3626" s="23">
        <f>VLOOKUP(A3626,[1]FloodArchive!$A$2:$P$6000,7,FALSE)</f>
        <v>2443.02</v>
      </c>
      <c r="M3626" s="27">
        <f t="shared" si="175"/>
        <v>3.6889570180422826</v>
      </c>
      <c r="N3626" s="23">
        <f>VLOOKUP(A3626,[1]FloodArchive!$A$2:$P$6000,5,FALSE)</f>
        <v>89.517099999999999</v>
      </c>
      <c r="O3626" s="23">
        <f>VLOOKUP(A3626,[1]FloodArchive!$A$2:$P$6000,6,FALSE)</f>
        <v>24.6724</v>
      </c>
      <c r="P3626" s="33" t="s">
        <v>6740</v>
      </c>
    </row>
    <row r="3627" spans="1:16" ht="39.950000000000003" customHeight="1" x14ac:dyDescent="0.2">
      <c r="A3627" s="138">
        <f t="shared" si="176"/>
        <v>589</v>
      </c>
      <c r="B3627" s="21" t="str">
        <f>VLOOKUP(A3627,[1]FloodArchive!$A$2:$N$6000,3,FALSE)</f>
        <v>Japan</v>
      </c>
      <c r="C3627" s="22" t="s">
        <v>6741</v>
      </c>
      <c r="D3627" s="24">
        <f>VLOOKUP(A3627,[1]FloodArchive!$A$2:$P$6000,8,FALSE)</f>
        <v>33508</v>
      </c>
      <c r="E3627" s="24">
        <f>VLOOKUP(A3627,[1]FloodArchive!$A$2:$P$6000,9,FALSE)</f>
        <v>33511</v>
      </c>
      <c r="F3627" s="25">
        <f t="shared" ref="F3627:F3690" si="177">E3627-D3627+1</f>
        <v>4</v>
      </c>
      <c r="G3627" s="23">
        <f>VLOOKUP(A3627,[1]FloodArchive!$A$2:$P$6000,11,FALSE)</f>
        <v>52</v>
      </c>
      <c r="H3627" s="23">
        <f>VLOOKUP(A3627,[1]FloodArchive!$A$2:$P$6000,12,FALSE)</f>
        <v>500</v>
      </c>
      <c r="I3627" s="36"/>
      <c r="J3627" s="23" t="str">
        <f>VLOOKUP(A3627,[1]FloodArchive!$A$2:$P$6000,13,FALSE)</f>
        <v>Extra-tropical cyclone</v>
      </c>
      <c r="K3627" s="26">
        <f>VLOOKUP(A3627,[1]FloodArchive!$A$2:$P$6003,14,FALSE)</f>
        <v>1</v>
      </c>
      <c r="L3627" s="23">
        <f>VLOOKUP(A3627,[1]FloodArchive!$A$2:$P$6000,7,FALSE)</f>
        <v>141715.15</v>
      </c>
      <c r="M3627" s="27">
        <f t="shared" si="175"/>
        <v>5.7534762721307908</v>
      </c>
      <c r="N3627" s="23">
        <f>VLOOKUP(A3627,[1]FloodArchive!$A$2:$P$6000,5,FALSE)</f>
        <v>142.66399999999999</v>
      </c>
      <c r="O3627" s="23">
        <f>VLOOKUP(A3627,[1]FloodArchive!$A$2:$P$6000,6,FALSE)</f>
        <v>43.441800000000001</v>
      </c>
      <c r="P3627" s="33" t="s">
        <v>6742</v>
      </c>
    </row>
    <row r="3628" spans="1:16" ht="39.950000000000003" customHeight="1" x14ac:dyDescent="0.2">
      <c r="A3628" s="138">
        <f t="shared" si="176"/>
        <v>588</v>
      </c>
      <c r="B3628" s="21" t="str">
        <f>VLOOKUP(A3628,[1]FloodArchive!$A$2:$N$6000,3,FALSE)</f>
        <v>Britain</v>
      </c>
      <c r="C3628" s="22" t="s">
        <v>6743</v>
      </c>
      <c r="D3628" s="24">
        <f>VLOOKUP(A3628,[1]FloodArchive!$A$2:$P$6000,8,FALSE)</f>
        <v>33507</v>
      </c>
      <c r="E3628" s="24">
        <f>VLOOKUP(A3628,[1]FloodArchive!$A$2:$P$6000,9,FALSE)</f>
        <v>33508</v>
      </c>
      <c r="F3628" s="25">
        <f t="shared" si="177"/>
        <v>2</v>
      </c>
      <c r="G3628" s="23">
        <f>VLOOKUP(A3628,[1]FloodArchive!$A$2:$P$6000,11,FALSE)</f>
        <v>0</v>
      </c>
      <c r="H3628" s="23">
        <f>VLOOKUP(A3628,[1]FloodArchive!$A$2:$P$6000,12,FALSE)</f>
        <v>0</v>
      </c>
      <c r="I3628" s="36"/>
      <c r="J3628" s="23" t="str">
        <f>VLOOKUP(A3628,[1]FloodArchive!$A$2:$P$6000,13,FALSE)</f>
        <v>Torrential rain</v>
      </c>
      <c r="K3628" s="26">
        <f>VLOOKUP(A3628,[1]FloodArchive!$A$2:$P$6003,14,FALSE)</f>
        <v>1</v>
      </c>
      <c r="L3628" s="23">
        <f>VLOOKUP(A3628,[1]FloodArchive!$A$2:$P$6000,7,FALSE)</f>
        <v>35831.370000000003</v>
      </c>
      <c r="M3628" s="27">
        <f t="shared" si="175"/>
        <v>4.8552934092463786</v>
      </c>
      <c r="N3628" s="23">
        <f>VLOOKUP(A3628,[1]FloodArchive!$A$2:$P$6000,5,FALSE)</f>
        <v>0.305176</v>
      </c>
      <c r="O3628" s="23">
        <f>VLOOKUP(A3628,[1]FloodArchive!$A$2:$P$6000,6,FALSE)</f>
        <v>51.857599999999998</v>
      </c>
      <c r="P3628" s="33" t="s">
        <v>6744</v>
      </c>
    </row>
    <row r="3629" spans="1:16" ht="39.950000000000003" customHeight="1" x14ac:dyDescent="0.2">
      <c r="A3629" s="138">
        <f t="shared" si="176"/>
        <v>587</v>
      </c>
      <c r="B3629" s="21" t="str">
        <f>VLOOKUP(A3629,[1]FloodArchive!$A$2:$N$6000,3,FALSE)</f>
        <v>Japan</v>
      </c>
      <c r="C3629" s="22" t="s">
        <v>6745</v>
      </c>
      <c r="D3629" s="24">
        <f>VLOOKUP(A3629,[1]FloodArchive!$A$2:$P$6000,8,FALSE)</f>
        <v>33500</v>
      </c>
      <c r="E3629" s="24">
        <f>VLOOKUP(A3629,[1]FloodArchive!$A$2:$P$6000,9,FALSE)</f>
        <v>33503</v>
      </c>
      <c r="F3629" s="25">
        <f t="shared" si="177"/>
        <v>4</v>
      </c>
      <c r="G3629" s="23">
        <f>VLOOKUP(A3629,[1]FloodArchive!$A$2:$P$6000,11,FALSE)</f>
        <v>8</v>
      </c>
      <c r="H3629" s="23">
        <f>VLOOKUP(A3629,[1]FloodArchive!$A$2:$P$6000,12,FALSE)</f>
        <v>200</v>
      </c>
      <c r="I3629" s="36"/>
      <c r="J3629" s="23" t="str">
        <f>VLOOKUP(A3629,[1]FloodArchive!$A$2:$P$6000,13,FALSE)</f>
        <v>Extra-tropical cyclone</v>
      </c>
      <c r="K3629" s="26">
        <f>VLOOKUP(A3629,[1]FloodArchive!$A$2:$P$6003,14,FALSE)</f>
        <v>1</v>
      </c>
      <c r="L3629" s="23">
        <f>VLOOKUP(A3629,[1]FloodArchive!$A$2:$P$6000,7,FALSE)</f>
        <v>52826.71</v>
      </c>
      <c r="M3629" s="27">
        <f t="shared" si="175"/>
        <v>5.3249135553872726</v>
      </c>
      <c r="N3629" s="23">
        <f>VLOOKUP(A3629,[1]FloodArchive!$A$2:$P$6000,5,FALSE)</f>
        <v>138.423</v>
      </c>
      <c r="O3629" s="23">
        <f>VLOOKUP(A3629,[1]FloodArchive!$A$2:$P$6000,6,FALSE)</f>
        <v>35.1282</v>
      </c>
      <c r="P3629" s="33" t="s">
        <v>6746</v>
      </c>
    </row>
    <row r="3630" spans="1:16" ht="39.950000000000003" customHeight="1" x14ac:dyDescent="0.2">
      <c r="A3630" s="138">
        <f t="shared" si="176"/>
        <v>586</v>
      </c>
      <c r="B3630" s="21" t="str">
        <f>VLOOKUP(A3630,[1]FloodArchive!$A$2:$N$6000,3,FALSE)</f>
        <v>Vietnam</v>
      </c>
      <c r="C3630" s="22" t="s">
        <v>6747</v>
      </c>
      <c r="D3630" s="24">
        <f>VLOOKUP(A3630,[1]FloodArchive!$A$2:$P$6000,8,FALSE)</f>
        <v>33500</v>
      </c>
      <c r="E3630" s="24">
        <f>VLOOKUP(A3630,[1]FloodArchive!$A$2:$P$6000,9,FALSE)</f>
        <v>33506</v>
      </c>
      <c r="F3630" s="25">
        <f t="shared" si="177"/>
        <v>7</v>
      </c>
      <c r="G3630" s="23">
        <f>VLOOKUP(A3630,[1]FloodArchive!$A$2:$P$6000,11,FALSE)</f>
        <v>55</v>
      </c>
      <c r="H3630" s="23">
        <f>VLOOKUP(A3630,[1]FloodArchive!$A$2:$P$6000,12,FALSE)</f>
        <v>21000</v>
      </c>
      <c r="I3630" s="36"/>
      <c r="J3630" s="23" t="str">
        <f>VLOOKUP(A3630,[1]FloodArchive!$A$2:$P$6000,13,FALSE)</f>
        <v>Heavy rain</v>
      </c>
      <c r="K3630" s="26">
        <f>VLOOKUP(A3630,[1]FloodArchive!$A$2:$P$6003,14,FALSE)</f>
        <v>1</v>
      </c>
      <c r="L3630" s="23">
        <f>VLOOKUP(A3630,[1]FloodArchive!$A$2:$P$6000,7,FALSE)</f>
        <v>20794.189999999999</v>
      </c>
      <c r="M3630" s="27">
        <f t="shared" si="175"/>
        <v>5.163040047889929</v>
      </c>
      <c r="N3630" s="23">
        <f>VLOOKUP(A3630,[1]FloodArchive!$A$2:$P$6000,5,FALSE)</f>
        <v>105.63500000000001</v>
      </c>
      <c r="O3630" s="23">
        <f>VLOOKUP(A3630,[1]FloodArchive!$A$2:$P$6000,6,FALSE)</f>
        <v>10.208399999999999</v>
      </c>
      <c r="P3630" s="33" t="s">
        <v>6748</v>
      </c>
    </row>
    <row r="3631" spans="1:16" ht="39.950000000000003" customHeight="1" x14ac:dyDescent="0.2">
      <c r="A3631" s="138">
        <f t="shared" si="176"/>
        <v>585</v>
      </c>
      <c r="B3631" s="21" t="str">
        <f>VLOOKUP(A3631,[1]FloodArchive!$A$2:$N$6000,3,FALSE)</f>
        <v>India</v>
      </c>
      <c r="C3631" s="22" t="s">
        <v>6749</v>
      </c>
      <c r="D3631" s="24">
        <f>VLOOKUP(A3631,[1]FloodArchive!$A$2:$P$6000,8,FALSE)</f>
        <v>33495</v>
      </c>
      <c r="E3631" s="24">
        <f>VLOOKUP(A3631,[1]FloodArchive!$A$2:$P$6000,9,FALSE)</f>
        <v>33496</v>
      </c>
      <c r="F3631" s="25">
        <f t="shared" si="177"/>
        <v>2</v>
      </c>
      <c r="G3631" s="23">
        <f>VLOOKUP(A3631,[1]FloodArchive!$A$2:$P$6000,11,FALSE)</f>
        <v>21</v>
      </c>
      <c r="H3631" s="23">
        <f>VLOOKUP(A3631,[1]FloodArchive!$A$2:$P$6000,12,FALSE)</f>
        <v>0</v>
      </c>
      <c r="I3631" s="36">
        <v>40000000</v>
      </c>
      <c r="J3631" s="23" t="str">
        <f>VLOOKUP(A3631,[1]FloodArchive!$A$2:$P$6000,13,FALSE)</f>
        <v>Monsoonal rain</v>
      </c>
      <c r="K3631" s="26">
        <f>VLOOKUP(A3631,[1]FloodArchive!$A$2:$P$6003,14,FALSE)</f>
        <v>1</v>
      </c>
      <c r="L3631" s="23">
        <f>VLOOKUP(A3631,[1]FloodArchive!$A$2:$P$6000,7,FALSE)</f>
        <v>91960.65</v>
      </c>
      <c r="M3631" s="27">
        <f t="shared" si="175"/>
        <v>5.2646320279699612</v>
      </c>
      <c r="N3631" s="23">
        <f>VLOOKUP(A3631,[1]FloodArchive!$A$2:$P$6000,5,FALSE)</f>
        <v>87.832800000000006</v>
      </c>
      <c r="O3631" s="23">
        <f>VLOOKUP(A3631,[1]FloodArchive!$A$2:$P$6000,6,FALSE)</f>
        <v>24.339500000000001</v>
      </c>
      <c r="P3631" s="33" t="s">
        <v>6750</v>
      </c>
    </row>
    <row r="3632" spans="1:16" ht="39.950000000000003" customHeight="1" x14ac:dyDescent="0.2">
      <c r="A3632" s="138">
        <f t="shared" si="176"/>
        <v>584</v>
      </c>
      <c r="B3632" s="21" t="str">
        <f>VLOOKUP(A3632,[1]FloodArchive!$A$2:$N$6000,3,FALSE)</f>
        <v>USA</v>
      </c>
      <c r="C3632" s="22" t="s">
        <v>6751</v>
      </c>
      <c r="D3632" s="24">
        <f>VLOOKUP(A3632,[1]FloodArchive!$A$2:$P$6000,8,FALSE)</f>
        <v>33495</v>
      </c>
      <c r="E3632" s="24">
        <f>VLOOKUP(A3632,[1]FloodArchive!$A$2:$P$6000,9,FALSE)</f>
        <v>33497</v>
      </c>
      <c r="F3632" s="25">
        <f t="shared" si="177"/>
        <v>3</v>
      </c>
      <c r="G3632" s="23">
        <f>VLOOKUP(A3632,[1]FloodArchive!$A$2:$P$6000,11,FALSE)</f>
        <v>0</v>
      </c>
      <c r="H3632" s="23">
        <f>VLOOKUP(A3632,[1]FloodArchive!$A$2:$P$6000,12,FALSE)</f>
        <v>0</v>
      </c>
      <c r="I3632" s="36"/>
      <c r="J3632" s="23" t="str">
        <f>VLOOKUP(A3632,[1]FloodArchive!$A$2:$P$6000,13,FALSE)</f>
        <v>Heavy rain</v>
      </c>
      <c r="K3632" s="26">
        <f>VLOOKUP(A3632,[1]FloodArchive!$A$2:$P$6003,14,FALSE)</f>
        <v>1</v>
      </c>
      <c r="L3632" s="23">
        <f>VLOOKUP(A3632,[1]FloodArchive!$A$2:$P$6000,7,FALSE)</f>
        <v>70880.61</v>
      </c>
      <c r="M3632" s="27">
        <f t="shared" si="175"/>
        <v>5.3276487011620599</v>
      </c>
      <c r="N3632" s="23">
        <f>VLOOKUP(A3632,[1]FloodArchive!$A$2:$P$6000,5,FALSE)</f>
        <v>-99.8947</v>
      </c>
      <c r="O3632" s="23">
        <f>VLOOKUP(A3632,[1]FloodArchive!$A$2:$P$6000,6,FALSE)</f>
        <v>28.8035</v>
      </c>
      <c r="P3632" s="33" t="s">
        <v>6752</v>
      </c>
    </row>
    <row r="3633" spans="1:16" ht="39.950000000000003" customHeight="1" x14ac:dyDescent="0.2">
      <c r="A3633" s="138">
        <f t="shared" si="176"/>
        <v>583</v>
      </c>
      <c r="B3633" s="21" t="str">
        <f>VLOOKUP(A3633,[1]FloodArchive!$A$2:$N$6000,3,FALSE)</f>
        <v>Bangladesh</v>
      </c>
      <c r="C3633" s="22" t="s">
        <v>6753</v>
      </c>
      <c r="D3633" s="24">
        <f>VLOOKUP(A3633,[1]FloodArchive!$A$2:$P$6000,8,FALSE)</f>
        <v>33492</v>
      </c>
      <c r="E3633" s="24">
        <f>VLOOKUP(A3633,[1]FloodArchive!$A$2:$P$6000,9,FALSE)</f>
        <v>33498</v>
      </c>
      <c r="F3633" s="25">
        <f t="shared" si="177"/>
        <v>7</v>
      </c>
      <c r="G3633" s="23">
        <f>VLOOKUP(A3633,[1]FloodArchive!$A$2:$P$6000,11,FALSE)</f>
        <v>112</v>
      </c>
      <c r="H3633" s="23">
        <f>VLOOKUP(A3633,[1]FloodArchive!$A$2:$P$6000,12,FALSE)</f>
        <v>1000000</v>
      </c>
      <c r="I3633" s="36"/>
      <c r="J3633" s="23" t="str">
        <f>VLOOKUP(A3633,[1]FloodArchive!$A$2:$P$6000,13,FALSE)</f>
        <v>Monsoonal rain</v>
      </c>
      <c r="K3633" s="26">
        <f>VLOOKUP(A3633,[1]FloodArchive!$A$2:$P$6003,14,FALSE)</f>
        <v>1</v>
      </c>
      <c r="L3633" s="23">
        <f>VLOOKUP(A3633,[1]FloodArchive!$A$2:$P$6000,7,FALSE)</f>
        <v>63025.31</v>
      </c>
      <c r="M3633" s="27">
        <f t="shared" ref="M3633:M3696" si="178">LOG(F3633*K3633*L3633)</f>
        <v>5.6446130305143987</v>
      </c>
      <c r="N3633" s="23">
        <f>VLOOKUP(A3633,[1]FloodArchive!$A$2:$P$6000,5,FALSE)</f>
        <v>90.214200000000005</v>
      </c>
      <c r="O3633" s="23">
        <f>VLOOKUP(A3633,[1]FloodArchive!$A$2:$P$6000,6,FALSE)</f>
        <v>25.181699999999999</v>
      </c>
      <c r="P3633" s="33" t="s">
        <v>6754</v>
      </c>
    </row>
    <row r="3634" spans="1:16" ht="39.950000000000003" customHeight="1" x14ac:dyDescent="0.2">
      <c r="A3634" s="138">
        <f t="shared" si="176"/>
        <v>582</v>
      </c>
      <c r="B3634" s="21" t="str">
        <f>VLOOKUP(A3634,[1]FloodArchive!$A$2:$N$6000,3,FALSE)</f>
        <v>Japan</v>
      </c>
      <c r="C3634" s="22" t="s">
        <v>6755</v>
      </c>
      <c r="D3634" s="24">
        <f>VLOOKUP(A3634,[1]FloodArchive!$A$2:$P$6000,8,FALSE)</f>
        <v>33491</v>
      </c>
      <c r="E3634" s="24">
        <f>VLOOKUP(A3634,[1]FloodArchive!$A$2:$P$6000,9,FALSE)</f>
        <v>33495</v>
      </c>
      <c r="F3634" s="25">
        <f t="shared" si="177"/>
        <v>5</v>
      </c>
      <c r="G3634" s="23">
        <f>VLOOKUP(A3634,[1]FloodArchive!$A$2:$P$6000,11,FALSE)</f>
        <v>9</v>
      </c>
      <c r="H3634" s="23">
        <f>VLOOKUP(A3634,[1]FloodArchive!$A$2:$P$6000,12,FALSE)</f>
        <v>80</v>
      </c>
      <c r="I3634" s="36"/>
      <c r="J3634" s="23" t="str">
        <f>VLOOKUP(A3634,[1]FloodArchive!$A$2:$P$6000,13,FALSE)</f>
        <v>Extra-tropical cyclone</v>
      </c>
      <c r="K3634" s="26">
        <f>VLOOKUP(A3634,[1]FloodArchive!$A$2:$P$6003,14,FALSE)</f>
        <v>1</v>
      </c>
      <c r="L3634" s="23">
        <f>VLOOKUP(A3634,[1]FloodArchive!$A$2:$P$6000,7,FALSE)</f>
        <v>152031.79</v>
      </c>
      <c r="M3634" s="27">
        <f t="shared" si="178"/>
        <v>5.8809044131888948</v>
      </c>
      <c r="N3634" s="23">
        <f>VLOOKUP(A3634,[1]FloodArchive!$A$2:$P$6000,5,FALSE)</f>
        <v>132.749</v>
      </c>
      <c r="O3634" s="23">
        <f>VLOOKUP(A3634,[1]FloodArchive!$A$2:$P$6000,6,FALSE)</f>
        <v>34.224699999999999</v>
      </c>
      <c r="P3634" s="33"/>
    </row>
    <row r="3635" spans="1:16" ht="39.950000000000003" customHeight="1" x14ac:dyDescent="0.2">
      <c r="A3635" s="138">
        <f t="shared" si="176"/>
        <v>581</v>
      </c>
      <c r="B3635" s="21" t="str">
        <f>VLOOKUP(A3635,[1]FloodArchive!$A$2:$N$6000,3,FALSE)</f>
        <v>Philippines</v>
      </c>
      <c r="C3635" s="22" t="s">
        <v>6756</v>
      </c>
      <c r="D3635" s="24">
        <f>VLOOKUP(A3635,[1]FloodArchive!$A$2:$P$6000,8,FALSE)</f>
        <v>33488</v>
      </c>
      <c r="E3635" s="24">
        <f>VLOOKUP(A3635,[1]FloodArchive!$A$2:$P$6000,9,FALSE)</f>
        <v>33489</v>
      </c>
      <c r="F3635" s="25">
        <f t="shared" si="177"/>
        <v>2</v>
      </c>
      <c r="G3635" s="23">
        <f>VLOOKUP(A3635,[1]FloodArchive!$A$2:$P$6000,11,FALSE)</f>
        <v>0</v>
      </c>
      <c r="H3635" s="23">
        <f>VLOOKUP(A3635,[1]FloodArchive!$A$2:$P$6000,12,FALSE)</f>
        <v>10000</v>
      </c>
      <c r="I3635" s="36"/>
      <c r="J3635" s="23" t="str">
        <f>VLOOKUP(A3635,[1]FloodArchive!$A$2:$P$6000,13,FALSE)</f>
        <v>Monsoonal rain</v>
      </c>
      <c r="K3635" s="26">
        <f>VLOOKUP(A3635,[1]FloodArchive!$A$2:$P$6003,14,FALSE)</f>
        <v>1</v>
      </c>
      <c r="L3635" s="23">
        <f>VLOOKUP(A3635,[1]FloodArchive!$A$2:$P$6000,7,FALSE)</f>
        <v>400.017</v>
      </c>
      <c r="M3635" s="27">
        <f t="shared" si="178"/>
        <v>2.9031084441152135</v>
      </c>
      <c r="N3635" s="23">
        <f>VLOOKUP(A3635,[1]FloodArchive!$A$2:$P$6000,5,FALSE)</f>
        <v>120.14700000000001</v>
      </c>
      <c r="O3635" s="23">
        <f>VLOOKUP(A3635,[1]FloodArchive!$A$2:$P$6000,6,FALSE)</f>
        <v>14.9902</v>
      </c>
      <c r="P3635" s="33" t="s">
        <v>6757</v>
      </c>
    </row>
    <row r="3636" spans="1:16" ht="39.950000000000003" customHeight="1" x14ac:dyDescent="0.2">
      <c r="A3636" s="138">
        <f t="shared" si="176"/>
        <v>580</v>
      </c>
      <c r="B3636" s="21" t="str">
        <f>VLOOKUP(A3636,[1]FloodArchive!$A$2:$N$6000,3,FALSE)</f>
        <v>Thailand</v>
      </c>
      <c r="C3636" s="22" t="s">
        <v>6758</v>
      </c>
      <c r="D3636" s="24">
        <f>VLOOKUP(A3636,[1]FloodArchive!$A$2:$P$6000,8,FALSE)</f>
        <v>33486</v>
      </c>
      <c r="E3636" s="24">
        <f>VLOOKUP(A3636,[1]FloodArchive!$A$2:$P$6000,9,FALSE)</f>
        <v>33489</v>
      </c>
      <c r="F3636" s="25">
        <f t="shared" si="177"/>
        <v>4</v>
      </c>
      <c r="G3636" s="23">
        <f>VLOOKUP(A3636,[1]FloodArchive!$A$2:$P$6000,11,FALSE)</f>
        <v>16</v>
      </c>
      <c r="H3636" s="23">
        <f>VLOOKUP(A3636,[1]FloodArchive!$A$2:$P$6000,12,FALSE)</f>
        <v>2000</v>
      </c>
      <c r="I3636" s="36">
        <v>6400000</v>
      </c>
      <c r="J3636" s="23" t="str">
        <f>VLOOKUP(A3636,[1]FloodArchive!$A$2:$P$6000,13,FALSE)</f>
        <v>Heavy rain</v>
      </c>
      <c r="K3636" s="26">
        <f>VLOOKUP(A3636,[1]FloodArchive!$A$2:$P$6003,14,FALSE)</f>
        <v>1</v>
      </c>
      <c r="L3636" s="23">
        <f>VLOOKUP(A3636,[1]FloodArchive!$A$2:$P$6000,7,FALSE)</f>
        <v>12169.68</v>
      </c>
      <c r="M3636" s="27">
        <f t="shared" si="178"/>
        <v>4.687339149996701</v>
      </c>
      <c r="N3636" s="23">
        <f>VLOOKUP(A3636,[1]FloodArchive!$A$2:$P$6000,5,FALSE)</f>
        <v>99.938599999999994</v>
      </c>
      <c r="O3636" s="23">
        <f>VLOOKUP(A3636,[1]FloodArchive!$A$2:$P$6000,6,FALSE)</f>
        <v>19.729900000000001</v>
      </c>
      <c r="P3636" s="33"/>
    </row>
    <row r="3637" spans="1:16" ht="39.950000000000003" customHeight="1" x14ac:dyDescent="0.2">
      <c r="A3637" s="138">
        <f t="shared" si="176"/>
        <v>579</v>
      </c>
      <c r="B3637" s="21" t="str">
        <f>VLOOKUP(A3637,[1]FloodArchive!$A$2:$N$6000,3,FALSE)</f>
        <v>USA</v>
      </c>
      <c r="C3637" s="22" t="s">
        <v>6759</v>
      </c>
      <c r="D3637" s="24">
        <f>VLOOKUP(A3637,[1]FloodArchive!$A$2:$P$6000,8,FALSE)</f>
        <v>33486</v>
      </c>
      <c r="E3637" s="24">
        <f>VLOOKUP(A3637,[1]FloodArchive!$A$2:$P$6000,9,FALSE)</f>
        <v>33489</v>
      </c>
      <c r="F3637" s="25">
        <f t="shared" si="177"/>
        <v>4</v>
      </c>
      <c r="G3637" s="23">
        <f>VLOOKUP(A3637,[1]FloodArchive!$A$2:$P$6000,11,FALSE)</f>
        <v>0</v>
      </c>
      <c r="H3637" s="23">
        <f>VLOOKUP(A3637,[1]FloodArchive!$A$2:$P$6000,12,FALSE)</f>
        <v>0</v>
      </c>
      <c r="I3637" s="36"/>
      <c r="J3637" s="23" t="str">
        <f>VLOOKUP(A3637,[1]FloodArchive!$A$2:$P$6000,13,FALSE)</f>
        <v>Heavy rain</v>
      </c>
      <c r="K3637" s="26">
        <f>VLOOKUP(A3637,[1]FloodArchive!$A$2:$P$6003,14,FALSE)</f>
        <v>2</v>
      </c>
      <c r="L3637" s="23">
        <f>VLOOKUP(A3637,[1]FloodArchive!$A$2:$P$6000,7,FALSE)</f>
        <v>24977.94</v>
      </c>
      <c r="M3637" s="27">
        <f t="shared" si="178"/>
        <v>5.3006466050363175</v>
      </c>
      <c r="N3637" s="23">
        <f>VLOOKUP(A3637,[1]FloodArchive!$A$2:$P$6000,5,FALSE)</f>
        <v>-111.92400000000001</v>
      </c>
      <c r="O3637" s="23">
        <f>VLOOKUP(A3637,[1]FloodArchive!$A$2:$P$6000,6,FALSE)</f>
        <v>41.062399999999997</v>
      </c>
      <c r="P3637" s="33" t="s">
        <v>6760</v>
      </c>
    </row>
    <row r="3638" spans="1:16" ht="39.950000000000003" customHeight="1" x14ac:dyDescent="0.2">
      <c r="A3638" s="138">
        <f t="shared" si="176"/>
        <v>578</v>
      </c>
      <c r="B3638" s="21" t="str">
        <f>VLOOKUP(A3638,[1]FloodArchive!$A$2:$N$6000,3,FALSE)</f>
        <v>India</v>
      </c>
      <c r="C3638" s="22" t="s">
        <v>6761</v>
      </c>
      <c r="D3638" s="24">
        <f>VLOOKUP(A3638,[1]FloodArchive!$A$2:$P$6000,8,FALSE)</f>
        <v>33482</v>
      </c>
      <c r="E3638" s="24">
        <f>VLOOKUP(A3638,[1]FloodArchive!$A$2:$P$6000,9,FALSE)</f>
        <v>33495</v>
      </c>
      <c r="F3638" s="25">
        <f t="shared" si="177"/>
        <v>14</v>
      </c>
      <c r="G3638" s="23">
        <f>VLOOKUP(A3638,[1]FloodArchive!$A$2:$P$6000,11,FALSE)</f>
        <v>0</v>
      </c>
      <c r="H3638" s="23">
        <f>VLOOKUP(A3638,[1]FloodArchive!$A$2:$P$6000,12,FALSE)</f>
        <v>87500</v>
      </c>
      <c r="I3638" s="36"/>
      <c r="J3638" s="23" t="str">
        <f>VLOOKUP(A3638,[1]FloodArchive!$A$2:$P$6000,13,FALSE)</f>
        <v>Monsoonal rain</v>
      </c>
      <c r="K3638" s="26">
        <f>VLOOKUP(A3638,[1]FloodArchive!$A$2:$P$6003,14,FALSE)</f>
        <v>1</v>
      </c>
      <c r="L3638" s="23">
        <f>VLOOKUP(A3638,[1]FloodArchive!$A$2:$P$6000,7,FALSE)</f>
        <v>170873.64</v>
      </c>
      <c r="M3638" s="27">
        <f t="shared" si="178"/>
        <v>6.3788031066756474</v>
      </c>
      <c r="N3638" s="23">
        <f>VLOOKUP(A3638,[1]FloodArchive!$A$2:$P$6000,5,FALSE)</f>
        <v>85.734800000000007</v>
      </c>
      <c r="O3638" s="23">
        <f>VLOOKUP(A3638,[1]FloodArchive!$A$2:$P$6000,6,FALSE)</f>
        <v>24.707000000000001</v>
      </c>
      <c r="P3638" s="33"/>
    </row>
    <row r="3639" spans="1:16" ht="39.950000000000003" customHeight="1" x14ac:dyDescent="0.2">
      <c r="A3639" s="138">
        <f t="shared" si="176"/>
        <v>577</v>
      </c>
      <c r="B3639" s="21" t="str">
        <f>VLOOKUP(A3639,[1]FloodArchive!$A$2:$N$6000,3,FALSE)</f>
        <v>Mexico</v>
      </c>
      <c r="C3639" s="22" t="s">
        <v>6762</v>
      </c>
      <c r="D3639" s="24">
        <f>VLOOKUP(A3639,[1]FloodArchive!$A$2:$P$6000,8,FALSE)</f>
        <v>33477</v>
      </c>
      <c r="E3639" s="24">
        <f>VLOOKUP(A3639,[1]FloodArchive!$A$2:$P$6000,9,FALSE)</f>
        <v>33486</v>
      </c>
      <c r="F3639" s="25">
        <f t="shared" si="177"/>
        <v>10</v>
      </c>
      <c r="G3639" s="23">
        <f>VLOOKUP(A3639,[1]FloodArchive!$A$2:$P$6000,11,FALSE)</f>
        <v>12</v>
      </c>
      <c r="H3639" s="23">
        <f>VLOOKUP(A3639,[1]FloodArchive!$A$2:$P$6000,12,FALSE)</f>
        <v>8500</v>
      </c>
      <c r="I3639" s="36">
        <v>1000000</v>
      </c>
      <c r="J3639" s="23" t="str">
        <f>VLOOKUP(A3639,[1]FloodArchive!$A$2:$P$6000,13,FALSE)</f>
        <v>Heavy rain</v>
      </c>
      <c r="K3639" s="26">
        <f>VLOOKUP(A3639,[1]FloodArchive!$A$2:$P$6003,14,FALSE)</f>
        <v>1</v>
      </c>
      <c r="L3639" s="23">
        <f>VLOOKUP(A3639,[1]FloodArchive!$A$2:$P$6000,7,FALSE)</f>
        <v>656950.53</v>
      </c>
      <c r="M3639" s="27">
        <f t="shared" si="178"/>
        <v>6.8175326673422481</v>
      </c>
      <c r="N3639" s="23">
        <f>VLOOKUP(A3639,[1]FloodArchive!$A$2:$P$6000,5,FALSE)</f>
        <v>-107.422</v>
      </c>
      <c r="O3639" s="23">
        <f>VLOOKUP(A3639,[1]FloodArchive!$A$2:$P$6000,6,FALSE)</f>
        <v>26.605899999999998</v>
      </c>
      <c r="P3639" s="33"/>
    </row>
    <row r="3640" spans="1:16" ht="39.950000000000003" customHeight="1" x14ac:dyDescent="0.2">
      <c r="A3640" s="138">
        <f t="shared" si="176"/>
        <v>576</v>
      </c>
      <c r="B3640" s="21" t="str">
        <f>VLOOKUP(A3640,[1]FloodArchive!$A$2:$N$6000,3,FALSE)</f>
        <v>Cambodia</v>
      </c>
      <c r="C3640" s="22" t="s">
        <v>6763</v>
      </c>
      <c r="D3640" s="24">
        <f>VLOOKUP(A3640,[1]FloodArchive!$A$2:$P$6000,8,FALSE)</f>
        <v>33472</v>
      </c>
      <c r="E3640" s="24">
        <f>VLOOKUP(A3640,[1]FloodArchive!$A$2:$P$6000,9,FALSE)</f>
        <v>33480</v>
      </c>
      <c r="F3640" s="25">
        <f t="shared" si="177"/>
        <v>9</v>
      </c>
      <c r="G3640" s="23">
        <f>VLOOKUP(A3640,[1]FloodArchive!$A$2:$P$6000,11,FALSE)</f>
        <v>100</v>
      </c>
      <c r="H3640" s="23">
        <f>VLOOKUP(A3640,[1]FloodArchive!$A$2:$P$6000,12,FALSE)</f>
        <v>700000</v>
      </c>
      <c r="I3640" s="36">
        <v>1500000</v>
      </c>
      <c r="J3640" s="23" t="str">
        <f>VLOOKUP(A3640,[1]FloodArchive!$A$2:$P$6000,13,FALSE)</f>
        <v>Heavy rain</v>
      </c>
      <c r="K3640" s="26">
        <f>VLOOKUP(A3640,[1]FloodArchive!$A$2:$P$6003,14,FALSE)</f>
        <v>1</v>
      </c>
      <c r="L3640" s="23">
        <f>VLOOKUP(A3640,[1]FloodArchive!$A$2:$P$6000,7,FALSE)</f>
        <v>55858.69</v>
      </c>
      <c r="M3640" s="27">
        <f t="shared" si="178"/>
        <v>5.7013332558339842</v>
      </c>
      <c r="N3640" s="23">
        <f>VLOOKUP(A3640,[1]FloodArchive!$A$2:$P$6000,5,FALSE)</f>
        <v>105.268</v>
      </c>
      <c r="O3640" s="23">
        <f>VLOOKUP(A3640,[1]FloodArchive!$A$2:$P$6000,6,FALSE)</f>
        <v>11.536899999999999</v>
      </c>
      <c r="P3640" s="33" t="s">
        <v>6764</v>
      </c>
    </row>
    <row r="3641" spans="1:16" ht="39.950000000000003" customHeight="1" x14ac:dyDescent="0.2">
      <c r="A3641" s="138">
        <f t="shared" si="176"/>
        <v>575</v>
      </c>
      <c r="B3641" s="21" t="str">
        <f>VLOOKUP(A3641,[1]FloodArchive!$A$2:$N$6000,3,FALSE)</f>
        <v>Japan</v>
      </c>
      <c r="C3641" s="22" t="s">
        <v>6765</v>
      </c>
      <c r="D3641" s="24">
        <f>VLOOKUP(A3641,[1]FloodArchive!$A$2:$P$6000,8,FALSE)</f>
        <v>33470</v>
      </c>
      <c r="E3641" s="24">
        <f>VLOOKUP(A3641,[1]FloodArchive!$A$2:$P$6000,9,FALSE)</f>
        <v>33474</v>
      </c>
      <c r="F3641" s="25">
        <f t="shared" si="177"/>
        <v>5</v>
      </c>
      <c r="G3641" s="23">
        <f>VLOOKUP(A3641,[1]FloodArchive!$A$2:$P$6000,11,FALSE)</f>
        <v>99</v>
      </c>
      <c r="H3641" s="23">
        <f>VLOOKUP(A3641,[1]FloodArchive!$A$2:$P$6000,12,FALSE)</f>
        <v>40000</v>
      </c>
      <c r="I3641" s="36">
        <v>12000000</v>
      </c>
      <c r="J3641" s="23" t="str">
        <f>VLOOKUP(A3641,[1]FloodArchive!$A$2:$P$6000,13,FALSE)</f>
        <v>Extra-tropical cyclone</v>
      </c>
      <c r="K3641" s="26">
        <f>VLOOKUP(A3641,[1]FloodArchive!$A$2:$P$6003,14,FALSE)</f>
        <v>1</v>
      </c>
      <c r="L3641" s="23">
        <f>VLOOKUP(A3641,[1]FloodArchive!$A$2:$P$6000,7,FALSE)</f>
        <v>29698.240000000002</v>
      </c>
      <c r="M3641" s="27">
        <f t="shared" si="178"/>
        <v>5.1717007169213556</v>
      </c>
      <c r="N3641" s="23">
        <f>VLOOKUP(A3641,[1]FloodArchive!$A$2:$P$6000,5,FALSE)</f>
        <v>129.15899999999999</v>
      </c>
      <c r="O3641" s="23">
        <f>VLOOKUP(A3641,[1]FloodArchive!$A$2:$P$6000,6,FALSE)</f>
        <v>36.223199999999999</v>
      </c>
      <c r="P3641" s="33"/>
    </row>
    <row r="3642" spans="1:16" ht="39.950000000000003" customHeight="1" x14ac:dyDescent="0.2">
      <c r="A3642" s="138">
        <f t="shared" si="176"/>
        <v>574</v>
      </c>
      <c r="B3642" s="21" t="str">
        <f>VLOOKUP(A3642,[1]FloodArchive!$A$2:$N$6000,3,FALSE)</f>
        <v>Myanmar</v>
      </c>
      <c r="C3642" s="22" t="s">
        <v>6766</v>
      </c>
      <c r="D3642" s="24">
        <f>VLOOKUP(A3642,[1]FloodArchive!$A$2:$P$6000,8,FALSE)</f>
        <v>33468</v>
      </c>
      <c r="E3642" s="24">
        <f>VLOOKUP(A3642,[1]FloodArchive!$A$2:$P$6000,9,FALSE)</f>
        <v>33469</v>
      </c>
      <c r="F3642" s="25">
        <f t="shared" si="177"/>
        <v>2</v>
      </c>
      <c r="G3642" s="23">
        <f>VLOOKUP(A3642,[1]FloodArchive!$A$2:$P$6000,11,FALSE)</f>
        <v>0</v>
      </c>
      <c r="H3642" s="23">
        <f>VLOOKUP(A3642,[1]FloodArchive!$A$2:$P$6000,12,FALSE)</f>
        <v>29674</v>
      </c>
      <c r="I3642" s="36"/>
      <c r="J3642" s="23" t="str">
        <f>VLOOKUP(A3642,[1]FloodArchive!$A$2:$P$6000,13,FALSE)</f>
        <v>Heavy rain</v>
      </c>
      <c r="K3642" s="26">
        <f>VLOOKUP(A3642,[1]FloodArchive!$A$2:$P$6003,14,FALSE)</f>
        <v>1</v>
      </c>
      <c r="L3642" s="23">
        <f>VLOOKUP(A3642,[1]FloodArchive!$A$2:$P$6000,7,FALSE)</f>
        <v>30248.080000000002</v>
      </c>
      <c r="M3642" s="27">
        <f t="shared" si="178"/>
        <v>4.7817278086402739</v>
      </c>
      <c r="N3642" s="23">
        <f>VLOOKUP(A3642,[1]FloodArchive!$A$2:$P$6000,5,FALSE)</f>
        <v>97.656800000000004</v>
      </c>
      <c r="O3642" s="23">
        <f>VLOOKUP(A3642,[1]FloodArchive!$A$2:$P$6000,6,FALSE)</f>
        <v>17.363900000000001</v>
      </c>
      <c r="P3642" s="33" t="s">
        <v>6767</v>
      </c>
    </row>
    <row r="3643" spans="1:16" ht="39.950000000000003" customHeight="1" x14ac:dyDescent="0.2">
      <c r="A3643" s="138">
        <f t="shared" si="176"/>
        <v>573</v>
      </c>
      <c r="B3643" s="21" t="str">
        <f>VLOOKUP(A3643,[1]FloodArchive!$A$2:$N$6000,3,FALSE)</f>
        <v>Thailand</v>
      </c>
      <c r="C3643" s="22" t="s">
        <v>6768</v>
      </c>
      <c r="D3643" s="24">
        <f>VLOOKUP(A3643,[1]FloodArchive!$A$2:$P$6000,8,FALSE)</f>
        <v>33468</v>
      </c>
      <c r="E3643" s="24">
        <f>VLOOKUP(A3643,[1]FloodArchive!$A$2:$P$6000,9,FALSE)</f>
        <v>33471</v>
      </c>
      <c r="F3643" s="25">
        <f t="shared" si="177"/>
        <v>4</v>
      </c>
      <c r="G3643" s="23">
        <f>VLOOKUP(A3643,[1]FloodArchive!$A$2:$P$6000,11,FALSE)</f>
        <v>0</v>
      </c>
      <c r="H3643" s="23">
        <f>VLOOKUP(A3643,[1]FloodArchive!$A$2:$P$6000,12,FALSE)</f>
        <v>0</v>
      </c>
      <c r="I3643" s="36"/>
      <c r="J3643" s="23" t="str">
        <f>VLOOKUP(A3643,[1]FloodArchive!$A$2:$P$6000,13,FALSE)</f>
        <v>Tropical cyclone</v>
      </c>
      <c r="K3643" s="26">
        <f>VLOOKUP(A3643,[1]FloodArchive!$A$2:$P$6003,14,FALSE)</f>
        <v>1</v>
      </c>
      <c r="L3643" s="23">
        <f>VLOOKUP(A3643,[1]FloodArchive!$A$2:$P$6000,7,FALSE)</f>
        <v>48316.14</v>
      </c>
      <c r="M3643" s="27">
        <f t="shared" si="178"/>
        <v>5.2861522223288349</v>
      </c>
      <c r="N3643" s="23">
        <f>VLOOKUP(A3643,[1]FloodArchive!$A$2:$P$6000,5,FALSE)</f>
        <v>103.41500000000001</v>
      </c>
      <c r="O3643" s="23">
        <f>VLOOKUP(A3643,[1]FloodArchive!$A$2:$P$6000,6,FALSE)</f>
        <v>17.310300000000002</v>
      </c>
      <c r="P3643" s="33"/>
    </row>
    <row r="3644" spans="1:16" ht="39.950000000000003" customHeight="1" x14ac:dyDescent="0.2">
      <c r="A3644" s="138">
        <f t="shared" si="176"/>
        <v>572</v>
      </c>
      <c r="B3644" s="21" t="str">
        <f>VLOOKUP(A3644,[1]FloodArchive!$A$2:$N$6000,3,FALSE)</f>
        <v>Vietnam</v>
      </c>
      <c r="C3644" s="22" t="s">
        <v>6769</v>
      </c>
      <c r="D3644" s="24">
        <f>VLOOKUP(A3644,[1]FloodArchive!$A$2:$P$6000,8,FALSE)</f>
        <v>33467</v>
      </c>
      <c r="E3644" s="24">
        <f>VLOOKUP(A3644,[1]FloodArchive!$A$2:$P$6000,9,FALSE)</f>
        <v>33471</v>
      </c>
      <c r="F3644" s="25">
        <f t="shared" si="177"/>
        <v>5</v>
      </c>
      <c r="G3644" s="23">
        <f>VLOOKUP(A3644,[1]FloodArchive!$A$2:$P$6000,11,FALSE)</f>
        <v>15</v>
      </c>
      <c r="H3644" s="23">
        <f>VLOOKUP(A3644,[1]FloodArchive!$A$2:$P$6000,12,FALSE)</f>
        <v>40000</v>
      </c>
      <c r="I3644" s="36"/>
      <c r="J3644" s="23" t="str">
        <f>VLOOKUP(A3644,[1]FloodArchive!$A$2:$P$6000,13,FALSE)</f>
        <v>Tropical cyclone</v>
      </c>
      <c r="K3644" s="26">
        <f>VLOOKUP(A3644,[1]FloodArchive!$A$2:$P$6003,14,FALSE)</f>
        <v>1</v>
      </c>
      <c r="L3644" s="23">
        <f>VLOOKUP(A3644,[1]FloodArchive!$A$2:$P$6000,7,FALSE)</f>
        <v>42119.05</v>
      </c>
      <c r="M3644" s="27">
        <f t="shared" si="178"/>
        <v>5.3234485713981226</v>
      </c>
      <c r="N3644" s="23">
        <f>VLOOKUP(A3644,[1]FloodArchive!$A$2:$P$6000,5,FALSE)</f>
        <v>105.467</v>
      </c>
      <c r="O3644" s="23">
        <f>VLOOKUP(A3644,[1]FloodArchive!$A$2:$P$6000,6,FALSE)</f>
        <v>18.7575</v>
      </c>
      <c r="P3644" s="33"/>
    </row>
    <row r="3645" spans="1:16" ht="39.950000000000003" customHeight="1" x14ac:dyDescent="0.2">
      <c r="A3645" s="138">
        <f t="shared" si="176"/>
        <v>571</v>
      </c>
      <c r="B3645" s="21" t="str">
        <f>VLOOKUP(A3645,[1]FloodArchive!$A$2:$N$6000,3,FALSE)</f>
        <v>India</v>
      </c>
      <c r="C3645" s="22" t="s">
        <v>6770</v>
      </c>
      <c r="D3645" s="24">
        <f>VLOOKUP(A3645,[1]FloodArchive!$A$2:$P$6000,8,FALSE)</f>
        <v>33465</v>
      </c>
      <c r="E3645" s="24">
        <f>VLOOKUP(A3645,[1]FloodArchive!$A$2:$P$6000,9,FALSE)</f>
        <v>33479</v>
      </c>
      <c r="F3645" s="25">
        <f t="shared" si="177"/>
        <v>15</v>
      </c>
      <c r="G3645" s="23">
        <f>VLOOKUP(A3645,[1]FloodArchive!$A$2:$P$6000,11,FALSE)</f>
        <v>88</v>
      </c>
      <c r="H3645" s="23">
        <f>VLOOKUP(A3645,[1]FloodArchive!$A$2:$P$6000,12,FALSE)</f>
        <v>0</v>
      </c>
      <c r="I3645" s="36"/>
      <c r="J3645" s="23" t="str">
        <f>VLOOKUP(A3645,[1]FloodArchive!$A$2:$P$6000,13,FALSE)</f>
        <v>Monsoonal rain</v>
      </c>
      <c r="K3645" s="26">
        <f>VLOOKUP(A3645,[1]FloodArchive!$A$2:$P$6003,14,FALSE)</f>
        <v>1</v>
      </c>
      <c r="L3645" s="23">
        <f>VLOOKUP(A3645,[1]FloodArchive!$A$2:$P$6000,7,FALSE)</f>
        <v>547679.02</v>
      </c>
      <c r="M3645" s="27">
        <f t="shared" si="178"/>
        <v>6.9146173637369852</v>
      </c>
      <c r="N3645" s="23">
        <f>VLOOKUP(A3645,[1]FloodArchive!$A$2:$P$6000,5,FALSE)</f>
        <v>81.0334</v>
      </c>
      <c r="O3645" s="23">
        <f>VLOOKUP(A3645,[1]FloodArchive!$A$2:$P$6000,6,FALSE)</f>
        <v>28.367100000000001</v>
      </c>
      <c r="P3645" s="33"/>
    </row>
    <row r="3646" spans="1:16" ht="39.950000000000003" customHeight="1" x14ac:dyDescent="0.2">
      <c r="A3646" s="138">
        <f t="shared" si="176"/>
        <v>570</v>
      </c>
      <c r="B3646" s="21" t="str">
        <f>VLOOKUP(A3646,[1]FloodArchive!$A$2:$N$6000,3,FALSE)</f>
        <v>India</v>
      </c>
      <c r="C3646" s="22" t="s">
        <v>694</v>
      </c>
      <c r="D3646" s="24">
        <f>VLOOKUP(A3646,[1]FloodArchive!$A$2:$P$6000,8,FALSE)</f>
        <v>33464</v>
      </c>
      <c r="E3646" s="24">
        <f>VLOOKUP(A3646,[1]FloodArchive!$A$2:$P$6000,9,FALSE)</f>
        <v>33468</v>
      </c>
      <c r="F3646" s="25">
        <f t="shared" si="177"/>
        <v>5</v>
      </c>
      <c r="G3646" s="23">
        <f>VLOOKUP(A3646,[1]FloodArchive!$A$2:$P$6000,11,FALSE)</f>
        <v>15</v>
      </c>
      <c r="H3646" s="23">
        <f>VLOOKUP(A3646,[1]FloodArchive!$A$2:$P$6000,12,FALSE)</f>
        <v>0</v>
      </c>
      <c r="I3646" s="36"/>
      <c r="J3646" s="23" t="str">
        <f>VLOOKUP(A3646,[1]FloodArchive!$A$2:$P$6000,13,FALSE)</f>
        <v>Heavy rain</v>
      </c>
      <c r="K3646" s="26">
        <f>VLOOKUP(A3646,[1]FloodArchive!$A$2:$P$6003,14,FALSE)</f>
        <v>1</v>
      </c>
      <c r="L3646" s="23">
        <f>VLOOKUP(A3646,[1]FloodArchive!$A$2:$P$6000,7,FALSE)</f>
        <v>151947.06</v>
      </c>
      <c r="M3646" s="27">
        <f t="shared" si="178"/>
        <v>5.8806623057369807</v>
      </c>
      <c r="N3646" s="23">
        <f>VLOOKUP(A3646,[1]FloodArchive!$A$2:$P$6000,5,FALSE)</f>
        <v>84.4178</v>
      </c>
      <c r="O3646" s="23">
        <f>VLOOKUP(A3646,[1]FloodArchive!$A$2:$P$6000,6,FALSE)</f>
        <v>20.204699999999999</v>
      </c>
      <c r="P3646" s="33" t="s">
        <v>6771</v>
      </c>
    </row>
    <row r="3647" spans="1:16" ht="39.950000000000003" customHeight="1" x14ac:dyDescent="0.2">
      <c r="A3647" s="138">
        <f t="shared" si="176"/>
        <v>569</v>
      </c>
      <c r="B3647" s="21" t="str">
        <f>VLOOKUP(A3647,[1]FloodArchive!$A$2:$N$6000,3,FALSE)</f>
        <v>Costa Rica</v>
      </c>
      <c r="C3647" s="22" t="s">
        <v>6772</v>
      </c>
      <c r="D3647" s="24">
        <f>VLOOKUP(A3647,[1]FloodArchive!$A$2:$P$6000,8,FALSE)</f>
        <v>33463</v>
      </c>
      <c r="E3647" s="24">
        <f>VLOOKUP(A3647,[1]FloodArchive!$A$2:$P$6000,9,FALSE)</f>
        <v>33472</v>
      </c>
      <c r="F3647" s="25">
        <f t="shared" si="177"/>
        <v>10</v>
      </c>
      <c r="G3647" s="23">
        <f>VLOOKUP(A3647,[1]FloodArchive!$A$2:$P$6000,11,FALSE)</f>
        <v>5</v>
      </c>
      <c r="H3647" s="23">
        <f>VLOOKUP(A3647,[1]FloodArchive!$A$2:$P$6000,12,FALSE)</f>
        <v>25000</v>
      </c>
      <c r="I3647" s="36"/>
      <c r="J3647" s="23" t="str">
        <f>VLOOKUP(A3647,[1]FloodArchive!$A$2:$P$6000,13,FALSE)</f>
        <v>Heavy rain</v>
      </c>
      <c r="K3647" s="26">
        <f>VLOOKUP(A3647,[1]FloodArchive!$A$2:$P$6003,14,FALSE)</f>
        <v>1</v>
      </c>
      <c r="L3647" s="23">
        <f>VLOOKUP(A3647,[1]FloodArchive!$A$2:$P$6000,7,FALSE)</f>
        <v>18428.54</v>
      </c>
      <c r="M3647" s="27">
        <f t="shared" si="178"/>
        <v>5.2654909296271049</v>
      </c>
      <c r="N3647" s="23">
        <f>VLOOKUP(A3647,[1]FloodArchive!$A$2:$P$6000,5,FALSE)</f>
        <v>-83.058099999999996</v>
      </c>
      <c r="O3647" s="23">
        <f>VLOOKUP(A3647,[1]FloodArchive!$A$2:$P$6000,6,FALSE)</f>
        <v>9.6073299999999993</v>
      </c>
      <c r="P3647" s="33" t="s">
        <v>6773</v>
      </c>
    </row>
    <row r="3648" spans="1:16" ht="39.950000000000003" customHeight="1" x14ac:dyDescent="0.2">
      <c r="A3648" s="138">
        <f t="shared" si="176"/>
        <v>568</v>
      </c>
      <c r="B3648" s="21" t="str">
        <f>VLOOKUP(A3648,[1]FloodArchive!$A$2:$N$6000,3,FALSE)</f>
        <v>Sudan</v>
      </c>
      <c r="C3648" s="22" t="s">
        <v>6774</v>
      </c>
      <c r="D3648" s="24">
        <f>VLOOKUP(A3648,[1]FloodArchive!$A$2:$P$6000,8,FALSE)</f>
        <v>33462</v>
      </c>
      <c r="E3648" s="24">
        <f>VLOOKUP(A3648,[1]FloodArchive!$A$2:$P$6000,9,FALSE)</f>
        <v>33463</v>
      </c>
      <c r="F3648" s="25">
        <f t="shared" si="177"/>
        <v>2</v>
      </c>
      <c r="G3648" s="23">
        <f>VLOOKUP(A3648,[1]FloodArchive!$A$2:$P$6000,11,FALSE)</f>
        <v>3</v>
      </c>
      <c r="H3648" s="23">
        <f>VLOOKUP(A3648,[1]FloodArchive!$A$2:$P$6000,12,FALSE)</f>
        <v>18000</v>
      </c>
      <c r="I3648" s="36"/>
      <c r="J3648" s="23" t="str">
        <f>VLOOKUP(A3648,[1]FloodArchive!$A$2:$P$6000,13,FALSE)</f>
        <v>Heavy rain</v>
      </c>
      <c r="K3648" s="26">
        <f>VLOOKUP(A3648,[1]FloodArchive!$A$2:$P$6003,14,FALSE)</f>
        <v>1</v>
      </c>
      <c r="L3648" s="23">
        <f>VLOOKUP(A3648,[1]FloodArchive!$A$2:$P$6000,7,FALSE)</f>
        <v>104587.97</v>
      </c>
      <c r="M3648" s="27">
        <f t="shared" si="178"/>
        <v>5.3205117293053927</v>
      </c>
      <c r="N3648" s="23">
        <f>VLOOKUP(A3648,[1]FloodArchive!$A$2:$P$6000,5,FALSE)</f>
        <v>33.8431</v>
      </c>
      <c r="O3648" s="23">
        <f>VLOOKUP(A3648,[1]FloodArchive!$A$2:$P$6000,6,FALSE)</f>
        <v>13.343999999999999</v>
      </c>
      <c r="P3648" s="33"/>
    </row>
    <row r="3649" spans="1:16" ht="39.950000000000003" customHeight="1" x14ac:dyDescent="0.2">
      <c r="A3649" s="138">
        <f t="shared" si="176"/>
        <v>567</v>
      </c>
      <c r="B3649" s="21" t="str">
        <f>VLOOKUP(A3649,[1]FloodArchive!$A$2:$N$6000,3,FALSE)</f>
        <v>USA</v>
      </c>
      <c r="C3649" s="22" t="s">
        <v>6775</v>
      </c>
      <c r="D3649" s="24">
        <f>VLOOKUP(A3649,[1]FloodArchive!$A$2:$P$6000,8,FALSE)</f>
        <v>33462</v>
      </c>
      <c r="E3649" s="24">
        <f>VLOOKUP(A3649,[1]FloodArchive!$A$2:$P$6000,9,FALSE)</f>
        <v>33464</v>
      </c>
      <c r="F3649" s="25">
        <f t="shared" si="177"/>
        <v>3</v>
      </c>
      <c r="G3649" s="23">
        <f>VLOOKUP(A3649,[1]FloodArchive!$A$2:$P$6000,11,FALSE)</f>
        <v>1</v>
      </c>
      <c r="H3649" s="23">
        <f>VLOOKUP(A3649,[1]FloodArchive!$A$2:$P$6000,12,FALSE)</f>
        <v>0</v>
      </c>
      <c r="I3649" s="36"/>
      <c r="J3649" s="23" t="str">
        <f>VLOOKUP(A3649,[1]FloodArchive!$A$2:$P$6000,13,FALSE)</f>
        <v>Heavy rain</v>
      </c>
      <c r="K3649" s="26">
        <f>VLOOKUP(A3649,[1]FloodArchive!$A$2:$P$6003,14,FALSE)</f>
        <v>1</v>
      </c>
      <c r="L3649" s="23">
        <f>VLOOKUP(A3649,[1]FloodArchive!$A$2:$P$6000,7,FALSE)</f>
        <v>14207.43</v>
      </c>
      <c r="M3649" s="27">
        <f t="shared" si="178"/>
        <v>4.6296367796730218</v>
      </c>
      <c r="N3649" s="23">
        <f>VLOOKUP(A3649,[1]FloodArchive!$A$2:$P$6000,5,FALSE)</f>
        <v>-97.467399999999998</v>
      </c>
      <c r="O3649" s="23">
        <f>VLOOKUP(A3649,[1]FloodArchive!$A$2:$P$6000,6,FALSE)</f>
        <v>32.517200000000003</v>
      </c>
      <c r="P3649" s="33"/>
    </row>
    <row r="3650" spans="1:16" ht="39.950000000000003" customHeight="1" x14ac:dyDescent="0.2">
      <c r="A3650" s="138">
        <f t="shared" si="176"/>
        <v>566</v>
      </c>
      <c r="B3650" s="21" t="str">
        <f>VLOOKUP(A3650,[1]FloodArchive!$A$2:$N$6000,3,FALSE)</f>
        <v>Iran</v>
      </c>
      <c r="C3650" s="22" t="s">
        <v>6776</v>
      </c>
      <c r="D3650" s="24">
        <f>VLOOKUP(A3650,[1]FloodArchive!$A$2:$P$6000,8,FALSE)</f>
        <v>33461</v>
      </c>
      <c r="E3650" s="24">
        <f>VLOOKUP(A3650,[1]FloodArchive!$A$2:$P$6000,9,FALSE)</f>
        <v>33463</v>
      </c>
      <c r="F3650" s="25">
        <f t="shared" si="177"/>
        <v>3</v>
      </c>
      <c r="G3650" s="23">
        <f>VLOOKUP(A3650,[1]FloodArchive!$A$2:$P$6000,11,FALSE)</f>
        <v>0</v>
      </c>
      <c r="H3650" s="23">
        <f>VLOOKUP(A3650,[1]FloodArchive!$A$2:$P$6000,12,FALSE)</f>
        <v>120</v>
      </c>
      <c r="I3650" s="36"/>
      <c r="J3650" s="23" t="str">
        <f>VLOOKUP(A3650,[1]FloodArchive!$A$2:$P$6000,13,FALSE)</f>
        <v>Heavy rain</v>
      </c>
      <c r="K3650" s="26">
        <f>VLOOKUP(A3650,[1]FloodArchive!$A$2:$P$6003,14,FALSE)</f>
        <v>1</v>
      </c>
      <c r="L3650" s="23">
        <f>VLOOKUP(A3650,[1]FloodArchive!$A$2:$P$6000,7,FALSE)</f>
        <v>32782.99</v>
      </c>
      <c r="M3650" s="27">
        <f t="shared" si="178"/>
        <v>4.9927698159517586</v>
      </c>
      <c r="N3650" s="23">
        <f>VLOOKUP(A3650,[1]FloodArchive!$A$2:$P$6000,5,FALSE)</f>
        <v>54.213999999999999</v>
      </c>
      <c r="O3650" s="23">
        <f>VLOOKUP(A3650,[1]FloodArchive!$A$2:$P$6000,6,FALSE)</f>
        <v>37.233899999999998</v>
      </c>
      <c r="P3650" s="33" t="s">
        <v>6777</v>
      </c>
    </row>
    <row r="3651" spans="1:16" ht="39.950000000000003" customHeight="1" x14ac:dyDescent="0.2">
      <c r="A3651" s="138">
        <f t="shared" si="176"/>
        <v>565</v>
      </c>
      <c r="B3651" s="21" t="str">
        <f>VLOOKUP(A3651,[1]FloodArchive!$A$2:$N$6000,3,FALSE)</f>
        <v>USA</v>
      </c>
      <c r="C3651" s="22" t="s">
        <v>6778</v>
      </c>
      <c r="D3651" s="24">
        <f>VLOOKUP(A3651,[1]FloodArchive!$A$2:$P$6000,8,FALSE)</f>
        <v>33460</v>
      </c>
      <c r="E3651" s="24">
        <f>VLOOKUP(A3651,[1]FloodArchive!$A$2:$P$6000,9,FALSE)</f>
        <v>33462</v>
      </c>
      <c r="F3651" s="25">
        <f t="shared" si="177"/>
        <v>3</v>
      </c>
      <c r="G3651" s="23">
        <f>VLOOKUP(A3651,[1]FloodArchive!$A$2:$P$6000,11,FALSE)</f>
        <v>0</v>
      </c>
      <c r="H3651" s="23">
        <f>VLOOKUP(A3651,[1]FloodArchive!$A$2:$P$6000,12,FALSE)</f>
        <v>200</v>
      </c>
      <c r="I3651" s="36"/>
      <c r="J3651" s="23" t="str">
        <f>VLOOKUP(A3651,[1]FloodArchive!$A$2:$P$6000,13,FALSE)</f>
        <v>Heavy rain</v>
      </c>
      <c r="K3651" s="26">
        <f>VLOOKUP(A3651,[1]FloodArchive!$A$2:$P$6003,14,FALSE)</f>
        <v>1</v>
      </c>
      <c r="L3651" s="23">
        <f>VLOOKUP(A3651,[1]FloodArchive!$A$2:$P$6000,7,FALSE)</f>
        <v>2578.11</v>
      </c>
      <c r="M3651" s="27">
        <f t="shared" si="178"/>
        <v>3.8884226981380725</v>
      </c>
      <c r="N3651" s="23">
        <f>VLOOKUP(A3651,[1]FloodArchive!$A$2:$P$6000,5,FALSE)</f>
        <v>-75.491699999999994</v>
      </c>
      <c r="O3651" s="23">
        <f>VLOOKUP(A3651,[1]FloodArchive!$A$2:$P$6000,6,FALSE)</f>
        <v>40.021099999999997</v>
      </c>
      <c r="P3651" s="33"/>
    </row>
    <row r="3652" spans="1:16" ht="39.950000000000003" customHeight="1" x14ac:dyDescent="0.2">
      <c r="A3652" s="138">
        <f t="shared" si="176"/>
        <v>564</v>
      </c>
      <c r="B3652" s="21" t="str">
        <f>VLOOKUP(A3652,[1]FloodArchive!$A$2:$N$6000,3,FALSE)</f>
        <v>China</v>
      </c>
      <c r="C3652" s="22" t="s">
        <v>6779</v>
      </c>
      <c r="D3652" s="24">
        <f>VLOOKUP(A3652,[1]FloodArchive!$A$2:$P$6000,8,FALSE)</f>
        <v>33459</v>
      </c>
      <c r="E3652" s="24">
        <f>VLOOKUP(A3652,[1]FloodArchive!$A$2:$P$6000,9,FALSE)</f>
        <v>33462</v>
      </c>
      <c r="F3652" s="25">
        <f t="shared" si="177"/>
        <v>4</v>
      </c>
      <c r="G3652" s="23">
        <f>VLOOKUP(A3652,[1]FloodArchive!$A$2:$P$6000,11,FALSE)</f>
        <v>456</v>
      </c>
      <c r="H3652" s="23">
        <f>VLOOKUP(A3652,[1]FloodArchive!$A$2:$P$6000,12,FALSE)</f>
        <v>0</v>
      </c>
      <c r="I3652" s="36">
        <v>566000000</v>
      </c>
      <c r="J3652" s="23" t="str">
        <f>VLOOKUP(A3652,[1]FloodArchive!$A$2:$P$6000,13,FALSE)</f>
        <v>Heavy rain</v>
      </c>
      <c r="K3652" s="26">
        <f>VLOOKUP(A3652,[1]FloodArchive!$A$2:$P$6003,14,FALSE)</f>
        <v>1</v>
      </c>
      <c r="L3652" s="23">
        <f>VLOOKUP(A3652,[1]FloodArchive!$A$2:$P$6000,7,FALSE)</f>
        <v>554217.86</v>
      </c>
      <c r="M3652" s="27">
        <f t="shared" si="178"/>
        <v>6.3457405083975358</v>
      </c>
      <c r="N3652" s="23">
        <f>VLOOKUP(A3652,[1]FloodArchive!$A$2:$P$6000,5,FALSE)</f>
        <v>103.821</v>
      </c>
      <c r="O3652" s="23">
        <f>VLOOKUP(A3652,[1]FloodArchive!$A$2:$P$6000,6,FALSE)</f>
        <v>30.051600000000001</v>
      </c>
      <c r="P3652" s="33" t="s">
        <v>6780</v>
      </c>
    </row>
    <row r="3653" spans="1:16" ht="39.950000000000003" customHeight="1" x14ac:dyDescent="0.2">
      <c r="A3653" s="138">
        <f t="shared" si="176"/>
        <v>563</v>
      </c>
      <c r="B3653" s="21" t="str">
        <f>VLOOKUP(A3653,[1]FloodArchive!$A$2:$N$6000,3,FALSE)</f>
        <v>Bangladesh</v>
      </c>
      <c r="C3653" s="22" t="s">
        <v>6781</v>
      </c>
      <c r="D3653" s="24">
        <f>VLOOKUP(A3653,[1]FloodArchive!$A$2:$P$6000,8,FALSE)</f>
        <v>33459</v>
      </c>
      <c r="E3653" s="24">
        <f>VLOOKUP(A3653,[1]FloodArchive!$A$2:$P$6000,9,FALSE)</f>
        <v>33470</v>
      </c>
      <c r="F3653" s="25">
        <f t="shared" si="177"/>
        <v>12</v>
      </c>
      <c r="G3653" s="23">
        <f>VLOOKUP(A3653,[1]FloodArchive!$A$2:$P$6000,11,FALSE)</f>
        <v>800</v>
      </c>
      <c r="H3653" s="23">
        <f>VLOOKUP(A3653,[1]FloodArchive!$A$2:$P$6000,12,FALSE)</f>
        <v>0</v>
      </c>
      <c r="I3653" s="36"/>
      <c r="J3653" s="23" t="str">
        <f>VLOOKUP(A3653,[1]FloodArchive!$A$2:$P$6000,13,FALSE)</f>
        <v>Heavy rain</v>
      </c>
      <c r="K3653" s="26">
        <f>VLOOKUP(A3653,[1]FloodArchive!$A$2:$P$6003,14,FALSE)</f>
        <v>1</v>
      </c>
      <c r="L3653" s="23">
        <f>VLOOKUP(A3653,[1]FloodArchive!$A$2:$P$6000,7,FALSE)</f>
        <v>7441.14</v>
      </c>
      <c r="M3653" s="27">
        <f t="shared" si="178"/>
        <v>4.9508207216180367</v>
      </c>
      <c r="N3653" s="23">
        <f>VLOOKUP(A3653,[1]FloodArchive!$A$2:$P$6000,5,FALSE)</f>
        <v>90.202699999999993</v>
      </c>
      <c r="O3653" s="23">
        <f>VLOOKUP(A3653,[1]FloodArchive!$A$2:$P$6000,6,FALSE)</f>
        <v>24.664899999999999</v>
      </c>
      <c r="P3653" s="33"/>
    </row>
    <row r="3654" spans="1:16" ht="39.950000000000003" customHeight="1" x14ac:dyDescent="0.2">
      <c r="A3654" s="138">
        <f t="shared" si="176"/>
        <v>562</v>
      </c>
      <c r="B3654" s="21" t="str">
        <f>VLOOKUP(A3654,[1]FloodArchive!$A$2:$N$6000,3,FALSE)</f>
        <v>China</v>
      </c>
      <c r="C3654" s="22" t="s">
        <v>6782</v>
      </c>
      <c r="D3654" s="24">
        <f>VLOOKUP(A3654,[1]FloodArchive!$A$2:$P$6000,8,FALSE)</f>
        <v>33458</v>
      </c>
      <c r="E3654" s="24">
        <f>VLOOKUP(A3654,[1]FloodArchive!$A$2:$P$6000,9,FALSE)</f>
        <v>33459</v>
      </c>
      <c r="F3654" s="25">
        <f t="shared" si="177"/>
        <v>2</v>
      </c>
      <c r="G3654" s="23">
        <f>VLOOKUP(A3654,[1]FloodArchive!$A$2:$P$6000,11,FALSE)</f>
        <v>16</v>
      </c>
      <c r="H3654" s="23">
        <f>VLOOKUP(A3654,[1]FloodArchive!$A$2:$P$6000,12,FALSE)</f>
        <v>20000</v>
      </c>
      <c r="I3654" s="36"/>
      <c r="J3654" s="23" t="str">
        <f>VLOOKUP(A3654,[1]FloodArchive!$A$2:$P$6000,13,FALSE)</f>
        <v>Torrential rain</v>
      </c>
      <c r="K3654" s="26">
        <f>VLOOKUP(A3654,[1]FloodArchive!$A$2:$P$6003,14,FALSE)</f>
        <v>1</v>
      </c>
      <c r="L3654" s="23">
        <f>VLOOKUP(A3654,[1]FloodArchive!$A$2:$P$6000,7,FALSE)</f>
        <v>4350.28</v>
      </c>
      <c r="M3654" s="27">
        <f t="shared" si="178"/>
        <v>3.9395472063063099</v>
      </c>
      <c r="N3654" s="23">
        <f>VLOOKUP(A3654,[1]FloodArchive!$A$2:$P$6000,5,FALSE)</f>
        <v>121.42400000000001</v>
      </c>
      <c r="O3654" s="23">
        <f>VLOOKUP(A3654,[1]FloodArchive!$A$2:$P$6000,6,FALSE)</f>
        <v>31.093</v>
      </c>
      <c r="P3654" s="33" t="s">
        <v>6783</v>
      </c>
    </row>
    <row r="3655" spans="1:16" ht="39.950000000000003" customHeight="1" x14ac:dyDescent="0.2">
      <c r="A3655" s="138">
        <f t="shared" si="176"/>
        <v>561</v>
      </c>
      <c r="B3655" s="21" t="str">
        <f>VLOOKUP(A3655,[1]FloodArchive!$A$2:$N$6000,3,FALSE)</f>
        <v>Soviet Union</v>
      </c>
      <c r="C3655" s="22" t="s">
        <v>6784</v>
      </c>
      <c r="D3655" s="24">
        <f>VLOOKUP(A3655,[1]FloodArchive!$A$2:$P$6000,8,FALSE)</f>
        <v>33458</v>
      </c>
      <c r="E3655" s="24">
        <f>VLOOKUP(A3655,[1]FloodArchive!$A$2:$P$6000,9,FALSE)</f>
        <v>33463</v>
      </c>
      <c r="F3655" s="25">
        <f t="shared" si="177"/>
        <v>6</v>
      </c>
      <c r="G3655" s="23">
        <f>VLOOKUP(A3655,[1]FloodArchive!$A$2:$P$6000,11,FALSE)</f>
        <v>0</v>
      </c>
      <c r="H3655" s="23">
        <f>VLOOKUP(A3655,[1]FloodArchive!$A$2:$P$6000,12,FALSE)</f>
        <v>0</v>
      </c>
      <c r="I3655" s="36">
        <v>1000000</v>
      </c>
      <c r="J3655" s="23" t="str">
        <f>VLOOKUP(A3655,[1]FloodArchive!$A$2:$P$6000,13,FALSE)</f>
        <v>Heavy rain</v>
      </c>
      <c r="K3655" s="26">
        <f>VLOOKUP(A3655,[1]FloodArchive!$A$2:$P$6003,14,FALSE)</f>
        <v>1</v>
      </c>
      <c r="L3655" s="23">
        <f>VLOOKUP(A3655,[1]FloodArchive!$A$2:$P$6000,7,FALSE)</f>
        <v>773084.42</v>
      </c>
      <c r="M3655" s="27">
        <f t="shared" si="178"/>
        <v>6.6663781713890335</v>
      </c>
      <c r="N3655" s="23">
        <f>VLOOKUP(A3655,[1]FloodArchive!$A$2:$P$6000,5,FALSE)</f>
        <v>133.70099999999999</v>
      </c>
      <c r="O3655" s="23">
        <f>VLOOKUP(A3655,[1]FloodArchive!$A$2:$P$6000,6,FALSE)</f>
        <v>54.554099999999998</v>
      </c>
      <c r="P3655" s="33" t="s">
        <v>6785</v>
      </c>
    </row>
    <row r="3656" spans="1:16" ht="39.950000000000003" customHeight="1" x14ac:dyDescent="0.2">
      <c r="A3656" s="138">
        <f t="shared" si="176"/>
        <v>560</v>
      </c>
      <c r="B3656" s="21" t="str">
        <f>VLOOKUP(A3656,[1]FloodArchive!$A$2:$N$6000,3,FALSE)</f>
        <v>Myanmar</v>
      </c>
      <c r="C3656" s="22" t="s">
        <v>6786</v>
      </c>
      <c r="D3656" s="24">
        <f>VLOOKUP(A3656,[1]FloodArchive!$A$2:$P$6000,8,FALSE)</f>
        <v>33457</v>
      </c>
      <c r="E3656" s="24">
        <f>VLOOKUP(A3656,[1]FloodArchive!$A$2:$P$6000,9,FALSE)</f>
        <v>33459</v>
      </c>
      <c r="F3656" s="25">
        <f t="shared" si="177"/>
        <v>3</v>
      </c>
      <c r="G3656" s="23">
        <f>VLOOKUP(A3656,[1]FloodArchive!$A$2:$P$6000,11,FALSE)</f>
        <v>1</v>
      </c>
      <c r="H3656" s="23">
        <f>VLOOKUP(A3656,[1]FloodArchive!$A$2:$P$6000,12,FALSE)</f>
        <v>210250</v>
      </c>
      <c r="I3656" s="36"/>
      <c r="J3656" s="23" t="str">
        <f>VLOOKUP(A3656,[1]FloodArchive!$A$2:$P$6000,13,FALSE)</f>
        <v>Heavy rain</v>
      </c>
      <c r="K3656" s="26">
        <f>VLOOKUP(A3656,[1]FloodArchive!$A$2:$P$6003,14,FALSE)</f>
        <v>2</v>
      </c>
      <c r="L3656" s="23">
        <f>VLOOKUP(A3656,[1]FloodArchive!$A$2:$P$6000,7,FALSE)</f>
        <v>55416.91</v>
      </c>
      <c r="M3656" s="27">
        <f t="shared" si="178"/>
        <v>5.5217935566122103</v>
      </c>
      <c r="N3656" s="23">
        <f>VLOOKUP(A3656,[1]FloodArchive!$A$2:$P$6000,5,FALSE)</f>
        <v>95.558800000000005</v>
      </c>
      <c r="O3656" s="23">
        <f>VLOOKUP(A3656,[1]FloodArchive!$A$2:$P$6000,6,FALSE)</f>
        <v>16.981100000000001</v>
      </c>
      <c r="P3656" s="33" t="s">
        <v>6787</v>
      </c>
    </row>
    <row r="3657" spans="1:16" ht="39.950000000000003" customHeight="1" x14ac:dyDescent="0.2">
      <c r="A3657" s="138">
        <f t="shared" si="176"/>
        <v>559</v>
      </c>
      <c r="B3657" s="21" t="str">
        <f>VLOOKUP(A3657,[1]FloodArchive!$A$2:$N$6000,3,FALSE)</f>
        <v>Nigeria</v>
      </c>
      <c r="C3657" s="22" t="s">
        <v>6788</v>
      </c>
      <c r="D3657" s="24">
        <f>VLOOKUP(A3657,[1]FloodArchive!$A$2:$P$6000,8,FALSE)</f>
        <v>33454</v>
      </c>
      <c r="E3657" s="24">
        <f>VLOOKUP(A3657,[1]FloodArchive!$A$2:$P$6000,9,FALSE)</f>
        <v>33455</v>
      </c>
      <c r="F3657" s="25">
        <f t="shared" si="177"/>
        <v>2</v>
      </c>
      <c r="G3657" s="23">
        <f>VLOOKUP(A3657,[1]FloodArchive!$A$2:$P$6000,11,FALSE)</f>
        <v>4</v>
      </c>
      <c r="H3657" s="23">
        <f>VLOOKUP(A3657,[1]FloodArchive!$A$2:$P$6000,12,FALSE)</f>
        <v>10000</v>
      </c>
      <c r="I3657" s="36"/>
      <c r="J3657" s="23" t="str">
        <f>VLOOKUP(A3657,[1]FloodArchive!$A$2:$P$6000,13,FALSE)</f>
        <v>Heavy rain</v>
      </c>
      <c r="K3657" s="26">
        <f>VLOOKUP(A3657,[1]FloodArchive!$A$2:$P$6003,14,FALSE)</f>
        <v>1</v>
      </c>
      <c r="L3657" s="23">
        <f>VLOOKUP(A3657,[1]FloodArchive!$A$2:$P$6000,7,FALSE)</f>
        <v>22908.02</v>
      </c>
      <c r="M3657" s="27">
        <f t="shared" si="178"/>
        <v>4.6610175492691388</v>
      </c>
      <c r="N3657" s="23">
        <f>VLOOKUP(A3657,[1]FloodArchive!$A$2:$P$6000,5,FALSE)</f>
        <v>8.5289199999999994</v>
      </c>
      <c r="O3657" s="23">
        <f>VLOOKUP(A3657,[1]FloodArchive!$A$2:$P$6000,6,FALSE)</f>
        <v>11.69</v>
      </c>
      <c r="P3657" s="33" t="s">
        <v>6789</v>
      </c>
    </row>
    <row r="3658" spans="1:16" ht="39.950000000000003" customHeight="1" x14ac:dyDescent="0.2">
      <c r="A3658" s="138">
        <f t="shared" si="176"/>
        <v>558</v>
      </c>
      <c r="B3658" s="21" t="str">
        <f>VLOOKUP(A3658,[1]FloodArchive!$A$2:$N$6000,3,FALSE)</f>
        <v>Poland</v>
      </c>
      <c r="C3658" s="22" t="s">
        <v>6790</v>
      </c>
      <c r="D3658" s="24">
        <f>VLOOKUP(A3658,[1]FloodArchive!$A$2:$P$6000,8,FALSE)</f>
        <v>33452</v>
      </c>
      <c r="E3658" s="24">
        <f>VLOOKUP(A3658,[1]FloodArchive!$A$2:$P$6000,9,FALSE)</f>
        <v>33456</v>
      </c>
      <c r="F3658" s="25">
        <f t="shared" si="177"/>
        <v>5</v>
      </c>
      <c r="G3658" s="23">
        <f>VLOOKUP(A3658,[1]FloodArchive!$A$2:$P$6000,11,FALSE)</f>
        <v>0</v>
      </c>
      <c r="H3658" s="23">
        <f>VLOOKUP(A3658,[1]FloodArchive!$A$2:$P$6000,12,FALSE)</f>
        <v>0</v>
      </c>
      <c r="I3658" s="36">
        <v>10400000</v>
      </c>
      <c r="J3658" s="23" t="str">
        <f>VLOOKUP(A3658,[1]FloodArchive!$A$2:$P$6000,13,FALSE)</f>
        <v>Heavy rain</v>
      </c>
      <c r="K3658" s="26">
        <f>VLOOKUP(A3658,[1]FloodArchive!$A$2:$P$6003,14,FALSE)</f>
        <v>2</v>
      </c>
      <c r="L3658" s="23">
        <f>VLOOKUP(A3658,[1]FloodArchive!$A$2:$P$6000,7,FALSE)</f>
        <v>65817.59</v>
      </c>
      <c r="M3658" s="27">
        <f t="shared" si="178"/>
        <v>5.8183419759701538</v>
      </c>
      <c r="N3658" s="23">
        <f>VLOOKUP(A3658,[1]FloodArchive!$A$2:$P$6000,5,FALSE)</f>
        <v>19.463200000000001</v>
      </c>
      <c r="O3658" s="23">
        <f>VLOOKUP(A3658,[1]FloodArchive!$A$2:$P$6000,6,FALSE)</f>
        <v>48.535699999999999</v>
      </c>
      <c r="P3658" s="33" t="s">
        <v>6791</v>
      </c>
    </row>
    <row r="3659" spans="1:16" ht="39.950000000000003" customHeight="1" x14ac:dyDescent="0.2">
      <c r="A3659" s="138">
        <f t="shared" ref="A3659:A3722" si="179">A3660+1</f>
        <v>557</v>
      </c>
      <c r="B3659" s="21" t="str">
        <f>VLOOKUP(A3659,[1]FloodArchive!$A$2:$N$6000,3,FALSE)</f>
        <v>Austria</v>
      </c>
      <c r="C3659" s="22" t="s">
        <v>6792</v>
      </c>
      <c r="D3659" s="24">
        <f>VLOOKUP(A3659,[1]FloodArchive!$A$2:$P$6000,8,FALSE)</f>
        <v>33452</v>
      </c>
      <c r="E3659" s="24">
        <f>VLOOKUP(A3659,[1]FloodArchive!$A$2:$P$6000,9,FALSE)</f>
        <v>33456</v>
      </c>
      <c r="F3659" s="25">
        <f t="shared" si="177"/>
        <v>5</v>
      </c>
      <c r="G3659" s="23">
        <f>VLOOKUP(A3659,[1]FloodArchive!$A$2:$P$6000,11,FALSE)</f>
        <v>10</v>
      </c>
      <c r="H3659" s="23">
        <f>VLOOKUP(A3659,[1]FloodArchive!$A$2:$P$6000,12,FALSE)</f>
        <v>0</v>
      </c>
      <c r="I3659" s="36">
        <v>1000000000</v>
      </c>
      <c r="J3659" s="23" t="str">
        <f>VLOOKUP(A3659,[1]FloodArchive!$A$2:$P$6000,13,FALSE)</f>
        <v>Heavy rain</v>
      </c>
      <c r="K3659" s="26">
        <f>VLOOKUP(A3659,[1]FloodArchive!$A$2:$P$6003,14,FALSE)</f>
        <v>2</v>
      </c>
      <c r="L3659" s="23">
        <f>VLOOKUP(A3659,[1]FloodArchive!$A$2:$P$6000,7,FALSE)</f>
        <v>61648.74</v>
      </c>
      <c r="M3659" s="27">
        <f t="shared" si="178"/>
        <v>5.7899242047494441</v>
      </c>
      <c r="N3659" s="23">
        <f>VLOOKUP(A3659,[1]FloodArchive!$A$2:$P$6000,5,FALSE)</f>
        <v>13.3528</v>
      </c>
      <c r="O3659" s="23">
        <f>VLOOKUP(A3659,[1]FloodArchive!$A$2:$P$6000,6,FALSE)</f>
        <v>48.313600000000001</v>
      </c>
      <c r="P3659" s="33"/>
    </row>
    <row r="3660" spans="1:16" ht="39.950000000000003" customHeight="1" x14ac:dyDescent="0.2">
      <c r="A3660" s="138">
        <f t="shared" si="179"/>
        <v>556</v>
      </c>
      <c r="B3660" s="21" t="str">
        <f>VLOOKUP(A3660,[1]FloodArchive!$A$2:$N$6000,3,FALSE)</f>
        <v>Bangladesh</v>
      </c>
      <c r="C3660" s="22" t="s">
        <v>5728</v>
      </c>
      <c r="D3660" s="24">
        <f>VLOOKUP(A3660,[1]FloodArchive!$A$2:$P$6000,8,FALSE)</f>
        <v>33452</v>
      </c>
      <c r="E3660" s="24">
        <f>VLOOKUP(A3660,[1]FloodArchive!$A$2:$P$6000,9,FALSE)</f>
        <v>33457</v>
      </c>
      <c r="F3660" s="25">
        <f t="shared" si="177"/>
        <v>6</v>
      </c>
      <c r="G3660" s="23">
        <f>VLOOKUP(A3660,[1]FloodArchive!$A$2:$P$6000,11,FALSE)</f>
        <v>6</v>
      </c>
      <c r="H3660" s="23">
        <f>VLOOKUP(A3660,[1]FloodArchive!$A$2:$P$6000,12,FALSE)</f>
        <v>50000</v>
      </c>
      <c r="I3660" s="36"/>
      <c r="J3660" s="23" t="str">
        <f>VLOOKUP(A3660,[1]FloodArchive!$A$2:$P$6000,13,FALSE)</f>
        <v>Heavy rain</v>
      </c>
      <c r="K3660" s="26">
        <f>VLOOKUP(A3660,[1]FloodArchive!$A$2:$P$6003,14,FALSE)</f>
        <v>1</v>
      </c>
      <c r="L3660" s="23">
        <f>VLOOKUP(A3660,[1]FloodArchive!$A$2:$P$6000,7,FALSE)</f>
        <v>13828.87</v>
      </c>
      <c r="M3660" s="27">
        <f t="shared" si="178"/>
        <v>4.9189379443892323</v>
      </c>
      <c r="N3660" s="23">
        <f>VLOOKUP(A3660,[1]FloodArchive!$A$2:$P$6000,5,FALSE)</f>
        <v>91.990600000000001</v>
      </c>
      <c r="O3660" s="23">
        <f>VLOOKUP(A3660,[1]FloodArchive!$A$2:$P$6000,6,FALSE)</f>
        <v>21.958100000000002</v>
      </c>
      <c r="P3660" s="33"/>
    </row>
    <row r="3661" spans="1:16" ht="39.950000000000003" customHeight="1" x14ac:dyDescent="0.2">
      <c r="A3661" s="138">
        <f t="shared" si="179"/>
        <v>555</v>
      </c>
      <c r="B3661" s="21" t="str">
        <f>VLOOKUP(A3661,[1]FloodArchive!$A$2:$N$6000,3,FALSE)</f>
        <v>Soviet Union</v>
      </c>
      <c r="C3661" s="22" t="s">
        <v>6793</v>
      </c>
      <c r="D3661" s="24">
        <f>VLOOKUP(A3661,[1]FloodArchive!$A$2:$P$6000,8,FALSE)</f>
        <v>33452</v>
      </c>
      <c r="E3661" s="24">
        <f>VLOOKUP(A3661,[1]FloodArchive!$A$2:$P$6000,9,FALSE)</f>
        <v>33459</v>
      </c>
      <c r="F3661" s="25">
        <f t="shared" si="177"/>
        <v>8</v>
      </c>
      <c r="G3661" s="23">
        <f>VLOOKUP(A3661,[1]FloodArchive!$A$2:$P$6000,11,FALSE)</f>
        <v>46</v>
      </c>
      <c r="H3661" s="23">
        <f>VLOOKUP(A3661,[1]FloodArchive!$A$2:$P$6000,12,FALSE)</f>
        <v>0</v>
      </c>
      <c r="I3661" s="36"/>
      <c r="J3661" s="23" t="str">
        <f>VLOOKUP(A3661,[1]FloodArchive!$A$2:$P$6000,13,FALSE)</f>
        <v>Heavy rain</v>
      </c>
      <c r="K3661" s="26">
        <f>VLOOKUP(A3661,[1]FloodArchive!$A$2:$P$6003,14,FALSE)</f>
        <v>1</v>
      </c>
      <c r="L3661" s="23">
        <f>VLOOKUP(A3661,[1]FloodArchive!$A$2:$P$6000,7,FALSE)</f>
        <v>8785.5400000000009</v>
      </c>
      <c r="M3661" s="27">
        <f t="shared" si="178"/>
        <v>4.8468584473950012</v>
      </c>
      <c r="N3661" s="23">
        <f>VLOOKUP(A3661,[1]FloodArchive!$A$2:$P$6000,5,FALSE)</f>
        <v>39.470999999999997</v>
      </c>
      <c r="O3661" s="23">
        <f>VLOOKUP(A3661,[1]FloodArchive!$A$2:$P$6000,6,FALSE)</f>
        <v>43.964399999999998</v>
      </c>
      <c r="P3661" s="33"/>
    </row>
    <row r="3662" spans="1:16" ht="39.950000000000003" customHeight="1" x14ac:dyDescent="0.2">
      <c r="A3662" s="138">
        <f t="shared" si="179"/>
        <v>554</v>
      </c>
      <c r="B3662" s="21" t="str">
        <f>VLOOKUP(A3662,[1]FloodArchive!$A$2:$N$6000,3,FALSE)</f>
        <v>Czechoslovakia</v>
      </c>
      <c r="C3662" s="22" t="s">
        <v>6794</v>
      </c>
      <c r="D3662" s="24">
        <f>VLOOKUP(A3662,[1]FloodArchive!$A$2:$P$6000,8,FALSE)</f>
        <v>33451</v>
      </c>
      <c r="E3662" s="24">
        <f>VLOOKUP(A3662,[1]FloodArchive!$A$2:$P$6000,9,FALSE)</f>
        <v>33453</v>
      </c>
      <c r="F3662" s="25">
        <f t="shared" si="177"/>
        <v>3</v>
      </c>
      <c r="G3662" s="23">
        <f>VLOOKUP(A3662,[1]FloodArchive!$A$2:$P$6000,11,FALSE)</f>
        <v>0</v>
      </c>
      <c r="H3662" s="23">
        <f>VLOOKUP(A3662,[1]FloodArchive!$A$2:$P$6000,12,FALSE)</f>
        <v>0</v>
      </c>
      <c r="I3662" s="36"/>
      <c r="J3662" s="23" t="str">
        <f>VLOOKUP(A3662,[1]FloodArchive!$A$2:$P$6000,13,FALSE)</f>
        <v>Heavy rain</v>
      </c>
      <c r="K3662" s="26">
        <f>VLOOKUP(A3662,[1]FloodArchive!$A$2:$P$6003,14,FALSE)</f>
        <v>1</v>
      </c>
      <c r="L3662" s="23">
        <f>VLOOKUP(A3662,[1]FloodArchive!$A$2:$P$6000,7,FALSE)</f>
        <v>60516.65</v>
      </c>
      <c r="M3662" s="27">
        <f t="shared" si="178"/>
        <v>5.2589961336414914</v>
      </c>
      <c r="N3662" s="23">
        <f>VLOOKUP(A3662,[1]FloodArchive!$A$2:$P$6000,5,FALSE)</f>
        <v>15.8567</v>
      </c>
      <c r="O3662" s="23">
        <f>VLOOKUP(A3662,[1]FloodArchive!$A$2:$P$6000,6,FALSE)</f>
        <v>49.783799999999999</v>
      </c>
      <c r="P3662" s="33"/>
    </row>
    <row r="3663" spans="1:16" ht="39.950000000000003" customHeight="1" x14ac:dyDescent="0.2">
      <c r="A3663" s="138">
        <f t="shared" si="179"/>
        <v>553</v>
      </c>
      <c r="B3663" s="21" t="str">
        <f>VLOOKUP(A3663,[1]FloodArchive!$A$2:$N$6000,3,FALSE)</f>
        <v>India</v>
      </c>
      <c r="C3663" s="22" t="s">
        <v>6795</v>
      </c>
      <c r="D3663" s="24">
        <f>VLOOKUP(A3663,[1]FloodArchive!$A$2:$P$6000,8,FALSE)</f>
        <v>33448</v>
      </c>
      <c r="E3663" s="24">
        <f>VLOOKUP(A3663,[1]FloodArchive!$A$2:$P$6000,9,FALSE)</f>
        <v>33450</v>
      </c>
      <c r="F3663" s="25">
        <f t="shared" si="177"/>
        <v>3</v>
      </c>
      <c r="G3663" s="23">
        <f>VLOOKUP(A3663,[1]FloodArchive!$A$2:$P$6000,11,FALSE)</f>
        <v>500</v>
      </c>
      <c r="H3663" s="23">
        <f>VLOOKUP(A3663,[1]FloodArchive!$A$2:$P$6000,12,FALSE)</f>
        <v>6000</v>
      </c>
      <c r="I3663" s="36"/>
      <c r="J3663" s="23" t="str">
        <f>VLOOKUP(A3663,[1]FloodArchive!$A$2:$P$6000,13,FALSE)</f>
        <v>Monsoonal rain</v>
      </c>
      <c r="K3663" s="26">
        <f>VLOOKUP(A3663,[1]FloodArchive!$A$2:$P$6003,14,FALSE)</f>
        <v>1</v>
      </c>
      <c r="L3663" s="23">
        <f>VLOOKUP(A3663,[1]FloodArchive!$A$2:$P$6000,7,FALSE)</f>
        <v>47249.13</v>
      </c>
      <c r="M3663" s="27">
        <f t="shared" si="178"/>
        <v>5.1515150709580064</v>
      </c>
      <c r="N3663" s="23">
        <f>VLOOKUP(A3663,[1]FloodArchive!$A$2:$P$6000,5,FALSE)</f>
        <v>79.157399999999996</v>
      </c>
      <c r="O3663" s="23">
        <f>VLOOKUP(A3663,[1]FloodArchive!$A$2:$P$6000,6,FALSE)</f>
        <v>20.947399999999998</v>
      </c>
      <c r="P3663" s="33" t="s">
        <v>6796</v>
      </c>
    </row>
    <row r="3664" spans="1:16" ht="39.950000000000003" customHeight="1" x14ac:dyDescent="0.2">
      <c r="A3664" s="138">
        <f t="shared" si="179"/>
        <v>552</v>
      </c>
      <c r="B3664" s="21" t="str">
        <f>VLOOKUP(A3664,[1]FloodArchive!$A$2:$N$6000,3,FALSE)</f>
        <v>Romania</v>
      </c>
      <c r="C3664" s="22" t="s">
        <v>6797</v>
      </c>
      <c r="D3664" s="24">
        <f>VLOOKUP(A3664,[1]FloodArchive!$A$2:$P$6000,8,FALSE)</f>
        <v>33448</v>
      </c>
      <c r="E3664" s="24">
        <f>VLOOKUP(A3664,[1]FloodArchive!$A$2:$P$6000,9,FALSE)</f>
        <v>33449</v>
      </c>
      <c r="F3664" s="25">
        <f t="shared" si="177"/>
        <v>2</v>
      </c>
      <c r="G3664" s="23">
        <f>VLOOKUP(A3664,[1]FloodArchive!$A$2:$P$6000,11,FALSE)</f>
        <v>71</v>
      </c>
      <c r="H3664" s="23">
        <f>VLOOKUP(A3664,[1]FloodArchive!$A$2:$P$6000,12,FALSE)</f>
        <v>10000</v>
      </c>
      <c r="I3664" s="36">
        <v>33000000</v>
      </c>
      <c r="J3664" s="23" t="str">
        <f>VLOOKUP(A3664,[1]FloodArchive!$A$2:$P$6000,13,FALSE)</f>
        <v>Heavy rain</v>
      </c>
      <c r="K3664" s="26">
        <f>VLOOKUP(A3664,[1]FloodArchive!$A$2:$P$6003,14,FALSE)</f>
        <v>1</v>
      </c>
      <c r="L3664" s="23">
        <f>VLOOKUP(A3664,[1]FloodArchive!$A$2:$P$6000,7,FALSE)</f>
        <v>40939.94</v>
      </c>
      <c r="M3664" s="27">
        <f t="shared" si="178"/>
        <v>4.9131771975056608</v>
      </c>
      <c r="N3664" s="23">
        <f>VLOOKUP(A3664,[1]FloodArchive!$A$2:$P$6000,5,FALSE)</f>
        <v>26.737300000000001</v>
      </c>
      <c r="O3664" s="23">
        <f>VLOOKUP(A3664,[1]FloodArchive!$A$2:$P$6000,6,FALSE)</f>
        <v>46.966000000000001</v>
      </c>
      <c r="P3664" s="33" t="s">
        <v>6798</v>
      </c>
    </row>
    <row r="3665" spans="1:16" ht="39.950000000000003" customHeight="1" x14ac:dyDescent="0.2">
      <c r="A3665" s="138">
        <f t="shared" si="179"/>
        <v>551</v>
      </c>
      <c r="B3665" s="21" t="str">
        <f>VLOOKUP(A3665,[1]FloodArchive!$A$2:$N$6000,3,FALSE)</f>
        <v>Vietnam</v>
      </c>
      <c r="C3665" s="22" t="s">
        <v>6799</v>
      </c>
      <c r="D3665" s="24">
        <f>VLOOKUP(A3665,[1]FloodArchive!$A$2:$P$6000,8,FALSE)</f>
        <v>33447</v>
      </c>
      <c r="E3665" s="24">
        <f>VLOOKUP(A3665,[1]FloodArchive!$A$2:$P$6000,9,FALSE)</f>
        <v>33450</v>
      </c>
      <c r="F3665" s="25">
        <f t="shared" si="177"/>
        <v>4</v>
      </c>
      <c r="G3665" s="23">
        <f>VLOOKUP(A3665,[1]FloodArchive!$A$2:$P$6000,11,FALSE)</f>
        <v>38</v>
      </c>
      <c r="H3665" s="23">
        <f>VLOOKUP(A3665,[1]FloodArchive!$A$2:$P$6000,12,FALSE)</f>
        <v>4000</v>
      </c>
      <c r="I3665" s="36">
        <v>3200000</v>
      </c>
      <c r="J3665" s="23" t="str">
        <f>VLOOKUP(A3665,[1]FloodArchive!$A$2:$P$6000,13,FALSE)</f>
        <v>Monsoonal rain</v>
      </c>
      <c r="K3665" s="26">
        <f>VLOOKUP(A3665,[1]FloodArchive!$A$2:$P$6003,14,FALSE)</f>
        <v>1</v>
      </c>
      <c r="L3665" s="23">
        <f>VLOOKUP(A3665,[1]FloodArchive!$A$2:$P$6000,7,FALSE)</f>
        <v>30956.14</v>
      </c>
      <c r="M3665" s="27">
        <f t="shared" si="178"/>
        <v>5.0928067934288803</v>
      </c>
      <c r="N3665" s="23">
        <f>VLOOKUP(A3665,[1]FloodArchive!$A$2:$P$6000,5,FALSE)</f>
        <v>103.614</v>
      </c>
      <c r="O3665" s="23">
        <f>VLOOKUP(A3665,[1]FloodArchive!$A$2:$P$6000,6,FALSE)</f>
        <v>21.720800000000001</v>
      </c>
      <c r="P3665" s="33" t="s">
        <v>6800</v>
      </c>
    </row>
    <row r="3666" spans="1:16" ht="39.950000000000003" customHeight="1" x14ac:dyDescent="0.2">
      <c r="A3666" s="138">
        <f t="shared" si="179"/>
        <v>550</v>
      </c>
      <c r="B3666" s="21" t="str">
        <f>VLOOKUP(A3666,[1]FloodArchive!$A$2:$N$6000,3,FALSE)</f>
        <v>Ethiopia</v>
      </c>
      <c r="C3666" s="22" t="s">
        <v>6801</v>
      </c>
      <c r="D3666" s="24">
        <f>VLOOKUP(A3666,[1]FloodArchive!$A$2:$P$6000,8,FALSE)</f>
        <v>33444</v>
      </c>
      <c r="E3666" s="24">
        <f>VLOOKUP(A3666,[1]FloodArchive!$A$2:$P$6000,9,FALSE)</f>
        <v>33445</v>
      </c>
      <c r="F3666" s="25">
        <f t="shared" si="177"/>
        <v>2</v>
      </c>
      <c r="G3666" s="23">
        <f>VLOOKUP(A3666,[1]FloodArchive!$A$2:$P$6000,11,FALSE)</f>
        <v>2</v>
      </c>
      <c r="H3666" s="23">
        <f>VLOOKUP(A3666,[1]FloodArchive!$A$2:$P$6000,12,FALSE)</f>
        <v>0</v>
      </c>
      <c r="I3666" s="36"/>
      <c r="J3666" s="23" t="str">
        <f>VLOOKUP(A3666,[1]FloodArchive!$A$2:$P$6000,13,FALSE)</f>
        <v>Heavy rain</v>
      </c>
      <c r="K3666" s="26">
        <f>VLOOKUP(A3666,[1]FloodArchive!$A$2:$P$6003,14,FALSE)</f>
        <v>1</v>
      </c>
      <c r="L3666" s="23">
        <f>VLOOKUP(A3666,[1]FloodArchive!$A$2:$P$6000,7,FALSE)</f>
        <v>54883.35</v>
      </c>
      <c r="M3666" s="27">
        <f t="shared" si="178"/>
        <v>5.0404706078763679</v>
      </c>
      <c r="N3666" s="23">
        <f>VLOOKUP(A3666,[1]FloodArchive!$A$2:$P$6000,5,FALSE)</f>
        <v>41.162399999999998</v>
      </c>
      <c r="O3666" s="23">
        <f>VLOOKUP(A3666,[1]FloodArchive!$A$2:$P$6000,6,FALSE)</f>
        <v>14.1556</v>
      </c>
      <c r="P3666" s="33" t="s">
        <v>6802</v>
      </c>
    </row>
    <row r="3667" spans="1:16" ht="39.950000000000003" customHeight="1" x14ac:dyDescent="0.2">
      <c r="A3667" s="138">
        <f t="shared" si="179"/>
        <v>549</v>
      </c>
      <c r="B3667" s="21" t="str">
        <f>VLOOKUP(A3667,[1]FloodArchive!$A$2:$N$6000,3,FALSE)</f>
        <v>Thailand</v>
      </c>
      <c r="C3667" s="22" t="s">
        <v>6803</v>
      </c>
      <c r="D3667" s="24">
        <f>VLOOKUP(A3667,[1]FloodArchive!$A$2:$P$6000,8,FALSE)</f>
        <v>33444</v>
      </c>
      <c r="E3667" s="24">
        <f>VLOOKUP(A3667,[1]FloodArchive!$A$2:$P$6000,9,FALSE)</f>
        <v>33446</v>
      </c>
      <c r="F3667" s="25">
        <f t="shared" si="177"/>
        <v>3</v>
      </c>
      <c r="G3667" s="23">
        <f>VLOOKUP(A3667,[1]FloodArchive!$A$2:$P$6000,11,FALSE)</f>
        <v>1</v>
      </c>
      <c r="H3667" s="23">
        <f>VLOOKUP(A3667,[1]FloodArchive!$A$2:$P$6000,12,FALSE)</f>
        <v>0</v>
      </c>
      <c r="I3667" s="36"/>
      <c r="J3667" s="23" t="str">
        <f>VLOOKUP(A3667,[1]FloodArchive!$A$2:$P$6000,13,FALSE)</f>
        <v>Torrential rain</v>
      </c>
      <c r="K3667" s="26">
        <f>VLOOKUP(A3667,[1]FloodArchive!$A$2:$P$6003,14,FALSE)</f>
        <v>2</v>
      </c>
      <c r="L3667" s="23">
        <f>VLOOKUP(A3667,[1]FloodArchive!$A$2:$P$6000,7,FALSE)</f>
        <v>2395.44</v>
      </c>
      <c r="M3667" s="27">
        <f t="shared" si="178"/>
        <v>4.1575365476837343</v>
      </c>
      <c r="N3667" s="23">
        <f>VLOOKUP(A3667,[1]FloodArchive!$A$2:$P$6000,5,FALSE)</f>
        <v>99.942400000000006</v>
      </c>
      <c r="O3667" s="23">
        <f>VLOOKUP(A3667,[1]FloodArchive!$A$2:$P$6000,6,FALSE)</f>
        <v>6.7799699999999996</v>
      </c>
      <c r="P3667" s="33" t="s">
        <v>6804</v>
      </c>
    </row>
    <row r="3668" spans="1:16" ht="39.950000000000003" customHeight="1" x14ac:dyDescent="0.2">
      <c r="A3668" s="138">
        <f t="shared" si="179"/>
        <v>548</v>
      </c>
      <c r="B3668" s="21" t="str">
        <f>VLOOKUP(A3668,[1]FloodArchive!$A$2:$N$6000,3,FALSE)</f>
        <v>China</v>
      </c>
      <c r="C3668" s="22" t="s">
        <v>6805</v>
      </c>
      <c r="D3668" s="24">
        <f>VLOOKUP(A3668,[1]FloodArchive!$A$2:$P$6000,8,FALSE)</f>
        <v>33442</v>
      </c>
      <c r="E3668" s="24">
        <f>VLOOKUP(A3668,[1]FloodArchive!$A$2:$P$6000,9,FALSE)</f>
        <v>33453</v>
      </c>
      <c r="F3668" s="25">
        <f t="shared" si="177"/>
        <v>12</v>
      </c>
      <c r="G3668" s="23">
        <f>VLOOKUP(A3668,[1]FloodArchive!$A$2:$P$6000,11,FALSE)</f>
        <v>66</v>
      </c>
      <c r="H3668" s="23">
        <f>VLOOKUP(A3668,[1]FloodArchive!$A$2:$P$6000,12,FALSE)</f>
        <v>160000</v>
      </c>
      <c r="I3668" s="36">
        <v>364000000</v>
      </c>
      <c r="J3668" s="23" t="str">
        <f>VLOOKUP(A3668,[1]FloodArchive!$A$2:$P$6000,13,FALSE)</f>
        <v>Tropical cyclone</v>
      </c>
      <c r="K3668" s="26">
        <f>VLOOKUP(A3668,[1]FloodArchive!$A$2:$P$6003,14,FALSE)</f>
        <v>1</v>
      </c>
      <c r="L3668" s="23">
        <f>VLOOKUP(A3668,[1]FloodArchive!$A$2:$P$6000,7,FALSE)</f>
        <v>508812.74</v>
      </c>
      <c r="M3668" s="27">
        <f t="shared" si="178"/>
        <v>6.785739222985212</v>
      </c>
      <c r="N3668" s="23">
        <f>VLOOKUP(A3668,[1]FloodArchive!$A$2:$P$6000,5,FALSE)</f>
        <v>126.941</v>
      </c>
      <c r="O3668" s="23">
        <f>VLOOKUP(A3668,[1]FloodArchive!$A$2:$P$6000,6,FALSE)</f>
        <v>44.890900000000002</v>
      </c>
      <c r="P3668" s="33" t="s">
        <v>6806</v>
      </c>
    </row>
    <row r="3669" spans="1:16" ht="39.950000000000003" customHeight="1" x14ac:dyDescent="0.2">
      <c r="A3669" s="138">
        <f t="shared" si="179"/>
        <v>547</v>
      </c>
      <c r="B3669" s="21" t="str">
        <f>VLOOKUP(A3669,[1]FloodArchive!$A$2:$N$6000,3,FALSE)</f>
        <v>Philippines</v>
      </c>
      <c r="C3669" s="22" t="s">
        <v>6807</v>
      </c>
      <c r="D3669" s="24">
        <f>VLOOKUP(A3669,[1]FloodArchive!$A$2:$P$6000,8,FALSE)</f>
        <v>33442</v>
      </c>
      <c r="E3669" s="24">
        <f>VLOOKUP(A3669,[1]FloodArchive!$A$2:$P$6000,9,FALSE)</f>
        <v>33447</v>
      </c>
      <c r="F3669" s="25">
        <f t="shared" si="177"/>
        <v>6</v>
      </c>
      <c r="G3669" s="23">
        <f>VLOOKUP(A3669,[1]FloodArchive!$A$2:$P$6000,11,FALSE)</f>
        <v>16</v>
      </c>
      <c r="H3669" s="23">
        <f>VLOOKUP(A3669,[1]FloodArchive!$A$2:$P$6000,12,FALSE)</f>
        <v>20000</v>
      </c>
      <c r="I3669" s="36"/>
      <c r="J3669" s="23" t="str">
        <f>VLOOKUP(A3669,[1]FloodArchive!$A$2:$P$6000,13,FALSE)</f>
        <v>Tropical cyclone</v>
      </c>
      <c r="K3669" s="26">
        <f>VLOOKUP(A3669,[1]FloodArchive!$A$2:$P$6003,14,FALSE)</f>
        <v>1</v>
      </c>
      <c r="L3669" s="23">
        <f>VLOOKUP(A3669,[1]FloodArchive!$A$2:$P$6000,7,FALSE)</f>
        <v>12142.14</v>
      </c>
      <c r="M3669" s="27">
        <f t="shared" si="178"/>
        <v>4.8624464864050854</v>
      </c>
      <c r="N3669" s="23">
        <f>VLOOKUP(A3669,[1]FloodArchive!$A$2:$P$6000,5,FALSE)</f>
        <v>120.58199999999999</v>
      </c>
      <c r="O3669" s="23">
        <f>VLOOKUP(A3669,[1]FloodArchive!$A$2:$P$6000,6,FALSE)</f>
        <v>15.085900000000001</v>
      </c>
      <c r="P3669" s="33" t="s">
        <v>6808</v>
      </c>
    </row>
    <row r="3670" spans="1:16" ht="39.950000000000003" customHeight="1" x14ac:dyDescent="0.2">
      <c r="A3670" s="138">
        <f t="shared" si="179"/>
        <v>546</v>
      </c>
      <c r="B3670" s="21" t="str">
        <f>VLOOKUP(A3670,[1]FloodArchive!$A$2:$N$6000,3,FALSE)</f>
        <v>South Korea</v>
      </c>
      <c r="C3670" s="22" t="s">
        <v>6809</v>
      </c>
      <c r="D3670" s="24">
        <f>VLOOKUP(A3670,[1]FloodArchive!$A$2:$P$6000,8,FALSE)</f>
        <v>33441</v>
      </c>
      <c r="E3670" s="24">
        <f>VLOOKUP(A3670,[1]FloodArchive!$A$2:$P$6000,9,FALSE)</f>
        <v>33445</v>
      </c>
      <c r="F3670" s="25">
        <f t="shared" si="177"/>
        <v>5</v>
      </c>
      <c r="G3670" s="23">
        <f>VLOOKUP(A3670,[1]FloodArchive!$A$2:$P$6000,11,FALSE)</f>
        <v>54</v>
      </c>
      <c r="H3670" s="23">
        <f>VLOOKUP(A3670,[1]FloodArchive!$A$2:$P$6000,12,FALSE)</f>
        <v>3600</v>
      </c>
      <c r="I3670" s="36">
        <v>105000000</v>
      </c>
      <c r="J3670" s="23" t="str">
        <f>VLOOKUP(A3670,[1]FloodArchive!$A$2:$P$6000,13,FALSE)</f>
        <v>Heavy rain</v>
      </c>
      <c r="K3670" s="26">
        <f>VLOOKUP(A3670,[1]FloodArchive!$A$2:$P$6003,14,FALSE)</f>
        <v>1</v>
      </c>
      <c r="L3670" s="23">
        <f>VLOOKUP(A3670,[1]FloodArchive!$A$2:$P$6000,7,FALSE)</f>
        <v>21908</v>
      </c>
      <c r="M3670" s="27">
        <f t="shared" si="178"/>
        <v>5.0395727365927661</v>
      </c>
      <c r="N3670" s="23">
        <f>VLOOKUP(A3670,[1]FloodArchive!$A$2:$P$6000,5,FALSE)</f>
        <v>127.56100000000001</v>
      </c>
      <c r="O3670" s="23">
        <f>VLOOKUP(A3670,[1]FloodArchive!$A$2:$P$6000,6,FALSE)</f>
        <v>37.172699999999999</v>
      </c>
      <c r="P3670" s="33" t="s">
        <v>6810</v>
      </c>
    </row>
    <row r="3671" spans="1:16" ht="39.950000000000003" customHeight="1" x14ac:dyDescent="0.2">
      <c r="A3671" s="138">
        <f t="shared" si="179"/>
        <v>545</v>
      </c>
      <c r="B3671" s="21" t="str">
        <f>VLOOKUP(A3671,[1]FloodArchive!$A$2:$N$6000,3,FALSE)</f>
        <v>China</v>
      </c>
      <c r="C3671" s="22" t="s">
        <v>6811</v>
      </c>
      <c r="D3671" s="24">
        <f>VLOOKUP(A3671,[1]FloodArchive!$A$2:$P$6000,8,FALSE)</f>
        <v>33438</v>
      </c>
      <c r="E3671" s="24">
        <f>VLOOKUP(A3671,[1]FloodArchive!$A$2:$P$6000,9,FALSE)</f>
        <v>33439</v>
      </c>
      <c r="F3671" s="25">
        <f t="shared" si="177"/>
        <v>2</v>
      </c>
      <c r="G3671" s="23">
        <f>VLOOKUP(A3671,[1]FloodArchive!$A$2:$P$6000,11,FALSE)</f>
        <v>8</v>
      </c>
      <c r="H3671" s="23">
        <f>VLOOKUP(A3671,[1]FloodArchive!$A$2:$P$6000,12,FALSE)</f>
        <v>0</v>
      </c>
      <c r="I3671" s="36"/>
      <c r="J3671" s="23" t="str">
        <f>VLOOKUP(A3671,[1]FloodArchive!$A$2:$P$6000,13,FALSE)</f>
        <v>Heavy rain</v>
      </c>
      <c r="K3671" s="26">
        <f>VLOOKUP(A3671,[1]FloodArchive!$A$2:$P$6003,14,FALSE)</f>
        <v>1</v>
      </c>
      <c r="L3671" s="23">
        <f>VLOOKUP(A3671,[1]FloodArchive!$A$2:$P$6000,7,FALSE)</f>
        <v>94812.45</v>
      </c>
      <c r="M3671" s="27">
        <f t="shared" si="178"/>
        <v>5.2778953647666542</v>
      </c>
      <c r="N3671" s="23">
        <f>VLOOKUP(A3671,[1]FloodArchive!$A$2:$P$6000,5,FALSE)</f>
        <v>120.096</v>
      </c>
      <c r="O3671" s="23">
        <f>VLOOKUP(A3671,[1]FloodArchive!$A$2:$P$6000,6,FALSE)</f>
        <v>36.338000000000001</v>
      </c>
      <c r="P3671" s="33"/>
    </row>
    <row r="3672" spans="1:16" ht="39.950000000000003" customHeight="1" x14ac:dyDescent="0.2">
      <c r="A3672" s="138">
        <f t="shared" si="179"/>
        <v>544</v>
      </c>
      <c r="B3672" s="21" t="str">
        <f>VLOOKUP(A3672,[1]FloodArchive!$A$2:$N$6000,3,FALSE)</f>
        <v>Soviet Union</v>
      </c>
      <c r="C3672" s="22" t="s">
        <v>6812</v>
      </c>
      <c r="D3672" s="24">
        <f>VLOOKUP(A3672,[1]FloodArchive!$A$2:$P$6000,8,FALSE)</f>
        <v>33437</v>
      </c>
      <c r="E3672" s="24">
        <f>VLOOKUP(A3672,[1]FloodArchive!$A$2:$P$6000,9,FALSE)</f>
        <v>33441</v>
      </c>
      <c r="F3672" s="25">
        <f t="shared" si="177"/>
        <v>5</v>
      </c>
      <c r="G3672" s="23">
        <f>VLOOKUP(A3672,[1]FloodArchive!$A$2:$P$6000,11,FALSE)</f>
        <v>0</v>
      </c>
      <c r="H3672" s="23">
        <f>VLOOKUP(A3672,[1]FloodArchive!$A$2:$P$6000,12,FALSE)</f>
        <v>0</v>
      </c>
      <c r="I3672" s="36"/>
      <c r="J3672" s="23" t="str">
        <f>VLOOKUP(A3672,[1]FloodArchive!$A$2:$P$6000,13,FALSE)</f>
        <v>Heavy rain</v>
      </c>
      <c r="K3672" s="26">
        <f>VLOOKUP(A3672,[1]FloodArchive!$A$2:$P$6003,14,FALSE)</f>
        <v>1</v>
      </c>
      <c r="L3672" s="23">
        <f>VLOOKUP(A3672,[1]FloodArchive!$A$2:$P$6000,7,FALSE)</f>
        <v>366865.54</v>
      </c>
      <c r="M3672" s="27">
        <f t="shared" si="178"/>
        <v>6.2634769243484421</v>
      </c>
      <c r="N3672" s="23">
        <f>VLOOKUP(A3672,[1]FloodArchive!$A$2:$P$6000,5,FALSE)</f>
        <v>114.91200000000001</v>
      </c>
      <c r="O3672" s="23">
        <f>VLOOKUP(A3672,[1]FloodArchive!$A$2:$P$6000,6,FALSE)</f>
        <v>53.803699999999999</v>
      </c>
      <c r="P3672" s="33" t="s">
        <v>6813</v>
      </c>
    </row>
    <row r="3673" spans="1:16" ht="39.950000000000003" customHeight="1" x14ac:dyDescent="0.2">
      <c r="A3673" s="138">
        <f t="shared" si="179"/>
        <v>543</v>
      </c>
      <c r="B3673" s="21" t="str">
        <f>VLOOKUP(A3673,[1]FloodArchive!$A$2:$N$6000,3,FALSE)</f>
        <v>Laos</v>
      </c>
      <c r="C3673" s="22" t="s">
        <v>6814</v>
      </c>
      <c r="D3673" s="24">
        <f>VLOOKUP(A3673,[1]FloodArchive!$A$2:$P$6000,8,FALSE)</f>
        <v>33434</v>
      </c>
      <c r="E3673" s="24">
        <f>VLOOKUP(A3673,[1]FloodArchive!$A$2:$P$6000,9,FALSE)</f>
        <v>33441</v>
      </c>
      <c r="F3673" s="25">
        <f t="shared" si="177"/>
        <v>8</v>
      </c>
      <c r="G3673" s="23">
        <f>VLOOKUP(A3673,[1]FloodArchive!$A$2:$P$6000,11,FALSE)</f>
        <v>16</v>
      </c>
      <c r="H3673" s="23">
        <f>VLOOKUP(A3673,[1]FloodArchive!$A$2:$P$6000,12,FALSE)</f>
        <v>800</v>
      </c>
      <c r="I3673" s="36"/>
      <c r="J3673" s="23" t="str">
        <f>VLOOKUP(A3673,[1]FloodArchive!$A$2:$P$6000,13,FALSE)</f>
        <v>Heavy rain</v>
      </c>
      <c r="K3673" s="26">
        <f>VLOOKUP(A3673,[1]FloodArchive!$A$2:$P$6003,14,FALSE)</f>
        <v>1</v>
      </c>
      <c r="L3673" s="23">
        <f>VLOOKUP(A3673,[1]FloodArchive!$A$2:$P$6000,7,FALSE)</f>
        <v>63858.75</v>
      </c>
      <c r="M3673" s="27">
        <f t="shared" si="178"/>
        <v>5.7083104002023299</v>
      </c>
      <c r="N3673" s="23">
        <f>VLOOKUP(A3673,[1]FloodArchive!$A$2:$P$6000,5,FALSE)</f>
        <v>102.592</v>
      </c>
      <c r="O3673" s="23">
        <f>VLOOKUP(A3673,[1]FloodArchive!$A$2:$P$6000,6,FALSE)</f>
        <v>21.046900000000001</v>
      </c>
      <c r="P3673" s="33" t="s">
        <v>6815</v>
      </c>
    </row>
    <row r="3674" spans="1:16" ht="39.950000000000003" customHeight="1" x14ac:dyDescent="0.2">
      <c r="A3674" s="138">
        <f t="shared" si="179"/>
        <v>542</v>
      </c>
      <c r="B3674" s="21" t="str">
        <f>VLOOKUP(A3674,[1]FloodArchive!$A$2:$N$6000,3,FALSE)</f>
        <v>Benin</v>
      </c>
      <c r="C3674" s="22" t="s">
        <v>6816</v>
      </c>
      <c r="D3674" s="24">
        <f>VLOOKUP(A3674,[1]FloodArchive!$A$2:$P$6000,8,FALSE)</f>
        <v>33434</v>
      </c>
      <c r="E3674" s="24">
        <f>VLOOKUP(A3674,[1]FloodArchive!$A$2:$P$6000,9,FALSE)</f>
        <v>33439</v>
      </c>
      <c r="F3674" s="25">
        <f t="shared" si="177"/>
        <v>6</v>
      </c>
      <c r="G3674" s="23">
        <f>VLOOKUP(A3674,[1]FloodArchive!$A$2:$P$6000,11,FALSE)</f>
        <v>2</v>
      </c>
      <c r="H3674" s="23">
        <f>VLOOKUP(A3674,[1]FloodArchive!$A$2:$P$6000,12,FALSE)</f>
        <v>200000</v>
      </c>
      <c r="I3674" s="36"/>
      <c r="J3674" s="23" t="str">
        <f>VLOOKUP(A3674,[1]FloodArchive!$A$2:$P$6000,13,FALSE)</f>
        <v>Heavy rain</v>
      </c>
      <c r="K3674" s="26">
        <f>VLOOKUP(A3674,[1]FloodArchive!$A$2:$P$6003,14,FALSE)</f>
        <v>1</v>
      </c>
      <c r="L3674" s="23">
        <f>VLOOKUP(A3674,[1]FloodArchive!$A$2:$P$6000,7,FALSE)</f>
        <v>17907.330000000002</v>
      </c>
      <c r="M3674" s="27">
        <f t="shared" si="178"/>
        <v>5.0311820873377222</v>
      </c>
      <c r="N3674" s="23">
        <f>VLOOKUP(A3674,[1]FloodArchive!$A$2:$P$6000,5,FALSE)</f>
        <v>2.1544300000000001</v>
      </c>
      <c r="O3674" s="23">
        <f>VLOOKUP(A3674,[1]FloodArchive!$A$2:$P$6000,6,FALSE)</f>
        <v>7.4863299999999997</v>
      </c>
      <c r="P3674" s="33"/>
    </row>
    <row r="3675" spans="1:16" ht="39.950000000000003" customHeight="1" x14ac:dyDescent="0.2">
      <c r="A3675" s="138">
        <f t="shared" si="179"/>
        <v>541</v>
      </c>
      <c r="B3675" s="21" t="str">
        <f>VLOOKUP(A3675,[1]FloodArchive!$A$2:$N$6000,3,FALSE)</f>
        <v>Bangladesh</v>
      </c>
      <c r="C3675" s="22" t="s">
        <v>6817</v>
      </c>
      <c r="D3675" s="24">
        <f>VLOOKUP(A3675,[1]FloodArchive!$A$2:$P$6000,8,FALSE)</f>
        <v>33433</v>
      </c>
      <c r="E3675" s="24">
        <f>VLOOKUP(A3675,[1]FloodArchive!$A$2:$P$6000,9,FALSE)</f>
        <v>33435</v>
      </c>
      <c r="F3675" s="25">
        <f t="shared" si="177"/>
        <v>3</v>
      </c>
      <c r="G3675" s="23">
        <f>VLOOKUP(A3675,[1]FloodArchive!$A$2:$P$6000,11,FALSE)</f>
        <v>17</v>
      </c>
      <c r="H3675" s="23">
        <f>VLOOKUP(A3675,[1]FloodArchive!$A$2:$P$6000,12,FALSE)</f>
        <v>300000</v>
      </c>
      <c r="I3675" s="36"/>
      <c r="J3675" s="23" t="str">
        <f>VLOOKUP(A3675,[1]FloodArchive!$A$2:$P$6000,13,FALSE)</f>
        <v>Heavy rain</v>
      </c>
      <c r="K3675" s="26">
        <f>VLOOKUP(A3675,[1]FloodArchive!$A$2:$P$6003,14,FALSE)</f>
        <v>1</v>
      </c>
      <c r="L3675" s="23">
        <f>VLOOKUP(A3675,[1]FloodArchive!$A$2:$P$6000,7,FALSE)</f>
        <v>55046.84</v>
      </c>
      <c r="M3675" s="27">
        <f t="shared" si="178"/>
        <v>5.2178536477830555</v>
      </c>
      <c r="N3675" s="23">
        <f>VLOOKUP(A3675,[1]FloodArchive!$A$2:$P$6000,5,FALSE)</f>
        <v>90.057199999999995</v>
      </c>
      <c r="O3675" s="23">
        <f>VLOOKUP(A3675,[1]FloodArchive!$A$2:$P$6000,6,FALSE)</f>
        <v>24.178699999999999</v>
      </c>
      <c r="P3675" s="33"/>
    </row>
    <row r="3676" spans="1:16" ht="39.950000000000003" customHeight="1" x14ac:dyDescent="0.2">
      <c r="A3676" s="138">
        <f t="shared" si="179"/>
        <v>540</v>
      </c>
      <c r="B3676" s="21" t="str">
        <f>VLOOKUP(A3676,[1]FloodArchive!$A$2:$N$6000,3,FALSE)</f>
        <v>Ghana</v>
      </c>
      <c r="C3676" s="22" t="s">
        <v>6818</v>
      </c>
      <c r="D3676" s="24">
        <f>VLOOKUP(A3676,[1]FloodArchive!$A$2:$P$6000,8,FALSE)</f>
        <v>33433</v>
      </c>
      <c r="E3676" s="24">
        <f>VLOOKUP(A3676,[1]FloodArchive!$A$2:$P$6000,9,FALSE)</f>
        <v>33435</v>
      </c>
      <c r="F3676" s="25">
        <f t="shared" si="177"/>
        <v>3</v>
      </c>
      <c r="G3676" s="23">
        <f>VLOOKUP(A3676,[1]FloodArchive!$A$2:$P$6000,11,FALSE)</f>
        <v>5</v>
      </c>
      <c r="H3676" s="23">
        <f>VLOOKUP(A3676,[1]FloodArchive!$A$2:$P$6000,12,FALSE)</f>
        <v>0</v>
      </c>
      <c r="I3676" s="36"/>
      <c r="J3676" s="23" t="str">
        <f>VLOOKUP(A3676,[1]FloodArchive!$A$2:$P$6000,13,FALSE)</f>
        <v>Heavy rain</v>
      </c>
      <c r="K3676" s="26">
        <f>VLOOKUP(A3676,[1]FloodArchive!$A$2:$P$6003,14,FALSE)</f>
        <v>1</v>
      </c>
      <c r="L3676" s="23">
        <f>VLOOKUP(A3676,[1]FloodArchive!$A$2:$P$6000,7,FALSE)</f>
        <v>36967.57</v>
      </c>
      <c r="M3676" s="27">
        <f t="shared" si="178"/>
        <v>5.0449421586258607</v>
      </c>
      <c r="N3676" s="23">
        <f>VLOOKUP(A3676,[1]FloodArchive!$A$2:$P$6000,5,FALSE)</f>
        <v>-0.18861800000000001</v>
      </c>
      <c r="O3676" s="23">
        <f>VLOOKUP(A3676,[1]FloodArchive!$A$2:$P$6000,6,FALSE)</f>
        <v>6.10806</v>
      </c>
      <c r="P3676" s="33" t="s">
        <v>6819</v>
      </c>
    </row>
    <row r="3677" spans="1:16" ht="39.950000000000003" customHeight="1" x14ac:dyDescent="0.2">
      <c r="A3677" s="138">
        <f t="shared" si="179"/>
        <v>539</v>
      </c>
      <c r="B3677" s="21" t="str">
        <f>VLOOKUP(A3677,[1]FloodArchive!$A$2:$N$6000,3,FALSE)</f>
        <v>India</v>
      </c>
      <c r="C3677" s="22" t="s">
        <v>6820</v>
      </c>
      <c r="D3677" s="24">
        <f>VLOOKUP(A3677,[1]FloodArchive!$A$2:$P$6000,8,FALSE)</f>
        <v>33432</v>
      </c>
      <c r="E3677" s="24">
        <f>VLOOKUP(A3677,[1]FloodArchive!$A$2:$P$6000,9,FALSE)</f>
        <v>33438</v>
      </c>
      <c r="F3677" s="25">
        <f t="shared" si="177"/>
        <v>7</v>
      </c>
      <c r="G3677" s="23">
        <f>VLOOKUP(A3677,[1]FloodArchive!$A$2:$P$6000,11,FALSE)</f>
        <v>25</v>
      </c>
      <c r="H3677" s="23">
        <f>VLOOKUP(A3677,[1]FloodArchive!$A$2:$P$6000,12,FALSE)</f>
        <v>400000</v>
      </c>
      <c r="I3677" s="36"/>
      <c r="J3677" s="23" t="str">
        <f>VLOOKUP(A3677,[1]FloodArchive!$A$2:$P$6000,13,FALSE)</f>
        <v>Monsoonal rain</v>
      </c>
      <c r="K3677" s="26">
        <f>VLOOKUP(A3677,[1]FloodArchive!$A$2:$P$6003,14,FALSE)</f>
        <v>1</v>
      </c>
      <c r="L3677" s="23">
        <f>VLOOKUP(A3677,[1]FloodArchive!$A$2:$P$6000,7,FALSE)</f>
        <v>55550.83</v>
      </c>
      <c r="M3677" s="27">
        <f t="shared" si="178"/>
        <v>5.5897885922511268</v>
      </c>
      <c r="N3677" s="23">
        <f>VLOOKUP(A3677,[1]FloodArchive!$A$2:$P$6000,5,FALSE)</f>
        <v>92.959199999999996</v>
      </c>
      <c r="O3677" s="23">
        <f>VLOOKUP(A3677,[1]FloodArchive!$A$2:$P$6000,6,FALSE)</f>
        <v>26.605899999999998</v>
      </c>
      <c r="P3677" s="33" t="s">
        <v>6821</v>
      </c>
    </row>
    <row r="3678" spans="1:16" ht="39.950000000000003" customHeight="1" x14ac:dyDescent="0.2">
      <c r="A3678" s="138">
        <f t="shared" si="179"/>
        <v>538</v>
      </c>
      <c r="B3678" s="21" t="str">
        <f>VLOOKUP(A3678,[1]FloodArchive!$A$2:$N$6000,3,FALSE)</f>
        <v>Soviet Union</v>
      </c>
      <c r="C3678" s="22" t="s">
        <v>6822</v>
      </c>
      <c r="D3678" s="24">
        <f>VLOOKUP(A3678,[1]FloodArchive!$A$2:$P$6000,8,FALSE)</f>
        <v>33430</v>
      </c>
      <c r="E3678" s="24">
        <f>VLOOKUP(A3678,[1]FloodArchive!$A$2:$P$6000,9,FALSE)</f>
        <v>33448</v>
      </c>
      <c r="F3678" s="25">
        <f t="shared" si="177"/>
        <v>19</v>
      </c>
      <c r="G3678" s="23">
        <f>VLOOKUP(A3678,[1]FloodArchive!$A$2:$P$6000,11,FALSE)</f>
        <v>2</v>
      </c>
      <c r="H3678" s="23">
        <f>VLOOKUP(A3678,[1]FloodArchive!$A$2:$P$6000,12,FALSE)</f>
        <v>2000</v>
      </c>
      <c r="I3678" s="36">
        <v>300000</v>
      </c>
      <c r="J3678" s="23" t="str">
        <f>VLOOKUP(A3678,[1]FloodArchive!$A$2:$P$6000,13,FALSE)</f>
        <v>Heavy rain</v>
      </c>
      <c r="K3678" s="26">
        <f>VLOOKUP(A3678,[1]FloodArchive!$A$2:$P$6003,14,FALSE)</f>
        <v>1</v>
      </c>
      <c r="L3678" s="23">
        <f>VLOOKUP(A3678,[1]FloodArchive!$A$2:$P$6000,7,FALSE)</f>
        <v>61650.79</v>
      </c>
      <c r="M3678" s="27">
        <f t="shared" si="178"/>
        <v>6.0686922470174665</v>
      </c>
      <c r="N3678" s="23">
        <f>VLOOKUP(A3678,[1]FloodArchive!$A$2:$P$6000,5,FALSE)</f>
        <v>107.82899999999999</v>
      </c>
      <c r="O3678" s="23">
        <f>VLOOKUP(A3678,[1]FloodArchive!$A$2:$P$6000,6,FALSE)</f>
        <v>51.744</v>
      </c>
      <c r="P3678" s="33" t="s">
        <v>6823</v>
      </c>
    </row>
    <row r="3679" spans="1:16" ht="39.950000000000003" customHeight="1" x14ac:dyDescent="0.2">
      <c r="A3679" s="138">
        <f t="shared" si="179"/>
        <v>537</v>
      </c>
      <c r="B3679" s="21" t="str">
        <f>VLOOKUP(A3679,[1]FloodArchive!$A$2:$N$6000,3,FALSE)</f>
        <v>Bangladesh</v>
      </c>
      <c r="C3679" s="22" t="s">
        <v>6824</v>
      </c>
      <c r="D3679" s="24">
        <f>VLOOKUP(A3679,[1]FloodArchive!$A$2:$P$6000,8,FALSE)</f>
        <v>33429</v>
      </c>
      <c r="E3679" s="24">
        <f>VLOOKUP(A3679,[1]FloodArchive!$A$2:$P$6000,9,FALSE)</f>
        <v>33434</v>
      </c>
      <c r="F3679" s="25">
        <f t="shared" si="177"/>
        <v>6</v>
      </c>
      <c r="G3679" s="23">
        <f>VLOOKUP(A3679,[1]FloodArchive!$A$2:$P$6000,11,FALSE)</f>
        <v>4</v>
      </c>
      <c r="H3679" s="23">
        <f>VLOOKUP(A3679,[1]FloodArchive!$A$2:$P$6000,12,FALSE)</f>
        <v>70000</v>
      </c>
      <c r="I3679" s="36"/>
      <c r="J3679" s="23" t="str">
        <f>VLOOKUP(A3679,[1]FloodArchive!$A$2:$P$6000,13,FALSE)</f>
        <v>Heavy rain</v>
      </c>
      <c r="K3679" s="26">
        <f>VLOOKUP(A3679,[1]FloodArchive!$A$2:$P$6003,14,FALSE)</f>
        <v>1</v>
      </c>
      <c r="L3679" s="23">
        <f>VLOOKUP(A3679,[1]FloodArchive!$A$2:$P$6000,7,FALSE)</f>
        <v>20388.52</v>
      </c>
      <c r="M3679" s="27">
        <f t="shared" si="178"/>
        <v>5.0875369519263041</v>
      </c>
      <c r="N3679" s="23">
        <f>VLOOKUP(A3679,[1]FloodArchive!$A$2:$P$6000,5,FALSE)</f>
        <v>89.624600000000001</v>
      </c>
      <c r="O3679" s="23">
        <f>VLOOKUP(A3679,[1]FloodArchive!$A$2:$P$6000,6,FALSE)</f>
        <v>23.891500000000001</v>
      </c>
      <c r="P3679" s="33"/>
    </row>
    <row r="3680" spans="1:16" ht="39.950000000000003" customHeight="1" x14ac:dyDescent="0.2">
      <c r="A3680" s="138">
        <f t="shared" si="179"/>
        <v>536</v>
      </c>
      <c r="B3680" s="21" t="str">
        <f>VLOOKUP(A3680,[1]FloodArchive!$A$2:$N$6000,3,FALSE)</f>
        <v>Myanmar</v>
      </c>
      <c r="C3680" s="22" t="s">
        <v>6825</v>
      </c>
      <c r="D3680" s="24">
        <f>VLOOKUP(A3680,[1]FloodArchive!$A$2:$P$6000,8,FALSE)</f>
        <v>33429</v>
      </c>
      <c r="E3680" s="24">
        <f>VLOOKUP(A3680,[1]FloodArchive!$A$2:$P$6000,9,FALSE)</f>
        <v>33442</v>
      </c>
      <c r="F3680" s="25">
        <f t="shared" si="177"/>
        <v>14</v>
      </c>
      <c r="G3680" s="23">
        <f>VLOOKUP(A3680,[1]FloodArchive!$A$2:$P$6000,11,FALSE)</f>
        <v>0</v>
      </c>
      <c r="H3680" s="23">
        <f>VLOOKUP(A3680,[1]FloodArchive!$A$2:$P$6000,12,FALSE)</f>
        <v>17570</v>
      </c>
      <c r="I3680" s="36"/>
      <c r="J3680" s="23" t="str">
        <f>VLOOKUP(A3680,[1]FloodArchive!$A$2:$P$6000,13,FALSE)</f>
        <v>Heavy rain</v>
      </c>
      <c r="K3680" s="26">
        <f>VLOOKUP(A3680,[1]FloodArchive!$A$2:$P$6003,14,FALSE)</f>
        <v>1</v>
      </c>
      <c r="L3680" s="23">
        <f>VLOOKUP(A3680,[1]FloodArchive!$A$2:$P$6000,7,FALSE)</f>
        <v>128983.14</v>
      </c>
      <c r="M3680" s="27">
        <f t="shared" si="178"/>
        <v>6.256660980989083</v>
      </c>
      <c r="N3680" s="23">
        <f>VLOOKUP(A3680,[1]FloodArchive!$A$2:$P$6000,5,FALSE)</f>
        <v>95.019000000000005</v>
      </c>
      <c r="O3680" s="23">
        <f>VLOOKUP(A3680,[1]FloodArchive!$A$2:$P$6000,6,FALSE)</f>
        <v>23.941299999999998</v>
      </c>
      <c r="P3680" s="33" t="s">
        <v>6826</v>
      </c>
    </row>
    <row r="3681" spans="1:16" ht="39.950000000000003" customHeight="1" x14ac:dyDescent="0.2">
      <c r="A3681" s="138">
        <f t="shared" si="179"/>
        <v>535</v>
      </c>
      <c r="B3681" s="21" t="str">
        <f>VLOOKUP(A3681,[1]FloodArchive!$A$2:$N$6000,3,FALSE)</f>
        <v>Philippines</v>
      </c>
      <c r="C3681" s="22" t="s">
        <v>6827</v>
      </c>
      <c r="D3681" s="24">
        <f>VLOOKUP(A3681,[1]FloodArchive!$A$2:$P$6000,8,FALSE)</f>
        <v>33429</v>
      </c>
      <c r="E3681" s="24">
        <f>VLOOKUP(A3681,[1]FloodArchive!$A$2:$P$6000,9,FALSE)</f>
        <v>33432</v>
      </c>
      <c r="F3681" s="25">
        <f t="shared" si="177"/>
        <v>4</v>
      </c>
      <c r="G3681" s="23">
        <f>VLOOKUP(A3681,[1]FloodArchive!$A$2:$P$6000,11,FALSE)</f>
        <v>2</v>
      </c>
      <c r="H3681" s="23">
        <f>VLOOKUP(A3681,[1]FloodArchive!$A$2:$P$6000,12,FALSE)</f>
        <v>0</v>
      </c>
      <c r="I3681" s="36"/>
      <c r="J3681" s="23" t="str">
        <f>VLOOKUP(A3681,[1]FloodArchive!$A$2:$P$6000,13,FALSE)</f>
        <v>Tropical cyclone</v>
      </c>
      <c r="K3681" s="26">
        <f>VLOOKUP(A3681,[1]FloodArchive!$A$2:$P$6003,14,FALSE)</f>
        <v>1</v>
      </c>
      <c r="L3681" s="23">
        <f>VLOOKUP(A3681,[1]FloodArchive!$A$2:$P$6000,7,FALSE)</f>
        <v>5762.82</v>
      </c>
      <c r="M3681" s="27">
        <f t="shared" si="178"/>
        <v>4.3626950460598328</v>
      </c>
      <c r="N3681" s="23">
        <f>VLOOKUP(A3681,[1]FloodArchive!$A$2:$P$6000,5,FALSE)</f>
        <v>120.70399999999999</v>
      </c>
      <c r="O3681" s="23">
        <f>VLOOKUP(A3681,[1]FloodArchive!$A$2:$P$6000,6,FALSE)</f>
        <v>15.2544</v>
      </c>
      <c r="P3681" s="33" t="s">
        <v>6828</v>
      </c>
    </row>
    <row r="3682" spans="1:16" ht="39.950000000000003" customHeight="1" x14ac:dyDescent="0.2">
      <c r="A3682" s="138">
        <f t="shared" si="179"/>
        <v>534</v>
      </c>
      <c r="B3682" s="21" t="str">
        <f>VLOOKUP(A3682,[1]FloodArchive!$A$2:$N$6000,3,FALSE)</f>
        <v>Soviet Union</v>
      </c>
      <c r="C3682" s="22" t="s">
        <v>6829</v>
      </c>
      <c r="D3682" s="24">
        <f>VLOOKUP(A3682,[1]FloodArchive!$A$2:$P$6000,8,FALSE)</f>
        <v>33428</v>
      </c>
      <c r="E3682" s="24">
        <f>VLOOKUP(A3682,[1]FloodArchive!$A$2:$P$6000,9,FALSE)</f>
        <v>33429</v>
      </c>
      <c r="F3682" s="25">
        <f t="shared" si="177"/>
        <v>2</v>
      </c>
      <c r="G3682" s="23">
        <f>VLOOKUP(A3682,[1]FloodArchive!$A$2:$P$6000,11,FALSE)</f>
        <v>2</v>
      </c>
      <c r="H3682" s="23">
        <f>VLOOKUP(A3682,[1]FloodArchive!$A$2:$P$6000,12,FALSE)</f>
        <v>0</v>
      </c>
      <c r="I3682" s="36"/>
      <c r="J3682" s="23" t="str">
        <f>VLOOKUP(A3682,[1]FloodArchive!$A$2:$P$6000,13,FALSE)</f>
        <v>Heavy rain</v>
      </c>
      <c r="K3682" s="26">
        <f>VLOOKUP(A3682,[1]FloodArchive!$A$2:$P$6003,14,FALSE)</f>
        <v>1</v>
      </c>
      <c r="L3682" s="23">
        <f>VLOOKUP(A3682,[1]FloodArchive!$A$2:$P$6000,7,FALSE)</f>
        <v>3472.56</v>
      </c>
      <c r="M3682" s="27">
        <f t="shared" si="178"/>
        <v>3.8416797540171324</v>
      </c>
      <c r="N3682" s="23">
        <f>VLOOKUP(A3682,[1]FloodArchive!$A$2:$P$6000,5,FALSE)</f>
        <v>42.059100000000001</v>
      </c>
      <c r="O3682" s="23">
        <f>VLOOKUP(A3682,[1]FloodArchive!$A$2:$P$6000,6,FALSE)</f>
        <v>41.736199999999997</v>
      </c>
      <c r="P3682" s="33"/>
    </row>
    <row r="3683" spans="1:16" ht="39.950000000000003" customHeight="1" x14ac:dyDescent="0.2">
      <c r="A3683" s="138">
        <f t="shared" si="179"/>
        <v>533</v>
      </c>
      <c r="B3683" s="21" t="str">
        <f>VLOOKUP(A3683,[1]FloodArchive!$A$2:$N$6000,3,FALSE)</f>
        <v>Turkey</v>
      </c>
      <c r="C3683" s="22" t="s">
        <v>6830</v>
      </c>
      <c r="D3683" s="24">
        <f>VLOOKUP(A3683,[1]FloodArchive!$A$2:$P$6000,8,FALSE)</f>
        <v>33426</v>
      </c>
      <c r="E3683" s="24">
        <f>VLOOKUP(A3683,[1]FloodArchive!$A$2:$P$6000,9,FALSE)</f>
        <v>33429</v>
      </c>
      <c r="F3683" s="25">
        <f t="shared" si="177"/>
        <v>4</v>
      </c>
      <c r="G3683" s="23">
        <f>VLOOKUP(A3683,[1]FloodArchive!$A$2:$P$6000,11,FALSE)</f>
        <v>15</v>
      </c>
      <c r="H3683" s="23">
        <f>VLOOKUP(A3683,[1]FloodArchive!$A$2:$P$6000,12,FALSE)</f>
        <v>0</v>
      </c>
      <c r="I3683" s="36"/>
      <c r="J3683" s="23" t="str">
        <f>VLOOKUP(A3683,[1]FloodArchive!$A$2:$P$6000,13,FALSE)</f>
        <v>Heavy rain</v>
      </c>
      <c r="K3683" s="26">
        <f>VLOOKUP(A3683,[1]FloodArchive!$A$2:$P$6003,14,FALSE)</f>
        <v>1</v>
      </c>
      <c r="L3683" s="23">
        <f>VLOOKUP(A3683,[1]FloodArchive!$A$2:$P$6000,7,FALSE)</f>
        <v>8038.12</v>
      </c>
      <c r="M3683" s="27">
        <f t="shared" si="178"/>
        <v>4.5072144767556148</v>
      </c>
      <c r="N3683" s="23">
        <f>VLOOKUP(A3683,[1]FloodArchive!$A$2:$P$6000,5,FALSE)</f>
        <v>32.192999999999998</v>
      </c>
      <c r="O3683" s="23">
        <f>VLOOKUP(A3683,[1]FloodArchive!$A$2:$P$6000,6,FALSE)</f>
        <v>41.3917</v>
      </c>
      <c r="P3683" s="33" t="s">
        <v>6831</v>
      </c>
    </row>
    <row r="3684" spans="1:16" ht="39.950000000000003" customHeight="1" x14ac:dyDescent="0.2">
      <c r="A3684" s="138">
        <f t="shared" si="179"/>
        <v>532</v>
      </c>
      <c r="B3684" s="21" t="str">
        <f>VLOOKUP(A3684,[1]FloodArchive!$A$2:$N$6000,3,FALSE)</f>
        <v>Soviet Union</v>
      </c>
      <c r="C3684" s="22" t="s">
        <v>6832</v>
      </c>
      <c r="D3684" s="24">
        <f>VLOOKUP(A3684,[1]FloodArchive!$A$2:$P$6000,8,FALSE)</f>
        <v>33424</v>
      </c>
      <c r="E3684" s="24">
        <f>VLOOKUP(A3684,[1]FloodArchive!$A$2:$P$6000,9,FALSE)</f>
        <v>33427</v>
      </c>
      <c r="F3684" s="25">
        <f t="shared" si="177"/>
        <v>4</v>
      </c>
      <c r="G3684" s="23">
        <f>VLOOKUP(A3684,[1]FloodArchive!$A$2:$P$6000,11,FALSE)</f>
        <v>15</v>
      </c>
      <c r="H3684" s="23">
        <f>VLOOKUP(A3684,[1]FloodArchive!$A$2:$P$6000,12,FALSE)</f>
        <v>0</v>
      </c>
      <c r="I3684" s="36">
        <v>1000000</v>
      </c>
      <c r="J3684" s="23" t="str">
        <f>VLOOKUP(A3684,[1]FloodArchive!$A$2:$P$6000,13,FALSE)</f>
        <v>Heavy rain</v>
      </c>
      <c r="K3684" s="26">
        <f>VLOOKUP(A3684,[1]FloodArchive!$A$2:$P$6003,14,FALSE)</f>
        <v>1</v>
      </c>
      <c r="L3684" s="23">
        <f>VLOOKUP(A3684,[1]FloodArchive!$A$2:$P$6000,7,FALSE)</f>
        <v>14412.82</v>
      </c>
      <c r="M3684" s="27">
        <f t="shared" si="178"/>
        <v>4.7608089541418304</v>
      </c>
      <c r="N3684" s="23">
        <f>VLOOKUP(A3684,[1]FloodArchive!$A$2:$P$6000,5,FALSE)</f>
        <v>28.142399999999999</v>
      </c>
      <c r="O3684" s="23">
        <f>VLOOKUP(A3684,[1]FloodArchive!$A$2:$P$6000,6,FALSE)</f>
        <v>47.785299999999999</v>
      </c>
      <c r="P3684" s="33" t="s">
        <v>6833</v>
      </c>
    </row>
    <row r="3685" spans="1:16" ht="39.950000000000003" customHeight="1" x14ac:dyDescent="0.2">
      <c r="A3685" s="138">
        <f t="shared" si="179"/>
        <v>531</v>
      </c>
      <c r="B3685" s="21" t="str">
        <f>VLOOKUP(A3685,[1]FloodArchive!$A$2:$N$6000,3,FALSE)</f>
        <v>Bangladesh</v>
      </c>
      <c r="C3685" s="22" t="s">
        <v>6834</v>
      </c>
      <c r="D3685" s="24">
        <f>VLOOKUP(A3685,[1]FloodArchive!$A$2:$P$6000,8,FALSE)</f>
        <v>33423</v>
      </c>
      <c r="E3685" s="24">
        <f>VLOOKUP(A3685,[1]FloodArchive!$A$2:$P$6000,9,FALSE)</f>
        <v>33425</v>
      </c>
      <c r="F3685" s="25">
        <f t="shared" si="177"/>
        <v>3</v>
      </c>
      <c r="G3685" s="23">
        <f>VLOOKUP(A3685,[1]FloodArchive!$A$2:$P$6000,11,FALSE)</f>
        <v>0</v>
      </c>
      <c r="H3685" s="23">
        <f>VLOOKUP(A3685,[1]FloodArchive!$A$2:$P$6000,12,FALSE)</f>
        <v>40000</v>
      </c>
      <c r="I3685" s="36"/>
      <c r="J3685" s="23" t="str">
        <f>VLOOKUP(A3685,[1]FloodArchive!$A$2:$P$6000,13,FALSE)</f>
        <v>Heavy rain</v>
      </c>
      <c r="K3685" s="26">
        <f>VLOOKUP(A3685,[1]FloodArchive!$A$2:$P$6003,14,FALSE)</f>
        <v>1</v>
      </c>
      <c r="L3685" s="23">
        <f>VLOOKUP(A3685,[1]FloodArchive!$A$2:$P$6000,7,FALSE)</f>
        <v>4038.82</v>
      </c>
      <c r="M3685" s="27">
        <f t="shared" si="178"/>
        <v>4.0833757529134926</v>
      </c>
      <c r="N3685" s="23">
        <f>VLOOKUP(A3685,[1]FloodArchive!$A$2:$P$6000,5,FALSE)</f>
        <v>89.337400000000002</v>
      </c>
      <c r="O3685" s="23">
        <f>VLOOKUP(A3685,[1]FloodArchive!$A$2:$P$6000,6,FALSE)</f>
        <v>24.075299999999999</v>
      </c>
      <c r="P3685" s="33" t="s">
        <v>6835</v>
      </c>
    </row>
    <row r="3686" spans="1:16" ht="39.950000000000003" customHeight="1" x14ac:dyDescent="0.2">
      <c r="A3686" s="138">
        <f t="shared" si="179"/>
        <v>530</v>
      </c>
      <c r="B3686" s="21" t="str">
        <f>VLOOKUP(A3686,[1]FloodArchive!$A$2:$N$6000,3,FALSE)</f>
        <v>China</v>
      </c>
      <c r="C3686" s="22" t="s">
        <v>6836</v>
      </c>
      <c r="D3686" s="24">
        <f>VLOOKUP(A3686,[1]FloodArchive!$A$2:$P$6000,8,FALSE)</f>
        <v>33421</v>
      </c>
      <c r="E3686" s="24">
        <f>VLOOKUP(A3686,[1]FloodArchive!$A$2:$P$6000,9,FALSE)</f>
        <v>33437</v>
      </c>
      <c r="F3686" s="25">
        <f t="shared" si="177"/>
        <v>17</v>
      </c>
      <c r="G3686" s="23">
        <f>VLOOKUP(A3686,[1]FloodArchive!$A$2:$P$6000,11,FALSE)</f>
        <v>101</v>
      </c>
      <c r="H3686" s="23">
        <f>VLOOKUP(A3686,[1]FloodArchive!$A$2:$P$6000,12,FALSE)</f>
        <v>160000</v>
      </c>
      <c r="I3686" s="36"/>
      <c r="J3686" s="23" t="str">
        <f>VLOOKUP(A3686,[1]FloodArchive!$A$2:$P$6000,13,FALSE)</f>
        <v>Heavy rain</v>
      </c>
      <c r="K3686" s="26">
        <f>VLOOKUP(A3686,[1]FloodArchive!$A$2:$P$6003,14,FALSE)</f>
        <v>1</v>
      </c>
      <c r="L3686" s="23">
        <f>VLOOKUP(A3686,[1]FloodArchive!$A$2:$P$6000,7,FALSE)</f>
        <v>134660.57999999999</v>
      </c>
      <c r="M3686" s="27">
        <f t="shared" si="178"/>
        <v>6.3596894020750083</v>
      </c>
      <c r="N3686" s="23">
        <f>VLOOKUP(A3686,[1]FloodArchive!$A$2:$P$6000,5,FALSE)</f>
        <v>111.681</v>
      </c>
      <c r="O3686" s="23">
        <f>VLOOKUP(A3686,[1]FloodArchive!$A$2:$P$6000,6,FALSE)</f>
        <v>28.152699999999999</v>
      </c>
      <c r="P3686" s="33" t="s">
        <v>6837</v>
      </c>
    </row>
    <row r="3687" spans="1:16" ht="39.950000000000003" customHeight="1" x14ac:dyDescent="0.2">
      <c r="A3687" s="138">
        <f t="shared" si="179"/>
        <v>529</v>
      </c>
      <c r="B3687" s="21" t="str">
        <f>VLOOKUP(A3687,[1]FloodArchive!$A$2:$N$6000,3,FALSE)</f>
        <v>China</v>
      </c>
      <c r="C3687" s="22" t="s">
        <v>6838</v>
      </c>
      <c r="D3687" s="24">
        <f>VLOOKUP(A3687,[1]FloodArchive!$A$2:$P$6000,8,FALSE)</f>
        <v>33420</v>
      </c>
      <c r="E3687" s="24">
        <f>VLOOKUP(A3687,[1]FloodArchive!$A$2:$P$6000,9,FALSE)</f>
        <v>33428</v>
      </c>
      <c r="F3687" s="25">
        <f t="shared" si="177"/>
        <v>9</v>
      </c>
      <c r="G3687" s="23">
        <f>VLOOKUP(A3687,[1]FloodArchive!$A$2:$P$6000,11,FALSE)</f>
        <v>0</v>
      </c>
      <c r="H3687" s="23">
        <f>VLOOKUP(A3687,[1]FloodArchive!$A$2:$P$6000,12,FALSE)</f>
        <v>0</v>
      </c>
      <c r="I3687" s="36">
        <v>300000000</v>
      </c>
      <c r="J3687" s="23" t="str">
        <f>VLOOKUP(A3687,[1]FloodArchive!$A$2:$P$6000,13,FALSE)</f>
        <v>Heavy rain</v>
      </c>
      <c r="K3687" s="26">
        <f>VLOOKUP(A3687,[1]FloodArchive!$A$2:$P$6003,14,FALSE)</f>
        <v>1</v>
      </c>
      <c r="L3687" s="23">
        <f>VLOOKUP(A3687,[1]FloodArchive!$A$2:$P$6000,7,FALSE)</f>
        <v>32703.63</v>
      </c>
      <c r="M3687" s="27">
        <f t="shared" si="178"/>
        <v>5.46883847009574</v>
      </c>
      <c r="N3687" s="23">
        <f>VLOOKUP(A3687,[1]FloodArchive!$A$2:$P$6000,5,FALSE)</f>
        <v>120.241</v>
      </c>
      <c r="O3687" s="23">
        <f>VLOOKUP(A3687,[1]FloodArchive!$A$2:$P$6000,6,FALSE)</f>
        <v>30.181799999999999</v>
      </c>
      <c r="P3687" s="33"/>
    </row>
    <row r="3688" spans="1:16" ht="39.950000000000003" customHeight="1" x14ac:dyDescent="0.2">
      <c r="A3688" s="138">
        <f t="shared" si="179"/>
        <v>528</v>
      </c>
      <c r="B3688" s="21" t="str">
        <f>VLOOKUP(A3688,[1]FloodArchive!$A$2:$N$6000,3,FALSE)</f>
        <v>China</v>
      </c>
      <c r="C3688" s="22" t="s">
        <v>6839</v>
      </c>
      <c r="D3688" s="24">
        <f>VLOOKUP(A3688,[1]FloodArchive!$A$2:$P$6000,8,FALSE)</f>
        <v>33420</v>
      </c>
      <c r="E3688" s="24">
        <f>VLOOKUP(A3688,[1]FloodArchive!$A$2:$P$6000,9,FALSE)</f>
        <v>33437</v>
      </c>
      <c r="F3688" s="25">
        <f t="shared" si="177"/>
        <v>18</v>
      </c>
      <c r="G3688" s="23">
        <f>VLOOKUP(A3688,[1]FloodArchive!$A$2:$P$6000,11,FALSE)</f>
        <v>750</v>
      </c>
      <c r="H3688" s="23">
        <f>VLOOKUP(A3688,[1]FloodArchive!$A$2:$P$6000,12,FALSE)</f>
        <v>615000</v>
      </c>
      <c r="I3688" s="36">
        <v>3000000000</v>
      </c>
      <c r="J3688" s="23" t="str">
        <f>VLOOKUP(A3688,[1]FloodArchive!$A$2:$P$6000,13,FALSE)</f>
        <v>Heavy rain</v>
      </c>
      <c r="K3688" s="26">
        <f>VLOOKUP(A3688,[1]FloodArchive!$A$2:$P$6003,14,FALSE)</f>
        <v>1</v>
      </c>
      <c r="L3688" s="23">
        <f>VLOOKUP(A3688,[1]FloodArchive!$A$2:$P$6000,7,FALSE)</f>
        <v>589049.52</v>
      </c>
      <c r="M3688" s="27">
        <f t="shared" si="178"/>
        <v>7.0254243115351072</v>
      </c>
      <c r="N3688" s="23">
        <f>VLOOKUP(A3688,[1]FloodArchive!$A$2:$P$6000,5,FALSE)</f>
        <v>106.342</v>
      </c>
      <c r="O3688" s="23">
        <f>VLOOKUP(A3688,[1]FloodArchive!$A$2:$P$6000,6,FALSE)</f>
        <v>29.148099999999999</v>
      </c>
      <c r="P3688" s="33" t="s">
        <v>6840</v>
      </c>
    </row>
    <row r="3689" spans="1:16" ht="39.950000000000003" customHeight="1" x14ac:dyDescent="0.2">
      <c r="A3689" s="138">
        <f t="shared" si="179"/>
        <v>527</v>
      </c>
      <c r="B3689" s="21" t="str">
        <f>VLOOKUP(A3689,[1]FloodArchive!$A$2:$N$6000,3,FALSE)</f>
        <v>South Africa</v>
      </c>
      <c r="C3689" s="22" t="s">
        <v>6841</v>
      </c>
      <c r="D3689" s="24">
        <f>VLOOKUP(A3689,[1]FloodArchive!$A$2:$P$6000,8,FALSE)</f>
        <v>33413</v>
      </c>
      <c r="E3689" s="24">
        <f>VLOOKUP(A3689,[1]FloodArchive!$A$2:$P$6000,9,FALSE)</f>
        <v>33414</v>
      </c>
      <c r="F3689" s="25">
        <f t="shared" si="177"/>
        <v>2</v>
      </c>
      <c r="G3689" s="23">
        <f>VLOOKUP(A3689,[1]FloodArchive!$A$2:$P$6000,11,FALSE)</f>
        <v>0</v>
      </c>
      <c r="H3689" s="23">
        <f>VLOOKUP(A3689,[1]FloodArchive!$A$2:$P$6000,12,FALSE)</f>
        <v>0</v>
      </c>
      <c r="I3689" s="36"/>
      <c r="J3689" s="23" t="str">
        <f>VLOOKUP(A3689,[1]FloodArchive!$A$2:$P$6000,13,FALSE)</f>
        <v>Heavy rain</v>
      </c>
      <c r="K3689" s="26">
        <f>VLOOKUP(A3689,[1]FloodArchive!$A$2:$P$6003,14,FALSE)</f>
        <v>1</v>
      </c>
      <c r="L3689" s="23">
        <f>VLOOKUP(A3689,[1]FloodArchive!$A$2:$P$6000,7,FALSE)</f>
        <v>5701.98</v>
      </c>
      <c r="M3689" s="27">
        <f t="shared" si="178"/>
        <v>4.0570556853289563</v>
      </c>
      <c r="N3689" s="23">
        <f>VLOOKUP(A3689,[1]FloodArchive!$A$2:$P$6000,5,FALSE)</f>
        <v>18.816099999999999</v>
      </c>
      <c r="O3689" s="23">
        <f>VLOOKUP(A3689,[1]FloodArchive!$A$2:$P$6000,6,FALSE)</f>
        <v>-33.930599999999998</v>
      </c>
      <c r="P3689" s="33"/>
    </row>
    <row r="3690" spans="1:16" ht="39.950000000000003" customHeight="1" x14ac:dyDescent="0.2">
      <c r="A3690" s="138">
        <f t="shared" si="179"/>
        <v>526</v>
      </c>
      <c r="B3690" s="21" t="str">
        <f>VLOOKUP(A3690,[1]FloodArchive!$A$2:$N$6000,3,FALSE)</f>
        <v>Chile</v>
      </c>
      <c r="C3690" s="22" t="s">
        <v>6842</v>
      </c>
      <c r="D3690" s="24">
        <f>VLOOKUP(A3690,[1]FloodArchive!$A$2:$P$6000,8,FALSE)</f>
        <v>33407</v>
      </c>
      <c r="E3690" s="24">
        <f>VLOOKUP(A3690,[1]FloodArchive!$A$2:$P$6000,9,FALSE)</f>
        <v>33408</v>
      </c>
      <c r="F3690" s="25">
        <f t="shared" si="177"/>
        <v>2</v>
      </c>
      <c r="G3690" s="23">
        <f>VLOOKUP(A3690,[1]FloodArchive!$A$2:$P$6000,11,FALSE)</f>
        <v>120</v>
      </c>
      <c r="H3690" s="23">
        <f>VLOOKUP(A3690,[1]FloodArchive!$A$2:$P$6000,12,FALSE)</f>
        <v>30000</v>
      </c>
      <c r="I3690" s="36">
        <v>6000000</v>
      </c>
      <c r="J3690" s="23" t="str">
        <f>VLOOKUP(A3690,[1]FloodArchive!$A$2:$P$6000,13,FALSE)</f>
        <v>Torrential rain</v>
      </c>
      <c r="K3690" s="26">
        <f>VLOOKUP(A3690,[1]FloodArchive!$A$2:$P$6003,14,FALSE)</f>
        <v>1</v>
      </c>
      <c r="L3690" s="23">
        <f>VLOOKUP(A3690,[1]FloodArchive!$A$2:$P$6000,7,FALSE)</f>
        <v>15852.58</v>
      </c>
      <c r="M3690" s="27">
        <f t="shared" si="178"/>
        <v>4.5011299491943815</v>
      </c>
      <c r="N3690" s="23">
        <f>VLOOKUP(A3690,[1]FloodArchive!$A$2:$P$6000,5,FALSE)</f>
        <v>-69.905900000000003</v>
      </c>
      <c r="O3690" s="23">
        <f>VLOOKUP(A3690,[1]FloodArchive!$A$2:$P$6000,6,FALSE)</f>
        <v>-23.4864</v>
      </c>
      <c r="P3690" s="33" t="s">
        <v>6843</v>
      </c>
    </row>
    <row r="3691" spans="1:16" ht="39.950000000000003" customHeight="1" x14ac:dyDescent="0.2">
      <c r="A3691" s="138">
        <f t="shared" si="179"/>
        <v>525</v>
      </c>
      <c r="B3691" s="21" t="str">
        <f>VLOOKUP(A3691,[1]FloodArchive!$A$2:$N$6000,3,FALSE)</f>
        <v>Bangladesh</v>
      </c>
      <c r="C3691" s="22" t="s">
        <v>6844</v>
      </c>
      <c r="D3691" s="24">
        <f>VLOOKUP(A3691,[1]FloodArchive!$A$2:$P$6000,8,FALSE)</f>
        <v>33406</v>
      </c>
      <c r="E3691" s="24">
        <f>VLOOKUP(A3691,[1]FloodArchive!$A$2:$P$6000,9,FALSE)</f>
        <v>33416</v>
      </c>
      <c r="F3691" s="25">
        <f t="shared" ref="F3691:F3754" si="180">E3691-D3691+1</f>
        <v>11</v>
      </c>
      <c r="G3691" s="23">
        <f>VLOOKUP(A3691,[1]FloodArchive!$A$2:$P$6000,11,FALSE)</f>
        <v>0</v>
      </c>
      <c r="H3691" s="23">
        <f>VLOOKUP(A3691,[1]FloodArchive!$A$2:$P$6000,12,FALSE)</f>
        <v>160000</v>
      </c>
      <c r="I3691" s="36"/>
      <c r="J3691" s="23" t="str">
        <f>VLOOKUP(A3691,[1]FloodArchive!$A$2:$P$6000,13,FALSE)</f>
        <v>Monsoonal rain</v>
      </c>
      <c r="K3691" s="26">
        <f>VLOOKUP(A3691,[1]FloodArchive!$A$2:$P$6003,14,FALSE)</f>
        <v>1</v>
      </c>
      <c r="L3691" s="23">
        <f>VLOOKUP(A3691,[1]FloodArchive!$A$2:$P$6000,7,FALSE)</f>
        <v>30042.91</v>
      </c>
      <c r="M3691" s="27">
        <f t="shared" si="178"/>
        <v>5.5191346819235703</v>
      </c>
      <c r="N3691" s="23">
        <f>VLOOKUP(A3691,[1]FloodArchive!$A$2:$P$6000,5,FALSE)</f>
        <v>91.397199999999998</v>
      </c>
      <c r="O3691" s="23">
        <f>VLOOKUP(A3691,[1]FloodArchive!$A$2:$P$6000,6,FALSE)</f>
        <v>22.945900000000002</v>
      </c>
      <c r="P3691" s="33"/>
    </row>
    <row r="3692" spans="1:16" ht="39.950000000000003" customHeight="1" x14ac:dyDescent="0.2">
      <c r="A3692" s="138">
        <f t="shared" si="179"/>
        <v>524</v>
      </c>
      <c r="B3692" s="21" t="str">
        <f>VLOOKUP(A3692,[1]FloodArchive!$A$2:$N$6000,3,FALSE)</f>
        <v>China</v>
      </c>
      <c r="C3692" s="22" t="s">
        <v>6845</v>
      </c>
      <c r="D3692" s="24">
        <f>VLOOKUP(A3692,[1]FloodArchive!$A$2:$P$6000,8,FALSE)</f>
        <v>33401</v>
      </c>
      <c r="E3692" s="24">
        <f>VLOOKUP(A3692,[1]FloodArchive!$A$2:$P$6000,9,FALSE)</f>
        <v>33403</v>
      </c>
      <c r="F3692" s="25">
        <f t="shared" si="180"/>
        <v>3</v>
      </c>
      <c r="G3692" s="23">
        <f>VLOOKUP(A3692,[1]FloodArchive!$A$2:$P$6000,11,FALSE)</f>
        <v>22</v>
      </c>
      <c r="H3692" s="23">
        <f>VLOOKUP(A3692,[1]FloodArchive!$A$2:$P$6000,12,FALSE)</f>
        <v>4000</v>
      </c>
      <c r="I3692" s="36">
        <v>2000000</v>
      </c>
      <c r="J3692" s="23" t="str">
        <f>VLOOKUP(A3692,[1]FloodArchive!$A$2:$P$6000,13,FALSE)</f>
        <v>Heavy rain</v>
      </c>
      <c r="K3692" s="26">
        <f>VLOOKUP(A3692,[1]FloodArchive!$A$2:$P$6003,14,FALSE)</f>
        <v>2</v>
      </c>
      <c r="L3692" s="23">
        <f>VLOOKUP(A3692,[1]FloodArchive!$A$2:$P$6000,7,FALSE)</f>
        <v>19050.23</v>
      </c>
      <c r="M3692" s="27">
        <f t="shared" si="178"/>
        <v>5.0580514738140661</v>
      </c>
      <c r="N3692" s="23">
        <f>VLOOKUP(A3692,[1]FloodArchive!$A$2:$P$6000,5,FALSE)</f>
        <v>116.43600000000001</v>
      </c>
      <c r="O3692" s="23">
        <f>VLOOKUP(A3692,[1]FloodArchive!$A$2:$P$6000,6,FALSE)</f>
        <v>40.212499999999999</v>
      </c>
      <c r="P3692" s="33" t="s">
        <v>6846</v>
      </c>
    </row>
    <row r="3693" spans="1:16" ht="39.950000000000003" customHeight="1" x14ac:dyDescent="0.2">
      <c r="A3693" s="138">
        <f t="shared" si="179"/>
        <v>523</v>
      </c>
      <c r="B3693" s="21" t="str">
        <f>VLOOKUP(A3693,[1]FloodArchive!$A$2:$N$6000,3,FALSE)</f>
        <v>Pakistan</v>
      </c>
      <c r="C3693" s="22" t="s">
        <v>6847</v>
      </c>
      <c r="D3693" s="24">
        <f>VLOOKUP(A3693,[1]FloodArchive!$A$2:$P$6000,8,FALSE)</f>
        <v>33400</v>
      </c>
      <c r="E3693" s="24">
        <f>VLOOKUP(A3693,[1]FloodArchive!$A$2:$P$6000,9,FALSE)</f>
        <v>33401</v>
      </c>
      <c r="F3693" s="25">
        <f t="shared" si="180"/>
        <v>2</v>
      </c>
      <c r="G3693" s="23">
        <f>VLOOKUP(A3693,[1]FloodArchive!$A$2:$P$6000,11,FALSE)</f>
        <v>39</v>
      </c>
      <c r="H3693" s="23">
        <f>VLOOKUP(A3693,[1]FloodArchive!$A$2:$P$6000,12,FALSE)</f>
        <v>2400</v>
      </c>
      <c r="I3693" s="36"/>
      <c r="J3693" s="23" t="str">
        <f>VLOOKUP(A3693,[1]FloodArchive!$A$2:$P$6000,13,FALSE)</f>
        <v>Heavy rain</v>
      </c>
      <c r="K3693" s="26">
        <f>VLOOKUP(A3693,[1]FloodArchive!$A$2:$P$6003,14,FALSE)</f>
        <v>1</v>
      </c>
      <c r="L3693" s="23">
        <f>VLOOKUP(A3693,[1]FloodArchive!$A$2:$P$6000,7,FALSE)</f>
        <v>79582</v>
      </c>
      <c r="M3693" s="27">
        <f t="shared" si="178"/>
        <v>5.2018448450012338</v>
      </c>
      <c r="N3693" s="23">
        <f>VLOOKUP(A3693,[1]FloodArchive!$A$2:$P$6000,5,FALSE)</f>
        <v>72.132099999999994</v>
      </c>
      <c r="O3693" s="23">
        <f>VLOOKUP(A3693,[1]FloodArchive!$A$2:$P$6000,6,FALSE)</f>
        <v>34.0792</v>
      </c>
      <c r="P3693" s="33" t="s">
        <v>6848</v>
      </c>
    </row>
    <row r="3694" spans="1:16" ht="39.950000000000003" customHeight="1" x14ac:dyDescent="0.2">
      <c r="A3694" s="138">
        <f t="shared" si="179"/>
        <v>522</v>
      </c>
      <c r="B3694" s="21" t="str">
        <f>VLOOKUP(A3694,[1]FloodArchive!$A$2:$N$6000,3,FALSE)</f>
        <v>USA</v>
      </c>
      <c r="C3694" s="22" t="s">
        <v>6849</v>
      </c>
      <c r="D3694" s="24">
        <f>VLOOKUP(A3694,[1]FloodArchive!$A$2:$P$6000,8,FALSE)</f>
        <v>33400</v>
      </c>
      <c r="E3694" s="24">
        <f>VLOOKUP(A3694,[1]FloodArchive!$A$2:$P$6000,9,FALSE)</f>
        <v>33401</v>
      </c>
      <c r="F3694" s="25">
        <f t="shared" si="180"/>
        <v>2</v>
      </c>
      <c r="G3694" s="23">
        <f>VLOOKUP(A3694,[1]FloodArchive!$A$2:$P$6000,11,FALSE)</f>
        <v>2</v>
      </c>
      <c r="H3694" s="23">
        <f>VLOOKUP(A3694,[1]FloodArchive!$A$2:$P$6000,12,FALSE)</f>
        <v>0</v>
      </c>
      <c r="I3694" s="36"/>
      <c r="J3694" s="23" t="str">
        <f>VLOOKUP(A3694,[1]FloodArchive!$A$2:$P$6000,13,FALSE)</f>
        <v>Torrential rain</v>
      </c>
      <c r="K3694" s="26">
        <f>VLOOKUP(A3694,[1]FloodArchive!$A$2:$P$6003,14,FALSE)</f>
        <v>1</v>
      </c>
      <c r="L3694" s="23">
        <f>VLOOKUP(A3694,[1]FloodArchive!$A$2:$P$6000,7,FALSE)</f>
        <v>78319.429999999993</v>
      </c>
      <c r="M3694" s="27">
        <f t="shared" si="178"/>
        <v>5.1948995137241862</v>
      </c>
      <c r="N3694" s="23">
        <f>VLOOKUP(A3694,[1]FloodArchive!$A$2:$P$6000,5,FALSE)</f>
        <v>-92.340999999999994</v>
      </c>
      <c r="O3694" s="23">
        <f>VLOOKUP(A3694,[1]FloodArchive!$A$2:$P$6000,6,FALSE)</f>
        <v>31.161899999999999</v>
      </c>
      <c r="P3694" s="33"/>
    </row>
    <row r="3695" spans="1:16" ht="39.950000000000003" customHeight="1" x14ac:dyDescent="0.2">
      <c r="A3695" s="138">
        <f t="shared" si="179"/>
        <v>521</v>
      </c>
      <c r="B3695" s="21" t="str">
        <f>VLOOKUP(A3695,[1]FloodArchive!$A$2:$N$6000,3,FALSE)</f>
        <v>India</v>
      </c>
      <c r="C3695" s="22" t="s">
        <v>6850</v>
      </c>
      <c r="D3695" s="24">
        <f>VLOOKUP(A3695,[1]FloodArchive!$A$2:$P$6000,8,FALSE)</f>
        <v>33399</v>
      </c>
      <c r="E3695" s="24">
        <f>VLOOKUP(A3695,[1]FloodArchive!$A$2:$P$6000,9,FALSE)</f>
        <v>33401</v>
      </c>
      <c r="F3695" s="25">
        <f t="shared" si="180"/>
        <v>3</v>
      </c>
      <c r="G3695" s="23">
        <f>VLOOKUP(A3695,[1]FloodArchive!$A$2:$P$6000,11,FALSE)</f>
        <v>72</v>
      </c>
      <c r="H3695" s="23">
        <f>VLOOKUP(A3695,[1]FloodArchive!$A$2:$P$6000,12,FALSE)</f>
        <v>300000</v>
      </c>
      <c r="I3695" s="36">
        <v>100000000</v>
      </c>
      <c r="J3695" s="23" t="str">
        <f>VLOOKUP(A3695,[1]FloodArchive!$A$2:$P$6000,13,FALSE)</f>
        <v>Monsoonal rain</v>
      </c>
      <c r="K3695" s="26">
        <f>VLOOKUP(A3695,[1]FloodArchive!$A$2:$P$6003,14,FALSE)</f>
        <v>2</v>
      </c>
      <c r="L3695" s="23">
        <f>VLOOKUP(A3695,[1]FloodArchive!$A$2:$P$6000,7,FALSE)</f>
        <v>491361.5</v>
      </c>
      <c r="M3695" s="27">
        <f t="shared" si="178"/>
        <v>6.4695523752737651</v>
      </c>
      <c r="N3695" s="23">
        <f>VLOOKUP(A3695,[1]FloodArchive!$A$2:$P$6000,5,FALSE)</f>
        <v>73.732399999999998</v>
      </c>
      <c r="O3695" s="23">
        <f>VLOOKUP(A3695,[1]FloodArchive!$A$2:$P$6000,6,FALSE)</f>
        <v>15.733000000000001</v>
      </c>
      <c r="P3695" s="33" t="s">
        <v>6851</v>
      </c>
    </row>
    <row r="3696" spans="1:16" ht="39.950000000000003" customHeight="1" x14ac:dyDescent="0.2">
      <c r="A3696" s="138">
        <f t="shared" si="179"/>
        <v>520</v>
      </c>
      <c r="B3696" s="21" t="str">
        <f>VLOOKUP(A3696,[1]FloodArchive!$A$2:$N$6000,3,FALSE)</f>
        <v>Indonesia</v>
      </c>
      <c r="C3696" s="22" t="s">
        <v>6852</v>
      </c>
      <c r="D3696" s="24">
        <f>VLOOKUP(A3696,[1]FloodArchive!$A$2:$P$6000,8,FALSE)</f>
        <v>33398</v>
      </c>
      <c r="E3696" s="24">
        <f>VLOOKUP(A3696,[1]FloodArchive!$A$2:$P$6000,9,FALSE)</f>
        <v>33400</v>
      </c>
      <c r="F3696" s="25">
        <f t="shared" si="180"/>
        <v>3</v>
      </c>
      <c r="G3696" s="23">
        <f>VLOOKUP(A3696,[1]FloodArchive!$A$2:$P$6000,11,FALSE)</f>
        <v>73</v>
      </c>
      <c r="H3696" s="23">
        <f>VLOOKUP(A3696,[1]FloodArchive!$A$2:$P$6000,12,FALSE)</f>
        <v>0</v>
      </c>
      <c r="I3696" s="36"/>
      <c r="J3696" s="23" t="str">
        <f>VLOOKUP(A3696,[1]FloodArchive!$A$2:$P$6000,13,FALSE)</f>
        <v>Torrential rain</v>
      </c>
      <c r="K3696" s="26">
        <f>VLOOKUP(A3696,[1]FloodArchive!$A$2:$P$6003,14,FALSE)</f>
        <v>1</v>
      </c>
      <c r="L3696" s="23">
        <f>VLOOKUP(A3696,[1]FloodArchive!$A$2:$P$6000,7,FALSE)</f>
        <v>88238.01</v>
      </c>
      <c r="M3696" s="27">
        <f t="shared" si="178"/>
        <v>5.4227769597754998</v>
      </c>
      <c r="N3696" s="23">
        <f>VLOOKUP(A3696,[1]FloodArchive!$A$2:$P$6000,5,FALSE)</f>
        <v>114.253</v>
      </c>
      <c r="O3696" s="23">
        <f>VLOOKUP(A3696,[1]FloodArchive!$A$2:$P$6000,6,FALSE)</f>
        <v>-1.6868000000000001</v>
      </c>
      <c r="P3696" s="33"/>
    </row>
    <row r="3697" spans="1:16" ht="39.950000000000003" customHeight="1" x14ac:dyDescent="0.2">
      <c r="A3697" s="138">
        <f t="shared" si="179"/>
        <v>519</v>
      </c>
      <c r="B3697" s="21" t="str">
        <f>VLOOKUP(A3697,[1]FloodArchive!$A$2:$N$6000,3,FALSE)</f>
        <v>Colombia</v>
      </c>
      <c r="C3697" s="22" t="s">
        <v>6853</v>
      </c>
      <c r="D3697" s="24">
        <f>VLOOKUP(A3697,[1]FloodArchive!$A$2:$P$6000,8,FALSE)</f>
        <v>33392</v>
      </c>
      <c r="E3697" s="24">
        <f>VLOOKUP(A3697,[1]FloodArchive!$A$2:$P$6000,9,FALSE)</f>
        <v>33396</v>
      </c>
      <c r="F3697" s="25">
        <f t="shared" si="180"/>
        <v>5</v>
      </c>
      <c r="G3697" s="23">
        <f>VLOOKUP(A3697,[1]FloodArchive!$A$2:$P$6000,11,FALSE)</f>
        <v>57</v>
      </c>
      <c r="H3697" s="23">
        <f>VLOOKUP(A3697,[1]FloodArchive!$A$2:$P$6000,12,FALSE)</f>
        <v>239</v>
      </c>
      <c r="I3697" s="36"/>
      <c r="J3697" s="23" t="str">
        <f>VLOOKUP(A3697,[1]FloodArchive!$A$2:$P$6000,13,FALSE)</f>
        <v>Heavy rain</v>
      </c>
      <c r="K3697" s="26">
        <f>VLOOKUP(A3697,[1]FloodArchive!$A$2:$P$6003,14,FALSE)</f>
        <v>1</v>
      </c>
      <c r="L3697" s="23">
        <f>VLOOKUP(A3697,[1]FloodArchive!$A$2:$P$6000,7,FALSE)</f>
        <v>16501.330000000002</v>
      </c>
      <c r="M3697" s="27">
        <f t="shared" ref="M3697:M3760" si="181">LOG(F3697*K3697*L3697)</f>
        <v>4.9164889539064509</v>
      </c>
      <c r="N3697" s="23">
        <f>VLOOKUP(A3697,[1]FloodArchive!$A$2:$P$6000,5,FALSE)</f>
        <v>-76.173199999999994</v>
      </c>
      <c r="O3697" s="23">
        <f>VLOOKUP(A3697,[1]FloodArchive!$A$2:$P$6000,6,FALSE)</f>
        <v>6.7818800000000001</v>
      </c>
      <c r="P3697" s="33"/>
    </row>
    <row r="3698" spans="1:16" ht="39.950000000000003" customHeight="1" x14ac:dyDescent="0.2">
      <c r="A3698" s="138">
        <f t="shared" si="179"/>
        <v>518</v>
      </c>
      <c r="B3698" s="21" t="str">
        <f>VLOOKUP(A3698,[1]FloodArchive!$A$2:$N$6000,3,FALSE)</f>
        <v>Sri Lanka</v>
      </c>
      <c r="C3698" s="22" t="s">
        <v>6854</v>
      </c>
      <c r="D3698" s="24">
        <f>VLOOKUP(A3698,[1]FloodArchive!$A$2:$P$6000,8,FALSE)</f>
        <v>33391</v>
      </c>
      <c r="E3698" s="24">
        <f>VLOOKUP(A3698,[1]FloodArchive!$A$2:$P$6000,9,FALSE)</f>
        <v>33395</v>
      </c>
      <c r="F3698" s="25">
        <f t="shared" si="180"/>
        <v>5</v>
      </c>
      <c r="G3698" s="23">
        <f>VLOOKUP(A3698,[1]FloodArchive!$A$2:$P$6000,11,FALSE)</f>
        <v>31</v>
      </c>
      <c r="H3698" s="23">
        <f>VLOOKUP(A3698,[1]FloodArchive!$A$2:$P$6000,12,FALSE)</f>
        <v>191700</v>
      </c>
      <c r="I3698" s="36"/>
      <c r="J3698" s="23" t="str">
        <f>VLOOKUP(A3698,[1]FloodArchive!$A$2:$P$6000,13,FALSE)</f>
        <v>Monsoonal rain</v>
      </c>
      <c r="K3698" s="26">
        <f>VLOOKUP(A3698,[1]FloodArchive!$A$2:$P$6003,14,FALSE)</f>
        <v>1</v>
      </c>
      <c r="L3698" s="23">
        <f>VLOOKUP(A3698,[1]FloodArchive!$A$2:$P$6000,7,FALSE)</f>
        <v>42642.33</v>
      </c>
      <c r="M3698" s="27">
        <f t="shared" si="181"/>
        <v>5.3288109310885119</v>
      </c>
      <c r="N3698" s="23">
        <f>VLOOKUP(A3698,[1]FloodArchive!$A$2:$P$6000,5,FALSE)</f>
        <v>80.685000000000002</v>
      </c>
      <c r="O3698" s="23">
        <f>VLOOKUP(A3698,[1]FloodArchive!$A$2:$P$6000,6,FALSE)</f>
        <v>7.3025599999999997</v>
      </c>
      <c r="P3698" s="33"/>
    </row>
    <row r="3699" spans="1:16" ht="39.950000000000003" customHeight="1" x14ac:dyDescent="0.2">
      <c r="A3699" s="138">
        <f t="shared" si="179"/>
        <v>517</v>
      </c>
      <c r="B3699" s="21" t="str">
        <f>VLOOKUP(A3699,[1]FloodArchive!$A$2:$N$6000,3,FALSE)</f>
        <v>Algeria</v>
      </c>
      <c r="C3699" s="22" t="s">
        <v>6855</v>
      </c>
      <c r="D3699" s="24">
        <f>VLOOKUP(A3699,[1]FloodArchive!$A$2:$P$6000,8,FALSE)</f>
        <v>33390</v>
      </c>
      <c r="E3699" s="24">
        <f>VLOOKUP(A3699,[1]FloodArchive!$A$2:$P$6000,9,FALSE)</f>
        <v>33393</v>
      </c>
      <c r="F3699" s="25">
        <f t="shared" si="180"/>
        <v>4</v>
      </c>
      <c r="G3699" s="23">
        <f>VLOOKUP(A3699,[1]FloodArchive!$A$2:$P$6000,11,FALSE)</f>
        <v>17</v>
      </c>
      <c r="H3699" s="23">
        <f>VLOOKUP(A3699,[1]FloodArchive!$A$2:$P$6000,12,FALSE)</f>
        <v>1000</v>
      </c>
      <c r="I3699" s="36"/>
      <c r="J3699" s="23" t="str">
        <f>VLOOKUP(A3699,[1]FloodArchive!$A$2:$P$6000,13,FALSE)</f>
        <v>Heavy rain</v>
      </c>
      <c r="K3699" s="26">
        <f>VLOOKUP(A3699,[1]FloodArchive!$A$2:$P$6003,14,FALSE)</f>
        <v>1</v>
      </c>
      <c r="L3699" s="23">
        <f>VLOOKUP(A3699,[1]FloodArchive!$A$2:$P$6000,7,FALSE)</f>
        <v>32284.54</v>
      </c>
      <c r="M3699" s="27">
        <f t="shared" si="181"/>
        <v>5.1110545941532992</v>
      </c>
      <c r="N3699" s="23">
        <f>VLOOKUP(A3699,[1]FloodArchive!$A$2:$P$6000,5,FALSE)</f>
        <v>7.8894500000000001</v>
      </c>
      <c r="O3699" s="23">
        <f>VLOOKUP(A3699,[1]FloodArchive!$A$2:$P$6000,6,FALSE)</f>
        <v>35.158900000000003</v>
      </c>
      <c r="P3699" s="33" t="s">
        <v>6856</v>
      </c>
    </row>
    <row r="3700" spans="1:16" ht="39.950000000000003" customHeight="1" x14ac:dyDescent="0.2">
      <c r="A3700" s="138">
        <f t="shared" si="179"/>
        <v>516</v>
      </c>
      <c r="B3700" s="21" t="str">
        <f>VLOOKUP(A3700,[1]FloodArchive!$A$2:$N$6000,3,FALSE)</f>
        <v>Afghanistan</v>
      </c>
      <c r="C3700" s="22" t="s">
        <v>6857</v>
      </c>
      <c r="D3700" s="24">
        <f>VLOOKUP(A3700,[1]FloodArchive!$A$2:$P$6000,8,FALSE)</f>
        <v>33386</v>
      </c>
      <c r="E3700" s="24">
        <f>VLOOKUP(A3700,[1]FloodArchive!$A$2:$P$6000,9,FALSE)</f>
        <v>33393</v>
      </c>
      <c r="F3700" s="25">
        <f t="shared" si="180"/>
        <v>8</v>
      </c>
      <c r="G3700" s="23">
        <f>VLOOKUP(A3700,[1]FloodArchive!$A$2:$P$6000,11,FALSE)</f>
        <v>0</v>
      </c>
      <c r="H3700" s="23">
        <f>VLOOKUP(A3700,[1]FloodArchive!$A$2:$P$6000,12,FALSE)</f>
        <v>1000</v>
      </c>
      <c r="I3700" s="36"/>
      <c r="J3700" s="23" t="str">
        <f>VLOOKUP(A3700,[1]FloodArchive!$A$2:$P$6000,13,FALSE)</f>
        <v>Heavy rain</v>
      </c>
      <c r="K3700" s="26">
        <f>VLOOKUP(A3700,[1]FloodArchive!$A$2:$P$6003,14,FALSE)</f>
        <v>1</v>
      </c>
      <c r="L3700" s="23">
        <f>VLOOKUP(A3700,[1]FloodArchive!$A$2:$P$6000,7,FALSE)</f>
        <v>24273.77</v>
      </c>
      <c r="M3700" s="27">
        <f t="shared" si="181"/>
        <v>5.2882272195680091</v>
      </c>
      <c r="N3700" s="23">
        <f>VLOOKUP(A3700,[1]FloodArchive!$A$2:$P$6000,5,FALSE)</f>
        <v>66.167199999999994</v>
      </c>
      <c r="O3700" s="23">
        <f>VLOOKUP(A3700,[1]FloodArchive!$A$2:$P$6000,6,FALSE)</f>
        <v>36.184899999999999</v>
      </c>
      <c r="P3700" s="33" t="s">
        <v>6858</v>
      </c>
    </row>
    <row r="3701" spans="1:16" ht="39.950000000000003" customHeight="1" x14ac:dyDescent="0.2">
      <c r="A3701" s="138">
        <f t="shared" si="179"/>
        <v>515</v>
      </c>
      <c r="B3701" s="21" t="str">
        <f>VLOOKUP(A3701,[1]FloodArchive!$A$2:$N$6000,3,FALSE)</f>
        <v>South Korea</v>
      </c>
      <c r="C3701" s="22" t="s">
        <v>6859</v>
      </c>
      <c r="D3701" s="24">
        <f>VLOOKUP(A3701,[1]FloodArchive!$A$2:$P$6000,8,FALSE)</f>
        <v>33383</v>
      </c>
      <c r="E3701" s="24">
        <f>VLOOKUP(A3701,[1]FloodArchive!$A$2:$P$6000,9,FALSE)</f>
        <v>33385</v>
      </c>
      <c r="F3701" s="25">
        <f t="shared" si="180"/>
        <v>3</v>
      </c>
      <c r="G3701" s="23">
        <f>VLOOKUP(A3701,[1]FloodArchive!$A$2:$P$6000,11,FALSE)</f>
        <v>0</v>
      </c>
      <c r="H3701" s="23">
        <f>VLOOKUP(A3701,[1]FloodArchive!$A$2:$P$6000,12,FALSE)</f>
        <v>0</v>
      </c>
      <c r="I3701" s="36">
        <v>152000</v>
      </c>
      <c r="J3701" s="23" t="str">
        <f>VLOOKUP(A3701,[1]FloodArchive!$A$2:$P$6000,13,FALSE)</f>
        <v>Heavy rain</v>
      </c>
      <c r="K3701" s="26">
        <f>VLOOKUP(A3701,[1]FloodArchive!$A$2:$P$6003,14,FALSE)</f>
        <v>1</v>
      </c>
      <c r="L3701" s="23">
        <f>VLOOKUP(A3701,[1]FloodArchive!$A$2:$P$6000,7,FALSE)</f>
        <v>15994.5</v>
      </c>
      <c r="M3701" s="27">
        <f t="shared" si="181"/>
        <v>4.6810919229825512</v>
      </c>
      <c r="N3701" s="23">
        <f>VLOOKUP(A3701,[1]FloodArchive!$A$2:$P$6000,5,FALSE)</f>
        <v>127.408</v>
      </c>
      <c r="O3701" s="23">
        <f>VLOOKUP(A3701,[1]FloodArchive!$A$2:$P$6000,6,FALSE)</f>
        <v>36.590699999999998</v>
      </c>
      <c r="P3701" s="33" t="s">
        <v>6860</v>
      </c>
    </row>
    <row r="3702" spans="1:16" ht="39.950000000000003" customHeight="1" x14ac:dyDescent="0.2">
      <c r="A3702" s="138">
        <f t="shared" si="179"/>
        <v>514</v>
      </c>
      <c r="B3702" s="21" t="str">
        <f>VLOOKUP(A3702,[1]FloodArchive!$A$2:$N$6000,3,FALSE)</f>
        <v>Jamaica</v>
      </c>
      <c r="C3702" s="22" t="s">
        <v>6861</v>
      </c>
      <c r="D3702" s="24">
        <f>VLOOKUP(A3702,[1]FloodArchive!$A$2:$P$6000,8,FALSE)</f>
        <v>33379</v>
      </c>
      <c r="E3702" s="24">
        <f>VLOOKUP(A3702,[1]FloodArchive!$A$2:$P$6000,9,FALSE)</f>
        <v>33381</v>
      </c>
      <c r="F3702" s="25">
        <f t="shared" si="180"/>
        <v>3</v>
      </c>
      <c r="G3702" s="23">
        <f>VLOOKUP(A3702,[1]FloodArchive!$A$2:$P$6000,11,FALSE)</f>
        <v>15</v>
      </c>
      <c r="H3702" s="23">
        <f>VLOOKUP(A3702,[1]FloodArchive!$A$2:$P$6000,12,FALSE)</f>
        <v>320000</v>
      </c>
      <c r="I3702" s="36">
        <v>32000000</v>
      </c>
      <c r="J3702" s="23" t="str">
        <f>VLOOKUP(A3702,[1]FloodArchive!$A$2:$P$6000,13,FALSE)</f>
        <v>Torrential rain</v>
      </c>
      <c r="K3702" s="26">
        <f>VLOOKUP(A3702,[1]FloodArchive!$A$2:$P$6003,14,FALSE)</f>
        <v>1</v>
      </c>
      <c r="L3702" s="23">
        <f>VLOOKUP(A3702,[1]FloodArchive!$A$2:$P$6000,7,FALSE)</f>
        <v>7557.24</v>
      </c>
      <c r="M3702" s="27">
        <f t="shared" si="181"/>
        <v>4.355484469318089</v>
      </c>
      <c r="N3702" s="23">
        <f>VLOOKUP(A3702,[1]FloodArchive!$A$2:$P$6000,5,FALSE)</f>
        <v>-77.296899999999994</v>
      </c>
      <c r="O3702" s="23">
        <f>VLOOKUP(A3702,[1]FloodArchive!$A$2:$P$6000,6,FALSE)</f>
        <v>18.133400000000002</v>
      </c>
      <c r="P3702" s="33"/>
    </row>
    <row r="3703" spans="1:16" ht="39.950000000000003" customHeight="1" x14ac:dyDescent="0.2">
      <c r="A3703" s="138">
        <f t="shared" si="179"/>
        <v>513</v>
      </c>
      <c r="B3703" s="21" t="str">
        <f>VLOOKUP(A3703,[1]FloodArchive!$A$2:$N$6000,3,FALSE)</f>
        <v>China</v>
      </c>
      <c r="C3703" s="22" t="s">
        <v>6862</v>
      </c>
      <c r="D3703" s="24">
        <f>VLOOKUP(A3703,[1]FloodArchive!$A$2:$P$6000,8,FALSE)</f>
        <v>33376</v>
      </c>
      <c r="E3703" s="24">
        <f>VLOOKUP(A3703,[1]FloodArchive!$A$2:$P$6000,9,FALSE)</f>
        <v>33404</v>
      </c>
      <c r="F3703" s="25">
        <f t="shared" si="180"/>
        <v>29</v>
      </c>
      <c r="G3703" s="23">
        <f>VLOOKUP(A3703,[1]FloodArchive!$A$2:$P$6000,11,FALSE)</f>
        <v>400</v>
      </c>
      <c r="H3703" s="23">
        <f>VLOOKUP(A3703,[1]FloodArchive!$A$2:$P$6000,12,FALSE)</f>
        <v>600000</v>
      </c>
      <c r="I3703" s="36">
        <v>75000000000</v>
      </c>
      <c r="J3703" s="23" t="str">
        <f>VLOOKUP(A3703,[1]FloodArchive!$A$2:$P$6000,13,FALSE)</f>
        <v>Heavy rain</v>
      </c>
      <c r="K3703" s="26">
        <f>VLOOKUP(A3703,[1]FloodArchive!$A$2:$P$6003,14,FALSE)</f>
        <v>2</v>
      </c>
      <c r="L3703" s="23">
        <f>VLOOKUP(A3703,[1]FloodArchive!$A$2:$P$6000,7,FALSE)</f>
        <v>1682864.93</v>
      </c>
      <c r="M3703" s="27">
        <f t="shared" si="181"/>
        <v>7.9894772536209375</v>
      </c>
      <c r="N3703" s="23">
        <f>VLOOKUP(A3703,[1]FloodArchive!$A$2:$P$6000,5,FALSE)</f>
        <v>110.256</v>
      </c>
      <c r="O3703" s="23">
        <f>VLOOKUP(A3703,[1]FloodArchive!$A$2:$P$6000,6,FALSE)</f>
        <v>28.7346</v>
      </c>
      <c r="P3703" s="33" t="s">
        <v>6863</v>
      </c>
    </row>
    <row r="3704" spans="1:16" ht="39.950000000000003" customHeight="1" x14ac:dyDescent="0.2">
      <c r="A3704" s="138">
        <f t="shared" si="179"/>
        <v>512</v>
      </c>
      <c r="B3704" s="21" t="str">
        <f>VLOOKUP(A3704,[1]FloodArchive!$A$2:$N$6000,3,FALSE)</f>
        <v>Turkey</v>
      </c>
      <c r="C3704" s="22" t="s">
        <v>6864</v>
      </c>
      <c r="D3704" s="24">
        <f>VLOOKUP(A3704,[1]FloodArchive!$A$2:$P$6000,8,FALSE)</f>
        <v>33374</v>
      </c>
      <c r="E3704" s="24">
        <f>VLOOKUP(A3704,[1]FloodArchive!$A$2:$P$6000,9,FALSE)</f>
        <v>33375</v>
      </c>
      <c r="F3704" s="25">
        <f t="shared" si="180"/>
        <v>2</v>
      </c>
      <c r="G3704" s="23">
        <f>VLOOKUP(A3704,[1]FloodArchive!$A$2:$P$6000,11,FALSE)</f>
        <v>42</v>
      </c>
      <c r="H3704" s="23">
        <f>VLOOKUP(A3704,[1]FloodArchive!$A$2:$P$6000,12,FALSE)</f>
        <v>500</v>
      </c>
      <c r="I3704" s="36">
        <v>25000000</v>
      </c>
      <c r="J3704" s="23" t="str">
        <f>VLOOKUP(A3704,[1]FloodArchive!$A$2:$P$6000,13,FALSE)</f>
        <v>Torrential rain</v>
      </c>
      <c r="K3704" s="26">
        <f>VLOOKUP(A3704,[1]FloodArchive!$A$2:$P$6003,14,FALSE)</f>
        <v>1</v>
      </c>
      <c r="L3704" s="23">
        <f>VLOOKUP(A3704,[1]FloodArchive!$A$2:$P$6000,7,FALSE)</f>
        <v>40174.86</v>
      </c>
      <c r="M3704" s="27">
        <f t="shared" si="181"/>
        <v>4.9049843676872067</v>
      </c>
      <c r="N3704" s="23">
        <f>VLOOKUP(A3704,[1]FloodArchive!$A$2:$P$6000,5,FALSE)</f>
        <v>39.275700000000001</v>
      </c>
      <c r="O3704" s="23">
        <f>VLOOKUP(A3704,[1]FloodArchive!$A$2:$P$6000,6,FALSE)</f>
        <v>38.4514</v>
      </c>
      <c r="P3704" s="33" t="s">
        <v>6865</v>
      </c>
    </row>
    <row r="3705" spans="1:16" ht="39.950000000000003" customHeight="1" x14ac:dyDescent="0.2">
      <c r="A3705" s="138">
        <f t="shared" si="179"/>
        <v>511</v>
      </c>
      <c r="B3705" s="21" t="str">
        <f>VLOOKUP(A3705,[1]FloodArchive!$A$2:$N$6000,3,FALSE)</f>
        <v>Bangladesh</v>
      </c>
      <c r="C3705" s="22" t="s">
        <v>6287</v>
      </c>
      <c r="D3705" s="24">
        <f>VLOOKUP(A3705,[1]FloodArchive!$A$2:$P$6000,8,FALSE)</f>
        <v>33372</v>
      </c>
      <c r="E3705" s="24">
        <f>VLOOKUP(A3705,[1]FloodArchive!$A$2:$P$6000,9,FALSE)</f>
        <v>33389</v>
      </c>
      <c r="F3705" s="25">
        <f t="shared" si="180"/>
        <v>18</v>
      </c>
      <c r="G3705" s="23">
        <f>VLOOKUP(A3705,[1]FloodArchive!$A$2:$P$6000,11,FALSE)</f>
        <v>100</v>
      </c>
      <c r="H3705" s="23">
        <f>VLOOKUP(A3705,[1]FloodArchive!$A$2:$P$6000,12,FALSE)</f>
        <v>1000000</v>
      </c>
      <c r="I3705" s="36"/>
      <c r="J3705" s="23" t="str">
        <f>VLOOKUP(A3705,[1]FloodArchive!$A$2:$P$6000,13,FALSE)</f>
        <v>Heavy rain</v>
      </c>
      <c r="K3705" s="26">
        <f>VLOOKUP(A3705,[1]FloodArchive!$A$2:$P$6003,14,FALSE)</f>
        <v>1</v>
      </c>
      <c r="L3705" s="23">
        <f>VLOOKUP(A3705,[1]FloodArchive!$A$2:$P$6000,7,FALSE)</f>
        <v>17480.05</v>
      </c>
      <c r="M3705" s="27">
        <f t="shared" si="181"/>
        <v>5.4978151756610174</v>
      </c>
      <c r="N3705" s="23">
        <f>VLOOKUP(A3705,[1]FloodArchive!$A$2:$P$6000,5,FALSE)</f>
        <v>91.527299999999997</v>
      </c>
      <c r="O3705" s="23">
        <f>VLOOKUP(A3705,[1]FloodArchive!$A$2:$P$6000,6,FALSE)</f>
        <v>24.622800000000002</v>
      </c>
      <c r="P3705" s="33"/>
    </row>
    <row r="3706" spans="1:16" ht="39.950000000000003" customHeight="1" x14ac:dyDescent="0.2">
      <c r="A3706" s="138">
        <f t="shared" si="179"/>
        <v>510</v>
      </c>
      <c r="B3706" s="21" t="str">
        <f>VLOOKUP(A3706,[1]FloodArchive!$A$2:$N$6000,3,FALSE)</f>
        <v>India</v>
      </c>
      <c r="C3706" s="22" t="s">
        <v>6866</v>
      </c>
      <c r="D3706" s="24">
        <f>VLOOKUP(A3706,[1]FloodArchive!$A$2:$P$6000,8,FALSE)</f>
        <v>33365</v>
      </c>
      <c r="E3706" s="24">
        <f>VLOOKUP(A3706,[1]FloodArchive!$A$2:$P$6000,9,FALSE)</f>
        <v>33369</v>
      </c>
      <c r="F3706" s="25">
        <f t="shared" si="180"/>
        <v>5</v>
      </c>
      <c r="G3706" s="23">
        <f>VLOOKUP(A3706,[1]FloodArchive!$A$2:$P$6000,11,FALSE)</f>
        <v>13</v>
      </c>
      <c r="H3706" s="23">
        <f>VLOOKUP(A3706,[1]FloodArchive!$A$2:$P$6000,12,FALSE)</f>
        <v>25000</v>
      </c>
      <c r="I3706" s="36"/>
      <c r="J3706" s="23" t="str">
        <f>VLOOKUP(A3706,[1]FloodArchive!$A$2:$P$6000,13,FALSE)</f>
        <v>Tropical cyclone</v>
      </c>
      <c r="K3706" s="26">
        <f>VLOOKUP(A3706,[1]FloodArchive!$A$2:$P$6003,14,FALSE)</f>
        <v>1</v>
      </c>
      <c r="L3706" s="23">
        <f>VLOOKUP(A3706,[1]FloodArchive!$A$2:$P$6000,7,FALSE)</f>
        <v>26042.82</v>
      </c>
      <c r="M3706" s="27">
        <f t="shared" si="181"/>
        <v>5.1146580135765971</v>
      </c>
      <c r="N3706" s="23">
        <f>VLOOKUP(A3706,[1]FloodArchive!$A$2:$P$6000,5,FALSE)</f>
        <v>92.423199999999994</v>
      </c>
      <c r="O3706" s="23">
        <f>VLOOKUP(A3706,[1]FloodArchive!$A$2:$P$6000,6,FALSE)</f>
        <v>24.4696</v>
      </c>
      <c r="P3706" s="33" t="s">
        <v>6867</v>
      </c>
    </row>
    <row r="3707" spans="1:16" ht="39.950000000000003" customHeight="1" x14ac:dyDescent="0.2">
      <c r="A3707" s="138">
        <f t="shared" si="179"/>
        <v>509</v>
      </c>
      <c r="B3707" s="21" t="str">
        <f>VLOOKUP(A3707,[1]FloodArchive!$A$2:$N$6000,3,FALSE)</f>
        <v>USA</v>
      </c>
      <c r="C3707" s="22" t="s">
        <v>6868</v>
      </c>
      <c r="D3707" s="24">
        <f>VLOOKUP(A3707,[1]FloodArchive!$A$2:$P$6000,8,FALSE)</f>
        <v>33361</v>
      </c>
      <c r="E3707" s="24">
        <f>VLOOKUP(A3707,[1]FloodArchive!$A$2:$P$6000,9,FALSE)</f>
        <v>33365</v>
      </c>
      <c r="F3707" s="25">
        <f t="shared" si="180"/>
        <v>5</v>
      </c>
      <c r="G3707" s="23">
        <f>VLOOKUP(A3707,[1]FloodArchive!$A$2:$P$6000,11,FALSE)</f>
        <v>2</v>
      </c>
      <c r="H3707" s="23">
        <f>VLOOKUP(A3707,[1]FloodArchive!$A$2:$P$6000,12,FALSE)</f>
        <v>800</v>
      </c>
      <c r="I3707" s="36"/>
      <c r="J3707" s="23" t="str">
        <f>VLOOKUP(A3707,[1]FloodArchive!$A$2:$P$6000,13,FALSE)</f>
        <v>Ice jam or ice break-up</v>
      </c>
      <c r="K3707" s="26">
        <f>VLOOKUP(A3707,[1]FloodArchive!$A$2:$P$6003,14,FALSE)</f>
        <v>1</v>
      </c>
      <c r="L3707" s="23">
        <f>VLOOKUP(A3707,[1]FloodArchive!$A$2:$P$6000,7,FALSE)</f>
        <v>22130.06</v>
      </c>
      <c r="M3707" s="27">
        <f t="shared" si="181"/>
        <v>5.0439525957433302</v>
      </c>
      <c r="N3707" s="23">
        <f>VLOOKUP(A3707,[1]FloodArchive!$A$2:$P$6000,5,FALSE)</f>
        <v>-147.42599999999999</v>
      </c>
      <c r="O3707" s="23">
        <f>VLOOKUP(A3707,[1]FloodArchive!$A$2:$P$6000,6,FALSE)</f>
        <v>64.814499999999995</v>
      </c>
      <c r="P3707" s="33" t="s">
        <v>6869</v>
      </c>
    </row>
    <row r="3708" spans="1:16" ht="39.950000000000003" customHeight="1" x14ac:dyDescent="0.2">
      <c r="A3708" s="138">
        <f t="shared" si="179"/>
        <v>508</v>
      </c>
      <c r="B3708" s="21" t="str">
        <f>VLOOKUP(A3708,[1]FloodArchive!$A$2:$N$6000,3,FALSE)</f>
        <v>Soviet Union</v>
      </c>
      <c r="C3708" s="22" t="s">
        <v>6870</v>
      </c>
      <c r="D3708" s="24">
        <f>VLOOKUP(A3708,[1]FloodArchive!$A$2:$P$6000,8,FALSE)</f>
        <v>33359</v>
      </c>
      <c r="E3708" s="24">
        <f>VLOOKUP(A3708,[1]FloodArchive!$A$2:$P$6000,9,FALSE)</f>
        <v>33366</v>
      </c>
      <c r="F3708" s="25">
        <f t="shared" si="180"/>
        <v>8</v>
      </c>
      <c r="G3708" s="23">
        <f>VLOOKUP(A3708,[1]FloodArchive!$A$2:$P$6000,11,FALSE)</f>
        <v>0</v>
      </c>
      <c r="H3708" s="23">
        <f>VLOOKUP(A3708,[1]FloodArchive!$A$2:$P$6000,12,FALSE)</f>
        <v>0</v>
      </c>
      <c r="I3708" s="36">
        <v>80000000</v>
      </c>
      <c r="J3708" s="23" t="str">
        <f>VLOOKUP(A3708,[1]FloodArchive!$A$2:$P$6000,13,FALSE)</f>
        <v>Heavy rain</v>
      </c>
      <c r="K3708" s="26">
        <f>VLOOKUP(A3708,[1]FloodArchive!$A$2:$P$6003,14,FALSE)</f>
        <v>1</v>
      </c>
      <c r="L3708" s="23">
        <f>VLOOKUP(A3708,[1]FloodArchive!$A$2:$P$6000,7,FALSE)</f>
        <v>97554.86</v>
      </c>
      <c r="M3708" s="27">
        <f t="shared" si="181"/>
        <v>5.8923388969972761</v>
      </c>
      <c r="N3708" s="23">
        <f>VLOOKUP(A3708,[1]FloodArchive!$A$2:$P$6000,5,FALSE)</f>
        <v>44.076700000000002</v>
      </c>
      <c r="O3708" s="23">
        <f>VLOOKUP(A3708,[1]FloodArchive!$A$2:$P$6000,6,FALSE)</f>
        <v>41.904699999999998</v>
      </c>
      <c r="P3708" s="33" t="s">
        <v>6871</v>
      </c>
    </row>
    <row r="3709" spans="1:16" ht="39.950000000000003" customHeight="1" x14ac:dyDescent="0.2">
      <c r="A3709" s="138">
        <f t="shared" si="179"/>
        <v>507</v>
      </c>
      <c r="B3709" s="21" t="str">
        <f>VLOOKUP(A3709,[1]FloodArchive!$A$2:$N$6000,3,FALSE)</f>
        <v>Bangladesh</v>
      </c>
      <c r="C3709" s="22" t="s">
        <v>6872</v>
      </c>
      <c r="D3709" s="24">
        <f>VLOOKUP(A3709,[1]FloodArchive!$A$2:$P$6000,8,FALSE)</f>
        <v>33357</v>
      </c>
      <c r="E3709" s="24">
        <f>VLOOKUP(A3709,[1]FloodArchive!$A$2:$P$6000,9,FALSE)</f>
        <v>33368</v>
      </c>
      <c r="F3709" s="25">
        <f t="shared" si="180"/>
        <v>12</v>
      </c>
      <c r="G3709" s="23">
        <f>VLOOKUP(A3709,[1]FloodArchive!$A$2:$P$6000,11,FALSE)</f>
        <v>138000</v>
      </c>
      <c r="H3709" s="23">
        <f>VLOOKUP(A3709,[1]FloodArchive!$A$2:$P$6000,12,FALSE)</f>
        <v>10000000</v>
      </c>
      <c r="I3709" s="36">
        <v>1400000000</v>
      </c>
      <c r="J3709" s="23" t="str">
        <f>VLOOKUP(A3709,[1]FloodArchive!$A$2:$P$6000,13,FALSE)</f>
        <v>Tropical cyclone</v>
      </c>
      <c r="K3709" s="26">
        <f>VLOOKUP(A3709,[1]FloodArchive!$A$2:$P$6003,14,FALSE)</f>
        <v>1</v>
      </c>
      <c r="L3709" s="23">
        <f>VLOOKUP(A3709,[1]FloodArchive!$A$2:$P$6000,7,FALSE)</f>
        <v>21359.24</v>
      </c>
      <c r="M3709" s="27">
        <f t="shared" si="181"/>
        <v>5.4087670417038485</v>
      </c>
      <c r="N3709" s="23">
        <f>VLOOKUP(A3709,[1]FloodArchive!$A$2:$P$6000,5,FALSE)</f>
        <v>92.185699999999997</v>
      </c>
      <c r="O3709" s="23">
        <f>VLOOKUP(A3709,[1]FloodArchive!$A$2:$P$6000,6,FALSE)</f>
        <v>22.214600000000001</v>
      </c>
      <c r="P3709" s="33"/>
    </row>
    <row r="3710" spans="1:16" ht="39.950000000000003" customHeight="1" x14ac:dyDescent="0.2">
      <c r="A3710" s="138">
        <f t="shared" si="179"/>
        <v>506</v>
      </c>
      <c r="B3710" s="21" t="str">
        <f>VLOOKUP(A3710,[1]FloodArchive!$A$2:$N$6000,3,FALSE)</f>
        <v>USA</v>
      </c>
      <c r="C3710" s="22" t="s">
        <v>6873</v>
      </c>
      <c r="D3710" s="24">
        <f>VLOOKUP(A3710,[1]FloodArchive!$A$2:$P$6000,8,FALSE)</f>
        <v>33356</v>
      </c>
      <c r="E3710" s="24">
        <f>VLOOKUP(A3710,[1]FloodArchive!$A$2:$P$6000,9,FALSE)</f>
        <v>33360</v>
      </c>
      <c r="F3710" s="25">
        <f t="shared" si="180"/>
        <v>5</v>
      </c>
      <c r="G3710" s="23">
        <f>VLOOKUP(A3710,[1]FloodArchive!$A$2:$P$6000,11,FALSE)</f>
        <v>0</v>
      </c>
      <c r="H3710" s="23">
        <f>VLOOKUP(A3710,[1]FloodArchive!$A$2:$P$6000,12,FALSE)</f>
        <v>10000</v>
      </c>
      <c r="I3710" s="36">
        <v>100000000</v>
      </c>
      <c r="J3710" s="23" t="str">
        <f>VLOOKUP(A3710,[1]FloodArchive!$A$2:$P$6000,13,FALSE)</f>
        <v>Heavy rain</v>
      </c>
      <c r="K3710" s="26">
        <f>VLOOKUP(A3710,[1]FloodArchive!$A$2:$P$6003,14,FALSE)</f>
        <v>1</v>
      </c>
      <c r="L3710" s="23">
        <f>VLOOKUP(A3710,[1]FloodArchive!$A$2:$P$6000,7,FALSE)</f>
        <v>119197.31</v>
      </c>
      <c r="M3710" s="27">
        <f t="shared" si="181"/>
        <v>5.7752364588565239</v>
      </c>
      <c r="N3710" s="23">
        <f>VLOOKUP(A3710,[1]FloodArchive!$A$2:$P$6000,5,FALSE)</f>
        <v>-91.337999999999994</v>
      </c>
      <c r="O3710" s="23">
        <f>VLOOKUP(A3710,[1]FloodArchive!$A$2:$P$6000,6,FALSE)</f>
        <v>32.0501</v>
      </c>
      <c r="P3710" s="33" t="s">
        <v>6874</v>
      </c>
    </row>
    <row r="3711" spans="1:16" ht="39.950000000000003" customHeight="1" x14ac:dyDescent="0.2">
      <c r="A3711" s="138">
        <f t="shared" si="179"/>
        <v>505</v>
      </c>
      <c r="B3711" s="21" t="str">
        <f>VLOOKUP(A3711,[1]FloodArchive!$A$2:$N$6000,3,FALSE)</f>
        <v>Bangladesh</v>
      </c>
      <c r="C3711" s="22" t="s">
        <v>6875</v>
      </c>
      <c r="D3711" s="24">
        <f>VLOOKUP(A3711,[1]FloodArchive!$A$2:$P$6000,8,FALSE)</f>
        <v>33336</v>
      </c>
      <c r="E3711" s="24">
        <f>VLOOKUP(A3711,[1]FloodArchive!$A$2:$P$6000,9,FALSE)</f>
        <v>33337</v>
      </c>
      <c r="F3711" s="25">
        <f t="shared" si="180"/>
        <v>2</v>
      </c>
      <c r="G3711" s="23">
        <f>VLOOKUP(A3711,[1]FloodArchive!$A$2:$P$6000,11,FALSE)</f>
        <v>0</v>
      </c>
      <c r="H3711" s="23">
        <f>VLOOKUP(A3711,[1]FloodArchive!$A$2:$P$6000,12,FALSE)</f>
        <v>0</v>
      </c>
      <c r="I3711" s="36"/>
      <c r="J3711" s="23" t="str">
        <f>VLOOKUP(A3711,[1]FloodArchive!$A$2:$P$6000,13,FALSE)</f>
        <v>Torrential rain</v>
      </c>
      <c r="K3711" s="26">
        <f>VLOOKUP(A3711,[1]FloodArchive!$A$2:$P$6003,14,FALSE)</f>
        <v>1</v>
      </c>
      <c r="L3711" s="23">
        <f>VLOOKUP(A3711,[1]FloodArchive!$A$2:$P$6000,7,FALSE)</f>
        <v>1787.55</v>
      </c>
      <c r="M3711" s="27">
        <f t="shared" si="181"/>
        <v>3.5532881940645948</v>
      </c>
      <c r="N3711" s="23">
        <f>VLOOKUP(A3711,[1]FloodArchive!$A$2:$P$6000,5,FALSE)</f>
        <v>91.592399999999998</v>
      </c>
      <c r="O3711" s="23">
        <f>VLOOKUP(A3711,[1]FloodArchive!$A$2:$P$6000,6,FALSE)</f>
        <v>24.9405</v>
      </c>
      <c r="P3711" s="33" t="s">
        <v>6876</v>
      </c>
    </row>
    <row r="3712" spans="1:16" ht="39.950000000000003" customHeight="1" x14ac:dyDescent="0.2">
      <c r="A3712" s="138">
        <f t="shared" si="179"/>
        <v>504</v>
      </c>
      <c r="B3712" s="21" t="str">
        <f>VLOOKUP(A3712,[1]FloodArchive!$A$2:$N$6000,3,FALSE)</f>
        <v>USA</v>
      </c>
      <c r="C3712" s="22" t="s">
        <v>6877</v>
      </c>
      <c r="D3712" s="24">
        <f>VLOOKUP(A3712,[1]FloodArchive!$A$2:$P$6000,8,FALSE)</f>
        <v>33333</v>
      </c>
      <c r="E3712" s="24">
        <f>VLOOKUP(A3712,[1]FloodArchive!$A$2:$P$6000,9,FALSE)</f>
        <v>33337</v>
      </c>
      <c r="F3712" s="25">
        <f t="shared" si="180"/>
        <v>5</v>
      </c>
      <c r="G3712" s="23">
        <f>VLOOKUP(A3712,[1]FloodArchive!$A$2:$P$6000,11,FALSE)</f>
        <v>0</v>
      </c>
      <c r="H3712" s="23">
        <f>VLOOKUP(A3712,[1]FloodArchive!$A$2:$P$6000,12,FALSE)</f>
        <v>0</v>
      </c>
      <c r="I3712" s="36">
        <v>3000000</v>
      </c>
      <c r="J3712" s="23" t="str">
        <f>VLOOKUP(A3712,[1]FloodArchive!$A$2:$P$6000,13,FALSE)</f>
        <v>Heavy rain</v>
      </c>
      <c r="K3712" s="26">
        <f>VLOOKUP(A3712,[1]FloodArchive!$A$2:$P$6003,14,FALSE)</f>
        <v>1</v>
      </c>
      <c r="L3712" s="23">
        <f>VLOOKUP(A3712,[1]FloodArchive!$A$2:$P$6000,7,FALSE)</f>
        <v>32172.36</v>
      </c>
      <c r="M3712" s="27">
        <f t="shared" si="181"/>
        <v>5.2064529240314101</v>
      </c>
      <c r="N3712" s="23">
        <f>VLOOKUP(A3712,[1]FloodArchive!$A$2:$P$6000,5,FALSE)</f>
        <v>-97.665400000000005</v>
      </c>
      <c r="O3712" s="23">
        <f>VLOOKUP(A3712,[1]FloodArchive!$A$2:$P$6000,6,FALSE)</f>
        <v>27.4406</v>
      </c>
      <c r="P3712" s="33"/>
    </row>
    <row r="3713" spans="1:16" ht="39.950000000000003" customHeight="1" x14ac:dyDescent="0.2">
      <c r="A3713" s="138">
        <f t="shared" si="179"/>
        <v>503</v>
      </c>
      <c r="B3713" s="21" t="str">
        <f>VLOOKUP(A3713,[1]FloodArchive!$A$2:$N$6000,3,FALSE)</f>
        <v>Indonesia</v>
      </c>
      <c r="C3713" s="22" t="s">
        <v>6878</v>
      </c>
      <c r="D3713" s="24">
        <f>VLOOKUP(A3713,[1]FloodArchive!$A$2:$P$6000,8,FALSE)</f>
        <v>33329</v>
      </c>
      <c r="E3713" s="24">
        <f>VLOOKUP(A3713,[1]FloodArchive!$A$2:$P$6000,9,FALSE)</f>
        <v>33330</v>
      </c>
      <c r="F3713" s="25">
        <f t="shared" si="180"/>
        <v>2</v>
      </c>
      <c r="G3713" s="23">
        <f>VLOOKUP(A3713,[1]FloodArchive!$A$2:$P$6000,11,FALSE)</f>
        <v>1</v>
      </c>
      <c r="H3713" s="23">
        <f>VLOOKUP(A3713,[1]FloodArchive!$A$2:$P$6000,12,FALSE)</f>
        <v>100000</v>
      </c>
      <c r="I3713" s="36"/>
      <c r="J3713" s="23" t="str">
        <f>VLOOKUP(A3713,[1]FloodArchive!$A$2:$P$6000,13,FALSE)</f>
        <v>Heavy rain</v>
      </c>
      <c r="K3713" s="26">
        <f>VLOOKUP(A3713,[1]FloodArchive!$A$2:$P$6003,14,FALSE)</f>
        <v>1</v>
      </c>
      <c r="L3713" s="23">
        <f>VLOOKUP(A3713,[1]FloodArchive!$A$2:$P$6000,7,FALSE)</f>
        <v>35452.31</v>
      </c>
      <c r="M3713" s="27">
        <f t="shared" si="181"/>
        <v>4.8506745338450861</v>
      </c>
      <c r="N3713" s="23">
        <f>VLOOKUP(A3713,[1]FloodArchive!$A$2:$P$6000,5,FALSE)</f>
        <v>100.46299999999999</v>
      </c>
      <c r="O3713" s="23">
        <f>VLOOKUP(A3713,[1]FloodArchive!$A$2:$P$6000,6,FALSE)</f>
        <v>-0.92875300000000005</v>
      </c>
      <c r="P3713" s="33" t="s">
        <v>6879</v>
      </c>
    </row>
    <row r="3714" spans="1:16" ht="39.950000000000003" customHeight="1" x14ac:dyDescent="0.2">
      <c r="A3714" s="138">
        <f t="shared" si="179"/>
        <v>502</v>
      </c>
      <c r="B3714" s="21" t="str">
        <f>VLOOKUP(A3714,[1]FloodArchive!$A$2:$N$6000,3,FALSE)</f>
        <v>Iran</v>
      </c>
      <c r="C3714" s="22" t="s">
        <v>6880</v>
      </c>
      <c r="D3714" s="24">
        <f>VLOOKUP(A3714,[1]FloodArchive!$A$2:$P$6000,8,FALSE)</f>
        <v>33327</v>
      </c>
      <c r="E3714" s="24">
        <f>VLOOKUP(A3714,[1]FloodArchive!$A$2:$P$6000,9,FALSE)</f>
        <v>33329</v>
      </c>
      <c r="F3714" s="25">
        <f t="shared" si="180"/>
        <v>3</v>
      </c>
      <c r="G3714" s="23">
        <f>VLOOKUP(A3714,[1]FloodArchive!$A$2:$P$6000,11,FALSE)</f>
        <v>0</v>
      </c>
      <c r="H3714" s="23">
        <f>VLOOKUP(A3714,[1]FloodArchive!$A$2:$P$6000,12,FALSE)</f>
        <v>0</v>
      </c>
      <c r="I3714" s="36"/>
      <c r="J3714" s="23" t="str">
        <f>VLOOKUP(A3714,[1]FloodArchive!$A$2:$P$6000,13,FALSE)</f>
        <v>Heavy rain</v>
      </c>
      <c r="K3714" s="26">
        <f>VLOOKUP(A3714,[1]FloodArchive!$A$2:$P$6003,14,FALSE)</f>
        <v>1</v>
      </c>
      <c r="L3714" s="23">
        <f>VLOOKUP(A3714,[1]FloodArchive!$A$2:$P$6000,7,FALSE)</f>
        <v>31920.06</v>
      </c>
      <c r="M3714" s="27">
        <f t="shared" si="181"/>
        <v>4.9811849537405983</v>
      </c>
      <c r="N3714" s="23">
        <f>VLOOKUP(A3714,[1]FloodArchive!$A$2:$P$6000,5,FALSE)</f>
        <v>54.092100000000002</v>
      </c>
      <c r="O3714" s="23">
        <f>VLOOKUP(A3714,[1]FloodArchive!$A$2:$P$6000,6,FALSE)</f>
        <v>31.950600000000001</v>
      </c>
      <c r="P3714" s="33" t="s">
        <v>6881</v>
      </c>
    </row>
    <row r="3715" spans="1:16" ht="39.950000000000003" customHeight="1" x14ac:dyDescent="0.2">
      <c r="A3715" s="138">
        <f t="shared" si="179"/>
        <v>501</v>
      </c>
      <c r="B3715" s="21" t="str">
        <f>VLOOKUP(A3715,[1]FloodArchive!$A$2:$N$6000,3,FALSE)</f>
        <v>Israel</v>
      </c>
      <c r="C3715" s="22" t="s">
        <v>6882</v>
      </c>
      <c r="D3715" s="24">
        <f>VLOOKUP(A3715,[1]FloodArchive!$A$2:$P$6000,8,FALSE)</f>
        <v>33321</v>
      </c>
      <c r="E3715" s="24">
        <f>VLOOKUP(A3715,[1]FloodArchive!$A$2:$P$6000,9,FALSE)</f>
        <v>33322</v>
      </c>
      <c r="F3715" s="25">
        <f t="shared" si="180"/>
        <v>2</v>
      </c>
      <c r="G3715" s="23">
        <f>VLOOKUP(A3715,[1]FloodArchive!$A$2:$P$6000,11,FALSE)</f>
        <v>8</v>
      </c>
      <c r="H3715" s="23">
        <f>VLOOKUP(A3715,[1]FloodArchive!$A$2:$P$6000,12,FALSE)</f>
        <v>0</v>
      </c>
      <c r="I3715" s="36"/>
      <c r="J3715" s="23" t="str">
        <f>VLOOKUP(A3715,[1]FloodArchive!$A$2:$P$6000,13,FALSE)</f>
        <v>Torrential rain</v>
      </c>
      <c r="K3715" s="26">
        <f>VLOOKUP(A3715,[1]FloodArchive!$A$2:$P$6003,14,FALSE)</f>
        <v>1</v>
      </c>
      <c r="L3715" s="23">
        <f>VLOOKUP(A3715,[1]FloodArchive!$A$2:$P$6000,7,FALSE)</f>
        <v>12331.21</v>
      </c>
      <c r="M3715" s="27">
        <f t="shared" si="181"/>
        <v>4.3920356894973525</v>
      </c>
      <c r="N3715" s="23">
        <f>VLOOKUP(A3715,[1]FloodArchive!$A$2:$P$6000,5,FALSE)</f>
        <v>34.991599999999998</v>
      </c>
      <c r="O3715" s="23">
        <f>VLOOKUP(A3715,[1]FloodArchive!$A$2:$P$6000,6,FALSE)</f>
        <v>30.587599999999998</v>
      </c>
      <c r="P3715" s="33" t="s">
        <v>6883</v>
      </c>
    </row>
    <row r="3716" spans="1:16" ht="39.950000000000003" customHeight="1" x14ac:dyDescent="0.2">
      <c r="A3716" s="138">
        <f t="shared" si="179"/>
        <v>500</v>
      </c>
      <c r="B3716" s="21" t="str">
        <f>VLOOKUP(A3716,[1]FloodArchive!$A$2:$N$6000,3,FALSE)</f>
        <v>Jordan</v>
      </c>
      <c r="C3716" s="22" t="s">
        <v>6884</v>
      </c>
      <c r="D3716" s="24">
        <f>VLOOKUP(A3716,[1]FloodArchive!$A$2:$P$6000,8,FALSE)</f>
        <v>33321</v>
      </c>
      <c r="E3716" s="24">
        <f>VLOOKUP(A3716,[1]FloodArchive!$A$2:$P$6000,9,FALSE)</f>
        <v>33322</v>
      </c>
      <c r="F3716" s="25">
        <f t="shared" si="180"/>
        <v>2</v>
      </c>
      <c r="G3716" s="23">
        <f>VLOOKUP(A3716,[1]FloodArchive!$A$2:$P$6000,11,FALSE)</f>
        <v>5</v>
      </c>
      <c r="H3716" s="23">
        <f>VLOOKUP(A3716,[1]FloodArchive!$A$2:$P$6000,12,FALSE)</f>
        <v>0</v>
      </c>
      <c r="I3716" s="36"/>
      <c r="J3716" s="23" t="str">
        <f>VLOOKUP(A3716,[1]FloodArchive!$A$2:$P$6000,13,FALSE)</f>
        <v>Torrential rain</v>
      </c>
      <c r="K3716" s="26">
        <f>VLOOKUP(A3716,[1]FloodArchive!$A$2:$P$6003,14,FALSE)</f>
        <v>1</v>
      </c>
      <c r="L3716" s="23">
        <f>VLOOKUP(A3716,[1]FloodArchive!$A$2:$P$6000,7,FALSE)</f>
        <v>3678.32</v>
      </c>
      <c r="M3716" s="27">
        <f t="shared" si="181"/>
        <v>3.8666795041954352</v>
      </c>
      <c r="N3716" s="23">
        <f>VLOOKUP(A3716,[1]FloodArchive!$A$2:$P$6000,5,FALSE)</f>
        <v>35.952599999999997</v>
      </c>
      <c r="O3716" s="23">
        <f>VLOOKUP(A3716,[1]FloodArchive!$A$2:$P$6000,6,FALSE)</f>
        <v>31.9084</v>
      </c>
      <c r="P3716" s="33" t="s">
        <v>6885</v>
      </c>
    </row>
    <row r="3717" spans="1:16" ht="39.950000000000003" customHeight="1" x14ac:dyDescent="0.2">
      <c r="A3717" s="138">
        <f t="shared" si="179"/>
        <v>499</v>
      </c>
      <c r="B3717" s="21" t="str">
        <f>VLOOKUP(A3717,[1]FloodArchive!$A$2:$N$6000,3,FALSE)</f>
        <v>USA</v>
      </c>
      <c r="C3717" s="22" t="s">
        <v>6886</v>
      </c>
      <c r="D3717" s="24">
        <f>VLOOKUP(A3717,[1]FloodArchive!$A$2:$P$6000,8,FALSE)</f>
        <v>33316</v>
      </c>
      <c r="E3717" s="24">
        <f>VLOOKUP(A3717,[1]FloodArchive!$A$2:$P$6000,9,FALSE)</f>
        <v>33322</v>
      </c>
      <c r="F3717" s="25">
        <f t="shared" si="180"/>
        <v>7</v>
      </c>
      <c r="G3717" s="23">
        <f>VLOOKUP(A3717,[1]FloodArchive!$A$2:$P$6000,11,FALSE)</f>
        <v>0</v>
      </c>
      <c r="H3717" s="23">
        <f>VLOOKUP(A3717,[1]FloodArchive!$A$2:$P$6000,12,FALSE)</f>
        <v>200</v>
      </c>
      <c r="I3717" s="36"/>
      <c r="J3717" s="23" t="str">
        <f>VLOOKUP(A3717,[1]FloodArchive!$A$2:$P$6000,13,FALSE)</f>
        <v>Heavy rain</v>
      </c>
      <c r="K3717" s="26">
        <f>VLOOKUP(A3717,[1]FloodArchive!$A$2:$P$6003,14,FALSE)</f>
        <v>1</v>
      </c>
      <c r="L3717" s="23">
        <f>VLOOKUP(A3717,[1]FloodArchive!$A$2:$P$6000,7,FALSE)</f>
        <v>875.51099999999997</v>
      </c>
      <c r="M3717" s="27">
        <f t="shared" si="181"/>
        <v>3.7873596469834534</v>
      </c>
      <c r="N3717" s="23">
        <f>VLOOKUP(A3717,[1]FloodArchive!$A$2:$P$6000,5,FALSE)</f>
        <v>-157.952</v>
      </c>
      <c r="O3717" s="23">
        <f>VLOOKUP(A3717,[1]FloodArchive!$A$2:$P$6000,6,FALSE)</f>
        <v>21.536999999999999</v>
      </c>
      <c r="P3717" s="33" t="s">
        <v>6887</v>
      </c>
    </row>
    <row r="3718" spans="1:16" ht="39.950000000000003" customHeight="1" x14ac:dyDescent="0.2">
      <c r="A3718" s="138">
        <f t="shared" si="179"/>
        <v>498</v>
      </c>
      <c r="B3718" s="21" t="str">
        <f>VLOOKUP(A3718,[1]FloodArchive!$A$2:$N$6000,3,FALSE)</f>
        <v>Brazil</v>
      </c>
      <c r="C3718" s="22" t="s">
        <v>6888</v>
      </c>
      <c r="D3718" s="24">
        <f>VLOOKUP(A3718,[1]FloodArchive!$A$2:$P$6000,8,FALSE)</f>
        <v>33316</v>
      </c>
      <c r="E3718" s="24">
        <f>VLOOKUP(A3718,[1]FloodArchive!$A$2:$P$6000,9,FALSE)</f>
        <v>33328</v>
      </c>
      <c r="F3718" s="25">
        <f t="shared" si="180"/>
        <v>13</v>
      </c>
      <c r="G3718" s="23">
        <f>VLOOKUP(A3718,[1]FloodArchive!$A$2:$P$6000,11,FALSE)</f>
        <v>20</v>
      </c>
      <c r="H3718" s="23">
        <f>VLOOKUP(A3718,[1]FloodArchive!$A$2:$P$6000,12,FALSE)</f>
        <v>17000</v>
      </c>
      <c r="I3718" s="36">
        <v>2000000</v>
      </c>
      <c r="J3718" s="23" t="str">
        <f>VLOOKUP(A3718,[1]FloodArchive!$A$2:$P$6000,13,FALSE)</f>
        <v>Heavy rain</v>
      </c>
      <c r="K3718" s="26">
        <f>VLOOKUP(A3718,[1]FloodArchive!$A$2:$P$6003,14,FALSE)</f>
        <v>2</v>
      </c>
      <c r="L3718" s="23">
        <f>VLOOKUP(A3718,[1]FloodArchive!$A$2:$P$6000,7,FALSE)</f>
        <v>89512.55</v>
      </c>
      <c r="M3718" s="27">
        <f t="shared" si="181"/>
        <v>6.366857277293958</v>
      </c>
      <c r="N3718" s="23">
        <f>VLOOKUP(A3718,[1]FloodArchive!$A$2:$P$6000,5,FALSE)</f>
        <v>-45.089500000000001</v>
      </c>
      <c r="O3718" s="23">
        <f>VLOOKUP(A3718,[1]FloodArchive!$A$2:$P$6000,6,FALSE)</f>
        <v>-23.011600000000001</v>
      </c>
      <c r="P3718" s="33"/>
    </row>
    <row r="3719" spans="1:16" ht="39.950000000000003" customHeight="1" x14ac:dyDescent="0.2">
      <c r="A3719" s="138">
        <f t="shared" si="179"/>
        <v>497</v>
      </c>
      <c r="B3719" s="21" t="str">
        <f>VLOOKUP(A3719,[1]FloodArchive!$A$2:$N$6000,3,FALSE)</f>
        <v>South Africa</v>
      </c>
      <c r="C3719" s="22" t="s">
        <v>6889</v>
      </c>
      <c r="D3719" s="24">
        <f>VLOOKUP(A3719,[1]FloodArchive!$A$2:$P$6000,8,FALSE)</f>
        <v>33312</v>
      </c>
      <c r="E3719" s="24">
        <f>VLOOKUP(A3719,[1]FloodArchive!$A$2:$P$6000,9,FALSE)</f>
        <v>33316</v>
      </c>
      <c r="F3719" s="25">
        <f t="shared" si="180"/>
        <v>5</v>
      </c>
      <c r="G3719" s="23">
        <f>VLOOKUP(A3719,[1]FloodArchive!$A$2:$P$6000,11,FALSE)</f>
        <v>0</v>
      </c>
      <c r="H3719" s="23">
        <f>VLOOKUP(A3719,[1]FloodArchive!$A$2:$P$6000,12,FALSE)</f>
        <v>0</v>
      </c>
      <c r="I3719" s="36"/>
      <c r="J3719" s="23" t="str">
        <f>VLOOKUP(A3719,[1]FloodArchive!$A$2:$P$6000,13,FALSE)</f>
        <v>Heavy rain</v>
      </c>
      <c r="K3719" s="26">
        <f>VLOOKUP(A3719,[1]FloodArchive!$A$2:$P$6003,14,FALSE)</f>
        <v>1</v>
      </c>
      <c r="L3719" s="23">
        <f>VLOOKUP(A3719,[1]FloodArchive!$A$2:$P$6000,7,FALSE)</f>
        <v>210524.08</v>
      </c>
      <c r="M3719" s="27">
        <f t="shared" si="181"/>
        <v>6.0222717824792635</v>
      </c>
      <c r="N3719" s="23">
        <f>VLOOKUP(A3719,[1]FloodArchive!$A$2:$P$6000,5,FALSE)</f>
        <v>25.447099999999999</v>
      </c>
      <c r="O3719" s="23">
        <f>VLOOKUP(A3719,[1]FloodArchive!$A$2:$P$6000,6,FALSE)</f>
        <v>-27.7437</v>
      </c>
      <c r="P3719" s="33" t="s">
        <v>6890</v>
      </c>
    </row>
    <row r="3720" spans="1:16" ht="39.950000000000003" customHeight="1" x14ac:dyDescent="0.2">
      <c r="A3720" s="138">
        <f t="shared" si="179"/>
        <v>496</v>
      </c>
      <c r="B3720" s="21" t="str">
        <f>VLOOKUP(A3720,[1]FloodArchive!$A$2:$N$6000,3,FALSE)</f>
        <v>Malawi</v>
      </c>
      <c r="C3720" s="22" t="s">
        <v>6891</v>
      </c>
      <c r="D3720" s="24">
        <f>VLOOKUP(A3720,[1]FloodArchive!$A$2:$P$6000,8,FALSE)</f>
        <v>33308</v>
      </c>
      <c r="E3720" s="24">
        <f>VLOOKUP(A3720,[1]FloodArchive!$A$2:$P$6000,9,FALSE)</f>
        <v>33311</v>
      </c>
      <c r="F3720" s="25">
        <f t="shared" si="180"/>
        <v>4</v>
      </c>
      <c r="G3720" s="23">
        <f>VLOOKUP(A3720,[1]FloodArchive!$A$2:$P$6000,11,FALSE)</f>
        <v>500</v>
      </c>
      <c r="H3720" s="23">
        <f>VLOOKUP(A3720,[1]FloodArchive!$A$2:$P$6000,12,FALSE)</f>
        <v>150000</v>
      </c>
      <c r="I3720" s="36">
        <v>24000000</v>
      </c>
      <c r="J3720" s="23" t="str">
        <f>VLOOKUP(A3720,[1]FloodArchive!$A$2:$P$6000,13,FALSE)</f>
        <v>Torrential rain</v>
      </c>
      <c r="K3720" s="26">
        <f>VLOOKUP(A3720,[1]FloodArchive!$A$2:$P$6003,14,FALSE)</f>
        <v>2</v>
      </c>
      <c r="L3720" s="23">
        <f>VLOOKUP(A3720,[1]FloodArchive!$A$2:$P$6000,7,FALSE)</f>
        <v>3061.89</v>
      </c>
      <c r="M3720" s="27">
        <f t="shared" si="181"/>
        <v>4.3890795713779864</v>
      </c>
      <c r="N3720" s="23">
        <f>VLOOKUP(A3720,[1]FloodArchive!$A$2:$P$6000,5,FALSE)</f>
        <v>35.485500000000002</v>
      </c>
      <c r="O3720" s="23">
        <f>VLOOKUP(A3720,[1]FloodArchive!$A$2:$P$6000,6,FALSE)</f>
        <v>-15.936500000000001</v>
      </c>
      <c r="P3720" s="33" t="s">
        <v>6892</v>
      </c>
    </row>
    <row r="3721" spans="1:16" ht="39.950000000000003" customHeight="1" x14ac:dyDescent="0.2">
      <c r="A3721" s="138">
        <f t="shared" si="179"/>
        <v>495</v>
      </c>
      <c r="B3721" s="21" t="str">
        <f>VLOOKUP(A3721,[1]FloodArchive!$A$2:$N$6000,3,FALSE)</f>
        <v>Iran</v>
      </c>
      <c r="C3721" s="22" t="s">
        <v>6893</v>
      </c>
      <c r="D3721" s="24">
        <f>VLOOKUP(A3721,[1]FloodArchive!$A$2:$P$6000,8,FALSE)</f>
        <v>33304</v>
      </c>
      <c r="E3721" s="24">
        <f>VLOOKUP(A3721,[1]FloodArchive!$A$2:$P$6000,9,FALSE)</f>
        <v>33329</v>
      </c>
      <c r="F3721" s="25">
        <f t="shared" si="180"/>
        <v>26</v>
      </c>
      <c r="G3721" s="23">
        <f>VLOOKUP(A3721,[1]FloodArchive!$A$2:$P$6000,11,FALSE)</f>
        <v>0</v>
      </c>
      <c r="H3721" s="23">
        <f>VLOOKUP(A3721,[1]FloodArchive!$A$2:$P$6000,12,FALSE)</f>
        <v>100000</v>
      </c>
      <c r="I3721" s="36">
        <v>1400000</v>
      </c>
      <c r="J3721" s="23" t="str">
        <f>VLOOKUP(A3721,[1]FloodArchive!$A$2:$P$6000,13,FALSE)</f>
        <v>Heavy rain</v>
      </c>
      <c r="K3721" s="26">
        <f>VLOOKUP(A3721,[1]FloodArchive!$A$2:$P$6003,14,FALSE)</f>
        <v>1</v>
      </c>
      <c r="L3721" s="23">
        <f>VLOOKUP(A3721,[1]FloodArchive!$A$2:$P$6000,7,FALSE)</f>
        <v>624246.49</v>
      </c>
      <c r="M3721" s="27">
        <f t="shared" si="181"/>
        <v>7.2103294570592142</v>
      </c>
      <c r="N3721" s="23">
        <f>VLOOKUP(A3721,[1]FloodArchive!$A$2:$P$6000,5,FALSE)</f>
        <v>55.416800000000002</v>
      </c>
      <c r="O3721" s="23">
        <f>VLOOKUP(A3721,[1]FloodArchive!$A$2:$P$6000,6,FALSE)</f>
        <v>29.331800000000001</v>
      </c>
      <c r="P3721" s="33" t="s">
        <v>6894</v>
      </c>
    </row>
    <row r="3722" spans="1:16" ht="39.950000000000003" customHeight="1" x14ac:dyDescent="0.2">
      <c r="A3722" s="138">
        <f t="shared" si="179"/>
        <v>494</v>
      </c>
      <c r="B3722" s="21" t="str">
        <f>VLOOKUP(A3722,[1]FloodArchive!$A$2:$N$6000,3,FALSE)</f>
        <v>Britain</v>
      </c>
      <c r="C3722" s="22" t="s">
        <v>6895</v>
      </c>
      <c r="D3722" s="24">
        <f>VLOOKUP(A3722,[1]FloodArchive!$A$2:$P$6000,8,FALSE)</f>
        <v>33293</v>
      </c>
      <c r="E3722" s="24">
        <f>VLOOKUP(A3722,[1]FloodArchive!$A$2:$P$6000,9,FALSE)</f>
        <v>33298</v>
      </c>
      <c r="F3722" s="25">
        <f t="shared" si="180"/>
        <v>6</v>
      </c>
      <c r="G3722" s="23">
        <f>VLOOKUP(A3722,[1]FloodArchive!$A$2:$P$6000,11,FALSE)</f>
        <v>0</v>
      </c>
      <c r="H3722" s="23">
        <f>VLOOKUP(A3722,[1]FloodArchive!$A$2:$P$6000,12,FALSE)</f>
        <v>0</v>
      </c>
      <c r="I3722" s="36"/>
      <c r="J3722" s="23" t="str">
        <f>VLOOKUP(A3722,[1]FloodArchive!$A$2:$P$6000,13,FALSE)</f>
        <v>Heavy rain</v>
      </c>
      <c r="K3722" s="26">
        <f>VLOOKUP(A3722,[1]FloodArchive!$A$2:$P$6003,14,FALSE)</f>
        <v>2</v>
      </c>
      <c r="L3722" s="23">
        <f>VLOOKUP(A3722,[1]FloodArchive!$A$2:$P$6000,7,FALSE)</f>
        <v>15086.27</v>
      </c>
      <c r="M3722" s="27">
        <f t="shared" si="181"/>
        <v>5.2577631220949774</v>
      </c>
      <c r="N3722" s="23">
        <f>VLOOKUP(A3722,[1]FloodArchive!$A$2:$P$6000,5,FALSE)</f>
        <v>-1.58219</v>
      </c>
      <c r="O3722" s="23">
        <f>VLOOKUP(A3722,[1]FloodArchive!$A$2:$P$6000,6,FALSE)</f>
        <v>54.906300000000002</v>
      </c>
      <c r="P3722" s="33" t="s">
        <v>6896</v>
      </c>
    </row>
    <row r="3723" spans="1:16" ht="39.950000000000003" customHeight="1" x14ac:dyDescent="0.2">
      <c r="A3723" s="138">
        <f t="shared" ref="A3723:A3786" si="182">A3724+1</f>
        <v>493</v>
      </c>
      <c r="B3723" s="21" t="str">
        <f>VLOOKUP(A3723,[1]FloodArchive!$A$2:$N$6000,3,FALSE)</f>
        <v>Afghanistan</v>
      </c>
      <c r="C3723" s="22" t="s">
        <v>6897</v>
      </c>
      <c r="D3723" s="24">
        <f>VLOOKUP(A3723,[1]FloodArchive!$A$2:$P$6000,8,FALSE)</f>
        <v>33266</v>
      </c>
      <c r="E3723" s="24">
        <f>VLOOKUP(A3723,[1]FloodArchive!$A$2:$P$6000,9,FALSE)</f>
        <v>33286</v>
      </c>
      <c r="F3723" s="25">
        <f t="shared" si="180"/>
        <v>21</v>
      </c>
      <c r="G3723" s="23">
        <f>VLOOKUP(A3723,[1]FloodArchive!$A$2:$P$6000,11,FALSE)</f>
        <v>380</v>
      </c>
      <c r="H3723" s="23">
        <f>VLOOKUP(A3723,[1]FloodArchive!$A$2:$P$6000,12,FALSE)</f>
        <v>0</v>
      </c>
      <c r="I3723" s="36"/>
      <c r="J3723" s="23" t="str">
        <f>VLOOKUP(A3723,[1]FloodArchive!$A$2:$P$6000,13,FALSE)</f>
        <v>Heavy rain</v>
      </c>
      <c r="K3723" s="26">
        <f>VLOOKUP(A3723,[1]FloodArchive!$A$2:$P$6003,14,FALSE)</f>
        <v>1</v>
      </c>
      <c r="L3723" s="23">
        <f>VLOOKUP(A3723,[1]FloodArchive!$A$2:$P$6000,7,FALSE)</f>
        <v>225169.42</v>
      </c>
      <c r="M3723" s="27">
        <f t="shared" si="181"/>
        <v>6.6747287038837619</v>
      </c>
      <c r="N3723" s="23">
        <f>VLOOKUP(A3723,[1]FloodArchive!$A$2:$P$6000,5,FALSE)</f>
        <v>64.367800000000003</v>
      </c>
      <c r="O3723" s="23">
        <f>VLOOKUP(A3723,[1]FloodArchive!$A$2:$P$6000,6,FALSE)</f>
        <v>31.651900000000001</v>
      </c>
      <c r="P3723" s="33" t="s">
        <v>6898</v>
      </c>
    </row>
    <row r="3724" spans="1:16" ht="39.950000000000003" customHeight="1" x14ac:dyDescent="0.2">
      <c r="A3724" s="138">
        <f t="shared" si="182"/>
        <v>492</v>
      </c>
      <c r="B3724" s="21" t="str">
        <f>VLOOKUP(A3724,[1]FloodArchive!$A$2:$N$6000,3,FALSE)</f>
        <v>Ecuador</v>
      </c>
      <c r="C3724" s="22" t="s">
        <v>6899</v>
      </c>
      <c r="D3724" s="24">
        <f>VLOOKUP(A3724,[1]FloodArchive!$A$2:$P$6000,8,FALSE)</f>
        <v>33271</v>
      </c>
      <c r="E3724" s="24">
        <f>VLOOKUP(A3724,[1]FloodArchive!$A$2:$P$6000,9,FALSE)</f>
        <v>33277</v>
      </c>
      <c r="F3724" s="25">
        <f t="shared" si="180"/>
        <v>7</v>
      </c>
      <c r="G3724" s="23">
        <f>VLOOKUP(A3724,[1]FloodArchive!$A$2:$P$6000,11,FALSE)</f>
        <v>14</v>
      </c>
      <c r="H3724" s="23">
        <f>VLOOKUP(A3724,[1]FloodArchive!$A$2:$P$6000,12,FALSE)</f>
        <v>300</v>
      </c>
      <c r="I3724" s="36">
        <v>2000000</v>
      </c>
      <c r="J3724" s="23" t="str">
        <f>VLOOKUP(A3724,[1]FloodArchive!$A$2:$P$6000,13,FALSE)</f>
        <v>Heavy rain</v>
      </c>
      <c r="K3724" s="26">
        <f>VLOOKUP(A3724,[1]FloodArchive!$A$2:$P$6003,14,FALSE)</f>
        <v>1</v>
      </c>
      <c r="L3724" s="23">
        <f>VLOOKUP(A3724,[1]FloodArchive!$A$2:$P$6000,7,FALSE)</f>
        <v>114114.99</v>
      </c>
      <c r="M3724" s="27">
        <f t="shared" si="181"/>
        <v>5.9024407365506786</v>
      </c>
      <c r="N3724" s="23">
        <f>VLOOKUP(A3724,[1]FloodArchive!$A$2:$P$6000,5,FALSE)</f>
        <v>-79.653300000000002</v>
      </c>
      <c r="O3724" s="23">
        <f>VLOOKUP(A3724,[1]FloodArchive!$A$2:$P$6000,6,FALSE)</f>
        <v>-1.3192600000000001</v>
      </c>
      <c r="P3724" s="33" t="s">
        <v>6900</v>
      </c>
    </row>
    <row r="3725" spans="1:16" ht="39.950000000000003" customHeight="1" x14ac:dyDescent="0.2">
      <c r="A3725" s="138">
        <f t="shared" si="182"/>
        <v>491</v>
      </c>
      <c r="B3725" s="21" t="str">
        <f>VLOOKUP(A3725,[1]FloodArchive!$A$2:$N$6000,3,FALSE)</f>
        <v>Iran</v>
      </c>
      <c r="C3725" s="22" t="s">
        <v>6901</v>
      </c>
      <c r="D3725" s="24">
        <f>VLOOKUP(A3725,[1]FloodArchive!$A$2:$P$6000,8,FALSE)</f>
        <v>33265</v>
      </c>
      <c r="E3725" s="24">
        <f>VLOOKUP(A3725,[1]FloodArchive!$A$2:$P$6000,9,FALSE)</f>
        <v>33274</v>
      </c>
      <c r="F3725" s="25">
        <f t="shared" si="180"/>
        <v>10</v>
      </c>
      <c r="G3725" s="23">
        <f>VLOOKUP(A3725,[1]FloodArchive!$A$2:$P$6000,11,FALSE)</f>
        <v>6</v>
      </c>
      <c r="H3725" s="23">
        <f>VLOOKUP(A3725,[1]FloodArchive!$A$2:$P$6000,12,FALSE)</f>
        <v>50000</v>
      </c>
      <c r="I3725" s="36">
        <v>28000000</v>
      </c>
      <c r="J3725" s="23" t="str">
        <f>VLOOKUP(A3725,[1]FloodArchive!$A$2:$P$6000,13,FALSE)</f>
        <v>Heavy rain</v>
      </c>
      <c r="K3725" s="26">
        <f>VLOOKUP(A3725,[1]FloodArchive!$A$2:$P$6003,14,FALSE)</f>
        <v>2</v>
      </c>
      <c r="L3725" s="23">
        <f>VLOOKUP(A3725,[1]FloodArchive!$A$2:$P$6000,7,FALSE)</f>
        <v>448337.91999999998</v>
      </c>
      <c r="M3725" s="27">
        <f t="shared" si="181"/>
        <v>6.9526354683024501</v>
      </c>
      <c r="N3725" s="23">
        <f>VLOOKUP(A3725,[1]FloodArchive!$A$2:$P$6000,5,FALSE)</f>
        <v>58.5715</v>
      </c>
      <c r="O3725" s="23">
        <f>VLOOKUP(A3725,[1]FloodArchive!$A$2:$P$6000,6,FALSE)</f>
        <v>31.720800000000001</v>
      </c>
      <c r="P3725" s="33" t="s">
        <v>6902</v>
      </c>
    </row>
    <row r="3726" spans="1:16" ht="39.950000000000003" customHeight="1" x14ac:dyDescent="0.2">
      <c r="A3726" s="138">
        <f t="shared" si="182"/>
        <v>490</v>
      </c>
      <c r="B3726" s="21" t="str">
        <f>VLOOKUP(A3726,[1]FloodArchive!$A$2:$N$6000,3,FALSE)</f>
        <v>Britain, Ireland</v>
      </c>
      <c r="C3726" s="22" t="s">
        <v>6903</v>
      </c>
      <c r="D3726" s="24">
        <f>VLOOKUP(A3726,[1]FloodArchive!$A$2:$P$6000,8,FALSE)</f>
        <v>33243</v>
      </c>
      <c r="E3726" s="24">
        <f>VLOOKUP(A3726,[1]FloodArchive!$A$2:$P$6000,9,FALSE)</f>
        <v>33244</v>
      </c>
      <c r="F3726" s="25">
        <f t="shared" si="180"/>
        <v>2</v>
      </c>
      <c r="G3726" s="23">
        <f>VLOOKUP(A3726,[1]FloodArchive!$A$2:$P$6000,11,FALSE)</f>
        <v>13</v>
      </c>
      <c r="H3726" s="23">
        <f>VLOOKUP(A3726,[1]FloodArchive!$A$2:$P$6000,12,FALSE)</f>
        <v>0</v>
      </c>
      <c r="I3726" s="36"/>
      <c r="J3726" s="23" t="str">
        <f>VLOOKUP(A3726,[1]FloodArchive!$A$2:$P$6000,13,FALSE)</f>
        <v>Heavy rain</v>
      </c>
      <c r="K3726" s="26">
        <f>VLOOKUP(A3726,[1]FloodArchive!$A$2:$P$6003,14,FALSE)</f>
        <v>1</v>
      </c>
      <c r="L3726" s="23">
        <f>VLOOKUP(A3726,[1]FloodArchive!$A$2:$P$6000,7,FALSE)</f>
        <v>123231.59</v>
      </c>
      <c r="M3726" s="27">
        <f t="shared" si="181"/>
        <v>5.391752047681325</v>
      </c>
      <c r="N3726" s="23">
        <f>VLOOKUP(A3726,[1]FloodArchive!$A$2:$P$6000,5,FALSE)</f>
        <v>-7.8380000000000001</v>
      </c>
      <c r="O3726" s="23">
        <f>VLOOKUP(A3726,[1]FloodArchive!$A$2:$P$6000,6,FALSE)</f>
        <v>53.589300000000001</v>
      </c>
      <c r="P3726" s="33" t="s">
        <v>6904</v>
      </c>
    </row>
    <row r="3727" spans="1:16" ht="39.950000000000003" customHeight="1" x14ac:dyDescent="0.2">
      <c r="A3727" s="138">
        <f t="shared" si="182"/>
        <v>489</v>
      </c>
      <c r="B3727" s="21" t="str">
        <f>VLOOKUP(A3727,[1]FloodArchive!$A$2:$N$6000,3,FALSE)</f>
        <v>Indonesia</v>
      </c>
      <c r="C3727" s="22" t="s">
        <v>6905</v>
      </c>
      <c r="D3727" s="24">
        <f>VLOOKUP(A3727,[1]FloodArchive!$A$2:$P$6000,8,FALSE)</f>
        <v>33219</v>
      </c>
      <c r="E3727" s="24">
        <f>VLOOKUP(A3727,[1]FloodArchive!$A$2:$P$6000,9,FALSE)</f>
        <v>33241</v>
      </c>
      <c r="F3727" s="25">
        <f t="shared" si="180"/>
        <v>23</v>
      </c>
      <c r="G3727" s="23">
        <f>VLOOKUP(A3727,[1]FloodArchive!$A$2:$P$6000,11,FALSE)</f>
        <v>5</v>
      </c>
      <c r="H3727" s="23">
        <f>VLOOKUP(A3727,[1]FloodArchive!$A$2:$P$6000,12,FALSE)</f>
        <v>0</v>
      </c>
      <c r="I3727" s="36">
        <v>167000</v>
      </c>
      <c r="J3727" s="23" t="str">
        <f>VLOOKUP(A3727,[1]FloodArchive!$A$2:$P$6000,13,FALSE)</f>
        <v>Heavy rain</v>
      </c>
      <c r="K3727" s="26">
        <f>VLOOKUP(A3727,[1]FloodArchive!$A$2:$P$6003,14,FALSE)</f>
        <v>1</v>
      </c>
      <c r="L3727" s="23">
        <f>VLOOKUP(A3727,[1]FloodArchive!$A$2:$P$6000,7,FALSE)</f>
        <v>25301.19</v>
      </c>
      <c r="M3727" s="27">
        <f t="shared" si="181"/>
        <v>5.7648687840028812</v>
      </c>
      <c r="N3727" s="23">
        <f>VLOOKUP(A3727,[1]FloodArchive!$A$2:$P$6000,5,FALSE)</f>
        <v>103.373</v>
      </c>
      <c r="O3727" s="23">
        <f>VLOOKUP(A3727,[1]FloodArchive!$A$2:$P$6000,6,FALSE)</f>
        <v>-1.5795999999999999</v>
      </c>
      <c r="P3727" s="33" t="s">
        <v>6906</v>
      </c>
    </row>
    <row r="3728" spans="1:16" ht="39.950000000000003" customHeight="1" x14ac:dyDescent="0.2">
      <c r="A3728" s="138">
        <f t="shared" si="182"/>
        <v>488</v>
      </c>
      <c r="B3728" s="21" t="str">
        <f>VLOOKUP(A3728,[1]FloodArchive!$A$2:$N$6000,3,FALSE)</f>
        <v>Australia</v>
      </c>
      <c r="C3728" s="22" t="s">
        <v>6907</v>
      </c>
      <c r="D3728" s="24">
        <f>VLOOKUP(A3728,[1]FloodArchive!$A$2:$P$6000,8,FALSE)</f>
        <v>33232</v>
      </c>
      <c r="E3728" s="24">
        <f>VLOOKUP(A3728,[1]FloodArchive!$A$2:$P$6000,9,FALSE)</f>
        <v>33254</v>
      </c>
      <c r="F3728" s="25">
        <f t="shared" si="180"/>
        <v>23</v>
      </c>
      <c r="G3728" s="23">
        <f>VLOOKUP(A3728,[1]FloodArchive!$A$2:$P$6000,11,FALSE)</f>
        <v>6</v>
      </c>
      <c r="H3728" s="23">
        <f>VLOOKUP(A3728,[1]FloodArchive!$A$2:$P$6000,12,FALSE)</f>
        <v>800</v>
      </c>
      <c r="I3728" s="36">
        <v>80000000</v>
      </c>
      <c r="J3728" s="23" t="str">
        <f>VLOOKUP(A3728,[1]FloodArchive!$A$2:$P$6000,13,FALSE)</f>
        <v>Extra-tropical cyclone</v>
      </c>
      <c r="K3728" s="26">
        <f>VLOOKUP(A3728,[1]FloodArchive!$A$2:$P$6003,14,FALSE)</f>
        <v>2</v>
      </c>
      <c r="L3728" s="23">
        <f>VLOOKUP(A3728,[1]FloodArchive!$A$2:$P$6000,7,FALSE)</f>
        <v>96489.97</v>
      </c>
      <c r="M3728" s="27">
        <f t="shared" si="181"/>
        <v>6.6472400030559946</v>
      </c>
      <c r="N3728" s="23">
        <f>VLOOKUP(A3728,[1]FloodArchive!$A$2:$P$6000,5,FALSE)</f>
        <v>149.12700000000001</v>
      </c>
      <c r="O3728" s="23">
        <f>VLOOKUP(A3728,[1]FloodArchive!$A$2:$P$6000,6,FALSE)</f>
        <v>-23.6721</v>
      </c>
      <c r="P3728" s="33" t="s">
        <v>6908</v>
      </c>
    </row>
    <row r="3729" spans="1:16" ht="39.950000000000003" customHeight="1" x14ac:dyDescent="0.2">
      <c r="A3729" s="138">
        <f t="shared" si="182"/>
        <v>487</v>
      </c>
      <c r="B3729" s="21" t="str">
        <f>VLOOKUP(A3729,[1]FloodArchive!$A$2:$N$6000,3,FALSE)</f>
        <v>USA</v>
      </c>
      <c r="C3729" s="22" t="s">
        <v>6909</v>
      </c>
      <c r="D3729" s="24">
        <f>VLOOKUP(A3729,[1]FloodArchive!$A$2:$P$6000,8,FALSE)</f>
        <v>33238</v>
      </c>
      <c r="E3729" s="24">
        <f>VLOOKUP(A3729,[1]FloodArchive!$A$2:$P$6000,9,FALSE)</f>
        <v>33241</v>
      </c>
      <c r="F3729" s="25">
        <f t="shared" si="180"/>
        <v>4</v>
      </c>
      <c r="G3729" s="23">
        <f>VLOOKUP(A3729,[1]FloodArchive!$A$2:$P$6000,11,FALSE)</f>
        <v>0</v>
      </c>
      <c r="H3729" s="23">
        <f>VLOOKUP(A3729,[1]FloodArchive!$A$2:$P$6000,12,FALSE)</f>
        <v>3500</v>
      </c>
      <c r="I3729" s="36"/>
      <c r="J3729" s="23" t="str">
        <f>VLOOKUP(A3729,[1]FloodArchive!$A$2:$P$6000,13,FALSE)</f>
        <v>Heavy rain</v>
      </c>
      <c r="K3729" s="26">
        <f>VLOOKUP(A3729,[1]FloodArchive!$A$2:$P$6003,14,FALSE)</f>
        <v>1</v>
      </c>
      <c r="L3729" s="23">
        <f>VLOOKUP(A3729,[1]FloodArchive!$A$2:$P$6000,7,FALSE)</f>
        <v>177858.71</v>
      </c>
      <c r="M3729" s="27">
        <f t="shared" si="181"/>
        <v>5.852135129403675</v>
      </c>
      <c r="N3729" s="23">
        <f>VLOOKUP(A3729,[1]FloodArchive!$A$2:$P$6000,5,FALSE)</f>
        <v>-83.122</v>
      </c>
      <c r="O3729" s="23">
        <f>VLOOKUP(A3729,[1]FloodArchive!$A$2:$P$6000,6,FALSE)</f>
        <v>39.913899999999998</v>
      </c>
      <c r="P3729" s="33" t="s">
        <v>6910</v>
      </c>
    </row>
    <row r="3730" spans="1:16" ht="39.950000000000003" customHeight="1" x14ac:dyDescent="0.2">
      <c r="A3730" s="138">
        <f t="shared" si="182"/>
        <v>486</v>
      </c>
      <c r="B3730" s="21" t="str">
        <f>VLOOKUP(A3730,[1]FloodArchive!$A$2:$N$6000,3,FALSE)</f>
        <v>Peru</v>
      </c>
      <c r="C3730" s="22" t="s">
        <v>6911</v>
      </c>
      <c r="D3730" s="24">
        <f>VLOOKUP(A3730,[1]FloodArchive!$A$2:$P$6000,8,FALSE)</f>
        <v>33235</v>
      </c>
      <c r="E3730" s="24">
        <f>VLOOKUP(A3730,[1]FloodArchive!$A$2:$P$6000,9,FALSE)</f>
        <v>33237</v>
      </c>
      <c r="F3730" s="25">
        <f t="shared" si="180"/>
        <v>3</v>
      </c>
      <c r="G3730" s="23">
        <f>VLOOKUP(A3730,[1]FloodArchive!$A$2:$P$6000,11,FALSE)</f>
        <v>20</v>
      </c>
      <c r="H3730" s="23">
        <f>VLOOKUP(A3730,[1]FloodArchive!$A$2:$P$6000,12,FALSE)</f>
        <v>2000</v>
      </c>
      <c r="I3730" s="36"/>
      <c r="J3730" s="23" t="str">
        <f>VLOOKUP(A3730,[1]FloodArchive!$A$2:$P$6000,13,FALSE)</f>
        <v>Heavy rain</v>
      </c>
      <c r="K3730" s="26">
        <f>VLOOKUP(A3730,[1]FloodArchive!$A$2:$P$6003,14,FALSE)</f>
        <v>1</v>
      </c>
      <c r="L3730" s="23">
        <f>VLOOKUP(A3730,[1]FloodArchive!$A$2:$P$6000,7,FALSE)</f>
        <v>111346.2</v>
      </c>
      <c r="M3730" s="27">
        <f t="shared" si="181"/>
        <v>5.5237966548306998</v>
      </c>
      <c r="N3730" s="23">
        <f>VLOOKUP(A3730,[1]FloodArchive!$A$2:$P$6000,5,FALSE)</f>
        <v>-73.849299999999999</v>
      </c>
      <c r="O3730" s="23">
        <f>VLOOKUP(A3730,[1]FloodArchive!$A$2:$P$6000,6,FALSE)</f>
        <v>-13.4786</v>
      </c>
      <c r="P3730" s="33" t="s">
        <v>6912</v>
      </c>
    </row>
    <row r="3731" spans="1:16" ht="39.950000000000003" customHeight="1" x14ac:dyDescent="0.2">
      <c r="A3731" s="138">
        <f t="shared" si="182"/>
        <v>485</v>
      </c>
      <c r="B3731" s="21" t="str">
        <f>VLOOKUP(A3731,[1]FloodArchive!$A$2:$N$6000,3,FALSE)</f>
        <v>England</v>
      </c>
      <c r="C3731" s="22" t="s">
        <v>6913</v>
      </c>
      <c r="D3731" s="24">
        <f>VLOOKUP(A3731,[1]FloodArchive!$A$2:$P$6000,8,FALSE)</f>
        <v>33232</v>
      </c>
      <c r="E3731" s="24">
        <f>VLOOKUP(A3731,[1]FloodArchive!$A$2:$P$6000,9,FALSE)</f>
        <v>33235</v>
      </c>
      <c r="F3731" s="25">
        <f t="shared" si="180"/>
        <v>4</v>
      </c>
      <c r="G3731" s="23">
        <f>VLOOKUP(A3731,[1]FloodArchive!$A$2:$P$6000,11,FALSE)</f>
        <v>3</v>
      </c>
      <c r="H3731" s="23">
        <f>VLOOKUP(A3731,[1]FloodArchive!$A$2:$P$6000,12,FALSE)</f>
        <v>0</v>
      </c>
      <c r="I3731" s="36"/>
      <c r="J3731" s="23" t="str">
        <f>VLOOKUP(A3731,[1]FloodArchive!$A$2:$P$6000,13,FALSE)</f>
        <v>Heavy rain</v>
      </c>
      <c r="K3731" s="26">
        <f>VLOOKUP(A3731,[1]FloodArchive!$A$2:$P$6003,14,FALSE)</f>
        <v>1</v>
      </c>
      <c r="L3731" s="23">
        <f>VLOOKUP(A3731,[1]FloodArchive!$A$2:$P$6000,7,FALSE)</f>
        <v>47107.46</v>
      </c>
      <c r="M3731" s="27">
        <f t="shared" si="181"/>
        <v>5.2751496793547146</v>
      </c>
      <c r="N3731" s="23">
        <f>VLOOKUP(A3731,[1]FloodArchive!$A$2:$P$6000,5,FALSE)</f>
        <v>-2.1488200000000002</v>
      </c>
      <c r="O3731" s="23">
        <f>VLOOKUP(A3731,[1]FloodArchive!$A$2:$P$6000,6,FALSE)</f>
        <v>53.719499999999996</v>
      </c>
      <c r="P3731" s="33" t="s">
        <v>6914</v>
      </c>
    </row>
    <row r="3732" spans="1:16" ht="39.950000000000003" customHeight="1" x14ac:dyDescent="0.2">
      <c r="A3732" s="138">
        <f t="shared" si="182"/>
        <v>484</v>
      </c>
      <c r="B3732" s="21" t="str">
        <f>VLOOKUP(A3732,[1]FloodArchive!$A$2:$N$6000,3,FALSE)</f>
        <v>Sri Lanka</v>
      </c>
      <c r="C3732" s="22" t="s">
        <v>6915</v>
      </c>
      <c r="D3732" s="24">
        <f>VLOOKUP(A3732,[1]FloodArchive!$A$2:$P$6000,8,FALSE)</f>
        <v>33230</v>
      </c>
      <c r="E3732" s="24">
        <f>VLOOKUP(A3732,[1]FloodArchive!$A$2:$P$6000,9,FALSE)</f>
        <v>33234</v>
      </c>
      <c r="F3732" s="25">
        <f t="shared" si="180"/>
        <v>5</v>
      </c>
      <c r="G3732" s="23">
        <f>VLOOKUP(A3732,[1]FloodArchive!$A$2:$P$6000,11,FALSE)</f>
        <v>0</v>
      </c>
      <c r="H3732" s="23">
        <f>VLOOKUP(A3732,[1]FloodArchive!$A$2:$P$6000,12,FALSE)</f>
        <v>40000</v>
      </c>
      <c r="I3732" s="36"/>
      <c r="J3732" s="23" t="str">
        <f>VLOOKUP(A3732,[1]FloodArchive!$A$2:$P$6000,13,FALSE)</f>
        <v>Heavy rain</v>
      </c>
      <c r="K3732" s="26">
        <f>VLOOKUP(A3732,[1]FloodArchive!$A$2:$P$6003,14,FALSE)</f>
        <v>1</v>
      </c>
      <c r="L3732" s="23">
        <f>VLOOKUP(A3732,[1]FloodArchive!$A$2:$P$6000,7,FALSE)</f>
        <v>9706.02</v>
      </c>
      <c r="M3732" s="27">
        <f t="shared" si="181"/>
        <v>4.6860111862133582</v>
      </c>
      <c r="N3732" s="23">
        <f>VLOOKUP(A3732,[1]FloodArchive!$A$2:$P$6000,5,FALSE)</f>
        <v>81.496600000000001</v>
      </c>
      <c r="O3732" s="23">
        <f>VLOOKUP(A3732,[1]FloodArchive!$A$2:$P$6000,6,FALSE)</f>
        <v>7.0345599999999999</v>
      </c>
      <c r="P3732" s="33" t="s">
        <v>6916</v>
      </c>
    </row>
    <row r="3733" spans="1:16" ht="39.950000000000003" customHeight="1" x14ac:dyDescent="0.2">
      <c r="A3733" s="138">
        <f t="shared" si="182"/>
        <v>483</v>
      </c>
      <c r="B3733" s="21" t="str">
        <f>VLOOKUP(A3733,[1]FloodArchive!$A$2:$N$6000,3,FALSE)</f>
        <v>USA</v>
      </c>
      <c r="C3733" s="22" t="s">
        <v>6917</v>
      </c>
      <c r="D3733" s="24">
        <f>VLOOKUP(A3733,[1]FloodArchive!$A$2:$P$6000,8,FALSE)</f>
        <v>33203</v>
      </c>
      <c r="E3733" s="24">
        <f>VLOOKUP(A3733,[1]FloodArchive!$A$2:$P$6000,9,FALSE)</f>
        <v>33207</v>
      </c>
      <c r="F3733" s="25">
        <f t="shared" si="180"/>
        <v>5</v>
      </c>
      <c r="G3733" s="23">
        <f>VLOOKUP(A3733,[1]FloodArchive!$A$2:$P$6000,11,FALSE)</f>
        <v>2</v>
      </c>
      <c r="H3733" s="23">
        <f>VLOOKUP(A3733,[1]FloodArchive!$A$2:$P$6000,12,FALSE)</f>
        <v>1000</v>
      </c>
      <c r="I3733" s="36">
        <v>36000000</v>
      </c>
      <c r="J3733" s="23" t="str">
        <f>VLOOKUP(A3733,[1]FloodArchive!$A$2:$P$6000,13,FALSE)</f>
        <v>Heavy rain</v>
      </c>
      <c r="K3733" s="26">
        <f>VLOOKUP(A3733,[1]FloodArchive!$A$2:$P$6003,14,FALSE)</f>
        <v>1</v>
      </c>
      <c r="L3733" s="23">
        <f>VLOOKUP(A3733,[1]FloodArchive!$A$2:$P$6000,7,FALSE)</f>
        <v>21311.21</v>
      </c>
      <c r="M3733" s="27">
        <f t="shared" si="181"/>
        <v>5.0275781129617458</v>
      </c>
      <c r="N3733" s="23">
        <f>VLOOKUP(A3733,[1]FloodArchive!$A$2:$P$6000,5,FALSE)</f>
        <v>-86.682500000000005</v>
      </c>
      <c r="O3733" s="23">
        <f>VLOOKUP(A3733,[1]FloodArchive!$A$2:$P$6000,6,FALSE)</f>
        <v>40.932299999999998</v>
      </c>
      <c r="P3733" s="33"/>
    </row>
    <row r="3734" spans="1:16" ht="39.950000000000003" customHeight="1" x14ac:dyDescent="0.2">
      <c r="A3734" s="138">
        <f t="shared" si="182"/>
        <v>482</v>
      </c>
      <c r="B3734" s="21" t="str">
        <f>VLOOKUP(A3734,[1]FloodArchive!$A$2:$N$6000,3,FALSE)</f>
        <v>Philippines</v>
      </c>
      <c r="C3734" s="22" t="s">
        <v>6918</v>
      </c>
      <c r="D3734" s="24">
        <f>VLOOKUP(A3734,[1]FloodArchive!$A$2:$P$6000,8,FALSE)</f>
        <v>33189</v>
      </c>
      <c r="E3734" s="24">
        <f>VLOOKUP(A3734,[1]FloodArchive!$A$2:$P$6000,9,FALSE)</f>
        <v>33193</v>
      </c>
      <c r="F3734" s="25">
        <f t="shared" si="180"/>
        <v>5</v>
      </c>
      <c r="G3734" s="23">
        <f>VLOOKUP(A3734,[1]FloodArchive!$A$2:$P$6000,11,FALSE)</f>
        <v>176</v>
      </c>
      <c r="H3734" s="23">
        <f>VLOOKUP(A3734,[1]FloodArchive!$A$2:$P$6000,12,FALSE)</f>
        <v>984356</v>
      </c>
      <c r="I3734" s="36">
        <v>61570000</v>
      </c>
      <c r="J3734" s="23" t="str">
        <f>VLOOKUP(A3734,[1]FloodArchive!$A$2:$P$6000,13,FALSE)</f>
        <v>Tropical cyclone</v>
      </c>
      <c r="K3734" s="26">
        <f>VLOOKUP(A3734,[1]FloodArchive!$A$2:$P$6003,14,FALSE)</f>
        <v>1</v>
      </c>
      <c r="L3734" s="23">
        <f>VLOOKUP(A3734,[1]FloodArchive!$A$2:$P$6000,7,FALSE)</f>
        <v>55710.21</v>
      </c>
      <c r="M3734" s="27">
        <f t="shared" si="181"/>
        <v>5.44490479987443</v>
      </c>
      <c r="N3734" s="23">
        <f>VLOOKUP(A3734,[1]FloodArchive!$A$2:$P$6000,5,FALSE)</f>
        <v>125.35599999999999</v>
      </c>
      <c r="O3734" s="23">
        <f>VLOOKUP(A3734,[1]FloodArchive!$A$2:$P$6000,6,FALSE)</f>
        <v>11.2498</v>
      </c>
      <c r="P3734" s="33" t="s">
        <v>6919</v>
      </c>
    </row>
    <row r="3735" spans="1:16" ht="39.950000000000003" customHeight="1" x14ac:dyDescent="0.2">
      <c r="A3735" s="138">
        <f t="shared" si="182"/>
        <v>481</v>
      </c>
      <c r="B3735" s="21" t="str">
        <f>VLOOKUP(A3735,[1]FloodArchive!$A$2:$N$6000,3,FALSE)</f>
        <v>USA</v>
      </c>
      <c r="C3735" s="22" t="s">
        <v>6920</v>
      </c>
      <c r="D3735" s="24">
        <f>VLOOKUP(A3735,[1]FloodArchive!$A$2:$P$6000,8,FALSE)</f>
        <v>33187</v>
      </c>
      <c r="E3735" s="24">
        <f>VLOOKUP(A3735,[1]FloodArchive!$A$2:$P$6000,9,FALSE)</f>
        <v>33192</v>
      </c>
      <c r="F3735" s="25">
        <f t="shared" si="180"/>
        <v>6</v>
      </c>
      <c r="G3735" s="23">
        <f>VLOOKUP(A3735,[1]FloodArchive!$A$2:$P$6000,11,FALSE)</f>
        <v>0</v>
      </c>
      <c r="H3735" s="23">
        <f>VLOOKUP(A3735,[1]FloodArchive!$A$2:$P$6000,12,FALSE)</f>
        <v>500</v>
      </c>
      <c r="I3735" s="36">
        <v>12800000</v>
      </c>
      <c r="J3735" s="23" t="str">
        <f>VLOOKUP(A3735,[1]FloodArchive!$A$2:$P$6000,13,FALSE)</f>
        <v>Heavy rain</v>
      </c>
      <c r="K3735" s="26">
        <f>VLOOKUP(A3735,[1]FloodArchive!$A$2:$P$6003,14,FALSE)</f>
        <v>1</v>
      </c>
      <c r="L3735" s="23">
        <f>VLOOKUP(A3735,[1]FloodArchive!$A$2:$P$6000,7,FALSE)</f>
        <v>23287.94</v>
      </c>
      <c r="M3735" s="27">
        <f t="shared" si="181"/>
        <v>5.1452823238817942</v>
      </c>
      <c r="N3735" s="23">
        <f>VLOOKUP(A3735,[1]FloodArchive!$A$2:$P$6000,5,FALSE)</f>
        <v>-121.84</v>
      </c>
      <c r="O3735" s="23">
        <f>VLOOKUP(A3735,[1]FloodArchive!$A$2:$P$6000,6,FALSE)</f>
        <v>48.037999999999997</v>
      </c>
      <c r="P3735" s="33" t="s">
        <v>6921</v>
      </c>
    </row>
    <row r="3736" spans="1:16" ht="39.950000000000003" customHeight="1" x14ac:dyDescent="0.2">
      <c r="A3736" s="138">
        <f t="shared" si="182"/>
        <v>480</v>
      </c>
      <c r="B3736" s="21" t="str">
        <f>VLOOKUP(A3736,[1]FloodArchive!$A$2:$N$6000,3,FALSE)</f>
        <v>Honduras</v>
      </c>
      <c r="C3736" s="22" t="s">
        <v>6922</v>
      </c>
      <c r="D3736" s="24">
        <f>VLOOKUP(A3736,[1]FloodArchive!$A$2:$P$6000,8,FALSE)</f>
        <v>33186</v>
      </c>
      <c r="E3736" s="24">
        <f>VLOOKUP(A3736,[1]FloodArchive!$A$2:$P$6000,9,FALSE)</f>
        <v>33198</v>
      </c>
      <c r="F3736" s="25">
        <f t="shared" si="180"/>
        <v>13</v>
      </c>
      <c r="G3736" s="23">
        <f>VLOOKUP(A3736,[1]FloodArchive!$A$2:$P$6000,11,FALSE)</f>
        <v>9</v>
      </c>
      <c r="H3736" s="23">
        <f>VLOOKUP(A3736,[1]FloodArchive!$A$2:$P$6000,12,FALSE)</f>
        <v>20000</v>
      </c>
      <c r="I3736" s="36">
        <v>100000000</v>
      </c>
      <c r="J3736" s="23" t="str">
        <f>VLOOKUP(A3736,[1]FloodArchive!$A$2:$P$6000,13,FALSE)</f>
        <v>Heavy rain</v>
      </c>
      <c r="K3736" s="26">
        <f>VLOOKUP(A3736,[1]FloodArchive!$A$2:$P$6003,14,FALSE)</f>
        <v>1</v>
      </c>
      <c r="L3736" s="23">
        <f>VLOOKUP(A3736,[1]FloodArchive!$A$2:$P$6000,7,FALSE)</f>
        <v>41826.15</v>
      </c>
      <c r="M3736" s="27">
        <f t="shared" si="181"/>
        <v>5.7353912429284337</v>
      </c>
      <c r="N3736" s="23">
        <f>VLOOKUP(A3736,[1]FloodArchive!$A$2:$P$6000,5,FALSE)</f>
        <v>-84.492699999999999</v>
      </c>
      <c r="O3736" s="23">
        <f>VLOOKUP(A3736,[1]FloodArchive!$A$2:$P$6000,6,FALSE)</f>
        <v>15.3233</v>
      </c>
      <c r="P3736" s="33"/>
    </row>
    <row r="3737" spans="1:16" ht="39.950000000000003" customHeight="1" x14ac:dyDescent="0.2">
      <c r="A3737" s="138">
        <f t="shared" si="182"/>
        <v>479</v>
      </c>
      <c r="B3737" s="21" t="str">
        <f>VLOOKUP(A3737,[1]FloodArchive!$A$2:$N$6000,3,FALSE)</f>
        <v>Japan</v>
      </c>
      <c r="C3737" s="22" t="s">
        <v>6923</v>
      </c>
      <c r="D3737" s="24">
        <f>VLOOKUP(A3737,[1]FloodArchive!$A$2:$P$6000,8,FALSE)</f>
        <v>33182</v>
      </c>
      <c r="E3737" s="24">
        <f>VLOOKUP(A3737,[1]FloodArchive!$A$2:$P$6000,9,FALSE)</f>
        <v>33183</v>
      </c>
      <c r="F3737" s="25">
        <f t="shared" si="180"/>
        <v>2</v>
      </c>
      <c r="G3737" s="23">
        <f>VLOOKUP(A3737,[1]FloodArchive!$A$2:$P$6000,11,FALSE)</f>
        <v>11</v>
      </c>
      <c r="H3737" s="23">
        <f>VLOOKUP(A3737,[1]FloodArchive!$A$2:$P$6000,12,FALSE)</f>
        <v>0</v>
      </c>
      <c r="I3737" s="36"/>
      <c r="J3737" s="23" t="str">
        <f>VLOOKUP(A3737,[1]FloodArchive!$A$2:$P$6000,13,FALSE)</f>
        <v>Heavy rain</v>
      </c>
      <c r="K3737" s="26">
        <f>VLOOKUP(A3737,[1]FloodArchive!$A$2:$P$6003,14,FALSE)</f>
        <v>1</v>
      </c>
      <c r="L3737" s="23">
        <f>VLOOKUP(A3737,[1]FloodArchive!$A$2:$P$6000,7,FALSE)</f>
        <v>118232.02</v>
      </c>
      <c r="M3737" s="27">
        <f t="shared" si="181"/>
        <v>5.3737651052556688</v>
      </c>
      <c r="N3737" s="23">
        <f>VLOOKUP(A3737,[1]FloodArchive!$A$2:$P$6000,5,FALSE)</f>
        <v>140.54</v>
      </c>
      <c r="O3737" s="23">
        <f>VLOOKUP(A3737,[1]FloodArchive!$A$2:$P$6000,6,FALSE)</f>
        <v>39.370199999999997</v>
      </c>
      <c r="P3737" s="33" t="s">
        <v>5125</v>
      </c>
    </row>
    <row r="3738" spans="1:16" ht="39.950000000000003" customHeight="1" x14ac:dyDescent="0.2">
      <c r="A3738" s="138">
        <f t="shared" si="182"/>
        <v>478</v>
      </c>
      <c r="B3738" s="21" t="str">
        <f>VLOOKUP(A3738,[1]FloodArchive!$A$2:$N$6000,3,FALSE)</f>
        <v>Guyana</v>
      </c>
      <c r="C3738" s="22" t="s">
        <v>6924</v>
      </c>
      <c r="D3738" s="24">
        <f>VLOOKUP(A3738,[1]FloodArchive!$A$2:$P$6000,8,FALSE)</f>
        <v>33180</v>
      </c>
      <c r="E3738" s="24">
        <f>VLOOKUP(A3738,[1]FloodArchive!$A$2:$P$6000,9,FALSE)</f>
        <v>33185</v>
      </c>
      <c r="F3738" s="25">
        <f t="shared" si="180"/>
        <v>6</v>
      </c>
      <c r="G3738" s="23">
        <f>VLOOKUP(A3738,[1]FloodArchive!$A$2:$P$6000,11,FALSE)</f>
        <v>0</v>
      </c>
      <c r="H3738" s="23">
        <f>VLOOKUP(A3738,[1]FloodArchive!$A$2:$P$6000,12,FALSE)</f>
        <v>0</v>
      </c>
      <c r="I3738" s="36"/>
      <c r="J3738" s="23" t="str">
        <f>VLOOKUP(A3738,[1]FloodArchive!$A$2:$P$6000,13,FALSE)</f>
        <v>Heavy rain</v>
      </c>
      <c r="K3738" s="26">
        <f>VLOOKUP(A3738,[1]FloodArchive!$A$2:$P$6003,14,FALSE)</f>
        <v>1</v>
      </c>
      <c r="L3738" s="23">
        <f>VLOOKUP(A3738,[1]FloodArchive!$A$2:$P$6000,7,FALSE)</f>
        <v>1757.83</v>
      </c>
      <c r="M3738" s="27">
        <f t="shared" si="181"/>
        <v>4.0231281224684574</v>
      </c>
      <c r="N3738" s="23">
        <f>VLOOKUP(A3738,[1]FloodArchive!$A$2:$P$6000,5,FALSE)</f>
        <v>-57.424999999999997</v>
      </c>
      <c r="O3738" s="23">
        <f>VLOOKUP(A3738,[1]FloodArchive!$A$2:$P$6000,6,FALSE)</f>
        <v>6.0812600000000003</v>
      </c>
      <c r="P3738" s="33" t="s">
        <v>6925</v>
      </c>
    </row>
    <row r="3739" spans="1:16" ht="39.950000000000003" customHeight="1" x14ac:dyDescent="0.2">
      <c r="A3739" s="138">
        <f t="shared" si="182"/>
        <v>477</v>
      </c>
      <c r="B3739" s="21" t="str">
        <f>VLOOKUP(A3739,[1]FloodArchive!$A$2:$N$6000,3,FALSE)</f>
        <v>UK</v>
      </c>
      <c r="C3739" s="22" t="s">
        <v>6926</v>
      </c>
      <c r="D3739" s="24">
        <f>VLOOKUP(A3739,[1]FloodArchive!$A$2:$P$6000,8,FALSE)</f>
        <v>33174</v>
      </c>
      <c r="E3739" s="24">
        <f>VLOOKUP(A3739,[1]FloodArchive!$A$2:$P$6000,9,FALSE)</f>
        <v>33176</v>
      </c>
      <c r="F3739" s="25">
        <f t="shared" si="180"/>
        <v>3</v>
      </c>
      <c r="G3739" s="23">
        <f>VLOOKUP(A3739,[1]FloodArchive!$A$2:$P$6000,11,FALSE)</f>
        <v>7</v>
      </c>
      <c r="H3739" s="23">
        <f>VLOOKUP(A3739,[1]FloodArchive!$A$2:$P$6000,12,FALSE)</f>
        <v>100</v>
      </c>
      <c r="I3739" s="36"/>
      <c r="J3739" s="23" t="str">
        <f>VLOOKUP(A3739,[1]FloodArchive!$A$2:$P$6000,13,FALSE)</f>
        <v>Heavy rain</v>
      </c>
      <c r="K3739" s="26">
        <f>VLOOKUP(A3739,[1]FloodArchive!$A$2:$P$6003,14,FALSE)</f>
        <v>1</v>
      </c>
      <c r="L3739" s="23">
        <f>VLOOKUP(A3739,[1]FloodArchive!$A$2:$P$6000,7,FALSE)</f>
        <v>147968.82</v>
      </c>
      <c r="M3739" s="27">
        <f t="shared" si="181"/>
        <v>5.647291465191933</v>
      </c>
      <c r="N3739" s="23">
        <f>VLOOKUP(A3739,[1]FloodArchive!$A$2:$P$6000,5,FALSE)</f>
        <v>-1.9650399999999999</v>
      </c>
      <c r="O3739" s="23">
        <f>VLOOKUP(A3739,[1]FloodArchive!$A$2:$P$6000,6,FALSE)</f>
        <v>51.950699999999998</v>
      </c>
      <c r="P3739" s="33"/>
    </row>
    <row r="3740" spans="1:16" ht="39.950000000000003" customHeight="1" x14ac:dyDescent="0.2">
      <c r="A3740" s="138">
        <f t="shared" si="182"/>
        <v>476</v>
      </c>
      <c r="B3740" s="21" t="str">
        <f>VLOOKUP(A3740,[1]FloodArchive!$A$2:$N$6000,3,FALSE)</f>
        <v>Indonesia</v>
      </c>
      <c r="C3740" s="22" t="s">
        <v>6927</v>
      </c>
      <c r="D3740" s="24">
        <f>VLOOKUP(A3740,[1]FloodArchive!$A$2:$P$6000,8,FALSE)</f>
        <v>33172</v>
      </c>
      <c r="E3740" s="24">
        <f>VLOOKUP(A3740,[1]FloodArchive!$A$2:$P$6000,9,FALSE)</f>
        <v>33175</v>
      </c>
      <c r="F3740" s="25">
        <f t="shared" si="180"/>
        <v>4</v>
      </c>
      <c r="G3740" s="23">
        <f>VLOOKUP(A3740,[1]FloodArchive!$A$2:$P$6000,11,FALSE)</f>
        <v>0</v>
      </c>
      <c r="H3740" s="23">
        <f>VLOOKUP(A3740,[1]FloodArchive!$A$2:$P$6000,12,FALSE)</f>
        <v>300</v>
      </c>
      <c r="I3740" s="36"/>
      <c r="J3740" s="23" t="str">
        <f>VLOOKUP(A3740,[1]FloodArchive!$A$2:$P$6000,13,FALSE)</f>
        <v>Heavy rain</v>
      </c>
      <c r="K3740" s="26">
        <f>VLOOKUP(A3740,[1]FloodArchive!$A$2:$P$6003,14,FALSE)</f>
        <v>1</v>
      </c>
      <c r="L3740" s="23">
        <f>VLOOKUP(A3740,[1]FloodArchive!$A$2:$P$6000,7,FALSE)</f>
        <v>7031.29</v>
      </c>
      <c r="M3740" s="27">
        <f t="shared" si="181"/>
        <v>4.4490950017654436</v>
      </c>
      <c r="N3740" s="23">
        <f>VLOOKUP(A3740,[1]FloodArchive!$A$2:$P$6000,5,FALSE)</f>
        <v>120.486</v>
      </c>
      <c r="O3740" s="23">
        <f>VLOOKUP(A3740,[1]FloodArchive!$A$2:$P$6000,6,FALSE)</f>
        <v>0.61796700000000004</v>
      </c>
      <c r="P3740" s="33" t="s">
        <v>6928</v>
      </c>
    </row>
    <row r="3741" spans="1:16" ht="39.950000000000003" customHeight="1" x14ac:dyDescent="0.2">
      <c r="A3741" s="138">
        <f t="shared" si="182"/>
        <v>475</v>
      </c>
      <c r="B3741" s="21" t="str">
        <f>VLOOKUP(A3741,[1]FloodArchive!$A$2:$N$6000,3,FALSE)</f>
        <v>Bangladesh</v>
      </c>
      <c r="C3741" s="22" t="s">
        <v>6929</v>
      </c>
      <c r="D3741" s="24">
        <f>VLOOKUP(A3741,[1]FloodArchive!$A$2:$P$6000,8,FALSE)</f>
        <v>33172</v>
      </c>
      <c r="E3741" s="24">
        <f>VLOOKUP(A3741,[1]FloodArchive!$A$2:$P$6000,9,FALSE)</f>
        <v>33175</v>
      </c>
      <c r="F3741" s="25">
        <f t="shared" si="180"/>
        <v>4</v>
      </c>
      <c r="G3741" s="23">
        <f>VLOOKUP(A3741,[1]FloodArchive!$A$2:$P$6000,11,FALSE)</f>
        <v>0</v>
      </c>
      <c r="H3741" s="23">
        <f>VLOOKUP(A3741,[1]FloodArchive!$A$2:$P$6000,12,FALSE)</f>
        <v>4500</v>
      </c>
      <c r="I3741" s="36"/>
      <c r="J3741" s="23" t="str">
        <f>VLOOKUP(A3741,[1]FloodArchive!$A$2:$P$6000,13,FALSE)</f>
        <v>Torrential rain</v>
      </c>
      <c r="K3741" s="26">
        <f>VLOOKUP(A3741,[1]FloodArchive!$A$2:$P$6003,14,FALSE)</f>
        <v>1</v>
      </c>
      <c r="L3741" s="23">
        <f>VLOOKUP(A3741,[1]FloodArchive!$A$2:$P$6000,7,FALSE)</f>
        <v>1043.3499999999999</v>
      </c>
      <c r="M3741" s="27">
        <f t="shared" si="181"/>
        <v>3.6204900117108689</v>
      </c>
      <c r="N3741" s="23">
        <f>VLOOKUP(A3741,[1]FloodArchive!$A$2:$P$6000,5,FALSE)</f>
        <v>90.701800000000006</v>
      </c>
      <c r="O3741" s="23">
        <f>VLOOKUP(A3741,[1]FloodArchive!$A$2:$P$6000,6,FALSE)</f>
        <v>22.5748</v>
      </c>
      <c r="P3741" s="33" t="s">
        <v>6930</v>
      </c>
    </row>
    <row r="3742" spans="1:16" ht="39.950000000000003" customHeight="1" x14ac:dyDescent="0.2">
      <c r="A3742" s="138">
        <f t="shared" si="182"/>
        <v>474</v>
      </c>
      <c r="B3742" s="21" t="str">
        <f>VLOOKUP(A3742,[1]FloodArchive!$A$2:$N$6000,3,FALSE)</f>
        <v>India</v>
      </c>
      <c r="C3742" s="22" t="s">
        <v>6931</v>
      </c>
      <c r="D3742" s="24">
        <f>VLOOKUP(A3742,[1]FloodArchive!$A$2:$P$6000,8,FALSE)</f>
        <v>33170</v>
      </c>
      <c r="E3742" s="24">
        <f>VLOOKUP(A3742,[1]FloodArchive!$A$2:$P$6000,9,FALSE)</f>
        <v>33174</v>
      </c>
      <c r="F3742" s="25">
        <f t="shared" si="180"/>
        <v>5</v>
      </c>
      <c r="G3742" s="23">
        <f>VLOOKUP(A3742,[1]FloodArchive!$A$2:$P$6000,11,FALSE)</f>
        <v>44</v>
      </c>
      <c r="H3742" s="23">
        <f>VLOOKUP(A3742,[1]FloodArchive!$A$2:$P$6000,12,FALSE)</f>
        <v>0</v>
      </c>
      <c r="I3742" s="36"/>
      <c r="J3742" s="23" t="str">
        <f>VLOOKUP(A3742,[1]FloodArchive!$A$2:$P$6000,13,FALSE)</f>
        <v>Monsoonal rain</v>
      </c>
      <c r="K3742" s="26">
        <f>VLOOKUP(A3742,[1]FloodArchive!$A$2:$P$6003,14,FALSE)</f>
        <v>1</v>
      </c>
      <c r="L3742" s="23">
        <f>VLOOKUP(A3742,[1]FloodArchive!$A$2:$P$6000,7,FALSE)</f>
        <v>13576.31</v>
      </c>
      <c r="M3742" s="27">
        <f t="shared" si="181"/>
        <v>4.8317517503922716</v>
      </c>
      <c r="N3742" s="23">
        <f>VLOOKUP(A3742,[1]FloodArchive!$A$2:$P$6000,5,FALSE)</f>
        <v>77.050399999999996</v>
      </c>
      <c r="O3742" s="23">
        <f>VLOOKUP(A3742,[1]FloodArchive!$A$2:$P$6000,6,FALSE)</f>
        <v>11.398199999999999</v>
      </c>
      <c r="P3742" s="33" t="s">
        <v>5125</v>
      </c>
    </row>
    <row r="3743" spans="1:16" ht="39.950000000000003" customHeight="1" x14ac:dyDescent="0.2">
      <c r="A3743" s="138">
        <f t="shared" si="182"/>
        <v>473</v>
      </c>
      <c r="B3743" s="21" t="str">
        <f>VLOOKUP(A3743,[1]FloodArchive!$A$2:$N$6000,3,FALSE)</f>
        <v>France</v>
      </c>
      <c r="C3743" s="22" t="s">
        <v>6932</v>
      </c>
      <c r="D3743" s="24">
        <f>VLOOKUP(A3743,[1]FloodArchive!$A$2:$P$6000,8,FALSE)</f>
        <v>33164</v>
      </c>
      <c r="E3743" s="24">
        <f>VLOOKUP(A3743,[1]FloodArchive!$A$2:$P$6000,9,FALSE)</f>
        <v>33165</v>
      </c>
      <c r="F3743" s="25">
        <f t="shared" si="180"/>
        <v>2</v>
      </c>
      <c r="G3743" s="23">
        <f>VLOOKUP(A3743,[1]FloodArchive!$A$2:$P$6000,11,FALSE)</f>
        <v>1</v>
      </c>
      <c r="H3743" s="23">
        <f>VLOOKUP(A3743,[1]FloodArchive!$A$2:$P$6000,12,FALSE)</f>
        <v>0</v>
      </c>
      <c r="I3743" s="36"/>
      <c r="J3743" s="23" t="str">
        <f>VLOOKUP(A3743,[1]FloodArchive!$A$2:$P$6000,13,FALSE)</f>
        <v>Heavy rain</v>
      </c>
      <c r="K3743" s="26">
        <f>VLOOKUP(A3743,[1]FloodArchive!$A$2:$P$6003,14,FALSE)</f>
        <v>1</v>
      </c>
      <c r="L3743" s="23">
        <f>VLOOKUP(A3743,[1]FloodArchive!$A$2:$P$6000,7,FALSE)</f>
        <v>9563.94</v>
      </c>
      <c r="M3743" s="27">
        <f t="shared" si="181"/>
        <v>4.281666838541569</v>
      </c>
      <c r="N3743" s="23">
        <f>VLOOKUP(A3743,[1]FloodArchive!$A$2:$P$6000,5,FALSE)</f>
        <v>6.20383</v>
      </c>
      <c r="O3743" s="23">
        <f>VLOOKUP(A3743,[1]FloodArchive!$A$2:$P$6000,6,FALSE)</f>
        <v>43.501399999999997</v>
      </c>
      <c r="P3743" s="33" t="s">
        <v>6933</v>
      </c>
    </row>
    <row r="3744" spans="1:16" ht="39.950000000000003" customHeight="1" x14ac:dyDescent="0.2">
      <c r="A3744" s="138">
        <f t="shared" si="182"/>
        <v>472</v>
      </c>
      <c r="B3744" s="21" t="str">
        <f>VLOOKUP(A3744,[1]FloodArchive!$A$2:$N$6000,3,FALSE)</f>
        <v>India</v>
      </c>
      <c r="C3744" s="22" t="s">
        <v>6934</v>
      </c>
      <c r="D3744" s="24">
        <f>VLOOKUP(A3744,[1]FloodArchive!$A$2:$P$6000,8,FALSE)</f>
        <v>33163</v>
      </c>
      <c r="E3744" s="24">
        <f>VLOOKUP(A3744,[1]FloodArchive!$A$2:$P$6000,9,FALSE)</f>
        <v>33164</v>
      </c>
      <c r="F3744" s="25">
        <f t="shared" si="180"/>
        <v>2</v>
      </c>
      <c r="G3744" s="23">
        <f>VLOOKUP(A3744,[1]FloodArchive!$A$2:$P$6000,11,FALSE)</f>
        <v>10</v>
      </c>
      <c r="H3744" s="23">
        <f>VLOOKUP(A3744,[1]FloodArchive!$A$2:$P$6000,12,FALSE)</f>
        <v>6000</v>
      </c>
      <c r="I3744" s="36">
        <v>1170000</v>
      </c>
      <c r="J3744" s="23" t="str">
        <f>VLOOKUP(A3744,[1]FloodArchive!$A$2:$P$6000,13,FALSE)</f>
        <v>Heavy rain</v>
      </c>
      <c r="K3744" s="26">
        <f>VLOOKUP(A3744,[1]FloodArchive!$A$2:$P$6003,14,FALSE)</f>
        <v>1</v>
      </c>
      <c r="L3744" s="23">
        <f>VLOOKUP(A3744,[1]FloodArchive!$A$2:$P$6000,7,FALSE)</f>
        <v>93839.75</v>
      </c>
      <c r="M3744" s="27">
        <f t="shared" si="181"/>
        <v>5.2734168377620216</v>
      </c>
      <c r="N3744" s="23">
        <f>VLOOKUP(A3744,[1]FloodArchive!$A$2:$P$6000,5,FALSE)</f>
        <v>92.816999999999993</v>
      </c>
      <c r="O3744" s="23">
        <f>VLOOKUP(A3744,[1]FloodArchive!$A$2:$P$6000,6,FALSE)</f>
        <v>26.0747</v>
      </c>
      <c r="P3744" s="33" t="s">
        <v>6935</v>
      </c>
    </row>
    <row r="3745" spans="1:16" ht="39.950000000000003" customHeight="1" x14ac:dyDescent="0.2">
      <c r="A3745" s="138">
        <f t="shared" si="182"/>
        <v>471</v>
      </c>
      <c r="B3745" s="21" t="str">
        <f>VLOOKUP(A3745,[1]FloodArchive!$A$2:$N$6000,3,FALSE)</f>
        <v>Bangladesh</v>
      </c>
      <c r="C3745" s="22" t="s">
        <v>6936</v>
      </c>
      <c r="D3745" s="24">
        <f>VLOOKUP(A3745,[1]FloodArchive!$A$2:$P$6000,8,FALSE)</f>
        <v>33160</v>
      </c>
      <c r="E3745" s="24">
        <f>VLOOKUP(A3745,[1]FloodArchive!$A$2:$P$6000,9,FALSE)</f>
        <v>33163</v>
      </c>
      <c r="F3745" s="25">
        <f t="shared" si="180"/>
        <v>4</v>
      </c>
      <c r="G3745" s="23">
        <f>VLOOKUP(A3745,[1]FloodArchive!$A$2:$P$6000,11,FALSE)</f>
        <v>0</v>
      </c>
      <c r="H3745" s="23">
        <f>VLOOKUP(A3745,[1]FloodArchive!$A$2:$P$6000,12,FALSE)</f>
        <v>30000</v>
      </c>
      <c r="I3745" s="36"/>
      <c r="J3745" s="23" t="str">
        <f>VLOOKUP(A3745,[1]FloodArchive!$A$2:$P$6000,13,FALSE)</f>
        <v>Heavy rain</v>
      </c>
      <c r="K3745" s="26">
        <f>VLOOKUP(A3745,[1]FloodArchive!$A$2:$P$6003,14,FALSE)</f>
        <v>1</v>
      </c>
      <c r="L3745" s="23">
        <f>VLOOKUP(A3745,[1]FloodArchive!$A$2:$P$6000,7,FALSE)</f>
        <v>5868.16</v>
      </c>
      <c r="M3745" s="27">
        <f t="shared" si="181"/>
        <v>4.3705619380414342</v>
      </c>
      <c r="N3745" s="23">
        <f>VLOOKUP(A3745,[1]FloodArchive!$A$2:$P$6000,5,FALSE)</f>
        <v>90.590900000000005</v>
      </c>
      <c r="O3745" s="23">
        <f>VLOOKUP(A3745,[1]FloodArchive!$A$2:$P$6000,6,FALSE)</f>
        <v>24.215800000000002</v>
      </c>
      <c r="P3745" s="33" t="s">
        <v>6937</v>
      </c>
    </row>
    <row r="3746" spans="1:16" ht="39.950000000000003" customHeight="1" x14ac:dyDescent="0.2">
      <c r="A3746" s="138">
        <f t="shared" si="182"/>
        <v>470</v>
      </c>
      <c r="B3746" s="21" t="str">
        <f>VLOOKUP(A3746,[1]FloodArchive!$A$2:$N$6000,3,FALSE)</f>
        <v>Brazil</v>
      </c>
      <c r="C3746" s="22" t="s">
        <v>6938</v>
      </c>
      <c r="D3746" s="24">
        <f>VLOOKUP(A3746,[1]FloodArchive!$A$2:$P$6000,8,FALSE)</f>
        <v>33160</v>
      </c>
      <c r="E3746" s="24">
        <f>VLOOKUP(A3746,[1]FloodArchive!$A$2:$P$6000,9,FALSE)</f>
        <v>33161</v>
      </c>
      <c r="F3746" s="25">
        <f t="shared" si="180"/>
        <v>2</v>
      </c>
      <c r="G3746" s="23">
        <f>VLOOKUP(A3746,[1]FloodArchive!$A$2:$P$6000,11,FALSE)</f>
        <v>17</v>
      </c>
      <c r="H3746" s="23">
        <f>VLOOKUP(A3746,[1]FloodArchive!$A$2:$P$6000,12,FALSE)</f>
        <v>2000</v>
      </c>
      <c r="I3746" s="36"/>
      <c r="J3746" s="23" t="str">
        <f>VLOOKUP(A3746,[1]FloodArchive!$A$2:$P$6000,13,FALSE)</f>
        <v>Torrential rain</v>
      </c>
      <c r="K3746" s="26">
        <f>VLOOKUP(A3746,[1]FloodArchive!$A$2:$P$6003,14,FALSE)</f>
        <v>1</v>
      </c>
      <c r="L3746" s="23">
        <f>VLOOKUP(A3746,[1]FloodArchive!$A$2:$P$6000,7,FALSE)</f>
        <v>6236.17</v>
      </c>
      <c r="M3746" s="27">
        <f t="shared" si="181"/>
        <v>4.0959479413494186</v>
      </c>
      <c r="N3746" s="23">
        <f>VLOOKUP(A3746,[1]FloodArchive!$A$2:$P$6000,5,FALSE)</f>
        <v>-49.2012</v>
      </c>
      <c r="O3746" s="23">
        <f>VLOOKUP(A3746,[1]FloodArchive!$A$2:$P$6000,6,FALSE)</f>
        <v>-26.909099999999999</v>
      </c>
      <c r="P3746" s="33" t="s">
        <v>6939</v>
      </c>
    </row>
    <row r="3747" spans="1:16" ht="39.950000000000003" customHeight="1" x14ac:dyDescent="0.2">
      <c r="A3747" s="138">
        <f t="shared" si="182"/>
        <v>469</v>
      </c>
      <c r="B3747" s="21" t="str">
        <f>VLOOKUP(A3747,[1]FloodArchive!$A$2:$N$6000,3,FALSE)</f>
        <v>Bangladesh</v>
      </c>
      <c r="C3747" s="22" t="s">
        <v>6940</v>
      </c>
      <c r="D3747" s="24">
        <f>VLOOKUP(A3747,[1]FloodArchive!$A$2:$P$6000,8,FALSE)</f>
        <v>33156</v>
      </c>
      <c r="E3747" s="24">
        <f>VLOOKUP(A3747,[1]FloodArchive!$A$2:$P$6000,9,FALSE)</f>
        <v>33159</v>
      </c>
      <c r="F3747" s="25">
        <f t="shared" si="180"/>
        <v>4</v>
      </c>
      <c r="G3747" s="23">
        <f>VLOOKUP(A3747,[1]FloodArchive!$A$2:$P$6000,11,FALSE)</f>
        <v>9</v>
      </c>
      <c r="H3747" s="23">
        <f>VLOOKUP(A3747,[1]FloodArchive!$A$2:$P$6000,12,FALSE)</f>
        <v>700000</v>
      </c>
      <c r="I3747" s="36"/>
      <c r="J3747" s="23" t="str">
        <f>VLOOKUP(A3747,[1]FloodArchive!$A$2:$P$6000,13,FALSE)</f>
        <v>Torrential rain</v>
      </c>
      <c r="K3747" s="26">
        <f>VLOOKUP(A3747,[1]FloodArchive!$A$2:$P$6003,14,FALSE)</f>
        <v>1</v>
      </c>
      <c r="L3747" s="23">
        <f>VLOOKUP(A3747,[1]FloodArchive!$A$2:$P$6000,7,FALSE)</f>
        <v>41676.269999999997</v>
      </c>
      <c r="M3747" s="27">
        <f t="shared" si="181"/>
        <v>5.2219488342752323</v>
      </c>
      <c r="N3747" s="23">
        <f>VLOOKUP(A3747,[1]FloodArchive!$A$2:$P$6000,5,FALSE)</f>
        <v>89.959800000000001</v>
      </c>
      <c r="O3747" s="23">
        <f>VLOOKUP(A3747,[1]FloodArchive!$A$2:$P$6000,6,FALSE)</f>
        <v>24.4682</v>
      </c>
      <c r="P3747" s="33"/>
    </row>
    <row r="3748" spans="1:16" ht="39.950000000000003" customHeight="1" x14ac:dyDescent="0.2">
      <c r="A3748" s="138">
        <f t="shared" si="182"/>
        <v>468</v>
      </c>
      <c r="B3748" s="21" t="str">
        <f>VLOOKUP(A3748,[1]FloodArchive!$A$2:$N$6000,3,FALSE)</f>
        <v>Thailand</v>
      </c>
      <c r="C3748" s="22" t="s">
        <v>6941</v>
      </c>
      <c r="D3748" s="24">
        <f>VLOOKUP(A3748,[1]FloodArchive!$A$2:$P$6000,8,FALSE)</f>
        <v>33154</v>
      </c>
      <c r="E3748" s="24">
        <f>VLOOKUP(A3748,[1]FloodArchive!$A$2:$P$6000,9,FALSE)</f>
        <v>33172</v>
      </c>
      <c r="F3748" s="25">
        <f t="shared" si="180"/>
        <v>19</v>
      </c>
      <c r="G3748" s="23">
        <f>VLOOKUP(A3748,[1]FloodArchive!$A$2:$P$6000,11,FALSE)</f>
        <v>11</v>
      </c>
      <c r="H3748" s="23">
        <f>VLOOKUP(A3748,[1]FloodArchive!$A$2:$P$6000,12,FALSE)</f>
        <v>0</v>
      </c>
      <c r="I3748" s="36">
        <v>400000000</v>
      </c>
      <c r="J3748" s="23" t="str">
        <f>VLOOKUP(A3748,[1]FloodArchive!$A$2:$P$6000,13,FALSE)</f>
        <v>Tropical cyclone</v>
      </c>
      <c r="K3748" s="26">
        <f>VLOOKUP(A3748,[1]FloodArchive!$A$2:$P$6003,14,FALSE)</f>
        <v>1</v>
      </c>
      <c r="L3748" s="23">
        <f>VLOOKUP(A3748,[1]FloodArchive!$A$2:$P$6000,7,FALSE)</f>
        <v>162369.51999999999</v>
      </c>
      <c r="M3748" s="27">
        <f t="shared" si="181"/>
        <v>6.4892581077657256</v>
      </c>
      <c r="N3748" s="23">
        <f>VLOOKUP(A3748,[1]FloodArchive!$A$2:$P$6000,5,FALSE)</f>
        <v>103.07599999999999</v>
      </c>
      <c r="O3748" s="23">
        <f>VLOOKUP(A3748,[1]FloodArchive!$A$2:$P$6000,6,FALSE)</f>
        <v>16.282699999999998</v>
      </c>
      <c r="P3748" s="33"/>
    </row>
    <row r="3749" spans="1:16" ht="39.950000000000003" customHeight="1" x14ac:dyDescent="0.2">
      <c r="A3749" s="138">
        <f t="shared" si="182"/>
        <v>467</v>
      </c>
      <c r="B3749" s="21" t="str">
        <f>VLOOKUP(A3749,[1]FloodArchive!$A$2:$N$6000,3,FALSE)</f>
        <v>Vietnam</v>
      </c>
      <c r="C3749" s="22" t="s">
        <v>6942</v>
      </c>
      <c r="D3749" s="24">
        <f>VLOOKUP(A3749,[1]FloodArchive!$A$2:$P$6000,8,FALSE)</f>
        <v>33154</v>
      </c>
      <c r="E3749" s="24">
        <f>VLOOKUP(A3749,[1]FloodArchive!$A$2:$P$6000,9,FALSE)</f>
        <v>33170</v>
      </c>
      <c r="F3749" s="25">
        <f t="shared" si="180"/>
        <v>17</v>
      </c>
      <c r="G3749" s="23">
        <f>VLOOKUP(A3749,[1]FloodArchive!$A$2:$P$6000,11,FALSE)</f>
        <v>16</v>
      </c>
      <c r="H3749" s="23">
        <f>VLOOKUP(A3749,[1]FloodArchive!$A$2:$P$6000,12,FALSE)</f>
        <v>440800</v>
      </c>
      <c r="I3749" s="36"/>
      <c r="J3749" s="23" t="str">
        <f>VLOOKUP(A3749,[1]FloodArchive!$A$2:$P$6000,13,FALSE)</f>
        <v>Tropical cyclone</v>
      </c>
      <c r="K3749" s="26">
        <f>VLOOKUP(A3749,[1]FloodArchive!$A$2:$P$6003,14,FALSE)</f>
        <v>1</v>
      </c>
      <c r="L3749" s="23">
        <f>VLOOKUP(A3749,[1]FloodArchive!$A$2:$P$6000,7,FALSE)</f>
        <v>82532.600000000006</v>
      </c>
      <c r="M3749" s="27">
        <f t="shared" si="181"/>
        <v>6.1470744481532797</v>
      </c>
      <c r="N3749" s="23">
        <f>VLOOKUP(A3749,[1]FloodArchive!$A$2:$P$6000,5,FALSE)</f>
        <v>107.467</v>
      </c>
      <c r="O3749" s="23">
        <f>VLOOKUP(A3749,[1]FloodArchive!$A$2:$P$6000,6,FALSE)</f>
        <v>16.313300000000002</v>
      </c>
      <c r="P3749" s="33" t="s">
        <v>6943</v>
      </c>
    </row>
    <row r="3750" spans="1:16" ht="39.950000000000003" customHeight="1" x14ac:dyDescent="0.2">
      <c r="A3750" s="138">
        <f t="shared" si="182"/>
        <v>466</v>
      </c>
      <c r="B3750" s="21" t="str">
        <f>VLOOKUP(A3750,[1]FloodArchive!$A$2:$N$6000,3,FALSE)</f>
        <v>Scotland</v>
      </c>
      <c r="C3750" s="22" t="s">
        <v>6944</v>
      </c>
      <c r="D3750" s="24">
        <f>VLOOKUP(A3750,[1]FloodArchive!$A$2:$P$6000,8,FALSE)</f>
        <v>33152</v>
      </c>
      <c r="E3750" s="24">
        <f>VLOOKUP(A3750,[1]FloodArchive!$A$2:$P$6000,9,FALSE)</f>
        <v>33153</v>
      </c>
      <c r="F3750" s="25">
        <f t="shared" si="180"/>
        <v>2</v>
      </c>
      <c r="G3750" s="23">
        <f>VLOOKUP(A3750,[1]FloodArchive!$A$2:$P$6000,11,FALSE)</f>
        <v>1</v>
      </c>
      <c r="H3750" s="23">
        <f>VLOOKUP(A3750,[1]FloodArchive!$A$2:$P$6000,12,FALSE)</f>
        <v>300</v>
      </c>
      <c r="I3750" s="36"/>
      <c r="J3750" s="23" t="str">
        <f>VLOOKUP(A3750,[1]FloodArchive!$A$2:$P$6000,13,FALSE)</f>
        <v>Heavy rain</v>
      </c>
      <c r="K3750" s="26">
        <f>VLOOKUP(A3750,[1]FloodArchive!$A$2:$P$6003,14,FALSE)</f>
        <v>1</v>
      </c>
      <c r="L3750" s="23">
        <f>VLOOKUP(A3750,[1]FloodArchive!$A$2:$P$6000,7,FALSE)</f>
        <v>26545.49</v>
      </c>
      <c r="M3750" s="27">
        <f t="shared" si="181"/>
        <v>4.7250207420046362</v>
      </c>
      <c r="N3750" s="23">
        <f>VLOOKUP(A3750,[1]FloodArchive!$A$2:$P$6000,5,FALSE)</f>
        <v>-3.6455299999999999</v>
      </c>
      <c r="O3750" s="23">
        <f>VLOOKUP(A3750,[1]FloodArchive!$A$2:$P$6000,6,FALSE)</f>
        <v>55.634300000000003</v>
      </c>
      <c r="P3750" s="33" t="s">
        <v>6945</v>
      </c>
    </row>
    <row r="3751" spans="1:16" ht="39.950000000000003" customHeight="1" x14ac:dyDescent="0.2">
      <c r="A3751" s="138">
        <f t="shared" si="182"/>
        <v>465</v>
      </c>
      <c r="B3751" s="21" t="str">
        <f>VLOOKUP(A3751,[1]FloodArchive!$A$2:$N$6000,3,FALSE)</f>
        <v>USA</v>
      </c>
      <c r="C3751" s="22" t="s">
        <v>6946</v>
      </c>
      <c r="D3751" s="24">
        <f>VLOOKUP(A3751,[1]FloodArchive!$A$2:$P$6000,8,FALSE)</f>
        <v>33150</v>
      </c>
      <c r="E3751" s="24">
        <f>VLOOKUP(A3751,[1]FloodArchive!$A$2:$P$6000,9,FALSE)</f>
        <v>33152</v>
      </c>
      <c r="F3751" s="25">
        <f t="shared" si="180"/>
        <v>3</v>
      </c>
      <c r="G3751" s="23">
        <f>VLOOKUP(A3751,[1]FloodArchive!$A$2:$P$6000,11,FALSE)</f>
        <v>6</v>
      </c>
      <c r="H3751" s="23">
        <f>VLOOKUP(A3751,[1]FloodArchive!$A$2:$P$6000,12,FALSE)</f>
        <v>1500</v>
      </c>
      <c r="I3751" s="36">
        <v>1000000</v>
      </c>
      <c r="J3751" s="23" t="str">
        <f>VLOOKUP(A3751,[1]FloodArchive!$A$2:$P$6000,13,FALSE)</f>
        <v>Tropical cyclone</v>
      </c>
      <c r="K3751" s="26">
        <f>VLOOKUP(A3751,[1]FloodArchive!$A$2:$P$6003,14,FALSE)</f>
        <v>1</v>
      </c>
      <c r="L3751" s="23">
        <f>VLOOKUP(A3751,[1]FloodArchive!$A$2:$P$6000,7,FALSE)</f>
        <v>76698.69</v>
      </c>
      <c r="M3751" s="27">
        <f t="shared" si="181"/>
        <v>5.3619092010593885</v>
      </c>
      <c r="N3751" s="23">
        <f>VLOOKUP(A3751,[1]FloodArchive!$A$2:$P$6000,5,FALSE)</f>
        <v>-81.501900000000006</v>
      </c>
      <c r="O3751" s="23">
        <f>VLOOKUP(A3751,[1]FloodArchive!$A$2:$P$6000,6,FALSE)</f>
        <v>29.524899999999999</v>
      </c>
      <c r="P3751" s="33"/>
    </row>
    <row r="3752" spans="1:16" ht="39.950000000000003" customHeight="1" x14ac:dyDescent="0.2">
      <c r="A3752" s="138">
        <f t="shared" si="182"/>
        <v>464</v>
      </c>
      <c r="B3752" s="21" t="str">
        <f>VLOOKUP(A3752,[1]FloodArchive!$A$2:$N$6000,3,FALSE)</f>
        <v>Bangladesh</v>
      </c>
      <c r="C3752" s="22" t="s">
        <v>6947</v>
      </c>
      <c r="D3752" s="24">
        <f>VLOOKUP(A3752,[1]FloodArchive!$A$2:$P$6000,8,FALSE)</f>
        <v>33142</v>
      </c>
      <c r="E3752" s="24">
        <f>VLOOKUP(A3752,[1]FloodArchive!$A$2:$P$6000,9,FALSE)</f>
        <v>33146</v>
      </c>
      <c r="F3752" s="25">
        <f t="shared" si="180"/>
        <v>5</v>
      </c>
      <c r="G3752" s="23">
        <f>VLOOKUP(A3752,[1]FloodArchive!$A$2:$P$6000,11,FALSE)</f>
        <v>14</v>
      </c>
      <c r="H3752" s="23">
        <f>VLOOKUP(A3752,[1]FloodArchive!$A$2:$P$6000,12,FALSE)</f>
        <v>300000</v>
      </c>
      <c r="I3752" s="36"/>
      <c r="J3752" s="23" t="str">
        <f>VLOOKUP(A3752,[1]FloodArchive!$A$2:$P$6000,13,FALSE)</f>
        <v>Heavy rain</v>
      </c>
      <c r="K3752" s="26">
        <f>VLOOKUP(A3752,[1]FloodArchive!$A$2:$P$6003,14,FALSE)</f>
        <v>1</v>
      </c>
      <c r="L3752" s="23">
        <f>VLOOKUP(A3752,[1]FloodArchive!$A$2:$P$6000,7,FALSE)</f>
        <v>33263.26</v>
      </c>
      <c r="M3752" s="27">
        <f t="shared" si="181"/>
        <v>5.220934814782666</v>
      </c>
      <c r="N3752" s="23">
        <f>VLOOKUP(A3752,[1]FloodArchive!$A$2:$P$6000,5,FALSE)</f>
        <v>89.906199999999998</v>
      </c>
      <c r="O3752" s="23">
        <f>VLOOKUP(A3752,[1]FloodArchive!$A$2:$P$6000,6,FALSE)</f>
        <v>24.135400000000001</v>
      </c>
      <c r="P3752" s="33"/>
    </row>
    <row r="3753" spans="1:16" ht="39.950000000000003" customHeight="1" x14ac:dyDescent="0.2">
      <c r="A3753" s="138">
        <f t="shared" si="182"/>
        <v>463</v>
      </c>
      <c r="B3753" s="21" t="str">
        <f>VLOOKUP(A3753,[1]FloodArchive!$A$2:$N$6000,3,FALSE)</f>
        <v>Vietnam</v>
      </c>
      <c r="C3753" s="22" t="s">
        <v>6948</v>
      </c>
      <c r="D3753" s="24">
        <f>VLOOKUP(A3753,[1]FloodArchive!$A$2:$P$6000,8,FALSE)</f>
        <v>33138</v>
      </c>
      <c r="E3753" s="24">
        <f>VLOOKUP(A3753,[1]FloodArchive!$A$2:$P$6000,9,FALSE)</f>
        <v>33142</v>
      </c>
      <c r="F3753" s="25">
        <f t="shared" si="180"/>
        <v>5</v>
      </c>
      <c r="G3753" s="23">
        <f>VLOOKUP(A3753,[1]FloodArchive!$A$2:$P$6000,11,FALSE)</f>
        <v>29</v>
      </c>
      <c r="H3753" s="23">
        <f>VLOOKUP(A3753,[1]FloodArchive!$A$2:$P$6000,12,FALSE)</f>
        <v>560000</v>
      </c>
      <c r="I3753" s="36"/>
      <c r="J3753" s="23" t="str">
        <f>VLOOKUP(A3753,[1]FloodArchive!$A$2:$P$6000,13,FALSE)</f>
        <v>Tropical cyclone</v>
      </c>
      <c r="K3753" s="26">
        <f>VLOOKUP(A3753,[1]FloodArchive!$A$2:$P$6003,14,FALSE)</f>
        <v>1</v>
      </c>
      <c r="L3753" s="23">
        <f>VLOOKUP(A3753,[1]FloodArchive!$A$2:$P$6000,7,FALSE)</f>
        <v>20589.650000000001</v>
      </c>
      <c r="M3753" s="27">
        <f t="shared" si="181"/>
        <v>5.012618968517887</v>
      </c>
      <c r="N3753" s="23">
        <f>VLOOKUP(A3753,[1]FloodArchive!$A$2:$P$6000,5,FALSE)</f>
        <v>107.66200000000001</v>
      </c>
      <c r="O3753" s="23">
        <f>VLOOKUP(A3753,[1]FloodArchive!$A$2:$P$6000,6,FALSE)</f>
        <v>16.0991</v>
      </c>
      <c r="P3753" s="33"/>
    </row>
    <row r="3754" spans="1:16" ht="39.950000000000003" customHeight="1" x14ac:dyDescent="0.2">
      <c r="A3754" s="138">
        <f t="shared" si="182"/>
        <v>462</v>
      </c>
      <c r="B3754" s="21" t="str">
        <f>VLOOKUP(A3754,[1]FloodArchive!$A$2:$N$6000,3,FALSE)</f>
        <v>Mexico</v>
      </c>
      <c r="C3754" s="22" t="s">
        <v>6949</v>
      </c>
      <c r="D3754" s="24">
        <f>VLOOKUP(A3754,[1]FloodArchive!$A$2:$P$6000,8,FALSE)</f>
        <v>33138</v>
      </c>
      <c r="E3754" s="24">
        <f>VLOOKUP(A3754,[1]FloodArchive!$A$2:$P$6000,9,FALSE)</f>
        <v>33141</v>
      </c>
      <c r="F3754" s="25">
        <f t="shared" si="180"/>
        <v>4</v>
      </c>
      <c r="G3754" s="23">
        <f>VLOOKUP(A3754,[1]FloodArchive!$A$2:$P$6000,11,FALSE)</f>
        <v>45</v>
      </c>
      <c r="H3754" s="23">
        <f>VLOOKUP(A3754,[1]FloodArchive!$A$2:$P$6000,12,FALSE)</f>
        <v>5000</v>
      </c>
      <c r="I3754" s="36"/>
      <c r="J3754" s="23" t="str">
        <f>VLOOKUP(A3754,[1]FloodArchive!$A$2:$P$6000,13,FALSE)</f>
        <v>Heavy rain</v>
      </c>
      <c r="K3754" s="26">
        <f>VLOOKUP(A3754,[1]FloodArchive!$A$2:$P$6003,14,FALSE)</f>
        <v>2</v>
      </c>
      <c r="L3754" s="23">
        <f>VLOOKUP(A3754,[1]FloodArchive!$A$2:$P$6000,7,FALSE)</f>
        <v>41286.99</v>
      </c>
      <c r="M3754" s="27">
        <f t="shared" si="181"/>
        <v>5.5189032090761252</v>
      </c>
      <c r="N3754" s="23">
        <f>VLOOKUP(A3754,[1]FloodArchive!$A$2:$P$6000,5,FALSE)</f>
        <v>-106.048</v>
      </c>
      <c r="O3754" s="23">
        <f>VLOOKUP(A3754,[1]FloodArchive!$A$2:$P$6000,6,FALSE)</f>
        <v>28.622199999999999</v>
      </c>
      <c r="P3754" s="33" t="s">
        <v>6950</v>
      </c>
    </row>
    <row r="3755" spans="1:16" ht="39.950000000000003" customHeight="1" x14ac:dyDescent="0.2">
      <c r="A3755" s="138">
        <f t="shared" si="182"/>
        <v>461</v>
      </c>
      <c r="B3755" s="21" t="str">
        <f>VLOOKUP(A3755,[1]FloodArchive!$A$2:$N$6000,3,FALSE)</f>
        <v>Japan</v>
      </c>
      <c r="C3755" s="22" t="s">
        <v>6951</v>
      </c>
      <c r="D3755" s="24">
        <f>VLOOKUP(A3755,[1]FloodArchive!$A$2:$P$6000,8,FALSE)</f>
        <v>33133</v>
      </c>
      <c r="E3755" s="24">
        <f>VLOOKUP(A3755,[1]FloodArchive!$A$2:$P$6000,9,FALSE)</f>
        <v>33136</v>
      </c>
      <c r="F3755" s="25">
        <f t="shared" ref="F3755:F3818" si="183">E3755-D3755+1</f>
        <v>4</v>
      </c>
      <c r="G3755" s="23">
        <f>VLOOKUP(A3755,[1]FloodArchive!$A$2:$P$6000,11,FALSE)</f>
        <v>38</v>
      </c>
      <c r="H3755" s="23">
        <f>VLOOKUP(A3755,[1]FloodArchive!$A$2:$P$6000,12,FALSE)</f>
        <v>60000</v>
      </c>
      <c r="I3755" s="36">
        <v>1240000</v>
      </c>
      <c r="J3755" s="23" t="str">
        <f>VLOOKUP(A3755,[1]FloodArchive!$A$2:$P$6000,13,FALSE)</f>
        <v>Extra-tropical cyclone</v>
      </c>
      <c r="K3755" s="26">
        <f>VLOOKUP(A3755,[1]FloodArchive!$A$2:$P$6003,14,FALSE)</f>
        <v>2</v>
      </c>
      <c r="L3755" s="23">
        <f>VLOOKUP(A3755,[1]FloodArchive!$A$2:$P$6000,7,FALSE)</f>
        <v>169564.31</v>
      </c>
      <c r="M3755" s="27">
        <f t="shared" si="181"/>
        <v>6.1324244339623659</v>
      </c>
      <c r="N3755" s="23">
        <f>VLOOKUP(A3755,[1]FloodArchive!$A$2:$P$6000,5,FALSE)</f>
        <v>138.56800000000001</v>
      </c>
      <c r="O3755" s="23">
        <f>VLOOKUP(A3755,[1]FloodArchive!$A$2:$P$6000,6,FALSE)</f>
        <v>37.174799999999998</v>
      </c>
      <c r="P3755" s="33" t="s">
        <v>5125</v>
      </c>
    </row>
    <row r="3756" spans="1:16" ht="39.950000000000003" customHeight="1" x14ac:dyDescent="0.2">
      <c r="A3756" s="138">
        <f t="shared" si="182"/>
        <v>460</v>
      </c>
      <c r="B3756" s="21" t="str">
        <f>VLOOKUP(A3756,[1]FloodArchive!$A$2:$N$6000,3,FALSE)</f>
        <v>Honduras</v>
      </c>
      <c r="C3756" s="22" t="s">
        <v>6952</v>
      </c>
      <c r="D3756" s="24">
        <f>VLOOKUP(A3756,[1]FloodArchive!$A$2:$P$6000,8,FALSE)</f>
        <v>33133</v>
      </c>
      <c r="E3756" s="24">
        <f>VLOOKUP(A3756,[1]FloodArchive!$A$2:$P$6000,9,FALSE)</f>
        <v>33134</v>
      </c>
      <c r="F3756" s="25">
        <f t="shared" si="183"/>
        <v>2</v>
      </c>
      <c r="G3756" s="23">
        <f>VLOOKUP(A3756,[1]FloodArchive!$A$2:$P$6000,11,FALSE)</f>
        <v>33</v>
      </c>
      <c r="H3756" s="23">
        <f>VLOOKUP(A3756,[1]FloodArchive!$A$2:$P$6000,12,FALSE)</f>
        <v>0</v>
      </c>
      <c r="I3756" s="36"/>
      <c r="J3756" s="23" t="str">
        <f>VLOOKUP(A3756,[1]FloodArchive!$A$2:$P$6000,13,FALSE)</f>
        <v>Torrential rain</v>
      </c>
      <c r="K3756" s="26">
        <f>VLOOKUP(A3756,[1]FloodArchive!$A$2:$P$6003,14,FALSE)</f>
        <v>1</v>
      </c>
      <c r="L3756" s="23">
        <f>VLOOKUP(A3756,[1]FloodArchive!$A$2:$P$6000,7,FALSE)</f>
        <v>2786.73</v>
      </c>
      <c r="M3756" s="27">
        <f t="shared" si="181"/>
        <v>3.746124888600308</v>
      </c>
      <c r="N3756" s="23">
        <f>VLOOKUP(A3756,[1]FloodArchive!$A$2:$P$6000,5,FALSE)</f>
        <v>-87.053399999999996</v>
      </c>
      <c r="O3756" s="23">
        <f>VLOOKUP(A3756,[1]FloodArchive!$A$2:$P$6000,6,FALSE)</f>
        <v>13.287800000000001</v>
      </c>
      <c r="P3756" s="33" t="s">
        <v>6953</v>
      </c>
    </row>
    <row r="3757" spans="1:16" ht="39.950000000000003" customHeight="1" x14ac:dyDescent="0.2">
      <c r="A3757" s="138">
        <f t="shared" si="182"/>
        <v>459</v>
      </c>
      <c r="B3757" s="21" t="str">
        <f>VLOOKUP(A3757,[1]FloodArchive!$A$2:$N$6000,3,FALSE)</f>
        <v>Nigeria</v>
      </c>
      <c r="C3757" s="22" t="s">
        <v>6954</v>
      </c>
      <c r="D3757" s="24">
        <f>VLOOKUP(A3757,[1]FloodArchive!$A$2:$P$6000,8,FALSE)</f>
        <v>33132</v>
      </c>
      <c r="E3757" s="24">
        <f>VLOOKUP(A3757,[1]FloodArchive!$A$2:$P$6000,9,FALSE)</f>
        <v>33137</v>
      </c>
      <c r="F3757" s="25">
        <f t="shared" si="183"/>
        <v>6</v>
      </c>
      <c r="G3757" s="23">
        <f>VLOOKUP(A3757,[1]FloodArchive!$A$2:$P$6000,11,FALSE)</f>
        <v>0</v>
      </c>
      <c r="H3757" s="23">
        <f>VLOOKUP(A3757,[1]FloodArchive!$A$2:$P$6000,12,FALSE)</f>
        <v>300000</v>
      </c>
      <c r="I3757" s="36"/>
      <c r="J3757" s="23" t="str">
        <f>VLOOKUP(A3757,[1]FloodArchive!$A$2:$P$6000,13,FALSE)</f>
        <v>Heavy rain</v>
      </c>
      <c r="K3757" s="26">
        <f>VLOOKUP(A3757,[1]FloodArchive!$A$2:$P$6003,14,FALSE)</f>
        <v>1</v>
      </c>
      <c r="L3757" s="23">
        <f>VLOOKUP(A3757,[1]FloodArchive!$A$2:$P$6000,7,FALSE)</f>
        <v>36124.07</v>
      </c>
      <c r="M3757" s="27">
        <f t="shared" si="181"/>
        <v>5.335947925551233</v>
      </c>
      <c r="N3757" s="23">
        <f>VLOOKUP(A3757,[1]FloodArchive!$A$2:$P$6000,5,FALSE)</f>
        <v>8.8889800000000001</v>
      </c>
      <c r="O3757" s="23">
        <f>VLOOKUP(A3757,[1]FloodArchive!$A$2:$P$6000,6,FALSE)</f>
        <v>7.50054</v>
      </c>
      <c r="P3757" s="33" t="s">
        <v>6955</v>
      </c>
    </row>
    <row r="3758" spans="1:16" ht="39.950000000000003" customHeight="1" x14ac:dyDescent="0.2">
      <c r="A3758" s="138">
        <f t="shared" si="182"/>
        <v>458</v>
      </c>
      <c r="B3758" s="21" t="str">
        <f>VLOOKUP(A3758,[1]FloodArchive!$A$2:$N$6000,3,FALSE)</f>
        <v>South Korea</v>
      </c>
      <c r="C3758" s="22" t="s">
        <v>6956</v>
      </c>
      <c r="D3758" s="24">
        <f>VLOOKUP(A3758,[1]FloodArchive!$A$2:$P$6000,8,FALSE)</f>
        <v>33127</v>
      </c>
      <c r="E3758" s="24">
        <f>VLOOKUP(A3758,[1]FloodArchive!$A$2:$P$6000,9,FALSE)</f>
        <v>33130</v>
      </c>
      <c r="F3758" s="25">
        <f t="shared" si="183"/>
        <v>4</v>
      </c>
      <c r="G3758" s="23">
        <f>VLOOKUP(A3758,[1]FloodArchive!$A$2:$P$6000,11,FALSE)</f>
        <v>114</v>
      </c>
      <c r="H3758" s="23">
        <f>VLOOKUP(A3758,[1]FloodArchive!$A$2:$P$6000,12,FALSE)</f>
        <v>160000</v>
      </c>
      <c r="I3758" s="36">
        <v>400000000</v>
      </c>
      <c r="J3758" s="23" t="str">
        <f>VLOOKUP(A3758,[1]FloodArchive!$A$2:$P$6000,13,FALSE)</f>
        <v>Heavy rain</v>
      </c>
      <c r="K3758" s="26">
        <f>VLOOKUP(A3758,[1]FloodArchive!$A$2:$P$6003,14,FALSE)</f>
        <v>2</v>
      </c>
      <c r="L3758" s="23">
        <f>VLOOKUP(A3758,[1]FloodArchive!$A$2:$P$6000,7,FALSE)</f>
        <v>10436.15</v>
      </c>
      <c r="M3758" s="27">
        <f t="shared" si="181"/>
        <v>4.9216302996301806</v>
      </c>
      <c r="N3758" s="23">
        <f>VLOOKUP(A3758,[1]FloodArchive!$A$2:$P$6000,5,FALSE)</f>
        <v>127.143</v>
      </c>
      <c r="O3758" s="23">
        <f>VLOOKUP(A3758,[1]FloodArchive!$A$2:$P$6000,6,FALSE)</f>
        <v>37.584099999999999</v>
      </c>
      <c r="P3758" s="33" t="s">
        <v>6957</v>
      </c>
    </row>
    <row r="3759" spans="1:16" ht="39.950000000000003" customHeight="1" x14ac:dyDescent="0.2">
      <c r="A3759" s="138">
        <f t="shared" si="182"/>
        <v>457</v>
      </c>
      <c r="B3759" s="21" t="str">
        <f>VLOOKUP(A3759,[1]FloodArchive!$A$2:$N$6000,3,FALSE)</f>
        <v>Philippines</v>
      </c>
      <c r="C3759" s="22" t="s">
        <v>6958</v>
      </c>
      <c r="D3759" s="24">
        <f>VLOOKUP(A3759,[1]FloodArchive!$A$2:$P$6000,8,FALSE)</f>
        <v>33123</v>
      </c>
      <c r="E3759" s="24">
        <f>VLOOKUP(A3759,[1]FloodArchive!$A$2:$P$6000,9,FALSE)</f>
        <v>33126</v>
      </c>
      <c r="F3759" s="25">
        <f t="shared" si="183"/>
        <v>4</v>
      </c>
      <c r="G3759" s="23">
        <f>VLOOKUP(A3759,[1]FloodArchive!$A$2:$P$6000,11,FALSE)</f>
        <v>7</v>
      </c>
      <c r="H3759" s="23">
        <f>VLOOKUP(A3759,[1]FloodArchive!$A$2:$P$6000,12,FALSE)</f>
        <v>15000</v>
      </c>
      <c r="I3759" s="36"/>
      <c r="J3759" s="23" t="str">
        <f>VLOOKUP(A3759,[1]FloodArchive!$A$2:$P$6000,13,FALSE)</f>
        <v>Tropical cyclone</v>
      </c>
      <c r="K3759" s="26">
        <f>VLOOKUP(A3759,[1]FloodArchive!$A$2:$P$6003,14,FALSE)</f>
        <v>1</v>
      </c>
      <c r="L3759" s="23">
        <f>VLOOKUP(A3759,[1]FloodArchive!$A$2:$P$6000,7,FALSE)</f>
        <v>96171.73</v>
      </c>
      <c r="M3759" s="27">
        <f t="shared" si="181"/>
        <v>5.5851074198176116</v>
      </c>
      <c r="N3759" s="23">
        <f>VLOOKUP(A3759,[1]FloodArchive!$A$2:$P$6000,5,FALSE)</f>
        <v>121.229</v>
      </c>
      <c r="O3759" s="23">
        <f>VLOOKUP(A3759,[1]FloodArchive!$A$2:$P$6000,6,FALSE)</f>
        <v>16.5199</v>
      </c>
      <c r="P3759" s="33"/>
    </row>
    <row r="3760" spans="1:16" ht="39.950000000000003" customHeight="1" x14ac:dyDescent="0.2">
      <c r="A3760" s="138">
        <f t="shared" si="182"/>
        <v>456</v>
      </c>
      <c r="B3760" s="21" t="str">
        <f>VLOOKUP(A3760,[1]FloodArchive!$A$2:$N$6000,3,FALSE)</f>
        <v>USA</v>
      </c>
      <c r="C3760" s="22" t="s">
        <v>6959</v>
      </c>
      <c r="D3760" s="24">
        <f>VLOOKUP(A3760,[1]FloodArchive!$A$2:$P$6000,8,FALSE)</f>
        <v>33123</v>
      </c>
      <c r="E3760" s="24">
        <f>VLOOKUP(A3760,[1]FloodArchive!$A$2:$P$6000,9,FALSE)</f>
        <v>33125</v>
      </c>
      <c r="F3760" s="25">
        <f t="shared" si="183"/>
        <v>3</v>
      </c>
      <c r="G3760" s="23">
        <f>VLOOKUP(A3760,[1]FloodArchive!$A$2:$P$6000,11,FALSE)</f>
        <v>5</v>
      </c>
      <c r="H3760" s="23">
        <f>VLOOKUP(A3760,[1]FloodArchive!$A$2:$P$6000,12,FALSE)</f>
        <v>300</v>
      </c>
      <c r="I3760" s="36"/>
      <c r="J3760" s="23" t="str">
        <f>VLOOKUP(A3760,[1]FloodArchive!$A$2:$P$6000,13,FALSE)</f>
        <v>Heavy rain</v>
      </c>
      <c r="K3760" s="26">
        <f>VLOOKUP(A3760,[1]FloodArchive!$A$2:$P$6003,14,FALSE)</f>
        <v>1</v>
      </c>
      <c r="L3760" s="23">
        <f>VLOOKUP(A3760,[1]FloodArchive!$A$2:$P$6000,7,FALSE)</f>
        <v>45800.49</v>
      </c>
      <c r="M3760" s="27">
        <f t="shared" si="181"/>
        <v>5.1379913790806881</v>
      </c>
      <c r="N3760" s="23">
        <f>VLOOKUP(A3760,[1]FloodArchive!$A$2:$P$6000,5,FALSE)</f>
        <v>-81.304400000000001</v>
      </c>
      <c r="O3760" s="23">
        <f>VLOOKUP(A3760,[1]FloodArchive!$A$2:$P$6000,6,FALSE)</f>
        <v>39.454599999999999</v>
      </c>
      <c r="P3760" s="33"/>
    </row>
    <row r="3761" spans="1:22" s="63" customFormat="1" ht="39.950000000000003" customHeight="1" x14ac:dyDescent="0.2">
      <c r="A3761" s="138">
        <f t="shared" si="182"/>
        <v>455</v>
      </c>
      <c r="B3761" s="21" t="str">
        <f>VLOOKUP(A3761,[1]FloodArchive!$A$2:$N$6000,3,FALSE)</f>
        <v>Ethiopia</v>
      </c>
      <c r="C3761" s="22" t="s">
        <v>6960</v>
      </c>
      <c r="D3761" s="24">
        <f>VLOOKUP(A3761,[1]FloodArchive!$A$2:$P$6000,8,FALSE)</f>
        <v>33112</v>
      </c>
      <c r="E3761" s="24">
        <f>VLOOKUP(A3761,[1]FloodArchive!$A$2:$P$6000,9,FALSE)</f>
        <v>33117</v>
      </c>
      <c r="F3761" s="25">
        <f t="shared" si="183"/>
        <v>6</v>
      </c>
      <c r="G3761" s="23">
        <f>VLOOKUP(A3761,[1]FloodArchive!$A$2:$P$6000,11,FALSE)</f>
        <v>0</v>
      </c>
      <c r="H3761" s="23">
        <f>VLOOKUP(A3761,[1]FloodArchive!$A$2:$P$6000,12,FALSE)</f>
        <v>50300</v>
      </c>
      <c r="I3761" s="36"/>
      <c r="J3761" s="23" t="str">
        <f>VLOOKUP(A3761,[1]FloodArchive!$A$2:$P$6000,13,FALSE)</f>
        <v>Heavy rain</v>
      </c>
      <c r="K3761" s="26">
        <f>VLOOKUP(A3761,[1]FloodArchive!$A$2:$P$6003,14,FALSE)</f>
        <v>1</v>
      </c>
      <c r="L3761" s="23">
        <f>VLOOKUP(A3761,[1]FloodArchive!$A$2:$P$6000,7,FALSE)</f>
        <v>167068.59</v>
      </c>
      <c r="M3761" s="27">
        <f t="shared" ref="M3761:M3824" si="184">LOG(F3761*K3761*L3761)</f>
        <v>6.0010460577162137</v>
      </c>
      <c r="N3761" s="23">
        <f>VLOOKUP(A3761,[1]FloodArchive!$A$2:$P$6000,5,FALSE)</f>
        <v>35.197299999999998</v>
      </c>
      <c r="O3761" s="23">
        <f>VLOOKUP(A3761,[1]FloodArchive!$A$2:$P$6000,6,FALSE)</f>
        <v>7.0032899999999998</v>
      </c>
      <c r="P3761" s="33" t="s">
        <v>6961</v>
      </c>
      <c r="Q3761" s="11"/>
      <c r="R3761"/>
      <c r="S3761"/>
      <c r="T3761"/>
      <c r="U3761"/>
      <c r="V3761"/>
    </row>
    <row r="3762" spans="1:22" ht="39.950000000000003" customHeight="1" x14ac:dyDescent="0.2">
      <c r="A3762" s="138">
        <f t="shared" si="182"/>
        <v>454</v>
      </c>
      <c r="B3762" s="21" t="str">
        <f>VLOOKUP(A3762,[1]FloodArchive!$A$2:$N$6000,3,FALSE)</f>
        <v>Nepal</v>
      </c>
      <c r="C3762" s="22" t="s">
        <v>6962</v>
      </c>
      <c r="D3762" s="24">
        <f>VLOOKUP(A3762,[1]FloodArchive!$A$2:$P$6000,8,FALSE)</f>
        <v>33112</v>
      </c>
      <c r="E3762" s="24">
        <f>VLOOKUP(A3762,[1]FloodArchive!$A$2:$P$6000,9,FALSE)</f>
        <v>33120</v>
      </c>
      <c r="F3762" s="25">
        <f t="shared" si="183"/>
        <v>9</v>
      </c>
      <c r="G3762" s="23">
        <f>VLOOKUP(A3762,[1]FloodArchive!$A$2:$P$6000,11,FALSE)</f>
        <v>42</v>
      </c>
      <c r="H3762" s="23">
        <f>VLOOKUP(A3762,[1]FloodArchive!$A$2:$P$6000,12,FALSE)</f>
        <v>2000</v>
      </c>
      <c r="I3762" s="36"/>
      <c r="J3762" s="23" t="str">
        <f>VLOOKUP(A3762,[1]FloodArchive!$A$2:$P$6000,13,FALSE)</f>
        <v>Monsoonal rain</v>
      </c>
      <c r="K3762" s="26">
        <f>VLOOKUP(A3762,[1]FloodArchive!$A$2:$P$6003,14,FALSE)</f>
        <v>1</v>
      </c>
      <c r="L3762" s="23">
        <f>VLOOKUP(A3762,[1]FloodArchive!$A$2:$P$6000,7,FALSE)</f>
        <v>27685.599999999999</v>
      </c>
      <c r="M3762" s="27">
        <f t="shared" si="184"/>
        <v>5.3964964493828349</v>
      </c>
      <c r="N3762" s="23">
        <f>VLOOKUP(A3762,[1]FloodArchive!$A$2:$P$6000,5,FALSE)</f>
        <v>83.637</v>
      </c>
      <c r="O3762" s="23">
        <f>VLOOKUP(A3762,[1]FloodArchive!$A$2:$P$6000,6,FALSE)</f>
        <v>27.566500000000001</v>
      </c>
      <c r="P3762" s="33" t="s">
        <v>6963</v>
      </c>
    </row>
    <row r="3763" spans="1:22" ht="39.950000000000003" customHeight="1" x14ac:dyDescent="0.2">
      <c r="A3763" s="138">
        <f t="shared" si="182"/>
        <v>453</v>
      </c>
      <c r="B3763" s="21" t="str">
        <f>VLOOKUP(A3763,[1]FloodArchive!$A$2:$N$6000,3,FALSE)</f>
        <v>Bangladesh</v>
      </c>
      <c r="C3763" s="22" t="s">
        <v>6964</v>
      </c>
      <c r="D3763" s="24">
        <f>VLOOKUP(A3763,[1]FloodArchive!$A$2:$P$6000,8,FALSE)</f>
        <v>33110</v>
      </c>
      <c r="E3763" s="24">
        <f>VLOOKUP(A3763,[1]FloodArchive!$A$2:$P$6000,9,FALSE)</f>
        <v>33112</v>
      </c>
      <c r="F3763" s="25">
        <f t="shared" si="183"/>
        <v>3</v>
      </c>
      <c r="G3763" s="23">
        <f>VLOOKUP(A3763,[1]FloodArchive!$A$2:$P$6000,11,FALSE)</f>
        <v>0</v>
      </c>
      <c r="H3763" s="23">
        <f>VLOOKUP(A3763,[1]FloodArchive!$A$2:$P$6000,12,FALSE)</f>
        <v>50000</v>
      </c>
      <c r="I3763" s="36"/>
      <c r="J3763" s="23" t="str">
        <f>VLOOKUP(A3763,[1]FloodArchive!$A$2:$P$6000,13,FALSE)</f>
        <v>Monsoonal rain</v>
      </c>
      <c r="K3763" s="26">
        <f>VLOOKUP(A3763,[1]FloodArchive!$A$2:$P$6003,14,FALSE)</f>
        <v>1</v>
      </c>
      <c r="L3763" s="23">
        <f>VLOOKUP(A3763,[1]FloodArchive!$A$2:$P$6000,7,FALSE)</f>
        <v>14537.61</v>
      </c>
      <c r="M3763" s="27">
        <f t="shared" si="184"/>
        <v>4.639614268592867</v>
      </c>
      <c r="N3763" s="23">
        <f>VLOOKUP(A3763,[1]FloodArchive!$A$2:$P$6000,5,FALSE)</f>
        <v>90.468500000000006</v>
      </c>
      <c r="O3763" s="23">
        <f>VLOOKUP(A3763,[1]FloodArchive!$A$2:$P$6000,6,FALSE)</f>
        <v>22.628399999999999</v>
      </c>
      <c r="P3763" s="33"/>
    </row>
    <row r="3764" spans="1:22" ht="39.950000000000003" customHeight="1" x14ac:dyDescent="0.2">
      <c r="A3764" s="138">
        <f t="shared" si="182"/>
        <v>452</v>
      </c>
      <c r="B3764" s="21" t="str">
        <f>VLOOKUP(A3764,[1]FloodArchive!$A$2:$N$6000,3,FALSE)</f>
        <v>Philippines</v>
      </c>
      <c r="C3764" s="22" t="s">
        <v>6965</v>
      </c>
      <c r="D3764" s="24">
        <f>VLOOKUP(A3764,[1]FloodArchive!$A$2:$P$6000,8,FALSE)</f>
        <v>33110</v>
      </c>
      <c r="E3764" s="24">
        <f>VLOOKUP(A3764,[1]FloodArchive!$A$2:$P$6000,9,FALSE)</f>
        <v>33117</v>
      </c>
      <c r="F3764" s="25">
        <f t="shared" si="183"/>
        <v>8</v>
      </c>
      <c r="G3764" s="23">
        <f>VLOOKUP(A3764,[1]FloodArchive!$A$2:$P$6000,11,FALSE)</f>
        <v>66</v>
      </c>
      <c r="H3764" s="23">
        <f>VLOOKUP(A3764,[1]FloodArchive!$A$2:$P$6000,12,FALSE)</f>
        <v>1500</v>
      </c>
      <c r="I3764" s="36"/>
      <c r="J3764" s="23" t="str">
        <f>VLOOKUP(A3764,[1]FloodArchive!$A$2:$P$6000,13,FALSE)</f>
        <v>Tropical cyclone</v>
      </c>
      <c r="K3764" s="26">
        <f>VLOOKUP(A3764,[1]FloodArchive!$A$2:$P$6003,14,FALSE)</f>
        <v>1</v>
      </c>
      <c r="L3764" s="23">
        <f>VLOOKUP(A3764,[1]FloodArchive!$A$2:$P$6000,7,FALSE)</f>
        <v>69902.34</v>
      </c>
      <c r="M3764" s="27">
        <f t="shared" si="184"/>
        <v>5.7475817011078378</v>
      </c>
      <c r="N3764" s="23">
        <f>VLOOKUP(A3764,[1]FloodArchive!$A$2:$P$6000,5,FALSE)</f>
        <v>121.229</v>
      </c>
      <c r="O3764" s="23">
        <f>VLOOKUP(A3764,[1]FloodArchive!$A$2:$P$6000,6,FALSE)</f>
        <v>16.321000000000002</v>
      </c>
      <c r="P3764" s="33" t="s">
        <v>5125</v>
      </c>
    </row>
    <row r="3765" spans="1:22" ht="39.950000000000003" customHeight="1" x14ac:dyDescent="0.2">
      <c r="A3765" s="138">
        <f t="shared" si="182"/>
        <v>451</v>
      </c>
      <c r="B3765" s="21" t="str">
        <f>VLOOKUP(A3765,[1]FloodArchive!$A$2:$N$6000,3,FALSE)</f>
        <v>Japan</v>
      </c>
      <c r="C3765" s="22" t="s">
        <v>6966</v>
      </c>
      <c r="D3765" s="24">
        <f>VLOOKUP(A3765,[1]FloodArchive!$A$2:$P$6000,8,FALSE)</f>
        <v>33107</v>
      </c>
      <c r="E3765" s="24">
        <f>VLOOKUP(A3765,[1]FloodArchive!$A$2:$P$6000,9,FALSE)</f>
        <v>33108</v>
      </c>
      <c r="F3765" s="25">
        <f t="shared" si="183"/>
        <v>2</v>
      </c>
      <c r="G3765" s="23">
        <f>VLOOKUP(A3765,[1]FloodArchive!$A$2:$P$6000,11,FALSE)</f>
        <v>2</v>
      </c>
      <c r="H3765" s="23">
        <f>VLOOKUP(A3765,[1]FloodArchive!$A$2:$P$6000,12,FALSE)</f>
        <v>0</v>
      </c>
      <c r="I3765" s="36"/>
      <c r="J3765" s="23" t="str">
        <f>VLOOKUP(A3765,[1]FloodArchive!$A$2:$P$6000,13,FALSE)</f>
        <v>Tropical cyclone</v>
      </c>
      <c r="K3765" s="26">
        <f>VLOOKUP(A3765,[1]FloodArchive!$A$2:$P$6003,14,FALSE)</f>
        <v>1</v>
      </c>
      <c r="L3765" s="23">
        <f>VLOOKUP(A3765,[1]FloodArchive!$A$2:$P$6000,7,FALSE)</f>
        <v>57750.36</v>
      </c>
      <c r="M3765" s="27">
        <f t="shared" si="184"/>
        <v>5.0625846915100015</v>
      </c>
      <c r="N3765" s="23">
        <f>VLOOKUP(A3765,[1]FloodArchive!$A$2:$P$6000,5,FALSE)</f>
        <v>133.167</v>
      </c>
      <c r="O3765" s="23">
        <f>VLOOKUP(A3765,[1]FloodArchive!$A$2:$P$6000,6,FALSE)</f>
        <v>34.214300000000001</v>
      </c>
      <c r="P3765" s="33"/>
    </row>
    <row r="3766" spans="1:22" ht="39.950000000000003" customHeight="1" x14ac:dyDescent="0.2">
      <c r="A3766" s="138">
        <f t="shared" si="182"/>
        <v>450</v>
      </c>
      <c r="B3766" s="21" t="str">
        <f>VLOOKUP(A3766,[1]FloodArchive!$A$2:$N$6000,3,FALSE)</f>
        <v>India</v>
      </c>
      <c r="C3766" s="22" t="s">
        <v>6967</v>
      </c>
      <c r="D3766" s="24">
        <f>VLOOKUP(A3766,[1]FloodArchive!$A$2:$P$6000,8,FALSE)</f>
        <v>33104</v>
      </c>
      <c r="E3766" s="24">
        <f>VLOOKUP(A3766,[1]FloodArchive!$A$2:$P$6000,9,FALSE)</f>
        <v>33110</v>
      </c>
      <c r="F3766" s="25">
        <f t="shared" si="183"/>
        <v>7</v>
      </c>
      <c r="G3766" s="23">
        <f>VLOOKUP(A3766,[1]FloodArchive!$A$2:$P$6000,11,FALSE)</f>
        <v>50</v>
      </c>
      <c r="H3766" s="23">
        <f>VLOOKUP(A3766,[1]FloodArchive!$A$2:$P$6000,12,FALSE)</f>
        <v>0</v>
      </c>
      <c r="I3766" s="36"/>
      <c r="J3766" s="23" t="str">
        <f>VLOOKUP(A3766,[1]FloodArchive!$A$2:$P$6000,13,FALSE)</f>
        <v>Monsoonal rain</v>
      </c>
      <c r="K3766" s="26">
        <f>VLOOKUP(A3766,[1]FloodArchive!$A$2:$P$6003,14,FALSE)</f>
        <v>1</v>
      </c>
      <c r="L3766" s="23">
        <f>VLOOKUP(A3766,[1]FloodArchive!$A$2:$P$6000,7,FALSE)</f>
        <v>186161.6</v>
      </c>
      <c r="M3766" s="27">
        <f t="shared" si="184"/>
        <v>6.1149881429325141</v>
      </c>
      <c r="N3766" s="23">
        <f>VLOOKUP(A3766,[1]FloodArchive!$A$2:$P$6000,5,FALSE)</f>
        <v>71.324399999999997</v>
      </c>
      <c r="O3766" s="23">
        <f>VLOOKUP(A3766,[1]FloodArchive!$A$2:$P$6000,6,FALSE)</f>
        <v>22.425699999999999</v>
      </c>
      <c r="P3766" s="33"/>
    </row>
    <row r="3767" spans="1:22" ht="39.950000000000003" customHeight="1" x14ac:dyDescent="0.2">
      <c r="A3767" s="138">
        <f t="shared" si="182"/>
        <v>449</v>
      </c>
      <c r="B3767" s="21" t="str">
        <f>VLOOKUP(A3767,[1]FloodArchive!$A$2:$N$6000,3,FALSE)</f>
        <v>China</v>
      </c>
      <c r="C3767" s="22" t="s">
        <v>6968</v>
      </c>
      <c r="D3767" s="24">
        <f>VLOOKUP(A3767,[1]FloodArchive!$A$2:$P$6000,8,FALSE)</f>
        <v>33104</v>
      </c>
      <c r="E3767" s="24">
        <f>VLOOKUP(A3767,[1]FloodArchive!$A$2:$P$6000,9,FALSE)</f>
        <v>33124</v>
      </c>
      <c r="F3767" s="25">
        <f t="shared" si="183"/>
        <v>21</v>
      </c>
      <c r="G3767" s="23">
        <f>VLOOKUP(A3767,[1]FloodArchive!$A$2:$P$6000,11,FALSE)</f>
        <v>559</v>
      </c>
      <c r="H3767" s="23">
        <f>VLOOKUP(A3767,[1]FloodArchive!$A$2:$P$6000,12,FALSE)</f>
        <v>4041000</v>
      </c>
      <c r="I3767" s="36">
        <v>1400000000</v>
      </c>
      <c r="J3767" s="23" t="str">
        <f>VLOOKUP(A3767,[1]FloodArchive!$A$2:$P$6000,13,FALSE)</f>
        <v>Tropical cyclone</v>
      </c>
      <c r="K3767" s="26">
        <f>VLOOKUP(A3767,[1]FloodArchive!$A$2:$P$6003,14,FALSE)</f>
        <v>1</v>
      </c>
      <c r="L3767" s="23">
        <f>VLOOKUP(A3767,[1]FloodArchive!$A$2:$P$6000,7,FALSE)</f>
        <v>457815</v>
      </c>
      <c r="M3767" s="27">
        <f t="shared" si="184"/>
        <v>6.9829093126716293</v>
      </c>
      <c r="N3767" s="23">
        <f>VLOOKUP(A3767,[1]FloodArchive!$A$2:$P$6000,5,FALSE)</f>
        <v>118.563</v>
      </c>
      <c r="O3767" s="23">
        <f>VLOOKUP(A3767,[1]FloodArchive!$A$2:$P$6000,6,FALSE)</f>
        <v>29.3795</v>
      </c>
      <c r="P3767" s="33" t="s">
        <v>6969</v>
      </c>
    </row>
    <row r="3768" spans="1:22" ht="39.950000000000003" customHeight="1" x14ac:dyDescent="0.2">
      <c r="A3768" s="138">
        <f t="shared" si="182"/>
        <v>448</v>
      </c>
      <c r="B3768" s="21" t="str">
        <f>VLOOKUP(A3768,[1]FloodArchive!$A$2:$N$6000,3,FALSE)</f>
        <v>USA</v>
      </c>
      <c r="C3768" s="22" t="s">
        <v>6970</v>
      </c>
      <c r="D3768" s="24">
        <f>VLOOKUP(A3768,[1]FloodArchive!$A$2:$P$6000,8,FALSE)</f>
        <v>33103</v>
      </c>
      <c r="E3768" s="24">
        <f>VLOOKUP(A3768,[1]FloodArchive!$A$2:$P$6000,9,FALSE)</f>
        <v>33109</v>
      </c>
      <c r="F3768" s="25">
        <f t="shared" si="183"/>
        <v>7</v>
      </c>
      <c r="G3768" s="23">
        <f>VLOOKUP(A3768,[1]FloodArchive!$A$2:$P$6000,11,FALSE)</f>
        <v>0</v>
      </c>
      <c r="H3768" s="23">
        <f>VLOOKUP(A3768,[1]FloodArchive!$A$2:$P$6000,12,FALSE)</f>
        <v>4000</v>
      </c>
      <c r="I3768" s="36"/>
      <c r="J3768" s="23" t="str">
        <f>VLOOKUP(A3768,[1]FloodArchive!$A$2:$P$6000,13,FALSE)</f>
        <v>Heavy rain</v>
      </c>
      <c r="K3768" s="26">
        <f>VLOOKUP(A3768,[1]FloodArchive!$A$2:$P$6003,14,FALSE)</f>
        <v>1</v>
      </c>
      <c r="L3768" s="23">
        <f>VLOOKUP(A3768,[1]FloodArchive!$A$2:$P$6000,7,FALSE)</f>
        <v>502367.64</v>
      </c>
      <c r="M3768" s="27">
        <f t="shared" si="184"/>
        <v>6.546119696575281</v>
      </c>
      <c r="N3768" s="23">
        <f>VLOOKUP(A3768,[1]FloodArchive!$A$2:$P$6000,5,FALSE)</f>
        <v>-90.710099999999997</v>
      </c>
      <c r="O3768" s="23">
        <f>VLOOKUP(A3768,[1]FloodArchive!$A$2:$P$6000,6,FALSE)</f>
        <v>41.558300000000003</v>
      </c>
      <c r="P3768" s="33" t="s">
        <v>6971</v>
      </c>
    </row>
    <row r="3769" spans="1:22" ht="39.950000000000003" customHeight="1" x14ac:dyDescent="0.2">
      <c r="A3769" s="138">
        <f t="shared" si="182"/>
        <v>447</v>
      </c>
      <c r="B3769" s="21" t="str">
        <f>VLOOKUP(A3769,[1]FloodArchive!$A$2:$N$6000,3,FALSE)</f>
        <v>India</v>
      </c>
      <c r="C3769" s="22" t="s">
        <v>86</v>
      </c>
      <c r="D3769" s="24">
        <f>VLOOKUP(A3769,[1]FloodArchive!$A$2:$P$6000,8,FALSE)</f>
        <v>33098</v>
      </c>
      <c r="E3769" s="24">
        <f>VLOOKUP(A3769,[1]FloodArchive!$A$2:$P$6000,9,FALSE)</f>
        <v>33099</v>
      </c>
      <c r="F3769" s="25">
        <f t="shared" si="183"/>
        <v>2</v>
      </c>
      <c r="G3769" s="23">
        <f>VLOOKUP(A3769,[1]FloodArchive!$A$2:$P$6000,11,FALSE)</f>
        <v>17</v>
      </c>
      <c r="H3769" s="23">
        <f>VLOOKUP(A3769,[1]FloodArchive!$A$2:$P$6000,12,FALSE)</f>
        <v>0</v>
      </c>
      <c r="I3769" s="36"/>
      <c r="J3769" s="23" t="str">
        <f>VLOOKUP(A3769,[1]FloodArchive!$A$2:$P$6000,13,FALSE)</f>
        <v>Heavy rain</v>
      </c>
      <c r="K3769" s="26">
        <f>VLOOKUP(A3769,[1]FloodArchive!$A$2:$P$6003,14,FALSE)</f>
        <v>1</v>
      </c>
      <c r="L3769" s="23">
        <f>VLOOKUP(A3769,[1]FloodArchive!$A$2:$P$6000,7,FALSE)</f>
        <v>284926.61</v>
      </c>
      <c r="M3769" s="27">
        <f t="shared" si="184"/>
        <v>5.7557630066321277</v>
      </c>
      <c r="N3769" s="23">
        <f>VLOOKUP(A3769,[1]FloodArchive!$A$2:$P$6000,5,FALSE)</f>
        <v>80.695599999999999</v>
      </c>
      <c r="O3769" s="23">
        <f>VLOOKUP(A3769,[1]FloodArchive!$A$2:$P$6000,6,FALSE)</f>
        <v>27.543500000000002</v>
      </c>
      <c r="P3769" s="33" t="s">
        <v>6972</v>
      </c>
    </row>
    <row r="3770" spans="1:22" ht="39.950000000000003" customHeight="1" x14ac:dyDescent="0.2">
      <c r="A3770" s="138">
        <f t="shared" si="182"/>
        <v>446</v>
      </c>
      <c r="B3770" s="21" t="str">
        <f>VLOOKUP(A3770,[1]FloodArchive!$A$2:$N$6000,3,FALSE)</f>
        <v>Japan</v>
      </c>
      <c r="C3770" s="22" t="s">
        <v>6973</v>
      </c>
      <c r="D3770" s="24">
        <f>VLOOKUP(A3770,[1]FloodArchive!$A$2:$P$6000,8,FALSE)</f>
        <v>33095</v>
      </c>
      <c r="E3770" s="24">
        <f>VLOOKUP(A3770,[1]FloodArchive!$A$2:$P$6000,9,FALSE)</f>
        <v>33096</v>
      </c>
      <c r="F3770" s="25">
        <f t="shared" si="183"/>
        <v>2</v>
      </c>
      <c r="G3770" s="23">
        <f>VLOOKUP(A3770,[1]FloodArchive!$A$2:$P$6000,11,FALSE)</f>
        <v>0</v>
      </c>
      <c r="H3770" s="23">
        <f>VLOOKUP(A3770,[1]FloodArchive!$A$2:$P$6000,12,FALSE)</f>
        <v>0</v>
      </c>
      <c r="I3770" s="36"/>
      <c r="J3770" s="23" t="str">
        <f>VLOOKUP(A3770,[1]FloodArchive!$A$2:$P$6000,13,FALSE)</f>
        <v>Extra-tropical cyclone</v>
      </c>
      <c r="K3770" s="26">
        <f>VLOOKUP(A3770,[1]FloodArchive!$A$2:$P$6003,14,FALSE)</f>
        <v>1</v>
      </c>
      <c r="L3770" s="23">
        <f>VLOOKUP(A3770,[1]FloodArchive!$A$2:$P$6000,7,FALSE)</f>
        <v>9575.42</v>
      </c>
      <c r="M3770" s="27">
        <f t="shared" si="184"/>
        <v>4.2821878278797874</v>
      </c>
      <c r="N3770" s="23">
        <f>VLOOKUP(A3770,[1]FloodArchive!$A$2:$P$6000,5,FALSE)</f>
        <v>139.90700000000001</v>
      </c>
      <c r="O3770" s="23">
        <f>VLOOKUP(A3770,[1]FloodArchive!$A$2:$P$6000,6,FALSE)</f>
        <v>36.838299999999997</v>
      </c>
      <c r="P3770" s="33" t="s">
        <v>6974</v>
      </c>
    </row>
    <row r="3771" spans="1:22" ht="39.950000000000003" customHeight="1" x14ac:dyDescent="0.2">
      <c r="A3771" s="138">
        <f t="shared" si="182"/>
        <v>445</v>
      </c>
      <c r="B3771" s="21" t="str">
        <f>VLOOKUP(A3771,[1]FloodArchive!$A$2:$N$6000,3,FALSE)</f>
        <v>Mexico</v>
      </c>
      <c r="C3771" s="22" t="s">
        <v>6975</v>
      </c>
      <c r="D3771" s="24">
        <f>VLOOKUP(A3771,[1]FloodArchive!$A$2:$P$6000,8,FALSE)</f>
        <v>33092</v>
      </c>
      <c r="E3771" s="24">
        <f>VLOOKUP(A3771,[1]FloodArchive!$A$2:$P$6000,9,FALSE)</f>
        <v>33093</v>
      </c>
      <c r="F3771" s="25">
        <f t="shared" si="183"/>
        <v>2</v>
      </c>
      <c r="G3771" s="23">
        <f>VLOOKUP(A3771,[1]FloodArchive!$A$2:$P$6000,11,FALSE)</f>
        <v>35</v>
      </c>
      <c r="H3771" s="23">
        <f>VLOOKUP(A3771,[1]FloodArchive!$A$2:$P$6000,12,FALSE)</f>
        <v>3500</v>
      </c>
      <c r="I3771" s="36"/>
      <c r="J3771" s="23" t="str">
        <f>VLOOKUP(A3771,[1]FloodArchive!$A$2:$P$6000,13,FALSE)</f>
        <v>Tropical cyclone</v>
      </c>
      <c r="K3771" s="26">
        <f>VLOOKUP(A3771,[1]FloodArchive!$A$2:$P$6003,14,FALSE)</f>
        <v>1</v>
      </c>
      <c r="L3771" s="23">
        <f>VLOOKUP(A3771,[1]FloodArchive!$A$2:$P$6000,7,FALSE)</f>
        <v>256019.22</v>
      </c>
      <c r="M3771" s="27">
        <f t="shared" si="184"/>
        <v>5.7093025657672918</v>
      </c>
      <c r="N3771" s="23">
        <f>VLOOKUP(A3771,[1]FloodArchive!$A$2:$P$6000,5,FALSE)</f>
        <v>-98.597200000000001</v>
      </c>
      <c r="O3771" s="23">
        <f>VLOOKUP(A3771,[1]FloodArchive!$A$2:$P$6000,6,FALSE)</f>
        <v>21.668299999999999</v>
      </c>
      <c r="P3771" s="33"/>
    </row>
    <row r="3772" spans="1:22" ht="39.950000000000003" customHeight="1" x14ac:dyDescent="0.2">
      <c r="A3772" s="138">
        <f t="shared" si="182"/>
        <v>444</v>
      </c>
      <c r="B3772" s="21" t="str">
        <f>VLOOKUP(A3772,[1]FloodArchive!$A$2:$N$6000,3,FALSE)</f>
        <v>USA</v>
      </c>
      <c r="C3772" s="22" t="s">
        <v>6976</v>
      </c>
      <c r="D3772" s="24">
        <f>VLOOKUP(A3772,[1]FloodArchive!$A$2:$P$6000,8,FALSE)</f>
        <v>33092</v>
      </c>
      <c r="E3772" s="24">
        <f>VLOOKUP(A3772,[1]FloodArchive!$A$2:$P$6000,9,FALSE)</f>
        <v>33096</v>
      </c>
      <c r="F3772" s="25">
        <f t="shared" si="183"/>
        <v>5</v>
      </c>
      <c r="G3772" s="23">
        <f>VLOOKUP(A3772,[1]FloodArchive!$A$2:$P$6000,11,FALSE)</f>
        <v>0</v>
      </c>
      <c r="H3772" s="23">
        <f>VLOOKUP(A3772,[1]FloodArchive!$A$2:$P$6000,12,FALSE)</f>
        <v>400</v>
      </c>
      <c r="I3772" s="36"/>
      <c r="J3772" s="23" t="str">
        <f>VLOOKUP(A3772,[1]FloodArchive!$A$2:$P$6000,13,FALSE)</f>
        <v>Heavy rain</v>
      </c>
      <c r="K3772" s="26">
        <f>VLOOKUP(A3772,[1]FloodArchive!$A$2:$P$6003,14,FALSE)</f>
        <v>1</v>
      </c>
      <c r="L3772" s="23">
        <f>VLOOKUP(A3772,[1]FloodArchive!$A$2:$P$6000,7,FALSE)</f>
        <v>20288.599999999999</v>
      </c>
      <c r="M3772" s="27">
        <f t="shared" si="184"/>
        <v>5.006222084230286</v>
      </c>
      <c r="N3772" s="23">
        <f>VLOOKUP(A3772,[1]FloodArchive!$A$2:$P$6000,5,FALSE)</f>
        <v>-71.753399999999999</v>
      </c>
      <c r="O3772" s="23">
        <f>VLOOKUP(A3772,[1]FloodArchive!$A$2:$P$6000,6,FALSE)</f>
        <v>44.006300000000003</v>
      </c>
      <c r="P3772" s="33" t="s">
        <v>6977</v>
      </c>
    </row>
    <row r="3773" spans="1:22" ht="39.950000000000003" customHeight="1" x14ac:dyDescent="0.2">
      <c r="A3773" s="138">
        <f t="shared" si="182"/>
        <v>443</v>
      </c>
      <c r="B3773" s="21" t="str">
        <f>VLOOKUP(A3773,[1]FloodArchive!$A$2:$N$6000,3,FALSE)</f>
        <v>Nigeria</v>
      </c>
      <c r="C3773" s="22" t="s">
        <v>6978</v>
      </c>
      <c r="D3773" s="24">
        <f>VLOOKUP(A3773,[1]FloodArchive!$A$2:$P$6000,8,FALSE)</f>
        <v>33087</v>
      </c>
      <c r="E3773" s="24">
        <f>VLOOKUP(A3773,[1]FloodArchive!$A$2:$P$6000,9,FALSE)</f>
        <v>33088</v>
      </c>
      <c r="F3773" s="25">
        <f t="shared" si="183"/>
        <v>2</v>
      </c>
      <c r="G3773" s="23">
        <f>VLOOKUP(A3773,[1]FloodArchive!$A$2:$P$6000,11,FALSE)</f>
        <v>100</v>
      </c>
      <c r="H3773" s="23">
        <f>VLOOKUP(A3773,[1]FloodArchive!$A$2:$P$6000,12,FALSE)</f>
        <v>0</v>
      </c>
      <c r="I3773" s="36"/>
      <c r="J3773" s="23" t="str">
        <f>VLOOKUP(A3773,[1]FloodArchive!$A$2:$P$6000,13,FALSE)</f>
        <v>Heavy rain</v>
      </c>
      <c r="K3773" s="26">
        <f>VLOOKUP(A3773,[1]FloodArchive!$A$2:$P$6003,14,FALSE)</f>
        <v>1</v>
      </c>
      <c r="L3773" s="23">
        <f>VLOOKUP(A3773,[1]FloodArchive!$A$2:$P$6000,7,FALSE)</f>
        <v>5516.12</v>
      </c>
      <c r="M3773" s="27">
        <f t="shared" si="184"/>
        <v>4.0426637010958126</v>
      </c>
      <c r="N3773" s="23">
        <f>VLOOKUP(A3773,[1]FloodArchive!$A$2:$P$6000,5,FALSE)</f>
        <v>8.3879000000000001</v>
      </c>
      <c r="O3773" s="23">
        <f>VLOOKUP(A3773,[1]FloodArchive!$A$2:$P$6000,6,FALSE)</f>
        <v>5.84049</v>
      </c>
      <c r="P3773" s="33" t="s">
        <v>6979</v>
      </c>
    </row>
    <row r="3774" spans="1:22" ht="39.950000000000003" customHeight="1" x14ac:dyDescent="0.2">
      <c r="A3774" s="138">
        <f t="shared" si="182"/>
        <v>442</v>
      </c>
      <c r="B3774" s="21" t="str">
        <f>VLOOKUP(A3774,[1]FloodArchive!$A$2:$N$6000,3,FALSE)</f>
        <v>Soviet Union</v>
      </c>
      <c r="C3774" s="22" t="s">
        <v>6980</v>
      </c>
      <c r="D3774" s="24">
        <f>VLOOKUP(A3774,[1]FloodArchive!$A$2:$P$6000,8,FALSE)</f>
        <v>33085</v>
      </c>
      <c r="E3774" s="24">
        <f>VLOOKUP(A3774,[1]FloodArchive!$A$2:$P$6000,9,FALSE)</f>
        <v>33087</v>
      </c>
      <c r="F3774" s="25">
        <f t="shared" si="183"/>
        <v>3</v>
      </c>
      <c r="G3774" s="23">
        <f>VLOOKUP(A3774,[1]FloodArchive!$A$2:$P$6000,11,FALSE)</f>
        <v>0</v>
      </c>
      <c r="H3774" s="23">
        <f>VLOOKUP(A3774,[1]FloodArchive!$A$2:$P$6000,12,FALSE)</f>
        <v>0</v>
      </c>
      <c r="I3774" s="36" t="s">
        <v>1691</v>
      </c>
      <c r="J3774" s="23" t="str">
        <f>VLOOKUP(A3774,[1]FloodArchive!$A$2:$P$6000,13,FALSE)</f>
        <v>Heavy rain</v>
      </c>
      <c r="K3774" s="26">
        <f>VLOOKUP(A3774,[1]FloodArchive!$A$2:$P$6003,14,FALSE)</f>
        <v>1</v>
      </c>
      <c r="L3774" s="23">
        <f>VLOOKUP(A3774,[1]FloodArchive!$A$2:$P$6000,7,FALSE)</f>
        <v>40657.699999999997</v>
      </c>
      <c r="M3774" s="27">
        <f t="shared" si="184"/>
        <v>5.0862640617427592</v>
      </c>
      <c r="N3774" s="23">
        <f>VLOOKUP(A3774,[1]FloodArchive!$A$2:$P$6000,5,FALSE)</f>
        <v>44.453800000000001</v>
      </c>
      <c r="O3774" s="23">
        <f>VLOOKUP(A3774,[1]FloodArchive!$A$2:$P$6000,6,FALSE)</f>
        <v>56.0627</v>
      </c>
      <c r="P3774" s="33" t="s">
        <v>6981</v>
      </c>
    </row>
    <row r="3775" spans="1:22" ht="39.950000000000003" customHeight="1" x14ac:dyDescent="0.2">
      <c r="A3775" s="138">
        <f t="shared" si="182"/>
        <v>441</v>
      </c>
      <c r="B3775" s="21" t="str">
        <f>VLOOKUP(A3775,[1]FloodArchive!$A$2:$N$6000,3,FALSE)</f>
        <v>China</v>
      </c>
      <c r="C3775" s="22" t="s">
        <v>6982</v>
      </c>
      <c r="D3775" s="24">
        <f>VLOOKUP(A3775,[1]FloodArchive!$A$2:$P$6000,8,FALSE)</f>
        <v>33083</v>
      </c>
      <c r="E3775" s="24">
        <f>VLOOKUP(A3775,[1]FloodArchive!$A$2:$P$6000,9,FALSE)</f>
        <v>33089</v>
      </c>
      <c r="F3775" s="25">
        <f t="shared" si="183"/>
        <v>7</v>
      </c>
      <c r="G3775" s="23">
        <f>VLOOKUP(A3775,[1]FloodArchive!$A$2:$P$6000,11,FALSE)</f>
        <v>108</v>
      </c>
      <c r="H3775" s="23">
        <f>VLOOKUP(A3775,[1]FloodArchive!$A$2:$P$6000,12,FALSE)</f>
        <v>100800</v>
      </c>
      <c r="I3775" s="36">
        <v>83000000</v>
      </c>
      <c r="J3775" s="23" t="str">
        <f>VLOOKUP(A3775,[1]FloodArchive!$A$2:$P$6000,13,FALSE)</f>
        <v>Tropical cyclone</v>
      </c>
      <c r="K3775" s="26">
        <f>VLOOKUP(A3775,[1]FloodArchive!$A$2:$P$6003,14,FALSE)</f>
        <v>1</v>
      </c>
      <c r="L3775" s="23">
        <f>VLOOKUP(A3775,[1]FloodArchive!$A$2:$P$6000,7,FALSE)</f>
        <v>292874.78000000003</v>
      </c>
      <c r="M3775" s="27">
        <f t="shared" si="184"/>
        <v>6.3117800153885568</v>
      </c>
      <c r="N3775" s="23">
        <f>VLOOKUP(A3775,[1]FloodArchive!$A$2:$P$6000,5,FALSE)</f>
        <v>115.015</v>
      </c>
      <c r="O3775" s="23">
        <f>VLOOKUP(A3775,[1]FloodArchive!$A$2:$P$6000,6,FALSE)</f>
        <v>24.2973</v>
      </c>
      <c r="P3775" s="33" t="s">
        <v>6983</v>
      </c>
    </row>
    <row r="3776" spans="1:22" ht="39.950000000000003" customHeight="1" x14ac:dyDescent="0.2">
      <c r="A3776" s="138">
        <f t="shared" si="182"/>
        <v>440</v>
      </c>
      <c r="B3776" s="21" t="str">
        <f>VLOOKUP(A3776,[1]FloodArchive!$A$2:$N$6000,3,FALSE)</f>
        <v>Brazil</v>
      </c>
      <c r="C3776" s="22" t="s">
        <v>6984</v>
      </c>
      <c r="D3776" s="24">
        <f>VLOOKUP(A3776,[1]FloodArchive!$A$2:$P$6000,8,FALSE)</f>
        <v>33083</v>
      </c>
      <c r="E3776" s="24">
        <f>VLOOKUP(A3776,[1]FloodArchive!$A$2:$P$6000,9,FALSE)</f>
        <v>33085</v>
      </c>
      <c r="F3776" s="25">
        <f t="shared" si="183"/>
        <v>3</v>
      </c>
      <c r="G3776" s="23">
        <f>VLOOKUP(A3776,[1]FloodArchive!$A$2:$P$6000,11,FALSE)</f>
        <v>27</v>
      </c>
      <c r="H3776" s="23">
        <f>VLOOKUP(A3776,[1]FloodArchive!$A$2:$P$6000,12,FALSE)</f>
        <v>0</v>
      </c>
      <c r="I3776" s="36"/>
      <c r="J3776" s="23" t="str">
        <f>VLOOKUP(A3776,[1]FloodArchive!$A$2:$P$6000,13,FALSE)</f>
        <v>Heavy rain</v>
      </c>
      <c r="K3776" s="26">
        <f>VLOOKUP(A3776,[1]FloodArchive!$A$2:$P$6003,14,FALSE)</f>
        <v>1</v>
      </c>
      <c r="L3776" s="23">
        <f>VLOOKUP(A3776,[1]FloodArchive!$A$2:$P$6000,7,FALSE)</f>
        <v>1995.61</v>
      </c>
      <c r="M3776" s="27">
        <f t="shared" si="184"/>
        <v>3.7771969262415359</v>
      </c>
      <c r="N3776" s="23">
        <f>VLOOKUP(A3776,[1]FloodArchive!$A$2:$P$6000,5,FALSE)</f>
        <v>-35.051099999999998</v>
      </c>
      <c r="O3776" s="23">
        <f>VLOOKUP(A3776,[1]FloodArchive!$A$2:$P$6000,6,FALSE)</f>
        <v>-8.0344800000000003</v>
      </c>
      <c r="P3776" s="33" t="s">
        <v>5128</v>
      </c>
    </row>
    <row r="3777" spans="1:16" ht="39.950000000000003" customHeight="1" x14ac:dyDescent="0.2">
      <c r="A3777" s="138">
        <f t="shared" si="182"/>
        <v>439</v>
      </c>
      <c r="B3777" s="21" t="str">
        <f>VLOOKUP(A3777,[1]FloodArchive!$A$2:$N$6000,3,FALSE)</f>
        <v>USA</v>
      </c>
      <c r="C3777" s="22" t="s">
        <v>6985</v>
      </c>
      <c r="D3777" s="24">
        <f>VLOOKUP(A3777,[1]FloodArchive!$A$2:$P$6000,8,FALSE)</f>
        <v>33082</v>
      </c>
      <c r="E3777" s="24">
        <f>VLOOKUP(A3777,[1]FloodArchive!$A$2:$P$6000,9,FALSE)</f>
        <v>33089</v>
      </c>
      <c r="F3777" s="25">
        <f t="shared" si="183"/>
        <v>8</v>
      </c>
      <c r="G3777" s="23">
        <f>VLOOKUP(A3777,[1]FloodArchive!$A$2:$P$6000,11,FALSE)</f>
        <v>0</v>
      </c>
      <c r="H3777" s="23">
        <f>VLOOKUP(A3777,[1]FloodArchive!$A$2:$P$6000,12,FALSE)</f>
        <v>0</v>
      </c>
      <c r="I3777" s="36"/>
      <c r="J3777" s="23" t="str">
        <f>VLOOKUP(A3777,[1]FloodArchive!$A$2:$P$6000,13,FALSE)</f>
        <v>Heavy rain</v>
      </c>
      <c r="K3777" s="26">
        <f>VLOOKUP(A3777,[1]FloodArchive!$A$2:$P$6003,14,FALSE)</f>
        <v>1</v>
      </c>
      <c r="L3777" s="23">
        <f>VLOOKUP(A3777,[1]FloodArchive!$A$2:$P$6000,7,FALSE)</f>
        <v>31886.959999999999</v>
      </c>
      <c r="M3777" s="27">
        <f t="shared" si="184"/>
        <v>5.4067031039722053</v>
      </c>
      <c r="N3777" s="23">
        <f>VLOOKUP(A3777,[1]FloodArchive!$A$2:$P$6000,5,FALSE)</f>
        <v>-91.847200000000001</v>
      </c>
      <c r="O3777" s="23">
        <f>VLOOKUP(A3777,[1]FloodArchive!$A$2:$P$6000,6,FALSE)</f>
        <v>42.352600000000002</v>
      </c>
      <c r="P3777" s="33"/>
    </row>
    <row r="3778" spans="1:16" ht="39.950000000000003" customHeight="1" x14ac:dyDescent="0.2">
      <c r="A3778" s="138">
        <f t="shared" si="182"/>
        <v>438</v>
      </c>
      <c r="B3778" s="21" t="str">
        <f>VLOOKUP(A3778,[1]FloodArchive!$A$2:$N$6000,3,FALSE)</f>
        <v>Tobago</v>
      </c>
      <c r="C3778" s="22">
        <v>0</v>
      </c>
      <c r="D3778" s="24">
        <f>VLOOKUP(A3778,[1]FloodArchive!$A$2:$P$6000,8,FALSE)</f>
        <v>33079</v>
      </c>
      <c r="E3778" s="24">
        <f>VLOOKUP(A3778,[1]FloodArchive!$A$2:$P$6000,9,FALSE)</f>
        <v>33080</v>
      </c>
      <c r="F3778" s="25">
        <f t="shared" si="183"/>
        <v>2</v>
      </c>
      <c r="G3778" s="23">
        <f>VLOOKUP(A3778,[1]FloodArchive!$A$2:$P$6000,11,FALSE)</f>
        <v>0</v>
      </c>
      <c r="H3778" s="23">
        <f>VLOOKUP(A3778,[1]FloodArchive!$A$2:$P$6000,12,FALSE)</f>
        <v>0</v>
      </c>
      <c r="I3778" s="36"/>
      <c r="J3778" s="23" t="str">
        <f>VLOOKUP(A3778,[1]FloodArchive!$A$2:$P$6000,13,FALSE)</f>
        <v>Tropical cyclone</v>
      </c>
      <c r="K3778" s="26">
        <f>VLOOKUP(A3778,[1]FloodArchive!$A$2:$P$6003,14,FALSE)</f>
        <v>1</v>
      </c>
      <c r="L3778" s="23">
        <f>VLOOKUP(A3778,[1]FloodArchive!$A$2:$P$6000,7,FALSE)</f>
        <v>395.46100000000001</v>
      </c>
      <c r="M3778" s="27">
        <f t="shared" si="184"/>
        <v>2.8981336558871926</v>
      </c>
      <c r="N3778" s="23">
        <f>VLOOKUP(A3778,[1]FloodArchive!$A$2:$P$6000,5,FALSE)</f>
        <v>-60.667700000000004</v>
      </c>
      <c r="O3778" s="23">
        <f>VLOOKUP(A3778,[1]FloodArchive!$A$2:$P$6000,6,FALSE)</f>
        <v>11.238300000000001</v>
      </c>
      <c r="P3778" s="33" t="s">
        <v>6986</v>
      </c>
    </row>
    <row r="3779" spans="1:16" ht="39.950000000000003" customHeight="1" x14ac:dyDescent="0.2">
      <c r="A3779" s="138">
        <f t="shared" si="182"/>
        <v>437</v>
      </c>
      <c r="B3779" s="21" t="str">
        <f>VLOOKUP(A3779,[1]FloodArchive!$A$2:$N$6000,3,FALSE)</f>
        <v>Nicaragua</v>
      </c>
      <c r="C3779" s="22" t="s">
        <v>6987</v>
      </c>
      <c r="D3779" s="24">
        <f>VLOOKUP(A3779,[1]FloodArchive!$A$2:$P$6000,8,FALSE)</f>
        <v>33069</v>
      </c>
      <c r="E3779" s="24">
        <f>VLOOKUP(A3779,[1]FloodArchive!$A$2:$P$6000,9,FALSE)</f>
        <v>33105</v>
      </c>
      <c r="F3779" s="25">
        <f t="shared" si="183"/>
        <v>37</v>
      </c>
      <c r="G3779" s="23">
        <f>VLOOKUP(A3779,[1]FloodArchive!$A$2:$P$6000,11,FALSE)</f>
        <v>5</v>
      </c>
      <c r="H3779" s="23">
        <f>VLOOKUP(A3779,[1]FloodArchive!$A$2:$P$6000,12,FALSE)</f>
        <v>106000</v>
      </c>
      <c r="I3779" s="36"/>
      <c r="J3779" s="23" t="str">
        <f>VLOOKUP(A3779,[1]FloodArchive!$A$2:$P$6000,13,FALSE)</f>
        <v>Heavy rain</v>
      </c>
      <c r="K3779" s="26">
        <f>VLOOKUP(A3779,[1]FloodArchive!$A$2:$P$6003,14,FALSE)</f>
        <v>1</v>
      </c>
      <c r="L3779" s="23">
        <f>VLOOKUP(A3779,[1]FloodArchive!$A$2:$P$6000,7,FALSE)</f>
        <v>60685.89</v>
      </c>
      <c r="M3779" s="27">
        <f t="shared" si="184"/>
        <v>6.3512894496154146</v>
      </c>
      <c r="N3779" s="23">
        <f>VLOOKUP(A3779,[1]FloodArchive!$A$2:$P$6000,5,FALSE)</f>
        <v>-84.109700000000004</v>
      </c>
      <c r="O3779" s="23">
        <f>VLOOKUP(A3779,[1]FloodArchive!$A$2:$P$6000,6,FALSE)</f>
        <v>12.861599999999999</v>
      </c>
      <c r="P3779" s="33" t="s">
        <v>6988</v>
      </c>
    </row>
    <row r="3780" spans="1:16" ht="39.950000000000003" customHeight="1" x14ac:dyDescent="0.2">
      <c r="A3780" s="138">
        <f t="shared" si="182"/>
        <v>436</v>
      </c>
      <c r="B3780" s="21" t="str">
        <f>VLOOKUP(A3780,[1]FloodArchive!$A$2:$N$6000,3,FALSE)</f>
        <v>Bangladesh</v>
      </c>
      <c r="C3780" s="22" t="s">
        <v>6989</v>
      </c>
      <c r="D3780" s="24">
        <f>VLOOKUP(A3780,[1]FloodArchive!$A$2:$P$6000,8,FALSE)</f>
        <v>33068</v>
      </c>
      <c r="E3780" s="24">
        <f>VLOOKUP(A3780,[1]FloodArchive!$A$2:$P$6000,9,FALSE)</f>
        <v>33122</v>
      </c>
      <c r="F3780" s="25">
        <f t="shared" si="183"/>
        <v>55</v>
      </c>
      <c r="G3780" s="23">
        <f>VLOOKUP(A3780,[1]FloodArchive!$A$2:$P$6000,11,FALSE)</f>
        <v>64</v>
      </c>
      <c r="H3780" s="23">
        <f>VLOOKUP(A3780,[1]FloodArchive!$A$2:$P$6000,12,FALSE)</f>
        <v>392077</v>
      </c>
      <c r="I3780" s="36">
        <v>6000000</v>
      </c>
      <c r="J3780" s="23" t="str">
        <f>VLOOKUP(A3780,[1]FloodArchive!$A$2:$P$6000,13,FALSE)</f>
        <v>Heavy rain</v>
      </c>
      <c r="K3780" s="26">
        <f>VLOOKUP(A3780,[1]FloodArchive!$A$2:$P$6003,14,FALSE)</f>
        <v>1</v>
      </c>
      <c r="L3780" s="23">
        <f>VLOOKUP(A3780,[1]FloodArchive!$A$2:$P$6000,7,FALSE)</f>
        <v>23608.31</v>
      </c>
      <c r="M3780" s="27">
        <f t="shared" si="184"/>
        <v>6.1134275887312111</v>
      </c>
      <c r="N3780" s="23">
        <f>VLOOKUP(A3780,[1]FloodArchive!$A$2:$P$6000,5,FALSE)</f>
        <v>89.360399999999998</v>
      </c>
      <c r="O3780" s="23">
        <f>VLOOKUP(A3780,[1]FloodArchive!$A$2:$P$6000,6,FALSE)</f>
        <v>23.941299999999998</v>
      </c>
      <c r="P3780" s="33" t="s">
        <v>6990</v>
      </c>
    </row>
    <row r="3781" spans="1:16" ht="39.950000000000003" customHeight="1" x14ac:dyDescent="0.2">
      <c r="A3781" s="138">
        <f t="shared" si="182"/>
        <v>435</v>
      </c>
      <c r="B3781" s="21" t="str">
        <f>VLOOKUP(A3781,[1]FloodArchive!$A$2:$N$6000,3,FALSE)</f>
        <v>Pakistan</v>
      </c>
      <c r="C3781" s="22" t="s">
        <v>6991</v>
      </c>
      <c r="D3781" s="24">
        <f>VLOOKUP(A3781,[1]FloodArchive!$A$2:$P$6000,8,FALSE)</f>
        <v>33064</v>
      </c>
      <c r="E3781" s="24">
        <f>VLOOKUP(A3781,[1]FloodArchive!$A$2:$P$6000,9,FALSE)</f>
        <v>33066</v>
      </c>
      <c r="F3781" s="25">
        <f t="shared" si="183"/>
        <v>3</v>
      </c>
      <c r="G3781" s="23">
        <f>VLOOKUP(A3781,[1]FloodArchive!$A$2:$P$6000,11,FALSE)</f>
        <v>0</v>
      </c>
      <c r="H3781" s="23">
        <f>VLOOKUP(A3781,[1]FloodArchive!$A$2:$P$6000,12,FALSE)</f>
        <v>6000</v>
      </c>
      <c r="I3781" s="36"/>
      <c r="J3781" s="23" t="str">
        <f>VLOOKUP(A3781,[1]FloodArchive!$A$2:$P$6000,13,FALSE)</f>
        <v>Heavy rain</v>
      </c>
      <c r="K3781" s="26">
        <f>VLOOKUP(A3781,[1]FloodArchive!$A$2:$P$6003,14,FALSE)</f>
        <v>1</v>
      </c>
      <c r="L3781" s="23">
        <f>VLOOKUP(A3781,[1]FloodArchive!$A$2:$P$6000,7,FALSE)</f>
        <v>190865.32</v>
      </c>
      <c r="M3781" s="27">
        <f t="shared" si="184"/>
        <v>5.7578482794943531</v>
      </c>
      <c r="N3781" s="23">
        <f>VLOOKUP(A3781,[1]FloodArchive!$A$2:$P$6000,5,FALSE)</f>
        <v>72.269900000000007</v>
      </c>
      <c r="O3781" s="23">
        <f>VLOOKUP(A3781,[1]FloodArchive!$A$2:$P$6000,6,FALSE)</f>
        <v>31.039400000000001</v>
      </c>
      <c r="P3781" s="33" t="s">
        <v>6992</v>
      </c>
    </row>
    <row r="3782" spans="1:16" ht="39.950000000000003" customHeight="1" x14ac:dyDescent="0.2">
      <c r="A3782" s="138">
        <f t="shared" si="182"/>
        <v>434</v>
      </c>
      <c r="B3782" s="21" t="str">
        <f>VLOOKUP(A3782,[1]FloodArchive!$A$2:$N$6000,3,FALSE)</f>
        <v>Soviet Union</v>
      </c>
      <c r="C3782" s="22" t="s">
        <v>6812</v>
      </c>
      <c r="D3782" s="24">
        <f>VLOOKUP(A3782,[1]FloodArchive!$A$2:$P$6000,8,FALSE)</f>
        <v>33062</v>
      </c>
      <c r="E3782" s="24">
        <f>VLOOKUP(A3782,[1]FloodArchive!$A$2:$P$6000,9,FALSE)</f>
        <v>33064</v>
      </c>
      <c r="F3782" s="25">
        <f t="shared" si="183"/>
        <v>3</v>
      </c>
      <c r="G3782" s="23">
        <f>VLOOKUP(A3782,[1]FloodArchive!$A$2:$P$6000,11,FALSE)</f>
        <v>5</v>
      </c>
      <c r="H3782" s="23">
        <f>VLOOKUP(A3782,[1]FloodArchive!$A$2:$P$6000,12,FALSE)</f>
        <v>3000</v>
      </c>
      <c r="I3782" s="36">
        <v>660000000</v>
      </c>
      <c r="J3782" s="23" t="str">
        <f>VLOOKUP(A3782,[1]FloodArchive!$A$2:$P$6000,13,FALSE)</f>
        <v>Heavy rain</v>
      </c>
      <c r="K3782" s="26">
        <f>VLOOKUP(A3782,[1]FloodArchive!$A$2:$P$6003,14,FALSE)</f>
        <v>2</v>
      </c>
      <c r="L3782" s="23">
        <f>VLOOKUP(A3782,[1]FloodArchive!$A$2:$P$6000,7,FALSE)</f>
        <v>431627.87</v>
      </c>
      <c r="M3782" s="27">
        <f t="shared" si="184"/>
        <v>6.4132607294817143</v>
      </c>
      <c r="N3782" s="23">
        <f>VLOOKUP(A3782,[1]FloodArchive!$A$2:$P$6000,5,FALSE)</f>
        <v>114.935</v>
      </c>
      <c r="O3782" s="23">
        <f>VLOOKUP(A3782,[1]FloodArchive!$A$2:$P$6000,6,FALSE)</f>
        <v>53.796100000000003</v>
      </c>
      <c r="P3782" s="33" t="s">
        <v>6993</v>
      </c>
    </row>
    <row r="3783" spans="1:16" ht="39.950000000000003" customHeight="1" x14ac:dyDescent="0.2">
      <c r="A3783" s="138">
        <f t="shared" si="182"/>
        <v>433</v>
      </c>
      <c r="B3783" s="21" t="str">
        <f>VLOOKUP(A3783,[1]FloodArchive!$A$2:$N$6000,3,FALSE)</f>
        <v>China</v>
      </c>
      <c r="C3783" s="22" t="s">
        <v>6994</v>
      </c>
      <c r="D3783" s="24">
        <f>VLOOKUP(A3783,[1]FloodArchive!$A$2:$P$6000,8,FALSE)</f>
        <v>33058</v>
      </c>
      <c r="E3783" s="24">
        <f>VLOOKUP(A3783,[1]FloodArchive!$A$2:$P$6000,9,FALSE)</f>
        <v>33073</v>
      </c>
      <c r="F3783" s="25">
        <f t="shared" si="183"/>
        <v>16</v>
      </c>
      <c r="G3783" s="23">
        <f>VLOOKUP(A3783,[1]FloodArchive!$A$2:$P$6000,11,FALSE)</f>
        <v>72</v>
      </c>
      <c r="H3783" s="23">
        <f>VLOOKUP(A3783,[1]FloodArchive!$A$2:$P$6000,12,FALSE)</f>
        <v>71000</v>
      </c>
      <c r="I3783" s="36">
        <v>211000000</v>
      </c>
      <c r="J3783" s="23" t="str">
        <f>VLOOKUP(A3783,[1]FloodArchive!$A$2:$P$6000,13,FALSE)</f>
        <v>Heavy rain</v>
      </c>
      <c r="K3783" s="26">
        <f>VLOOKUP(A3783,[1]FloodArchive!$A$2:$P$6003,14,FALSE)</f>
        <v>1</v>
      </c>
      <c r="L3783" s="23">
        <f>VLOOKUP(A3783,[1]FloodArchive!$A$2:$P$6000,7,FALSE)</f>
        <v>438797.07</v>
      </c>
      <c r="M3783" s="27">
        <f t="shared" si="184"/>
        <v>6.84638370163362</v>
      </c>
      <c r="N3783" s="23">
        <f>VLOOKUP(A3783,[1]FloodArchive!$A$2:$P$6000,5,FALSE)</f>
        <v>106.43600000000001</v>
      </c>
      <c r="O3783" s="23">
        <f>VLOOKUP(A3783,[1]FloodArchive!$A$2:$P$6000,6,FALSE)</f>
        <v>32.203200000000002</v>
      </c>
      <c r="P3783" s="33" t="s">
        <v>6995</v>
      </c>
    </row>
    <row r="3784" spans="1:16" ht="39.950000000000003" customHeight="1" x14ac:dyDescent="0.2">
      <c r="A3784" s="138">
        <f t="shared" si="182"/>
        <v>432</v>
      </c>
      <c r="B3784" s="21" t="str">
        <f>VLOOKUP(A3784,[1]FloodArchive!$A$2:$N$6000,3,FALSE)</f>
        <v>Myanamar</v>
      </c>
      <c r="C3784" s="22" t="s">
        <v>6996</v>
      </c>
      <c r="D3784" s="24">
        <f>VLOOKUP(A3784,[1]FloodArchive!$A$2:$P$6000,8,FALSE)</f>
        <v>33058</v>
      </c>
      <c r="E3784" s="24">
        <f>VLOOKUP(A3784,[1]FloodArchive!$A$2:$P$6000,9,FALSE)</f>
        <v>33059</v>
      </c>
      <c r="F3784" s="25">
        <f t="shared" si="183"/>
        <v>2</v>
      </c>
      <c r="G3784" s="23">
        <f>VLOOKUP(A3784,[1]FloodArchive!$A$2:$P$6000,11,FALSE)</f>
        <v>0</v>
      </c>
      <c r="H3784" s="23">
        <f>VLOOKUP(A3784,[1]FloodArchive!$A$2:$P$6000,12,FALSE)</f>
        <v>300</v>
      </c>
      <c r="I3784" s="36"/>
      <c r="J3784" s="23" t="str">
        <f>VLOOKUP(A3784,[1]FloodArchive!$A$2:$P$6000,13,FALSE)</f>
        <v>Heavy rain</v>
      </c>
      <c r="K3784" s="26">
        <f>VLOOKUP(A3784,[1]FloodArchive!$A$2:$P$6003,14,FALSE)</f>
        <v>1</v>
      </c>
      <c r="L3784" s="23">
        <f>VLOOKUP(A3784,[1]FloodArchive!$A$2:$P$6000,7,FALSE)</f>
        <v>33893.26</v>
      </c>
      <c r="M3784" s="27">
        <f t="shared" si="184"/>
        <v>4.8311433388277081</v>
      </c>
      <c r="N3784" s="23">
        <f>VLOOKUP(A3784,[1]FloodArchive!$A$2:$P$6000,5,FALSE)</f>
        <v>95.287000000000006</v>
      </c>
      <c r="O3784" s="23">
        <f>VLOOKUP(A3784,[1]FloodArchive!$A$2:$P$6000,6,FALSE)</f>
        <v>24.010200000000001</v>
      </c>
      <c r="P3784" s="33" t="s">
        <v>6997</v>
      </c>
    </row>
    <row r="3785" spans="1:16" ht="39.950000000000003" customHeight="1" x14ac:dyDescent="0.2">
      <c r="A3785" s="138">
        <f t="shared" si="182"/>
        <v>431</v>
      </c>
      <c r="B3785" s="21" t="str">
        <f>VLOOKUP(A3785,[1]FloodArchive!$A$2:$N$6000,3,FALSE)</f>
        <v>India</v>
      </c>
      <c r="C3785" s="22" t="s">
        <v>6998</v>
      </c>
      <c r="D3785" s="24">
        <f>VLOOKUP(A3785,[1]FloodArchive!$A$2:$P$6000,8,FALSE)</f>
        <v>33057</v>
      </c>
      <c r="E3785" s="24">
        <f>VLOOKUP(A3785,[1]FloodArchive!$A$2:$P$6000,9,FALSE)</f>
        <v>33078</v>
      </c>
      <c r="F3785" s="25">
        <f t="shared" si="183"/>
        <v>22</v>
      </c>
      <c r="G3785" s="23">
        <f>VLOOKUP(A3785,[1]FloodArchive!$A$2:$P$6000,11,FALSE)</f>
        <v>425</v>
      </c>
      <c r="H3785" s="23">
        <f>VLOOKUP(A3785,[1]FloodArchive!$A$2:$P$6000,12,FALSE)</f>
        <v>63517</v>
      </c>
      <c r="I3785" s="36"/>
      <c r="J3785" s="23" t="str">
        <f>VLOOKUP(A3785,[1]FloodArchive!$A$2:$P$6000,13,FALSE)</f>
        <v>Monsoonal rain</v>
      </c>
      <c r="K3785" s="26">
        <f>VLOOKUP(A3785,[1]FloodArchive!$A$2:$P$6003,14,FALSE)</f>
        <v>1</v>
      </c>
      <c r="L3785" s="23">
        <f>VLOOKUP(A3785,[1]FloodArchive!$A$2:$P$6000,7,FALSE)</f>
        <v>1100663.3</v>
      </c>
      <c r="M3785" s="27">
        <f t="shared" si="184"/>
        <v>7.384077166628054</v>
      </c>
      <c r="N3785" s="23">
        <f>VLOOKUP(A3785,[1]FloodArchive!$A$2:$P$6000,5,FALSE)</f>
        <v>78.8703</v>
      </c>
      <c r="O3785" s="23">
        <f>VLOOKUP(A3785,[1]FloodArchive!$A$2:$P$6000,6,FALSE)</f>
        <v>26.705500000000001</v>
      </c>
      <c r="P3785" s="33" t="s">
        <v>6999</v>
      </c>
    </row>
    <row r="3786" spans="1:16" ht="39.950000000000003" customHeight="1" x14ac:dyDescent="0.2">
      <c r="A3786" s="138">
        <f t="shared" si="182"/>
        <v>430</v>
      </c>
      <c r="B3786" s="21" t="str">
        <f>VLOOKUP(A3786,[1]FloodArchive!$A$2:$N$6000,3,FALSE)</f>
        <v>Nigeria</v>
      </c>
      <c r="C3786" s="22" t="s">
        <v>4284</v>
      </c>
      <c r="D3786" s="24">
        <f>VLOOKUP(A3786,[1]FloodArchive!$A$2:$P$6000,8,FALSE)</f>
        <v>33057</v>
      </c>
      <c r="E3786" s="24">
        <f>VLOOKUP(A3786,[1]FloodArchive!$A$2:$P$6000,9,FALSE)</f>
        <v>33058</v>
      </c>
      <c r="F3786" s="25">
        <f t="shared" si="183"/>
        <v>2</v>
      </c>
      <c r="G3786" s="23">
        <f>VLOOKUP(A3786,[1]FloodArchive!$A$2:$P$6000,11,FALSE)</f>
        <v>5</v>
      </c>
      <c r="H3786" s="23">
        <f>VLOOKUP(A3786,[1]FloodArchive!$A$2:$P$6000,12,FALSE)</f>
        <v>3000</v>
      </c>
      <c r="I3786" s="36"/>
      <c r="J3786" s="23" t="str">
        <f>VLOOKUP(A3786,[1]FloodArchive!$A$2:$P$6000,13,FALSE)</f>
        <v>Heavy rain</v>
      </c>
      <c r="K3786" s="26">
        <f>VLOOKUP(A3786,[1]FloodArchive!$A$2:$P$6003,14,FALSE)</f>
        <v>1</v>
      </c>
      <c r="L3786" s="23">
        <f>VLOOKUP(A3786,[1]FloodArchive!$A$2:$P$6000,7,FALSE)</f>
        <v>3421.54</v>
      </c>
      <c r="M3786" s="27">
        <f t="shared" si="184"/>
        <v>3.8352516172073976</v>
      </c>
      <c r="N3786" s="23">
        <f>VLOOKUP(A3786,[1]FloodArchive!$A$2:$P$6000,5,FALSE)</f>
        <v>3.5173899999999998</v>
      </c>
      <c r="O3786" s="23">
        <f>VLOOKUP(A3786,[1]FloodArchive!$A$2:$P$6000,6,FALSE)</f>
        <v>6.5368599999999999</v>
      </c>
      <c r="P3786" s="33" t="s">
        <v>7000</v>
      </c>
    </row>
    <row r="3787" spans="1:16" ht="39.950000000000003" customHeight="1" x14ac:dyDescent="0.2">
      <c r="A3787" s="138">
        <f t="shared" ref="A3787:A3850" si="185">A3788+1</f>
        <v>429</v>
      </c>
      <c r="B3787" s="21" t="str">
        <f>VLOOKUP(A3787,[1]FloodArchive!$A$2:$N$6000,3,FALSE)</f>
        <v>Japan</v>
      </c>
      <c r="C3787" s="22" t="s">
        <v>7001</v>
      </c>
      <c r="D3787" s="24">
        <f>VLOOKUP(A3787,[1]FloodArchive!$A$2:$P$6000,8,FALSE)</f>
        <v>33053</v>
      </c>
      <c r="E3787" s="24">
        <f>VLOOKUP(A3787,[1]FloodArchive!$A$2:$P$6000,9,FALSE)</f>
        <v>33057</v>
      </c>
      <c r="F3787" s="25">
        <f t="shared" si="183"/>
        <v>5</v>
      </c>
      <c r="G3787" s="23">
        <f>VLOOKUP(A3787,[1]FloodArchive!$A$2:$P$6000,11,FALSE)</f>
        <v>24</v>
      </c>
      <c r="H3787" s="23">
        <f>VLOOKUP(A3787,[1]FloodArchive!$A$2:$P$6000,12,FALSE)</f>
        <v>832</v>
      </c>
      <c r="I3787" s="36"/>
      <c r="J3787" s="23" t="str">
        <f>VLOOKUP(A3787,[1]FloodArchive!$A$2:$P$6000,13,FALSE)</f>
        <v>Heavy rain</v>
      </c>
      <c r="K3787" s="26">
        <f>VLOOKUP(A3787,[1]FloodArchive!$A$2:$P$6003,14,FALSE)</f>
        <v>1</v>
      </c>
      <c r="L3787" s="23">
        <f>VLOOKUP(A3787,[1]FloodArchive!$A$2:$P$6000,7,FALSE)</f>
        <v>37533.03</v>
      </c>
      <c r="M3787" s="27">
        <f t="shared" si="184"/>
        <v>5.2733836302775492</v>
      </c>
      <c r="N3787" s="23">
        <f>VLOOKUP(A3787,[1]FloodArchive!$A$2:$P$6000,5,FALSE)</f>
        <v>130.773</v>
      </c>
      <c r="O3787" s="23">
        <f>VLOOKUP(A3787,[1]FloodArchive!$A$2:$P$6000,6,FALSE)</f>
        <v>32.4559</v>
      </c>
      <c r="P3787" s="33" t="s">
        <v>5125</v>
      </c>
    </row>
    <row r="3788" spans="1:16" ht="39.950000000000003" customHeight="1" x14ac:dyDescent="0.2">
      <c r="A3788" s="138">
        <f t="shared" si="185"/>
        <v>428</v>
      </c>
      <c r="B3788" s="21" t="str">
        <f>VLOOKUP(A3788,[1]FloodArchive!$A$2:$N$6000,3,FALSE)</f>
        <v>Bangledesh</v>
      </c>
      <c r="C3788" s="22" t="s">
        <v>7002</v>
      </c>
      <c r="D3788" s="24">
        <f>VLOOKUP(A3788,[1]FloodArchive!$A$2:$P$6000,8,FALSE)</f>
        <v>33050</v>
      </c>
      <c r="E3788" s="24">
        <f>VLOOKUP(A3788,[1]FloodArchive!$A$2:$P$6000,9,FALSE)</f>
        <v>33062</v>
      </c>
      <c r="F3788" s="25">
        <f t="shared" si="183"/>
        <v>13</v>
      </c>
      <c r="G3788" s="23">
        <f>VLOOKUP(A3788,[1]FloodArchive!$A$2:$P$6000,11,FALSE)</f>
        <v>23</v>
      </c>
      <c r="H3788" s="23">
        <f>VLOOKUP(A3788,[1]FloodArchive!$A$2:$P$6000,12,FALSE)</f>
        <v>800000</v>
      </c>
      <c r="I3788" s="36"/>
      <c r="J3788" s="23" t="str">
        <f>VLOOKUP(A3788,[1]FloodArchive!$A$2:$P$6000,13,FALSE)</f>
        <v>Heavy rain</v>
      </c>
      <c r="K3788" s="26">
        <f>VLOOKUP(A3788,[1]FloodArchive!$A$2:$P$6003,14,FALSE)</f>
        <v>1</v>
      </c>
      <c r="L3788" s="23">
        <f>VLOOKUP(A3788,[1]FloodArchive!$A$2:$P$6000,7,FALSE)</f>
        <v>49249.02</v>
      </c>
      <c r="M3788" s="27">
        <f t="shared" si="184"/>
        <v>5.8063409452556591</v>
      </c>
      <c r="N3788" s="23">
        <f>VLOOKUP(A3788,[1]FloodArchive!$A$2:$P$6000,5,FALSE)</f>
        <v>92.122799999999998</v>
      </c>
      <c r="O3788" s="23">
        <f>VLOOKUP(A3788,[1]FloodArchive!$A$2:$P$6000,6,FALSE)</f>
        <v>22.4252</v>
      </c>
      <c r="P3788" s="33"/>
    </row>
    <row r="3789" spans="1:16" ht="39.950000000000003" customHeight="1" x14ac:dyDescent="0.2">
      <c r="A3789" s="138">
        <f t="shared" si="185"/>
        <v>427</v>
      </c>
      <c r="B3789" s="21" t="str">
        <f>VLOOKUP(A3789,[1]FloodArchive!$A$2:$N$6000,3,FALSE)</f>
        <v>Vietnam</v>
      </c>
      <c r="C3789" s="22" t="s">
        <v>7003</v>
      </c>
      <c r="D3789" s="24">
        <f>VLOOKUP(A3789,[1]FloodArchive!$A$2:$P$6000,8,FALSE)</f>
        <v>33044</v>
      </c>
      <c r="E3789" s="24">
        <f>VLOOKUP(A3789,[1]FloodArchive!$A$2:$P$6000,9,FALSE)</f>
        <v>33062</v>
      </c>
      <c r="F3789" s="25">
        <f t="shared" si="183"/>
        <v>19</v>
      </c>
      <c r="G3789" s="23">
        <f>VLOOKUP(A3789,[1]FloodArchive!$A$2:$P$6000,11,FALSE)</f>
        <v>13</v>
      </c>
      <c r="H3789" s="23">
        <f>VLOOKUP(A3789,[1]FloodArchive!$A$2:$P$6000,12,FALSE)</f>
        <v>4000</v>
      </c>
      <c r="I3789" s="36">
        <v>725000</v>
      </c>
      <c r="J3789" s="23" t="str">
        <f>VLOOKUP(A3789,[1]FloodArchive!$A$2:$P$6000,13,FALSE)</f>
        <v>Heavy rain</v>
      </c>
      <c r="K3789" s="26">
        <f>VLOOKUP(A3789,[1]FloodArchive!$A$2:$P$6003,14,FALSE)</f>
        <v>1</v>
      </c>
      <c r="L3789" s="23">
        <f>VLOOKUP(A3789,[1]FloodArchive!$A$2:$P$6000,7,FALSE)</f>
        <v>13949.57</v>
      </c>
      <c r="M3789" s="27">
        <f t="shared" si="184"/>
        <v>5.4233144215011224</v>
      </c>
      <c r="N3789" s="23">
        <f>VLOOKUP(A3789,[1]FloodArchive!$A$2:$P$6000,5,FALSE)</f>
        <v>104.096</v>
      </c>
      <c r="O3789" s="23">
        <f>VLOOKUP(A3789,[1]FloodArchive!$A$2:$P$6000,6,FALSE)</f>
        <v>21.334099999999999</v>
      </c>
      <c r="P3789" s="33" t="s">
        <v>7004</v>
      </c>
    </row>
    <row r="3790" spans="1:16" ht="39.950000000000003" customHeight="1" x14ac:dyDescent="0.2">
      <c r="A3790" s="138">
        <f t="shared" si="185"/>
        <v>426</v>
      </c>
      <c r="B3790" s="21" t="str">
        <f>VLOOKUP(A3790,[1]FloodArchive!$A$2:$N$6000,3,FALSE)</f>
        <v>China</v>
      </c>
      <c r="C3790" s="22" t="s">
        <v>7005</v>
      </c>
      <c r="D3790" s="24">
        <f>VLOOKUP(A3790,[1]FloodArchive!$A$2:$P$6000,8,FALSE)</f>
        <v>33047</v>
      </c>
      <c r="E3790" s="24">
        <f>VLOOKUP(A3790,[1]FloodArchive!$A$2:$P$6000,9,FALSE)</f>
        <v>33053</v>
      </c>
      <c r="F3790" s="25">
        <f t="shared" si="183"/>
        <v>7</v>
      </c>
      <c r="G3790" s="23">
        <f>VLOOKUP(A3790,[1]FloodArchive!$A$2:$P$6000,11,FALSE)</f>
        <v>86</v>
      </c>
      <c r="H3790" s="23">
        <f>VLOOKUP(A3790,[1]FloodArchive!$A$2:$P$6000,12,FALSE)</f>
        <v>0</v>
      </c>
      <c r="I3790" s="36">
        <v>44000000</v>
      </c>
      <c r="J3790" s="23" t="str">
        <f>VLOOKUP(A3790,[1]FloodArchive!$A$2:$P$6000,13,FALSE)</f>
        <v>Tropical cyclone</v>
      </c>
      <c r="K3790" s="26">
        <f>VLOOKUP(A3790,[1]FloodArchive!$A$2:$P$6003,14,FALSE)</f>
        <v>1</v>
      </c>
      <c r="L3790" s="23">
        <f>VLOOKUP(A3790,[1]FloodArchive!$A$2:$P$6000,7,FALSE)</f>
        <v>377866.61</v>
      </c>
      <c r="M3790" s="27">
        <f t="shared" si="184"/>
        <v>6.4224365574051454</v>
      </c>
      <c r="N3790" s="23">
        <f>VLOOKUP(A3790,[1]FloodArchive!$A$2:$P$6000,5,FALSE)</f>
        <v>117.867</v>
      </c>
      <c r="O3790" s="23">
        <f>VLOOKUP(A3790,[1]FloodArchive!$A$2:$P$6000,6,FALSE)</f>
        <v>25.694800000000001</v>
      </c>
      <c r="P3790" s="33" t="s">
        <v>7006</v>
      </c>
    </row>
    <row r="3791" spans="1:16" ht="39.950000000000003" customHeight="1" x14ac:dyDescent="0.2">
      <c r="A3791" s="138">
        <f t="shared" si="185"/>
        <v>425</v>
      </c>
      <c r="B3791" s="21" t="str">
        <f>VLOOKUP(A3791,[1]FloodArchive!$A$2:$N$6000,3,FALSE)</f>
        <v>Philippines</v>
      </c>
      <c r="C3791" s="22" t="s">
        <v>7007</v>
      </c>
      <c r="D3791" s="24">
        <f>VLOOKUP(A3791,[1]FloodArchive!$A$2:$P$6000,8,FALSE)</f>
        <v>33044</v>
      </c>
      <c r="E3791" s="24">
        <f>VLOOKUP(A3791,[1]FloodArchive!$A$2:$P$6000,9,FALSE)</f>
        <v>33049</v>
      </c>
      <c r="F3791" s="25">
        <f t="shared" si="183"/>
        <v>6</v>
      </c>
      <c r="G3791" s="23">
        <f>VLOOKUP(A3791,[1]FloodArchive!$A$2:$P$6000,11,FALSE)</f>
        <v>63</v>
      </c>
      <c r="H3791" s="23">
        <f>VLOOKUP(A3791,[1]FloodArchive!$A$2:$P$6000,12,FALSE)</f>
        <v>86000</v>
      </c>
      <c r="I3791" s="36">
        <v>3600000</v>
      </c>
      <c r="J3791" s="23" t="str">
        <f>VLOOKUP(A3791,[1]FloodArchive!$A$2:$P$6000,13,FALSE)</f>
        <v>Tropical cyclone</v>
      </c>
      <c r="K3791" s="26">
        <f>VLOOKUP(A3791,[1]FloodArchive!$A$2:$P$6003,14,FALSE)</f>
        <v>1</v>
      </c>
      <c r="L3791" s="23">
        <f>VLOOKUP(A3791,[1]FloodArchive!$A$2:$P$6000,7,FALSE)</f>
        <v>71151.199999999997</v>
      </c>
      <c r="M3791" s="27">
        <f t="shared" si="184"/>
        <v>5.6303334794558584</v>
      </c>
      <c r="N3791" s="23">
        <f>VLOOKUP(A3791,[1]FloodArchive!$A$2:$P$6000,5,FALSE)</f>
        <v>121.214</v>
      </c>
      <c r="O3791" s="23">
        <f>VLOOKUP(A3791,[1]FloodArchive!$A$2:$P$6000,6,FALSE)</f>
        <v>16.575199999999999</v>
      </c>
      <c r="P3791" s="33" t="s">
        <v>7008</v>
      </c>
    </row>
    <row r="3792" spans="1:16" ht="39.950000000000003" customHeight="1" x14ac:dyDescent="0.2">
      <c r="A3792" s="138">
        <f t="shared" si="185"/>
        <v>424</v>
      </c>
      <c r="B3792" s="21" t="str">
        <f>VLOOKUP(A3792,[1]FloodArchive!$A$2:$N$6000,3,FALSE)</f>
        <v>USA</v>
      </c>
      <c r="C3792" s="22" t="s">
        <v>7009</v>
      </c>
      <c r="D3792" s="24">
        <f>VLOOKUP(A3792,[1]FloodArchive!$A$2:$P$6000,8,FALSE)</f>
        <v>33044</v>
      </c>
      <c r="E3792" s="24">
        <f>VLOOKUP(A3792,[1]FloodArchive!$A$2:$P$6000,9,FALSE)</f>
        <v>33046</v>
      </c>
      <c r="F3792" s="25">
        <f t="shared" si="183"/>
        <v>3</v>
      </c>
      <c r="G3792" s="23">
        <f>VLOOKUP(A3792,[1]FloodArchive!$A$2:$P$6000,11,FALSE)</f>
        <v>1</v>
      </c>
      <c r="H3792" s="23">
        <f>VLOOKUP(A3792,[1]FloodArchive!$A$2:$P$6000,12,FALSE)</f>
        <v>0</v>
      </c>
      <c r="I3792" s="36">
        <v>1500000</v>
      </c>
      <c r="J3792" s="23" t="str">
        <f>VLOOKUP(A3792,[1]FloodArchive!$A$2:$P$6000,13,FALSE)</f>
        <v>Heavy rain</v>
      </c>
      <c r="K3792" s="26">
        <f>VLOOKUP(A3792,[1]FloodArchive!$A$2:$P$6003,14,FALSE)</f>
        <v>1</v>
      </c>
      <c r="L3792" s="23">
        <f>VLOOKUP(A3792,[1]FloodArchive!$A$2:$P$6000,7,FALSE)</f>
        <v>31630.43</v>
      </c>
      <c r="M3792" s="27">
        <f t="shared" si="184"/>
        <v>4.9772263506934902</v>
      </c>
      <c r="N3792" s="23">
        <f>VLOOKUP(A3792,[1]FloodArchive!$A$2:$P$6000,5,FALSE)</f>
        <v>-89.354799999999997</v>
      </c>
      <c r="O3792" s="23">
        <f>VLOOKUP(A3792,[1]FloodArchive!$A$2:$P$6000,6,FALSE)</f>
        <v>40.434600000000003</v>
      </c>
      <c r="P3792" s="33"/>
    </row>
    <row r="3793" spans="1:16" ht="39.950000000000003" customHeight="1" x14ac:dyDescent="0.2">
      <c r="A3793" s="138">
        <f t="shared" si="185"/>
        <v>423</v>
      </c>
      <c r="B3793" s="21" t="str">
        <f>VLOOKUP(A3793,[1]FloodArchive!$A$2:$N$6000,3,FALSE)</f>
        <v>China</v>
      </c>
      <c r="C3793" s="22" t="s">
        <v>7010</v>
      </c>
      <c r="D3793" s="24">
        <f>VLOOKUP(A3793,[1]FloodArchive!$A$2:$P$6000,8,FALSE)</f>
        <v>33042</v>
      </c>
      <c r="E3793" s="24">
        <f>VLOOKUP(A3793,[1]FloodArchive!$A$2:$P$6000,9,FALSE)</f>
        <v>33046</v>
      </c>
      <c r="F3793" s="25">
        <f t="shared" si="183"/>
        <v>5</v>
      </c>
      <c r="G3793" s="23">
        <f>VLOOKUP(A3793,[1]FloodArchive!$A$2:$P$6000,11,FALSE)</f>
        <v>108</v>
      </c>
      <c r="H3793" s="23">
        <f>VLOOKUP(A3793,[1]FloodArchive!$A$2:$P$6000,12,FALSE)</f>
        <v>4000</v>
      </c>
      <c r="I3793" s="36"/>
      <c r="J3793" s="23" t="str">
        <f>VLOOKUP(A3793,[1]FloodArchive!$A$2:$P$6000,13,FALSE)</f>
        <v>Heavy rain</v>
      </c>
      <c r="K3793" s="26">
        <f>VLOOKUP(A3793,[1]FloodArchive!$A$2:$P$6003,14,FALSE)</f>
        <v>1</v>
      </c>
      <c r="L3793" s="23">
        <f>VLOOKUP(A3793,[1]FloodArchive!$A$2:$P$6000,7,FALSE)</f>
        <v>340844.67</v>
      </c>
      <c r="M3793" s="27">
        <f t="shared" si="184"/>
        <v>6.2315265113907889</v>
      </c>
      <c r="N3793" s="23">
        <f>VLOOKUP(A3793,[1]FloodArchive!$A$2:$P$6000,5,FALSE)</f>
        <v>101.857</v>
      </c>
      <c r="O3793" s="23">
        <f>VLOOKUP(A3793,[1]FloodArchive!$A$2:$P$6000,6,FALSE)</f>
        <v>24.7683</v>
      </c>
      <c r="P3793" s="33" t="s">
        <v>7011</v>
      </c>
    </row>
    <row r="3794" spans="1:16" ht="39.950000000000003" customHeight="1" x14ac:dyDescent="0.2">
      <c r="A3794" s="138">
        <f t="shared" si="185"/>
        <v>422</v>
      </c>
      <c r="B3794" s="21" t="str">
        <f>VLOOKUP(A3794,[1]FloodArchive!$A$2:$N$6000,3,FALSE)</f>
        <v>Turkey</v>
      </c>
      <c r="C3794" s="22" t="s">
        <v>7012</v>
      </c>
      <c r="D3794" s="24">
        <f>VLOOKUP(A3794,[1]FloodArchive!$A$2:$P$6000,8,FALSE)</f>
        <v>33042</v>
      </c>
      <c r="E3794" s="24">
        <f>VLOOKUP(A3794,[1]FloodArchive!$A$2:$P$6000,9,FALSE)</f>
        <v>33045</v>
      </c>
      <c r="F3794" s="25">
        <f t="shared" si="183"/>
        <v>4</v>
      </c>
      <c r="G3794" s="23">
        <f>VLOOKUP(A3794,[1]FloodArchive!$A$2:$P$6000,11,FALSE)</f>
        <v>48</v>
      </c>
      <c r="H3794" s="23">
        <f>VLOOKUP(A3794,[1]FloodArchive!$A$2:$P$6000,12,FALSE)</f>
        <v>0</v>
      </c>
      <c r="I3794" s="36">
        <v>150000000</v>
      </c>
      <c r="J3794" s="23" t="str">
        <f>VLOOKUP(A3794,[1]FloodArchive!$A$2:$P$6000,13,FALSE)</f>
        <v>Heavy rain</v>
      </c>
      <c r="K3794" s="26">
        <f>VLOOKUP(A3794,[1]FloodArchive!$A$2:$P$6003,14,FALSE)</f>
        <v>1</v>
      </c>
      <c r="L3794" s="23">
        <f>VLOOKUP(A3794,[1]FloodArchive!$A$2:$P$6000,7,FALSE)</f>
        <v>20697.04</v>
      </c>
      <c r="M3794" s="27">
        <f t="shared" si="184"/>
        <v>4.917968230331442</v>
      </c>
      <c r="N3794" s="23">
        <f>VLOOKUP(A3794,[1]FloodArchive!$A$2:$P$6000,5,FALSE)</f>
        <v>39.413600000000002</v>
      </c>
      <c r="O3794" s="23">
        <f>VLOOKUP(A3794,[1]FloodArchive!$A$2:$P$6000,6,FALSE)</f>
        <v>40.465200000000003</v>
      </c>
      <c r="P3794" s="33"/>
    </row>
    <row r="3795" spans="1:16" ht="39.950000000000003" customHeight="1" x14ac:dyDescent="0.2">
      <c r="A3795" s="138">
        <f t="shared" si="185"/>
        <v>421</v>
      </c>
      <c r="B3795" s="21" t="str">
        <f>VLOOKUP(A3795,[1]FloodArchive!$A$2:$N$6000,3,FALSE)</f>
        <v>Philippines</v>
      </c>
      <c r="C3795" s="22" t="s">
        <v>7013</v>
      </c>
      <c r="D3795" s="24">
        <f>VLOOKUP(A3795,[1]FloodArchive!$A$2:$P$6000,8,FALSE)</f>
        <v>33041</v>
      </c>
      <c r="E3795" s="24">
        <f>VLOOKUP(A3795,[1]FloodArchive!$A$2:$P$6000,9,FALSE)</f>
        <v>33043</v>
      </c>
      <c r="F3795" s="25">
        <f t="shared" si="183"/>
        <v>3</v>
      </c>
      <c r="G3795" s="23">
        <f>VLOOKUP(A3795,[1]FloodArchive!$A$2:$P$6000,11,FALSE)</f>
        <v>36</v>
      </c>
      <c r="H3795" s="23">
        <f>VLOOKUP(A3795,[1]FloodArchive!$A$2:$P$6000,12,FALSE)</f>
        <v>236</v>
      </c>
      <c r="I3795" s="36">
        <v>43478</v>
      </c>
      <c r="J3795" s="23" t="str">
        <f>VLOOKUP(A3795,[1]FloodArchive!$A$2:$P$6000,13,FALSE)</f>
        <v>Torrential rain</v>
      </c>
      <c r="K3795" s="26">
        <f>VLOOKUP(A3795,[1]FloodArchive!$A$2:$P$6003,14,FALSE)</f>
        <v>1</v>
      </c>
      <c r="L3795" s="23">
        <f>VLOOKUP(A3795,[1]FloodArchive!$A$2:$P$6000,7,FALSE)</f>
        <v>3614.79</v>
      </c>
      <c r="M3795" s="27">
        <f t="shared" si="184"/>
        <v>4.035204326892309</v>
      </c>
      <c r="N3795" s="23">
        <f>VLOOKUP(A3795,[1]FloodArchive!$A$2:$P$6000,5,FALSE)</f>
        <v>123.116</v>
      </c>
      <c r="O3795" s="23">
        <f>VLOOKUP(A3795,[1]FloodArchive!$A$2:$P$6000,6,FALSE)</f>
        <v>8.3362599999999993</v>
      </c>
      <c r="P3795" s="33"/>
    </row>
    <row r="3796" spans="1:16" ht="39.950000000000003" customHeight="1" x14ac:dyDescent="0.2">
      <c r="A3796" s="138">
        <f t="shared" si="185"/>
        <v>420</v>
      </c>
      <c r="B3796" s="21" t="str">
        <f>VLOOKUP(A3796,[1]FloodArchive!$A$2:$N$6000,3,FALSE)</f>
        <v>USA</v>
      </c>
      <c r="C3796" s="22" t="s">
        <v>7014</v>
      </c>
      <c r="D3796" s="24">
        <f>VLOOKUP(A3796,[1]FloodArchive!$A$2:$P$6000,8,FALSE)</f>
        <v>33039</v>
      </c>
      <c r="E3796" s="24">
        <f>VLOOKUP(A3796,[1]FloodArchive!$A$2:$P$6000,9,FALSE)</f>
        <v>33040</v>
      </c>
      <c r="F3796" s="25">
        <f t="shared" si="183"/>
        <v>2</v>
      </c>
      <c r="G3796" s="23">
        <f>VLOOKUP(A3796,[1]FloodArchive!$A$2:$P$6000,11,FALSE)</f>
        <v>26</v>
      </c>
      <c r="H3796" s="23">
        <f>VLOOKUP(A3796,[1]FloodArchive!$A$2:$P$6000,12,FALSE)</f>
        <v>440</v>
      </c>
      <c r="I3796" s="36"/>
      <c r="J3796" s="23" t="str">
        <f>VLOOKUP(A3796,[1]FloodArchive!$A$2:$P$6000,13,FALSE)</f>
        <v>Torrential rain</v>
      </c>
      <c r="K3796" s="26">
        <f>VLOOKUP(A3796,[1]FloodArchive!$A$2:$P$6003,14,FALSE)</f>
        <v>1</v>
      </c>
      <c r="L3796" s="23">
        <f>VLOOKUP(A3796,[1]FloodArchive!$A$2:$P$6000,7,FALSE)</f>
        <v>5167.7700000000004</v>
      </c>
      <c r="M3796" s="27">
        <f t="shared" si="184"/>
        <v>4.014333172099608</v>
      </c>
      <c r="N3796" s="23">
        <f>VLOOKUP(A3796,[1]FloodArchive!$A$2:$P$6000,5,FALSE)</f>
        <v>-80.932100000000005</v>
      </c>
      <c r="O3796" s="23">
        <f>VLOOKUP(A3796,[1]FloodArchive!$A$2:$P$6000,6,FALSE)</f>
        <v>40.250799999999998</v>
      </c>
      <c r="P3796" s="33" t="s">
        <v>7015</v>
      </c>
    </row>
    <row r="3797" spans="1:16" ht="39.950000000000003" customHeight="1" x14ac:dyDescent="0.2">
      <c r="A3797" s="138">
        <f t="shared" si="185"/>
        <v>419</v>
      </c>
      <c r="B3797" s="21" t="str">
        <f>VLOOKUP(A3797,[1]FloodArchive!$A$2:$N$6000,3,FALSE)</f>
        <v>India</v>
      </c>
      <c r="C3797" s="22" t="s">
        <v>6618</v>
      </c>
      <c r="D3797" s="24">
        <f>VLOOKUP(A3797,[1]FloodArchive!$A$2:$P$6000,8,FALSE)</f>
        <v>33037</v>
      </c>
      <c r="E3797" s="24">
        <f>VLOOKUP(A3797,[1]FloodArchive!$A$2:$P$6000,9,FALSE)</f>
        <v>33042</v>
      </c>
      <c r="F3797" s="25">
        <f t="shared" si="183"/>
        <v>6</v>
      </c>
      <c r="G3797" s="23">
        <f>VLOOKUP(A3797,[1]FloodArchive!$A$2:$P$6000,11,FALSE)</f>
        <v>21</v>
      </c>
      <c r="H3797" s="23">
        <f>VLOOKUP(A3797,[1]FloodArchive!$A$2:$P$6000,12,FALSE)</f>
        <v>0</v>
      </c>
      <c r="I3797" s="36"/>
      <c r="J3797" s="23" t="str">
        <f>VLOOKUP(A3797,[1]FloodArchive!$A$2:$P$6000,13,FALSE)</f>
        <v>Monsoonal rain</v>
      </c>
      <c r="K3797" s="26">
        <f>VLOOKUP(A3797,[1]FloodArchive!$A$2:$P$6003,14,FALSE)</f>
        <v>2</v>
      </c>
      <c r="L3797" s="23">
        <f>VLOOKUP(A3797,[1]FloodArchive!$A$2:$P$6000,7,FALSE)</f>
        <v>53045.31</v>
      </c>
      <c r="M3797" s="27">
        <f t="shared" si="184"/>
        <v>5.8038282378446242</v>
      </c>
      <c r="N3797" s="23">
        <f>VLOOKUP(A3797,[1]FloodArchive!$A$2:$P$6000,5,FALSE)</f>
        <v>92.775400000000005</v>
      </c>
      <c r="O3797" s="23">
        <f>VLOOKUP(A3797,[1]FloodArchive!$A$2:$P$6000,6,FALSE)</f>
        <v>26.755299999999998</v>
      </c>
      <c r="P3797" s="33" t="s">
        <v>7016</v>
      </c>
    </row>
    <row r="3798" spans="1:16" ht="39.950000000000003" customHeight="1" x14ac:dyDescent="0.2">
      <c r="A3798" s="138">
        <f t="shared" si="185"/>
        <v>418</v>
      </c>
      <c r="B3798" s="21" t="str">
        <f>VLOOKUP(A3798,[1]FloodArchive!$A$2:$N$6000,3,FALSE)</f>
        <v>Vietnam</v>
      </c>
      <c r="C3798" s="22" t="s">
        <v>7017</v>
      </c>
      <c r="D3798" s="24">
        <f>VLOOKUP(A3798,[1]FloodArchive!$A$2:$P$6000,8,FALSE)</f>
        <v>33036</v>
      </c>
      <c r="E3798" s="24">
        <f>VLOOKUP(A3798,[1]FloodArchive!$A$2:$P$6000,9,FALSE)</f>
        <v>33044</v>
      </c>
      <c r="F3798" s="25">
        <f t="shared" si="183"/>
        <v>9</v>
      </c>
      <c r="G3798" s="23">
        <f>VLOOKUP(A3798,[1]FloodArchive!$A$2:$P$6000,11,FALSE)</f>
        <v>20</v>
      </c>
      <c r="H3798" s="23">
        <f>VLOOKUP(A3798,[1]FloodArchive!$A$2:$P$6000,12,FALSE)</f>
        <v>0</v>
      </c>
      <c r="I3798" s="36"/>
      <c r="J3798" s="23" t="str">
        <f>VLOOKUP(A3798,[1]FloodArchive!$A$2:$P$6000,13,FALSE)</f>
        <v>Heavy rain</v>
      </c>
      <c r="K3798" s="26">
        <f>VLOOKUP(A3798,[1]FloodArchive!$A$2:$P$6003,14,FALSE)</f>
        <v>1</v>
      </c>
      <c r="L3798" s="23">
        <f>VLOOKUP(A3798,[1]FloodArchive!$A$2:$P$6000,7,FALSE)</f>
        <v>17085.63</v>
      </c>
      <c r="M3798" s="27">
        <f t="shared" si="184"/>
        <v>5.1868735066495644</v>
      </c>
      <c r="N3798" s="23">
        <f>VLOOKUP(A3798,[1]FloodArchive!$A$2:$P$6000,5,FALSE)</f>
        <v>108.26600000000001</v>
      </c>
      <c r="O3798" s="23">
        <f>VLOOKUP(A3798,[1]FloodArchive!$A$2:$P$6000,6,FALSE)</f>
        <v>12.547599999999999</v>
      </c>
      <c r="P3798" s="33" t="s">
        <v>7018</v>
      </c>
    </row>
    <row r="3799" spans="1:16" ht="39.950000000000003" customHeight="1" x14ac:dyDescent="0.2">
      <c r="A3799" s="138">
        <f t="shared" si="185"/>
        <v>417</v>
      </c>
      <c r="B3799" s="21" t="str">
        <f>VLOOKUP(A3799,[1]FloodArchive!$A$2:$N$6000,3,FALSE)</f>
        <v>China</v>
      </c>
      <c r="C3799" s="22" t="s">
        <v>7019</v>
      </c>
      <c r="D3799" s="24">
        <f>VLOOKUP(A3799,[1]FloodArchive!$A$2:$P$6000,8,FALSE)</f>
        <v>33029</v>
      </c>
      <c r="E3799" s="24">
        <f>VLOOKUP(A3799,[1]FloodArchive!$A$2:$P$6000,9,FALSE)</f>
        <v>33056</v>
      </c>
      <c r="F3799" s="25">
        <f t="shared" si="183"/>
        <v>28</v>
      </c>
      <c r="G3799" s="23">
        <f>VLOOKUP(A3799,[1]FloodArchive!$A$2:$P$6000,11,FALSE)</f>
        <v>363</v>
      </c>
      <c r="H3799" s="23">
        <f>VLOOKUP(A3799,[1]FloodArchive!$A$2:$P$6000,12,FALSE)</f>
        <v>350000</v>
      </c>
      <c r="I3799" s="36">
        <v>592000000</v>
      </c>
      <c r="J3799" s="23" t="str">
        <f>VLOOKUP(A3799,[1]FloodArchive!$A$2:$P$6000,13,FALSE)</f>
        <v>Heavy rain</v>
      </c>
      <c r="K3799" s="26">
        <f>VLOOKUP(A3799,[1]FloodArchive!$A$2:$P$6003,14,FALSE)</f>
        <v>1</v>
      </c>
      <c r="L3799" s="23">
        <f>VLOOKUP(A3799,[1]FloodArchive!$A$2:$P$6000,7,FALSE)</f>
        <v>206490.33</v>
      </c>
      <c r="M3799" s="27">
        <f t="shared" si="184"/>
        <v>6.7620577496785934</v>
      </c>
      <c r="N3799" s="23">
        <f>VLOOKUP(A3799,[1]FloodArchive!$A$2:$P$6000,5,FALSE)</f>
        <v>111.788</v>
      </c>
      <c r="O3799" s="23">
        <f>VLOOKUP(A3799,[1]FloodArchive!$A$2:$P$6000,6,FALSE)</f>
        <v>27.4176</v>
      </c>
      <c r="P3799" s="33"/>
    </row>
    <row r="3800" spans="1:16" ht="39.950000000000003" customHeight="1" x14ac:dyDescent="0.2">
      <c r="A3800" s="138">
        <f t="shared" si="185"/>
        <v>416</v>
      </c>
      <c r="B3800" s="21" t="str">
        <f>VLOOKUP(A3800,[1]FloodArchive!$A$2:$N$6000,3,FALSE)</f>
        <v>USA</v>
      </c>
      <c r="C3800" s="22" t="s">
        <v>7020</v>
      </c>
      <c r="D3800" s="24">
        <f>VLOOKUP(A3800,[1]FloodArchive!$A$2:$P$6000,8,FALSE)</f>
        <v>33024</v>
      </c>
      <c r="E3800" s="24">
        <f>VLOOKUP(A3800,[1]FloodArchive!$A$2:$P$6000,9,FALSE)</f>
        <v>33026</v>
      </c>
      <c r="F3800" s="25">
        <f t="shared" si="183"/>
        <v>3</v>
      </c>
      <c r="G3800" s="23">
        <f>VLOOKUP(A3800,[1]FloodArchive!$A$2:$P$6000,11,FALSE)</f>
        <v>0</v>
      </c>
      <c r="H3800" s="23">
        <f>VLOOKUP(A3800,[1]FloodArchive!$A$2:$P$6000,12,FALSE)</f>
        <v>200</v>
      </c>
      <c r="I3800" s="36"/>
      <c r="J3800" s="23" t="str">
        <f>VLOOKUP(A3800,[1]FloodArchive!$A$2:$P$6000,13,FALSE)</f>
        <v>Torrential rain</v>
      </c>
      <c r="K3800" s="26">
        <f>VLOOKUP(A3800,[1]FloodArchive!$A$2:$P$6003,14,FALSE)</f>
        <v>2</v>
      </c>
      <c r="L3800" s="23">
        <f>VLOOKUP(A3800,[1]FloodArchive!$A$2:$P$6000,7,FALSE)</f>
        <v>4890.1400000000003</v>
      </c>
      <c r="M3800" s="27">
        <f t="shared" si="184"/>
        <v>4.4674725431181264</v>
      </c>
      <c r="N3800" s="23">
        <f>VLOOKUP(A3800,[1]FloodArchive!$A$2:$P$6000,5,FALSE)</f>
        <v>-90.702399999999997</v>
      </c>
      <c r="O3800" s="23">
        <f>VLOOKUP(A3800,[1]FloodArchive!$A$2:$P$6000,6,FALSE)</f>
        <v>32.7316</v>
      </c>
      <c r="P3800" s="33" t="s">
        <v>7021</v>
      </c>
    </row>
    <row r="3801" spans="1:16" ht="39.950000000000003" customHeight="1" x14ac:dyDescent="0.2">
      <c r="A3801" s="138">
        <f t="shared" si="185"/>
        <v>415</v>
      </c>
      <c r="B3801" s="21" t="str">
        <f>VLOOKUP(A3801,[1]FloodArchive!$A$2:$N$6000,3,FALSE)</f>
        <v>Soviet Union</v>
      </c>
      <c r="C3801" s="22" t="s">
        <v>7022</v>
      </c>
      <c r="D3801" s="24">
        <f>VLOOKUP(A3801,[1]FloodArchive!$A$2:$P$6000,8,FALSE)</f>
        <v>33023</v>
      </c>
      <c r="E3801" s="24">
        <f>VLOOKUP(A3801,[1]FloodArchive!$A$2:$P$6000,9,FALSE)</f>
        <v>33023</v>
      </c>
      <c r="F3801" s="25">
        <f t="shared" si="183"/>
        <v>1</v>
      </c>
      <c r="G3801" s="23">
        <f>VLOOKUP(A3801,[1]FloodArchive!$A$2:$P$6000,11,FALSE)</f>
        <v>0</v>
      </c>
      <c r="H3801" s="23">
        <f>VLOOKUP(A3801,[1]FloodArchive!$A$2:$P$6000,12,FALSE)</f>
        <v>208</v>
      </c>
      <c r="I3801" s="36"/>
      <c r="J3801" s="23" t="str">
        <f>VLOOKUP(A3801,[1]FloodArchive!$A$2:$P$6000,13,FALSE)</f>
        <v>Heavy rain</v>
      </c>
      <c r="K3801" s="26">
        <f>VLOOKUP(A3801,[1]FloodArchive!$A$2:$P$6003,14,FALSE)</f>
        <v>2</v>
      </c>
      <c r="L3801" s="23">
        <f>VLOOKUP(A3801,[1]FloodArchive!$A$2:$P$6000,7,FALSE)</f>
        <v>70244.72</v>
      </c>
      <c r="M3801" s="27">
        <f t="shared" si="184"/>
        <v>5.1476436813792814</v>
      </c>
      <c r="N3801" s="23">
        <f>VLOOKUP(A3801,[1]FloodArchive!$A$2:$P$6000,5,FALSE)</f>
        <v>92.982200000000006</v>
      </c>
      <c r="O3801" s="23">
        <f>VLOOKUP(A3801,[1]FloodArchive!$A$2:$P$6000,6,FALSE)</f>
        <v>55.825200000000002</v>
      </c>
      <c r="P3801" s="33"/>
    </row>
    <row r="3802" spans="1:16" ht="39.950000000000003" customHeight="1" x14ac:dyDescent="0.2">
      <c r="A3802" s="138">
        <f t="shared" si="185"/>
        <v>414</v>
      </c>
      <c r="B3802" s="21" t="str">
        <f>VLOOKUP(A3802,[1]FloodArchive!$A$2:$N$6000,3,FALSE)</f>
        <v>Nicaragua</v>
      </c>
      <c r="C3802" s="22" t="s">
        <v>7023</v>
      </c>
      <c r="D3802" s="24">
        <f>VLOOKUP(A3802,[1]FloodArchive!$A$2:$P$6000,8,FALSE)</f>
        <v>33021</v>
      </c>
      <c r="E3802" s="24">
        <f>VLOOKUP(A3802,[1]FloodArchive!$A$2:$P$6000,9,FALSE)</f>
        <v>33022</v>
      </c>
      <c r="F3802" s="25">
        <f t="shared" si="183"/>
        <v>2</v>
      </c>
      <c r="G3802" s="23">
        <f>VLOOKUP(A3802,[1]FloodArchive!$A$2:$P$6000,11,FALSE)</f>
        <v>5</v>
      </c>
      <c r="H3802" s="23">
        <f>VLOOKUP(A3802,[1]FloodArchive!$A$2:$P$6000,12,FALSE)</f>
        <v>6000</v>
      </c>
      <c r="I3802" s="36"/>
      <c r="J3802" s="23" t="str">
        <f>VLOOKUP(A3802,[1]FloodArchive!$A$2:$P$6000,13,FALSE)</f>
        <v>Heavy rain</v>
      </c>
      <c r="K3802" s="26">
        <f>VLOOKUP(A3802,[1]FloodArchive!$A$2:$P$6003,14,FALSE)</f>
        <v>1</v>
      </c>
      <c r="L3802" s="23">
        <f>VLOOKUP(A3802,[1]FloodArchive!$A$2:$P$6000,7,FALSE)</f>
        <v>111058.71</v>
      </c>
      <c r="M3802" s="27">
        <f t="shared" si="184"/>
        <v>5.3465826202918363</v>
      </c>
      <c r="N3802" s="23">
        <f>VLOOKUP(A3802,[1]FloodArchive!$A$2:$P$6000,5,FALSE)</f>
        <v>-85.311899999999994</v>
      </c>
      <c r="O3802" s="23">
        <f>VLOOKUP(A3802,[1]FloodArchive!$A$2:$P$6000,6,FALSE)</f>
        <v>13.1257</v>
      </c>
      <c r="P3802" s="33"/>
    </row>
    <row r="3803" spans="1:16" ht="39.950000000000003" customHeight="1" x14ac:dyDescent="0.2">
      <c r="A3803" s="138">
        <f t="shared" si="185"/>
        <v>413</v>
      </c>
      <c r="B3803" s="21" t="str">
        <f>VLOOKUP(A3803,[1]FloodArchive!$A$2:$N$6000,3,FALSE)</f>
        <v>Tajikistan</v>
      </c>
      <c r="C3803" s="22" t="s">
        <v>7024</v>
      </c>
      <c r="D3803" s="24">
        <f>VLOOKUP(A3803,[1]FloodArchive!$A$2:$P$6000,8,FALSE)</f>
        <v>33010</v>
      </c>
      <c r="E3803" s="24">
        <f>VLOOKUP(A3803,[1]FloodArchive!$A$2:$P$6000,9,FALSE)</f>
        <v>33011</v>
      </c>
      <c r="F3803" s="25">
        <f t="shared" si="183"/>
        <v>2</v>
      </c>
      <c r="G3803" s="23">
        <f>VLOOKUP(A3803,[1]FloodArchive!$A$2:$P$6000,11,FALSE)</f>
        <v>0</v>
      </c>
      <c r="H3803" s="23">
        <f>VLOOKUP(A3803,[1]FloodArchive!$A$2:$P$6000,12,FALSE)</f>
        <v>280</v>
      </c>
      <c r="I3803" s="36"/>
      <c r="J3803" s="23" t="str">
        <f>VLOOKUP(A3803,[1]FloodArchive!$A$2:$P$6000,13,FALSE)</f>
        <v>Heavy rain</v>
      </c>
      <c r="K3803" s="26">
        <f>VLOOKUP(A3803,[1]FloodArchive!$A$2:$P$6003,14,FALSE)</f>
        <v>1</v>
      </c>
      <c r="L3803" s="23">
        <f>VLOOKUP(A3803,[1]FloodArchive!$A$2:$P$6000,7,FALSE)</f>
        <v>128180.41</v>
      </c>
      <c r="M3803" s="27">
        <f t="shared" si="184"/>
        <v>5.4088516520558336</v>
      </c>
      <c r="N3803" s="23">
        <f>VLOOKUP(A3803,[1]FloodArchive!$A$2:$P$6000,5,FALSE)</f>
        <v>73.043599999999998</v>
      </c>
      <c r="O3803" s="23">
        <f>VLOOKUP(A3803,[1]FloodArchive!$A$2:$P$6000,6,FALSE)</f>
        <v>38.313600000000001</v>
      </c>
      <c r="P3803" s="33"/>
    </row>
    <row r="3804" spans="1:16" ht="39.950000000000003" customHeight="1" x14ac:dyDescent="0.2">
      <c r="A3804" s="138">
        <f t="shared" si="185"/>
        <v>412</v>
      </c>
      <c r="B3804" s="21" t="str">
        <f>VLOOKUP(A3804,[1]FloodArchive!$A$2:$N$6000,3,FALSE)</f>
        <v>Pakistan</v>
      </c>
      <c r="C3804" s="22" t="s">
        <v>7025</v>
      </c>
      <c r="D3804" s="24">
        <f>VLOOKUP(A3804,[1]FloodArchive!$A$2:$P$6000,8,FALSE)</f>
        <v>33009</v>
      </c>
      <c r="E3804" s="24">
        <f>VLOOKUP(A3804,[1]FloodArchive!$A$2:$P$6000,9,FALSE)</f>
        <v>33011</v>
      </c>
      <c r="F3804" s="25">
        <f t="shared" si="183"/>
        <v>3</v>
      </c>
      <c r="G3804" s="23">
        <f>VLOOKUP(A3804,[1]FloodArchive!$A$2:$P$6000,11,FALSE)</f>
        <v>4</v>
      </c>
      <c r="H3804" s="23">
        <f>VLOOKUP(A3804,[1]FloodArchive!$A$2:$P$6000,12,FALSE)</f>
        <v>1200</v>
      </c>
      <c r="I3804" s="36"/>
      <c r="J3804" s="23" t="str">
        <f>VLOOKUP(A3804,[1]FloodArchive!$A$2:$P$6000,13,FALSE)</f>
        <v>Heavy rain</v>
      </c>
      <c r="K3804" s="26">
        <f>VLOOKUP(A3804,[1]FloodArchive!$A$2:$P$6003,14,FALSE)</f>
        <v>1</v>
      </c>
      <c r="L3804" s="23">
        <f>VLOOKUP(A3804,[1]FloodArchive!$A$2:$P$6000,7,FALSE)</f>
        <v>21727.03</v>
      </c>
      <c r="M3804" s="27">
        <f t="shared" si="184"/>
        <v>4.8141216187407725</v>
      </c>
      <c r="N3804" s="23">
        <f>VLOOKUP(A3804,[1]FloodArchive!$A$2:$P$6000,5,FALSE)</f>
        <v>72.292900000000003</v>
      </c>
      <c r="O3804" s="23">
        <f>VLOOKUP(A3804,[1]FloodArchive!$A$2:$P$6000,6,FALSE)</f>
        <v>34.492699999999999</v>
      </c>
      <c r="P3804" s="33" t="s">
        <v>7026</v>
      </c>
    </row>
    <row r="3805" spans="1:16" ht="39.950000000000003" customHeight="1" x14ac:dyDescent="0.2">
      <c r="A3805" s="138">
        <f t="shared" si="185"/>
        <v>411</v>
      </c>
      <c r="B3805" s="21" t="str">
        <f>VLOOKUP(A3805,[1]FloodArchive!$A$2:$N$6000,3,FALSE)</f>
        <v>India</v>
      </c>
      <c r="C3805" s="22" t="s">
        <v>7027</v>
      </c>
      <c r="D3805" s="24">
        <f>VLOOKUP(A3805,[1]FloodArchive!$A$2:$P$6000,8,FALSE)</f>
        <v>33003</v>
      </c>
      <c r="E3805" s="24">
        <f>VLOOKUP(A3805,[1]FloodArchive!$A$2:$P$6000,9,FALSE)</f>
        <v>33006</v>
      </c>
      <c r="F3805" s="25">
        <f t="shared" si="183"/>
        <v>4</v>
      </c>
      <c r="G3805" s="23">
        <f>VLOOKUP(A3805,[1]FloodArchive!$A$2:$P$6000,11,FALSE)</f>
        <v>430</v>
      </c>
      <c r="H3805" s="23">
        <f>VLOOKUP(A3805,[1]FloodArchive!$A$2:$P$6000,12,FALSE)</f>
        <v>470000</v>
      </c>
      <c r="I3805" s="36">
        <v>300000000</v>
      </c>
      <c r="J3805" s="23" t="str">
        <f>VLOOKUP(A3805,[1]FloodArchive!$A$2:$P$6000,13,FALSE)</f>
        <v>Tropical cyclone</v>
      </c>
      <c r="K3805" s="26">
        <f>VLOOKUP(A3805,[1]FloodArchive!$A$2:$P$6003,14,FALSE)</f>
        <v>1</v>
      </c>
      <c r="L3805" s="23">
        <f>VLOOKUP(A3805,[1]FloodArchive!$A$2:$P$6000,7,FALSE)</f>
        <v>267344.40000000002</v>
      </c>
      <c r="M3805" s="27">
        <f t="shared" si="184"/>
        <v>6.0291310827956659</v>
      </c>
      <c r="N3805" s="23">
        <f>VLOOKUP(A3805,[1]FloodArchive!$A$2:$P$6000,5,FALSE)</f>
        <v>80.692599999999999</v>
      </c>
      <c r="O3805" s="23">
        <f>VLOOKUP(A3805,[1]FloodArchive!$A$2:$P$6000,6,FALSE)</f>
        <v>16.284300000000002</v>
      </c>
      <c r="P3805" s="33" t="s">
        <v>7028</v>
      </c>
    </row>
    <row r="3806" spans="1:16" ht="39.950000000000003" customHeight="1" x14ac:dyDescent="0.2">
      <c r="A3806" s="138">
        <f t="shared" si="185"/>
        <v>410</v>
      </c>
      <c r="B3806" s="21" t="str">
        <f>VLOOKUP(A3806,[1]FloodArchive!$A$2:$N$6000,3,FALSE)</f>
        <v>Soviet Union</v>
      </c>
      <c r="C3806" s="22" t="s">
        <v>7029</v>
      </c>
      <c r="D3806" s="24">
        <f>VLOOKUP(A3806,[1]FloodArchive!$A$2:$P$6000,8,FALSE)</f>
        <v>32998</v>
      </c>
      <c r="E3806" s="24">
        <f>VLOOKUP(A3806,[1]FloodArchive!$A$2:$P$6000,9,FALSE)</f>
        <v>33004</v>
      </c>
      <c r="F3806" s="25">
        <f t="shared" si="183"/>
        <v>7</v>
      </c>
      <c r="G3806" s="23">
        <f>VLOOKUP(A3806,[1]FloodArchive!$A$2:$P$6000,11,FALSE)</f>
        <v>14</v>
      </c>
      <c r="H3806" s="23">
        <f>VLOOKUP(A3806,[1]FloodArchive!$A$2:$P$6000,12,FALSE)</f>
        <v>20000</v>
      </c>
      <c r="I3806" s="36">
        <v>161000000</v>
      </c>
      <c r="J3806" s="23" t="str">
        <f>VLOOKUP(A3806,[1]FloodArchive!$A$2:$P$6000,13,FALSE)</f>
        <v>Rain and snowmelt</v>
      </c>
      <c r="K3806" s="26">
        <f>VLOOKUP(A3806,[1]FloodArchive!$A$2:$P$6003,14,FALSE)</f>
        <v>2</v>
      </c>
      <c r="L3806" s="23">
        <f>VLOOKUP(A3806,[1]FloodArchive!$A$2:$P$6000,7,FALSE)</f>
        <v>71505.23</v>
      </c>
      <c r="M3806" s="27">
        <f t="shared" si="184"/>
        <v>6.0004658435922273</v>
      </c>
      <c r="N3806" s="23">
        <f>VLOOKUP(A3806,[1]FloodArchive!$A$2:$P$6000,5,FALSE)</f>
        <v>58.027799999999999</v>
      </c>
      <c r="O3806" s="23">
        <f>VLOOKUP(A3806,[1]FloodArchive!$A$2:$P$6000,6,FALSE)</f>
        <v>53.681199999999997</v>
      </c>
      <c r="P3806" s="33" t="s">
        <v>7030</v>
      </c>
    </row>
    <row r="3807" spans="1:16" ht="39.950000000000003" customHeight="1" x14ac:dyDescent="0.2">
      <c r="A3807" s="138">
        <f t="shared" si="185"/>
        <v>409</v>
      </c>
      <c r="B3807" s="21" t="str">
        <f>VLOOKUP(A3807,[1]FloodArchive!$A$2:$N$6000,3,FALSE)</f>
        <v>Guyana</v>
      </c>
      <c r="C3807" s="22" t="s">
        <v>7031</v>
      </c>
      <c r="D3807" s="24">
        <f>VLOOKUP(A3807,[1]FloodArchive!$A$2:$P$6000,8,FALSE)</f>
        <v>32988</v>
      </c>
      <c r="E3807" s="24">
        <f>VLOOKUP(A3807,[1]FloodArchive!$A$2:$P$6000,9,FALSE)</f>
        <v>32997</v>
      </c>
      <c r="F3807" s="25">
        <f t="shared" si="183"/>
        <v>10</v>
      </c>
      <c r="G3807" s="23">
        <f>VLOOKUP(A3807,[1]FloodArchive!$A$2:$P$6000,11,FALSE)</f>
        <v>0</v>
      </c>
      <c r="H3807" s="23">
        <f>VLOOKUP(A3807,[1]FloodArchive!$A$2:$P$6000,12,FALSE)</f>
        <v>0</v>
      </c>
      <c r="I3807" s="36">
        <v>100000</v>
      </c>
      <c r="J3807" s="23" t="str">
        <f>VLOOKUP(A3807,[1]FloodArchive!$A$2:$P$6000,13,FALSE)</f>
        <v>Heavy rain</v>
      </c>
      <c r="K3807" s="26">
        <f>VLOOKUP(A3807,[1]FloodArchive!$A$2:$P$6003,14,FALSE)</f>
        <v>1</v>
      </c>
      <c r="L3807" s="23">
        <f>VLOOKUP(A3807,[1]FloodArchive!$A$2:$P$6000,7,FALSE)</f>
        <v>32173.919999999998</v>
      </c>
      <c r="M3807" s="27">
        <f t="shared" si="184"/>
        <v>5.5075039776148831</v>
      </c>
      <c r="N3807" s="23">
        <f>VLOOKUP(A3807,[1]FloodArchive!$A$2:$P$6000,5,FALSE)</f>
        <v>-58.581200000000003</v>
      </c>
      <c r="O3807" s="23">
        <f>VLOOKUP(A3807,[1]FloodArchive!$A$2:$P$6000,6,FALSE)</f>
        <v>7.0575299999999999</v>
      </c>
      <c r="P3807" s="33" t="s">
        <v>7032</v>
      </c>
    </row>
    <row r="3808" spans="1:16" ht="39.950000000000003" customHeight="1" x14ac:dyDescent="0.2">
      <c r="A3808" s="138">
        <f t="shared" si="185"/>
        <v>408</v>
      </c>
      <c r="B3808" s="21" t="str">
        <f>VLOOKUP(A3808,[1]FloodArchive!$A$2:$N$6000,3,FALSE)</f>
        <v>USA</v>
      </c>
      <c r="C3808" s="22" t="s">
        <v>7033</v>
      </c>
      <c r="D3808" s="24">
        <f>VLOOKUP(A3808,[1]FloodArchive!$A$2:$P$6000,8,FALSE)</f>
        <v>32989</v>
      </c>
      <c r="E3808" s="24">
        <f>VLOOKUP(A3808,[1]FloodArchive!$A$2:$P$6000,9,FALSE)</f>
        <v>33025</v>
      </c>
      <c r="F3808" s="25">
        <f t="shared" si="183"/>
        <v>37</v>
      </c>
      <c r="G3808" s="23">
        <f>VLOOKUP(A3808,[1]FloodArchive!$A$2:$P$6000,11,FALSE)</f>
        <v>13</v>
      </c>
      <c r="H3808" s="23">
        <f>VLOOKUP(A3808,[1]FloodArchive!$A$2:$P$6000,12,FALSE)</f>
        <v>4668</v>
      </c>
      <c r="I3808" s="36">
        <v>500000000</v>
      </c>
      <c r="J3808" s="23" t="str">
        <f>VLOOKUP(A3808,[1]FloodArchive!$A$2:$P$6000,13,FALSE)</f>
        <v>Heavy rain</v>
      </c>
      <c r="K3808" s="26">
        <f>VLOOKUP(A3808,[1]FloodArchive!$A$2:$P$6003,14,FALSE)</f>
        <v>2</v>
      </c>
      <c r="L3808" s="23">
        <f>VLOOKUP(A3808,[1]FloodArchive!$A$2:$P$6000,7,FALSE)</f>
        <v>277912.44</v>
      </c>
      <c r="M3808" s="27">
        <f t="shared" si="184"/>
        <v>7.3131397069633177</v>
      </c>
      <c r="N3808" s="23">
        <f>VLOOKUP(A3808,[1]FloodArchive!$A$2:$P$6000,5,FALSE)</f>
        <v>-95.128200000000007</v>
      </c>
      <c r="O3808" s="23">
        <f>VLOOKUP(A3808,[1]FloodArchive!$A$2:$P$6000,6,FALSE)</f>
        <v>32.670299999999997</v>
      </c>
      <c r="P3808" s="33" t="s">
        <v>7034</v>
      </c>
    </row>
    <row r="3809" spans="1:16" ht="39.950000000000003" customHeight="1" x14ac:dyDescent="0.2">
      <c r="A3809" s="138">
        <f t="shared" si="185"/>
        <v>407</v>
      </c>
      <c r="B3809" s="21" t="str">
        <f>VLOOKUP(A3809,[1]FloodArchive!$A$2:$N$6000,3,FALSE)</f>
        <v>Bangladesh</v>
      </c>
      <c r="C3809" s="22" t="s">
        <v>7035</v>
      </c>
      <c r="D3809" s="24">
        <f>VLOOKUP(A3809,[1]FloodArchive!$A$2:$P$6000,8,FALSE)</f>
        <v>32985</v>
      </c>
      <c r="E3809" s="24">
        <f>VLOOKUP(A3809,[1]FloodArchive!$A$2:$P$6000,9,FALSE)</f>
        <v>32988</v>
      </c>
      <c r="F3809" s="25">
        <f t="shared" si="183"/>
        <v>4</v>
      </c>
      <c r="G3809" s="23">
        <f>VLOOKUP(A3809,[1]FloodArchive!$A$2:$P$6000,11,FALSE)</f>
        <v>54</v>
      </c>
      <c r="H3809" s="23">
        <f>VLOOKUP(A3809,[1]FloodArchive!$A$2:$P$6000,12,FALSE)</f>
        <v>40000</v>
      </c>
      <c r="I3809" s="36"/>
      <c r="J3809" s="23" t="str">
        <f>VLOOKUP(A3809,[1]FloodArchive!$A$2:$P$6000,13,FALSE)</f>
        <v>Heavy rain</v>
      </c>
      <c r="K3809" s="26">
        <f>VLOOKUP(A3809,[1]FloodArchive!$A$2:$P$6003,14,FALSE)</f>
        <v>1</v>
      </c>
      <c r="L3809" s="23">
        <f>VLOOKUP(A3809,[1]FloodArchive!$A$2:$P$6000,7,FALSE)</f>
        <v>65938.84</v>
      </c>
      <c r="M3809" s="27">
        <f t="shared" si="184"/>
        <v>5.4212012940679104</v>
      </c>
      <c r="N3809" s="23">
        <f>VLOOKUP(A3809,[1]FloodArchive!$A$2:$P$6000,5,FALSE)</f>
        <v>90.302199999999999</v>
      </c>
      <c r="O3809" s="23">
        <f>VLOOKUP(A3809,[1]FloodArchive!$A$2:$P$6000,6,FALSE)</f>
        <v>25.051600000000001</v>
      </c>
      <c r="P3809" s="33" t="s">
        <v>7036</v>
      </c>
    </row>
    <row r="3810" spans="1:16" ht="39.950000000000003" customHeight="1" x14ac:dyDescent="0.2">
      <c r="A3810" s="138">
        <f t="shared" si="185"/>
        <v>406</v>
      </c>
      <c r="B3810" s="21" t="str">
        <f>VLOOKUP(A3810,[1]FloodArchive!$A$2:$N$6000,3,FALSE)</f>
        <v>Brazil</v>
      </c>
      <c r="C3810" s="22" t="s">
        <v>7037</v>
      </c>
      <c r="D3810" s="24">
        <f>VLOOKUP(A3810,[1]FloodArchive!$A$2:$P$6000,8,FALSE)</f>
        <v>32981</v>
      </c>
      <c r="E3810" s="24">
        <f>VLOOKUP(A3810,[1]FloodArchive!$A$2:$P$6000,9,FALSE)</f>
        <v>32982</v>
      </c>
      <c r="F3810" s="25">
        <f t="shared" si="183"/>
        <v>2</v>
      </c>
      <c r="G3810" s="23">
        <f>VLOOKUP(A3810,[1]FloodArchive!$A$2:$P$6000,11,FALSE)</f>
        <v>7</v>
      </c>
      <c r="H3810" s="23">
        <f>VLOOKUP(A3810,[1]FloodArchive!$A$2:$P$6000,12,FALSE)</f>
        <v>800</v>
      </c>
      <c r="I3810" s="36"/>
      <c r="J3810" s="23" t="str">
        <f>VLOOKUP(A3810,[1]FloodArchive!$A$2:$P$6000,13,FALSE)</f>
        <v>Heavy rain</v>
      </c>
      <c r="K3810" s="26">
        <f>VLOOKUP(A3810,[1]FloodArchive!$A$2:$P$6003,14,FALSE)</f>
        <v>1</v>
      </c>
      <c r="L3810" s="23">
        <f>VLOOKUP(A3810,[1]FloodArchive!$A$2:$P$6000,7,FALSE)</f>
        <v>43455.7</v>
      </c>
      <c r="M3810" s="27">
        <f t="shared" si="184"/>
        <v>4.9390767457510343</v>
      </c>
      <c r="N3810" s="23">
        <f>VLOOKUP(A3810,[1]FloodArchive!$A$2:$P$6000,5,FALSE)</f>
        <v>-42.914900000000003</v>
      </c>
      <c r="O3810" s="23">
        <f>VLOOKUP(A3810,[1]FloodArchive!$A$2:$P$6000,6,FALSE)</f>
        <v>-22.077500000000001</v>
      </c>
      <c r="P3810" s="33" t="s">
        <v>5125</v>
      </c>
    </row>
    <row r="3811" spans="1:16" ht="39.950000000000003" customHeight="1" x14ac:dyDescent="0.2">
      <c r="A3811" s="138">
        <f t="shared" si="185"/>
        <v>405</v>
      </c>
      <c r="B3811" s="21" t="str">
        <f>VLOOKUP(A3811,[1]FloodArchive!$A$2:$N$6000,3,FALSE)</f>
        <v>Australia</v>
      </c>
      <c r="C3811" s="22" t="s">
        <v>7038</v>
      </c>
      <c r="D3811" s="24">
        <f>VLOOKUP(A3811,[1]FloodArchive!$A$2:$P$6000,8,FALSE)</f>
        <v>32981</v>
      </c>
      <c r="E3811" s="24">
        <f>VLOOKUP(A3811,[1]FloodArchive!$A$2:$P$6000,9,FALSE)</f>
        <v>32991</v>
      </c>
      <c r="F3811" s="25">
        <f t="shared" si="183"/>
        <v>11</v>
      </c>
      <c r="G3811" s="23">
        <f>VLOOKUP(A3811,[1]FloodArchive!$A$2:$P$6000,11,FALSE)</f>
        <v>4</v>
      </c>
      <c r="H3811" s="23">
        <f>VLOOKUP(A3811,[1]FloodArchive!$A$2:$P$6000,12,FALSE)</f>
        <v>2000</v>
      </c>
      <c r="I3811" s="36"/>
      <c r="J3811" s="23" t="str">
        <f>VLOOKUP(A3811,[1]FloodArchive!$A$2:$P$6000,13,FALSE)</f>
        <v>Heavy rain</v>
      </c>
      <c r="K3811" s="26">
        <f>VLOOKUP(A3811,[1]FloodArchive!$A$2:$P$6003,14,FALSE)</f>
        <v>2</v>
      </c>
      <c r="L3811" s="23">
        <f>VLOOKUP(A3811,[1]FloodArchive!$A$2:$P$6000,7,FALSE)</f>
        <v>971228.6</v>
      </c>
      <c r="M3811" s="27">
        <f t="shared" si="184"/>
        <v>7.3297441435147777</v>
      </c>
      <c r="N3811" s="23">
        <f>VLOOKUP(A3811,[1]FloodArchive!$A$2:$P$6000,5,FALSE)</f>
        <v>142.91399999999999</v>
      </c>
      <c r="O3811" s="23">
        <f>VLOOKUP(A3811,[1]FloodArchive!$A$2:$P$6000,6,FALSE)</f>
        <v>-27.667100000000001</v>
      </c>
      <c r="P3811" s="33" t="s">
        <v>7039</v>
      </c>
    </row>
    <row r="3812" spans="1:16" ht="39.950000000000003" customHeight="1" x14ac:dyDescent="0.2">
      <c r="A3812" s="138">
        <f t="shared" si="185"/>
        <v>404</v>
      </c>
      <c r="B3812" s="21" t="str">
        <f>VLOOKUP(A3812,[1]FloodArchive!$A$2:$N$6000,3,FALSE)</f>
        <v>Indonesia</v>
      </c>
      <c r="C3812" s="22" t="s">
        <v>7040</v>
      </c>
      <c r="D3812" s="24">
        <f>VLOOKUP(A3812,[1]FloodArchive!$A$2:$P$6000,8,FALSE)</f>
        <v>32967</v>
      </c>
      <c r="E3812" s="24">
        <f>VLOOKUP(A3812,[1]FloodArchive!$A$2:$P$6000,9,FALSE)</f>
        <v>32968</v>
      </c>
      <c r="F3812" s="25">
        <f t="shared" si="183"/>
        <v>2</v>
      </c>
      <c r="G3812" s="23">
        <f>VLOOKUP(A3812,[1]FloodArchive!$A$2:$P$6000,11,FALSE)</f>
        <v>22</v>
      </c>
      <c r="H3812" s="23">
        <f>VLOOKUP(A3812,[1]FloodArchive!$A$2:$P$6000,12,FALSE)</f>
        <v>160</v>
      </c>
      <c r="I3812" s="36"/>
      <c r="J3812" s="23" t="str">
        <f>VLOOKUP(A3812,[1]FloodArchive!$A$2:$P$6000,13,FALSE)</f>
        <v>Heavy rain</v>
      </c>
      <c r="K3812" s="26">
        <f>VLOOKUP(A3812,[1]FloodArchive!$A$2:$P$6003,14,FALSE)</f>
        <v>1</v>
      </c>
      <c r="L3812" s="23">
        <f>VLOOKUP(A3812,[1]FloodArchive!$A$2:$P$6000,7,FALSE)</f>
        <v>2800.81</v>
      </c>
      <c r="M3812" s="27">
        <f t="shared" si="184"/>
        <v>3.7483136440268794</v>
      </c>
      <c r="N3812" s="23">
        <f>VLOOKUP(A3812,[1]FloodArchive!$A$2:$P$6000,5,FALSE)</f>
        <v>106.815</v>
      </c>
      <c r="O3812" s="23">
        <f>VLOOKUP(A3812,[1]FloodArchive!$A$2:$P$6000,6,FALSE)</f>
        <v>-6.5566700000000004</v>
      </c>
      <c r="P3812" s="33"/>
    </row>
    <row r="3813" spans="1:16" ht="39.950000000000003" customHeight="1" x14ac:dyDescent="0.2">
      <c r="A3813" s="138">
        <f t="shared" si="185"/>
        <v>403</v>
      </c>
      <c r="B3813" s="21" t="str">
        <f>VLOOKUP(A3813,[1]FloodArchive!$A$2:$N$6000,3,FALSE)</f>
        <v>Tanzania</v>
      </c>
      <c r="C3813" s="22" t="s">
        <v>7041</v>
      </c>
      <c r="D3813" s="24">
        <f>VLOOKUP(A3813,[1]FloodArchive!$A$2:$P$6000,8,FALSE)</f>
        <v>32966</v>
      </c>
      <c r="E3813" s="24">
        <f>VLOOKUP(A3813,[1]FloodArchive!$A$2:$P$6000,9,FALSE)</f>
        <v>32994</v>
      </c>
      <c r="F3813" s="25">
        <f t="shared" si="183"/>
        <v>29</v>
      </c>
      <c r="G3813" s="23">
        <f>VLOOKUP(A3813,[1]FloodArchive!$A$2:$P$6000,11,FALSE)</f>
        <v>100</v>
      </c>
      <c r="H3813" s="23">
        <f>VLOOKUP(A3813,[1]FloodArchive!$A$2:$P$6000,12,FALSE)</f>
        <v>4100000</v>
      </c>
      <c r="I3813" s="36">
        <v>280000</v>
      </c>
      <c r="J3813" s="23" t="str">
        <f>VLOOKUP(A3813,[1]FloodArchive!$A$2:$P$6000,13,FALSE)</f>
        <v>Heavy rain</v>
      </c>
      <c r="K3813" s="26">
        <f>VLOOKUP(A3813,[1]FloodArchive!$A$2:$P$6003,14,FALSE)</f>
        <v>2</v>
      </c>
      <c r="L3813" s="23">
        <f>VLOOKUP(A3813,[1]FloodArchive!$A$2:$P$6000,7,FALSE)</f>
        <v>777754.38</v>
      </c>
      <c r="M3813" s="27">
        <f t="shared" si="184"/>
        <v>7.654270459122495</v>
      </c>
      <c r="N3813" s="23">
        <f>VLOOKUP(A3813,[1]FloodArchive!$A$2:$P$6000,5,FALSE)</f>
        <v>35.6693</v>
      </c>
      <c r="O3813" s="23">
        <f>VLOOKUP(A3813,[1]FloodArchive!$A$2:$P$6000,6,FALSE)</f>
        <v>-6.5030799999999997</v>
      </c>
      <c r="P3813" s="33" t="s">
        <v>7042</v>
      </c>
    </row>
    <row r="3814" spans="1:16" ht="39.950000000000003" customHeight="1" x14ac:dyDescent="0.2">
      <c r="A3814" s="138">
        <f t="shared" si="185"/>
        <v>402</v>
      </c>
      <c r="B3814" s="21" t="str">
        <f>VLOOKUP(A3814,[1]FloodArchive!$A$2:$N$6000,3,FALSE)</f>
        <v>Bangladesh</v>
      </c>
      <c r="C3814" s="22" t="s">
        <v>7043</v>
      </c>
      <c r="D3814" s="24">
        <f>VLOOKUP(A3814,[1]FloodArchive!$A$2:$P$6000,8,FALSE)</f>
        <v>32956</v>
      </c>
      <c r="E3814" s="24">
        <f>VLOOKUP(A3814,[1]FloodArchive!$A$2:$P$6000,9,FALSE)</f>
        <v>32962</v>
      </c>
      <c r="F3814" s="25">
        <f t="shared" si="183"/>
        <v>7</v>
      </c>
      <c r="G3814" s="23">
        <f>VLOOKUP(A3814,[1]FloodArchive!$A$2:$P$6000,11,FALSE)</f>
        <v>50</v>
      </c>
      <c r="H3814" s="23">
        <f>VLOOKUP(A3814,[1]FloodArchive!$A$2:$P$6000,12,FALSE)</f>
        <v>10000</v>
      </c>
      <c r="I3814" s="36"/>
      <c r="J3814" s="23" t="str">
        <f>VLOOKUP(A3814,[1]FloodArchive!$A$2:$P$6000,13,FALSE)</f>
        <v>Heavy rain</v>
      </c>
      <c r="K3814" s="26">
        <f>VLOOKUP(A3814,[1]FloodArchive!$A$2:$P$6003,14,FALSE)</f>
        <v>1</v>
      </c>
      <c r="L3814" s="23">
        <f>VLOOKUP(A3814,[1]FloodArchive!$A$2:$P$6000,7,FALSE)</f>
        <v>41632.68</v>
      </c>
      <c r="M3814" s="27">
        <f t="shared" si="184"/>
        <v>5.4645324084256277</v>
      </c>
      <c r="N3814" s="23">
        <f>VLOOKUP(A3814,[1]FloodArchive!$A$2:$P$6000,5,FALSE)</f>
        <v>90.991399999999999</v>
      </c>
      <c r="O3814" s="23">
        <f>VLOOKUP(A3814,[1]FloodArchive!$A$2:$P$6000,6,FALSE)</f>
        <v>23.512499999999999</v>
      </c>
      <c r="P3814" s="33" t="s">
        <v>7044</v>
      </c>
    </row>
    <row r="3815" spans="1:16" ht="39.950000000000003" customHeight="1" x14ac:dyDescent="0.2">
      <c r="A3815" s="138">
        <f t="shared" si="185"/>
        <v>401</v>
      </c>
      <c r="B3815" s="21" t="str">
        <f>VLOOKUP(A3815,[1]FloodArchive!$A$2:$N$6000,3,FALSE)</f>
        <v>India</v>
      </c>
      <c r="C3815" s="22" t="s">
        <v>7045</v>
      </c>
      <c r="D3815" s="24">
        <f>VLOOKUP(A3815,[1]FloodArchive!$A$2:$P$6000,8,FALSE)</f>
        <v>32953</v>
      </c>
      <c r="E3815" s="24">
        <f>VLOOKUP(A3815,[1]FloodArchive!$A$2:$P$6000,9,FALSE)</f>
        <v>32954</v>
      </c>
      <c r="F3815" s="25">
        <f t="shared" si="183"/>
        <v>2</v>
      </c>
      <c r="G3815" s="23">
        <f>VLOOKUP(A3815,[1]FloodArchive!$A$2:$P$6000,11,FALSE)</f>
        <v>17</v>
      </c>
      <c r="H3815" s="23">
        <f>VLOOKUP(A3815,[1]FloodArchive!$A$2:$P$6000,12,FALSE)</f>
        <v>0</v>
      </c>
      <c r="I3815" s="36"/>
      <c r="J3815" s="23" t="str">
        <f>VLOOKUP(A3815,[1]FloodArchive!$A$2:$P$6000,13,FALSE)</f>
        <v>Torrential rain</v>
      </c>
      <c r="K3815" s="26">
        <f>VLOOKUP(A3815,[1]FloodArchive!$A$2:$P$6003,14,FALSE)</f>
        <v>1</v>
      </c>
      <c r="L3815" s="23">
        <f>VLOOKUP(A3815,[1]FloodArchive!$A$2:$P$6000,7,FALSE)</f>
        <v>90818.98</v>
      </c>
      <c r="M3815" s="27">
        <f t="shared" si="184"/>
        <v>5.2592066156374386</v>
      </c>
      <c r="N3815" s="23">
        <f>VLOOKUP(A3815,[1]FloodArchive!$A$2:$P$6000,5,FALSE)</f>
        <v>76.259200000000007</v>
      </c>
      <c r="O3815" s="23">
        <f>VLOOKUP(A3815,[1]FloodArchive!$A$2:$P$6000,6,FALSE)</f>
        <v>33.803600000000003</v>
      </c>
      <c r="P3815" s="33" t="s">
        <v>7046</v>
      </c>
    </row>
    <row r="3816" spans="1:16" ht="39.950000000000003" customHeight="1" x14ac:dyDescent="0.2">
      <c r="A3816" s="138">
        <f t="shared" si="185"/>
        <v>400</v>
      </c>
      <c r="B3816" s="21" t="str">
        <f>VLOOKUP(A3816,[1]FloodArchive!$A$2:$N$6000,3,FALSE)</f>
        <v>USA</v>
      </c>
      <c r="C3816" s="22" t="s">
        <v>7047</v>
      </c>
      <c r="D3816" s="24">
        <f>VLOOKUP(A3816,[1]FloodArchive!$A$2:$P$6000,8,FALSE)</f>
        <v>32948</v>
      </c>
      <c r="E3816" s="24">
        <f>VLOOKUP(A3816,[1]FloodArchive!$A$2:$P$6000,9,FALSE)</f>
        <v>32956</v>
      </c>
      <c r="F3816" s="25">
        <f t="shared" si="183"/>
        <v>9</v>
      </c>
      <c r="G3816" s="23">
        <f>VLOOKUP(A3816,[1]FloodArchive!$A$2:$P$6000,11,FALSE)</f>
        <v>15</v>
      </c>
      <c r="H3816" s="23">
        <f>VLOOKUP(A3816,[1]FloodArchive!$A$2:$P$6000,12,FALSE)</f>
        <v>6000</v>
      </c>
      <c r="I3816" s="36">
        <v>100000000</v>
      </c>
      <c r="J3816" s="23" t="str">
        <f>VLOOKUP(A3816,[1]FloodArchive!$A$2:$P$6000,13,FALSE)</f>
        <v>Heavy rain</v>
      </c>
      <c r="K3816" s="26">
        <f>VLOOKUP(A3816,[1]FloodArchive!$A$2:$P$6003,14,FALSE)</f>
        <v>1</v>
      </c>
      <c r="L3816" s="23">
        <f>VLOOKUP(A3816,[1]FloodArchive!$A$2:$P$6000,7,FALSE)</f>
        <v>162225.07</v>
      </c>
      <c r="M3816" s="27">
        <f t="shared" si="184"/>
        <v>6.164360479667911</v>
      </c>
      <c r="N3816" s="23">
        <f>VLOOKUP(A3816,[1]FloodArchive!$A$2:$P$6000,5,FALSE)</f>
        <v>-84.852400000000003</v>
      </c>
      <c r="O3816" s="23">
        <f>VLOOKUP(A3816,[1]FloodArchive!$A$2:$P$6000,6,FALSE)</f>
        <v>31.07</v>
      </c>
      <c r="P3816" s="33" t="s">
        <v>7048</v>
      </c>
    </row>
    <row r="3817" spans="1:16" ht="39.950000000000003" customHeight="1" x14ac:dyDescent="0.2">
      <c r="A3817" s="138">
        <f t="shared" si="185"/>
        <v>399</v>
      </c>
      <c r="B3817" s="21" t="str">
        <f>VLOOKUP(A3817,[1]FloodArchive!$A$2:$N$6000,3,FALSE)</f>
        <v>Bangladesh</v>
      </c>
      <c r="C3817" s="22" t="s">
        <v>7049</v>
      </c>
      <c r="D3817" s="24">
        <f>VLOOKUP(A3817,[1]FloodArchive!$A$2:$P$6000,8,FALSE)</f>
        <v>32935</v>
      </c>
      <c r="E3817" s="24">
        <f>VLOOKUP(A3817,[1]FloodArchive!$A$2:$P$6000,9,FALSE)</f>
        <v>32937</v>
      </c>
      <c r="F3817" s="25">
        <f t="shared" si="183"/>
        <v>3</v>
      </c>
      <c r="G3817" s="23">
        <f>VLOOKUP(A3817,[1]FloodArchive!$A$2:$P$6000,11,FALSE)</f>
        <v>0</v>
      </c>
      <c r="H3817" s="23">
        <f>VLOOKUP(A3817,[1]FloodArchive!$A$2:$P$6000,12,FALSE)</f>
        <v>1200</v>
      </c>
      <c r="I3817" s="36">
        <v>156000</v>
      </c>
      <c r="J3817" s="23" t="str">
        <f>VLOOKUP(A3817,[1]FloodArchive!$A$2:$P$6000,13,FALSE)</f>
        <v>Heavy rain</v>
      </c>
      <c r="K3817" s="26">
        <f>VLOOKUP(A3817,[1]FloodArchive!$A$2:$P$6003,14,FALSE)</f>
        <v>1</v>
      </c>
      <c r="L3817" s="23">
        <f>VLOOKUP(A3817,[1]FloodArchive!$A$2:$P$6000,7,FALSE)</f>
        <v>3190.59</v>
      </c>
      <c r="M3817" s="27">
        <f t="shared" si="184"/>
        <v>3.9809922544074539</v>
      </c>
      <c r="N3817" s="23">
        <f>VLOOKUP(A3817,[1]FloodArchive!$A$2:$P$6000,5,FALSE)</f>
        <v>92.136099999999999</v>
      </c>
      <c r="O3817" s="23">
        <f>VLOOKUP(A3817,[1]FloodArchive!$A$2:$P$6000,6,FALSE)</f>
        <v>21.307300000000001</v>
      </c>
      <c r="P3817" s="33" t="s">
        <v>7050</v>
      </c>
    </row>
    <row r="3818" spans="1:16" ht="39.950000000000003" customHeight="1" x14ac:dyDescent="0.2">
      <c r="A3818" s="138">
        <f t="shared" si="185"/>
        <v>398</v>
      </c>
      <c r="B3818" s="21" t="str">
        <f>VLOOKUP(A3818,[1]FloodArchive!$A$2:$N$6000,3,FALSE)</f>
        <v>UK</v>
      </c>
      <c r="C3818" s="22" t="s">
        <v>7051</v>
      </c>
      <c r="D3818" s="24">
        <f>VLOOKUP(A3818,[1]FloodArchive!$A$2:$P$6000,8,FALSE)</f>
        <v>32930</v>
      </c>
      <c r="E3818" s="24">
        <f>VLOOKUP(A3818,[1]FloodArchive!$A$2:$P$6000,9,FALSE)</f>
        <v>32932</v>
      </c>
      <c r="F3818" s="25">
        <f t="shared" si="183"/>
        <v>3</v>
      </c>
      <c r="G3818" s="23">
        <f>VLOOKUP(A3818,[1]FloodArchive!$A$2:$P$6000,11,FALSE)</f>
        <v>17</v>
      </c>
      <c r="H3818" s="23">
        <f>VLOOKUP(A3818,[1]FloodArchive!$A$2:$P$6000,12,FALSE)</f>
        <v>2000</v>
      </c>
      <c r="I3818" s="36">
        <v>2000000000</v>
      </c>
      <c r="J3818" s="23" t="str">
        <f>VLOOKUP(A3818,[1]FloodArchive!$A$2:$P$6000,13,FALSE)</f>
        <v>Heavy rain</v>
      </c>
      <c r="K3818" s="26">
        <f>VLOOKUP(A3818,[1]FloodArchive!$A$2:$P$6003,14,FALSE)</f>
        <v>2</v>
      </c>
      <c r="L3818" s="23">
        <f>VLOOKUP(A3818,[1]FloodArchive!$A$2:$P$6000,7,FALSE)</f>
        <v>118150.21</v>
      </c>
      <c r="M3818" s="27">
        <f t="shared" si="184"/>
        <v>5.850585748267056</v>
      </c>
      <c r="N3818" s="23">
        <f>VLOOKUP(A3818,[1]FloodArchive!$A$2:$P$6000,5,FALSE)</f>
        <v>-1.24529</v>
      </c>
      <c r="O3818" s="23">
        <f>VLOOKUP(A3818,[1]FloodArchive!$A$2:$P$6000,6,FALSE)</f>
        <v>52.256999999999998</v>
      </c>
      <c r="P3818" s="33" t="s">
        <v>7052</v>
      </c>
    </row>
    <row r="3819" spans="1:16" ht="39.950000000000003" customHeight="1" x14ac:dyDescent="0.2">
      <c r="A3819" s="138">
        <f t="shared" si="185"/>
        <v>397</v>
      </c>
      <c r="B3819" s="21" t="str">
        <f>VLOOKUP(A3819,[1]FloodArchive!$A$2:$N$6000,3,FALSE)</f>
        <v>Peru</v>
      </c>
      <c r="C3819" s="22" t="s">
        <v>7053</v>
      </c>
      <c r="D3819" s="24">
        <f>VLOOKUP(A3819,[1]FloodArchive!$A$2:$P$6000,8,FALSE)</f>
        <v>32924</v>
      </c>
      <c r="E3819" s="24">
        <f>VLOOKUP(A3819,[1]FloodArchive!$A$2:$P$6000,9,FALSE)</f>
        <v>32927</v>
      </c>
      <c r="F3819" s="25">
        <f t="shared" ref="F3819:F3882" si="186">E3819-D3819+1</f>
        <v>4</v>
      </c>
      <c r="G3819" s="23">
        <f>VLOOKUP(A3819,[1]FloodArchive!$A$2:$P$6000,11,FALSE)</f>
        <v>21</v>
      </c>
      <c r="H3819" s="23">
        <f>VLOOKUP(A3819,[1]FloodArchive!$A$2:$P$6000,12,FALSE)</f>
        <v>100</v>
      </c>
      <c r="I3819" s="36"/>
      <c r="J3819" s="23" t="str">
        <f>VLOOKUP(A3819,[1]FloodArchive!$A$2:$P$6000,13,FALSE)</f>
        <v>Heavy rain</v>
      </c>
      <c r="K3819" s="26">
        <f>VLOOKUP(A3819,[1]FloodArchive!$A$2:$P$6003,14,FALSE)</f>
        <v>1</v>
      </c>
      <c r="L3819" s="23">
        <f>VLOOKUP(A3819,[1]FloodArchive!$A$2:$P$6000,7,FALSE)</f>
        <v>132815.37</v>
      </c>
      <c r="M3819" s="27">
        <f t="shared" si="184"/>
        <v>5.7253083278052559</v>
      </c>
      <c r="N3819" s="23">
        <f>VLOOKUP(A3819,[1]FloodArchive!$A$2:$P$6000,5,FALSE)</f>
        <v>-72.938100000000006</v>
      </c>
      <c r="O3819" s="23">
        <f>VLOOKUP(A3819,[1]FloodArchive!$A$2:$P$6000,6,FALSE)</f>
        <v>-13.4786</v>
      </c>
      <c r="P3819" s="33" t="s">
        <v>5128</v>
      </c>
    </row>
    <row r="3820" spans="1:16" ht="39.950000000000003" customHeight="1" x14ac:dyDescent="0.2">
      <c r="A3820" s="138">
        <f t="shared" si="185"/>
        <v>396</v>
      </c>
      <c r="B3820" s="21" t="str">
        <f>VLOOKUP(A3820,[1]FloodArchive!$A$2:$N$6000,3,FALSE)</f>
        <v>Turkey</v>
      </c>
      <c r="C3820" s="22" t="s">
        <v>7054</v>
      </c>
      <c r="D3820" s="24">
        <f>VLOOKUP(A3820,[1]FloodArchive!$A$2:$P$6000,8,FALSE)</f>
        <v>32922</v>
      </c>
      <c r="E3820" s="24">
        <f>VLOOKUP(A3820,[1]FloodArchive!$A$2:$P$6000,9,FALSE)</f>
        <v>32924</v>
      </c>
      <c r="F3820" s="25">
        <f t="shared" si="186"/>
        <v>3</v>
      </c>
      <c r="G3820" s="23">
        <f>VLOOKUP(A3820,[1]FloodArchive!$A$2:$P$6000,11,FALSE)</f>
        <v>18</v>
      </c>
      <c r="H3820" s="23">
        <f>VLOOKUP(A3820,[1]FloodArchive!$A$2:$P$6000,12,FALSE)</f>
        <v>0</v>
      </c>
      <c r="I3820" s="36"/>
      <c r="J3820" s="23" t="str">
        <f>VLOOKUP(A3820,[1]FloodArchive!$A$2:$P$6000,13,FALSE)</f>
        <v>Heavy rain</v>
      </c>
      <c r="K3820" s="26">
        <f>VLOOKUP(A3820,[1]FloodArchive!$A$2:$P$6003,14,FALSE)</f>
        <v>1</v>
      </c>
      <c r="L3820" s="23">
        <f>VLOOKUP(A3820,[1]FloodArchive!$A$2:$P$6000,7,FALSE)</f>
        <v>175659.27</v>
      </c>
      <c r="M3820" s="27">
        <f t="shared" si="184"/>
        <v>5.721792328310368</v>
      </c>
      <c r="N3820" s="23">
        <f>VLOOKUP(A3820,[1]FloodArchive!$A$2:$P$6000,5,FALSE)</f>
        <v>39.314</v>
      </c>
      <c r="O3820" s="23">
        <f>VLOOKUP(A3820,[1]FloodArchive!$A$2:$P$6000,6,FALSE)</f>
        <v>38.918500000000002</v>
      </c>
      <c r="P3820" s="33"/>
    </row>
    <row r="3821" spans="1:16" ht="39.950000000000003" customHeight="1" x14ac:dyDescent="0.2">
      <c r="A3821" s="138">
        <f t="shared" si="185"/>
        <v>395</v>
      </c>
      <c r="B3821" s="21" t="str">
        <f>VLOOKUP(A3821,[1]FloodArchive!$A$2:$N$6000,3,FALSE)</f>
        <v>France</v>
      </c>
      <c r="C3821" s="22" t="s">
        <v>7055</v>
      </c>
      <c r="D3821" s="24">
        <f>VLOOKUP(A3821,[1]FloodArchive!$A$2:$P$6000,8,FALSE)</f>
        <v>32919</v>
      </c>
      <c r="E3821" s="24">
        <f>VLOOKUP(A3821,[1]FloodArchive!$A$2:$P$6000,9,FALSE)</f>
        <v>32921</v>
      </c>
      <c r="F3821" s="25">
        <f t="shared" si="186"/>
        <v>3</v>
      </c>
      <c r="G3821" s="23">
        <f>VLOOKUP(A3821,[1]FloodArchive!$A$2:$P$6000,11,FALSE)</f>
        <v>14</v>
      </c>
      <c r="H3821" s="23">
        <f>VLOOKUP(A3821,[1]FloodArchive!$A$2:$P$6000,12,FALSE)</f>
        <v>0</v>
      </c>
      <c r="I3821" s="36"/>
      <c r="J3821" s="23" t="str">
        <f>VLOOKUP(A3821,[1]FloodArchive!$A$2:$P$6000,13,FALSE)</f>
        <v>Avalanche related</v>
      </c>
      <c r="K3821" s="26">
        <f>VLOOKUP(A3821,[1]FloodArchive!$A$2:$P$6003,14,FALSE)</f>
        <v>1</v>
      </c>
      <c r="L3821" s="23">
        <f>VLOOKUP(A3821,[1]FloodArchive!$A$2:$P$6000,7,FALSE)</f>
        <v>9561.69</v>
      </c>
      <c r="M3821" s="27">
        <f t="shared" si="184"/>
        <v>4.4576559140259073</v>
      </c>
      <c r="N3821" s="23">
        <f>VLOOKUP(A3821,[1]FloodArchive!$A$2:$P$6000,5,FALSE)</f>
        <v>6.4806699999999999</v>
      </c>
      <c r="O3821" s="23">
        <f>VLOOKUP(A3821,[1]FloodArchive!$A$2:$P$6000,6,FALSE)</f>
        <v>45.610700000000001</v>
      </c>
      <c r="P3821" s="33"/>
    </row>
    <row r="3822" spans="1:16" ht="39.950000000000003" customHeight="1" x14ac:dyDescent="0.2">
      <c r="A3822" s="138">
        <f t="shared" si="185"/>
        <v>394</v>
      </c>
      <c r="B3822" s="21" t="str">
        <f>VLOOKUP(A3822,[1]FloodArchive!$A$2:$N$6000,3,FALSE)</f>
        <v>West Germany</v>
      </c>
      <c r="C3822" s="22" t="s">
        <v>7056</v>
      </c>
      <c r="D3822" s="24">
        <f>VLOOKUP(A3822,[1]FloodArchive!$A$2:$P$6000,8,FALSE)</f>
        <v>32918</v>
      </c>
      <c r="E3822" s="24">
        <f>VLOOKUP(A3822,[1]FloodArchive!$A$2:$P$6000,9,FALSE)</f>
        <v>32920</v>
      </c>
      <c r="F3822" s="25">
        <f t="shared" si="186"/>
        <v>3</v>
      </c>
      <c r="G3822" s="23">
        <f>VLOOKUP(A3822,[1]FloodArchive!$A$2:$P$6000,11,FALSE)</f>
        <v>3</v>
      </c>
      <c r="H3822" s="23">
        <f>VLOOKUP(A3822,[1]FloodArchive!$A$2:$P$6000,12,FALSE)</f>
        <v>50</v>
      </c>
      <c r="I3822" s="36">
        <v>2000000</v>
      </c>
      <c r="J3822" s="23" t="str">
        <f>VLOOKUP(A3822,[1]FloodArchive!$A$2:$P$6000,13,FALSE)</f>
        <v>Heavy rain</v>
      </c>
      <c r="K3822" s="26">
        <f>VLOOKUP(A3822,[1]FloodArchive!$A$2:$P$6003,14,FALSE)</f>
        <v>1</v>
      </c>
      <c r="L3822" s="23">
        <f>VLOOKUP(A3822,[1]FloodArchive!$A$2:$P$6000,7,FALSE)</f>
        <v>35634.959999999999</v>
      </c>
      <c r="M3822" s="27">
        <f t="shared" si="184"/>
        <v>5.0289975303603089</v>
      </c>
      <c r="N3822" s="23">
        <f>VLOOKUP(A3822,[1]FloodArchive!$A$2:$P$6000,5,FALSE)</f>
        <v>8.9691899999999993</v>
      </c>
      <c r="O3822" s="23">
        <f>VLOOKUP(A3822,[1]FloodArchive!$A$2:$P$6000,6,FALSE)</f>
        <v>48.619900000000001</v>
      </c>
      <c r="P3822" s="33" t="s">
        <v>7057</v>
      </c>
    </row>
    <row r="3823" spans="1:16" ht="39.950000000000003" customHeight="1" x14ac:dyDescent="0.2">
      <c r="A3823" s="138">
        <f t="shared" si="185"/>
        <v>393</v>
      </c>
      <c r="B3823" s="21" t="str">
        <f>VLOOKUP(A3823,[1]FloodArchive!$A$2:$N$6000,3,FALSE)</f>
        <v>Iran</v>
      </c>
      <c r="C3823" s="22" t="s">
        <v>7058</v>
      </c>
      <c r="D3823" s="24">
        <f>VLOOKUP(A3823,[1]FloodArchive!$A$2:$P$6000,8,FALSE)</f>
        <v>32915</v>
      </c>
      <c r="E3823" s="24">
        <f>VLOOKUP(A3823,[1]FloodArchive!$A$2:$P$6000,9,FALSE)</f>
        <v>32920</v>
      </c>
      <c r="F3823" s="25">
        <f t="shared" si="186"/>
        <v>6</v>
      </c>
      <c r="G3823" s="23">
        <f>VLOOKUP(A3823,[1]FloodArchive!$A$2:$P$6000,11,FALSE)</f>
        <v>11</v>
      </c>
      <c r="H3823" s="23">
        <f>VLOOKUP(A3823,[1]FloodArchive!$A$2:$P$6000,12,FALSE)</f>
        <v>15000</v>
      </c>
      <c r="I3823" s="36" t="s">
        <v>3667</v>
      </c>
      <c r="J3823" s="23" t="str">
        <f>VLOOKUP(A3823,[1]FloodArchive!$A$2:$P$6000,13,FALSE)</f>
        <v>Heavy rain</v>
      </c>
      <c r="K3823" s="26">
        <f>VLOOKUP(A3823,[1]FloodArchive!$A$2:$P$6003,14,FALSE)</f>
        <v>1</v>
      </c>
      <c r="L3823" s="23">
        <f>VLOOKUP(A3823,[1]FloodArchive!$A$2:$P$6000,7,FALSE)</f>
        <v>28582.51</v>
      </c>
      <c r="M3823" s="27">
        <f t="shared" si="184"/>
        <v>5.2342516144916749</v>
      </c>
      <c r="N3823" s="23">
        <f>VLOOKUP(A3823,[1]FloodArchive!$A$2:$P$6000,5,FALSE)</f>
        <v>60.853299999999997</v>
      </c>
      <c r="O3823" s="23">
        <f>VLOOKUP(A3823,[1]FloodArchive!$A$2:$P$6000,6,FALSE)</f>
        <v>25.924499999999998</v>
      </c>
      <c r="P3823" s="33"/>
    </row>
    <row r="3824" spans="1:16" ht="39.950000000000003" customHeight="1" x14ac:dyDescent="0.2">
      <c r="A3824" s="138">
        <f t="shared" si="185"/>
        <v>392</v>
      </c>
      <c r="B3824" s="21" t="str">
        <f>VLOOKUP(A3824,[1]FloodArchive!$A$2:$N$6000,3,FALSE)</f>
        <v>UK</v>
      </c>
      <c r="C3824" s="22" t="s">
        <v>7059</v>
      </c>
      <c r="D3824" s="24">
        <f>VLOOKUP(A3824,[1]FloodArchive!$A$2:$P$6000,8,FALSE)</f>
        <v>32899</v>
      </c>
      <c r="E3824" s="24">
        <f>VLOOKUP(A3824,[1]FloodArchive!$A$2:$P$6000,9,FALSE)</f>
        <v>32914</v>
      </c>
      <c r="F3824" s="25">
        <f t="shared" si="186"/>
        <v>16</v>
      </c>
      <c r="G3824" s="23">
        <f>VLOOKUP(A3824,[1]FloodArchive!$A$2:$P$6000,11,FALSE)</f>
        <v>47</v>
      </c>
      <c r="H3824" s="23">
        <f>VLOOKUP(A3824,[1]FloodArchive!$A$2:$P$6000,12,FALSE)</f>
        <v>0</v>
      </c>
      <c r="I3824" s="36">
        <v>2000000000</v>
      </c>
      <c r="J3824" s="23" t="str">
        <f>VLOOKUP(A3824,[1]FloodArchive!$A$2:$P$6000,13,FALSE)</f>
        <v>Heavy rain</v>
      </c>
      <c r="K3824" s="26">
        <f>VLOOKUP(A3824,[1]FloodArchive!$A$2:$P$6003,14,FALSE)</f>
        <v>2</v>
      </c>
      <c r="L3824" s="23">
        <f>VLOOKUP(A3824,[1]FloodArchive!$A$2:$P$6000,7,FALSE)</f>
        <v>46967.96</v>
      </c>
      <c r="M3824" s="27">
        <f t="shared" si="184"/>
        <v>6.1769516758252081</v>
      </c>
      <c r="N3824" s="23">
        <f>VLOOKUP(A3824,[1]FloodArchive!$A$2:$P$6000,5,FALSE)</f>
        <v>-3.2284600000000001</v>
      </c>
      <c r="O3824" s="23">
        <f>VLOOKUP(A3824,[1]FloodArchive!$A$2:$P$6000,6,FALSE)</f>
        <v>52.800699999999999</v>
      </c>
      <c r="P3824" s="33" t="s">
        <v>7060</v>
      </c>
    </row>
    <row r="3825" spans="1:16" ht="39.950000000000003" customHeight="1" x14ac:dyDescent="0.2">
      <c r="A3825" s="138">
        <f t="shared" si="185"/>
        <v>391</v>
      </c>
      <c r="B3825" s="21" t="str">
        <f>VLOOKUP(A3825,[1]FloodArchive!$A$2:$N$6000,3,FALSE)</f>
        <v>Indonesia</v>
      </c>
      <c r="C3825" s="22" t="s">
        <v>7061</v>
      </c>
      <c r="D3825" s="24">
        <f>VLOOKUP(A3825,[1]FloodArchive!$A$2:$P$6000,8,FALSE)</f>
        <v>32899</v>
      </c>
      <c r="E3825" s="24">
        <f>VLOOKUP(A3825,[1]FloodArchive!$A$2:$P$6000,9,FALSE)</f>
        <v>32905</v>
      </c>
      <c r="F3825" s="25">
        <f t="shared" si="186"/>
        <v>7</v>
      </c>
      <c r="G3825" s="23">
        <f>VLOOKUP(A3825,[1]FloodArchive!$A$2:$P$6000,11,FALSE)</f>
        <v>189</v>
      </c>
      <c r="H3825" s="23">
        <f>VLOOKUP(A3825,[1]FloodArchive!$A$2:$P$6000,12,FALSE)</f>
        <v>45000</v>
      </c>
      <c r="I3825" s="36">
        <v>4840000</v>
      </c>
      <c r="J3825" s="23" t="str">
        <f>VLOOKUP(A3825,[1]FloodArchive!$A$2:$P$6000,13,FALSE)</f>
        <v>Monsoonal rain</v>
      </c>
      <c r="K3825" s="26">
        <f>VLOOKUP(A3825,[1]FloodArchive!$A$2:$P$6003,14,FALSE)</f>
        <v>1</v>
      </c>
      <c r="L3825" s="23">
        <f>VLOOKUP(A3825,[1]FloodArchive!$A$2:$P$6000,7,FALSE)</f>
        <v>23641.75</v>
      </c>
      <c r="M3825" s="27">
        <f t="shared" ref="M3825:M3888" si="187">LOG(F3825*K3825*L3825)</f>
        <v>5.2187776605827754</v>
      </c>
      <c r="N3825" s="23">
        <f>VLOOKUP(A3825,[1]FloodArchive!$A$2:$P$6000,5,FALSE)</f>
        <v>110.479</v>
      </c>
      <c r="O3825" s="23">
        <f>VLOOKUP(A3825,[1]FloodArchive!$A$2:$P$6000,6,FALSE)</f>
        <v>-7.1309500000000003</v>
      </c>
      <c r="P3825" s="33" t="s">
        <v>7062</v>
      </c>
    </row>
    <row r="3826" spans="1:16" ht="39.950000000000003" customHeight="1" x14ac:dyDescent="0.2">
      <c r="A3826" s="138">
        <f t="shared" si="185"/>
        <v>390</v>
      </c>
      <c r="B3826" s="21" t="str">
        <f>VLOOKUP(A3826,[1]FloodArchive!$A$2:$N$6000,3,FALSE)</f>
        <v>USA</v>
      </c>
      <c r="C3826" s="22" t="s">
        <v>7063</v>
      </c>
      <c r="D3826" s="24">
        <f>VLOOKUP(A3826,[1]FloodArchive!$A$2:$P$6000,8,FALSE)</f>
        <v>32899</v>
      </c>
      <c r="E3826" s="24">
        <f>VLOOKUP(A3826,[1]FloodArchive!$A$2:$P$6000,9,FALSE)</f>
        <v>32903</v>
      </c>
      <c r="F3826" s="25">
        <f t="shared" si="186"/>
        <v>5</v>
      </c>
      <c r="G3826" s="23">
        <f>VLOOKUP(A3826,[1]FloodArchive!$A$2:$P$6000,11,FALSE)</f>
        <v>0</v>
      </c>
      <c r="H3826" s="23">
        <f>VLOOKUP(A3826,[1]FloodArchive!$A$2:$P$6000,12,FALSE)</f>
        <v>150</v>
      </c>
      <c r="I3826" s="36"/>
      <c r="J3826" s="23" t="str">
        <f>VLOOKUP(A3826,[1]FloodArchive!$A$2:$P$6000,13,FALSE)</f>
        <v>Heavy rain</v>
      </c>
      <c r="K3826" s="26">
        <f>VLOOKUP(A3826,[1]FloodArchive!$A$2:$P$6003,14,FALSE)</f>
        <v>1</v>
      </c>
      <c r="L3826" s="23">
        <f>VLOOKUP(A3826,[1]FloodArchive!$A$2:$P$6000,7,FALSE)</f>
        <v>7561.74</v>
      </c>
      <c r="M3826" s="27">
        <f t="shared" si="187"/>
        <v>4.5775917450025103</v>
      </c>
      <c r="N3826" s="23">
        <f>VLOOKUP(A3826,[1]FloodArchive!$A$2:$P$6000,5,FALSE)</f>
        <v>-91.115899999999996</v>
      </c>
      <c r="O3826" s="23">
        <f>VLOOKUP(A3826,[1]FloodArchive!$A$2:$P$6000,6,FALSE)</f>
        <v>30.618200000000002</v>
      </c>
      <c r="P3826" s="33" t="s">
        <v>7064</v>
      </c>
    </row>
    <row r="3827" spans="1:16" ht="39.950000000000003" customHeight="1" x14ac:dyDescent="0.2">
      <c r="A3827" s="138">
        <f t="shared" si="185"/>
        <v>389</v>
      </c>
      <c r="B3827" s="21" t="str">
        <f>VLOOKUP(A3827,[1]FloodArchive!$A$2:$N$6000,3,FALSE)</f>
        <v>Tunisia</v>
      </c>
      <c r="C3827" s="22" t="s">
        <v>7065</v>
      </c>
      <c r="D3827" s="24">
        <f>VLOOKUP(A3827,[1]FloodArchive!$A$2:$P$6000,8,FALSE)</f>
        <v>32893</v>
      </c>
      <c r="E3827" s="24">
        <f>VLOOKUP(A3827,[1]FloodArchive!$A$2:$P$6000,9,FALSE)</f>
        <v>32905</v>
      </c>
      <c r="F3827" s="25">
        <f t="shared" si="186"/>
        <v>13</v>
      </c>
      <c r="G3827" s="23">
        <f>VLOOKUP(A3827,[1]FloodArchive!$A$2:$P$6000,11,FALSE)</f>
        <v>25</v>
      </c>
      <c r="H3827" s="23">
        <f>VLOOKUP(A3827,[1]FloodArchive!$A$2:$P$6000,12,FALSE)</f>
        <v>152000</v>
      </c>
      <c r="I3827" s="36">
        <v>233000000</v>
      </c>
      <c r="J3827" s="23" t="str">
        <f>VLOOKUP(A3827,[1]FloodArchive!$A$2:$P$6000,13,FALSE)</f>
        <v>Heavy rain</v>
      </c>
      <c r="K3827" s="26">
        <f>VLOOKUP(A3827,[1]FloodArchive!$A$2:$P$6003,14,FALSE)</f>
        <v>1</v>
      </c>
      <c r="L3827" s="23">
        <f>VLOOKUP(A3827,[1]FloodArchive!$A$2:$P$6000,7,FALSE)</f>
        <v>127702.94</v>
      </c>
      <c r="M3827" s="27">
        <f t="shared" si="187"/>
        <v>6.2201442480908398</v>
      </c>
      <c r="N3827" s="23">
        <f>VLOOKUP(A3827,[1]FloodArchive!$A$2:$P$6000,5,FALSE)</f>
        <v>9.4515899999999995</v>
      </c>
      <c r="O3827" s="23">
        <f>VLOOKUP(A3827,[1]FloodArchive!$A$2:$P$6000,6,FALSE)</f>
        <v>33.213999999999999</v>
      </c>
      <c r="P3827" s="33"/>
    </row>
    <row r="3828" spans="1:16" ht="39.950000000000003" customHeight="1" x14ac:dyDescent="0.2">
      <c r="A3828" s="138">
        <f t="shared" si="185"/>
        <v>388</v>
      </c>
      <c r="B3828" s="21" t="str">
        <f>VLOOKUP(A3828,[1]FloodArchive!$A$2:$N$6000,3,FALSE)</f>
        <v>Guam</v>
      </c>
      <c r="C3828" s="22">
        <v>0</v>
      </c>
      <c r="D3828" s="24">
        <f>VLOOKUP(A3828,[1]FloodArchive!$A$2:$P$6000,8,FALSE)</f>
        <v>32887</v>
      </c>
      <c r="E3828" s="24">
        <f>VLOOKUP(A3828,[1]FloodArchive!$A$2:$P$6000,9,FALSE)</f>
        <v>32888</v>
      </c>
      <c r="F3828" s="25">
        <f t="shared" si="186"/>
        <v>2</v>
      </c>
      <c r="G3828" s="23">
        <f>VLOOKUP(A3828,[1]FloodArchive!$A$2:$P$6000,11,FALSE)</f>
        <v>0</v>
      </c>
      <c r="H3828" s="23">
        <f>VLOOKUP(A3828,[1]FloodArchive!$A$2:$P$6000,12,FALSE)</f>
        <v>0</v>
      </c>
      <c r="I3828" s="36"/>
      <c r="J3828" s="23" t="str">
        <f>VLOOKUP(A3828,[1]FloodArchive!$A$2:$P$6000,13,FALSE)</f>
        <v>Tropical cyclone</v>
      </c>
      <c r="K3828" s="26">
        <f>VLOOKUP(A3828,[1]FloodArchive!$A$2:$P$6003,14,FALSE)</f>
        <v>1</v>
      </c>
      <c r="L3828" s="23">
        <f>VLOOKUP(A3828,[1]FloodArchive!$A$2:$P$6000,7,FALSE)</f>
        <v>577.82000000000005</v>
      </c>
      <c r="M3828" s="27">
        <f t="shared" si="187"/>
        <v>3.0628225656043413</v>
      </c>
      <c r="N3828" s="23">
        <f>VLOOKUP(A3828,[1]FloodArchive!$A$2:$P$6000,5,FALSE)</f>
        <v>144.77799999999999</v>
      </c>
      <c r="O3828" s="23">
        <f>VLOOKUP(A3828,[1]FloodArchive!$A$2:$P$6000,6,FALSE)</f>
        <v>13.4473</v>
      </c>
      <c r="P3828" s="33"/>
    </row>
    <row r="3829" spans="1:16" ht="39.950000000000003" customHeight="1" x14ac:dyDescent="0.2">
      <c r="A3829" s="138">
        <f t="shared" si="185"/>
        <v>387</v>
      </c>
      <c r="B3829" s="21" t="str">
        <f>VLOOKUP(A3829,[1]FloodArchive!$A$2:$N$6000,3,FALSE)</f>
        <v>Paraguay</v>
      </c>
      <c r="C3829" s="22" t="s">
        <v>7066</v>
      </c>
      <c r="D3829" s="24">
        <f>VLOOKUP(A3829,[1]FloodArchive!$A$2:$P$6000,8,FALSE)</f>
        <v>32887</v>
      </c>
      <c r="E3829" s="24">
        <f>VLOOKUP(A3829,[1]FloodArchive!$A$2:$P$6000,9,FALSE)</f>
        <v>32946</v>
      </c>
      <c r="F3829" s="25">
        <f t="shared" si="186"/>
        <v>60</v>
      </c>
      <c r="G3829" s="23">
        <f>VLOOKUP(A3829,[1]FloodArchive!$A$2:$P$6000,11,FALSE)</f>
        <v>0</v>
      </c>
      <c r="H3829" s="23">
        <f>VLOOKUP(A3829,[1]FloodArchive!$A$2:$P$6000,12,FALSE)</f>
        <v>120000</v>
      </c>
      <c r="I3829" s="36"/>
      <c r="J3829" s="23" t="str">
        <f>VLOOKUP(A3829,[1]FloodArchive!$A$2:$P$6000,13,FALSE)</f>
        <v>Heavy rain</v>
      </c>
      <c r="K3829" s="26">
        <f>VLOOKUP(A3829,[1]FloodArchive!$A$2:$P$6003,14,FALSE)</f>
        <v>1</v>
      </c>
      <c r="L3829" s="23">
        <f>VLOOKUP(A3829,[1]FloodArchive!$A$2:$P$6000,7,FALSE)</f>
        <v>36790.78</v>
      </c>
      <c r="M3829" s="27">
        <f t="shared" si="187"/>
        <v>6.3438902457740243</v>
      </c>
      <c r="N3829" s="23">
        <f>VLOOKUP(A3829,[1]FloodArchive!$A$2:$P$6000,5,FALSE)</f>
        <v>-56.659300000000002</v>
      </c>
      <c r="O3829" s="23">
        <f>VLOOKUP(A3829,[1]FloodArchive!$A$2:$P$6000,6,FALSE)</f>
        <v>-26.694700000000001</v>
      </c>
      <c r="P3829" s="33" t="s">
        <v>7067</v>
      </c>
    </row>
    <row r="3830" spans="1:16" ht="39.950000000000003" customHeight="1" x14ac:dyDescent="0.2">
      <c r="A3830" s="138">
        <f t="shared" si="185"/>
        <v>386</v>
      </c>
      <c r="B3830" s="21" t="str">
        <f>VLOOKUP(A3830,[1]FloodArchive!$A$2:$N$6000,3,FALSE)</f>
        <v>USA</v>
      </c>
      <c r="C3830" s="22" t="s">
        <v>7068</v>
      </c>
      <c r="D3830" s="24">
        <f>VLOOKUP(A3830,[1]FloodArchive!$A$2:$P$6000,8,FALSE)</f>
        <v>32882</v>
      </c>
      <c r="E3830" s="24">
        <f>VLOOKUP(A3830,[1]FloodArchive!$A$2:$P$6000,9,FALSE)</f>
        <v>32884</v>
      </c>
      <c r="F3830" s="25">
        <f t="shared" si="186"/>
        <v>3</v>
      </c>
      <c r="G3830" s="23">
        <f>VLOOKUP(A3830,[1]FloodArchive!$A$2:$P$6000,11,FALSE)</f>
        <v>4</v>
      </c>
      <c r="H3830" s="23">
        <f>VLOOKUP(A3830,[1]FloodArchive!$A$2:$P$6000,12,FALSE)</f>
        <v>3000</v>
      </c>
      <c r="I3830" s="36">
        <v>7200000</v>
      </c>
      <c r="J3830" s="23" t="str">
        <f>VLOOKUP(A3830,[1]FloodArchive!$A$2:$P$6000,13,FALSE)</f>
        <v>Heavy rain</v>
      </c>
      <c r="K3830" s="26">
        <f>VLOOKUP(A3830,[1]FloodArchive!$A$2:$P$6003,14,FALSE)</f>
        <v>2</v>
      </c>
      <c r="L3830" s="23">
        <f>VLOOKUP(A3830,[1]FloodArchive!$A$2:$P$6000,7,FALSE)</f>
        <v>86746.69</v>
      </c>
      <c r="M3830" s="27">
        <f t="shared" si="187"/>
        <v>5.7164041627553681</v>
      </c>
      <c r="N3830" s="23">
        <f>VLOOKUP(A3830,[1]FloodArchive!$A$2:$P$6000,5,FALSE)</f>
        <v>-123.09399999999999</v>
      </c>
      <c r="O3830" s="23">
        <f>VLOOKUP(A3830,[1]FloodArchive!$A$2:$P$6000,6,FALSE)</f>
        <v>45.013500000000001</v>
      </c>
      <c r="P3830" s="33" t="s">
        <v>7069</v>
      </c>
    </row>
    <row r="3831" spans="1:16" ht="39.950000000000003" customHeight="1" x14ac:dyDescent="0.2">
      <c r="A3831" s="138">
        <f t="shared" si="185"/>
        <v>385</v>
      </c>
      <c r="B3831" s="21" t="str">
        <f>VLOOKUP(A3831,[1]FloodArchive!$A$2:$N$6000,3,FALSE)</f>
        <v>Sri Lanka</v>
      </c>
      <c r="C3831" s="22" t="s">
        <v>7070</v>
      </c>
      <c r="D3831" s="24">
        <f>VLOOKUP(A3831,[1]FloodArchive!$A$2:$P$6000,8,FALSE)</f>
        <v>32876</v>
      </c>
      <c r="E3831" s="24">
        <f>VLOOKUP(A3831,[1]FloodArchive!$A$2:$P$6000,9,FALSE)</f>
        <v>32887</v>
      </c>
      <c r="F3831" s="25">
        <f t="shared" si="186"/>
        <v>12</v>
      </c>
      <c r="G3831" s="23">
        <f>VLOOKUP(A3831,[1]FloodArchive!$A$2:$P$6000,11,FALSE)</f>
        <v>33</v>
      </c>
      <c r="H3831" s="23">
        <f>VLOOKUP(A3831,[1]FloodArchive!$A$2:$P$6000,12,FALSE)</f>
        <v>150612</v>
      </c>
      <c r="I3831" s="36"/>
      <c r="J3831" s="23" t="str">
        <f>VLOOKUP(A3831,[1]FloodArchive!$A$2:$P$6000,13,FALSE)</f>
        <v>Heavy rain</v>
      </c>
      <c r="K3831" s="26">
        <f>VLOOKUP(A3831,[1]FloodArchive!$A$2:$P$6003,14,FALSE)</f>
        <v>1</v>
      </c>
      <c r="L3831" s="23">
        <f>VLOOKUP(A3831,[1]FloodArchive!$A$2:$P$6000,7,FALSE)</f>
        <v>55379.93</v>
      </c>
      <c r="M3831" s="27">
        <f t="shared" si="187"/>
        <v>5.8225336485111177</v>
      </c>
      <c r="N3831" s="23">
        <f>VLOOKUP(A3831,[1]FloodArchive!$A$2:$P$6000,5,FALSE)</f>
        <v>80.822800000000001</v>
      </c>
      <c r="O3831" s="23">
        <f>VLOOKUP(A3831,[1]FloodArchive!$A$2:$P$6000,6,FALSE)</f>
        <v>7.6011800000000003</v>
      </c>
      <c r="P3831" s="33" t="s">
        <v>5125</v>
      </c>
    </row>
    <row r="3832" spans="1:16" ht="39.950000000000003" customHeight="1" x14ac:dyDescent="0.2">
      <c r="A3832" s="138">
        <f t="shared" si="185"/>
        <v>384</v>
      </c>
      <c r="B3832" s="21" t="str">
        <f>VLOOKUP(A3832,[1]FloodArchive!$A$2:$N$6000,3,FALSE)</f>
        <v>USA</v>
      </c>
      <c r="C3832" s="22" t="s">
        <v>7071</v>
      </c>
      <c r="D3832" s="24">
        <f>VLOOKUP(A3832,[1]FloodArchive!$A$2:$P$6000,8,FALSE)</f>
        <v>32857</v>
      </c>
      <c r="E3832" s="24">
        <f>VLOOKUP(A3832,[1]FloodArchive!$A$2:$P$6000,9,FALSE)</f>
        <v>32888</v>
      </c>
      <c r="F3832" s="25">
        <f t="shared" si="186"/>
        <v>32</v>
      </c>
      <c r="G3832" s="23">
        <f>VLOOKUP(A3832,[1]FloodArchive!$A$2:$P$6000,11,FALSE)</f>
        <v>0</v>
      </c>
      <c r="H3832" s="23">
        <f>VLOOKUP(A3832,[1]FloodArchive!$A$2:$P$6000,12,FALSE)</f>
        <v>0</v>
      </c>
      <c r="I3832" s="36"/>
      <c r="J3832" s="23" t="str">
        <f>VLOOKUP(A3832,[1]FloodArchive!$A$2:$P$6000,13,FALSE)</f>
        <v>Heavy rain</v>
      </c>
      <c r="K3832" s="26">
        <f>VLOOKUP(A3832,[1]FloodArchive!$A$2:$P$6003,14,FALSE)</f>
        <v>1</v>
      </c>
      <c r="L3832" s="23">
        <f>VLOOKUP(A3832,[1]FloodArchive!$A$2:$P$6000,7,FALSE)</f>
        <v>15158.67</v>
      </c>
      <c r="M3832" s="27">
        <f t="shared" si="187"/>
        <v>5.6858110769114818</v>
      </c>
      <c r="N3832" s="23">
        <f>VLOOKUP(A3832,[1]FloodArchive!$A$2:$P$6000,5,FALSE)</f>
        <v>-152.61000000000001</v>
      </c>
      <c r="O3832" s="23">
        <f>VLOOKUP(A3832,[1]FloodArchive!$A$2:$P$6000,6,FALSE)</f>
        <v>61.274900000000002</v>
      </c>
      <c r="P3832" s="33" t="s">
        <v>7072</v>
      </c>
    </row>
    <row r="3833" spans="1:16" ht="39.950000000000003" customHeight="1" x14ac:dyDescent="0.2">
      <c r="A3833" s="138">
        <f t="shared" si="185"/>
        <v>383</v>
      </c>
      <c r="B3833" s="21" t="str">
        <f>VLOOKUP(A3833,[1]FloodArchive!$A$2:$N$6000,3,FALSE)</f>
        <v>Brazil</v>
      </c>
      <c r="C3833" s="22" t="s">
        <v>7073</v>
      </c>
      <c r="D3833" s="24">
        <f>VLOOKUP(A3833,[1]FloodArchive!$A$2:$P$6000,8,FALSE)</f>
        <v>32852</v>
      </c>
      <c r="E3833" s="24">
        <f>VLOOKUP(A3833,[1]FloodArchive!$A$2:$P$6000,9,FALSE)</f>
        <v>32873</v>
      </c>
      <c r="F3833" s="25">
        <f t="shared" si="186"/>
        <v>22</v>
      </c>
      <c r="G3833" s="23">
        <f>VLOOKUP(A3833,[1]FloodArchive!$A$2:$P$6000,11,FALSE)</f>
        <v>35</v>
      </c>
      <c r="H3833" s="23">
        <f>VLOOKUP(A3833,[1]FloodArchive!$A$2:$P$6000,12,FALSE)</f>
        <v>200000</v>
      </c>
      <c r="I3833" s="36"/>
      <c r="J3833" s="23" t="str">
        <f>VLOOKUP(A3833,[1]FloodArchive!$A$2:$P$6000,13,FALSE)</f>
        <v>Heavy rain</v>
      </c>
      <c r="K3833" s="26">
        <f>VLOOKUP(A3833,[1]FloodArchive!$A$2:$P$6003,14,FALSE)</f>
        <v>1</v>
      </c>
      <c r="L3833" s="23">
        <f>VLOOKUP(A3833,[1]FloodArchive!$A$2:$P$6000,7,FALSE)</f>
        <v>2339268.4</v>
      </c>
      <c r="M3833" s="27">
        <f t="shared" si="187"/>
        <v>7.711502735017663</v>
      </c>
      <c r="N3833" s="23">
        <f>VLOOKUP(A3833,[1]FloodArchive!$A$2:$P$6000,5,FALSE)</f>
        <v>-41.369599999999998</v>
      </c>
      <c r="O3833" s="23">
        <f>VLOOKUP(A3833,[1]FloodArchive!$A$2:$P$6000,6,FALSE)</f>
        <v>-7.8160400000000001</v>
      </c>
      <c r="P3833" s="33"/>
    </row>
    <row r="3834" spans="1:16" ht="39.950000000000003" customHeight="1" x14ac:dyDescent="0.2">
      <c r="A3834" s="138">
        <f t="shared" si="185"/>
        <v>382</v>
      </c>
      <c r="B3834" s="21" t="str">
        <f>VLOOKUP(A3834,[1]FloodArchive!$A$2:$N$6000,3,FALSE)</f>
        <v>Tanzania</v>
      </c>
      <c r="C3834" s="22" t="s">
        <v>7074</v>
      </c>
      <c r="D3834" s="24">
        <f>VLOOKUP(A3834,[1]FloodArchive!$A$2:$P$6000,8,FALSE)</f>
        <v>32859</v>
      </c>
      <c r="E3834" s="24">
        <f>VLOOKUP(A3834,[1]FloodArchive!$A$2:$P$6000,9,FALSE)</f>
        <v>32867</v>
      </c>
      <c r="F3834" s="25">
        <f t="shared" si="186"/>
        <v>9</v>
      </c>
      <c r="G3834" s="23">
        <f>VLOOKUP(A3834,[1]FloodArchive!$A$2:$P$6000,11,FALSE)</f>
        <v>1</v>
      </c>
      <c r="H3834" s="23">
        <f>VLOOKUP(A3834,[1]FloodArchive!$A$2:$P$6000,12,FALSE)</f>
        <v>0</v>
      </c>
      <c r="I3834" s="36"/>
      <c r="J3834" s="23" t="str">
        <f>VLOOKUP(A3834,[1]FloodArchive!$A$2:$P$6000,13,FALSE)</f>
        <v>Heavy rain</v>
      </c>
      <c r="K3834" s="26">
        <f>VLOOKUP(A3834,[1]FloodArchive!$A$2:$P$6003,14,FALSE)</f>
        <v>1</v>
      </c>
      <c r="L3834" s="23">
        <f>VLOOKUP(A3834,[1]FloodArchive!$A$2:$P$6000,7,FALSE)</f>
        <v>69915.08</v>
      </c>
      <c r="M3834" s="27">
        <f t="shared" si="187"/>
        <v>5.7988133683672851</v>
      </c>
      <c r="N3834" s="23">
        <f>VLOOKUP(A3834,[1]FloodArchive!$A$2:$P$6000,5,FALSE)</f>
        <v>37.811599999999999</v>
      </c>
      <c r="O3834" s="23">
        <f>VLOOKUP(A3834,[1]FloodArchive!$A$2:$P$6000,6,FALSE)</f>
        <v>-11.2926</v>
      </c>
      <c r="P3834" s="33"/>
    </row>
    <row r="3835" spans="1:16" ht="39.950000000000003" customHeight="1" x14ac:dyDescent="0.2">
      <c r="A3835" s="138">
        <f t="shared" si="185"/>
        <v>381</v>
      </c>
      <c r="B3835" s="21" t="str">
        <f>VLOOKUP(A3835,[1]FloodArchive!$A$2:$N$6000,3,FALSE)</f>
        <v>Taiwan</v>
      </c>
      <c r="C3835" s="22" t="s">
        <v>7075</v>
      </c>
      <c r="D3835" s="24">
        <f>VLOOKUP(A3835,[1]FloodArchive!$A$2:$P$6000,8,FALSE)</f>
        <v>32858</v>
      </c>
      <c r="E3835" s="24">
        <f>VLOOKUP(A3835,[1]FloodArchive!$A$2:$P$6000,9,FALSE)</f>
        <v>32860</v>
      </c>
      <c r="F3835" s="25">
        <f t="shared" si="186"/>
        <v>3</v>
      </c>
      <c r="G3835" s="23">
        <f>VLOOKUP(A3835,[1]FloodArchive!$A$2:$P$6000,11,FALSE)</f>
        <v>0</v>
      </c>
      <c r="H3835" s="23">
        <f>VLOOKUP(A3835,[1]FloodArchive!$A$2:$P$6000,12,FALSE)</f>
        <v>0</v>
      </c>
      <c r="I3835" s="36"/>
      <c r="J3835" s="23" t="str">
        <f>VLOOKUP(A3835,[1]FloodArchive!$A$2:$P$6000,13,FALSE)</f>
        <v>Heavy rain</v>
      </c>
      <c r="K3835" s="26">
        <f>VLOOKUP(A3835,[1]FloodArchive!$A$2:$P$6003,14,FALSE)</f>
        <v>1</v>
      </c>
      <c r="L3835" s="23">
        <f>VLOOKUP(A3835,[1]FloodArchive!$A$2:$P$6000,7,FALSE)</f>
        <v>1557.46</v>
      </c>
      <c r="M3835" s="27">
        <f t="shared" si="187"/>
        <v>3.6695381562772886</v>
      </c>
      <c r="N3835" s="23">
        <f>VLOOKUP(A3835,[1]FloodArchive!$A$2:$P$6000,5,FALSE)</f>
        <v>121.52</v>
      </c>
      <c r="O3835" s="23">
        <f>VLOOKUP(A3835,[1]FloodArchive!$A$2:$P$6000,6,FALSE)</f>
        <v>24.985499999999998</v>
      </c>
      <c r="P3835" s="33" t="s">
        <v>5125</v>
      </c>
    </row>
    <row r="3836" spans="1:16" ht="39.950000000000003" customHeight="1" x14ac:dyDescent="0.2">
      <c r="A3836" s="138">
        <f t="shared" si="185"/>
        <v>380</v>
      </c>
      <c r="B3836" s="21" t="str">
        <f>VLOOKUP(A3836,[1]FloodArchive!$A$2:$N$6000,3,FALSE)</f>
        <v>Sri Lanka</v>
      </c>
      <c r="C3836" s="22" t="s">
        <v>7076</v>
      </c>
      <c r="D3836" s="24">
        <f>VLOOKUP(A3836,[1]FloodArchive!$A$2:$P$6000,8,FALSE)</f>
        <v>32831</v>
      </c>
      <c r="E3836" s="24">
        <f>VLOOKUP(A3836,[1]FloodArchive!$A$2:$P$6000,9,FALSE)</f>
        <v>32848</v>
      </c>
      <c r="F3836" s="25">
        <f t="shared" si="186"/>
        <v>18</v>
      </c>
      <c r="G3836" s="23">
        <f>VLOOKUP(A3836,[1]FloodArchive!$A$2:$P$6000,11,FALSE)</f>
        <v>4</v>
      </c>
      <c r="H3836" s="23">
        <f>VLOOKUP(A3836,[1]FloodArchive!$A$2:$P$6000,12,FALSE)</f>
        <v>0</v>
      </c>
      <c r="I3836" s="36"/>
      <c r="J3836" s="23" t="str">
        <f>VLOOKUP(A3836,[1]FloodArchive!$A$2:$P$6000,13,FALSE)</f>
        <v>Heavy rain</v>
      </c>
      <c r="K3836" s="26">
        <f>VLOOKUP(A3836,[1]FloodArchive!$A$2:$P$6003,14,FALSE)</f>
        <v>1</v>
      </c>
      <c r="L3836" s="23">
        <f>VLOOKUP(A3836,[1]FloodArchive!$A$2:$P$6000,7,FALSE)</f>
        <v>15519.2</v>
      </c>
      <c r="M3836" s="27">
        <f t="shared" si="187"/>
        <v>5.4461418351349886</v>
      </c>
      <c r="N3836" s="23">
        <f>VLOOKUP(A3836,[1]FloodArchive!$A$2:$P$6000,5,FALSE)</f>
        <v>80.485100000000003</v>
      </c>
      <c r="O3836" s="23">
        <f>VLOOKUP(A3836,[1]FloodArchive!$A$2:$P$6000,6,FALSE)</f>
        <v>6.6567699999999999</v>
      </c>
      <c r="P3836" s="33"/>
    </row>
    <row r="3837" spans="1:16" ht="39.950000000000003" customHeight="1" x14ac:dyDescent="0.2">
      <c r="A3837" s="138">
        <f t="shared" si="185"/>
        <v>379</v>
      </c>
      <c r="B3837" s="21" t="str">
        <f>VLOOKUP(A3837,[1]FloodArchive!$A$2:$N$6000,3,FALSE)</f>
        <v>North Korea</v>
      </c>
      <c r="C3837" s="22" t="s">
        <v>7077</v>
      </c>
      <c r="D3837" s="24">
        <f>VLOOKUP(A3837,[1]FloodArchive!$A$2:$P$6000,8,FALSE)</f>
        <v>32819</v>
      </c>
      <c r="E3837" s="24">
        <f>VLOOKUP(A3837,[1]FloodArchive!$A$2:$P$6000,9,FALSE)</f>
        <v>32823</v>
      </c>
      <c r="F3837" s="25">
        <f t="shared" si="186"/>
        <v>5</v>
      </c>
      <c r="G3837" s="23">
        <f>VLOOKUP(A3837,[1]FloodArchive!$A$2:$P$6000,11,FALSE)</f>
        <v>0</v>
      </c>
      <c r="H3837" s="23">
        <f>VLOOKUP(A3837,[1]FloodArchive!$A$2:$P$6000,12,FALSE)</f>
        <v>0</v>
      </c>
      <c r="I3837" s="36"/>
      <c r="J3837" s="23" t="str">
        <f>VLOOKUP(A3837,[1]FloodArchive!$A$2:$P$6000,13,FALSE)</f>
        <v>Heavy rain</v>
      </c>
      <c r="K3837" s="26">
        <f>VLOOKUP(A3837,[1]FloodArchive!$A$2:$P$6003,14,FALSE)</f>
        <v>1</v>
      </c>
      <c r="L3837" s="23">
        <f>VLOOKUP(A3837,[1]FloodArchive!$A$2:$P$6000,7,FALSE)</f>
        <v>3323.6</v>
      </c>
      <c r="M3837" s="27">
        <f t="shared" si="187"/>
        <v>4.2205787546328288</v>
      </c>
      <c r="N3837" s="23">
        <f>VLOOKUP(A3837,[1]FloodArchive!$A$2:$P$6000,5,FALSE)</f>
        <v>125.926</v>
      </c>
      <c r="O3837" s="23">
        <f>VLOOKUP(A3837,[1]FloodArchive!$A$2:$P$6000,6,FALSE)</f>
        <v>38.987400000000001</v>
      </c>
      <c r="P3837" s="33"/>
    </row>
    <row r="3838" spans="1:16" ht="39.950000000000003" customHeight="1" x14ac:dyDescent="0.2">
      <c r="A3838" s="138">
        <f t="shared" si="185"/>
        <v>378</v>
      </c>
      <c r="B3838" s="21" t="str">
        <f>VLOOKUP(A3838,[1]FloodArchive!$A$2:$N$6000,3,FALSE)</f>
        <v>Somalia</v>
      </c>
      <c r="C3838" s="22" t="s">
        <v>7078</v>
      </c>
      <c r="D3838" s="24">
        <f>VLOOKUP(A3838,[1]FloodArchive!$A$2:$P$6000,8,FALSE)</f>
        <v>32818</v>
      </c>
      <c r="E3838" s="24">
        <f>VLOOKUP(A3838,[1]FloodArchive!$A$2:$P$6000,9,FALSE)</f>
        <v>32826</v>
      </c>
      <c r="F3838" s="25">
        <f t="shared" si="186"/>
        <v>9</v>
      </c>
      <c r="G3838" s="23">
        <f>VLOOKUP(A3838,[1]FloodArchive!$A$2:$P$6000,11,FALSE)</f>
        <v>0</v>
      </c>
      <c r="H3838" s="23">
        <f>VLOOKUP(A3838,[1]FloodArchive!$A$2:$P$6000,12,FALSE)</f>
        <v>0</v>
      </c>
      <c r="I3838" s="36"/>
      <c r="J3838" s="23" t="str">
        <f>VLOOKUP(A3838,[1]FloodArchive!$A$2:$P$6000,13,FALSE)</f>
        <v>Heavy rain</v>
      </c>
      <c r="K3838" s="26">
        <f>VLOOKUP(A3838,[1]FloodArchive!$A$2:$P$6003,14,FALSE)</f>
        <v>1</v>
      </c>
      <c r="L3838" s="23">
        <f>VLOOKUP(A3838,[1]FloodArchive!$A$2:$P$6000,7,FALSE)</f>
        <v>29030.07</v>
      </c>
      <c r="M3838" s="27">
        <f t="shared" si="187"/>
        <v>5.4170905924834365</v>
      </c>
      <c r="N3838" s="23">
        <f>VLOOKUP(A3838,[1]FloodArchive!$A$2:$P$6000,5,FALSE)</f>
        <v>44.286999999999999</v>
      </c>
      <c r="O3838" s="23">
        <f>VLOOKUP(A3838,[1]FloodArchive!$A$2:$P$6000,6,FALSE)</f>
        <v>1.4560999999999999</v>
      </c>
      <c r="P3838" s="33"/>
    </row>
    <row r="3839" spans="1:16" ht="39.950000000000003" customHeight="1" x14ac:dyDescent="0.2">
      <c r="A3839" s="138">
        <f t="shared" si="185"/>
        <v>377</v>
      </c>
      <c r="B3839" s="21" t="str">
        <f>VLOOKUP(A3839,[1]FloodArchive!$A$2:$N$6000,3,FALSE)</f>
        <v>Thailand</v>
      </c>
      <c r="C3839" s="22" t="s">
        <v>7079</v>
      </c>
      <c r="D3839" s="24">
        <f>VLOOKUP(A3839,[1]FloodArchive!$A$2:$P$6000,8,FALSE)</f>
        <v>32815</v>
      </c>
      <c r="E3839" s="24">
        <f>VLOOKUP(A3839,[1]FloodArchive!$A$2:$P$6000,9,FALSE)</f>
        <v>32822</v>
      </c>
      <c r="F3839" s="25">
        <f t="shared" si="186"/>
        <v>8</v>
      </c>
      <c r="G3839" s="23">
        <f>VLOOKUP(A3839,[1]FloodArchive!$A$2:$P$6000,11,FALSE)</f>
        <v>304</v>
      </c>
      <c r="H3839" s="23">
        <f>VLOOKUP(A3839,[1]FloodArchive!$A$2:$P$6000,12,FALSE)</f>
        <v>150000</v>
      </c>
      <c r="I3839" s="36">
        <v>13900000</v>
      </c>
      <c r="J3839" s="23" t="str">
        <f>VLOOKUP(A3839,[1]FloodArchive!$A$2:$P$6000,13,FALSE)</f>
        <v>Tropical cyclone</v>
      </c>
      <c r="K3839" s="26">
        <f>VLOOKUP(A3839,[1]FloodArchive!$A$2:$P$6003,14,FALSE)</f>
        <v>1</v>
      </c>
      <c r="L3839" s="23">
        <f>VLOOKUP(A3839,[1]FloodArchive!$A$2:$P$6000,7,FALSE)</f>
        <v>44228.38</v>
      </c>
      <c r="M3839" s="27">
        <f t="shared" si="187"/>
        <v>5.5487910192861349</v>
      </c>
      <c r="N3839" s="23">
        <f>VLOOKUP(A3839,[1]FloodArchive!$A$2:$P$6000,5,FALSE)</f>
        <v>99.025400000000005</v>
      </c>
      <c r="O3839" s="23">
        <f>VLOOKUP(A3839,[1]FloodArchive!$A$2:$P$6000,6,FALSE)</f>
        <v>9.9211200000000002</v>
      </c>
      <c r="P3839" s="33" t="s">
        <v>7080</v>
      </c>
    </row>
    <row r="3840" spans="1:16" ht="39.950000000000003" customHeight="1" x14ac:dyDescent="0.2">
      <c r="A3840" s="138">
        <f t="shared" si="185"/>
        <v>376</v>
      </c>
      <c r="B3840" s="21" t="str">
        <f>VLOOKUP(A3840,[1]FloodArchive!$A$2:$N$6000,3,FALSE)</f>
        <v>Philippines</v>
      </c>
      <c r="C3840" s="22" t="s">
        <v>7081</v>
      </c>
      <c r="D3840" s="24">
        <f>VLOOKUP(A3840,[1]FloodArchive!$A$2:$P$6000,8,FALSE)</f>
        <v>32815</v>
      </c>
      <c r="E3840" s="24">
        <f>VLOOKUP(A3840,[1]FloodArchive!$A$2:$P$6000,9,FALSE)</f>
        <v>32820</v>
      </c>
      <c r="F3840" s="25">
        <f t="shared" si="186"/>
        <v>6</v>
      </c>
      <c r="G3840" s="23">
        <f>VLOOKUP(A3840,[1]FloodArchive!$A$2:$P$6000,11,FALSE)</f>
        <v>30</v>
      </c>
      <c r="H3840" s="23">
        <f>VLOOKUP(A3840,[1]FloodArchive!$A$2:$P$6000,12,FALSE)</f>
        <v>0</v>
      </c>
      <c r="I3840" s="36"/>
      <c r="J3840" s="23" t="str">
        <f>VLOOKUP(A3840,[1]FloodArchive!$A$2:$P$6000,13,FALSE)</f>
        <v>Tropical cyclone</v>
      </c>
      <c r="K3840" s="26">
        <f>VLOOKUP(A3840,[1]FloodArchive!$A$2:$P$6003,14,FALSE)</f>
        <v>1</v>
      </c>
      <c r="L3840" s="23">
        <f>VLOOKUP(A3840,[1]FloodArchive!$A$2:$P$6000,7,FALSE)</f>
        <v>11863.89</v>
      </c>
      <c r="M3840" s="27">
        <f t="shared" si="187"/>
        <v>4.8523783617169771</v>
      </c>
      <c r="N3840" s="23">
        <f>VLOOKUP(A3840,[1]FloodArchive!$A$2:$P$6000,5,FALSE)</f>
        <v>125.68899999999999</v>
      </c>
      <c r="O3840" s="23">
        <f>VLOOKUP(A3840,[1]FloodArchive!$A$2:$P$6000,6,FALSE)</f>
        <v>7.3913599999999997</v>
      </c>
      <c r="P3840" s="33"/>
    </row>
    <row r="3841" spans="1:16" ht="39.950000000000003" customHeight="1" x14ac:dyDescent="0.2">
      <c r="A3841" s="138">
        <f t="shared" si="185"/>
        <v>375</v>
      </c>
      <c r="B3841" s="21" t="str">
        <f>VLOOKUP(A3841,[1]FloodArchive!$A$2:$N$6000,3,FALSE)</f>
        <v>Russia</v>
      </c>
      <c r="C3841" s="22" t="s">
        <v>7082</v>
      </c>
      <c r="D3841" s="24">
        <f>VLOOKUP(A3841,[1]FloodArchive!$A$2:$P$6000,8,FALSE)</f>
        <v>32799</v>
      </c>
      <c r="E3841" s="24">
        <f>VLOOKUP(A3841,[1]FloodArchive!$A$2:$P$6000,9,FALSE)</f>
        <v>32806</v>
      </c>
      <c r="F3841" s="25">
        <f t="shared" si="186"/>
        <v>8</v>
      </c>
      <c r="G3841" s="23">
        <f>VLOOKUP(A3841,[1]FloodArchive!$A$2:$P$6000,11,FALSE)</f>
        <v>2</v>
      </c>
      <c r="H3841" s="23">
        <f>VLOOKUP(A3841,[1]FloodArchive!$A$2:$P$6000,12,FALSE)</f>
        <v>0</v>
      </c>
      <c r="I3841" s="36"/>
      <c r="J3841" s="23" t="str">
        <f>VLOOKUP(A3841,[1]FloodArchive!$A$2:$P$6000,13,FALSE)</f>
        <v>Heavy rain</v>
      </c>
      <c r="K3841" s="26">
        <f>VLOOKUP(A3841,[1]FloodArchive!$A$2:$P$6003,14,FALSE)</f>
        <v>1</v>
      </c>
      <c r="L3841" s="23">
        <f>VLOOKUP(A3841,[1]FloodArchive!$A$2:$P$6000,7,FALSE)</f>
        <v>102165.48</v>
      </c>
      <c r="M3841" s="27">
        <f t="shared" si="187"/>
        <v>5.9123941667634705</v>
      </c>
      <c r="N3841" s="23">
        <f>VLOOKUP(A3841,[1]FloodArchive!$A$2:$P$6000,5,FALSE)</f>
        <v>133.21</v>
      </c>
      <c r="O3841" s="23">
        <f>VLOOKUP(A3841,[1]FloodArchive!$A$2:$P$6000,6,FALSE)</f>
        <v>49.878599999999999</v>
      </c>
      <c r="P3841" s="33"/>
    </row>
    <row r="3842" spans="1:16" ht="39.950000000000003" customHeight="1" x14ac:dyDescent="0.2">
      <c r="A3842" s="138">
        <f t="shared" si="185"/>
        <v>374</v>
      </c>
      <c r="B3842" s="21" t="str">
        <f>VLOOKUP(A3842,[1]FloodArchive!$A$2:$N$6000,3,FALSE)</f>
        <v>Philippines</v>
      </c>
      <c r="C3842" s="22" t="s">
        <v>7083</v>
      </c>
      <c r="D3842" s="24">
        <f>VLOOKUP(A3842,[1]FloodArchive!$A$2:$P$6000,8,FALSE)</f>
        <v>32761</v>
      </c>
      <c r="E3842" s="24">
        <f>VLOOKUP(A3842,[1]FloodArchive!$A$2:$P$6000,9,FALSE)</f>
        <v>32763</v>
      </c>
      <c r="F3842" s="25">
        <f t="shared" si="186"/>
        <v>3</v>
      </c>
      <c r="G3842" s="23">
        <f>VLOOKUP(A3842,[1]FloodArchive!$A$2:$P$6000,11,FALSE)</f>
        <v>17</v>
      </c>
      <c r="H3842" s="23">
        <f>VLOOKUP(A3842,[1]FloodArchive!$A$2:$P$6000,12,FALSE)</f>
        <v>3000</v>
      </c>
      <c r="I3842" s="36">
        <v>9000000</v>
      </c>
      <c r="J3842" s="23" t="str">
        <f>VLOOKUP(A3842,[1]FloodArchive!$A$2:$P$6000,13,FALSE)</f>
        <v>Tropical cyclone</v>
      </c>
      <c r="K3842" s="26">
        <f>VLOOKUP(A3842,[1]FloodArchive!$A$2:$P$6003,14,FALSE)</f>
        <v>1</v>
      </c>
      <c r="L3842" s="23">
        <f>VLOOKUP(A3842,[1]FloodArchive!$A$2:$P$6000,7,FALSE)</f>
        <v>36937.57</v>
      </c>
      <c r="M3842" s="27">
        <f t="shared" si="187"/>
        <v>5.0445895759726733</v>
      </c>
      <c r="N3842" s="23">
        <f>VLOOKUP(A3842,[1]FloodArchive!$A$2:$P$6000,5,FALSE)</f>
        <v>120.74</v>
      </c>
      <c r="O3842" s="23">
        <f>VLOOKUP(A3842,[1]FloodArchive!$A$2:$P$6000,6,FALSE)</f>
        <v>16.689900000000002</v>
      </c>
      <c r="P3842" s="33" t="s">
        <v>7084</v>
      </c>
    </row>
    <row r="3843" spans="1:16" ht="39.950000000000003" customHeight="1" x14ac:dyDescent="0.2">
      <c r="A3843" s="138">
        <f t="shared" si="185"/>
        <v>373</v>
      </c>
      <c r="B3843" s="21" t="str">
        <f>VLOOKUP(A3843,[1]FloodArchive!$A$2:$N$6000,3,FALSE)</f>
        <v>China</v>
      </c>
      <c r="C3843" s="22" t="s">
        <v>7085</v>
      </c>
      <c r="D3843" s="24">
        <f>VLOOKUP(A3843,[1]FloodArchive!$A$2:$P$6000,8,FALSE)</f>
        <v>32783</v>
      </c>
      <c r="E3843" s="24">
        <f>VLOOKUP(A3843,[1]FloodArchive!$A$2:$P$6000,9,FALSE)</f>
        <v>32786</v>
      </c>
      <c r="F3843" s="25">
        <f t="shared" si="186"/>
        <v>4</v>
      </c>
      <c r="G3843" s="23">
        <f>VLOOKUP(A3843,[1]FloodArchive!$A$2:$P$6000,11,FALSE)</f>
        <v>31</v>
      </c>
      <c r="H3843" s="23">
        <f>VLOOKUP(A3843,[1]FloodArchive!$A$2:$P$6000,12,FALSE)</f>
        <v>0</v>
      </c>
      <c r="I3843" s="36">
        <v>75000</v>
      </c>
      <c r="J3843" s="23" t="str">
        <f>VLOOKUP(A3843,[1]FloodArchive!$A$2:$P$6000,13,FALSE)</f>
        <v>Tropical cyclone</v>
      </c>
      <c r="K3843" s="26">
        <f>VLOOKUP(A3843,[1]FloodArchive!$A$2:$P$6003,14,FALSE)</f>
        <v>1</v>
      </c>
      <c r="L3843" s="23">
        <f>VLOOKUP(A3843,[1]FloodArchive!$A$2:$P$6000,7,FALSE)</f>
        <v>18207.400000000001</v>
      </c>
      <c r="M3843" s="27">
        <f t="shared" si="187"/>
        <v>4.8623079246972365</v>
      </c>
      <c r="N3843" s="23">
        <f>VLOOKUP(A3843,[1]FloodArchive!$A$2:$P$6000,5,FALSE)</f>
        <v>109.98699999999999</v>
      </c>
      <c r="O3843" s="23">
        <f>VLOOKUP(A3843,[1]FloodArchive!$A$2:$P$6000,6,FALSE)</f>
        <v>19.145800000000001</v>
      </c>
      <c r="P3843" s="33" t="s">
        <v>7086</v>
      </c>
    </row>
    <row r="3844" spans="1:16" ht="39.950000000000003" customHeight="1" x14ac:dyDescent="0.2">
      <c r="A3844" s="138">
        <f t="shared" si="185"/>
        <v>372</v>
      </c>
      <c r="B3844" s="21" t="str">
        <f>VLOOKUP(A3844,[1]FloodArchive!$A$2:$N$6000,3,FALSE)</f>
        <v>USA</v>
      </c>
      <c r="C3844" s="22" t="s">
        <v>7087</v>
      </c>
      <c r="D3844" s="24">
        <f>VLOOKUP(A3844,[1]FloodArchive!$A$2:$P$6000,8,FALSE)</f>
        <v>32796</v>
      </c>
      <c r="E3844" s="24">
        <f>VLOOKUP(A3844,[1]FloodArchive!$A$2:$P$6000,9,FALSE)</f>
        <v>32797</v>
      </c>
      <c r="F3844" s="25">
        <f t="shared" si="186"/>
        <v>2</v>
      </c>
      <c r="G3844" s="23">
        <f>VLOOKUP(A3844,[1]FloodArchive!$A$2:$P$6000,11,FALSE)</f>
        <v>2</v>
      </c>
      <c r="H3844" s="23">
        <f>VLOOKUP(A3844,[1]FloodArchive!$A$2:$P$6000,12,FALSE)</f>
        <v>0</v>
      </c>
      <c r="I3844" s="36"/>
      <c r="J3844" s="23" t="str">
        <f>VLOOKUP(A3844,[1]FloodArchive!$A$2:$P$6000,13,FALSE)</f>
        <v>Tropical cyclone</v>
      </c>
      <c r="K3844" s="26">
        <f>VLOOKUP(A3844,[1]FloodArchive!$A$2:$P$6003,14,FALSE)</f>
        <v>1</v>
      </c>
      <c r="L3844" s="23">
        <f>VLOOKUP(A3844,[1]FloodArchive!$A$2:$P$6000,7,FALSE)</f>
        <v>6299.03</v>
      </c>
      <c r="M3844" s="27">
        <f t="shared" si="187"/>
        <v>4.1003036724062065</v>
      </c>
      <c r="N3844" s="23">
        <f>VLOOKUP(A3844,[1]FloodArchive!$A$2:$P$6000,5,FALSE)</f>
        <v>-94.538499999999999</v>
      </c>
      <c r="O3844" s="23">
        <f>VLOOKUP(A3844,[1]FloodArchive!$A$2:$P$6000,6,FALSE)</f>
        <v>29.571200000000001</v>
      </c>
      <c r="P3844" s="33" t="s">
        <v>7088</v>
      </c>
    </row>
    <row r="3845" spans="1:16" ht="39.950000000000003" customHeight="1" x14ac:dyDescent="0.2">
      <c r="A3845" s="138">
        <f t="shared" si="185"/>
        <v>371</v>
      </c>
      <c r="B3845" s="21" t="str">
        <f>VLOOKUP(A3845,[1]FloodArchive!$A$2:$N$6000,3,FALSE)</f>
        <v>Philippines</v>
      </c>
      <c r="C3845" s="22" t="s">
        <v>7089</v>
      </c>
      <c r="D3845" s="24">
        <f>VLOOKUP(A3845,[1]FloodArchive!$A$2:$P$6000,8,FALSE)</f>
        <v>32787</v>
      </c>
      <c r="E3845" s="24">
        <f>VLOOKUP(A3845,[1]FloodArchive!$A$2:$P$6000,9,FALSE)</f>
        <v>32791</v>
      </c>
      <c r="F3845" s="25">
        <f t="shared" si="186"/>
        <v>5</v>
      </c>
      <c r="G3845" s="23">
        <f>VLOOKUP(A3845,[1]FloodArchive!$A$2:$P$6000,11,FALSE)</f>
        <v>45</v>
      </c>
      <c r="H3845" s="23">
        <f>VLOOKUP(A3845,[1]FloodArchive!$A$2:$P$6000,12,FALSE)</f>
        <v>8846</v>
      </c>
      <c r="I3845" s="36"/>
      <c r="J3845" s="23" t="str">
        <f>VLOOKUP(A3845,[1]FloodArchive!$A$2:$P$6000,13,FALSE)</f>
        <v>Tropical cyclone</v>
      </c>
      <c r="K3845" s="26">
        <f>VLOOKUP(A3845,[1]FloodArchive!$A$2:$P$6003,14,FALSE)</f>
        <v>1</v>
      </c>
      <c r="L3845" s="23">
        <f>VLOOKUP(A3845,[1]FloodArchive!$A$2:$P$6000,7,FALSE)</f>
        <v>5324.03</v>
      </c>
      <c r="M3845" s="27">
        <f t="shared" si="187"/>
        <v>4.4252104983208032</v>
      </c>
      <c r="N3845" s="23">
        <f>VLOOKUP(A3845,[1]FloodArchive!$A$2:$P$6000,5,FALSE)</f>
        <v>121.864</v>
      </c>
      <c r="O3845" s="23">
        <f>VLOOKUP(A3845,[1]FloodArchive!$A$2:$P$6000,6,FALSE)</f>
        <v>18.0456</v>
      </c>
      <c r="P3845" s="33"/>
    </row>
    <row r="3846" spans="1:16" ht="39.950000000000003" customHeight="1" x14ac:dyDescent="0.2">
      <c r="A3846" s="138">
        <f t="shared" si="185"/>
        <v>370</v>
      </c>
      <c r="B3846" s="21" t="str">
        <f>VLOOKUP(A3846,[1]FloodArchive!$A$2:$N$6000,3,FALSE)</f>
        <v>Philippines</v>
      </c>
      <c r="C3846" s="22" t="s">
        <v>7090</v>
      </c>
      <c r="D3846" s="24">
        <f>VLOOKUP(A3846,[1]FloodArchive!$A$2:$P$6000,8,FALSE)</f>
        <v>32774</v>
      </c>
      <c r="E3846" s="24">
        <f>VLOOKUP(A3846,[1]FloodArchive!$A$2:$P$6000,9,FALSE)</f>
        <v>32776</v>
      </c>
      <c r="F3846" s="25">
        <f t="shared" si="186"/>
        <v>3</v>
      </c>
      <c r="G3846" s="23">
        <f>VLOOKUP(A3846,[1]FloodArchive!$A$2:$P$6000,11,FALSE)</f>
        <v>2</v>
      </c>
      <c r="H3846" s="23">
        <f>VLOOKUP(A3846,[1]FloodArchive!$A$2:$P$6000,12,FALSE)</f>
        <v>0</v>
      </c>
      <c r="I3846" s="36"/>
      <c r="J3846" s="23" t="str">
        <f>VLOOKUP(A3846,[1]FloodArchive!$A$2:$P$6000,13,FALSE)</f>
        <v>Heavy rain</v>
      </c>
      <c r="K3846" s="26">
        <f>VLOOKUP(A3846,[1]FloodArchive!$A$2:$P$6003,14,FALSE)</f>
        <v>1</v>
      </c>
      <c r="L3846" s="23">
        <f>VLOOKUP(A3846,[1]FloodArchive!$A$2:$P$6000,7,FALSE)</f>
        <v>1321.63</v>
      </c>
      <c r="M3846" s="27">
        <f t="shared" si="187"/>
        <v>3.5982311429636629</v>
      </c>
      <c r="N3846" s="23">
        <f>VLOOKUP(A3846,[1]FloodArchive!$A$2:$P$6000,5,FALSE)</f>
        <v>121.057</v>
      </c>
      <c r="O3846" s="23">
        <f>VLOOKUP(A3846,[1]FloodArchive!$A$2:$P$6000,6,FALSE)</f>
        <v>14.648400000000001</v>
      </c>
      <c r="P3846" s="33" t="s">
        <v>7091</v>
      </c>
    </row>
    <row r="3847" spans="1:16" ht="39.950000000000003" customHeight="1" x14ac:dyDescent="0.2">
      <c r="A3847" s="138">
        <f t="shared" si="185"/>
        <v>369</v>
      </c>
      <c r="B3847" s="21" t="str">
        <f>VLOOKUP(A3847,[1]FloodArchive!$A$2:$N$6000,3,FALSE)</f>
        <v>Antigua</v>
      </c>
      <c r="C3847" s="22" t="s">
        <v>7092</v>
      </c>
      <c r="D3847" s="24">
        <f>VLOOKUP(A3847,[1]FloodArchive!$A$2:$P$6000,8,FALSE)</f>
        <v>32769</v>
      </c>
      <c r="E3847" s="24">
        <f>VLOOKUP(A3847,[1]FloodArchive!$A$2:$P$6000,9,FALSE)</f>
        <v>32772</v>
      </c>
      <c r="F3847" s="25">
        <f t="shared" si="186"/>
        <v>4</v>
      </c>
      <c r="G3847" s="23">
        <f>VLOOKUP(A3847,[1]FloodArchive!$A$2:$P$6000,11,FALSE)</f>
        <v>14</v>
      </c>
      <c r="H3847" s="23">
        <f>VLOOKUP(A3847,[1]FloodArchive!$A$2:$P$6000,12,FALSE)</f>
        <v>50000</v>
      </c>
      <c r="I3847" s="36"/>
      <c r="J3847" s="23" t="str">
        <f>VLOOKUP(A3847,[1]FloodArchive!$A$2:$P$6000,13,FALSE)</f>
        <v>Tropical cyclone</v>
      </c>
      <c r="K3847" s="26">
        <f>VLOOKUP(A3847,[1]FloodArchive!$A$2:$P$6003,14,FALSE)</f>
        <v>1</v>
      </c>
      <c r="L3847" s="23">
        <f>VLOOKUP(A3847,[1]FloodArchive!$A$2:$P$6000,7,FALSE)</f>
        <v>6052.93</v>
      </c>
      <c r="M3847" s="27">
        <f t="shared" si="187"/>
        <v>4.3840256428070896</v>
      </c>
      <c r="N3847" s="23">
        <f>VLOOKUP(A3847,[1]FloodArchive!$A$2:$P$6000,5,FALSE)</f>
        <v>-62.947800000000001</v>
      </c>
      <c r="O3847" s="23">
        <f>VLOOKUP(A3847,[1]FloodArchive!$A$2:$P$6000,6,FALSE)</f>
        <v>17.569700000000001</v>
      </c>
      <c r="P3847" s="33"/>
    </row>
    <row r="3848" spans="1:16" ht="39.950000000000003" customHeight="1" x14ac:dyDescent="0.2">
      <c r="A3848" s="138">
        <f t="shared" si="185"/>
        <v>368</v>
      </c>
      <c r="B3848" s="21" t="str">
        <f>VLOOKUP(A3848,[1]FloodArchive!$A$2:$N$6000,3,FALSE)</f>
        <v>Pakistan</v>
      </c>
      <c r="C3848" s="22">
        <v>0</v>
      </c>
      <c r="D3848" s="24">
        <f>VLOOKUP(A3848,[1]FloodArchive!$A$2:$P$6000,8,FALSE)</f>
        <v>32768</v>
      </c>
      <c r="E3848" s="24">
        <f>VLOOKUP(A3848,[1]FloodArchive!$A$2:$P$6000,9,FALSE)</f>
        <v>32770</v>
      </c>
      <c r="F3848" s="25">
        <f t="shared" si="186"/>
        <v>3</v>
      </c>
      <c r="G3848" s="23">
        <f>VLOOKUP(A3848,[1]FloodArchive!$A$2:$P$6000,11,FALSE)</f>
        <v>7</v>
      </c>
      <c r="H3848" s="23">
        <f>VLOOKUP(A3848,[1]FloodArchive!$A$2:$P$6000,12,FALSE)</f>
        <v>0</v>
      </c>
      <c r="I3848" s="36"/>
      <c r="J3848" s="23" t="str">
        <f>VLOOKUP(A3848,[1]FloodArchive!$A$2:$P$6000,13,FALSE)</f>
        <v>Tropical cyclone</v>
      </c>
      <c r="K3848" s="26">
        <f>VLOOKUP(A3848,[1]FloodArchive!$A$2:$P$6003,14,FALSE)</f>
        <v>1</v>
      </c>
      <c r="L3848" s="23">
        <f>VLOOKUP(A3848,[1]FloodArchive!$A$2:$P$6000,7,FALSE)</f>
        <v>129476.87</v>
      </c>
      <c r="M3848" s="27">
        <f t="shared" si="187"/>
        <v>5.5893134468545949</v>
      </c>
      <c r="N3848" s="23">
        <f>VLOOKUP(A3848,[1]FloodArchive!$A$2:$P$6000,5,FALSE)</f>
        <v>68.954400000000007</v>
      </c>
      <c r="O3848" s="23">
        <f>VLOOKUP(A3848,[1]FloodArchive!$A$2:$P$6000,6,FALSE)</f>
        <v>26.161799999999999</v>
      </c>
      <c r="P3848" s="33"/>
    </row>
    <row r="3849" spans="1:16" ht="39.950000000000003" customHeight="1" x14ac:dyDescent="0.2">
      <c r="A3849" s="138">
        <f t="shared" si="185"/>
        <v>367</v>
      </c>
      <c r="B3849" s="21" t="str">
        <f>VLOOKUP(A3849,[1]FloodArchive!$A$2:$N$6000,3,FALSE)</f>
        <v>Oman</v>
      </c>
      <c r="C3849" s="22">
        <v>0</v>
      </c>
      <c r="D3849" s="24">
        <f>VLOOKUP(A3849,[1]FloodArchive!$A$2:$P$6000,8,FALSE)</f>
        <v>32765</v>
      </c>
      <c r="E3849" s="24">
        <f>VLOOKUP(A3849,[1]FloodArchive!$A$2:$P$6000,9,FALSE)</f>
        <v>32767</v>
      </c>
      <c r="F3849" s="25">
        <f t="shared" si="186"/>
        <v>3</v>
      </c>
      <c r="G3849" s="23">
        <f>VLOOKUP(A3849,[1]FloodArchive!$A$2:$P$6000,11,FALSE)</f>
        <v>2</v>
      </c>
      <c r="H3849" s="23">
        <f>VLOOKUP(A3849,[1]FloodArchive!$A$2:$P$6000,12,FALSE)</f>
        <v>0</v>
      </c>
      <c r="I3849" s="36">
        <v>36400000</v>
      </c>
      <c r="J3849" s="23" t="str">
        <f>VLOOKUP(A3849,[1]FloodArchive!$A$2:$P$6000,13,FALSE)</f>
        <v>Torrential rain</v>
      </c>
      <c r="K3849" s="26">
        <f>VLOOKUP(A3849,[1]FloodArchive!$A$2:$P$6003,14,FALSE)</f>
        <v>1</v>
      </c>
      <c r="L3849" s="23">
        <f>VLOOKUP(A3849,[1]FloodArchive!$A$2:$P$6000,7,FALSE)</f>
        <v>72162.2</v>
      </c>
      <c r="M3849" s="27">
        <f t="shared" si="187"/>
        <v>5.3354310197371362</v>
      </c>
      <c r="N3849" s="23">
        <f>VLOOKUP(A3849,[1]FloodArchive!$A$2:$P$6000,5,FALSE)</f>
        <v>56.182499999999997</v>
      </c>
      <c r="O3849" s="23">
        <f>VLOOKUP(A3849,[1]FloodArchive!$A$2:$P$6000,6,FALSE)</f>
        <v>19.239899999999999</v>
      </c>
      <c r="P3849" s="33" t="s">
        <v>7093</v>
      </c>
    </row>
    <row r="3850" spans="1:16" ht="39.950000000000003" customHeight="1" x14ac:dyDescent="0.2">
      <c r="A3850" s="138">
        <f t="shared" si="185"/>
        <v>366</v>
      </c>
      <c r="B3850" s="21" t="str">
        <f>VLOOKUP(A3850,[1]FloodArchive!$A$2:$N$6000,3,FALSE)</f>
        <v>Brazil</v>
      </c>
      <c r="C3850" s="22" t="s">
        <v>7094</v>
      </c>
      <c r="D3850" s="24">
        <f>VLOOKUP(A3850,[1]FloodArchive!$A$2:$P$6000,8,FALSE)</f>
        <v>32761</v>
      </c>
      <c r="E3850" s="24">
        <f>VLOOKUP(A3850,[1]FloodArchive!$A$2:$P$6000,9,FALSE)</f>
        <v>32764</v>
      </c>
      <c r="F3850" s="25">
        <f t="shared" si="186"/>
        <v>4</v>
      </c>
      <c r="G3850" s="23">
        <f>VLOOKUP(A3850,[1]FloodArchive!$A$2:$P$6000,11,FALSE)</f>
        <v>12</v>
      </c>
      <c r="H3850" s="23">
        <f>VLOOKUP(A3850,[1]FloodArchive!$A$2:$P$6000,12,FALSE)</f>
        <v>10000</v>
      </c>
      <c r="I3850" s="36"/>
      <c r="J3850" s="23" t="str">
        <f>VLOOKUP(A3850,[1]FloodArchive!$A$2:$P$6000,13,FALSE)</f>
        <v>Heavy rain</v>
      </c>
      <c r="K3850" s="26">
        <f>VLOOKUP(A3850,[1]FloodArchive!$A$2:$P$6003,14,FALSE)</f>
        <v>1</v>
      </c>
      <c r="L3850" s="23">
        <f>VLOOKUP(A3850,[1]FloodArchive!$A$2:$P$6000,7,FALSE)</f>
        <v>193153.57</v>
      </c>
      <c r="M3850" s="27">
        <f t="shared" si="187"/>
        <v>5.8879627308187539</v>
      </c>
      <c r="N3850" s="23">
        <f>VLOOKUP(A3850,[1]FloodArchive!$A$2:$P$6000,5,FALSE)</f>
        <v>-51.398899999999998</v>
      </c>
      <c r="O3850" s="23">
        <f>VLOOKUP(A3850,[1]FloodArchive!$A$2:$P$6000,6,FALSE)</f>
        <v>-24.588999999999999</v>
      </c>
      <c r="P3850" s="33" t="s">
        <v>7095</v>
      </c>
    </row>
    <row r="3851" spans="1:16" ht="39.950000000000003" customHeight="1" x14ac:dyDescent="0.2">
      <c r="A3851" s="138">
        <f t="shared" ref="A3851:A3914" si="188">A3852+1</f>
        <v>365</v>
      </c>
      <c r="B3851" s="21" t="str">
        <f>VLOOKUP(A3851,[1]FloodArchive!$A$2:$N$6000,3,FALSE)</f>
        <v>Taiwan</v>
      </c>
      <c r="C3851" s="22" t="s">
        <v>7096</v>
      </c>
      <c r="D3851" s="24">
        <f>VLOOKUP(A3851,[1]FloodArchive!$A$2:$P$6000,8,FALSE)</f>
        <v>32763</v>
      </c>
      <c r="E3851" s="24">
        <f>VLOOKUP(A3851,[1]FloodArchive!$A$2:$P$6000,9,FALSE)</f>
        <v>32768</v>
      </c>
      <c r="F3851" s="25">
        <f t="shared" si="186"/>
        <v>6</v>
      </c>
      <c r="G3851" s="23">
        <f>VLOOKUP(A3851,[1]FloodArchive!$A$2:$P$6000,11,FALSE)</f>
        <v>11</v>
      </c>
      <c r="H3851" s="23">
        <f>VLOOKUP(A3851,[1]FloodArchive!$A$2:$P$6000,12,FALSE)</f>
        <v>100</v>
      </c>
      <c r="I3851" s="36">
        <v>1420000</v>
      </c>
      <c r="J3851" s="23" t="str">
        <f>VLOOKUP(A3851,[1]FloodArchive!$A$2:$P$6000,13,FALSE)</f>
        <v>Tropical cyclone</v>
      </c>
      <c r="K3851" s="26">
        <f>VLOOKUP(A3851,[1]FloodArchive!$A$2:$P$6003,14,FALSE)</f>
        <v>1</v>
      </c>
      <c r="L3851" s="23">
        <f>VLOOKUP(A3851,[1]FloodArchive!$A$2:$P$6000,7,FALSE)</f>
        <v>17494.32</v>
      </c>
      <c r="M3851" s="27">
        <f t="shared" si="187"/>
        <v>5.0210483166088489</v>
      </c>
      <c r="N3851" s="23">
        <f>VLOOKUP(A3851,[1]FloodArchive!$A$2:$P$6000,5,FALSE)</f>
        <v>120.657</v>
      </c>
      <c r="O3851" s="23">
        <f>VLOOKUP(A3851,[1]FloodArchive!$A$2:$P$6000,6,FALSE)</f>
        <v>23.144100000000002</v>
      </c>
      <c r="P3851" s="33" t="s">
        <v>5125</v>
      </c>
    </row>
    <row r="3852" spans="1:16" ht="39.950000000000003" customHeight="1" x14ac:dyDescent="0.2">
      <c r="A3852" s="138">
        <f t="shared" si="188"/>
        <v>364</v>
      </c>
      <c r="B3852" s="21" t="str">
        <f>VLOOKUP(A3852,[1]FloodArchive!$A$2:$N$6000,3,FALSE)</f>
        <v>Nepal</v>
      </c>
      <c r="C3852" s="22" t="s">
        <v>7097</v>
      </c>
      <c r="D3852" s="24">
        <f>VLOOKUP(A3852,[1]FloodArchive!$A$2:$P$6000,8,FALSE)</f>
        <v>32759</v>
      </c>
      <c r="E3852" s="24">
        <f>VLOOKUP(A3852,[1]FloodArchive!$A$2:$P$6000,9,FALSE)</f>
        <v>32763</v>
      </c>
      <c r="F3852" s="25">
        <f t="shared" si="186"/>
        <v>5</v>
      </c>
      <c r="G3852" s="23">
        <f>VLOOKUP(A3852,[1]FloodArchive!$A$2:$P$6000,11,FALSE)</f>
        <v>16</v>
      </c>
      <c r="H3852" s="23">
        <f>VLOOKUP(A3852,[1]FloodArchive!$A$2:$P$6000,12,FALSE)</f>
        <v>0</v>
      </c>
      <c r="I3852" s="36">
        <v>4300000</v>
      </c>
      <c r="J3852" s="23" t="str">
        <f>VLOOKUP(A3852,[1]FloodArchive!$A$2:$P$6000,13,FALSE)</f>
        <v>Heavy rain</v>
      </c>
      <c r="K3852" s="26">
        <f>VLOOKUP(A3852,[1]FloodArchive!$A$2:$P$6003,14,FALSE)</f>
        <v>1</v>
      </c>
      <c r="L3852" s="23">
        <f>VLOOKUP(A3852,[1]FloodArchive!$A$2:$P$6000,7,FALSE)</f>
        <v>6396.38</v>
      </c>
      <c r="M3852" s="27">
        <f t="shared" si="187"/>
        <v>4.5049042610050982</v>
      </c>
      <c r="N3852" s="23">
        <f>VLOOKUP(A3852,[1]FloodArchive!$A$2:$P$6000,5,FALSE)</f>
        <v>81.251599999999996</v>
      </c>
      <c r="O3852" s="23">
        <f>VLOOKUP(A3852,[1]FloodArchive!$A$2:$P$6000,6,FALSE)</f>
        <v>29.604600000000001</v>
      </c>
      <c r="P3852" s="33" t="s">
        <v>7098</v>
      </c>
    </row>
    <row r="3853" spans="1:16" ht="39.950000000000003" customHeight="1" x14ac:dyDescent="0.2">
      <c r="A3853" s="138">
        <f t="shared" si="188"/>
        <v>363</v>
      </c>
      <c r="B3853" s="21" t="str">
        <f>VLOOKUP(A3853,[1]FloodArchive!$A$2:$N$6000,3,FALSE)</f>
        <v>Nepal</v>
      </c>
      <c r="C3853" s="22" t="s">
        <v>7099</v>
      </c>
      <c r="D3853" s="24">
        <f>VLOOKUP(A3853,[1]FloodArchive!$A$2:$P$6000,8,FALSE)</f>
        <v>32752</v>
      </c>
      <c r="E3853" s="24">
        <f>VLOOKUP(A3853,[1]FloodArchive!$A$2:$P$6000,9,FALSE)</f>
        <v>32776</v>
      </c>
      <c r="F3853" s="25">
        <f t="shared" si="186"/>
        <v>25</v>
      </c>
      <c r="G3853" s="23">
        <f>VLOOKUP(A3853,[1]FloodArchive!$A$2:$P$6000,11,FALSE)</f>
        <v>59</v>
      </c>
      <c r="H3853" s="23">
        <f>VLOOKUP(A3853,[1]FloodArchive!$A$2:$P$6000,12,FALSE)</f>
        <v>3000</v>
      </c>
      <c r="I3853" s="36"/>
      <c r="J3853" s="23" t="str">
        <f>VLOOKUP(A3853,[1]FloodArchive!$A$2:$P$6000,13,FALSE)</f>
        <v>Heavy rain</v>
      </c>
      <c r="K3853" s="26">
        <f>VLOOKUP(A3853,[1]FloodArchive!$A$2:$P$6003,14,FALSE)</f>
        <v>1</v>
      </c>
      <c r="L3853" s="23">
        <f>VLOOKUP(A3853,[1]FloodArchive!$A$2:$P$6000,7,FALSE)</f>
        <v>15795.82</v>
      </c>
      <c r="M3853" s="27">
        <f t="shared" si="187"/>
        <v>5.5964821847968036</v>
      </c>
      <c r="N3853" s="23">
        <f>VLOOKUP(A3853,[1]FloodArchive!$A$2:$P$6000,5,FALSE)</f>
        <v>87.446200000000005</v>
      </c>
      <c r="O3853" s="23">
        <f>VLOOKUP(A3853,[1]FloodArchive!$A$2:$P$6000,6,FALSE)</f>
        <v>27.1419</v>
      </c>
      <c r="P3853" s="33" t="s">
        <v>5125</v>
      </c>
    </row>
    <row r="3854" spans="1:16" ht="39.950000000000003" customHeight="1" x14ac:dyDescent="0.2">
      <c r="A3854" s="138">
        <f t="shared" si="188"/>
        <v>362</v>
      </c>
      <c r="B3854" s="21" t="str">
        <f>VLOOKUP(A3854,[1]FloodArchive!$A$2:$N$6000,3,FALSE)</f>
        <v>Mexico</v>
      </c>
      <c r="C3854" s="22" t="s">
        <v>7100</v>
      </c>
      <c r="D3854" s="24">
        <f>VLOOKUP(A3854,[1]FloodArchive!$A$2:$P$6000,8,FALSE)</f>
        <v>32760</v>
      </c>
      <c r="E3854" s="24">
        <f>VLOOKUP(A3854,[1]FloodArchive!$A$2:$P$6000,9,FALSE)</f>
        <v>32775</v>
      </c>
      <c r="F3854" s="25">
        <f t="shared" si="186"/>
        <v>16</v>
      </c>
      <c r="G3854" s="23">
        <f>VLOOKUP(A3854,[1]FloodArchive!$A$2:$P$6000,11,FALSE)</f>
        <v>22</v>
      </c>
      <c r="H3854" s="23">
        <f>VLOOKUP(A3854,[1]FloodArchive!$A$2:$P$6000,12,FALSE)</f>
        <v>21063</v>
      </c>
      <c r="I3854" s="36"/>
      <c r="J3854" s="23" t="str">
        <f>VLOOKUP(A3854,[1]FloodArchive!$A$2:$P$6000,13,FALSE)</f>
        <v>Tropical cyclone</v>
      </c>
      <c r="K3854" s="26">
        <f>VLOOKUP(A3854,[1]FloodArchive!$A$2:$P$6003,14,FALSE)</f>
        <v>1</v>
      </c>
      <c r="L3854" s="23">
        <f>VLOOKUP(A3854,[1]FloodArchive!$A$2:$P$6000,7,FALSE)</f>
        <v>249826.1</v>
      </c>
      <c r="M3854" s="27">
        <f t="shared" si="187"/>
        <v>6.6017577909688763</v>
      </c>
      <c r="N3854" s="23">
        <f>VLOOKUP(A3854,[1]FloodArchive!$A$2:$P$6000,5,FALSE)</f>
        <v>-93.768799999999999</v>
      </c>
      <c r="O3854" s="23">
        <f>VLOOKUP(A3854,[1]FloodArchive!$A$2:$P$6000,6,FALSE)</f>
        <v>17.9191</v>
      </c>
      <c r="P3854" s="33"/>
    </row>
    <row r="3855" spans="1:16" ht="39.950000000000003" customHeight="1" x14ac:dyDescent="0.2">
      <c r="A3855" s="138">
        <f t="shared" si="188"/>
        <v>361</v>
      </c>
      <c r="B3855" s="21" t="str">
        <f>VLOOKUP(A3855,[1]FloodArchive!$A$2:$N$6000,3,FALSE)</f>
        <v>Malawi</v>
      </c>
      <c r="C3855" s="22" t="s">
        <v>7101</v>
      </c>
      <c r="D3855" s="24">
        <f>VLOOKUP(A3855,[1]FloodArchive!$A$2:$P$6000,8,FALSE)</f>
        <v>32759</v>
      </c>
      <c r="E3855" s="24">
        <f>VLOOKUP(A3855,[1]FloodArchive!$A$2:$P$6000,9,FALSE)</f>
        <v>32769</v>
      </c>
      <c r="F3855" s="25">
        <f t="shared" si="186"/>
        <v>11</v>
      </c>
      <c r="G3855" s="23">
        <f>VLOOKUP(A3855,[1]FloodArchive!$A$2:$P$6000,11,FALSE)</f>
        <v>2</v>
      </c>
      <c r="H3855" s="23">
        <f>VLOOKUP(A3855,[1]FloodArchive!$A$2:$P$6000,12,FALSE)</f>
        <v>0</v>
      </c>
      <c r="I3855" s="36"/>
      <c r="J3855" s="23" t="str">
        <f>VLOOKUP(A3855,[1]FloodArchive!$A$2:$P$6000,13,FALSE)</f>
        <v>Heavy rain</v>
      </c>
      <c r="K3855" s="26">
        <f>VLOOKUP(A3855,[1]FloodArchive!$A$2:$P$6003,14,FALSE)</f>
        <v>1</v>
      </c>
      <c r="L3855" s="23">
        <f>VLOOKUP(A3855,[1]FloodArchive!$A$2:$P$6000,7,FALSE)</f>
        <v>35413.919999999998</v>
      </c>
      <c r="M3855" s="27">
        <f t="shared" si="187"/>
        <v>5.5905666870404129</v>
      </c>
      <c r="N3855" s="23">
        <f>VLOOKUP(A3855,[1]FloodArchive!$A$2:$P$6000,5,FALSE)</f>
        <v>34.6858</v>
      </c>
      <c r="O3855" s="23">
        <f>VLOOKUP(A3855,[1]FloodArchive!$A$2:$P$6000,6,FALSE)</f>
        <v>-15.186199999999999</v>
      </c>
      <c r="P3855" s="33" t="s">
        <v>5128</v>
      </c>
    </row>
    <row r="3856" spans="1:16" ht="39.950000000000003" customHeight="1" x14ac:dyDescent="0.2">
      <c r="A3856" s="138">
        <f t="shared" si="188"/>
        <v>360</v>
      </c>
      <c r="B3856" s="21" t="str">
        <f>VLOOKUP(A3856,[1]FloodArchive!$A$2:$N$6000,3,FALSE)</f>
        <v>India</v>
      </c>
      <c r="C3856" s="22" t="s">
        <v>7102</v>
      </c>
      <c r="D3856" s="24">
        <f>VLOOKUP(A3856,[1]FloodArchive!$A$2:$P$6000,8,FALSE)</f>
        <v>32754</v>
      </c>
      <c r="E3856" s="24">
        <f>VLOOKUP(A3856,[1]FloodArchive!$A$2:$P$6000,9,FALSE)</f>
        <v>32761</v>
      </c>
      <c r="F3856" s="25">
        <f t="shared" si="186"/>
        <v>8</v>
      </c>
      <c r="G3856" s="23">
        <f>VLOOKUP(A3856,[1]FloodArchive!$A$2:$P$6000,11,FALSE)</f>
        <v>7</v>
      </c>
      <c r="H3856" s="23">
        <f>VLOOKUP(A3856,[1]FloodArchive!$A$2:$P$6000,12,FALSE)</f>
        <v>0</v>
      </c>
      <c r="I3856" s="36"/>
      <c r="J3856" s="23" t="str">
        <f>VLOOKUP(A3856,[1]FloodArchive!$A$2:$P$6000,13,FALSE)</f>
        <v>Heavy rain</v>
      </c>
      <c r="K3856" s="26">
        <f>VLOOKUP(A3856,[1]FloodArchive!$A$2:$P$6003,14,FALSE)</f>
        <v>1</v>
      </c>
      <c r="L3856" s="23">
        <f>VLOOKUP(A3856,[1]FloodArchive!$A$2:$P$6000,7,FALSE)</f>
        <v>204979.38</v>
      </c>
      <c r="M3856" s="27">
        <f t="shared" si="187"/>
        <v>6.2148001621812314</v>
      </c>
      <c r="N3856" s="23">
        <f>VLOOKUP(A3856,[1]FloodArchive!$A$2:$P$6000,5,FALSE)</f>
        <v>80.861099999999993</v>
      </c>
      <c r="O3856" s="23">
        <f>VLOOKUP(A3856,[1]FloodArchive!$A$2:$P$6000,6,FALSE)</f>
        <v>26.4375</v>
      </c>
      <c r="P3856" s="33" t="s">
        <v>7103</v>
      </c>
    </row>
    <row r="3857" spans="1:16" ht="39.950000000000003" customHeight="1" x14ac:dyDescent="0.2">
      <c r="A3857" s="138">
        <f t="shared" si="188"/>
        <v>359</v>
      </c>
      <c r="B3857" s="21" t="str">
        <f>VLOOKUP(A3857,[1]FloodArchive!$A$2:$N$6000,3,FALSE)</f>
        <v>Japan</v>
      </c>
      <c r="C3857" s="22" t="s">
        <v>7104</v>
      </c>
      <c r="D3857" s="24">
        <f>VLOOKUP(A3857,[1]FloodArchive!$A$2:$P$6000,8,FALSE)</f>
        <v>32753</v>
      </c>
      <c r="E3857" s="24">
        <f>VLOOKUP(A3857,[1]FloodArchive!$A$2:$P$6000,9,FALSE)</f>
        <v>32756</v>
      </c>
      <c r="F3857" s="25">
        <f t="shared" si="186"/>
        <v>4</v>
      </c>
      <c r="G3857" s="23">
        <f>VLOOKUP(A3857,[1]FloodArchive!$A$2:$P$6000,11,FALSE)</f>
        <v>7</v>
      </c>
      <c r="H3857" s="23">
        <f>VLOOKUP(A3857,[1]FloodArchive!$A$2:$P$6000,12,FALSE)</f>
        <v>18000</v>
      </c>
      <c r="I3857" s="36">
        <v>1440000</v>
      </c>
      <c r="J3857" s="23" t="str">
        <f>VLOOKUP(A3857,[1]FloodArchive!$A$2:$P$6000,13,FALSE)</f>
        <v>Heavy rain</v>
      </c>
      <c r="K3857" s="26">
        <f>VLOOKUP(A3857,[1]FloodArchive!$A$2:$P$6003,14,FALSE)</f>
        <v>1</v>
      </c>
      <c r="L3857" s="23">
        <f>VLOOKUP(A3857,[1]FloodArchive!$A$2:$P$6000,7,FALSE)</f>
        <v>10377.08</v>
      </c>
      <c r="M3857" s="27">
        <f t="shared" si="187"/>
        <v>4.6181351561803856</v>
      </c>
      <c r="N3857" s="23">
        <f>VLOOKUP(A3857,[1]FloodArchive!$A$2:$P$6000,5,FALSE)</f>
        <v>130.67599999999999</v>
      </c>
      <c r="O3857" s="23">
        <f>VLOOKUP(A3857,[1]FloodArchive!$A$2:$P$6000,6,FALSE)</f>
        <v>32.7453</v>
      </c>
      <c r="P3857" s="33" t="s">
        <v>5125</v>
      </c>
    </row>
    <row r="3858" spans="1:16" ht="39.950000000000003" customHeight="1" x14ac:dyDescent="0.2">
      <c r="A3858" s="138">
        <f t="shared" si="188"/>
        <v>358</v>
      </c>
      <c r="B3858" s="21" t="str">
        <f>VLOOKUP(A3858,[1]FloodArchive!$A$2:$N$6000,3,FALSE)</f>
        <v>Ghana</v>
      </c>
      <c r="C3858" s="22" t="s">
        <v>7105</v>
      </c>
      <c r="D3858" s="24">
        <f>VLOOKUP(A3858,[1]FloodArchive!$A$2:$P$6000,8,FALSE)</f>
        <v>32745</v>
      </c>
      <c r="E3858" s="24">
        <f>VLOOKUP(A3858,[1]FloodArchive!$A$2:$P$6000,9,FALSE)</f>
        <v>32749</v>
      </c>
      <c r="F3858" s="25">
        <f t="shared" si="186"/>
        <v>5</v>
      </c>
      <c r="G3858" s="23">
        <f>VLOOKUP(A3858,[1]FloodArchive!$A$2:$P$6000,11,FALSE)</f>
        <v>2</v>
      </c>
      <c r="H3858" s="23">
        <f>VLOOKUP(A3858,[1]FloodArchive!$A$2:$P$6000,12,FALSE)</f>
        <v>400</v>
      </c>
      <c r="I3858" s="36"/>
      <c r="J3858" s="23" t="str">
        <f>VLOOKUP(A3858,[1]FloodArchive!$A$2:$P$6000,13,FALSE)</f>
        <v>Heavy rain</v>
      </c>
      <c r="K3858" s="26">
        <f>VLOOKUP(A3858,[1]FloodArchive!$A$2:$P$6003,14,FALSE)</f>
        <v>1</v>
      </c>
      <c r="L3858" s="23">
        <f>VLOOKUP(A3858,[1]FloodArchive!$A$2:$P$6000,7,FALSE)</f>
        <v>15897.07</v>
      </c>
      <c r="M3858" s="27">
        <f t="shared" si="187"/>
        <v>4.9002870909149063</v>
      </c>
      <c r="N3858" s="23">
        <f>VLOOKUP(A3858,[1]FloodArchive!$A$2:$P$6000,5,FALSE)</f>
        <v>-0.78203699999999998</v>
      </c>
      <c r="O3858" s="23">
        <f>VLOOKUP(A3858,[1]FloodArchive!$A$2:$P$6000,6,FALSE)</f>
        <v>9.4962999999999997</v>
      </c>
      <c r="P3858" s="33" t="s">
        <v>7106</v>
      </c>
    </row>
    <row r="3859" spans="1:16" ht="39.950000000000003" customHeight="1" x14ac:dyDescent="0.2">
      <c r="A3859" s="138">
        <f t="shared" si="188"/>
        <v>357</v>
      </c>
      <c r="B3859" s="21" t="str">
        <f>VLOOKUP(A3859,[1]FloodArchive!$A$2:$N$6000,3,FALSE)</f>
        <v>Japan</v>
      </c>
      <c r="C3859" s="22" t="s">
        <v>7107</v>
      </c>
      <c r="D3859" s="24">
        <f>VLOOKUP(A3859,[1]FloodArchive!$A$2:$P$6000,8,FALSE)</f>
        <v>32745</v>
      </c>
      <c r="E3859" s="24">
        <f>VLOOKUP(A3859,[1]FloodArchive!$A$2:$P$6000,9,FALSE)</f>
        <v>32748</v>
      </c>
      <c r="F3859" s="25">
        <f t="shared" si="186"/>
        <v>4</v>
      </c>
      <c r="G3859" s="23">
        <f>VLOOKUP(A3859,[1]FloodArchive!$A$2:$P$6000,11,FALSE)</f>
        <v>5</v>
      </c>
      <c r="H3859" s="23">
        <f>VLOOKUP(A3859,[1]FloodArchive!$A$2:$P$6000,12,FALSE)</f>
        <v>6400</v>
      </c>
      <c r="I3859" s="36"/>
      <c r="J3859" s="23" t="str">
        <f>VLOOKUP(A3859,[1]FloodArchive!$A$2:$P$6000,13,FALSE)</f>
        <v>Heavy rain</v>
      </c>
      <c r="K3859" s="26">
        <f>VLOOKUP(A3859,[1]FloodArchive!$A$2:$P$6003,14,FALSE)</f>
        <v>1</v>
      </c>
      <c r="L3859" s="23">
        <f>VLOOKUP(A3859,[1]FloodArchive!$A$2:$P$6000,7,FALSE)</f>
        <v>31703.96</v>
      </c>
      <c r="M3859" s="27">
        <f t="shared" si="187"/>
        <v>5.1031735027172349</v>
      </c>
      <c r="N3859" s="23">
        <f>VLOOKUP(A3859,[1]FloodArchive!$A$2:$P$6000,5,FALSE)</f>
        <v>139.821</v>
      </c>
      <c r="O3859" s="23">
        <f>VLOOKUP(A3859,[1]FloodArchive!$A$2:$P$6000,6,FALSE)</f>
        <v>35.670499999999997</v>
      </c>
      <c r="P3859" s="33" t="s">
        <v>7108</v>
      </c>
    </row>
    <row r="3860" spans="1:16" ht="39.950000000000003" customHeight="1" x14ac:dyDescent="0.2">
      <c r="A3860" s="138">
        <f t="shared" si="188"/>
        <v>356</v>
      </c>
      <c r="B3860" s="21" t="str">
        <f>VLOOKUP(A3860,[1]FloodArchive!$A$2:$N$6000,3,FALSE)</f>
        <v>Iran</v>
      </c>
      <c r="C3860" s="22" t="s">
        <v>7109</v>
      </c>
      <c r="D3860" s="24">
        <f>VLOOKUP(A3860,[1]FloodArchive!$A$2:$P$6000,8,FALSE)</f>
        <v>32742</v>
      </c>
      <c r="E3860" s="24">
        <f>VLOOKUP(A3860,[1]FloodArchive!$A$2:$P$6000,9,FALSE)</f>
        <v>32745</v>
      </c>
      <c r="F3860" s="25">
        <f t="shared" si="186"/>
        <v>4</v>
      </c>
      <c r="G3860" s="23">
        <f>VLOOKUP(A3860,[1]FloodArchive!$A$2:$P$6000,11,FALSE)</f>
        <v>6</v>
      </c>
      <c r="H3860" s="23">
        <f>VLOOKUP(A3860,[1]FloodArchive!$A$2:$P$6000,12,FALSE)</f>
        <v>0</v>
      </c>
      <c r="I3860" s="36"/>
      <c r="J3860" s="23" t="str">
        <f>VLOOKUP(A3860,[1]FloodArchive!$A$2:$P$6000,13,FALSE)</f>
        <v>Heavy rain</v>
      </c>
      <c r="K3860" s="26">
        <f>VLOOKUP(A3860,[1]FloodArchive!$A$2:$P$6003,14,FALSE)</f>
        <v>1</v>
      </c>
      <c r="L3860" s="23">
        <f>VLOOKUP(A3860,[1]FloodArchive!$A$2:$P$6000,7,FALSE)</f>
        <v>96594.98</v>
      </c>
      <c r="M3860" s="27">
        <f t="shared" si="187"/>
        <v>5.5870145482305249</v>
      </c>
      <c r="N3860" s="23">
        <f>VLOOKUP(A3860,[1]FloodArchive!$A$2:$P$6000,5,FALSE)</f>
        <v>58.831800000000001</v>
      </c>
      <c r="O3860" s="23">
        <f>VLOOKUP(A3860,[1]FloodArchive!$A$2:$P$6000,6,FALSE)</f>
        <v>27.922999999999998</v>
      </c>
      <c r="P3860" s="33"/>
    </row>
    <row r="3861" spans="1:16" ht="39.950000000000003" customHeight="1" x14ac:dyDescent="0.2">
      <c r="A3861" s="138">
        <f t="shared" si="188"/>
        <v>355</v>
      </c>
      <c r="B3861" s="21" t="str">
        <f>VLOOKUP(A3861,[1]FloodArchive!$A$2:$N$6000,3,FALSE)</f>
        <v>Iran</v>
      </c>
      <c r="C3861" s="22" t="s">
        <v>7110</v>
      </c>
      <c r="D3861" s="24">
        <f>VLOOKUP(A3861,[1]FloodArchive!$A$2:$P$6000,8,FALSE)</f>
        <v>32737</v>
      </c>
      <c r="E3861" s="24">
        <f>VLOOKUP(A3861,[1]FloodArchive!$A$2:$P$6000,9,FALSE)</f>
        <v>32739</v>
      </c>
      <c r="F3861" s="25">
        <f t="shared" si="186"/>
        <v>3</v>
      </c>
      <c r="G3861" s="23">
        <f>VLOOKUP(A3861,[1]FloodArchive!$A$2:$P$6000,11,FALSE)</f>
        <v>1</v>
      </c>
      <c r="H3861" s="23">
        <f>VLOOKUP(A3861,[1]FloodArchive!$A$2:$P$6000,12,FALSE)</f>
        <v>0</v>
      </c>
      <c r="I3861" s="36"/>
      <c r="J3861" s="23" t="str">
        <f>VLOOKUP(A3861,[1]FloodArchive!$A$2:$P$6000,13,FALSE)</f>
        <v>Heavy rain</v>
      </c>
      <c r="K3861" s="26">
        <f>VLOOKUP(A3861,[1]FloodArchive!$A$2:$P$6003,14,FALSE)</f>
        <v>1</v>
      </c>
      <c r="L3861" s="23">
        <f>VLOOKUP(A3861,[1]FloodArchive!$A$2:$P$6000,7,FALSE)</f>
        <v>56831.87</v>
      </c>
      <c r="M3861" s="27">
        <f t="shared" si="187"/>
        <v>5.2317132010568406</v>
      </c>
      <c r="N3861" s="23">
        <f>VLOOKUP(A3861,[1]FloodArchive!$A$2:$P$6000,5,FALSE)</f>
        <v>45.555100000000003</v>
      </c>
      <c r="O3861" s="23">
        <f>VLOOKUP(A3861,[1]FloodArchive!$A$2:$P$6000,6,FALSE)</f>
        <v>37.5488</v>
      </c>
      <c r="P3861" s="33" t="s">
        <v>7111</v>
      </c>
    </row>
    <row r="3862" spans="1:16" ht="39.950000000000003" customHeight="1" x14ac:dyDescent="0.2">
      <c r="A3862" s="138">
        <f t="shared" si="188"/>
        <v>354</v>
      </c>
      <c r="B3862" s="21" t="str">
        <f>VLOOKUP(A3862,[1]FloodArchive!$A$2:$N$6000,3,FALSE)</f>
        <v>Djibouti</v>
      </c>
      <c r="C3862" s="22" t="s">
        <v>6155</v>
      </c>
      <c r="D3862" s="24">
        <f>VLOOKUP(A3862,[1]FloodArchive!$A$2:$P$6000,8,FALSE)</f>
        <v>32729</v>
      </c>
      <c r="E3862" s="24">
        <f>VLOOKUP(A3862,[1]FloodArchive!$A$2:$P$6000,9,FALSE)</f>
        <v>32745</v>
      </c>
      <c r="F3862" s="25">
        <f t="shared" si="186"/>
        <v>17</v>
      </c>
      <c r="G3862" s="23">
        <f>VLOOKUP(A3862,[1]FloodArchive!$A$2:$P$6000,11,FALSE)</f>
        <v>0</v>
      </c>
      <c r="H3862" s="23">
        <f>VLOOKUP(A3862,[1]FloodArchive!$A$2:$P$6000,12,FALSE)</f>
        <v>0</v>
      </c>
      <c r="I3862" s="36"/>
      <c r="J3862" s="23" t="str">
        <f>VLOOKUP(A3862,[1]FloodArchive!$A$2:$P$6000,13,FALSE)</f>
        <v>Heavy rain</v>
      </c>
      <c r="K3862" s="26">
        <f>VLOOKUP(A3862,[1]FloodArchive!$A$2:$P$6003,14,FALSE)</f>
        <v>1</v>
      </c>
      <c r="L3862" s="23">
        <f>VLOOKUP(A3862,[1]FloodArchive!$A$2:$P$6000,7,FALSE)</f>
        <v>11889.5</v>
      </c>
      <c r="M3862" s="27">
        <f t="shared" si="187"/>
        <v>5.3056125125985778</v>
      </c>
      <c r="N3862" s="23">
        <f>VLOOKUP(A3862,[1]FloodArchive!$A$2:$P$6000,5,FALSE)</f>
        <v>42.701500000000003</v>
      </c>
      <c r="O3862" s="23">
        <f>VLOOKUP(A3862,[1]FloodArchive!$A$2:$P$6000,6,FALSE)</f>
        <v>11.661799999999999</v>
      </c>
      <c r="P3862" s="33"/>
    </row>
    <row r="3863" spans="1:16" ht="39.950000000000003" customHeight="1" x14ac:dyDescent="0.2">
      <c r="A3863" s="138">
        <f t="shared" si="188"/>
        <v>353</v>
      </c>
      <c r="B3863" s="21" t="str">
        <f>VLOOKUP(A3863,[1]FloodArchive!$A$2:$N$6000,3,FALSE)</f>
        <v>Iran</v>
      </c>
      <c r="C3863" s="22" t="s">
        <v>7112</v>
      </c>
      <c r="D3863" s="24">
        <f>VLOOKUP(A3863,[1]FloodArchive!$A$2:$P$6000,8,FALSE)</f>
        <v>32727</v>
      </c>
      <c r="E3863" s="24">
        <f>VLOOKUP(A3863,[1]FloodArchive!$A$2:$P$6000,9,FALSE)</f>
        <v>32730</v>
      </c>
      <c r="F3863" s="25">
        <f t="shared" si="186"/>
        <v>4</v>
      </c>
      <c r="G3863" s="23">
        <f>VLOOKUP(A3863,[1]FloodArchive!$A$2:$P$6000,11,FALSE)</f>
        <v>0</v>
      </c>
      <c r="H3863" s="23">
        <f>VLOOKUP(A3863,[1]FloodArchive!$A$2:$P$6000,12,FALSE)</f>
        <v>300000</v>
      </c>
      <c r="I3863" s="36"/>
      <c r="J3863" s="23" t="str">
        <f>VLOOKUP(A3863,[1]FloodArchive!$A$2:$P$6000,13,FALSE)</f>
        <v>Heavy rain</v>
      </c>
      <c r="K3863" s="26">
        <f>VLOOKUP(A3863,[1]FloodArchive!$A$2:$P$6003,14,FALSE)</f>
        <v>1</v>
      </c>
      <c r="L3863" s="23">
        <f>VLOOKUP(A3863,[1]FloodArchive!$A$2:$P$6000,7,FALSE)</f>
        <v>15984.91</v>
      </c>
      <c r="M3863" s="27">
        <f t="shared" si="187"/>
        <v>4.8057701867299514</v>
      </c>
      <c r="N3863" s="23">
        <f>VLOOKUP(A3863,[1]FloodArchive!$A$2:$P$6000,5,FALSE)</f>
        <v>61.105600000000003</v>
      </c>
      <c r="O3863" s="23">
        <f>VLOOKUP(A3863,[1]FloodArchive!$A$2:$P$6000,6,FALSE)</f>
        <v>30.951899999999998</v>
      </c>
      <c r="P3863" s="33"/>
    </row>
    <row r="3864" spans="1:16" ht="39.950000000000003" customHeight="1" x14ac:dyDescent="0.2">
      <c r="A3864" s="138">
        <f t="shared" si="188"/>
        <v>352</v>
      </c>
      <c r="B3864" s="21" t="str">
        <f>VLOOKUP(A3864,[1]FloodArchive!$A$2:$N$6000,3,FALSE)</f>
        <v>Philippines</v>
      </c>
      <c r="C3864" s="22" t="s">
        <v>7113</v>
      </c>
      <c r="D3864" s="24">
        <f>VLOOKUP(A3864,[1]FloodArchive!$A$2:$P$6000,8,FALSE)</f>
        <v>32729</v>
      </c>
      <c r="E3864" s="24">
        <f>VLOOKUP(A3864,[1]FloodArchive!$A$2:$P$6000,9,FALSE)</f>
        <v>32734</v>
      </c>
      <c r="F3864" s="25">
        <f t="shared" si="186"/>
        <v>6</v>
      </c>
      <c r="G3864" s="23">
        <f>VLOOKUP(A3864,[1]FloodArchive!$A$2:$P$6000,11,FALSE)</f>
        <v>112</v>
      </c>
      <c r="H3864" s="23">
        <f>VLOOKUP(A3864,[1]FloodArchive!$A$2:$P$6000,12,FALSE)</f>
        <v>0</v>
      </c>
      <c r="I3864" s="36"/>
      <c r="J3864" s="23" t="str">
        <f>VLOOKUP(A3864,[1]FloodArchive!$A$2:$P$6000,13,FALSE)</f>
        <v>Heavy rain</v>
      </c>
      <c r="K3864" s="26">
        <f>VLOOKUP(A3864,[1]FloodArchive!$A$2:$P$6003,14,FALSE)</f>
        <v>1</v>
      </c>
      <c r="L3864" s="23">
        <f>VLOOKUP(A3864,[1]FloodArchive!$A$2:$P$6000,7,FALSE)</f>
        <v>20682.86</v>
      </c>
      <c r="M3864" s="27">
        <f t="shared" si="187"/>
        <v>5.0937618426555247</v>
      </c>
      <c r="N3864" s="23">
        <f>VLOOKUP(A3864,[1]FloodArchive!$A$2:$P$6000,5,FALSE)</f>
        <v>125.20699999999999</v>
      </c>
      <c r="O3864" s="23">
        <f>VLOOKUP(A3864,[1]FloodArchive!$A$2:$P$6000,6,FALSE)</f>
        <v>11.8096</v>
      </c>
      <c r="P3864" s="33"/>
    </row>
    <row r="3865" spans="1:16" ht="39.950000000000003" customHeight="1" x14ac:dyDescent="0.2">
      <c r="A3865" s="138">
        <f t="shared" si="188"/>
        <v>351</v>
      </c>
      <c r="B3865" s="21" t="str">
        <f>VLOOKUP(A3865,[1]FloodArchive!$A$2:$N$6000,3,FALSE)</f>
        <v>Indonesia</v>
      </c>
      <c r="C3865" s="22" t="s">
        <v>7114</v>
      </c>
      <c r="D3865" s="24">
        <f>VLOOKUP(A3865,[1]FloodArchive!$A$2:$P$6000,8,FALSE)</f>
        <v>32729</v>
      </c>
      <c r="E3865" s="24">
        <f>VLOOKUP(A3865,[1]FloodArchive!$A$2:$P$6000,9,FALSE)</f>
        <v>32733</v>
      </c>
      <c r="F3865" s="25">
        <f t="shared" si="186"/>
        <v>5</v>
      </c>
      <c r="G3865" s="23">
        <f>VLOOKUP(A3865,[1]FloodArchive!$A$2:$P$6000,11,FALSE)</f>
        <v>0</v>
      </c>
      <c r="H3865" s="23">
        <f>VLOOKUP(A3865,[1]FloodArchive!$A$2:$P$6000,12,FALSE)</f>
        <v>0</v>
      </c>
      <c r="I3865" s="36"/>
      <c r="J3865" s="23" t="str">
        <f>VLOOKUP(A3865,[1]FloodArchive!$A$2:$P$6000,13,FALSE)</f>
        <v>Heavy rain</v>
      </c>
      <c r="K3865" s="26">
        <f>VLOOKUP(A3865,[1]FloodArchive!$A$2:$P$6003,14,FALSE)</f>
        <v>1</v>
      </c>
      <c r="L3865" s="23">
        <f>VLOOKUP(A3865,[1]FloodArchive!$A$2:$P$6000,7,FALSE)</f>
        <v>98706.2</v>
      </c>
      <c r="M3865" s="27">
        <f t="shared" si="187"/>
        <v>5.6933144370585484</v>
      </c>
      <c r="N3865" s="23">
        <f>VLOOKUP(A3865,[1]FloodArchive!$A$2:$P$6000,5,FALSE)</f>
        <v>101.905</v>
      </c>
      <c r="O3865" s="23">
        <f>VLOOKUP(A3865,[1]FloodArchive!$A$2:$P$6000,6,FALSE)</f>
        <v>0.65481900000000004</v>
      </c>
      <c r="P3865" s="33"/>
    </row>
    <row r="3866" spans="1:16" ht="39.950000000000003" customHeight="1" x14ac:dyDescent="0.2">
      <c r="A3866" s="138">
        <f t="shared" si="188"/>
        <v>350</v>
      </c>
      <c r="B3866" s="21" t="str">
        <f>VLOOKUP(A3866,[1]FloodArchive!$A$2:$N$6000,3,FALSE)</f>
        <v>Burundi</v>
      </c>
      <c r="C3866" s="22" t="s">
        <v>7115</v>
      </c>
      <c r="D3866" s="24">
        <f>VLOOKUP(A3866,[1]FloodArchive!$A$2:$P$6000,8,FALSE)</f>
        <v>32727</v>
      </c>
      <c r="E3866" s="24">
        <f>VLOOKUP(A3866,[1]FloodArchive!$A$2:$P$6000,9,FALSE)</f>
        <v>32729</v>
      </c>
      <c r="F3866" s="25">
        <f t="shared" si="186"/>
        <v>3</v>
      </c>
      <c r="G3866" s="23">
        <f>VLOOKUP(A3866,[1]FloodArchive!$A$2:$P$6000,11,FALSE)</f>
        <v>0</v>
      </c>
      <c r="H3866" s="23">
        <f>VLOOKUP(A3866,[1]FloodArchive!$A$2:$P$6000,12,FALSE)</f>
        <v>0</v>
      </c>
      <c r="I3866" s="36"/>
      <c r="J3866" s="23" t="str">
        <f>VLOOKUP(A3866,[1]FloodArchive!$A$2:$P$6000,13,FALSE)</f>
        <v>Tropical cyclone</v>
      </c>
      <c r="K3866" s="26">
        <f>VLOOKUP(A3866,[1]FloodArchive!$A$2:$P$6003,14,FALSE)</f>
        <v>1</v>
      </c>
      <c r="L3866" s="23">
        <f>VLOOKUP(A3866,[1]FloodArchive!$A$2:$P$6000,7,FALSE)</f>
        <v>1331.75</v>
      </c>
      <c r="M3866" s="27">
        <f t="shared" si="187"/>
        <v>3.6015439601765298</v>
      </c>
      <c r="N3866" s="23">
        <f>VLOOKUP(A3866,[1]FloodArchive!$A$2:$P$6000,5,FALSE)</f>
        <v>29.407499999999999</v>
      </c>
      <c r="O3866" s="23">
        <f>VLOOKUP(A3866,[1]FloodArchive!$A$2:$P$6000,6,FALSE)</f>
        <v>-3.4820700000000002</v>
      </c>
      <c r="P3866" s="33"/>
    </row>
    <row r="3867" spans="1:16" ht="39.950000000000003" customHeight="1" x14ac:dyDescent="0.2">
      <c r="A3867" s="138">
        <f t="shared" si="188"/>
        <v>349</v>
      </c>
      <c r="B3867" s="21" t="str">
        <f>VLOOKUP(A3867,[1]FloodArchive!$A$2:$N$6000,3,FALSE)</f>
        <v>Bermuda</v>
      </c>
      <c r="C3867" s="22" t="s">
        <v>7116</v>
      </c>
      <c r="D3867" s="24">
        <f>VLOOKUP(A3867,[1]FloodArchive!$A$2:$P$6000,8,FALSE)</f>
        <v>32726</v>
      </c>
      <c r="E3867" s="24">
        <f>VLOOKUP(A3867,[1]FloodArchive!$A$2:$P$6000,9,FALSE)</f>
        <v>32727</v>
      </c>
      <c r="F3867" s="25">
        <f t="shared" si="186"/>
        <v>2</v>
      </c>
      <c r="G3867" s="23">
        <f>VLOOKUP(A3867,[1]FloodArchive!$A$2:$P$6000,11,FALSE)</f>
        <v>0</v>
      </c>
      <c r="H3867" s="23">
        <f>VLOOKUP(A3867,[1]FloodArchive!$A$2:$P$6000,12,FALSE)</f>
        <v>60</v>
      </c>
      <c r="I3867" s="36"/>
      <c r="J3867" s="23" t="str">
        <f>VLOOKUP(A3867,[1]FloodArchive!$A$2:$P$6000,13,FALSE)</f>
        <v>Tropical cyclone</v>
      </c>
      <c r="K3867" s="26">
        <f>VLOOKUP(A3867,[1]FloodArchive!$A$2:$P$6003,14,FALSE)</f>
        <v>1</v>
      </c>
      <c r="L3867" s="23">
        <f>VLOOKUP(A3867,[1]FloodArchive!$A$2:$P$6000,7,FALSE)</f>
        <v>53.285800000000002</v>
      </c>
      <c r="M3867" s="27">
        <f t="shared" si="187"/>
        <v>2.0276414860548719</v>
      </c>
      <c r="N3867" s="23">
        <f>VLOOKUP(A3867,[1]FloodArchive!$A$2:$P$6000,5,FALSE)</f>
        <v>-64.748900000000006</v>
      </c>
      <c r="O3867" s="23">
        <f>VLOOKUP(A3867,[1]FloodArchive!$A$2:$P$6000,6,FALSE)</f>
        <v>32.315199999999997</v>
      </c>
      <c r="P3867" s="33"/>
    </row>
    <row r="3868" spans="1:16" ht="39.950000000000003" customHeight="1" x14ac:dyDescent="0.2">
      <c r="A3868" s="138">
        <f t="shared" si="188"/>
        <v>348</v>
      </c>
      <c r="B3868" s="21" t="str">
        <f>VLOOKUP(A3868,[1]FloodArchive!$A$2:$N$6000,3,FALSE)</f>
        <v>Pakistan</v>
      </c>
      <c r="C3868" s="22" t="s">
        <v>7117</v>
      </c>
      <c r="D3868" s="24">
        <f>VLOOKUP(A3868,[1]FloodArchive!$A$2:$P$6000,8,FALSE)</f>
        <v>32718</v>
      </c>
      <c r="E3868" s="24">
        <f>VLOOKUP(A3868,[1]FloodArchive!$A$2:$P$6000,9,FALSE)</f>
        <v>32727</v>
      </c>
      <c r="F3868" s="25">
        <f t="shared" si="186"/>
        <v>10</v>
      </c>
      <c r="G3868" s="23">
        <f>VLOOKUP(A3868,[1]FloodArchive!$A$2:$P$6000,11,FALSE)</f>
        <v>53</v>
      </c>
      <c r="H3868" s="23">
        <f>VLOOKUP(A3868,[1]FloodArchive!$A$2:$P$6000,12,FALSE)</f>
        <v>0</v>
      </c>
      <c r="I3868" s="36"/>
      <c r="J3868" s="23" t="str">
        <f>VLOOKUP(A3868,[1]FloodArchive!$A$2:$P$6000,13,FALSE)</f>
        <v>Monsoonal rain</v>
      </c>
      <c r="K3868" s="26">
        <f>VLOOKUP(A3868,[1]FloodArchive!$A$2:$P$6003,14,FALSE)</f>
        <v>1</v>
      </c>
      <c r="L3868" s="23">
        <f>VLOOKUP(A3868,[1]FloodArchive!$A$2:$P$6000,7,FALSE)</f>
        <v>331514.36</v>
      </c>
      <c r="M3868" s="27">
        <f t="shared" si="187"/>
        <v>6.5205023452104376</v>
      </c>
      <c r="N3868" s="23">
        <f>VLOOKUP(A3868,[1]FloodArchive!$A$2:$P$6000,5,FALSE)</f>
        <v>71.113699999999994</v>
      </c>
      <c r="O3868" s="23">
        <f>VLOOKUP(A3868,[1]FloodArchive!$A$2:$P$6000,6,FALSE)</f>
        <v>28.887699999999999</v>
      </c>
      <c r="P3868" s="33"/>
    </row>
    <row r="3869" spans="1:16" ht="39.950000000000003" customHeight="1" x14ac:dyDescent="0.2">
      <c r="A3869" s="138">
        <f t="shared" si="188"/>
        <v>347</v>
      </c>
      <c r="B3869" s="21" t="str">
        <f>VLOOKUP(A3869,[1]FloodArchive!$A$2:$N$6000,3,FALSE)</f>
        <v>USA</v>
      </c>
      <c r="C3869" s="22" t="s">
        <v>7118</v>
      </c>
      <c r="D3869" s="24">
        <f>VLOOKUP(A3869,[1]FloodArchive!$A$2:$P$6000,8,FALSE)</f>
        <v>32724</v>
      </c>
      <c r="E3869" s="24">
        <f>VLOOKUP(A3869,[1]FloodArchive!$A$2:$P$6000,9,FALSE)</f>
        <v>32727</v>
      </c>
      <c r="F3869" s="25">
        <f t="shared" si="186"/>
        <v>4</v>
      </c>
      <c r="G3869" s="23">
        <f>VLOOKUP(A3869,[1]FloodArchive!$A$2:$P$6000,11,FALSE)</f>
        <v>0</v>
      </c>
      <c r="H3869" s="23">
        <f>VLOOKUP(A3869,[1]FloodArchive!$A$2:$P$6000,12,FALSE)</f>
        <v>0</v>
      </c>
      <c r="I3869" s="36"/>
      <c r="J3869" s="23" t="str">
        <f>VLOOKUP(A3869,[1]FloodArchive!$A$2:$P$6000,13,FALSE)</f>
        <v>Heavy rain</v>
      </c>
      <c r="K3869" s="26">
        <f>VLOOKUP(A3869,[1]FloodArchive!$A$2:$P$6003,14,FALSE)</f>
        <v>1</v>
      </c>
      <c r="L3869" s="23">
        <f>VLOOKUP(A3869,[1]FloodArchive!$A$2:$P$6000,7,FALSE)</f>
        <v>54973.9</v>
      </c>
      <c r="M3869" s="27">
        <f t="shared" si="187"/>
        <v>5.3422165394342862</v>
      </c>
      <c r="N3869" s="23">
        <f>VLOOKUP(A3869,[1]FloodArchive!$A$2:$P$6000,5,FALSE)</f>
        <v>-87.138800000000003</v>
      </c>
      <c r="O3869" s="23">
        <f>VLOOKUP(A3869,[1]FloodArchive!$A$2:$P$6000,6,FALSE)</f>
        <v>37.191299999999998</v>
      </c>
      <c r="P3869" s="33"/>
    </row>
    <row r="3870" spans="1:16" ht="39.950000000000003" customHeight="1" x14ac:dyDescent="0.2">
      <c r="A3870" s="138">
        <f t="shared" si="188"/>
        <v>346</v>
      </c>
      <c r="B3870" s="21" t="str">
        <f>VLOOKUP(A3870,[1]FloodArchive!$A$2:$N$6000,3,FALSE)</f>
        <v>USSR</v>
      </c>
      <c r="C3870" s="22" t="s">
        <v>7119</v>
      </c>
      <c r="D3870" s="24">
        <f>VLOOKUP(A3870,[1]FloodArchive!$A$2:$P$6000,8,FALSE)</f>
        <v>32716</v>
      </c>
      <c r="E3870" s="24">
        <f>VLOOKUP(A3870,[1]FloodArchive!$A$2:$P$6000,9,FALSE)</f>
        <v>32727</v>
      </c>
      <c r="F3870" s="25">
        <f t="shared" si="186"/>
        <v>12</v>
      </c>
      <c r="G3870" s="23">
        <f>VLOOKUP(A3870,[1]FloodArchive!$A$2:$P$6000,11,FALSE)</f>
        <v>17</v>
      </c>
      <c r="H3870" s="23">
        <f>VLOOKUP(A3870,[1]FloodArchive!$A$2:$P$6000,12,FALSE)</f>
        <v>0</v>
      </c>
      <c r="I3870" s="36"/>
      <c r="J3870" s="23" t="str">
        <f>VLOOKUP(A3870,[1]FloodArchive!$A$2:$P$6000,13,FALSE)</f>
        <v>Heavy rain</v>
      </c>
      <c r="K3870" s="26">
        <f>VLOOKUP(A3870,[1]FloodArchive!$A$2:$P$6003,14,FALSE)</f>
        <v>2</v>
      </c>
      <c r="L3870" s="23">
        <f>VLOOKUP(A3870,[1]FloodArchive!$A$2:$P$6000,7,FALSE)</f>
        <v>22856.05</v>
      </c>
      <c r="M3870" s="27">
        <f t="shared" si="187"/>
        <v>5.7392124191519356</v>
      </c>
      <c r="N3870" s="23">
        <f>VLOOKUP(A3870,[1]FloodArchive!$A$2:$P$6000,5,FALSE)</f>
        <v>134.25399999999999</v>
      </c>
      <c r="O3870" s="23">
        <f>VLOOKUP(A3870,[1]FloodArchive!$A$2:$P$6000,6,FALSE)</f>
        <v>45.702599999999997</v>
      </c>
      <c r="P3870" s="33"/>
    </row>
    <row r="3871" spans="1:16" ht="39.950000000000003" customHeight="1" x14ac:dyDescent="0.2">
      <c r="A3871" s="138">
        <f t="shared" si="188"/>
        <v>345</v>
      </c>
      <c r="B3871" s="21" t="str">
        <f>VLOOKUP(A3871,[1]FloodArchive!$A$2:$N$6000,3,FALSE)</f>
        <v>Bangladesh</v>
      </c>
      <c r="C3871" s="22" t="s">
        <v>7120</v>
      </c>
      <c r="D3871" s="24">
        <f>VLOOKUP(A3871,[1]FloodArchive!$A$2:$P$6000,8,FALSE)</f>
        <v>32721</v>
      </c>
      <c r="E3871" s="24">
        <f>VLOOKUP(A3871,[1]FloodArchive!$A$2:$P$6000,9,FALSE)</f>
        <v>32727</v>
      </c>
      <c r="F3871" s="25">
        <f t="shared" si="186"/>
        <v>7</v>
      </c>
      <c r="G3871" s="23">
        <f>VLOOKUP(A3871,[1]FloodArchive!$A$2:$P$6000,11,FALSE)</f>
        <v>200</v>
      </c>
      <c r="H3871" s="23">
        <f>VLOOKUP(A3871,[1]FloodArchive!$A$2:$P$6000,12,FALSE)</f>
        <v>600000</v>
      </c>
      <c r="I3871" s="36"/>
      <c r="J3871" s="23" t="str">
        <f>VLOOKUP(A3871,[1]FloodArchive!$A$2:$P$6000,13,FALSE)</f>
        <v>Monsoonal rain</v>
      </c>
      <c r="K3871" s="26">
        <f>VLOOKUP(A3871,[1]FloodArchive!$A$2:$P$6003,14,FALSE)</f>
        <v>1</v>
      </c>
      <c r="L3871" s="23">
        <f>VLOOKUP(A3871,[1]FloodArchive!$A$2:$P$6000,7,FALSE)</f>
        <v>9525.39</v>
      </c>
      <c r="M3871" s="27">
        <f t="shared" si="187"/>
        <v>4.8239808061341467</v>
      </c>
      <c r="N3871" s="23">
        <f>VLOOKUP(A3871,[1]FloodArchive!$A$2:$P$6000,5,FALSE)</f>
        <v>91.569800000000001</v>
      </c>
      <c r="O3871" s="23">
        <f>VLOOKUP(A3871,[1]FloodArchive!$A$2:$P$6000,6,FALSE)</f>
        <v>24.620799999999999</v>
      </c>
      <c r="P3871" s="33" t="s">
        <v>6249</v>
      </c>
    </row>
    <row r="3872" spans="1:16" ht="39.950000000000003" customHeight="1" x14ac:dyDescent="0.2">
      <c r="A3872" s="138">
        <f t="shared" si="188"/>
        <v>344</v>
      </c>
      <c r="B3872" s="21" t="str">
        <f>VLOOKUP(A3872,[1]FloodArchive!$A$2:$N$6000,3,FALSE)</f>
        <v>Namibia</v>
      </c>
      <c r="C3872" s="22">
        <v>0</v>
      </c>
      <c r="D3872" s="24">
        <f>VLOOKUP(A3872,[1]FloodArchive!$A$2:$P$6000,8,FALSE)</f>
        <v>32720</v>
      </c>
      <c r="E3872" s="24">
        <f>VLOOKUP(A3872,[1]FloodArchive!$A$2:$P$6000,9,FALSE)</f>
        <v>32723</v>
      </c>
      <c r="F3872" s="25">
        <f t="shared" si="186"/>
        <v>4</v>
      </c>
      <c r="G3872" s="23">
        <f>VLOOKUP(A3872,[1]FloodArchive!$A$2:$P$6000,11,FALSE)</f>
        <v>2</v>
      </c>
      <c r="H3872" s="23">
        <f>VLOOKUP(A3872,[1]FloodArchive!$A$2:$P$6000,12,FALSE)</f>
        <v>0</v>
      </c>
      <c r="I3872" s="36"/>
      <c r="J3872" s="23" t="str">
        <f>VLOOKUP(A3872,[1]FloodArchive!$A$2:$P$6000,13,FALSE)</f>
        <v>Heavy rain</v>
      </c>
      <c r="K3872" s="26">
        <f>VLOOKUP(A3872,[1]FloodArchive!$A$2:$P$6003,14,FALSE)</f>
        <v>1</v>
      </c>
      <c r="L3872" s="23">
        <f>VLOOKUP(A3872,[1]FloodArchive!$A$2:$P$6000,7,FALSE)</f>
        <v>117989.21</v>
      </c>
      <c r="M3872" s="27">
        <f t="shared" si="187"/>
        <v>5.6739022846364602</v>
      </c>
      <c r="N3872" s="23">
        <f>VLOOKUP(A3872,[1]FloodArchive!$A$2:$P$6000,5,FALSE)</f>
        <v>17.437899999999999</v>
      </c>
      <c r="O3872" s="23">
        <f>VLOOKUP(A3872,[1]FloodArchive!$A$2:$P$6000,6,FALSE)</f>
        <v>-26.939699999999998</v>
      </c>
      <c r="P3872" s="33" t="s">
        <v>7121</v>
      </c>
    </row>
    <row r="3873" spans="1:16" ht="39.950000000000003" customHeight="1" x14ac:dyDescent="0.2">
      <c r="A3873" s="138">
        <f t="shared" si="188"/>
        <v>343</v>
      </c>
      <c r="B3873" s="21" t="str">
        <f>VLOOKUP(A3873,[1]FloodArchive!$A$2:$N$6000,3,FALSE)</f>
        <v>Vietnam</v>
      </c>
      <c r="C3873" s="22" t="s">
        <v>7122</v>
      </c>
      <c r="D3873" s="24">
        <f>VLOOKUP(A3873,[1]FloodArchive!$A$2:$P$6000,8,FALSE)</f>
        <v>32714</v>
      </c>
      <c r="E3873" s="24">
        <f>VLOOKUP(A3873,[1]FloodArchive!$A$2:$P$6000,9,FALSE)</f>
        <v>32720</v>
      </c>
      <c r="F3873" s="25">
        <f t="shared" si="186"/>
        <v>7</v>
      </c>
      <c r="G3873" s="23">
        <f>VLOOKUP(A3873,[1]FloodArchive!$A$2:$P$6000,11,FALSE)</f>
        <v>102</v>
      </c>
      <c r="H3873" s="23">
        <f>VLOOKUP(A3873,[1]FloodArchive!$A$2:$P$6000,12,FALSE)</f>
        <v>369200</v>
      </c>
      <c r="I3873" s="36"/>
      <c r="J3873" s="23" t="str">
        <f>VLOOKUP(A3873,[1]FloodArchive!$A$2:$P$6000,13,FALSE)</f>
        <v>Tropical cyclone</v>
      </c>
      <c r="K3873" s="26">
        <f>VLOOKUP(A3873,[1]FloodArchive!$A$2:$P$6003,14,FALSE)</f>
        <v>1</v>
      </c>
      <c r="L3873" s="23">
        <f>VLOOKUP(A3873,[1]FloodArchive!$A$2:$P$6000,7,FALSE)</f>
        <v>10734.12</v>
      </c>
      <c r="M3873" s="27">
        <f t="shared" si="187"/>
        <v>4.8758644861028291</v>
      </c>
      <c r="N3873" s="23">
        <f>VLOOKUP(A3873,[1]FloodArchive!$A$2:$P$6000,5,FALSE)</f>
        <v>105.256</v>
      </c>
      <c r="O3873" s="23">
        <f>VLOOKUP(A3873,[1]FloodArchive!$A$2:$P$6000,6,FALSE)</f>
        <v>19.952000000000002</v>
      </c>
      <c r="P3873" s="33"/>
    </row>
    <row r="3874" spans="1:16" ht="39.950000000000003" customHeight="1" x14ac:dyDescent="0.2">
      <c r="A3874" s="138">
        <f t="shared" si="188"/>
        <v>342</v>
      </c>
      <c r="B3874" s="21" t="str">
        <f>VLOOKUP(A3874,[1]FloodArchive!$A$2:$N$6000,3,FALSE)</f>
        <v>Indonesia</v>
      </c>
      <c r="C3874" s="22" t="s">
        <v>387</v>
      </c>
      <c r="D3874" s="24">
        <f>VLOOKUP(A3874,[1]FloodArchive!$A$2:$P$6000,8,FALSE)</f>
        <v>32720</v>
      </c>
      <c r="E3874" s="24">
        <f>VLOOKUP(A3874,[1]FloodArchive!$A$2:$P$6000,9,FALSE)</f>
        <v>32722</v>
      </c>
      <c r="F3874" s="25">
        <f t="shared" si="186"/>
        <v>3</v>
      </c>
      <c r="G3874" s="23">
        <f>VLOOKUP(A3874,[1]FloodArchive!$A$2:$P$6000,11,FALSE)</f>
        <v>8</v>
      </c>
      <c r="H3874" s="23">
        <f>VLOOKUP(A3874,[1]FloodArchive!$A$2:$P$6000,12,FALSE)</f>
        <v>0</v>
      </c>
      <c r="I3874" s="36"/>
      <c r="J3874" s="23" t="str">
        <f>VLOOKUP(A3874,[1]FloodArchive!$A$2:$P$6000,13,FALSE)</f>
        <v>Heavy rain</v>
      </c>
      <c r="K3874" s="26">
        <f>VLOOKUP(A3874,[1]FloodArchive!$A$2:$P$6003,14,FALSE)</f>
        <v>1</v>
      </c>
      <c r="L3874" s="23">
        <f>VLOOKUP(A3874,[1]FloodArchive!$A$2:$P$6000,7,FALSE)</f>
        <v>3532.47</v>
      </c>
      <c r="M3874" s="27">
        <f t="shared" si="187"/>
        <v>4.0251997369487427</v>
      </c>
      <c r="N3874" s="23">
        <f>VLOOKUP(A3874,[1]FloodArchive!$A$2:$P$6000,5,FALSE)</f>
        <v>106.96899999999999</v>
      </c>
      <c r="O3874" s="23">
        <f>VLOOKUP(A3874,[1]FloodArchive!$A$2:$P$6000,6,FALSE)</f>
        <v>-6.1835599999999999</v>
      </c>
      <c r="P3874" s="33" t="s">
        <v>7123</v>
      </c>
    </row>
    <row r="3875" spans="1:16" ht="39.950000000000003" customHeight="1" x14ac:dyDescent="0.2">
      <c r="A3875" s="138">
        <f t="shared" si="188"/>
        <v>341</v>
      </c>
      <c r="B3875" s="21" t="str">
        <f>VLOOKUP(A3875,[1]FloodArchive!$A$2:$N$6000,3,FALSE)</f>
        <v>Fiji</v>
      </c>
      <c r="C3875" s="22" t="s">
        <v>1237</v>
      </c>
      <c r="D3875" s="24">
        <f>VLOOKUP(A3875,[1]FloodArchive!$A$2:$P$6000,8,FALSE)</f>
        <v>32718</v>
      </c>
      <c r="E3875" s="24">
        <f>VLOOKUP(A3875,[1]FloodArchive!$A$2:$P$6000,9,FALSE)</f>
        <v>32722</v>
      </c>
      <c r="F3875" s="25">
        <f t="shared" si="186"/>
        <v>5</v>
      </c>
      <c r="G3875" s="23">
        <f>VLOOKUP(A3875,[1]FloodArchive!$A$2:$P$6000,11,FALSE)</f>
        <v>15</v>
      </c>
      <c r="H3875" s="23">
        <f>VLOOKUP(A3875,[1]FloodArchive!$A$2:$P$6000,12,FALSE)</f>
        <v>0</v>
      </c>
      <c r="I3875" s="36">
        <v>640000000</v>
      </c>
      <c r="J3875" s="23" t="str">
        <f>VLOOKUP(A3875,[1]FloodArchive!$A$2:$P$6000,13,FALSE)</f>
        <v>Heavy rain</v>
      </c>
      <c r="K3875" s="26">
        <f>VLOOKUP(A3875,[1]FloodArchive!$A$2:$P$6003,14,FALSE)</f>
        <v>1</v>
      </c>
      <c r="L3875" s="23">
        <f>VLOOKUP(A3875,[1]FloodArchive!$A$2:$P$6000,7,FALSE)</f>
        <v>5952.09</v>
      </c>
      <c r="M3875" s="27">
        <f t="shared" si="187"/>
        <v>4.4736394937770436</v>
      </c>
      <c r="N3875" s="23">
        <f>VLOOKUP(A3875,[1]FloodArchive!$A$2:$P$6000,5,FALSE)</f>
        <v>178.083</v>
      </c>
      <c r="O3875" s="23">
        <f>VLOOKUP(A3875,[1]FloodArchive!$A$2:$P$6000,6,FALSE)</f>
        <v>-17.956800000000001</v>
      </c>
      <c r="P3875" s="33" t="s">
        <v>7124</v>
      </c>
    </row>
    <row r="3876" spans="1:16" ht="39.950000000000003" customHeight="1" x14ac:dyDescent="0.2">
      <c r="A3876" s="138">
        <f t="shared" si="188"/>
        <v>340</v>
      </c>
      <c r="B3876" s="21" t="str">
        <f>VLOOKUP(A3876,[1]FloodArchive!$A$2:$N$6000,3,FALSE)</f>
        <v>South Korea</v>
      </c>
      <c r="C3876" s="22" t="s">
        <v>7125</v>
      </c>
      <c r="D3876" s="24">
        <f>VLOOKUP(A3876,[1]FloodArchive!$A$2:$P$6000,8,FALSE)</f>
        <v>32717</v>
      </c>
      <c r="E3876" s="24">
        <f>VLOOKUP(A3876,[1]FloodArchive!$A$2:$P$6000,9,FALSE)</f>
        <v>32720</v>
      </c>
      <c r="F3876" s="25">
        <f t="shared" si="186"/>
        <v>4</v>
      </c>
      <c r="G3876" s="23">
        <f>VLOOKUP(A3876,[1]FloodArchive!$A$2:$P$6000,11,FALSE)</f>
        <v>21</v>
      </c>
      <c r="H3876" s="23">
        <f>VLOOKUP(A3876,[1]FloodArchive!$A$2:$P$6000,12,FALSE)</f>
        <v>40000</v>
      </c>
      <c r="I3876" s="36"/>
      <c r="J3876" s="23" t="str">
        <f>VLOOKUP(A3876,[1]FloodArchive!$A$2:$P$6000,13,FALSE)</f>
        <v>Tropical cyclone</v>
      </c>
      <c r="K3876" s="26">
        <f>VLOOKUP(A3876,[1]FloodArchive!$A$2:$P$6003,14,FALSE)</f>
        <v>1</v>
      </c>
      <c r="L3876" s="23">
        <f>VLOOKUP(A3876,[1]FloodArchive!$A$2:$P$6000,7,FALSE)</f>
        <v>1067.67</v>
      </c>
      <c r="M3876" s="27">
        <f t="shared" si="187"/>
        <v>3.6304970311691056</v>
      </c>
      <c r="N3876" s="23">
        <f>VLOOKUP(A3876,[1]FloodArchive!$A$2:$P$6000,5,FALSE)</f>
        <v>128.994</v>
      </c>
      <c r="O3876" s="23">
        <f>VLOOKUP(A3876,[1]FloodArchive!$A$2:$P$6000,6,FALSE)</f>
        <v>35.244900000000001</v>
      </c>
      <c r="P3876" s="33" t="s">
        <v>5125</v>
      </c>
    </row>
    <row r="3877" spans="1:16" ht="39.950000000000003" customHeight="1" x14ac:dyDescent="0.2">
      <c r="A3877" s="138">
        <f t="shared" si="188"/>
        <v>339</v>
      </c>
      <c r="B3877" s="21" t="str">
        <f>VLOOKUP(A3877,[1]FloodArchive!$A$2:$N$6000,3,FALSE)</f>
        <v>China</v>
      </c>
      <c r="C3877" s="22" t="s">
        <v>7126</v>
      </c>
      <c r="D3877" s="24">
        <f>VLOOKUP(A3877,[1]FloodArchive!$A$2:$P$6000,8,FALSE)</f>
        <v>32709</v>
      </c>
      <c r="E3877" s="24">
        <f>VLOOKUP(A3877,[1]FloodArchive!$A$2:$P$6000,9,FALSE)</f>
        <v>32718</v>
      </c>
      <c r="F3877" s="25">
        <f t="shared" si="186"/>
        <v>10</v>
      </c>
      <c r="G3877" s="23">
        <f>VLOOKUP(A3877,[1]FloodArchive!$A$2:$P$6000,11,FALSE)</f>
        <v>104</v>
      </c>
      <c r="H3877" s="23">
        <f>VLOOKUP(A3877,[1]FloodArchive!$A$2:$P$6000,12,FALSE)</f>
        <v>20000</v>
      </c>
      <c r="I3877" s="36"/>
      <c r="J3877" s="23" t="str">
        <f>VLOOKUP(A3877,[1]FloodArchive!$A$2:$P$6000,13,FALSE)</f>
        <v>Tropical cyclone</v>
      </c>
      <c r="K3877" s="26">
        <f>VLOOKUP(A3877,[1]FloodArchive!$A$2:$P$6003,14,FALSE)</f>
        <v>1</v>
      </c>
      <c r="L3877" s="23">
        <f>VLOOKUP(A3877,[1]FloodArchive!$A$2:$P$6000,7,FALSE)</f>
        <v>215082.72</v>
      </c>
      <c r="M3877" s="27">
        <f t="shared" si="187"/>
        <v>6.3326055200569007</v>
      </c>
      <c r="N3877" s="23">
        <f>VLOOKUP(A3877,[1]FloodArchive!$A$2:$P$6000,5,FALSE)</f>
        <v>119.575</v>
      </c>
      <c r="O3877" s="23">
        <f>VLOOKUP(A3877,[1]FloodArchive!$A$2:$P$6000,6,FALSE)</f>
        <v>27.348700000000001</v>
      </c>
      <c r="P3877" s="33"/>
    </row>
    <row r="3878" spans="1:16" ht="39.950000000000003" customHeight="1" x14ac:dyDescent="0.2">
      <c r="A3878" s="138">
        <f t="shared" si="188"/>
        <v>338</v>
      </c>
      <c r="B3878" s="21" t="str">
        <f>VLOOKUP(A3878,[1]FloodArchive!$A$2:$N$6000,3,FALSE)</f>
        <v>Sri Lanka</v>
      </c>
      <c r="C3878" s="22" t="s">
        <v>7127</v>
      </c>
      <c r="D3878" s="24">
        <f>VLOOKUP(A3878,[1]FloodArchive!$A$2:$P$6000,8,FALSE)</f>
        <v>32716</v>
      </c>
      <c r="E3878" s="24">
        <f>VLOOKUP(A3878,[1]FloodArchive!$A$2:$P$6000,9,FALSE)</f>
        <v>32720</v>
      </c>
      <c r="F3878" s="25">
        <f t="shared" si="186"/>
        <v>5</v>
      </c>
      <c r="G3878" s="23">
        <f>VLOOKUP(A3878,[1]FloodArchive!$A$2:$P$6000,11,FALSE)</f>
        <v>160</v>
      </c>
      <c r="H3878" s="23">
        <f>VLOOKUP(A3878,[1]FloodArchive!$A$2:$P$6000,12,FALSE)</f>
        <v>0</v>
      </c>
      <c r="I3878" s="36">
        <v>25000000</v>
      </c>
      <c r="J3878" s="23" t="str">
        <f>VLOOKUP(A3878,[1]FloodArchive!$A$2:$P$6000,13,FALSE)</f>
        <v>Monsoonal rain</v>
      </c>
      <c r="K3878" s="26">
        <f>VLOOKUP(A3878,[1]FloodArchive!$A$2:$P$6003,14,FALSE)</f>
        <v>1</v>
      </c>
      <c r="L3878" s="23">
        <f>VLOOKUP(A3878,[1]FloodArchive!$A$2:$P$6000,7,FALSE)</f>
        <v>8033.38</v>
      </c>
      <c r="M3878" s="27">
        <f t="shared" si="187"/>
        <v>4.6038683150564061</v>
      </c>
      <c r="N3878" s="23">
        <f>VLOOKUP(A3878,[1]FloodArchive!$A$2:$P$6000,5,FALSE)</f>
        <v>81.323099999999997</v>
      </c>
      <c r="O3878" s="23">
        <f>VLOOKUP(A3878,[1]FloodArchive!$A$2:$P$6000,6,FALSE)</f>
        <v>7.7159700000000004</v>
      </c>
      <c r="P3878" s="33"/>
    </row>
    <row r="3879" spans="1:16" ht="39.950000000000003" customHeight="1" x14ac:dyDescent="0.2">
      <c r="A3879" s="138">
        <f t="shared" si="188"/>
        <v>337</v>
      </c>
      <c r="B3879" s="21" t="str">
        <f>VLOOKUP(A3879,[1]FloodArchive!$A$2:$N$6000,3,FALSE)</f>
        <v>Taiwan</v>
      </c>
      <c r="C3879" s="22" t="s">
        <v>7128</v>
      </c>
      <c r="D3879" s="24">
        <f>VLOOKUP(A3879,[1]FloodArchive!$A$2:$P$6000,8,FALSE)</f>
        <v>32715</v>
      </c>
      <c r="E3879" s="24">
        <f>VLOOKUP(A3879,[1]FloodArchive!$A$2:$P$6000,9,FALSE)</f>
        <v>32719</v>
      </c>
      <c r="F3879" s="25">
        <f t="shared" si="186"/>
        <v>5</v>
      </c>
      <c r="G3879" s="23">
        <f>VLOOKUP(A3879,[1]FloodArchive!$A$2:$P$6000,11,FALSE)</f>
        <v>16</v>
      </c>
      <c r="H3879" s="23">
        <f>VLOOKUP(A3879,[1]FloodArchive!$A$2:$P$6000,12,FALSE)</f>
        <v>152</v>
      </c>
      <c r="I3879" s="36">
        <v>47320000</v>
      </c>
      <c r="J3879" s="23" t="str">
        <f>VLOOKUP(A3879,[1]FloodArchive!$A$2:$P$6000,13,FALSE)</f>
        <v>Heavy rain</v>
      </c>
      <c r="K3879" s="26">
        <f>VLOOKUP(A3879,[1]FloodArchive!$A$2:$P$6003,14,FALSE)</f>
        <v>1</v>
      </c>
      <c r="L3879" s="23">
        <f>VLOOKUP(A3879,[1]FloodArchive!$A$2:$P$6000,7,FALSE)</f>
        <v>15551.63</v>
      </c>
      <c r="M3879" s="27">
        <f t="shared" si="187"/>
        <v>4.8907459194291603</v>
      </c>
      <c r="N3879" s="23">
        <f>VLOOKUP(A3879,[1]FloodArchive!$A$2:$P$6000,5,FALSE)</f>
        <v>120.51300000000001</v>
      </c>
      <c r="O3879" s="23">
        <f>VLOOKUP(A3879,[1]FloodArchive!$A$2:$P$6000,6,FALSE)</f>
        <v>23.890499999999999</v>
      </c>
      <c r="P3879" s="33" t="s">
        <v>7129</v>
      </c>
    </row>
    <row r="3880" spans="1:16" ht="39.950000000000003" customHeight="1" x14ac:dyDescent="0.2">
      <c r="A3880" s="138">
        <f t="shared" si="188"/>
        <v>336</v>
      </c>
      <c r="B3880" s="21" t="str">
        <f>VLOOKUP(A3880,[1]FloodArchive!$A$2:$N$6000,3,FALSE)</f>
        <v>China</v>
      </c>
      <c r="C3880" s="22" t="s">
        <v>7130</v>
      </c>
      <c r="D3880" s="24">
        <f>VLOOKUP(A3880,[1]FloodArchive!$A$2:$P$6000,8,FALSE)</f>
        <v>32716</v>
      </c>
      <c r="E3880" s="24">
        <f>VLOOKUP(A3880,[1]FloodArchive!$A$2:$P$6000,9,FALSE)</f>
        <v>32771</v>
      </c>
      <c r="F3880" s="25">
        <f t="shared" si="186"/>
        <v>56</v>
      </c>
      <c r="G3880" s="23">
        <f>VLOOKUP(A3880,[1]FloodArchive!$A$2:$P$6000,11,FALSE)</f>
        <v>3000</v>
      </c>
      <c r="H3880" s="23">
        <f>VLOOKUP(A3880,[1]FloodArchive!$A$2:$P$6000,12,FALSE)</f>
        <v>0</v>
      </c>
      <c r="I3880" s="36"/>
      <c r="J3880" s="23" t="str">
        <f>VLOOKUP(A3880,[1]FloodArchive!$A$2:$P$6000,13,FALSE)</f>
        <v>Heavy rain</v>
      </c>
      <c r="K3880" s="26">
        <f>VLOOKUP(A3880,[1]FloodArchive!$A$2:$P$6003,14,FALSE)</f>
        <v>1</v>
      </c>
      <c r="L3880" s="23">
        <f>VLOOKUP(A3880,[1]FloodArchive!$A$2:$P$6000,7,FALSE)</f>
        <v>70236.67</v>
      </c>
      <c r="M3880" s="27">
        <f t="shared" si="187"/>
        <v>6.5947519399995311</v>
      </c>
      <c r="N3880" s="23">
        <f>VLOOKUP(A3880,[1]FloodArchive!$A$2:$P$6000,5,FALSE)</f>
        <v>107.277</v>
      </c>
      <c r="O3880" s="23">
        <f>VLOOKUP(A3880,[1]FloodArchive!$A$2:$P$6000,6,FALSE)</f>
        <v>30.279800000000002</v>
      </c>
      <c r="P3880" s="33" t="s">
        <v>7131</v>
      </c>
    </row>
    <row r="3881" spans="1:16" ht="39.950000000000003" customHeight="1" x14ac:dyDescent="0.2">
      <c r="A3881" s="138">
        <f t="shared" si="188"/>
        <v>335</v>
      </c>
      <c r="B3881" s="21" t="str">
        <f>VLOOKUP(A3881,[1]FloodArchive!$A$2:$N$6000,3,FALSE)</f>
        <v>Nepal</v>
      </c>
      <c r="C3881" s="22">
        <v>0</v>
      </c>
      <c r="D3881" s="24">
        <f>VLOOKUP(A3881,[1]FloodArchive!$A$2:$P$6000,8,FALSE)</f>
        <v>32711</v>
      </c>
      <c r="E3881" s="24">
        <f>VLOOKUP(A3881,[1]FloodArchive!$A$2:$P$6000,9,FALSE)</f>
        <v>32716</v>
      </c>
      <c r="F3881" s="25">
        <f t="shared" si="186"/>
        <v>6</v>
      </c>
      <c r="G3881" s="23">
        <f>VLOOKUP(A3881,[1]FloodArchive!$A$2:$P$6000,11,FALSE)</f>
        <v>29</v>
      </c>
      <c r="H3881" s="23">
        <f>VLOOKUP(A3881,[1]FloodArchive!$A$2:$P$6000,12,FALSE)</f>
        <v>900</v>
      </c>
      <c r="I3881" s="36">
        <v>231000000</v>
      </c>
      <c r="J3881" s="23" t="str">
        <f>VLOOKUP(A3881,[1]FloodArchive!$A$2:$P$6000,13,FALSE)</f>
        <v>Heavy rain</v>
      </c>
      <c r="K3881" s="26">
        <f>VLOOKUP(A3881,[1]FloodArchive!$A$2:$P$6003,14,FALSE)</f>
        <v>1</v>
      </c>
      <c r="L3881" s="23">
        <f>VLOOKUP(A3881,[1]FloodArchive!$A$2:$P$6000,7,FALSE)</f>
        <v>91479.4</v>
      </c>
      <c r="M3881" s="27">
        <f t="shared" si="187"/>
        <v>5.7394745578537316</v>
      </c>
      <c r="N3881" s="23">
        <f>VLOOKUP(A3881,[1]FloodArchive!$A$2:$P$6000,5,FALSE)</f>
        <v>85.126099999999994</v>
      </c>
      <c r="O3881" s="23">
        <f>VLOOKUP(A3881,[1]FloodArchive!$A$2:$P$6000,6,FALSE)</f>
        <v>27.8004</v>
      </c>
      <c r="P3881" s="33"/>
    </row>
    <row r="3882" spans="1:16" ht="39.950000000000003" customHeight="1" x14ac:dyDescent="0.2">
      <c r="A3882" s="138">
        <f t="shared" si="188"/>
        <v>334</v>
      </c>
      <c r="B3882" s="21" t="str">
        <f>VLOOKUP(A3882,[1]FloodArchive!$A$2:$N$6000,3,FALSE)</f>
        <v>India</v>
      </c>
      <c r="C3882" s="22" t="s">
        <v>7132</v>
      </c>
      <c r="D3882" s="24">
        <f>VLOOKUP(A3882,[1]FloodArchive!$A$2:$P$6000,8,FALSE)</f>
        <v>32694</v>
      </c>
      <c r="E3882" s="24">
        <f>VLOOKUP(A3882,[1]FloodArchive!$A$2:$P$6000,9,FALSE)</f>
        <v>32730</v>
      </c>
      <c r="F3882" s="25">
        <f t="shared" si="186"/>
        <v>37</v>
      </c>
      <c r="G3882" s="23">
        <f>VLOOKUP(A3882,[1]FloodArchive!$A$2:$P$6000,11,FALSE)</f>
        <v>31</v>
      </c>
      <c r="H3882" s="23">
        <f>VLOOKUP(A3882,[1]FloodArchive!$A$2:$P$6000,12,FALSE)</f>
        <v>32000</v>
      </c>
      <c r="I3882" s="36">
        <v>896000</v>
      </c>
      <c r="J3882" s="23" t="str">
        <f>VLOOKUP(A3882,[1]FloodArchive!$A$2:$P$6000,13,FALSE)</f>
        <v>Monsoonal rain</v>
      </c>
      <c r="K3882" s="26">
        <f>VLOOKUP(A3882,[1]FloodArchive!$A$2:$P$6003,14,FALSE)</f>
        <v>2</v>
      </c>
      <c r="L3882" s="23">
        <f>VLOOKUP(A3882,[1]FloodArchive!$A$2:$P$6000,7,FALSE)</f>
        <v>112816.35</v>
      </c>
      <c r="M3882" s="27">
        <f t="shared" si="187"/>
        <v>6.921603764415674</v>
      </c>
      <c r="N3882" s="23">
        <f>VLOOKUP(A3882,[1]FloodArchive!$A$2:$P$6000,5,FALSE)</f>
        <v>92.829099999999997</v>
      </c>
      <c r="O3882" s="23">
        <f>VLOOKUP(A3882,[1]FloodArchive!$A$2:$P$6000,6,FALSE)</f>
        <v>24.867799999999999</v>
      </c>
      <c r="P3882" s="33" t="s">
        <v>7133</v>
      </c>
    </row>
    <row r="3883" spans="1:16" ht="39.950000000000003" customHeight="1" x14ac:dyDescent="0.2">
      <c r="A3883" s="138">
        <f t="shared" si="188"/>
        <v>333</v>
      </c>
      <c r="B3883" s="21" t="str">
        <f>VLOOKUP(A3883,[1]FloodArchive!$A$2:$N$6000,3,FALSE)</f>
        <v>South Korea</v>
      </c>
      <c r="C3883" s="22" t="s">
        <v>7134</v>
      </c>
      <c r="D3883" s="24">
        <f>VLOOKUP(A3883,[1]FloodArchive!$A$2:$P$6000,8,FALSE)</f>
        <v>32714</v>
      </c>
      <c r="E3883" s="24">
        <f>VLOOKUP(A3883,[1]FloodArchive!$A$2:$P$6000,9,FALSE)</f>
        <v>32718</v>
      </c>
      <c r="F3883" s="25">
        <f t="shared" ref="F3883:F3946" si="189">E3883-D3883+1</f>
        <v>5</v>
      </c>
      <c r="G3883" s="23">
        <f>VLOOKUP(A3883,[1]FloodArchive!$A$2:$P$6000,11,FALSE)</f>
        <v>131</v>
      </c>
      <c r="H3883" s="23">
        <f>VLOOKUP(A3883,[1]FloodArchive!$A$2:$P$6000,12,FALSE)</f>
        <v>1200000</v>
      </c>
      <c r="I3883" s="36"/>
      <c r="J3883" s="23" t="str">
        <f>VLOOKUP(A3883,[1]FloodArchive!$A$2:$P$6000,13,FALSE)</f>
        <v>Tropical cyclone</v>
      </c>
      <c r="K3883" s="26">
        <f>VLOOKUP(A3883,[1]FloodArchive!$A$2:$P$6003,14,FALSE)</f>
        <v>1</v>
      </c>
      <c r="L3883" s="23">
        <f>VLOOKUP(A3883,[1]FloodArchive!$A$2:$P$6000,7,FALSE)</f>
        <v>5881.9</v>
      </c>
      <c r="M3883" s="27">
        <f t="shared" si="187"/>
        <v>4.4684876409951064</v>
      </c>
      <c r="N3883" s="23">
        <f>VLOOKUP(A3883,[1]FloodArchive!$A$2:$P$6000,5,FALSE)</f>
        <v>127.23</v>
      </c>
      <c r="O3883" s="23">
        <f>VLOOKUP(A3883,[1]FloodArchive!$A$2:$P$6000,6,FALSE)</f>
        <v>37.505200000000002</v>
      </c>
      <c r="P3883" s="33" t="s">
        <v>5125</v>
      </c>
    </row>
    <row r="3884" spans="1:16" ht="39.950000000000003" customHeight="1" x14ac:dyDescent="0.2">
      <c r="A3884" s="138">
        <f t="shared" si="188"/>
        <v>332</v>
      </c>
      <c r="B3884" s="21" t="str">
        <f>VLOOKUP(A3884,[1]FloodArchive!$A$2:$N$6000,3,FALSE)</f>
        <v>Bangladesh</v>
      </c>
      <c r="C3884" s="22" t="s">
        <v>6287</v>
      </c>
      <c r="D3884" s="24">
        <f>VLOOKUP(A3884,[1]FloodArchive!$A$2:$P$6000,8,FALSE)</f>
        <v>32695</v>
      </c>
      <c r="E3884" s="24">
        <f>VLOOKUP(A3884,[1]FloodArchive!$A$2:$P$6000,9,FALSE)</f>
        <v>32712</v>
      </c>
      <c r="F3884" s="25">
        <f t="shared" si="189"/>
        <v>18</v>
      </c>
      <c r="G3884" s="23">
        <f>VLOOKUP(A3884,[1]FloodArchive!$A$2:$P$6000,11,FALSE)</f>
        <v>1</v>
      </c>
      <c r="H3884" s="23">
        <f>VLOOKUP(A3884,[1]FloodArchive!$A$2:$P$6000,12,FALSE)</f>
        <v>0</v>
      </c>
      <c r="I3884" s="36"/>
      <c r="J3884" s="23" t="str">
        <f>VLOOKUP(A3884,[1]FloodArchive!$A$2:$P$6000,13,FALSE)</f>
        <v>Heavy rain</v>
      </c>
      <c r="K3884" s="26">
        <f>VLOOKUP(A3884,[1]FloodArchive!$A$2:$P$6003,14,FALSE)</f>
        <v>1</v>
      </c>
      <c r="L3884" s="23">
        <f>VLOOKUP(A3884,[1]FloodArchive!$A$2:$P$6000,7,FALSE)</f>
        <v>4688.38</v>
      </c>
      <c r="M3884" s="27">
        <f t="shared" si="187"/>
        <v>4.9262953097376805</v>
      </c>
      <c r="N3884" s="23">
        <f>VLOOKUP(A3884,[1]FloodArchive!$A$2:$P$6000,5,FALSE)</f>
        <v>91.666200000000003</v>
      </c>
      <c r="O3884" s="23">
        <f>VLOOKUP(A3884,[1]FloodArchive!$A$2:$P$6000,6,FALSE)</f>
        <v>24.534500000000001</v>
      </c>
      <c r="P3884" s="33"/>
    </row>
    <row r="3885" spans="1:16" ht="39.950000000000003" customHeight="1" x14ac:dyDescent="0.2">
      <c r="A3885" s="138">
        <f t="shared" si="188"/>
        <v>331</v>
      </c>
      <c r="B3885" s="21" t="str">
        <f>VLOOKUP(A3885,[1]FloodArchive!$A$2:$N$6000,3,FALSE)</f>
        <v>China</v>
      </c>
      <c r="C3885" s="22" t="s">
        <v>7135</v>
      </c>
      <c r="D3885" s="24">
        <f>VLOOKUP(A3885,[1]FloodArchive!$A$2:$P$6000,8,FALSE)</f>
        <v>32707</v>
      </c>
      <c r="E3885" s="24">
        <f>VLOOKUP(A3885,[1]FloodArchive!$A$2:$P$6000,9,FALSE)</f>
        <v>32715</v>
      </c>
      <c r="F3885" s="25">
        <f t="shared" si="189"/>
        <v>9</v>
      </c>
      <c r="G3885" s="23">
        <f>VLOOKUP(A3885,[1]FloodArchive!$A$2:$P$6000,11,FALSE)</f>
        <v>63</v>
      </c>
      <c r="H3885" s="23">
        <f>VLOOKUP(A3885,[1]FloodArchive!$A$2:$P$6000,12,FALSE)</f>
        <v>0</v>
      </c>
      <c r="I3885" s="36">
        <v>54000000</v>
      </c>
      <c r="J3885" s="23" t="str">
        <f>VLOOKUP(A3885,[1]FloodArchive!$A$2:$P$6000,13,FALSE)</f>
        <v>Monsoonal rain</v>
      </c>
      <c r="K3885" s="26">
        <f>VLOOKUP(A3885,[1]FloodArchive!$A$2:$P$6003,14,FALSE)</f>
        <v>1</v>
      </c>
      <c r="L3885" s="23">
        <f>VLOOKUP(A3885,[1]FloodArchive!$A$2:$P$6000,7,FALSE)</f>
        <v>192272.12</v>
      </c>
      <c r="M3885" s="27">
        <f t="shared" si="187"/>
        <v>6.2381588243175887</v>
      </c>
      <c r="N3885" s="23">
        <f>VLOOKUP(A3885,[1]FloodArchive!$A$2:$P$6000,5,FALSE)</f>
        <v>126.474</v>
      </c>
      <c r="O3885" s="23">
        <f>VLOOKUP(A3885,[1]FloodArchive!$A$2:$P$6000,6,FALSE)</f>
        <v>43.558599999999998</v>
      </c>
      <c r="P3885" s="33" t="s">
        <v>7136</v>
      </c>
    </row>
    <row r="3886" spans="1:16" ht="39.950000000000003" customHeight="1" x14ac:dyDescent="0.2">
      <c r="A3886" s="138">
        <f t="shared" si="188"/>
        <v>330</v>
      </c>
      <c r="B3886" s="21" t="str">
        <f>VLOOKUP(A3886,[1]FloodArchive!$A$2:$N$6000,3,FALSE)</f>
        <v>India</v>
      </c>
      <c r="C3886" s="22" t="s">
        <v>7137</v>
      </c>
      <c r="D3886" s="24">
        <f>VLOOKUP(A3886,[1]FloodArchive!$A$2:$P$6000,8,FALSE)</f>
        <v>32711</v>
      </c>
      <c r="E3886" s="24">
        <f>VLOOKUP(A3886,[1]FloodArchive!$A$2:$P$6000,9,FALSE)</f>
        <v>32720</v>
      </c>
      <c r="F3886" s="25">
        <f t="shared" si="189"/>
        <v>10</v>
      </c>
      <c r="G3886" s="23">
        <f>VLOOKUP(A3886,[1]FloodArchive!$A$2:$P$6000,11,FALSE)</f>
        <v>780</v>
      </c>
      <c r="H3886" s="23">
        <f>VLOOKUP(A3886,[1]FloodArchive!$A$2:$P$6000,12,FALSE)</f>
        <v>0</v>
      </c>
      <c r="I3886" s="36"/>
      <c r="J3886" s="23" t="str">
        <f>VLOOKUP(A3886,[1]FloodArchive!$A$2:$P$6000,13,FALSE)</f>
        <v>Monsoonal rain</v>
      </c>
      <c r="K3886" s="26">
        <f>VLOOKUP(A3886,[1]FloodArchive!$A$2:$P$6003,14,FALSE)</f>
        <v>1</v>
      </c>
      <c r="L3886" s="23">
        <f>VLOOKUP(A3886,[1]FloodArchive!$A$2:$P$6000,7,FALSE)</f>
        <v>905209.24</v>
      </c>
      <c r="M3886" s="27">
        <f t="shared" si="187"/>
        <v>6.9567489784030307</v>
      </c>
      <c r="N3886" s="23">
        <f>VLOOKUP(A3886,[1]FloodArchive!$A$2:$P$6000,5,FALSE)</f>
        <v>76.473600000000005</v>
      </c>
      <c r="O3886" s="23">
        <f>VLOOKUP(A3886,[1]FloodArchive!$A$2:$P$6000,6,FALSE)</f>
        <v>15.1816</v>
      </c>
      <c r="P3886" s="33"/>
    </row>
    <row r="3887" spans="1:16" ht="39.950000000000003" customHeight="1" x14ac:dyDescent="0.2">
      <c r="A3887" s="138">
        <f t="shared" si="188"/>
        <v>329</v>
      </c>
      <c r="B3887" s="21" t="str">
        <f>VLOOKUP(A3887,[1]FloodArchive!$A$2:$N$6000,3,FALSE)</f>
        <v>China</v>
      </c>
      <c r="C3887" s="22" t="s">
        <v>7138</v>
      </c>
      <c r="D3887" s="24">
        <f>VLOOKUP(A3887,[1]FloodArchive!$A$2:$P$6000,8,FALSE)</f>
        <v>32710</v>
      </c>
      <c r="E3887" s="24">
        <f>VLOOKUP(A3887,[1]FloodArchive!$A$2:$P$6000,9,FALSE)</f>
        <v>32720</v>
      </c>
      <c r="F3887" s="25">
        <f t="shared" si="189"/>
        <v>11</v>
      </c>
      <c r="G3887" s="23">
        <f>VLOOKUP(A3887,[1]FloodArchive!$A$2:$P$6000,11,FALSE)</f>
        <v>24</v>
      </c>
      <c r="H3887" s="23">
        <f>VLOOKUP(A3887,[1]FloodArchive!$A$2:$P$6000,12,FALSE)</f>
        <v>16000</v>
      </c>
      <c r="I3887" s="36"/>
      <c r="J3887" s="23" t="str">
        <f>VLOOKUP(A3887,[1]FloodArchive!$A$2:$P$6000,13,FALSE)</f>
        <v>Heavy rain</v>
      </c>
      <c r="K3887" s="26">
        <f>VLOOKUP(A3887,[1]FloodArchive!$A$2:$P$6003,14,FALSE)</f>
        <v>1</v>
      </c>
      <c r="L3887" s="23">
        <f>VLOOKUP(A3887,[1]FloodArchive!$A$2:$P$6000,7,FALSE)</f>
        <v>12533.33</v>
      </c>
      <c r="M3887" s="27">
        <f t="shared" si="187"/>
        <v>5.1394591598623567</v>
      </c>
      <c r="N3887" s="23">
        <f>VLOOKUP(A3887,[1]FloodArchive!$A$2:$P$6000,5,FALSE)</f>
        <v>133.02799999999999</v>
      </c>
      <c r="O3887" s="23">
        <f>VLOOKUP(A3887,[1]FloodArchive!$A$2:$P$6000,6,FALSE)</f>
        <v>45.867899999999999</v>
      </c>
      <c r="P3887" s="33" t="s">
        <v>7139</v>
      </c>
    </row>
    <row r="3888" spans="1:16" ht="39.950000000000003" customHeight="1" x14ac:dyDescent="0.2">
      <c r="A3888" s="138">
        <f t="shared" si="188"/>
        <v>328</v>
      </c>
      <c r="B3888" s="21" t="str">
        <f>VLOOKUP(A3888,[1]FloodArchive!$A$2:$N$6000,3,FALSE)</f>
        <v>China</v>
      </c>
      <c r="C3888" s="22" t="s">
        <v>7140</v>
      </c>
      <c r="D3888" s="24">
        <f>VLOOKUP(A3888,[1]FloodArchive!$A$2:$P$6000,8,FALSE)</f>
        <v>32709</v>
      </c>
      <c r="E3888" s="24">
        <f>VLOOKUP(A3888,[1]FloodArchive!$A$2:$P$6000,9,FALSE)</f>
        <v>32714</v>
      </c>
      <c r="F3888" s="25">
        <f t="shared" si="189"/>
        <v>6</v>
      </c>
      <c r="G3888" s="23">
        <f>VLOOKUP(A3888,[1]FloodArchive!$A$2:$P$6000,11,FALSE)</f>
        <v>0</v>
      </c>
      <c r="H3888" s="23">
        <f>VLOOKUP(A3888,[1]FloodArchive!$A$2:$P$6000,12,FALSE)</f>
        <v>0</v>
      </c>
      <c r="I3888" s="36"/>
      <c r="J3888" s="23" t="str">
        <f>VLOOKUP(A3888,[1]FloodArchive!$A$2:$P$6000,13,FALSE)</f>
        <v>Tropical cyclone</v>
      </c>
      <c r="K3888" s="26">
        <f>VLOOKUP(A3888,[1]FloodArchive!$A$2:$P$6003,14,FALSE)</f>
        <v>1</v>
      </c>
      <c r="L3888" s="23">
        <f>VLOOKUP(A3888,[1]FloodArchive!$A$2:$P$6000,7,FALSE)</f>
        <v>85600.47</v>
      </c>
      <c r="M3888" s="27">
        <f t="shared" si="187"/>
        <v>5.710627399615074</v>
      </c>
      <c r="N3888" s="23">
        <f>VLOOKUP(A3888,[1]FloodArchive!$A$2:$P$6000,5,FALSE)</f>
        <v>120.795</v>
      </c>
      <c r="O3888" s="23">
        <f>VLOOKUP(A3888,[1]FloodArchive!$A$2:$P$6000,6,FALSE)</f>
        <v>31.077200000000001</v>
      </c>
      <c r="P3888" s="33" t="s">
        <v>7141</v>
      </c>
    </row>
    <row r="3889" spans="1:22" ht="39.950000000000003" customHeight="1" x14ac:dyDescent="0.2">
      <c r="A3889" s="138">
        <f t="shared" si="188"/>
        <v>327</v>
      </c>
      <c r="B3889" s="21" t="str">
        <f>VLOOKUP(A3889,[1]FloodArchive!$A$2:$N$6000,3,FALSE)</f>
        <v>China</v>
      </c>
      <c r="C3889" s="22" t="s">
        <v>7142</v>
      </c>
      <c r="D3889" s="24">
        <f>VLOOKUP(A3889,[1]FloodArchive!$A$2:$P$6000,8,FALSE)</f>
        <v>32708</v>
      </c>
      <c r="E3889" s="24">
        <f>VLOOKUP(A3889,[1]FloodArchive!$A$2:$P$6000,9,FALSE)</f>
        <v>32716</v>
      </c>
      <c r="F3889" s="25">
        <f t="shared" si="189"/>
        <v>9</v>
      </c>
      <c r="G3889" s="23">
        <f>VLOOKUP(A3889,[1]FloodArchive!$A$2:$P$6000,11,FALSE)</f>
        <v>3</v>
      </c>
      <c r="H3889" s="23">
        <f>VLOOKUP(A3889,[1]FloodArchive!$A$2:$P$6000,12,FALSE)</f>
        <v>0</v>
      </c>
      <c r="I3889" s="36">
        <v>30000000</v>
      </c>
      <c r="J3889" s="23" t="str">
        <f>VLOOKUP(A3889,[1]FloodArchive!$A$2:$P$6000,13,FALSE)</f>
        <v>Heavy rain</v>
      </c>
      <c r="K3889" s="26">
        <f>VLOOKUP(A3889,[1]FloodArchive!$A$2:$P$6003,14,FALSE)</f>
        <v>1</v>
      </c>
      <c r="L3889" s="23">
        <f>VLOOKUP(A3889,[1]FloodArchive!$A$2:$P$6000,7,FALSE)</f>
        <v>7716.69</v>
      </c>
      <c r="M3889" s="27">
        <f t="shared" ref="M3889:M3938" si="190">LOG(F3889*K3889*L3889)</f>
        <v>4.8416735632731065</v>
      </c>
      <c r="N3889" s="23">
        <f>VLOOKUP(A3889,[1]FloodArchive!$A$2:$P$6000,5,FALSE)</f>
        <v>116.92700000000001</v>
      </c>
      <c r="O3889" s="23">
        <f>VLOOKUP(A3889,[1]FloodArchive!$A$2:$P$6000,6,FALSE)</f>
        <v>32.397799999999997</v>
      </c>
      <c r="P3889" s="33" t="s">
        <v>7143</v>
      </c>
    </row>
    <row r="3890" spans="1:22" ht="39.950000000000003" customHeight="1" x14ac:dyDescent="0.2">
      <c r="A3890" s="138">
        <f t="shared" si="188"/>
        <v>326</v>
      </c>
      <c r="B3890" s="21" t="str">
        <f>VLOOKUP(A3890,[1]FloodArchive!$A$2:$N$6000,3,FALSE)</f>
        <v>China</v>
      </c>
      <c r="C3890" s="22" t="s">
        <v>7144</v>
      </c>
      <c r="D3890" s="24">
        <f>VLOOKUP(A3890,[1]FloodArchive!$A$2:$P$6000,8,FALSE)</f>
        <v>32705</v>
      </c>
      <c r="E3890" s="24">
        <f>VLOOKUP(A3890,[1]FloodArchive!$A$2:$P$6000,9,FALSE)</f>
        <v>32716</v>
      </c>
      <c r="F3890" s="25">
        <f t="shared" si="189"/>
        <v>12</v>
      </c>
      <c r="G3890" s="23">
        <f>VLOOKUP(A3890,[1]FloodArchive!$A$2:$P$6000,11,FALSE)</f>
        <v>107</v>
      </c>
      <c r="H3890" s="23">
        <f>VLOOKUP(A3890,[1]FloodArchive!$A$2:$P$6000,12,FALSE)</f>
        <v>1413</v>
      </c>
      <c r="I3890" s="36"/>
      <c r="J3890" s="23" t="str">
        <f>VLOOKUP(A3890,[1]FloodArchive!$A$2:$P$6000,13,FALSE)</f>
        <v>Heavy rain</v>
      </c>
      <c r="K3890" s="26">
        <f>VLOOKUP(A3890,[1]FloodArchive!$A$2:$P$6003,14,FALSE)</f>
        <v>1</v>
      </c>
      <c r="L3890" s="23">
        <f>VLOOKUP(A3890,[1]FloodArchive!$A$2:$P$6000,7,FALSE)</f>
        <v>8440.7000000000007</v>
      </c>
      <c r="M3890" s="27">
        <f t="shared" si="190"/>
        <v>5.0055597108641736</v>
      </c>
      <c r="N3890" s="23">
        <f>VLOOKUP(A3890,[1]FloodArchive!$A$2:$P$6000,5,FALSE)</f>
        <v>101.941</v>
      </c>
      <c r="O3890" s="23">
        <f>VLOOKUP(A3890,[1]FloodArchive!$A$2:$P$6000,6,FALSE)</f>
        <v>36.390999999999998</v>
      </c>
      <c r="P3890" s="33" t="s">
        <v>7145</v>
      </c>
    </row>
    <row r="3891" spans="1:22" ht="39.950000000000003" customHeight="1" x14ac:dyDescent="0.2">
      <c r="A3891" s="138">
        <f t="shared" si="188"/>
        <v>325</v>
      </c>
      <c r="B3891" s="21" t="str">
        <f>VLOOKUP(A3891,[1]FloodArchive!$A$2:$N$6000,3,FALSE)</f>
        <v>Philippines</v>
      </c>
      <c r="C3891" s="22" t="s">
        <v>7146</v>
      </c>
      <c r="D3891" s="24">
        <f>VLOOKUP(A3891,[1]FloodArchive!$A$2:$P$6000,8,FALSE)</f>
        <v>32705</v>
      </c>
      <c r="E3891" s="24">
        <f>VLOOKUP(A3891,[1]FloodArchive!$A$2:$P$6000,9,FALSE)</f>
        <v>32709</v>
      </c>
      <c r="F3891" s="25">
        <f t="shared" si="189"/>
        <v>5</v>
      </c>
      <c r="G3891" s="23">
        <f>VLOOKUP(A3891,[1]FloodArchive!$A$2:$P$6000,11,FALSE)</f>
        <v>26</v>
      </c>
      <c r="H3891" s="23">
        <f>VLOOKUP(A3891,[1]FloodArchive!$A$2:$P$6000,12,FALSE)</f>
        <v>186000</v>
      </c>
      <c r="I3891" s="36"/>
      <c r="J3891" s="23" t="str">
        <f>VLOOKUP(A3891,[1]FloodArchive!$A$2:$P$6000,13,FALSE)</f>
        <v>Tropical cyclone</v>
      </c>
      <c r="K3891" s="26">
        <f>VLOOKUP(A3891,[1]FloodArchive!$A$2:$P$6003,14,FALSE)</f>
        <v>1</v>
      </c>
      <c r="L3891" s="23">
        <f>VLOOKUP(A3891,[1]FloodArchive!$A$2:$P$6000,7,FALSE)</f>
        <v>46659.18</v>
      </c>
      <c r="M3891" s="27">
        <f t="shared" si="190"/>
        <v>5.3679071064618959</v>
      </c>
      <c r="N3891" s="23">
        <f>VLOOKUP(A3891,[1]FloodArchive!$A$2:$P$6000,5,FALSE)</f>
        <v>121.435</v>
      </c>
      <c r="O3891" s="23">
        <f>VLOOKUP(A3891,[1]FloodArchive!$A$2:$P$6000,6,FALSE)</f>
        <v>17.329499999999999</v>
      </c>
      <c r="P3891" s="33" t="s">
        <v>7147</v>
      </c>
    </row>
    <row r="3892" spans="1:22" ht="39.950000000000003" customHeight="1" x14ac:dyDescent="0.2">
      <c r="A3892" s="138">
        <f t="shared" si="188"/>
        <v>324</v>
      </c>
      <c r="B3892" s="21" t="str">
        <f>VLOOKUP(A3892,[1]FloodArchive!$A$2:$N$6000,3,FALSE)</f>
        <v>China</v>
      </c>
      <c r="C3892" s="22">
        <v>0</v>
      </c>
      <c r="D3892" s="24">
        <f>VLOOKUP(A3892,[1]FloodArchive!$A$2:$P$6000,8,FALSE)</f>
        <v>32699</v>
      </c>
      <c r="E3892" s="24">
        <f>VLOOKUP(A3892,[1]FloodArchive!$A$2:$P$6000,9,FALSE)</f>
        <v>32706</v>
      </c>
      <c r="F3892" s="25">
        <f t="shared" si="189"/>
        <v>8</v>
      </c>
      <c r="G3892" s="23">
        <f>VLOOKUP(A3892,[1]FloodArchive!$A$2:$P$6000,11,FALSE)</f>
        <v>50</v>
      </c>
      <c r="H3892" s="23">
        <f>VLOOKUP(A3892,[1]FloodArchive!$A$2:$P$6000,12,FALSE)</f>
        <v>48000</v>
      </c>
      <c r="I3892" s="36"/>
      <c r="J3892" s="23" t="str">
        <f>VLOOKUP(A3892,[1]FloodArchive!$A$2:$P$6000,13,FALSE)</f>
        <v>Heavy rain</v>
      </c>
      <c r="K3892" s="26">
        <f>VLOOKUP(A3892,[1]FloodArchive!$A$2:$P$6003,14,FALSE)</f>
        <v>1</v>
      </c>
      <c r="L3892" s="23">
        <f>VLOOKUP(A3892,[1]FloodArchive!$A$2:$P$6000,7,FALSE)</f>
        <v>207057.18</v>
      </c>
      <c r="M3892" s="27">
        <f t="shared" si="190"/>
        <v>6.2191802818656692</v>
      </c>
      <c r="N3892" s="23">
        <f>VLOOKUP(A3892,[1]FloodArchive!$A$2:$P$6000,5,FALSE)</f>
        <v>106.75700000000001</v>
      </c>
      <c r="O3892" s="23">
        <f>VLOOKUP(A3892,[1]FloodArchive!$A$2:$P$6000,6,FALSE)</f>
        <v>39.132899999999999</v>
      </c>
      <c r="P3892" s="33"/>
    </row>
    <row r="3893" spans="1:22" ht="39.950000000000003" customHeight="1" x14ac:dyDescent="0.2">
      <c r="A3893" s="138">
        <f t="shared" si="188"/>
        <v>323</v>
      </c>
      <c r="B3893" s="21" t="str">
        <f>VLOOKUP(A3893,[1]FloodArchive!$A$2:$N$6000,3,FALSE)</f>
        <v>Sri Lanka</v>
      </c>
      <c r="C3893" s="22" t="s">
        <v>7148</v>
      </c>
      <c r="D3893" s="24">
        <f>VLOOKUP(A3893,[1]FloodArchive!$A$2:$P$6000,8,FALSE)</f>
        <v>32700</v>
      </c>
      <c r="E3893" s="24">
        <f>VLOOKUP(A3893,[1]FloodArchive!$A$2:$P$6000,9,FALSE)</f>
        <v>32705</v>
      </c>
      <c r="F3893" s="25">
        <f t="shared" si="189"/>
        <v>6</v>
      </c>
      <c r="G3893" s="23">
        <f>VLOOKUP(A3893,[1]FloodArchive!$A$2:$P$6000,11,FALSE)</f>
        <v>14</v>
      </c>
      <c r="H3893" s="23">
        <f>VLOOKUP(A3893,[1]FloodArchive!$A$2:$P$6000,12,FALSE)</f>
        <v>20000</v>
      </c>
      <c r="I3893" s="36">
        <v>100000000</v>
      </c>
      <c r="J3893" s="23" t="str">
        <f>VLOOKUP(A3893,[1]FloodArchive!$A$2:$P$6000,13,FALSE)</f>
        <v>Heavy rain</v>
      </c>
      <c r="K3893" s="26">
        <f>VLOOKUP(A3893,[1]FloodArchive!$A$2:$P$6003,14,FALSE)</f>
        <v>1</v>
      </c>
      <c r="L3893" s="23">
        <f>VLOOKUP(A3893,[1]FloodArchive!$A$2:$P$6000,7,FALSE)</f>
        <v>4308.4399999999996</v>
      </c>
      <c r="M3893" s="27">
        <f t="shared" si="190"/>
        <v>4.4124712996554054</v>
      </c>
      <c r="N3893" s="23">
        <f>VLOOKUP(A3893,[1]FloodArchive!$A$2:$P$6000,5,FALSE)</f>
        <v>80.429400000000001</v>
      </c>
      <c r="O3893" s="23">
        <f>VLOOKUP(A3893,[1]FloodArchive!$A$2:$P$6000,6,FALSE)</f>
        <v>6.9144699999999997</v>
      </c>
      <c r="P3893" s="33"/>
    </row>
    <row r="3894" spans="1:22" ht="39.950000000000003" customHeight="1" x14ac:dyDescent="0.2">
      <c r="A3894" s="138">
        <f t="shared" si="188"/>
        <v>322</v>
      </c>
      <c r="B3894" s="21" t="str">
        <f>VLOOKUP(A3894,[1]FloodArchive!$A$2:$N$6000,3,FALSE)</f>
        <v>China</v>
      </c>
      <c r="C3894" s="22" t="s">
        <v>7149</v>
      </c>
      <c r="D3894" s="24">
        <f>VLOOKUP(A3894,[1]FloodArchive!$A$2:$P$6000,8,FALSE)</f>
        <v>32696</v>
      </c>
      <c r="E3894" s="24">
        <f>VLOOKUP(A3894,[1]FloodArchive!$A$2:$P$6000,9,FALSE)</f>
        <v>32709</v>
      </c>
      <c r="F3894" s="25">
        <f t="shared" si="189"/>
        <v>14</v>
      </c>
      <c r="G3894" s="23">
        <f>VLOOKUP(A3894,[1]FloodArchive!$A$2:$P$6000,11,FALSE)</f>
        <v>50</v>
      </c>
      <c r="H3894" s="23">
        <f>VLOOKUP(A3894,[1]FloodArchive!$A$2:$P$6000,12,FALSE)</f>
        <v>410000</v>
      </c>
      <c r="I3894" s="36"/>
      <c r="J3894" s="23" t="str">
        <f>VLOOKUP(A3894,[1]FloodArchive!$A$2:$P$6000,13,FALSE)</f>
        <v>Heavy rain</v>
      </c>
      <c r="K3894" s="26">
        <f>VLOOKUP(A3894,[1]FloodArchive!$A$2:$P$6003,14,FALSE)</f>
        <v>1</v>
      </c>
      <c r="L3894" s="23">
        <f>VLOOKUP(A3894,[1]FloodArchive!$A$2:$P$6000,7,FALSE)</f>
        <v>19169.5</v>
      </c>
      <c r="M3894" s="27">
        <f t="shared" si="190"/>
        <v>5.4287388209572986</v>
      </c>
      <c r="N3894" s="23">
        <f>VLOOKUP(A3894,[1]FloodArchive!$A$2:$P$6000,5,FALSE)</f>
        <v>108.437</v>
      </c>
      <c r="O3894" s="23">
        <f>VLOOKUP(A3894,[1]FloodArchive!$A$2:$P$6000,6,FALSE)</f>
        <v>23.250499999999999</v>
      </c>
      <c r="P3894" s="33"/>
    </row>
    <row r="3895" spans="1:22" s="65" customFormat="1" ht="39.950000000000003" customHeight="1" x14ac:dyDescent="0.25">
      <c r="A3895" s="138">
        <f t="shared" si="188"/>
        <v>321</v>
      </c>
      <c r="B3895" s="21" t="str">
        <f>VLOOKUP(A3895,[1]FloodArchive!$A$2:$N$6000,3,FALSE)</f>
        <v>China</v>
      </c>
      <c r="C3895" s="22" t="s">
        <v>5429</v>
      </c>
      <c r="D3895" s="24">
        <f>VLOOKUP(A3895,[1]FloodArchive!$A$2:$P$6000,8,FALSE)</f>
        <v>32700</v>
      </c>
      <c r="E3895" s="24">
        <f>VLOOKUP(A3895,[1]FloodArchive!$A$2:$P$6000,9,FALSE)</f>
        <v>32712</v>
      </c>
      <c r="F3895" s="25">
        <f t="shared" si="189"/>
        <v>13</v>
      </c>
      <c r="G3895" s="23">
        <f>VLOOKUP(A3895,[1]FloodArchive!$A$2:$P$6000,11,FALSE)</f>
        <v>814</v>
      </c>
      <c r="H3895" s="23">
        <f>VLOOKUP(A3895,[1]FloodArchive!$A$2:$P$6000,12,FALSE)</f>
        <v>0</v>
      </c>
      <c r="I3895" s="36"/>
      <c r="J3895" s="23" t="str">
        <f>VLOOKUP(A3895,[1]FloodArchive!$A$2:$P$6000,13,FALSE)</f>
        <v>Heavy rain</v>
      </c>
      <c r="K3895" s="26">
        <f>VLOOKUP(A3895,[1]FloodArchive!$A$2:$P$6003,14,FALSE)</f>
        <v>1</v>
      </c>
      <c r="L3895" s="23">
        <f>VLOOKUP(A3895,[1]FloodArchive!$A$2:$P$6000,7,FALSE)</f>
        <v>321489.7</v>
      </c>
      <c r="M3895" s="27">
        <f t="shared" si="190"/>
        <v>6.6211104157107155</v>
      </c>
      <c r="N3895" s="23">
        <f>VLOOKUP(A3895,[1]FloodArchive!$A$2:$P$6000,5,FALSE)</f>
        <v>104.28400000000001</v>
      </c>
      <c r="O3895" s="23">
        <f>VLOOKUP(A3895,[1]FloodArchive!$A$2:$P$6000,6,FALSE)</f>
        <v>30.7561</v>
      </c>
      <c r="P3895" s="33"/>
      <c r="Q3895" s="11"/>
      <c r="R3895"/>
      <c r="S3895"/>
      <c r="T3895"/>
      <c r="U3895"/>
      <c r="V3895"/>
    </row>
    <row r="3896" spans="1:22" ht="39.950000000000003" customHeight="1" x14ac:dyDescent="0.2">
      <c r="A3896" s="138">
        <f t="shared" si="188"/>
        <v>320</v>
      </c>
      <c r="B3896" s="21" t="str">
        <f>VLOOKUP(A3896,[1]FloodArchive!$A$2:$N$6000,3,FALSE)</f>
        <v>China</v>
      </c>
      <c r="C3896" s="22" t="s">
        <v>7019</v>
      </c>
      <c r="D3896" s="24">
        <f>VLOOKUP(A3896,[1]FloodArchive!$A$2:$P$6000,8,FALSE)</f>
        <v>32689</v>
      </c>
      <c r="E3896" s="24">
        <f>VLOOKUP(A3896,[1]FloodArchive!$A$2:$P$6000,9,FALSE)</f>
        <v>32709</v>
      </c>
      <c r="F3896" s="25">
        <f t="shared" si="189"/>
        <v>21</v>
      </c>
      <c r="G3896" s="23">
        <f>VLOOKUP(A3896,[1]FloodArchive!$A$2:$P$6000,11,FALSE)</f>
        <v>18</v>
      </c>
      <c r="H3896" s="23">
        <f>VLOOKUP(A3896,[1]FloodArchive!$A$2:$P$6000,12,FALSE)</f>
        <v>22400</v>
      </c>
      <c r="I3896" s="36">
        <v>16000000</v>
      </c>
      <c r="J3896" s="23" t="str">
        <f>VLOOKUP(A3896,[1]FloodArchive!$A$2:$P$6000,13,FALSE)</f>
        <v>Heavy rain</v>
      </c>
      <c r="K3896" s="26">
        <f>VLOOKUP(A3896,[1]FloodArchive!$A$2:$P$6003,14,FALSE)</f>
        <v>1</v>
      </c>
      <c r="L3896" s="23">
        <f>VLOOKUP(A3896,[1]FloodArchive!$A$2:$P$6000,7,FALSE)</f>
        <v>178424.68</v>
      </c>
      <c r="M3896" s="27">
        <f t="shared" si="190"/>
        <v>6.5736742212677823</v>
      </c>
      <c r="N3896" s="23">
        <f>VLOOKUP(A3896,[1]FloodArchive!$A$2:$P$6000,5,FALSE)</f>
        <v>111.727</v>
      </c>
      <c r="O3896" s="23">
        <f>VLOOKUP(A3896,[1]FloodArchive!$A$2:$P$6000,6,FALSE)</f>
        <v>27.509499999999999</v>
      </c>
      <c r="P3896" s="33" t="s">
        <v>5125</v>
      </c>
    </row>
    <row r="3897" spans="1:22" ht="39.950000000000003" customHeight="1" x14ac:dyDescent="0.2">
      <c r="A3897" s="138">
        <f t="shared" si="188"/>
        <v>319</v>
      </c>
      <c r="B3897" s="21" t="str">
        <f>VLOOKUP(A3897,[1]FloodArchive!$A$2:$N$6000,3,FALSE)</f>
        <v>China</v>
      </c>
      <c r="C3897" s="22" t="s">
        <v>1034</v>
      </c>
      <c r="D3897" s="24">
        <f>VLOOKUP(A3897,[1]FloodArchive!$A$2:$P$6000,8,FALSE)</f>
        <v>32695</v>
      </c>
      <c r="E3897" s="24">
        <f>VLOOKUP(A3897,[1]FloodArchive!$A$2:$P$6000,9,FALSE)</f>
        <v>32699</v>
      </c>
      <c r="F3897" s="25">
        <f t="shared" si="189"/>
        <v>5</v>
      </c>
      <c r="G3897" s="23">
        <f>VLOOKUP(A3897,[1]FloodArchive!$A$2:$P$6000,11,FALSE)</f>
        <v>1377</v>
      </c>
      <c r="H3897" s="23">
        <f>VLOOKUP(A3897,[1]FloodArchive!$A$2:$P$6000,12,FALSE)</f>
        <v>0</v>
      </c>
      <c r="I3897" s="36">
        <v>31250000</v>
      </c>
      <c r="J3897" s="23" t="str">
        <f>VLOOKUP(A3897,[1]FloodArchive!$A$2:$P$6000,13,FALSE)</f>
        <v>Heavy rain</v>
      </c>
      <c r="K3897" s="26">
        <f>VLOOKUP(A3897,[1]FloodArchive!$A$2:$P$6003,14,FALSE)</f>
        <v>1</v>
      </c>
      <c r="L3897" s="23">
        <f>VLOOKUP(A3897,[1]FloodArchive!$A$2:$P$6000,7,FALSE)</f>
        <v>1005.64</v>
      </c>
      <c r="M3897" s="27">
        <f t="shared" si="190"/>
        <v>3.7014125437094099</v>
      </c>
      <c r="N3897" s="23">
        <f>VLOOKUP(A3897,[1]FloodArchive!$A$2:$P$6000,5,FALSE)</f>
        <v>114.154</v>
      </c>
      <c r="O3897" s="23">
        <f>VLOOKUP(A3897,[1]FloodArchive!$A$2:$P$6000,6,FALSE)</f>
        <v>22.268000000000001</v>
      </c>
      <c r="P3897" s="33" t="s">
        <v>7150</v>
      </c>
    </row>
    <row r="3898" spans="1:22" ht="39.950000000000003" customHeight="1" x14ac:dyDescent="0.2">
      <c r="A3898" s="138">
        <f t="shared" si="188"/>
        <v>318</v>
      </c>
      <c r="B3898" s="21" t="str">
        <f>VLOOKUP(A3898,[1]FloodArchive!$A$2:$N$6000,3,FALSE)</f>
        <v>Brazil</v>
      </c>
      <c r="C3898" s="22" t="s">
        <v>7151</v>
      </c>
      <c r="D3898" s="24">
        <f>VLOOKUP(A3898,[1]FloodArchive!$A$2:$P$6000,8,FALSE)</f>
        <v>32716</v>
      </c>
      <c r="E3898" s="24">
        <f>VLOOKUP(A3898,[1]FloodArchive!$A$2:$P$6000,9,FALSE)</f>
        <v>32720</v>
      </c>
      <c r="F3898" s="25">
        <f t="shared" si="189"/>
        <v>5</v>
      </c>
      <c r="G3898" s="23">
        <f>VLOOKUP(A3898,[1]FloodArchive!$A$2:$P$6000,11,FALSE)</f>
        <v>36</v>
      </c>
      <c r="H3898" s="23">
        <f>VLOOKUP(A3898,[1]FloodArchive!$A$2:$P$6000,12,FALSE)</f>
        <v>45000</v>
      </c>
      <c r="I3898" s="36"/>
      <c r="J3898" s="23" t="str">
        <f>VLOOKUP(A3898,[1]FloodArchive!$A$2:$P$6000,13,FALSE)</f>
        <v>Heavy rain</v>
      </c>
      <c r="K3898" s="26">
        <f>VLOOKUP(A3898,[1]FloodArchive!$A$2:$P$6003,14,FALSE)</f>
        <v>1</v>
      </c>
      <c r="L3898" s="23">
        <f>VLOOKUP(A3898,[1]FloodArchive!$A$2:$P$6000,7,FALSE)</f>
        <v>179799.43</v>
      </c>
      <c r="M3898" s="27">
        <f t="shared" si="190"/>
        <v>5.9537583149354143</v>
      </c>
      <c r="N3898" s="23">
        <f>VLOOKUP(A3898,[1]FloodArchive!$A$2:$P$6000,5,FALSE)</f>
        <v>-53.494599999999998</v>
      </c>
      <c r="O3898" s="23">
        <f>VLOOKUP(A3898,[1]FloodArchive!$A$2:$P$6000,6,FALSE)</f>
        <v>-22.0228</v>
      </c>
      <c r="P3898" s="33" t="s">
        <v>7152</v>
      </c>
    </row>
    <row r="3899" spans="1:22" ht="39.950000000000003" customHeight="1" x14ac:dyDescent="0.2">
      <c r="A3899" s="138">
        <f t="shared" si="188"/>
        <v>317</v>
      </c>
      <c r="B3899" s="21" t="str">
        <f>VLOOKUP(A3899,[1]FloodArchive!$A$2:$N$6000,3,FALSE)</f>
        <v>China</v>
      </c>
      <c r="C3899" s="22" t="s">
        <v>7153</v>
      </c>
      <c r="D3899" s="24">
        <f>VLOOKUP(A3899,[1]FloodArchive!$A$2:$P$6000,8,FALSE)</f>
        <v>32692</v>
      </c>
      <c r="E3899" s="24">
        <f>VLOOKUP(A3899,[1]FloodArchive!$A$2:$P$6000,9,FALSE)</f>
        <v>32696</v>
      </c>
      <c r="F3899" s="25">
        <f t="shared" si="189"/>
        <v>5</v>
      </c>
      <c r="G3899" s="23">
        <f>VLOOKUP(A3899,[1]FloodArchive!$A$2:$P$6000,11,FALSE)</f>
        <v>38</v>
      </c>
      <c r="H3899" s="23">
        <f>VLOOKUP(A3899,[1]FloodArchive!$A$2:$P$6000,12,FALSE)</f>
        <v>30000</v>
      </c>
      <c r="I3899" s="36"/>
      <c r="J3899" s="23" t="str">
        <f>VLOOKUP(A3899,[1]FloodArchive!$A$2:$P$6000,13,FALSE)</f>
        <v>Heavy rain</v>
      </c>
      <c r="K3899" s="26">
        <f>VLOOKUP(A3899,[1]FloodArchive!$A$2:$P$6003,14,FALSE)</f>
        <v>1</v>
      </c>
      <c r="L3899" s="23">
        <f>VLOOKUP(A3899,[1]FloodArchive!$A$2:$P$6000,7,FALSE)</f>
        <v>4578.7</v>
      </c>
      <c r="M3899" s="27">
        <f t="shared" si="190"/>
        <v>4.3597121934822409</v>
      </c>
      <c r="N3899" s="23">
        <f>VLOOKUP(A3899,[1]FloodArchive!$A$2:$P$6000,5,FALSE)</f>
        <v>119.4</v>
      </c>
      <c r="O3899" s="23">
        <f>VLOOKUP(A3899,[1]FloodArchive!$A$2:$P$6000,6,FALSE)</f>
        <v>29.080100000000002</v>
      </c>
      <c r="P3899" s="33" t="s">
        <v>7154</v>
      </c>
    </row>
    <row r="3900" spans="1:22" ht="39.950000000000003" customHeight="1" x14ac:dyDescent="0.2">
      <c r="A3900" s="138">
        <f t="shared" si="188"/>
        <v>316</v>
      </c>
      <c r="B3900" s="21" t="str">
        <f>VLOOKUP(A3900,[1]FloodArchive!$A$2:$N$6000,3,FALSE)</f>
        <v>Bangladesh</v>
      </c>
      <c r="C3900" s="22" t="s">
        <v>7155</v>
      </c>
      <c r="D3900" s="24">
        <f>VLOOKUP(A3900,[1]FloodArchive!$A$2:$P$6000,8,FALSE)</f>
        <v>32692</v>
      </c>
      <c r="E3900" s="24">
        <f>VLOOKUP(A3900,[1]FloodArchive!$A$2:$P$6000,9,FALSE)</f>
        <v>32694</v>
      </c>
      <c r="F3900" s="25">
        <f t="shared" si="189"/>
        <v>3</v>
      </c>
      <c r="G3900" s="23">
        <f>VLOOKUP(A3900,[1]FloodArchive!$A$2:$P$6000,11,FALSE)</f>
        <v>2</v>
      </c>
      <c r="H3900" s="23">
        <f>VLOOKUP(A3900,[1]FloodArchive!$A$2:$P$6000,12,FALSE)</f>
        <v>20000</v>
      </c>
      <c r="I3900" s="36"/>
      <c r="J3900" s="23" t="str">
        <f>VLOOKUP(A3900,[1]FloodArchive!$A$2:$P$6000,13,FALSE)</f>
        <v>Monsoonal rain</v>
      </c>
      <c r="K3900" s="26">
        <f>VLOOKUP(A3900,[1]FloodArchive!$A$2:$P$6003,14,FALSE)</f>
        <v>1</v>
      </c>
      <c r="L3900" s="23">
        <f>VLOOKUP(A3900,[1]FloodArchive!$A$2:$P$6000,7,FALSE)</f>
        <v>33665.94</v>
      </c>
      <c r="M3900" s="27">
        <f t="shared" si="190"/>
        <v>5.0043119998005814</v>
      </c>
      <c r="N3900" s="23">
        <f>VLOOKUP(A3900,[1]FloodArchive!$A$2:$P$6000,5,FALSE)</f>
        <v>90.932599999999994</v>
      </c>
      <c r="O3900" s="23">
        <f>VLOOKUP(A3900,[1]FloodArchive!$A$2:$P$6000,6,FALSE)</f>
        <v>23.596699999999998</v>
      </c>
      <c r="P3900" s="33" t="s">
        <v>7156</v>
      </c>
    </row>
    <row r="3901" spans="1:22" ht="39.950000000000003" customHeight="1" x14ac:dyDescent="0.2">
      <c r="A3901" s="138">
        <f t="shared" si="188"/>
        <v>315</v>
      </c>
      <c r="B3901" s="21" t="str">
        <f>VLOOKUP(A3901,[1]FloodArchive!$A$2:$N$6000,3,FALSE)</f>
        <v>Venezuela</v>
      </c>
      <c r="C3901" s="22" t="s">
        <v>7157</v>
      </c>
      <c r="D3901" s="24">
        <f>VLOOKUP(A3901,[1]FloodArchive!$A$2:$P$6000,8,FALSE)</f>
        <v>32690</v>
      </c>
      <c r="E3901" s="24">
        <f>VLOOKUP(A3901,[1]FloodArchive!$A$2:$P$6000,9,FALSE)</f>
        <v>32699</v>
      </c>
      <c r="F3901" s="25">
        <f t="shared" si="189"/>
        <v>10</v>
      </c>
      <c r="G3901" s="23">
        <f>VLOOKUP(A3901,[1]FloodArchive!$A$2:$P$6000,11,FALSE)</f>
        <v>0</v>
      </c>
      <c r="H3901" s="23">
        <f>VLOOKUP(A3901,[1]FloodArchive!$A$2:$P$6000,12,FALSE)</f>
        <v>0</v>
      </c>
      <c r="I3901" s="36"/>
      <c r="J3901" s="23" t="str">
        <f>VLOOKUP(A3901,[1]FloodArchive!$A$2:$P$6000,13,FALSE)</f>
        <v>Heavy rain</v>
      </c>
      <c r="K3901" s="26">
        <f>VLOOKUP(A3901,[1]FloodArchive!$A$2:$P$6003,14,FALSE)</f>
        <v>1</v>
      </c>
      <c r="L3901" s="23">
        <f>VLOOKUP(A3901,[1]FloodArchive!$A$2:$P$6000,7,FALSE)</f>
        <v>1585.88</v>
      </c>
      <c r="M3901" s="27">
        <f t="shared" si="190"/>
        <v>4.2002703221306996</v>
      </c>
      <c r="N3901" s="23">
        <f>VLOOKUP(A3901,[1]FloodArchive!$A$2:$P$6000,5,FALSE)</f>
        <v>-66.522599999999997</v>
      </c>
      <c r="O3901" s="23">
        <f>VLOOKUP(A3901,[1]FloodArchive!$A$2:$P$6000,6,FALSE)</f>
        <v>10.514699999999999</v>
      </c>
      <c r="P3901" s="33"/>
    </row>
    <row r="3902" spans="1:22" ht="39.950000000000003" customHeight="1" x14ac:dyDescent="0.2">
      <c r="A3902" s="138">
        <f t="shared" si="188"/>
        <v>314</v>
      </c>
      <c r="B3902" s="21" t="str">
        <f>VLOOKUP(A3902,[1]FloodArchive!$A$2:$N$6000,3,FALSE)</f>
        <v>China</v>
      </c>
      <c r="C3902" s="22" t="s">
        <v>7158</v>
      </c>
      <c r="D3902" s="24">
        <f>VLOOKUP(A3902,[1]FloodArchive!$A$2:$P$6000,8,FALSE)</f>
        <v>32680</v>
      </c>
      <c r="E3902" s="24">
        <f>VLOOKUP(A3902,[1]FloodArchive!$A$2:$P$6000,9,FALSE)</f>
        <v>32689</v>
      </c>
      <c r="F3902" s="25">
        <f t="shared" si="189"/>
        <v>10</v>
      </c>
      <c r="G3902" s="23">
        <f>VLOOKUP(A3902,[1]FloodArchive!$A$2:$P$6000,11,FALSE)</f>
        <v>28</v>
      </c>
      <c r="H3902" s="23">
        <f>VLOOKUP(A3902,[1]FloodArchive!$A$2:$P$6000,12,FALSE)</f>
        <v>0</v>
      </c>
      <c r="I3902" s="36"/>
      <c r="J3902" s="23" t="str">
        <f>VLOOKUP(A3902,[1]FloodArchive!$A$2:$P$6000,13,FALSE)</f>
        <v>Heavy rain</v>
      </c>
      <c r="K3902" s="26">
        <f>VLOOKUP(A3902,[1]FloodArchive!$A$2:$P$6003,14,FALSE)</f>
        <v>1</v>
      </c>
      <c r="L3902" s="23">
        <f>VLOOKUP(A3902,[1]FloodArchive!$A$2:$P$6000,7,FALSE)</f>
        <v>8667.86</v>
      </c>
      <c r="M3902" s="27">
        <f t="shared" si="190"/>
        <v>4.9379118881440327</v>
      </c>
      <c r="N3902" s="23">
        <f>VLOOKUP(A3902,[1]FloodArchive!$A$2:$P$6000,5,FALSE)</f>
        <v>107.033</v>
      </c>
      <c r="O3902" s="23">
        <f>VLOOKUP(A3902,[1]FloodArchive!$A$2:$P$6000,6,FALSE)</f>
        <v>24.829499999999999</v>
      </c>
      <c r="P3902" s="33" t="s">
        <v>7159</v>
      </c>
    </row>
    <row r="3903" spans="1:22" ht="39.950000000000003" customHeight="1" x14ac:dyDescent="0.2">
      <c r="A3903" s="138">
        <f t="shared" si="188"/>
        <v>313</v>
      </c>
      <c r="B3903" s="21" t="str">
        <f>VLOOKUP(A3903,[1]FloodArchive!$A$2:$N$6000,3,FALSE)</f>
        <v>Peru</v>
      </c>
      <c r="C3903" s="22" t="s">
        <v>7160</v>
      </c>
      <c r="D3903" s="24">
        <f>VLOOKUP(A3903,[1]FloodArchive!$A$2:$P$6000,8,FALSE)</f>
        <v>32684</v>
      </c>
      <c r="E3903" s="24">
        <f>VLOOKUP(A3903,[1]FloodArchive!$A$2:$P$6000,9,FALSE)</f>
        <v>32688</v>
      </c>
      <c r="F3903" s="25">
        <f t="shared" si="189"/>
        <v>5</v>
      </c>
      <c r="G3903" s="23">
        <f>VLOOKUP(A3903,[1]FloodArchive!$A$2:$P$6000,11,FALSE)</f>
        <v>0</v>
      </c>
      <c r="H3903" s="23">
        <f>VLOOKUP(A3903,[1]FloodArchive!$A$2:$P$6000,12,FALSE)</f>
        <v>0</v>
      </c>
      <c r="I3903" s="36"/>
      <c r="J3903" s="23" t="str">
        <f>VLOOKUP(A3903,[1]FloodArchive!$A$2:$P$6000,13,FALSE)</f>
        <v>Heavy rain</v>
      </c>
      <c r="K3903" s="26">
        <f>VLOOKUP(A3903,[1]FloodArchive!$A$2:$P$6003,14,FALSE)</f>
        <v>1</v>
      </c>
      <c r="L3903" s="23">
        <f>VLOOKUP(A3903,[1]FloodArchive!$A$2:$P$6000,7,FALSE)</f>
        <v>21796.2</v>
      </c>
      <c r="M3903" s="27">
        <f t="shared" si="190"/>
        <v>5.0373507886340594</v>
      </c>
      <c r="N3903" s="23">
        <f>VLOOKUP(A3903,[1]FloodArchive!$A$2:$P$6000,5,FALSE)</f>
        <v>-80.526200000000003</v>
      </c>
      <c r="O3903" s="23">
        <f>VLOOKUP(A3903,[1]FloodArchive!$A$2:$P$6000,6,FALSE)</f>
        <v>-5.5536000000000003</v>
      </c>
      <c r="P3903" s="33"/>
    </row>
    <row r="3904" spans="1:22" ht="39.950000000000003" customHeight="1" x14ac:dyDescent="0.2">
      <c r="A3904" s="138">
        <f t="shared" si="188"/>
        <v>312</v>
      </c>
      <c r="B3904" s="21" t="str">
        <f>VLOOKUP(A3904,[1]FloodArchive!$A$2:$N$6000,3,FALSE)</f>
        <v>Brazil</v>
      </c>
      <c r="C3904" s="22" t="s">
        <v>7161</v>
      </c>
      <c r="D3904" s="24">
        <f>VLOOKUP(A3904,[1]FloodArchive!$A$2:$P$6000,8,FALSE)</f>
        <v>32694</v>
      </c>
      <c r="E3904" s="24">
        <f>VLOOKUP(A3904,[1]FloodArchive!$A$2:$P$6000,9,FALSE)</f>
        <v>32705</v>
      </c>
      <c r="F3904" s="25">
        <f t="shared" si="189"/>
        <v>12</v>
      </c>
      <c r="G3904" s="23">
        <f>VLOOKUP(A3904,[1]FloodArchive!$A$2:$P$6000,11,FALSE)</f>
        <v>33</v>
      </c>
      <c r="H3904" s="23">
        <f>VLOOKUP(A3904,[1]FloodArchive!$A$2:$P$6000,12,FALSE)</f>
        <v>410000</v>
      </c>
      <c r="I3904" s="36"/>
      <c r="J3904" s="23" t="str">
        <f>VLOOKUP(A3904,[1]FloodArchive!$A$2:$P$6000,13,FALSE)</f>
        <v>Heavy rain</v>
      </c>
      <c r="K3904" s="26">
        <f>VLOOKUP(A3904,[1]FloodArchive!$A$2:$P$6003,14,FALSE)</f>
        <v>2</v>
      </c>
      <c r="L3904" s="23">
        <f>VLOOKUP(A3904,[1]FloodArchive!$A$2:$P$6000,7,FALSE)</f>
        <v>27545.85</v>
      </c>
      <c r="M3904" s="27">
        <f t="shared" si="190"/>
        <v>5.8202674199317102</v>
      </c>
      <c r="N3904" s="23">
        <f>VLOOKUP(A3904,[1]FloodArchive!$A$2:$P$6000,5,FALSE)</f>
        <v>-36.697299999999998</v>
      </c>
      <c r="O3904" s="23">
        <f>VLOOKUP(A3904,[1]FloodArchive!$A$2:$P$6000,6,FALSE)</f>
        <v>-9.6577800000000007</v>
      </c>
      <c r="P3904" s="33" t="s">
        <v>7162</v>
      </c>
    </row>
    <row r="3905" spans="1:16" ht="39.950000000000003" customHeight="1" x14ac:dyDescent="0.2">
      <c r="A3905" s="138">
        <f t="shared" si="188"/>
        <v>311</v>
      </c>
      <c r="B3905" s="21" t="str">
        <f>VLOOKUP(A3905,[1]FloodArchive!$A$2:$N$6000,3,FALSE)</f>
        <v>Chile</v>
      </c>
      <c r="C3905" s="22" t="s">
        <v>7163</v>
      </c>
      <c r="D3905" s="24">
        <f>VLOOKUP(A3905,[1]FloodArchive!$A$2:$P$6000,8,FALSE)</f>
        <v>32678</v>
      </c>
      <c r="E3905" s="24">
        <f>VLOOKUP(A3905,[1]FloodArchive!$A$2:$P$6000,9,FALSE)</f>
        <v>32680</v>
      </c>
      <c r="F3905" s="25">
        <f t="shared" si="189"/>
        <v>3</v>
      </c>
      <c r="G3905" s="23">
        <f>VLOOKUP(A3905,[1]FloodArchive!$A$2:$P$6000,11,FALSE)</f>
        <v>0</v>
      </c>
      <c r="H3905" s="23">
        <f>VLOOKUP(A3905,[1]FloodArchive!$A$2:$P$6000,12,FALSE)</f>
        <v>0</v>
      </c>
      <c r="I3905" s="36"/>
      <c r="J3905" s="23" t="str">
        <f>VLOOKUP(A3905,[1]FloodArchive!$A$2:$P$6000,13,FALSE)</f>
        <v>Heavy rain</v>
      </c>
      <c r="K3905" s="26">
        <f>VLOOKUP(A3905,[1]FloodArchive!$A$2:$P$6003,14,FALSE)</f>
        <v>1</v>
      </c>
      <c r="L3905" s="23">
        <f>VLOOKUP(A3905,[1]FloodArchive!$A$2:$P$6000,7,FALSE)</f>
        <v>10675.38</v>
      </c>
      <c r="M3905" s="27">
        <f t="shared" si="190"/>
        <v>4.5055045978046264</v>
      </c>
      <c r="N3905" s="23">
        <f>VLOOKUP(A3905,[1]FloodArchive!$A$2:$P$6000,5,FALSE)</f>
        <v>-70.656300000000002</v>
      </c>
      <c r="O3905" s="23">
        <f>VLOOKUP(A3905,[1]FloodArchive!$A$2:$P$6000,6,FALSE)</f>
        <v>-33.4482</v>
      </c>
      <c r="P3905" s="33"/>
    </row>
    <row r="3906" spans="1:16" ht="39.950000000000003" customHeight="1" x14ac:dyDescent="0.2">
      <c r="A3906" s="138">
        <f t="shared" si="188"/>
        <v>310</v>
      </c>
      <c r="B3906" s="21" t="str">
        <f>VLOOKUP(A3906,[1]FloodArchive!$A$2:$N$6000,3,FALSE)</f>
        <v>Brazil</v>
      </c>
      <c r="C3906" s="22" t="s">
        <v>1140</v>
      </c>
      <c r="D3906" s="24">
        <f>VLOOKUP(A3906,[1]FloodArchive!$A$2:$P$6000,8,FALSE)</f>
        <v>32675</v>
      </c>
      <c r="E3906" s="24">
        <f>VLOOKUP(A3906,[1]FloodArchive!$A$2:$P$6000,9,FALSE)</f>
        <v>32677</v>
      </c>
      <c r="F3906" s="25">
        <f t="shared" si="189"/>
        <v>3</v>
      </c>
      <c r="G3906" s="23">
        <f>VLOOKUP(A3906,[1]FloodArchive!$A$2:$P$6000,11,FALSE)</f>
        <v>9</v>
      </c>
      <c r="H3906" s="23">
        <f>VLOOKUP(A3906,[1]FloodArchive!$A$2:$P$6000,12,FALSE)</f>
        <v>0</v>
      </c>
      <c r="I3906" s="36"/>
      <c r="J3906" s="23" t="str">
        <f>VLOOKUP(A3906,[1]FloodArchive!$A$2:$P$6000,13,FALSE)</f>
        <v>Heavy rain</v>
      </c>
      <c r="K3906" s="26">
        <f>VLOOKUP(A3906,[1]FloodArchive!$A$2:$P$6003,14,FALSE)</f>
        <v>1</v>
      </c>
      <c r="L3906" s="23">
        <f>VLOOKUP(A3906,[1]FloodArchive!$A$2:$P$6000,7,FALSE)</f>
        <v>7980.02</v>
      </c>
      <c r="M3906" s="27">
        <f t="shared" si="190"/>
        <v>4.3791252345263763</v>
      </c>
      <c r="N3906" s="23">
        <f>VLOOKUP(A3906,[1]FloodArchive!$A$2:$P$6000,5,FALSE)</f>
        <v>-43.473799999999997</v>
      </c>
      <c r="O3906" s="23">
        <f>VLOOKUP(A3906,[1]FloodArchive!$A$2:$P$6000,6,FALSE)</f>
        <v>-22.590499999999999</v>
      </c>
      <c r="P3906" s="33" t="s">
        <v>7164</v>
      </c>
    </row>
    <row r="3907" spans="1:16" ht="39.950000000000003" customHeight="1" x14ac:dyDescent="0.2">
      <c r="A3907" s="138">
        <f t="shared" si="188"/>
        <v>309</v>
      </c>
      <c r="B3907" s="21" t="str">
        <f>VLOOKUP(A3907,[1]FloodArchive!$A$2:$N$6000,3,FALSE)</f>
        <v>China</v>
      </c>
      <c r="C3907" s="22" t="s">
        <v>7165</v>
      </c>
      <c r="D3907" s="24">
        <f>VLOOKUP(A3907,[1]FloodArchive!$A$2:$P$6000,8,FALSE)</f>
        <v>32674</v>
      </c>
      <c r="E3907" s="24">
        <f>VLOOKUP(A3907,[1]FloodArchive!$A$2:$P$6000,9,FALSE)</f>
        <v>32689</v>
      </c>
      <c r="F3907" s="25">
        <f t="shared" si="189"/>
        <v>16</v>
      </c>
      <c r="G3907" s="23">
        <f>VLOOKUP(A3907,[1]FloodArchive!$A$2:$P$6000,11,FALSE)</f>
        <v>3</v>
      </c>
      <c r="H3907" s="23">
        <f>VLOOKUP(A3907,[1]FloodArchive!$A$2:$P$6000,12,FALSE)</f>
        <v>0</v>
      </c>
      <c r="I3907" s="36">
        <v>670000</v>
      </c>
      <c r="J3907" s="23" t="str">
        <f>VLOOKUP(A3907,[1]FloodArchive!$A$2:$P$6000,13,FALSE)</f>
        <v>Heavy rain</v>
      </c>
      <c r="K3907" s="26">
        <f>VLOOKUP(A3907,[1]FloodArchive!$A$2:$P$6003,14,FALSE)</f>
        <v>1</v>
      </c>
      <c r="L3907" s="23">
        <f>VLOOKUP(A3907,[1]FloodArchive!$A$2:$P$6000,7,FALSE)</f>
        <v>122520.03</v>
      </c>
      <c r="M3907" s="27">
        <f t="shared" si="190"/>
        <v>6.292327077130917</v>
      </c>
      <c r="N3907" s="23">
        <f>VLOOKUP(A3907,[1]FloodArchive!$A$2:$P$6000,5,FALSE)</f>
        <v>96.014399999999995</v>
      </c>
      <c r="O3907" s="23">
        <f>VLOOKUP(A3907,[1]FloodArchive!$A$2:$P$6000,6,FALSE)</f>
        <v>34.584600000000002</v>
      </c>
      <c r="P3907" s="33" t="s">
        <v>7166</v>
      </c>
    </row>
    <row r="3908" spans="1:16" ht="39.950000000000003" customHeight="1" x14ac:dyDescent="0.2">
      <c r="A3908" s="138">
        <f t="shared" si="188"/>
        <v>308</v>
      </c>
      <c r="B3908" s="21" t="str">
        <f>VLOOKUP(A3908,[1]FloodArchive!$A$2:$N$6000,3,FALSE)</f>
        <v>Brazil</v>
      </c>
      <c r="C3908" s="22" t="s">
        <v>7167</v>
      </c>
      <c r="D3908" s="24">
        <f>VLOOKUP(A3908,[1]FloodArchive!$A$2:$P$6000,8,FALSE)</f>
        <v>32660</v>
      </c>
      <c r="E3908" s="24">
        <f>VLOOKUP(A3908,[1]FloodArchive!$A$2:$P$6000,9,FALSE)</f>
        <v>32685</v>
      </c>
      <c r="F3908" s="25">
        <f t="shared" si="189"/>
        <v>26</v>
      </c>
      <c r="G3908" s="23">
        <f>VLOOKUP(A3908,[1]FloodArchive!$A$2:$P$6000,11,FALSE)</f>
        <v>0</v>
      </c>
      <c r="H3908" s="23">
        <f>VLOOKUP(A3908,[1]FloodArchive!$A$2:$P$6000,12,FALSE)</f>
        <v>0</v>
      </c>
      <c r="I3908" s="36"/>
      <c r="J3908" s="23" t="str">
        <f>VLOOKUP(A3908,[1]FloodArchive!$A$2:$P$6000,13,FALSE)</f>
        <v>Heavy rain</v>
      </c>
      <c r="K3908" s="26">
        <f>VLOOKUP(A3908,[1]FloodArchive!$A$2:$P$6003,14,FALSE)</f>
        <v>1</v>
      </c>
      <c r="L3908" s="23">
        <f>VLOOKUP(A3908,[1]FloodArchive!$A$2:$P$6000,7,FALSE)</f>
        <v>2734939.69</v>
      </c>
      <c r="M3908" s="27">
        <f t="shared" si="190"/>
        <v>7.8519211018252788</v>
      </c>
      <c r="N3908" s="23">
        <f>VLOOKUP(A3908,[1]FloodArchive!$A$2:$P$6000,5,FALSE)</f>
        <v>-38.152200000000001</v>
      </c>
      <c r="O3908" s="23">
        <f>VLOOKUP(A3908,[1]FloodArchive!$A$2:$P$6000,6,FALSE)</f>
        <v>-7.1922100000000002</v>
      </c>
      <c r="P3908" s="33"/>
    </row>
    <row r="3909" spans="1:16" ht="39.950000000000003" customHeight="1" x14ac:dyDescent="0.2">
      <c r="A3909" s="138">
        <f t="shared" si="188"/>
        <v>307</v>
      </c>
      <c r="B3909" s="21" t="str">
        <f>VLOOKUP(A3909,[1]FloodArchive!$A$2:$N$6000,3,FALSE)</f>
        <v>Sri Lanka</v>
      </c>
      <c r="C3909" s="22" t="s">
        <v>7168</v>
      </c>
      <c r="D3909" s="24">
        <f>VLOOKUP(A3909,[1]FloodArchive!$A$2:$P$6000,8,FALSE)</f>
        <v>32658</v>
      </c>
      <c r="E3909" s="24">
        <f>VLOOKUP(A3909,[1]FloodArchive!$A$2:$P$6000,9,FALSE)</f>
        <v>32670</v>
      </c>
      <c r="F3909" s="25">
        <f t="shared" si="189"/>
        <v>13</v>
      </c>
      <c r="G3909" s="23">
        <f>VLOOKUP(A3909,[1]FloodArchive!$A$2:$P$6000,11,FALSE)</f>
        <v>315</v>
      </c>
      <c r="H3909" s="23">
        <f>VLOOKUP(A3909,[1]FloodArchive!$A$2:$P$6000,12,FALSE)</f>
        <v>300000</v>
      </c>
      <c r="I3909" s="36"/>
      <c r="J3909" s="23" t="str">
        <f>VLOOKUP(A3909,[1]FloodArchive!$A$2:$P$6000,13,FALSE)</f>
        <v>Heavy rain</v>
      </c>
      <c r="K3909" s="26">
        <f>VLOOKUP(A3909,[1]FloodArchive!$A$2:$P$6003,14,FALSE)</f>
        <v>1</v>
      </c>
      <c r="L3909" s="23">
        <f>VLOOKUP(A3909,[1]FloodArchive!$A$2:$P$6000,7,FALSE)</f>
        <v>2734.99</v>
      </c>
      <c r="M3909" s="27">
        <f t="shared" si="190"/>
        <v>4.5508990950593731</v>
      </c>
      <c r="N3909" s="23">
        <f>VLOOKUP(A3909,[1]FloodArchive!$A$2:$P$6000,5,FALSE)</f>
        <v>80.351299999999995</v>
      </c>
      <c r="O3909" s="23">
        <f>VLOOKUP(A3909,[1]FloodArchive!$A$2:$P$6000,6,FALSE)</f>
        <v>7.1244899999999998</v>
      </c>
      <c r="P3909" s="33" t="s">
        <v>7169</v>
      </c>
    </row>
    <row r="3910" spans="1:16" ht="39.950000000000003" customHeight="1" x14ac:dyDescent="0.2">
      <c r="A3910" s="138">
        <f t="shared" si="188"/>
        <v>306</v>
      </c>
      <c r="B3910" s="21" t="str">
        <f>VLOOKUP(A3910,[1]FloodArchive!$A$2:$N$6000,3,FALSE)</f>
        <v>Phillipines</v>
      </c>
      <c r="C3910" s="22" t="s">
        <v>7170</v>
      </c>
      <c r="D3910" s="24">
        <f>VLOOKUP(A3910,[1]FloodArchive!$A$2:$P$6000,8,FALSE)</f>
        <v>32660</v>
      </c>
      <c r="E3910" s="24">
        <f>VLOOKUP(A3910,[1]FloodArchive!$A$2:$P$6000,9,FALSE)</f>
        <v>32667</v>
      </c>
      <c r="F3910" s="25">
        <f t="shared" si="189"/>
        <v>8</v>
      </c>
      <c r="G3910" s="23">
        <f>VLOOKUP(A3910,[1]FloodArchive!$A$2:$P$6000,11,FALSE)</f>
        <v>11</v>
      </c>
      <c r="H3910" s="23">
        <f>VLOOKUP(A3910,[1]FloodArchive!$A$2:$P$6000,12,FALSE)</f>
        <v>4000</v>
      </c>
      <c r="I3910" s="36"/>
      <c r="J3910" s="23" t="str">
        <f>VLOOKUP(A3910,[1]FloodArchive!$A$2:$P$6000,13,FALSE)</f>
        <v>Heavy rain</v>
      </c>
      <c r="K3910" s="26">
        <f>VLOOKUP(A3910,[1]FloodArchive!$A$2:$P$6003,14,FALSE)</f>
        <v>1</v>
      </c>
      <c r="L3910" s="23">
        <f>VLOOKUP(A3910,[1]FloodArchive!$A$2:$P$6000,7,FALSE)</f>
        <v>3945.58</v>
      </c>
      <c r="M3910" s="27">
        <f t="shared" si="190"/>
        <v>4.4992008404903947</v>
      </c>
      <c r="N3910" s="23">
        <f>VLOOKUP(A3910,[1]FloodArchive!$A$2:$P$6000,5,FALSE)</f>
        <v>126.068</v>
      </c>
      <c r="O3910" s="23">
        <f>VLOOKUP(A3910,[1]FloodArchive!$A$2:$P$6000,6,FALSE)</f>
        <v>8.8990500000000008</v>
      </c>
      <c r="P3910" s="33" t="s">
        <v>7171</v>
      </c>
    </row>
    <row r="3911" spans="1:16" ht="39.950000000000003" customHeight="1" x14ac:dyDescent="0.2">
      <c r="A3911" s="138">
        <f t="shared" si="188"/>
        <v>305</v>
      </c>
      <c r="B3911" s="21" t="str">
        <f>VLOOKUP(A3911,[1]FloodArchive!$A$2:$N$6000,3,FALSE)</f>
        <v>China</v>
      </c>
      <c r="C3911" s="22" t="s">
        <v>7172</v>
      </c>
      <c r="D3911" s="24">
        <f>VLOOKUP(A3911,[1]FloodArchive!$A$2:$P$6000,8,FALSE)</f>
        <v>32649</v>
      </c>
      <c r="E3911" s="24">
        <f>VLOOKUP(A3911,[1]FloodArchive!$A$2:$P$6000,9,FALSE)</f>
        <v>32664</v>
      </c>
      <c r="F3911" s="25">
        <f t="shared" si="189"/>
        <v>16</v>
      </c>
      <c r="G3911" s="23">
        <f>VLOOKUP(A3911,[1]FloodArchive!$A$2:$P$6000,11,FALSE)</f>
        <v>84</v>
      </c>
      <c r="H3911" s="23">
        <f>VLOOKUP(A3911,[1]FloodArchive!$A$2:$P$6000,12,FALSE)</f>
        <v>1000000</v>
      </c>
      <c r="I3911" s="36"/>
      <c r="J3911" s="23" t="str">
        <f>VLOOKUP(A3911,[1]FloodArchive!$A$2:$P$6000,13,FALSE)</f>
        <v>Tropical cyclone</v>
      </c>
      <c r="K3911" s="26">
        <f>VLOOKUP(A3911,[1]FloodArchive!$A$2:$P$6003,14,FALSE)</f>
        <v>1</v>
      </c>
      <c r="L3911" s="23">
        <f>VLOOKUP(A3911,[1]FloodArchive!$A$2:$P$6000,7,FALSE)</f>
        <v>90099.34</v>
      </c>
      <c r="M3911" s="27">
        <f t="shared" si="190"/>
        <v>6.1588415923319033</v>
      </c>
      <c r="N3911" s="23">
        <f>VLOOKUP(A3911,[1]FloodArchive!$A$2:$P$6000,5,FALSE)</f>
        <v>113.706</v>
      </c>
      <c r="O3911" s="23">
        <f>VLOOKUP(A3911,[1]FloodArchive!$A$2:$P$6000,6,FALSE)</f>
        <v>22.875900000000001</v>
      </c>
      <c r="P3911" s="33" t="s">
        <v>5128</v>
      </c>
    </row>
    <row r="3912" spans="1:16" ht="39.950000000000003" customHeight="1" x14ac:dyDescent="0.2">
      <c r="A3912" s="138">
        <f t="shared" si="188"/>
        <v>304</v>
      </c>
      <c r="B3912" s="21" t="str">
        <f>VLOOKUP(A3912,[1]FloodArchive!$A$2:$N$6000,3,FALSE)</f>
        <v>USA</v>
      </c>
      <c r="C3912" s="22" t="s">
        <v>7173</v>
      </c>
      <c r="D3912" s="24">
        <f>VLOOKUP(A3912,[1]FloodArchive!$A$2:$P$6000,8,FALSE)</f>
        <v>32661</v>
      </c>
      <c r="E3912" s="24">
        <f>VLOOKUP(A3912,[1]FloodArchive!$A$2:$P$6000,9,FALSE)</f>
        <v>32664</v>
      </c>
      <c r="F3912" s="25">
        <f t="shared" si="189"/>
        <v>4</v>
      </c>
      <c r="G3912" s="23">
        <f>VLOOKUP(A3912,[1]FloodArchive!$A$2:$P$6000,11,FALSE)</f>
        <v>270</v>
      </c>
      <c r="H3912" s="23">
        <f>VLOOKUP(A3912,[1]FloodArchive!$A$2:$P$6000,12,FALSE)</f>
        <v>175000</v>
      </c>
      <c r="I3912" s="36">
        <v>21000000</v>
      </c>
      <c r="J3912" s="23" t="str">
        <f>VLOOKUP(A3912,[1]FloodArchive!$A$2:$P$6000,13,FALSE)</f>
        <v>Heavy rain</v>
      </c>
      <c r="K3912" s="26">
        <f>VLOOKUP(A3912,[1]FloodArchive!$A$2:$P$6003,14,FALSE)</f>
        <v>1</v>
      </c>
      <c r="L3912" s="23">
        <f>VLOOKUP(A3912,[1]FloodArchive!$A$2:$P$6000,7,FALSE)</f>
        <v>320834.55</v>
      </c>
      <c r="M3912" s="27">
        <f t="shared" si="190"/>
        <v>6.1083411217206338</v>
      </c>
      <c r="N3912" s="23">
        <f>VLOOKUP(A3912,[1]FloodArchive!$A$2:$P$6000,5,FALSE)</f>
        <v>-93.4054</v>
      </c>
      <c r="O3912" s="23">
        <f>VLOOKUP(A3912,[1]FloodArchive!$A$2:$P$6000,6,FALSE)</f>
        <v>37.249200000000002</v>
      </c>
      <c r="P3912" s="33"/>
    </row>
    <row r="3913" spans="1:16" ht="39.950000000000003" customHeight="1" x14ac:dyDescent="0.2">
      <c r="A3913" s="138">
        <f t="shared" si="188"/>
        <v>303</v>
      </c>
      <c r="B3913" s="21" t="str">
        <f>VLOOKUP(A3913,[1]FloodArchive!$A$2:$N$6000,3,FALSE)</f>
        <v>Vietnam</v>
      </c>
      <c r="C3913" s="22" t="s">
        <v>7174</v>
      </c>
      <c r="D3913" s="24">
        <f>VLOOKUP(A3913,[1]FloodArchive!$A$2:$P$6000,8,FALSE)</f>
        <v>32651</v>
      </c>
      <c r="E3913" s="24">
        <f>VLOOKUP(A3913,[1]FloodArchive!$A$2:$P$6000,9,FALSE)</f>
        <v>32659</v>
      </c>
      <c r="F3913" s="25">
        <f t="shared" si="189"/>
        <v>9</v>
      </c>
      <c r="G3913" s="23">
        <f>VLOOKUP(A3913,[1]FloodArchive!$A$2:$P$6000,11,FALSE)</f>
        <v>140</v>
      </c>
      <c r="H3913" s="23">
        <f>VLOOKUP(A3913,[1]FloodArchive!$A$2:$P$6000,12,FALSE)</f>
        <v>150000</v>
      </c>
      <c r="I3913" s="36">
        <v>22000000</v>
      </c>
      <c r="J3913" s="23" t="str">
        <f>VLOOKUP(A3913,[1]FloodArchive!$A$2:$P$6000,13,FALSE)</f>
        <v>Tropical cyclone</v>
      </c>
      <c r="K3913" s="26">
        <f>VLOOKUP(A3913,[1]FloodArchive!$A$2:$P$6003,14,FALSE)</f>
        <v>2</v>
      </c>
      <c r="L3913" s="23">
        <f>VLOOKUP(A3913,[1]FloodArchive!$A$2:$P$6000,7,FALSE)</f>
        <v>18573.04</v>
      </c>
      <c r="M3913" s="27">
        <f t="shared" si="190"/>
        <v>5.5241554991592228</v>
      </c>
      <c r="N3913" s="23">
        <f>VLOOKUP(A3913,[1]FloodArchive!$A$2:$P$6000,5,FALSE)</f>
        <v>108.072</v>
      </c>
      <c r="O3913" s="23">
        <f>VLOOKUP(A3913,[1]FloodArchive!$A$2:$P$6000,6,FALSE)</f>
        <v>15.743600000000001</v>
      </c>
      <c r="P3913" s="33" t="s">
        <v>7175</v>
      </c>
    </row>
    <row r="3914" spans="1:16" ht="39.950000000000003" customHeight="1" x14ac:dyDescent="0.2">
      <c r="A3914" s="138">
        <f t="shared" si="188"/>
        <v>302</v>
      </c>
      <c r="B3914" s="21" t="str">
        <f>VLOOKUP(A3914,[1]FloodArchive!$A$2:$N$6000,3,FALSE)</f>
        <v>USA</v>
      </c>
      <c r="C3914" s="22" t="s">
        <v>7176</v>
      </c>
      <c r="D3914" s="24">
        <f>VLOOKUP(A3914,[1]FloodArchive!$A$2:$P$6000,8,FALSE)</f>
        <v>32652</v>
      </c>
      <c r="E3914" s="24">
        <f>VLOOKUP(A3914,[1]FloodArchive!$A$2:$P$6000,9,FALSE)</f>
        <v>32654</v>
      </c>
      <c r="F3914" s="25">
        <f t="shared" si="189"/>
        <v>3</v>
      </c>
      <c r="G3914" s="23">
        <f>VLOOKUP(A3914,[1]FloodArchive!$A$2:$P$6000,11,FALSE)</f>
        <v>151</v>
      </c>
      <c r="H3914" s="23">
        <f>VLOOKUP(A3914,[1]FloodArchive!$A$2:$P$6000,12,FALSE)</f>
        <v>336000</v>
      </c>
      <c r="I3914" s="36"/>
      <c r="J3914" s="23" t="str">
        <f>VLOOKUP(A3914,[1]FloodArchive!$A$2:$P$6000,13,FALSE)</f>
        <v>Extra-tropical cyclone</v>
      </c>
      <c r="K3914" s="26">
        <f>VLOOKUP(A3914,[1]FloodArchive!$A$2:$P$6003,14,FALSE)</f>
        <v>1</v>
      </c>
      <c r="L3914" s="23">
        <f>VLOOKUP(A3914,[1]FloodArchive!$A$2:$P$6000,7,FALSE)</f>
        <v>8896.7099999999991</v>
      </c>
      <c r="M3914" s="27">
        <f t="shared" si="190"/>
        <v>4.4263506891170374</v>
      </c>
      <c r="N3914" s="23">
        <f>VLOOKUP(A3914,[1]FloodArchive!$A$2:$P$6000,5,FALSE)</f>
        <v>-73.136799999999994</v>
      </c>
      <c r="O3914" s="23">
        <f>VLOOKUP(A3914,[1]FloodArchive!$A$2:$P$6000,6,FALSE)</f>
        <v>44.254600000000003</v>
      </c>
      <c r="P3914" s="33"/>
    </row>
    <row r="3915" spans="1:16" ht="39.950000000000003" customHeight="1" x14ac:dyDescent="0.2">
      <c r="A3915" s="138">
        <f t="shared" ref="A3915:A3978" si="191">A3916+1</f>
        <v>301</v>
      </c>
      <c r="B3915" s="21" t="str">
        <f>VLOOKUP(A3915,[1]FloodArchive!$A$2:$N$6000,3,FALSE)</f>
        <v>USA</v>
      </c>
      <c r="C3915" s="22" t="s">
        <v>7177</v>
      </c>
      <c r="D3915" s="24">
        <f>VLOOKUP(A3915,[1]FloodArchive!$A$2:$P$6000,8,FALSE)</f>
        <v>32643</v>
      </c>
      <c r="E3915" s="24">
        <f>VLOOKUP(A3915,[1]FloodArchive!$A$2:$P$6000,9,FALSE)</f>
        <v>32648</v>
      </c>
      <c r="F3915" s="25">
        <f t="shared" si="189"/>
        <v>6</v>
      </c>
      <c r="G3915" s="23">
        <f>VLOOKUP(A3915,[1]FloodArchive!$A$2:$P$6000,11,FALSE)</f>
        <v>6</v>
      </c>
      <c r="H3915" s="23">
        <f>VLOOKUP(A3915,[1]FloodArchive!$A$2:$P$6000,12,FALSE)</f>
        <v>400</v>
      </c>
      <c r="I3915" s="36"/>
      <c r="J3915" s="23" t="str">
        <f>VLOOKUP(A3915,[1]FloodArchive!$A$2:$P$6000,13,FALSE)</f>
        <v>Heavy rain</v>
      </c>
      <c r="K3915" s="26">
        <f>VLOOKUP(A3915,[1]FloodArchive!$A$2:$P$6003,14,FALSE)</f>
        <v>1</v>
      </c>
      <c r="L3915" s="23">
        <f>VLOOKUP(A3915,[1]FloodArchive!$A$2:$P$6000,7,FALSE)</f>
        <v>185647.99</v>
      </c>
      <c r="M3915" s="27">
        <f t="shared" si="190"/>
        <v>6.0468415018901567</v>
      </c>
      <c r="N3915" s="23">
        <f>VLOOKUP(A3915,[1]FloodArchive!$A$2:$P$6000,5,FALSE)</f>
        <v>-95.419200000000004</v>
      </c>
      <c r="O3915" s="23">
        <f>VLOOKUP(A3915,[1]FloodArchive!$A$2:$P$6000,6,FALSE)</f>
        <v>31.644300000000001</v>
      </c>
      <c r="P3915" s="33" t="s">
        <v>7178</v>
      </c>
    </row>
    <row r="3916" spans="1:16" ht="39.950000000000003" customHeight="1" x14ac:dyDescent="0.2">
      <c r="A3916" s="138">
        <f t="shared" si="191"/>
        <v>300</v>
      </c>
      <c r="B3916" s="21" t="str">
        <f>VLOOKUP(A3916,[1]FloodArchive!$A$2:$N$6000,3,FALSE)</f>
        <v>Georgia</v>
      </c>
      <c r="C3916" s="22" t="s">
        <v>7179</v>
      </c>
      <c r="D3916" s="24">
        <f>VLOOKUP(A3916,[1]FloodArchive!$A$2:$P$6000,8,FALSE)</f>
        <v>32616</v>
      </c>
      <c r="E3916" s="24">
        <f>VLOOKUP(A3916,[1]FloodArchive!$A$2:$P$6000,9,FALSE)</f>
        <v>32628</v>
      </c>
      <c r="F3916" s="25">
        <f t="shared" si="189"/>
        <v>13</v>
      </c>
      <c r="G3916" s="23">
        <f>VLOOKUP(A3916,[1]FloodArchive!$A$2:$P$6000,11,FALSE)</f>
        <v>52</v>
      </c>
      <c r="H3916" s="23">
        <f>VLOOKUP(A3916,[1]FloodArchive!$A$2:$P$6000,12,FALSE)</f>
        <v>20000</v>
      </c>
      <c r="I3916" s="36"/>
      <c r="J3916" s="23" t="str">
        <f>VLOOKUP(A3916,[1]FloodArchive!$A$2:$P$6000,13,FALSE)</f>
        <v>Rain and snowmelt</v>
      </c>
      <c r="K3916" s="26">
        <f>VLOOKUP(A3916,[1]FloodArchive!$A$2:$P$6003,14,FALSE)</f>
        <v>1</v>
      </c>
      <c r="L3916" s="23">
        <f>VLOOKUP(A3916,[1]FloodArchive!$A$2:$P$6000,7,FALSE)</f>
        <v>3020.22</v>
      </c>
      <c r="M3916" s="27">
        <f t="shared" si="190"/>
        <v>4.5939819314580532</v>
      </c>
      <c r="N3916" s="23">
        <f>VLOOKUP(A3916,[1]FloodArchive!$A$2:$P$6000,5,FALSE)</f>
        <v>42.069499999999998</v>
      </c>
      <c r="O3916" s="23">
        <f>VLOOKUP(A3916,[1]FloodArchive!$A$2:$P$6000,6,FALSE)</f>
        <v>41.653100000000002</v>
      </c>
      <c r="P3916" s="33" t="s">
        <v>7180</v>
      </c>
    </row>
    <row r="3917" spans="1:16" ht="39.950000000000003" customHeight="1" x14ac:dyDescent="0.2">
      <c r="A3917" s="138">
        <f t="shared" si="191"/>
        <v>299</v>
      </c>
      <c r="B3917" s="21" t="str">
        <f>VLOOKUP(A3917,[1]FloodArchive!$A$2:$N$6000,3,FALSE)</f>
        <v>Djibouti</v>
      </c>
      <c r="C3917" s="22" t="s">
        <v>6155</v>
      </c>
      <c r="D3917" s="24">
        <f>VLOOKUP(A3917,[1]FloodArchive!$A$2:$P$6000,8,FALSE)</f>
        <v>32605</v>
      </c>
      <c r="E3917" s="24">
        <f>VLOOKUP(A3917,[1]FloodArchive!$A$2:$P$6000,9,FALSE)</f>
        <v>32610</v>
      </c>
      <c r="F3917" s="25">
        <f t="shared" si="189"/>
        <v>6</v>
      </c>
      <c r="G3917" s="23">
        <f>VLOOKUP(A3917,[1]FloodArchive!$A$2:$P$6000,11,FALSE)</f>
        <v>9</v>
      </c>
      <c r="H3917" s="23">
        <f>VLOOKUP(A3917,[1]FloodArchive!$A$2:$P$6000,12,FALSE)</f>
        <v>150000</v>
      </c>
      <c r="I3917" s="36"/>
      <c r="J3917" s="23" t="str">
        <f>VLOOKUP(A3917,[1]FloodArchive!$A$2:$P$6000,13,FALSE)</f>
        <v>Heavy rain</v>
      </c>
      <c r="K3917" s="26">
        <f>VLOOKUP(A3917,[1]FloodArchive!$A$2:$P$6003,14,FALSE)</f>
        <v>1</v>
      </c>
      <c r="L3917" s="23">
        <f>VLOOKUP(A3917,[1]FloodArchive!$A$2:$P$6000,7,FALSE)</f>
        <v>17356.28</v>
      </c>
      <c r="M3917" s="27">
        <f t="shared" si="190"/>
        <v>5.0176078981483805</v>
      </c>
      <c r="N3917" s="23">
        <f>VLOOKUP(A3917,[1]FloodArchive!$A$2:$P$6000,5,FALSE)</f>
        <v>42.583599999999997</v>
      </c>
      <c r="O3917" s="23">
        <f>VLOOKUP(A3917,[1]FloodArchive!$A$2:$P$6000,6,FALSE)</f>
        <v>11.6058</v>
      </c>
      <c r="P3917" s="33"/>
    </row>
    <row r="3918" spans="1:16" ht="39.950000000000003" customHeight="1" x14ac:dyDescent="0.2">
      <c r="A3918" s="138">
        <f t="shared" si="191"/>
        <v>298</v>
      </c>
      <c r="B3918" s="21" t="str">
        <f>VLOOKUP(A3918,[1]FloodArchive!$A$2:$N$6000,3,FALSE)</f>
        <v>USA</v>
      </c>
      <c r="C3918" s="22" t="s">
        <v>7181</v>
      </c>
      <c r="D3918" s="24">
        <f>VLOOKUP(A3918,[1]FloodArchive!$A$2:$P$6000,8,FALSE)</f>
        <v>32607</v>
      </c>
      <c r="E3918" s="24">
        <f>VLOOKUP(A3918,[1]FloodArchive!$A$2:$P$6000,9,FALSE)</f>
        <v>32617</v>
      </c>
      <c r="F3918" s="25">
        <f t="shared" si="189"/>
        <v>11</v>
      </c>
      <c r="G3918" s="23">
        <f>VLOOKUP(A3918,[1]FloodArchive!$A$2:$P$6000,11,FALSE)</f>
        <v>45</v>
      </c>
      <c r="H3918" s="23">
        <f>VLOOKUP(A3918,[1]FloodArchive!$A$2:$P$6000,12,FALSE)</f>
        <v>306000</v>
      </c>
      <c r="I3918" s="36">
        <v>650000</v>
      </c>
      <c r="J3918" s="23" t="str">
        <f>VLOOKUP(A3918,[1]FloodArchive!$A$2:$P$6000,13,FALSE)</f>
        <v>Heavy rain</v>
      </c>
      <c r="K3918" s="26">
        <f>VLOOKUP(A3918,[1]FloodArchive!$A$2:$P$6003,14,FALSE)</f>
        <v>2</v>
      </c>
      <c r="L3918" s="23">
        <f>VLOOKUP(A3918,[1]FloodArchive!$A$2:$P$6000,7,FALSE)</f>
        <v>154568.76</v>
      </c>
      <c r="M3918" s="27">
        <f t="shared" si="190"/>
        <v>6.5315444037125552</v>
      </c>
      <c r="N3918" s="23">
        <f>VLOOKUP(A3918,[1]FloodArchive!$A$2:$P$6000,5,FALSE)</f>
        <v>-120.672</v>
      </c>
      <c r="O3918" s="23">
        <f>VLOOKUP(A3918,[1]FloodArchive!$A$2:$P$6000,6,FALSE)</f>
        <v>43.819000000000003</v>
      </c>
      <c r="P3918" s="33" t="s">
        <v>7182</v>
      </c>
    </row>
    <row r="3919" spans="1:16" ht="39.950000000000003" customHeight="1" x14ac:dyDescent="0.2">
      <c r="A3919" s="138">
        <f t="shared" si="191"/>
        <v>297</v>
      </c>
      <c r="B3919" s="21" t="str">
        <f>VLOOKUP(A3919,[1]FloodArchive!$A$2:$N$6000,3,FALSE)</f>
        <v>Brazil</v>
      </c>
      <c r="C3919" s="22" t="s">
        <v>7183</v>
      </c>
      <c r="D3919" s="24">
        <f>VLOOKUP(A3919,[1]FloodArchive!$A$2:$P$6000,8,FALSE)</f>
        <v>32606</v>
      </c>
      <c r="E3919" s="24">
        <f>VLOOKUP(A3919,[1]FloodArchive!$A$2:$P$6000,9,FALSE)</f>
        <v>32613</v>
      </c>
      <c r="F3919" s="25">
        <f t="shared" si="189"/>
        <v>8</v>
      </c>
      <c r="G3919" s="23">
        <f>VLOOKUP(A3919,[1]FloodArchive!$A$2:$P$6000,11,FALSE)</f>
        <v>34</v>
      </c>
      <c r="H3919" s="23">
        <f>VLOOKUP(A3919,[1]FloodArchive!$A$2:$P$6000,12,FALSE)</f>
        <v>4080</v>
      </c>
      <c r="I3919" s="36"/>
      <c r="J3919" s="23" t="str">
        <f>VLOOKUP(A3919,[1]FloodArchive!$A$2:$P$6000,13,FALSE)</f>
        <v>Heavy rain</v>
      </c>
      <c r="K3919" s="26">
        <f>VLOOKUP(A3919,[1]FloodArchive!$A$2:$P$6003,14,FALSE)</f>
        <v>1</v>
      </c>
      <c r="L3919" s="23">
        <f>VLOOKUP(A3919,[1]FloodArchive!$A$2:$P$6000,7,FALSE)</f>
        <v>403770.26</v>
      </c>
      <c r="M3919" s="27">
        <f t="shared" si="190"/>
        <v>6.5092243144932098</v>
      </c>
      <c r="N3919" s="23">
        <f>VLOOKUP(A3919,[1]FloodArchive!$A$2:$P$6000,5,FALSE)</f>
        <v>-35.61</v>
      </c>
      <c r="O3919" s="23">
        <f>VLOOKUP(A3919,[1]FloodArchive!$A$2:$P$6000,6,FALSE)</f>
        <v>-6.4617699999999996</v>
      </c>
      <c r="P3919" s="33" t="s">
        <v>7184</v>
      </c>
    </row>
    <row r="3920" spans="1:16" ht="39.950000000000003" customHeight="1" x14ac:dyDescent="0.2">
      <c r="A3920" s="138">
        <f t="shared" si="191"/>
        <v>296</v>
      </c>
      <c r="B3920" s="21" t="str">
        <f>VLOOKUP(A3920,[1]FloodArchive!$A$2:$N$6000,3,FALSE)</f>
        <v>Australia</v>
      </c>
      <c r="C3920" s="22" t="s">
        <v>7185</v>
      </c>
      <c r="D3920" s="24">
        <f>VLOOKUP(A3920,[1]FloodArchive!$A$2:$P$6000,8,FALSE)</f>
        <v>32602</v>
      </c>
      <c r="E3920" s="24">
        <f>VLOOKUP(A3920,[1]FloodArchive!$A$2:$P$6000,9,FALSE)</f>
        <v>32606</v>
      </c>
      <c r="F3920" s="25">
        <f t="shared" si="189"/>
        <v>5</v>
      </c>
      <c r="G3920" s="23">
        <f>VLOOKUP(A3920,[1]FloodArchive!$A$2:$P$6000,11,FALSE)</f>
        <v>2</v>
      </c>
      <c r="H3920" s="23">
        <f>VLOOKUP(A3920,[1]FloodArchive!$A$2:$P$6000,12,FALSE)</f>
        <v>1000</v>
      </c>
      <c r="I3920" s="36"/>
      <c r="J3920" s="23" t="str">
        <f>VLOOKUP(A3920,[1]FloodArchive!$A$2:$P$6000,13,FALSE)</f>
        <v>Tropical Cyclone</v>
      </c>
      <c r="K3920" s="26">
        <f>VLOOKUP(A3920,[1]FloodArchive!$A$2:$P$6003,14,FALSE)</f>
        <v>1</v>
      </c>
      <c r="L3920" s="23">
        <f>VLOOKUP(A3920,[1]FloodArchive!$A$2:$P$6000,7,FALSE)</f>
        <v>51942.3</v>
      </c>
      <c r="M3920" s="27">
        <f t="shared" si="190"/>
        <v>5.4144911805725631</v>
      </c>
      <c r="N3920" s="23">
        <f>VLOOKUP(A3920,[1]FloodArchive!$A$2:$P$6000,5,FALSE)</f>
        <v>147.041</v>
      </c>
      <c r="O3920" s="23">
        <f>VLOOKUP(A3920,[1]FloodArchive!$A$2:$P$6000,6,FALSE)</f>
        <v>-20.186199999999999</v>
      </c>
      <c r="P3920" s="33" t="s">
        <v>7186</v>
      </c>
    </row>
    <row r="3921" spans="1:16" ht="39.950000000000003" customHeight="1" x14ac:dyDescent="0.2">
      <c r="A3921" s="138">
        <f t="shared" si="191"/>
        <v>295</v>
      </c>
      <c r="B3921" s="21" t="str">
        <f>VLOOKUP(A3921,[1]FloodArchive!$A$2:$N$6000,3,FALSE)</f>
        <v>USA</v>
      </c>
      <c r="C3921" s="22" t="s">
        <v>7187</v>
      </c>
      <c r="D3921" s="24">
        <f>VLOOKUP(A3921,[1]FloodArchive!$A$2:$P$6000,8,FALSE)</f>
        <v>32596</v>
      </c>
      <c r="E3921" s="24">
        <f>VLOOKUP(A3921,[1]FloodArchive!$A$2:$P$6000,9,FALSE)</f>
        <v>32599</v>
      </c>
      <c r="F3921" s="25">
        <f t="shared" si="189"/>
        <v>4</v>
      </c>
      <c r="G3921" s="23">
        <f>VLOOKUP(A3921,[1]FloodArchive!$A$2:$P$6000,11,FALSE)</f>
        <v>1</v>
      </c>
      <c r="H3921" s="23">
        <f>VLOOKUP(A3921,[1]FloodArchive!$A$2:$P$6000,12,FALSE)</f>
        <v>0</v>
      </c>
      <c r="I3921" s="36"/>
      <c r="J3921" s="23" t="str">
        <f>VLOOKUP(A3921,[1]FloodArchive!$A$2:$P$6000,13,FALSE)</f>
        <v>Heavy rain</v>
      </c>
      <c r="K3921" s="26">
        <f>VLOOKUP(A3921,[1]FloodArchive!$A$2:$P$6003,14,FALSE)</f>
        <v>1</v>
      </c>
      <c r="L3921" s="23">
        <f>VLOOKUP(A3921,[1]FloodArchive!$A$2:$P$6000,7,FALSE)</f>
        <v>100390.64</v>
      </c>
      <c r="M3921" s="27">
        <f t="shared" si="190"/>
        <v>5.6037532142380959</v>
      </c>
      <c r="N3921" s="23">
        <f>VLOOKUP(A3921,[1]FloodArchive!$A$2:$P$6000,5,FALSE)</f>
        <v>-91.322599999999994</v>
      </c>
      <c r="O3921" s="23">
        <f>VLOOKUP(A3921,[1]FloodArchive!$A$2:$P$6000,6,FALSE)</f>
        <v>32.555500000000002</v>
      </c>
      <c r="P3921" s="33" t="s">
        <v>7188</v>
      </c>
    </row>
    <row r="3922" spans="1:16" ht="39.950000000000003" customHeight="1" x14ac:dyDescent="0.2">
      <c r="A3922" s="138">
        <f t="shared" si="191"/>
        <v>294</v>
      </c>
      <c r="B3922" s="21" t="str">
        <f>VLOOKUP(A3922,[1]FloodArchive!$A$2:$N$6000,3,FALSE)</f>
        <v>USA</v>
      </c>
      <c r="C3922" s="22" t="s">
        <v>7189</v>
      </c>
      <c r="D3922" s="24">
        <f>VLOOKUP(A3922,[1]FloodArchive!$A$2:$P$6000,8,FALSE)</f>
        <v>32593</v>
      </c>
      <c r="E3922" s="24">
        <f>VLOOKUP(A3922,[1]FloodArchive!$A$2:$P$6000,9,FALSE)</f>
        <v>32609</v>
      </c>
      <c r="F3922" s="25">
        <f t="shared" si="189"/>
        <v>17</v>
      </c>
      <c r="G3922" s="23">
        <f>VLOOKUP(A3922,[1]FloodArchive!$A$2:$P$6000,11,FALSE)</f>
        <v>3</v>
      </c>
      <c r="H3922" s="23">
        <f>VLOOKUP(A3922,[1]FloodArchive!$A$2:$P$6000,12,FALSE)</f>
        <v>0</v>
      </c>
      <c r="I3922" s="36"/>
      <c r="J3922" s="23" t="str">
        <f>VLOOKUP(A3922,[1]FloodArchive!$A$2:$P$6000,13,FALSE)</f>
        <v>Heavy rain</v>
      </c>
      <c r="K3922" s="26">
        <f>VLOOKUP(A3922,[1]FloodArchive!$A$2:$P$6003,14,FALSE)</f>
        <v>1</v>
      </c>
      <c r="L3922" s="23">
        <f>VLOOKUP(A3922,[1]FloodArchive!$A$2:$P$6000,7,FALSE)</f>
        <v>10933.94</v>
      </c>
      <c r="M3922" s="27">
        <f t="shared" si="190"/>
        <v>5.2692256077492132</v>
      </c>
      <c r="N3922" s="23">
        <f>VLOOKUP(A3922,[1]FloodArchive!$A$2:$P$6000,5,FALSE)</f>
        <v>-95.010099999999994</v>
      </c>
      <c r="O3922" s="23">
        <f>VLOOKUP(A3922,[1]FloodArchive!$A$2:$P$6000,6,FALSE)</f>
        <v>38.388800000000003</v>
      </c>
      <c r="P3922" s="33"/>
    </row>
    <row r="3923" spans="1:16" ht="39.950000000000003" customHeight="1" x14ac:dyDescent="0.2">
      <c r="A3923" s="138">
        <f t="shared" si="191"/>
        <v>293</v>
      </c>
      <c r="B3923" s="21" t="str">
        <f>VLOOKUP(A3923,[1]FloodArchive!$A$2:$N$6000,3,FALSE)</f>
        <v>Yemen</v>
      </c>
      <c r="C3923" s="22" t="s">
        <v>7190</v>
      </c>
      <c r="D3923" s="24">
        <f>VLOOKUP(A3923,[1]FloodArchive!$A$2:$P$6000,8,FALSE)</f>
        <v>32586</v>
      </c>
      <c r="E3923" s="24">
        <f>VLOOKUP(A3923,[1]FloodArchive!$A$2:$P$6000,9,FALSE)</f>
        <v>32629</v>
      </c>
      <c r="F3923" s="25">
        <f t="shared" si="189"/>
        <v>44</v>
      </c>
      <c r="G3923" s="23">
        <f>VLOOKUP(A3923,[1]FloodArchive!$A$2:$P$6000,11,FALSE)</f>
        <v>53</v>
      </c>
      <c r="H3923" s="23">
        <f>VLOOKUP(A3923,[1]FloodArchive!$A$2:$P$6000,12,FALSE)</f>
        <v>80000</v>
      </c>
      <c r="I3923" s="36"/>
      <c r="J3923" s="23" t="str">
        <f>VLOOKUP(A3923,[1]FloodArchive!$A$2:$P$6000,13,FALSE)</f>
        <v>Monsoon rain</v>
      </c>
      <c r="K3923" s="26">
        <f>VLOOKUP(A3923,[1]FloodArchive!$A$2:$P$6003,14,FALSE)</f>
        <v>1</v>
      </c>
      <c r="L3923" s="23">
        <f>VLOOKUP(A3923,[1]FloodArchive!$A$2:$P$6000,7,FALSE)</f>
        <v>58565.18</v>
      </c>
      <c r="M3923" s="27">
        <f t="shared" si="190"/>
        <v>6.4110921589136485</v>
      </c>
      <c r="N3923" s="23">
        <f>VLOOKUP(A3923,[1]FloodArchive!$A$2:$P$6000,5,FALSE)</f>
        <v>49.998800000000003</v>
      </c>
      <c r="O3923" s="23">
        <f>VLOOKUP(A3923,[1]FloodArchive!$A$2:$P$6000,6,FALSE)</f>
        <v>15.9819</v>
      </c>
      <c r="P3923" s="33" t="s">
        <v>7191</v>
      </c>
    </row>
    <row r="3924" spans="1:16" ht="39.950000000000003" customHeight="1" x14ac:dyDescent="0.2">
      <c r="A3924" s="138">
        <f t="shared" si="191"/>
        <v>292</v>
      </c>
      <c r="B3924" s="21" t="str">
        <f>VLOOKUP(A3924,[1]FloodArchive!$A$2:$N$6000,3,FALSE)</f>
        <v>USA</v>
      </c>
      <c r="C3924" s="22" t="s">
        <v>7192</v>
      </c>
      <c r="D3924" s="24">
        <f>VLOOKUP(A3924,[1]FloodArchive!$A$2:$P$6000,8,FALSE)</f>
        <v>32585</v>
      </c>
      <c r="E3924" s="24">
        <f>VLOOKUP(A3924,[1]FloodArchive!$A$2:$P$6000,9,FALSE)</f>
        <v>32594</v>
      </c>
      <c r="F3924" s="25">
        <f t="shared" si="189"/>
        <v>10</v>
      </c>
      <c r="G3924" s="23">
        <f>VLOOKUP(A3924,[1]FloodArchive!$A$2:$P$6000,11,FALSE)</f>
        <v>15</v>
      </c>
      <c r="H3924" s="23">
        <f>VLOOKUP(A3924,[1]FloodArchive!$A$2:$P$6000,12,FALSE)</f>
        <v>0</v>
      </c>
      <c r="I3924" s="36"/>
      <c r="J3924" s="23" t="str">
        <f>VLOOKUP(A3924,[1]FloodArchive!$A$2:$P$6000,13,FALSE)</f>
        <v>Heavy rain</v>
      </c>
      <c r="K3924" s="26">
        <f>VLOOKUP(A3924,[1]FloodArchive!$A$2:$P$6003,14,FALSE)</f>
        <v>1</v>
      </c>
      <c r="L3924" s="23">
        <f>VLOOKUP(A3924,[1]FloodArchive!$A$2:$P$6000,7,FALSE)</f>
        <v>2594.4699999999998</v>
      </c>
      <c r="M3924" s="27">
        <f t="shared" si="190"/>
        <v>4.4140486532888827</v>
      </c>
      <c r="N3924" s="23">
        <f>VLOOKUP(A3924,[1]FloodArchive!$A$2:$P$6000,5,FALSE)</f>
        <v>-82.006699999999995</v>
      </c>
      <c r="O3924" s="23">
        <f>VLOOKUP(A3924,[1]FloodArchive!$A$2:$P$6000,6,FALSE)</f>
        <v>39.8812</v>
      </c>
      <c r="P3924" s="33"/>
    </row>
    <row r="3925" spans="1:16" ht="39.950000000000003" customHeight="1" x14ac:dyDescent="0.2">
      <c r="A3925" s="138">
        <f t="shared" si="191"/>
        <v>291</v>
      </c>
      <c r="B3925" s="21" t="str">
        <f>VLOOKUP(A3925,[1]FloodArchive!$A$2:$N$6000,3,FALSE)</f>
        <v>Malawi</v>
      </c>
      <c r="C3925" s="22" t="s">
        <v>7193</v>
      </c>
      <c r="D3925" s="24">
        <f>VLOOKUP(A3925,[1]FloodArchive!$A$2:$P$6000,8,FALSE)</f>
        <v>32576</v>
      </c>
      <c r="E3925" s="24">
        <f>VLOOKUP(A3925,[1]FloodArchive!$A$2:$P$6000,9,FALSE)</f>
        <v>32582</v>
      </c>
      <c r="F3925" s="25">
        <f t="shared" si="189"/>
        <v>7</v>
      </c>
      <c r="G3925" s="23">
        <f>VLOOKUP(A3925,[1]FloodArchive!$A$2:$P$6000,11,FALSE)</f>
        <v>6</v>
      </c>
      <c r="H3925" s="23">
        <f>VLOOKUP(A3925,[1]FloodArchive!$A$2:$P$6000,12,FALSE)</f>
        <v>37000</v>
      </c>
      <c r="I3925" s="36"/>
      <c r="J3925" s="23" t="str">
        <f>VLOOKUP(A3925,[1]FloodArchive!$A$2:$P$6000,13,FALSE)</f>
        <v>Heavy rain</v>
      </c>
      <c r="K3925" s="26">
        <f>VLOOKUP(A3925,[1]FloodArchive!$A$2:$P$6003,14,FALSE)</f>
        <v>2</v>
      </c>
      <c r="L3925" s="23">
        <f>VLOOKUP(A3925,[1]FloodArchive!$A$2:$P$6000,7,FALSE)</f>
        <v>9168.51</v>
      </c>
      <c r="M3925" s="27">
        <f t="shared" si="190"/>
        <v>5.1084267986812915</v>
      </c>
      <c r="N3925" s="23">
        <f>VLOOKUP(A3925,[1]FloodArchive!$A$2:$P$6000,5,FALSE)</f>
        <v>34.982300000000002</v>
      </c>
      <c r="O3925" s="23">
        <f>VLOOKUP(A3925,[1]FloodArchive!$A$2:$P$6000,6,FALSE)</f>
        <v>-16.295100000000001</v>
      </c>
      <c r="P3925" s="33" t="s">
        <v>7194</v>
      </c>
    </row>
    <row r="3926" spans="1:16" ht="39.950000000000003" customHeight="1" x14ac:dyDescent="0.2">
      <c r="A3926" s="138">
        <f t="shared" si="191"/>
        <v>290</v>
      </c>
      <c r="B3926" s="21" t="str">
        <f>VLOOKUP(A3926,[1]FloodArchive!$A$2:$N$6000,3,FALSE)</f>
        <v>Indonesia</v>
      </c>
      <c r="C3926" s="22" t="s">
        <v>7195</v>
      </c>
      <c r="D3926" s="24">
        <f>VLOOKUP(A3926,[1]FloodArchive!$A$2:$P$6000,8,FALSE)</f>
        <v>32560</v>
      </c>
      <c r="E3926" s="24">
        <f>VLOOKUP(A3926,[1]FloodArchive!$A$2:$P$6000,9,FALSE)</f>
        <v>32566</v>
      </c>
      <c r="F3926" s="25">
        <f t="shared" si="189"/>
        <v>7</v>
      </c>
      <c r="G3926" s="23">
        <f>VLOOKUP(A3926,[1]FloodArchive!$A$2:$P$6000,11,FALSE)</f>
        <v>3</v>
      </c>
      <c r="H3926" s="23">
        <f>VLOOKUP(A3926,[1]FloodArchive!$A$2:$P$6000,12,FALSE)</f>
        <v>15000</v>
      </c>
      <c r="I3926" s="36"/>
      <c r="J3926" s="23" t="str">
        <f>VLOOKUP(A3926,[1]FloodArchive!$A$2:$P$6000,13,FALSE)</f>
        <v>Heavy rain</v>
      </c>
      <c r="K3926" s="26">
        <f>VLOOKUP(A3926,[1]FloodArchive!$A$2:$P$6003,14,FALSE)</f>
        <v>1</v>
      </c>
      <c r="L3926" s="23">
        <f>VLOOKUP(A3926,[1]FloodArchive!$A$2:$P$6000,7,FALSE)</f>
        <v>18961.61</v>
      </c>
      <c r="M3926" s="27">
        <f t="shared" si="190"/>
        <v>5.1229732498322562</v>
      </c>
      <c r="N3926" s="23">
        <f>VLOOKUP(A3926,[1]FloodArchive!$A$2:$P$6000,5,FALSE)</f>
        <v>109.60599999999999</v>
      </c>
      <c r="O3926" s="23">
        <f>VLOOKUP(A3926,[1]FloodArchive!$A$2:$P$6000,6,FALSE)</f>
        <v>-7.2705500000000001</v>
      </c>
      <c r="P3926" s="33"/>
    </row>
    <row r="3927" spans="1:16" ht="39.950000000000003" customHeight="1" x14ac:dyDescent="0.2">
      <c r="A3927" s="138">
        <f t="shared" si="191"/>
        <v>289</v>
      </c>
      <c r="B3927" s="21" t="str">
        <f>VLOOKUP(A3927,[1]FloodArchive!$A$2:$N$6000,3,FALSE)</f>
        <v>Peru</v>
      </c>
      <c r="C3927" s="22" t="s">
        <v>7196</v>
      </c>
      <c r="D3927" s="24">
        <f>VLOOKUP(A3927,[1]FloodArchive!$A$2:$P$6000,8,FALSE)</f>
        <v>32555</v>
      </c>
      <c r="E3927" s="24">
        <f>VLOOKUP(A3927,[1]FloodArchive!$A$2:$P$6000,9,FALSE)</f>
        <v>32561</v>
      </c>
      <c r="F3927" s="25">
        <f t="shared" si="189"/>
        <v>7</v>
      </c>
      <c r="G3927" s="23">
        <f>VLOOKUP(A3927,[1]FloodArchive!$A$2:$P$6000,11,FALSE)</f>
        <v>60</v>
      </c>
      <c r="H3927" s="23">
        <f>VLOOKUP(A3927,[1]FloodArchive!$A$2:$P$6000,12,FALSE)</f>
        <v>1000</v>
      </c>
      <c r="I3927" s="36"/>
      <c r="J3927" s="23" t="str">
        <f>VLOOKUP(A3927,[1]FloodArchive!$A$2:$P$6000,13,FALSE)</f>
        <v>Heavy rain</v>
      </c>
      <c r="K3927" s="26">
        <f>VLOOKUP(A3927,[1]FloodArchive!$A$2:$P$6003,14,FALSE)</f>
        <v>1</v>
      </c>
      <c r="L3927" s="23">
        <f>VLOOKUP(A3927,[1]FloodArchive!$A$2:$P$6000,7,FALSE)</f>
        <v>2956.89</v>
      </c>
      <c r="M3927" s="27">
        <f t="shared" si="190"/>
        <v>4.3159332085438935</v>
      </c>
      <c r="N3927" s="23">
        <f>VLOOKUP(A3927,[1]FloodArchive!$A$2:$P$6000,5,FALSE)</f>
        <v>-76.780500000000004</v>
      </c>
      <c r="O3927" s="23">
        <f>VLOOKUP(A3927,[1]FloodArchive!$A$2:$P$6000,6,FALSE)</f>
        <v>-11.5274</v>
      </c>
      <c r="P3927" s="33" t="s">
        <v>7197</v>
      </c>
    </row>
    <row r="3928" spans="1:16" ht="39.950000000000003" customHeight="1" x14ac:dyDescent="0.2">
      <c r="A3928" s="138">
        <f t="shared" si="191"/>
        <v>288</v>
      </c>
      <c r="B3928" s="21" t="str">
        <f>VLOOKUP(A3928,[1]FloodArchive!$A$2:$N$6000,3,FALSE)</f>
        <v>USA</v>
      </c>
      <c r="C3928" s="22" t="s">
        <v>7198</v>
      </c>
      <c r="D3928" s="24">
        <f>VLOOKUP(A3928,[1]FloodArchive!$A$2:$P$6000,8,FALSE)</f>
        <v>32552</v>
      </c>
      <c r="E3928" s="24">
        <f>VLOOKUP(A3928,[1]FloodArchive!$A$2:$P$6000,9,FALSE)</f>
        <v>32557</v>
      </c>
      <c r="F3928" s="25">
        <f t="shared" si="189"/>
        <v>6</v>
      </c>
      <c r="G3928" s="23">
        <f>VLOOKUP(A3928,[1]FloodArchive!$A$2:$P$6000,11,FALSE)</f>
        <v>5</v>
      </c>
      <c r="H3928" s="23">
        <f>VLOOKUP(A3928,[1]FloodArchive!$A$2:$P$6000,12,FALSE)</f>
        <v>0</v>
      </c>
      <c r="I3928" s="36">
        <v>25000000</v>
      </c>
      <c r="J3928" s="23" t="str">
        <f>VLOOKUP(A3928,[1]FloodArchive!$A$2:$P$6000,13,FALSE)</f>
        <v>Heavy rain</v>
      </c>
      <c r="K3928" s="26">
        <f>VLOOKUP(A3928,[1]FloodArchive!$A$2:$P$6003,14,FALSE)</f>
        <v>1</v>
      </c>
      <c r="L3928" s="23">
        <f>VLOOKUP(A3928,[1]FloodArchive!$A$2:$P$6000,7,FALSE)</f>
        <v>2609.29</v>
      </c>
      <c r="M3928" s="27">
        <f t="shared" si="190"/>
        <v>4.1946736002391818</v>
      </c>
      <c r="N3928" s="23">
        <f>VLOOKUP(A3928,[1]FloodArchive!$A$2:$P$6000,5,FALSE)</f>
        <v>-111.949</v>
      </c>
      <c r="O3928" s="23">
        <f>VLOOKUP(A3928,[1]FloodArchive!$A$2:$P$6000,6,FALSE)</f>
        <v>33.026400000000002</v>
      </c>
      <c r="P3928" s="33"/>
    </row>
    <row r="3929" spans="1:16" ht="39.950000000000003" customHeight="1" x14ac:dyDescent="0.2">
      <c r="A3929" s="138">
        <f t="shared" si="191"/>
        <v>287</v>
      </c>
      <c r="B3929" s="21" t="str">
        <f>VLOOKUP(A3929,[1]FloodArchive!$A$2:$N$6000,3,FALSE)</f>
        <v>USA</v>
      </c>
      <c r="C3929" s="22" t="s">
        <v>7199</v>
      </c>
      <c r="D3929" s="24">
        <f>VLOOKUP(A3929,[1]FloodArchive!$A$2:$P$6000,8,FALSE)</f>
        <v>32550</v>
      </c>
      <c r="E3929" s="24">
        <f>VLOOKUP(A3929,[1]FloodArchive!$A$2:$P$6000,9,FALSE)</f>
        <v>32552</v>
      </c>
      <c r="F3929" s="25">
        <f t="shared" si="189"/>
        <v>3</v>
      </c>
      <c r="G3929" s="23">
        <f>VLOOKUP(A3929,[1]FloodArchive!$A$2:$P$6000,11,FALSE)</f>
        <v>7</v>
      </c>
      <c r="H3929" s="23">
        <f>VLOOKUP(A3929,[1]FloodArchive!$A$2:$P$6000,12,FALSE)</f>
        <v>17000</v>
      </c>
      <c r="I3929" s="36"/>
      <c r="J3929" s="23" t="str">
        <f>VLOOKUP(A3929,[1]FloodArchive!$A$2:$P$6000,13,FALSE)</f>
        <v>Heavy rain</v>
      </c>
      <c r="K3929" s="26">
        <f>VLOOKUP(A3929,[1]FloodArchive!$A$2:$P$6003,14,FALSE)</f>
        <v>1</v>
      </c>
      <c r="L3929" s="23">
        <f>VLOOKUP(A3929,[1]FloodArchive!$A$2:$P$6000,7,FALSE)</f>
        <v>31247.119999999999</v>
      </c>
      <c r="M3929" s="27">
        <f t="shared" si="190"/>
        <v>4.9719312499758583</v>
      </c>
      <c r="N3929" s="23">
        <f>VLOOKUP(A3929,[1]FloodArchive!$A$2:$P$6000,5,FALSE)</f>
        <v>-79.653300000000002</v>
      </c>
      <c r="O3929" s="23">
        <f>VLOOKUP(A3929,[1]FloodArchive!$A$2:$P$6000,6,FALSE)</f>
        <v>38.030200000000001</v>
      </c>
      <c r="P3929" s="33"/>
    </row>
    <row r="3930" spans="1:16" ht="39.950000000000003" customHeight="1" x14ac:dyDescent="0.2">
      <c r="A3930" s="138">
        <f t="shared" si="191"/>
        <v>286</v>
      </c>
      <c r="B3930" s="21" t="str">
        <f>VLOOKUP(A3930,[1]FloodArchive!$A$2:$N$6000,3,FALSE)</f>
        <v>Namibia</v>
      </c>
      <c r="C3930" s="22" t="s">
        <v>7200</v>
      </c>
      <c r="D3930" s="24">
        <f>VLOOKUP(A3930,[1]FloodArchive!$A$2:$P$6000,8,FALSE)</f>
        <v>32547</v>
      </c>
      <c r="E3930" s="24">
        <f>VLOOKUP(A3930,[1]FloodArchive!$A$2:$P$6000,9,FALSE)</f>
        <v>32551</v>
      </c>
      <c r="F3930" s="25">
        <f t="shared" si="189"/>
        <v>5</v>
      </c>
      <c r="G3930" s="23">
        <f>VLOOKUP(A3930,[1]FloodArchive!$A$2:$P$6000,11,FALSE)</f>
        <v>6</v>
      </c>
      <c r="H3930" s="23">
        <f>VLOOKUP(A3930,[1]FloodArchive!$A$2:$P$6000,12,FALSE)</f>
        <v>0</v>
      </c>
      <c r="I3930" s="36"/>
      <c r="J3930" s="23" t="str">
        <f>VLOOKUP(A3930,[1]FloodArchive!$A$2:$P$6000,13,FALSE)</f>
        <v>Heavy rain</v>
      </c>
      <c r="K3930" s="26">
        <f>VLOOKUP(A3930,[1]FloodArchive!$A$2:$P$6003,14,FALSE)</f>
        <v>1</v>
      </c>
      <c r="L3930" s="23">
        <f>VLOOKUP(A3930,[1]FloodArchive!$A$2:$P$6000,7,FALSE)</f>
        <v>124184.43</v>
      </c>
      <c r="M3930" s="27">
        <f t="shared" si="190"/>
        <v>5.7930371526003608</v>
      </c>
      <c r="N3930" s="23">
        <f>VLOOKUP(A3930,[1]FloodArchive!$A$2:$P$6000,5,FALSE)</f>
        <v>17.575700000000001</v>
      </c>
      <c r="O3930" s="23">
        <f>VLOOKUP(A3930,[1]FloodArchive!$A$2:$P$6000,6,FALSE)</f>
        <v>-27.314900000000002</v>
      </c>
      <c r="P3930" s="33"/>
    </row>
    <row r="3931" spans="1:16" ht="39.950000000000003" customHeight="1" x14ac:dyDescent="0.2">
      <c r="A3931" s="138">
        <f t="shared" si="191"/>
        <v>285</v>
      </c>
      <c r="B3931" s="21" t="str">
        <f>VLOOKUP(A3931,[1]FloodArchive!$A$2:$N$6000,3,FALSE)</f>
        <v>Mexico</v>
      </c>
      <c r="C3931" s="22" t="s">
        <v>7201</v>
      </c>
      <c r="D3931" s="24">
        <f>VLOOKUP(A3931,[1]FloodArchive!$A$2:$P$6000,8,FALSE)</f>
        <v>32544</v>
      </c>
      <c r="E3931" s="24">
        <f>VLOOKUP(A3931,[1]FloodArchive!$A$2:$P$6000,9,FALSE)</f>
        <v>32547</v>
      </c>
      <c r="F3931" s="25">
        <f t="shared" si="189"/>
        <v>4</v>
      </c>
      <c r="G3931" s="23">
        <f>VLOOKUP(A3931,[1]FloodArchive!$A$2:$P$6000,11,FALSE)</f>
        <v>0</v>
      </c>
      <c r="H3931" s="23">
        <f>VLOOKUP(A3931,[1]FloodArchive!$A$2:$P$6000,12,FALSE)</f>
        <v>0</v>
      </c>
      <c r="I3931" s="36"/>
      <c r="J3931" s="23" t="str">
        <f>VLOOKUP(A3931,[1]FloodArchive!$A$2:$P$6000,13,FALSE)</f>
        <v>Heavy rain</v>
      </c>
      <c r="K3931" s="26">
        <f>VLOOKUP(A3931,[1]FloodArchive!$A$2:$P$6003,14,FALSE)</f>
        <v>1</v>
      </c>
      <c r="L3931" s="23">
        <f>VLOOKUP(A3931,[1]FloodArchive!$A$2:$P$6000,7,FALSE)</f>
        <v>374.95100000000002</v>
      </c>
      <c r="M3931" s="27">
        <f t="shared" si="190"/>
        <v>3.1760345075355323</v>
      </c>
      <c r="N3931" s="23">
        <f>VLOOKUP(A3931,[1]FloodArchive!$A$2:$P$6000,5,FALSE)</f>
        <v>-99.9696</v>
      </c>
      <c r="O3931" s="23">
        <f>VLOOKUP(A3931,[1]FloodArchive!$A$2:$P$6000,6,FALSE)</f>
        <v>25.037500000000001</v>
      </c>
      <c r="P3931" s="33"/>
    </row>
    <row r="3932" spans="1:16" ht="39.950000000000003" customHeight="1" x14ac:dyDescent="0.2">
      <c r="A3932" s="138">
        <f t="shared" si="191"/>
        <v>284</v>
      </c>
      <c r="B3932" s="21" t="str">
        <f>VLOOKUP(A3932,[1]FloodArchive!$A$2:$N$6000,3,FALSE)</f>
        <v>Zambia</v>
      </c>
      <c r="C3932" s="22" t="s">
        <v>7202</v>
      </c>
      <c r="D3932" s="24">
        <f>VLOOKUP(A3932,[1]FloodArchive!$A$2:$P$6000,8,FALSE)</f>
        <v>32540</v>
      </c>
      <c r="E3932" s="24">
        <f>VLOOKUP(A3932,[1]FloodArchive!$A$2:$P$6000,9,FALSE)</f>
        <v>32549</v>
      </c>
      <c r="F3932" s="25">
        <f t="shared" si="189"/>
        <v>10</v>
      </c>
      <c r="G3932" s="23">
        <f>VLOOKUP(A3932,[1]FloodArchive!$A$2:$P$6000,11,FALSE)</f>
        <v>8</v>
      </c>
      <c r="H3932" s="23">
        <f>VLOOKUP(A3932,[1]FloodArchive!$A$2:$P$6000,12,FALSE)</f>
        <v>20000</v>
      </c>
      <c r="I3932" s="36">
        <v>500000</v>
      </c>
      <c r="J3932" s="23" t="str">
        <f>VLOOKUP(A3932,[1]FloodArchive!$A$2:$P$6000,13,FALSE)</f>
        <v>Heavy rain</v>
      </c>
      <c r="K3932" s="26">
        <f>VLOOKUP(A3932,[1]FloodArchive!$A$2:$P$6003,14,FALSE)</f>
        <v>1</v>
      </c>
      <c r="L3932" s="23">
        <f>VLOOKUP(A3932,[1]FloodArchive!$A$2:$P$6000,7,FALSE)</f>
        <v>4548.6099999999997</v>
      </c>
      <c r="M3932" s="27">
        <f t="shared" si="190"/>
        <v>4.6578787018093184</v>
      </c>
      <c r="N3932" s="23">
        <f>VLOOKUP(A3932,[1]FloodArchive!$A$2:$P$6000,5,FALSE)</f>
        <v>28.281300000000002</v>
      </c>
      <c r="O3932" s="23">
        <f>VLOOKUP(A3932,[1]FloodArchive!$A$2:$P$6000,6,FALSE)</f>
        <v>-15.4802</v>
      </c>
      <c r="P3932" s="33"/>
    </row>
    <row r="3933" spans="1:16" ht="39.950000000000003" customHeight="1" x14ac:dyDescent="0.2">
      <c r="A3933" s="138">
        <f t="shared" si="191"/>
        <v>283</v>
      </c>
      <c r="B3933" s="21" t="str">
        <f>VLOOKUP(A3933,[1]FloodArchive!$A$2:$N$6000,3,FALSE)</f>
        <v>USA</v>
      </c>
      <c r="C3933" s="22">
        <v>0</v>
      </c>
      <c r="D3933" s="24">
        <f>VLOOKUP(A3933,[1]FloodArchive!$A$2:$P$6000,8,FALSE)</f>
        <v>32540</v>
      </c>
      <c r="E3933" s="24">
        <f>VLOOKUP(A3933,[1]FloodArchive!$A$2:$P$6000,9,FALSE)</f>
        <v>32541</v>
      </c>
      <c r="F3933" s="25">
        <f t="shared" si="189"/>
        <v>2</v>
      </c>
      <c r="G3933" s="23">
        <f>VLOOKUP(A3933,[1]FloodArchive!$A$2:$P$6000,11,FALSE)</f>
        <v>7</v>
      </c>
      <c r="H3933" s="23">
        <f>VLOOKUP(A3933,[1]FloodArchive!$A$2:$P$6000,12,FALSE)</f>
        <v>4000</v>
      </c>
      <c r="I3933" s="36">
        <v>2600000</v>
      </c>
      <c r="J3933" s="23" t="str">
        <f>VLOOKUP(A3933,[1]FloodArchive!$A$2:$P$6000,13,FALSE)</f>
        <v>Torrential rain</v>
      </c>
      <c r="K3933" s="26">
        <f>VLOOKUP(A3933,[1]FloodArchive!$A$2:$P$6003,14,FALSE)</f>
        <v>1</v>
      </c>
      <c r="L3933" s="23">
        <f>VLOOKUP(A3933,[1]FloodArchive!$A$2:$P$6000,7,FALSE)</f>
        <v>25065.05</v>
      </c>
      <c r="M3933" s="27">
        <f t="shared" si="190"/>
        <v>4.7000985709486782</v>
      </c>
      <c r="N3933" s="23">
        <f>VLOOKUP(A3933,[1]FloodArchive!$A$2:$P$6000,5,FALSE)</f>
        <v>-80.587500000000006</v>
      </c>
      <c r="O3933" s="23">
        <f>VLOOKUP(A3933,[1]FloodArchive!$A$2:$P$6000,6,FALSE)</f>
        <v>25.962800000000001</v>
      </c>
      <c r="P3933" s="33"/>
    </row>
    <row r="3934" spans="1:16" ht="39.950000000000003" customHeight="1" x14ac:dyDescent="0.2">
      <c r="A3934" s="138">
        <f t="shared" si="191"/>
        <v>282</v>
      </c>
      <c r="B3934" s="21" t="str">
        <f>VLOOKUP(A3934,[1]FloodArchive!$A$2:$N$6000,3,FALSE)</f>
        <v>Yugoslavia</v>
      </c>
      <c r="C3934" s="22" t="s">
        <v>7203</v>
      </c>
      <c r="D3934" s="24">
        <f>VLOOKUP(A3934,[1]FloodArchive!$A$2:$P$6000,8,FALSE)</f>
        <v>32534</v>
      </c>
      <c r="E3934" s="24">
        <f>VLOOKUP(A3934,[1]FloodArchive!$A$2:$P$6000,9,FALSE)</f>
        <v>32541</v>
      </c>
      <c r="F3934" s="25">
        <f t="shared" si="189"/>
        <v>8</v>
      </c>
      <c r="G3934" s="23">
        <f>VLOOKUP(A3934,[1]FloodArchive!$A$2:$P$6000,11,FALSE)</f>
        <v>72</v>
      </c>
      <c r="H3934" s="23">
        <f>VLOOKUP(A3934,[1]FloodArchive!$A$2:$P$6000,12,FALSE)</f>
        <v>500000</v>
      </c>
      <c r="I3934" s="36">
        <v>4340000</v>
      </c>
      <c r="J3934" s="23" t="str">
        <f>VLOOKUP(A3934,[1]FloodArchive!$A$2:$P$6000,13,FALSE)</f>
        <v>Heavy rain</v>
      </c>
      <c r="K3934" s="26">
        <f>VLOOKUP(A3934,[1]FloodArchive!$A$2:$P$6003,14,FALSE)</f>
        <v>1</v>
      </c>
      <c r="L3934" s="23">
        <f>VLOOKUP(A3934,[1]FloodArchive!$A$2:$P$6000,7,FALSE)</f>
        <v>40946.6</v>
      </c>
      <c r="M3934" s="27">
        <f t="shared" si="190"/>
        <v>5.5153078329530558</v>
      </c>
      <c r="N3934" s="23">
        <f>VLOOKUP(A3934,[1]FloodArchive!$A$2:$P$6000,5,FALSE)</f>
        <v>17.759499999999999</v>
      </c>
      <c r="O3934" s="23">
        <f>VLOOKUP(A3934,[1]FloodArchive!$A$2:$P$6000,6,FALSE)</f>
        <v>43.803600000000003</v>
      </c>
      <c r="P3934" s="33"/>
    </row>
    <row r="3935" spans="1:16" ht="39.950000000000003" customHeight="1" x14ac:dyDescent="0.2">
      <c r="A3935" s="138">
        <f t="shared" si="191"/>
        <v>281</v>
      </c>
      <c r="B3935" s="21" t="str">
        <f>VLOOKUP(A3935,[1]FloodArchive!$A$2:$N$6000,3,FALSE)</f>
        <v>Phillipines</v>
      </c>
      <c r="C3935" s="22" t="s">
        <v>7204</v>
      </c>
      <c r="D3935" s="24">
        <f>VLOOKUP(A3935,[1]FloodArchive!$A$2:$P$6000,8,FALSE)</f>
        <v>32533</v>
      </c>
      <c r="E3935" s="24">
        <f>VLOOKUP(A3935,[1]FloodArchive!$A$2:$P$6000,9,FALSE)</f>
        <v>32547</v>
      </c>
      <c r="F3935" s="25">
        <f t="shared" si="189"/>
        <v>15</v>
      </c>
      <c r="G3935" s="23">
        <f>VLOOKUP(A3935,[1]FloodArchive!$A$2:$P$6000,11,FALSE)</f>
        <v>72</v>
      </c>
      <c r="H3935" s="23">
        <f>VLOOKUP(A3935,[1]FloodArchive!$A$2:$P$6000,12,FALSE)</f>
        <v>551051</v>
      </c>
      <c r="I3935" s="36">
        <v>4340000</v>
      </c>
      <c r="J3935" s="23" t="str">
        <f>VLOOKUP(A3935,[1]FloodArchive!$A$2:$P$6000,13,FALSE)</f>
        <v>Monsoonal rain</v>
      </c>
      <c r="K3935" s="26">
        <f>VLOOKUP(A3935,[1]FloodArchive!$A$2:$P$6003,14,FALSE)</f>
        <v>1</v>
      </c>
      <c r="L3935" s="23">
        <f>VLOOKUP(A3935,[1]FloodArchive!$A$2:$P$6000,7,FALSE)</f>
        <v>35394.81</v>
      </c>
      <c r="M3935" s="27">
        <f t="shared" si="190"/>
        <v>5.7250308444259312</v>
      </c>
      <c r="N3935" s="23">
        <f>VLOOKUP(A3935,[1]FloodArchive!$A$2:$P$6000,5,FALSE)</f>
        <v>125.355</v>
      </c>
      <c r="O3935" s="23">
        <f>VLOOKUP(A3935,[1]FloodArchive!$A$2:$P$6000,6,FALSE)</f>
        <v>11.230399999999999</v>
      </c>
      <c r="P3935" s="33"/>
    </row>
    <row r="3936" spans="1:16" ht="39.950000000000003" customHeight="1" x14ac:dyDescent="0.2">
      <c r="A3936" s="138">
        <f t="shared" si="191"/>
        <v>280</v>
      </c>
      <c r="B3936" s="21" t="str">
        <f>VLOOKUP(A3936,[1]FloodArchive!$A$2:$N$6000,3,FALSE)</f>
        <v>Spain</v>
      </c>
      <c r="C3936" s="22" t="s">
        <v>7205</v>
      </c>
      <c r="D3936" s="24">
        <f>VLOOKUP(A3936,[1]FloodArchive!$A$2:$P$6000,8,FALSE)</f>
        <v>32533</v>
      </c>
      <c r="E3936" s="24">
        <f>VLOOKUP(A3936,[1]FloodArchive!$A$2:$P$6000,9,FALSE)</f>
        <v>32540</v>
      </c>
      <c r="F3936" s="25">
        <f t="shared" si="189"/>
        <v>8</v>
      </c>
      <c r="G3936" s="23">
        <f>VLOOKUP(A3936,[1]FloodArchive!$A$2:$P$6000,11,FALSE)</f>
        <v>0</v>
      </c>
      <c r="H3936" s="23">
        <f>VLOOKUP(A3936,[1]FloodArchive!$A$2:$P$6000,12,FALSE)</f>
        <v>0</v>
      </c>
      <c r="I3936" s="36"/>
      <c r="J3936" s="23" t="str">
        <f>VLOOKUP(A3936,[1]FloodArchive!$A$2:$P$6000,13,FALSE)</f>
        <v>Heavy rain</v>
      </c>
      <c r="K3936" s="26">
        <f>VLOOKUP(A3936,[1]FloodArchive!$A$2:$P$6003,14,FALSE)</f>
        <v>1</v>
      </c>
      <c r="L3936" s="23">
        <f>VLOOKUP(A3936,[1]FloodArchive!$A$2:$P$6000,7,FALSE)</f>
        <v>6647.77</v>
      </c>
      <c r="M3936" s="27">
        <f t="shared" si="190"/>
        <v>4.7257659722778085</v>
      </c>
      <c r="N3936" s="23">
        <f>VLOOKUP(A3936,[1]FloodArchive!$A$2:$P$6000,5,FALSE)</f>
        <v>-0.441303</v>
      </c>
      <c r="O3936" s="23">
        <f>VLOOKUP(A3936,[1]FloodArchive!$A$2:$P$6000,6,FALSE)</f>
        <v>39.492699999999999</v>
      </c>
      <c r="P3936" s="33"/>
    </row>
    <row r="3937" spans="1:16" ht="39.950000000000003" customHeight="1" x14ac:dyDescent="0.2">
      <c r="A3937" s="138">
        <f t="shared" si="191"/>
        <v>279</v>
      </c>
      <c r="B3937" s="21" t="str">
        <f>VLOOKUP(A3937,[1]FloodArchive!$A$2:$N$6000,3,FALSE)</f>
        <v>Portugal</v>
      </c>
      <c r="C3937" s="22" t="s">
        <v>7206</v>
      </c>
      <c r="D3937" s="24">
        <f>VLOOKUP(A3937,[1]FloodArchive!$A$2:$P$6000,8,FALSE)</f>
        <v>32530</v>
      </c>
      <c r="E3937" s="24">
        <f>VLOOKUP(A3937,[1]FloodArchive!$A$2:$P$6000,9,FALSE)</f>
        <v>32549</v>
      </c>
      <c r="F3937" s="25">
        <f t="shared" si="189"/>
        <v>20</v>
      </c>
      <c r="G3937" s="23">
        <f>VLOOKUP(A3937,[1]FloodArchive!$A$2:$P$6000,11,FALSE)</f>
        <v>2</v>
      </c>
      <c r="H3937" s="23">
        <f>VLOOKUP(A3937,[1]FloodArchive!$A$2:$P$6000,12,FALSE)</f>
        <v>20000</v>
      </c>
      <c r="I3937" s="36"/>
      <c r="J3937" s="23" t="str">
        <f>VLOOKUP(A3937,[1]FloodArchive!$A$2:$P$6000,13,FALSE)</f>
        <v>Heavy rain</v>
      </c>
      <c r="K3937" s="26">
        <f>VLOOKUP(A3937,[1]FloodArchive!$A$2:$P$6003,14,FALSE)</f>
        <v>1</v>
      </c>
      <c r="L3937" s="23">
        <f>VLOOKUP(A3937,[1]FloodArchive!$A$2:$P$6000,7,FALSE)</f>
        <v>3133.98</v>
      </c>
      <c r="M3937" s="27">
        <f t="shared" si="190"/>
        <v>4.7971262162849531</v>
      </c>
      <c r="N3937" s="23">
        <f>VLOOKUP(A3937,[1]FloodArchive!$A$2:$P$6000,5,FALSE)</f>
        <v>-8.6130600000000008</v>
      </c>
      <c r="O3937" s="23">
        <f>VLOOKUP(A3937,[1]FloodArchive!$A$2:$P$6000,6,FALSE)</f>
        <v>39.234999999999999</v>
      </c>
      <c r="P3937" s="33"/>
    </row>
    <row r="3938" spans="1:16" ht="39.950000000000003" customHeight="1" x14ac:dyDescent="0.2">
      <c r="A3938" s="138">
        <f t="shared" si="191"/>
        <v>278</v>
      </c>
      <c r="B3938" s="21" t="str">
        <f>VLOOKUP(A3938,[1]FloodArchive!$A$2:$N$6000,3,FALSE)</f>
        <v>Indonesia</v>
      </c>
      <c r="C3938" s="22" t="s">
        <v>7207</v>
      </c>
      <c r="D3938" s="24">
        <f>VLOOKUP(A3938,[1]FloodArchive!$A$2:$P$6000,8,FALSE)</f>
        <v>32525</v>
      </c>
      <c r="E3938" s="24">
        <f>VLOOKUP(A3938,[1]FloodArchive!$A$2:$P$6000,9,FALSE)</f>
        <v>32535</v>
      </c>
      <c r="F3938" s="25">
        <f t="shared" si="189"/>
        <v>11</v>
      </c>
      <c r="G3938" s="23">
        <f>VLOOKUP(A3938,[1]FloodArchive!$A$2:$P$6000,11,FALSE)</f>
        <v>35</v>
      </c>
      <c r="H3938" s="23">
        <f>VLOOKUP(A3938,[1]FloodArchive!$A$2:$P$6000,12,FALSE)</f>
        <v>137000</v>
      </c>
      <c r="I3938" s="36"/>
      <c r="J3938" s="23" t="str">
        <f>VLOOKUP(A3938,[1]FloodArchive!$A$2:$P$6000,13,FALSE)</f>
        <v>Tropical cyclone</v>
      </c>
      <c r="K3938" s="26">
        <f>VLOOKUP(A3938,[1]FloodArchive!$A$2:$P$6003,14,FALSE)</f>
        <v>1</v>
      </c>
      <c r="L3938" s="23">
        <f>VLOOKUP(A3938,[1]FloodArchive!$A$2:$P$6000,7,FALSE)</f>
        <v>841.21699999999998</v>
      </c>
      <c r="M3938" s="27">
        <f t="shared" si="190"/>
        <v>3.9663007258386891</v>
      </c>
      <c r="N3938" s="23">
        <f>VLOOKUP(A3938,[1]FloodArchive!$A$2:$P$6000,5,FALSE)</f>
        <v>-3.96448</v>
      </c>
      <c r="O3938" s="23">
        <f>VLOOKUP(A3938,[1]FloodArchive!$A$2:$P$6000,6,FALSE)</f>
        <v>50.956899999999997</v>
      </c>
      <c r="P3938" s="33" t="s">
        <v>7208</v>
      </c>
    </row>
    <row r="3939" spans="1:16" ht="39.950000000000003" customHeight="1" x14ac:dyDescent="0.2">
      <c r="A3939" s="138">
        <f t="shared" si="191"/>
        <v>277</v>
      </c>
      <c r="B3939" s="21" t="e">
        <f>VLOOKUP(A3939,[1]FloodArchive!$A$2:$N$6000,3,FALSE)</f>
        <v>#N/A</v>
      </c>
      <c r="C3939" s="22">
        <v>0</v>
      </c>
      <c r="D3939" s="24" t="e">
        <f>VLOOKUP(A3939,[1]FloodArchive!$A$2:$P$6000,8,FALSE)</f>
        <v>#N/A</v>
      </c>
      <c r="E3939" s="24" t="e">
        <f>VLOOKUP(A3939,[1]FloodArchive!$A$2:$P$6000,9,FALSE)</f>
        <v>#N/A</v>
      </c>
      <c r="F3939" s="25" t="e">
        <f t="shared" si="189"/>
        <v>#N/A</v>
      </c>
      <c r="G3939" s="23" t="e">
        <f>VLOOKUP(A3939,[1]FloodArchive!$A$2:$P$6000,11,FALSE)</f>
        <v>#N/A</v>
      </c>
      <c r="H3939" s="23" t="e">
        <f>VLOOKUP(A3939,[1]FloodArchive!$A$2:$P$6000,12,FALSE)</f>
        <v>#N/A</v>
      </c>
      <c r="I3939" s="36">
        <v>341200</v>
      </c>
      <c r="J3939" s="23" t="e">
        <f>VLOOKUP(A3939,[1]FloodArchive!$A$2:$P$6000,13,FALSE)</f>
        <v>#N/A</v>
      </c>
      <c r="K3939" s="26" t="e">
        <f>VLOOKUP(A3939,[1]FloodArchive!$A$2:$P$6003,14,FALSE)</f>
        <v>#N/A</v>
      </c>
      <c r="L3939" s="23" t="e">
        <f>VLOOKUP(A3939,[1]FloodArchive!$A$2:$P$6000,7,FALSE)</f>
        <v>#N/A</v>
      </c>
      <c r="M3939" s="27">
        <v>0</v>
      </c>
      <c r="N3939" s="23" t="e">
        <f>VLOOKUP(A3939,[1]FloodArchive!$A$2:$P$6000,5,FALSE)</f>
        <v>#N/A</v>
      </c>
      <c r="O3939" s="23" t="e">
        <f>VLOOKUP(A3939,[1]FloodArchive!$A$2:$P$6000,6,FALSE)</f>
        <v>#N/A</v>
      </c>
      <c r="P3939" s="33" t="s">
        <v>5125</v>
      </c>
    </row>
    <row r="3940" spans="1:16" ht="39.950000000000003" customHeight="1" x14ac:dyDescent="0.2">
      <c r="A3940" s="138">
        <f t="shared" si="191"/>
        <v>276</v>
      </c>
      <c r="B3940" s="21" t="str">
        <f>VLOOKUP(A3940,[1]FloodArchive!$A$2:$N$6000,3,FALSE)</f>
        <v>Scotland</v>
      </c>
      <c r="C3940" s="22" t="s">
        <v>7209</v>
      </c>
      <c r="D3940" s="24">
        <f>VLOOKUP(A3940,[1]FloodArchive!$A$2:$P$6000,8,FALSE)</f>
        <v>32522</v>
      </c>
      <c r="E3940" s="24">
        <f>VLOOKUP(A3940,[1]FloodArchive!$A$2:$P$6000,9,FALSE)</f>
        <v>32525</v>
      </c>
      <c r="F3940" s="25">
        <f t="shared" si="189"/>
        <v>4</v>
      </c>
      <c r="G3940" s="23">
        <f>VLOOKUP(A3940,[1]FloodArchive!$A$2:$P$6000,11,FALSE)</f>
        <v>0</v>
      </c>
      <c r="H3940" s="23">
        <f>VLOOKUP(A3940,[1]FloodArchive!$A$2:$P$6000,12,FALSE)</f>
        <v>3000</v>
      </c>
      <c r="I3940" s="36"/>
      <c r="J3940" s="23" t="str">
        <f>VLOOKUP(A3940,[1]FloodArchive!$A$2:$P$6000,13,FALSE)</f>
        <v>Heavy rain</v>
      </c>
      <c r="K3940" s="26">
        <f>VLOOKUP(A3940,[1]FloodArchive!$A$2:$P$6003,14,FALSE)</f>
        <v>1</v>
      </c>
      <c r="L3940" s="23">
        <f>VLOOKUP(A3940,[1]FloodArchive!$A$2:$P$6000,7,FALSE)</f>
        <v>1308.8599999999999</v>
      </c>
      <c r="M3940" s="27">
        <f t="shared" ref="M3940:M4003" si="192">LOG(F3940*K3940*L3940)</f>
        <v>3.7189531867869681</v>
      </c>
      <c r="N3940" s="23">
        <f>VLOOKUP(A3940,[1]FloodArchive!$A$2:$P$6000,5,FALSE)</f>
        <v>-4.5043699999999998</v>
      </c>
      <c r="O3940" s="23">
        <f>VLOOKUP(A3940,[1]FloodArchive!$A$2:$P$6000,6,FALSE)</f>
        <v>57.2883</v>
      </c>
      <c r="P3940" s="33" t="s">
        <v>7210</v>
      </c>
    </row>
    <row r="3941" spans="1:16" ht="39.950000000000003" customHeight="1" x14ac:dyDescent="0.2">
      <c r="A3941" s="138">
        <f t="shared" si="191"/>
        <v>275</v>
      </c>
      <c r="B3941" s="21" t="str">
        <f>VLOOKUP(A3941,[1]FloodArchive!$A$2:$N$6000,3,FALSE)</f>
        <v>New Caledonia</v>
      </c>
      <c r="C3941" s="22" t="s">
        <v>7211</v>
      </c>
      <c r="D3941" s="24">
        <f>VLOOKUP(A3941,[1]FloodArchive!$A$2:$P$6000,8,FALSE)</f>
        <v>32510</v>
      </c>
      <c r="E3941" s="24">
        <f>VLOOKUP(A3941,[1]FloodArchive!$A$2:$P$6000,9,FALSE)</f>
        <v>32516</v>
      </c>
      <c r="F3941" s="25">
        <f t="shared" si="189"/>
        <v>7</v>
      </c>
      <c r="G3941" s="23">
        <f>VLOOKUP(A3941,[1]FloodArchive!$A$2:$P$6000,11,FALSE)</f>
        <v>196</v>
      </c>
      <c r="H3941" s="23">
        <f>VLOOKUP(A3941,[1]FloodArchive!$A$2:$P$6000,12,FALSE)</f>
        <v>532000</v>
      </c>
      <c r="I3941" s="36">
        <v>350000000</v>
      </c>
      <c r="J3941" s="23" t="str">
        <f>VLOOKUP(A3941,[1]FloodArchive!$A$2:$P$6000,13,FALSE)</f>
        <v>Tropical cyclone</v>
      </c>
      <c r="K3941" s="26">
        <f>VLOOKUP(A3941,[1]FloodArchive!$A$2:$P$6003,14,FALSE)</f>
        <v>1</v>
      </c>
      <c r="L3941" s="23">
        <f>VLOOKUP(A3941,[1]FloodArchive!$A$2:$P$6000,7,FALSE)</f>
        <v>18853.46</v>
      </c>
      <c r="M3941" s="27">
        <f t="shared" si="192"/>
        <v>5.1204891038937053</v>
      </c>
      <c r="N3941" s="23">
        <f>VLOOKUP(A3941,[1]FloodArchive!$A$2:$P$6000,5,FALSE)</f>
        <v>165.50299999999999</v>
      </c>
      <c r="O3941" s="23">
        <f>VLOOKUP(A3941,[1]FloodArchive!$A$2:$P$6000,6,FALSE)</f>
        <v>-21.242699999999999</v>
      </c>
      <c r="P3941" s="33" t="s">
        <v>7212</v>
      </c>
    </row>
    <row r="3942" spans="1:16" ht="39.950000000000003" customHeight="1" x14ac:dyDescent="0.2">
      <c r="A3942" s="138">
        <f t="shared" si="191"/>
        <v>274</v>
      </c>
      <c r="B3942" s="21" t="str">
        <f>VLOOKUP(A3942,[1]FloodArchive!$A$2:$N$6000,3,FALSE)</f>
        <v>Venezuela</v>
      </c>
      <c r="C3942" s="22" t="s">
        <v>7213</v>
      </c>
      <c r="D3942" s="24">
        <f>VLOOKUP(A3942,[1]FloodArchive!$A$2:$P$6000,8,FALSE)</f>
        <v>32509</v>
      </c>
      <c r="E3942" s="24">
        <f>VLOOKUP(A3942,[1]FloodArchive!$A$2:$P$6000,9,FALSE)</f>
        <v>32516</v>
      </c>
      <c r="F3942" s="25">
        <f t="shared" si="189"/>
        <v>8</v>
      </c>
      <c r="G3942" s="23">
        <f>VLOOKUP(A3942,[1]FloodArchive!$A$2:$P$6000,11,FALSE)</f>
        <v>8</v>
      </c>
      <c r="H3942" s="23">
        <f>VLOOKUP(A3942,[1]FloodArchive!$A$2:$P$6000,12,FALSE)</f>
        <v>553</v>
      </c>
      <c r="I3942" s="36"/>
      <c r="J3942" s="23" t="str">
        <f>VLOOKUP(A3942,[1]FloodArchive!$A$2:$P$6000,13,FALSE)</f>
        <v>Heavy rain</v>
      </c>
      <c r="K3942" s="26">
        <f>VLOOKUP(A3942,[1]FloodArchive!$A$2:$P$6003,14,FALSE)</f>
        <v>1</v>
      </c>
      <c r="L3942" s="23">
        <f>VLOOKUP(A3942,[1]FloodArchive!$A$2:$P$6000,7,FALSE)</f>
        <v>520.96100000000001</v>
      </c>
      <c r="M3942" s="27">
        <f t="shared" si="192"/>
        <v>3.6198951995068951</v>
      </c>
      <c r="N3942" s="23">
        <f>VLOOKUP(A3942,[1]FloodArchive!$A$2:$P$6000,5,FALSE)</f>
        <v>-66.684600000000003</v>
      </c>
      <c r="O3942" s="23">
        <f>VLOOKUP(A3942,[1]FloodArchive!$A$2:$P$6000,6,FALSE)</f>
        <v>10.570399999999999</v>
      </c>
      <c r="P3942" s="33" t="s">
        <v>7214</v>
      </c>
    </row>
    <row r="3943" spans="1:16" ht="39.950000000000003" customHeight="1" x14ac:dyDescent="0.2">
      <c r="A3943" s="138">
        <f t="shared" si="191"/>
        <v>273</v>
      </c>
      <c r="B3943" s="21" t="str">
        <f>VLOOKUP(A3943,[1]FloodArchive!$A$2:$N$6000,3,FALSE)</f>
        <v>South Africa</v>
      </c>
      <c r="C3943" s="22" t="s">
        <v>7215</v>
      </c>
      <c r="D3943" s="24">
        <f>VLOOKUP(A3943,[1]FloodArchive!$A$2:$P$6000,8,FALSE)</f>
        <v>32509</v>
      </c>
      <c r="E3943" s="24">
        <f>VLOOKUP(A3943,[1]FloodArchive!$A$2:$P$6000,9,FALSE)</f>
        <v>32510</v>
      </c>
      <c r="F3943" s="25">
        <f t="shared" si="189"/>
        <v>2</v>
      </c>
      <c r="G3943" s="23">
        <f>VLOOKUP(A3943,[1]FloodArchive!$A$2:$P$6000,11,FALSE)</f>
        <v>2</v>
      </c>
      <c r="H3943" s="23">
        <f>VLOOKUP(A3943,[1]FloodArchive!$A$2:$P$6000,12,FALSE)</f>
        <v>0</v>
      </c>
      <c r="I3943" s="36"/>
      <c r="J3943" s="23" t="str">
        <f>VLOOKUP(A3943,[1]FloodArchive!$A$2:$P$6000,13,FALSE)</f>
        <v>Tropical cyclone</v>
      </c>
      <c r="K3943" s="26">
        <f>VLOOKUP(A3943,[1]FloodArchive!$A$2:$P$6003,14,FALSE)</f>
        <v>1</v>
      </c>
      <c r="L3943" s="23">
        <f>VLOOKUP(A3943,[1]FloodArchive!$A$2:$P$6000,7,FALSE)</f>
        <v>2093.5300000000002</v>
      </c>
      <c r="M3943" s="27">
        <f t="shared" si="192"/>
        <v>3.6219091843166455</v>
      </c>
      <c r="N3943" s="23">
        <f>VLOOKUP(A3943,[1]FloodArchive!$A$2:$P$6000,5,FALSE)</f>
        <v>30.324999999999999</v>
      </c>
      <c r="O3943" s="23">
        <f>VLOOKUP(A3943,[1]FloodArchive!$A$2:$P$6000,6,FALSE)</f>
        <v>-28.483799999999999</v>
      </c>
      <c r="P3943" s="33"/>
    </row>
    <row r="3944" spans="1:16" ht="39.950000000000003" customHeight="1" x14ac:dyDescent="0.2">
      <c r="A3944" s="138">
        <f t="shared" si="191"/>
        <v>272</v>
      </c>
      <c r="B3944" s="21" t="str">
        <f>VLOOKUP(A3944,[1]FloodArchive!$A$2:$N$6000,3,FALSE)</f>
        <v>Indonesia</v>
      </c>
      <c r="C3944" s="22" t="s">
        <v>7216</v>
      </c>
      <c r="D3944" s="24">
        <f>VLOOKUP(A3944,[1]FloodArchive!$A$2:$P$6000,8,FALSE)</f>
        <v>32494</v>
      </c>
      <c r="E3944" s="24">
        <f>VLOOKUP(A3944,[1]FloodArchive!$A$2:$P$6000,9,FALSE)</f>
        <v>32496</v>
      </c>
      <c r="F3944" s="25">
        <f t="shared" si="189"/>
        <v>3</v>
      </c>
      <c r="G3944" s="23">
        <f>VLOOKUP(A3944,[1]FloodArchive!$A$2:$P$6000,11,FALSE)</f>
        <v>40</v>
      </c>
      <c r="H3944" s="23">
        <f>VLOOKUP(A3944,[1]FloodArchive!$A$2:$P$6000,12,FALSE)</f>
        <v>0</v>
      </c>
      <c r="I3944" s="36"/>
      <c r="J3944" s="23" t="str">
        <f>VLOOKUP(A3944,[1]FloodArchive!$A$2:$P$6000,13,FALSE)</f>
        <v>Torrential rain</v>
      </c>
      <c r="K3944" s="26">
        <f>VLOOKUP(A3944,[1]FloodArchive!$A$2:$P$6003,14,FALSE)</f>
        <v>1</v>
      </c>
      <c r="L3944" s="23">
        <f>VLOOKUP(A3944,[1]FloodArchive!$A$2:$P$6000,7,FALSE)</f>
        <v>7437.76</v>
      </c>
      <c r="M3944" s="27">
        <f t="shared" si="192"/>
        <v>4.3485634152501067</v>
      </c>
      <c r="N3944" s="23">
        <f>VLOOKUP(A3944,[1]FloodArchive!$A$2:$P$6000,5,FALSE)</f>
        <v>109.96</v>
      </c>
      <c r="O3944" s="23">
        <f>VLOOKUP(A3944,[1]FloodArchive!$A$2:$P$6000,6,FALSE)</f>
        <v>-6.9306099999999997</v>
      </c>
      <c r="P3944" s="33" t="s">
        <v>7217</v>
      </c>
    </row>
    <row r="3945" spans="1:16" ht="39.950000000000003" customHeight="1" x14ac:dyDescent="0.2">
      <c r="A3945" s="138">
        <f t="shared" si="191"/>
        <v>271</v>
      </c>
      <c r="B3945" s="21" t="str">
        <f>VLOOKUP(A3945,[1]FloodArchive!$A$2:$N$6000,3,FALSE)</f>
        <v>Gabon </v>
      </c>
      <c r="C3945" s="22" t="s">
        <v>7218</v>
      </c>
      <c r="D3945" s="24">
        <f>VLOOKUP(A3945,[1]FloodArchive!$A$2:$P$6000,8,FALSE)</f>
        <v>32475</v>
      </c>
      <c r="E3945" s="24">
        <f>VLOOKUP(A3945,[1]FloodArchive!$A$2:$P$6000,9,FALSE)</f>
        <v>32480</v>
      </c>
      <c r="F3945" s="25">
        <f t="shared" si="189"/>
        <v>6</v>
      </c>
      <c r="G3945" s="23">
        <f>VLOOKUP(A3945,[1]FloodArchive!$A$2:$P$6000,11,FALSE)</f>
        <v>0</v>
      </c>
      <c r="H3945" s="23">
        <f>VLOOKUP(A3945,[1]FloodArchive!$A$2:$P$6000,12,FALSE)</f>
        <v>0</v>
      </c>
      <c r="I3945" s="36"/>
      <c r="J3945" s="23" t="str">
        <f>VLOOKUP(A3945,[1]FloodArchive!$A$2:$P$6000,13,FALSE)</f>
        <v>Torrential rain</v>
      </c>
      <c r="K3945" s="26">
        <f>VLOOKUP(A3945,[1]FloodArchive!$A$2:$P$6003,14,FALSE)</f>
        <v>1</v>
      </c>
      <c r="L3945" s="23">
        <f>VLOOKUP(A3945,[1]FloodArchive!$A$2:$P$6000,7,FALSE)</f>
        <v>70725.27</v>
      </c>
      <c r="M3945" s="27">
        <f t="shared" si="192"/>
        <v>5.6277258644735948</v>
      </c>
      <c r="N3945" s="23">
        <f>VLOOKUP(A3945,[1]FloodArchive!$A$2:$P$6000,5,FALSE)</f>
        <v>10.5656</v>
      </c>
      <c r="O3945" s="23">
        <f>VLOOKUP(A3945,[1]FloodArchive!$A$2:$P$6000,6,FALSE)</f>
        <v>-0.86621999999999999</v>
      </c>
      <c r="P3945" s="33" t="s">
        <v>7219</v>
      </c>
    </row>
    <row r="3946" spans="1:16" ht="39.950000000000003" customHeight="1" x14ac:dyDescent="0.2">
      <c r="A3946" s="138">
        <f t="shared" si="191"/>
        <v>270</v>
      </c>
      <c r="B3946" s="21" t="str">
        <f>VLOOKUP(A3946,[1]FloodArchive!$A$2:$N$6000,3,FALSE)</f>
        <v>Uganda</v>
      </c>
      <c r="C3946" s="22" t="s">
        <v>7220</v>
      </c>
      <c r="D3946" s="24">
        <f>VLOOKUP(A3946,[1]FloodArchive!$A$2:$P$6000,8,FALSE)</f>
        <v>32470</v>
      </c>
      <c r="E3946" s="24">
        <f>VLOOKUP(A3946,[1]FloodArchive!$A$2:$P$6000,9,FALSE)</f>
        <v>32484</v>
      </c>
      <c r="F3946" s="25">
        <f t="shared" si="189"/>
        <v>15</v>
      </c>
      <c r="G3946" s="23">
        <f>VLOOKUP(A3946,[1]FloodArchive!$A$2:$P$6000,11,FALSE)</f>
        <v>0</v>
      </c>
      <c r="H3946" s="23">
        <f>VLOOKUP(A3946,[1]FloodArchive!$A$2:$P$6000,12,FALSE)</f>
        <v>5000</v>
      </c>
      <c r="I3946" s="36"/>
      <c r="J3946" s="23" t="str">
        <f>VLOOKUP(A3946,[1]FloodArchive!$A$2:$P$6000,13,FALSE)</f>
        <v>Torrential rain</v>
      </c>
      <c r="K3946" s="26">
        <f>VLOOKUP(A3946,[1]FloodArchive!$A$2:$P$6003,14,FALSE)</f>
        <v>1</v>
      </c>
      <c r="L3946" s="23">
        <f>VLOOKUP(A3946,[1]FloodArchive!$A$2:$P$6000,7,FALSE)</f>
        <v>14344.36</v>
      </c>
      <c r="M3946" s="27">
        <f t="shared" si="192"/>
        <v>5.3327724352229957</v>
      </c>
      <c r="N3946" s="23">
        <f>VLOOKUP(A3946,[1]FloodArchive!$A$2:$P$6000,5,FALSE)</f>
        <v>30.258600000000001</v>
      </c>
      <c r="O3946" s="23">
        <f>VLOOKUP(A3946,[1]FloodArchive!$A$2:$P$6000,6,FALSE)</f>
        <v>0.179812</v>
      </c>
      <c r="P3946" s="33" t="s">
        <v>7221</v>
      </c>
    </row>
    <row r="3947" spans="1:16" ht="39.950000000000003" customHeight="1" x14ac:dyDescent="0.2">
      <c r="A3947" s="138">
        <f t="shared" si="191"/>
        <v>269</v>
      </c>
      <c r="B3947" s="21" t="str">
        <f>VLOOKUP(A3947,[1]FloodArchive!$A$2:$N$6000,3,FALSE)</f>
        <v>Thailand</v>
      </c>
      <c r="C3947" s="22" t="s">
        <v>7222</v>
      </c>
      <c r="D3947" s="24">
        <f>VLOOKUP(A3947,[1]FloodArchive!$A$2:$P$6000,8,FALSE)</f>
        <v>32467</v>
      </c>
      <c r="E3947" s="24">
        <f>VLOOKUP(A3947,[1]FloodArchive!$A$2:$P$6000,9,FALSE)</f>
        <v>32478</v>
      </c>
      <c r="F3947" s="25">
        <f t="shared" ref="F3947:F4010" si="193">E3947-D3947+1</f>
        <v>12</v>
      </c>
      <c r="G3947" s="23">
        <f>VLOOKUP(A3947,[1]FloodArchive!$A$2:$P$6000,11,FALSE)</f>
        <v>386</v>
      </c>
      <c r="H3947" s="23">
        <f>VLOOKUP(A3947,[1]FloodArchive!$A$2:$P$6000,12,FALSE)</f>
        <v>301000</v>
      </c>
      <c r="I3947" s="36">
        <v>172000000</v>
      </c>
      <c r="J3947" s="23" t="str">
        <f>VLOOKUP(A3947,[1]FloodArchive!$A$2:$P$6000,13,FALSE)</f>
        <v>Torrential rain</v>
      </c>
      <c r="K3947" s="26">
        <f>VLOOKUP(A3947,[1]FloodArchive!$A$2:$P$6003,14,FALSE)</f>
        <v>2</v>
      </c>
      <c r="L3947" s="23">
        <f>VLOOKUP(A3947,[1]FloodArchive!$A$2:$P$6000,7,FALSE)</f>
        <v>96668.4</v>
      </c>
      <c r="M3947" s="27">
        <f t="shared" si="192"/>
        <v>6.3654957721704131</v>
      </c>
      <c r="N3947" s="23">
        <f>VLOOKUP(A3947,[1]FloodArchive!$A$2:$P$6000,5,FALSE)</f>
        <v>99.819800000000001</v>
      </c>
      <c r="O3947" s="23">
        <f>VLOOKUP(A3947,[1]FloodArchive!$A$2:$P$6000,6,FALSE)</f>
        <v>8.2973700000000008</v>
      </c>
      <c r="P3947" s="33" t="s">
        <v>7223</v>
      </c>
    </row>
    <row r="3948" spans="1:16" ht="39.950000000000003" customHeight="1" x14ac:dyDescent="0.2">
      <c r="A3948" s="138">
        <f t="shared" si="191"/>
        <v>268</v>
      </c>
      <c r="B3948" s="21" t="str">
        <f>VLOOKUP(A3948,[1]FloodArchive!$A$2:$N$6000,3,FALSE)</f>
        <v>Indonesia </v>
      </c>
      <c r="C3948" s="22" t="s">
        <v>7224</v>
      </c>
      <c r="D3948" s="24">
        <f>VLOOKUP(A3948,[1]FloodArchive!$A$2:$P$6000,8,FALSE)</f>
        <v>32465</v>
      </c>
      <c r="E3948" s="24">
        <f>VLOOKUP(A3948,[1]FloodArchive!$A$2:$P$6000,9,FALSE)</f>
        <v>32466</v>
      </c>
      <c r="F3948" s="25">
        <f t="shared" si="193"/>
        <v>2</v>
      </c>
      <c r="G3948" s="23">
        <f>VLOOKUP(A3948,[1]FloodArchive!$A$2:$P$6000,11,FALSE)</f>
        <v>28</v>
      </c>
      <c r="H3948" s="23">
        <f>VLOOKUP(A3948,[1]FloodArchive!$A$2:$P$6000,12,FALSE)</f>
        <v>0</v>
      </c>
      <c r="I3948" s="36"/>
      <c r="J3948" s="23" t="str">
        <f>VLOOKUP(A3948,[1]FloodArchive!$A$2:$P$6000,13,FALSE)</f>
        <v>Heavy rain</v>
      </c>
      <c r="K3948" s="26">
        <f>VLOOKUP(A3948,[1]FloodArchive!$A$2:$P$6003,14,FALSE)</f>
        <v>1</v>
      </c>
      <c r="L3948" s="23">
        <f>VLOOKUP(A3948,[1]FloodArchive!$A$2:$P$6000,7,FALSE)</f>
        <v>22307.16</v>
      </c>
      <c r="M3948" s="27">
        <f t="shared" si="192"/>
        <v>4.6494742779675766</v>
      </c>
      <c r="N3948" s="23">
        <f>VLOOKUP(A3948,[1]FloodArchive!$A$2:$P$6000,5,FALSE)</f>
        <v>98.038899999999998</v>
      </c>
      <c r="O3948" s="23">
        <f>VLOOKUP(A3948,[1]FloodArchive!$A$2:$P$6000,6,FALSE)</f>
        <v>3.3568099999999998</v>
      </c>
      <c r="P3948" s="33" t="s">
        <v>7225</v>
      </c>
    </row>
    <row r="3949" spans="1:16" ht="39.950000000000003" customHeight="1" x14ac:dyDescent="0.2">
      <c r="A3949" s="138">
        <f t="shared" si="191"/>
        <v>267</v>
      </c>
      <c r="B3949" s="21" t="str">
        <f>VLOOKUP(A3949,[1]FloodArchive!$A$2:$N$6000,3,FALSE)</f>
        <v>Spain </v>
      </c>
      <c r="C3949" s="22" t="s">
        <v>7226</v>
      </c>
      <c r="D3949" s="24">
        <f>VLOOKUP(A3949,[1]FloodArchive!$A$2:$P$6000,8,FALSE)</f>
        <v>32459</v>
      </c>
      <c r="E3949" s="24">
        <f>VLOOKUP(A3949,[1]FloodArchive!$A$2:$P$6000,9,FALSE)</f>
        <v>32460</v>
      </c>
      <c r="F3949" s="25">
        <f t="shared" si="193"/>
        <v>2</v>
      </c>
      <c r="G3949" s="23">
        <f>VLOOKUP(A3949,[1]FloodArchive!$A$2:$P$6000,11,FALSE)</f>
        <v>5</v>
      </c>
      <c r="H3949" s="23">
        <f>VLOOKUP(A3949,[1]FloodArchive!$A$2:$P$6000,12,FALSE)</f>
        <v>800</v>
      </c>
      <c r="I3949" s="36"/>
      <c r="J3949" s="23" t="str">
        <f>VLOOKUP(A3949,[1]FloodArchive!$A$2:$P$6000,13,FALSE)</f>
        <v>Heavy rain</v>
      </c>
      <c r="K3949" s="26">
        <f>VLOOKUP(A3949,[1]FloodArchive!$A$2:$P$6003,14,FALSE)</f>
        <v>1</v>
      </c>
      <c r="L3949" s="23">
        <f>VLOOKUP(A3949,[1]FloodArchive!$A$2:$P$6000,7,FALSE)</f>
        <v>2650.68</v>
      </c>
      <c r="M3949" s="27">
        <f t="shared" si="192"/>
        <v>3.7243872969079699</v>
      </c>
      <c r="N3949" s="23">
        <f>VLOOKUP(A3949,[1]FloodArchive!$A$2:$P$6000,5,FALSE)</f>
        <v>-0.56040500000000004</v>
      </c>
      <c r="O3949" s="23">
        <f>VLOOKUP(A3949,[1]FloodArchive!$A$2:$P$6000,6,FALSE)</f>
        <v>39.710799999999999</v>
      </c>
      <c r="P3949" s="33" t="s">
        <v>7227</v>
      </c>
    </row>
    <row r="3950" spans="1:16" ht="39.950000000000003" customHeight="1" x14ac:dyDescent="0.2">
      <c r="A3950" s="138">
        <f t="shared" si="191"/>
        <v>266</v>
      </c>
      <c r="B3950" s="21" t="str">
        <f>VLOOKUP(A3950,[1]FloodArchive!$A$2:$N$6000,3,FALSE)</f>
        <v>Philippines</v>
      </c>
      <c r="C3950" s="22" t="s">
        <v>7228</v>
      </c>
      <c r="D3950" s="24">
        <f>VLOOKUP(A3950,[1]FloodArchive!$A$2:$P$6000,8,FALSE)</f>
        <v>32451</v>
      </c>
      <c r="E3950" s="24">
        <f>VLOOKUP(A3950,[1]FloodArchive!$A$2:$P$6000,9,FALSE)</f>
        <v>32455</v>
      </c>
      <c r="F3950" s="25">
        <f t="shared" si="193"/>
        <v>5</v>
      </c>
      <c r="G3950" s="23">
        <f>VLOOKUP(A3950,[1]FloodArchive!$A$2:$P$6000,11,FALSE)</f>
        <v>255</v>
      </c>
      <c r="H3950" s="23">
        <f>VLOOKUP(A3950,[1]FloodArchive!$A$2:$P$6000,12,FALSE)</f>
        <v>1000000</v>
      </c>
      <c r="I3950" s="36">
        <v>400000</v>
      </c>
      <c r="J3950" s="23" t="str">
        <f>VLOOKUP(A3950,[1]FloodArchive!$A$2:$P$6000,13,FALSE)</f>
        <v>Tropical cyclone</v>
      </c>
      <c r="K3950" s="26">
        <f>VLOOKUP(A3950,[1]FloodArchive!$A$2:$P$6003,14,FALSE)</f>
        <v>1</v>
      </c>
      <c r="L3950" s="23">
        <f>VLOOKUP(A3950,[1]FloodArchive!$A$2:$P$6000,7,FALSE)</f>
        <v>10609.96</v>
      </c>
      <c r="M3950" s="27">
        <f t="shared" si="192"/>
        <v>4.7246837509317965</v>
      </c>
      <c r="N3950" s="23">
        <f>VLOOKUP(A3950,[1]FloodArchive!$A$2:$P$6000,5,FALSE)</f>
        <v>123.271</v>
      </c>
      <c r="O3950" s="23">
        <f>VLOOKUP(A3950,[1]FloodArchive!$A$2:$P$6000,6,FALSE)</f>
        <v>13.6637</v>
      </c>
      <c r="P3950" s="33" t="s">
        <v>7229</v>
      </c>
    </row>
    <row r="3951" spans="1:16" ht="39.950000000000003" customHeight="1" x14ac:dyDescent="0.2">
      <c r="A3951" s="138">
        <f t="shared" si="191"/>
        <v>265</v>
      </c>
      <c r="B3951" s="21" t="str">
        <f>VLOOKUP(A3951,[1]FloodArchive!$A$2:$N$6000,3,FALSE)</f>
        <v>Indonesia </v>
      </c>
      <c r="C3951" s="22" t="s">
        <v>7230</v>
      </c>
      <c r="D3951" s="24">
        <f>VLOOKUP(A3951,[1]FloodArchive!$A$2:$P$6000,8,FALSE)</f>
        <v>32452</v>
      </c>
      <c r="E3951" s="24">
        <f>VLOOKUP(A3951,[1]FloodArchive!$A$2:$P$6000,9,FALSE)</f>
        <v>32454</v>
      </c>
      <c r="F3951" s="25">
        <f t="shared" si="193"/>
        <v>3</v>
      </c>
      <c r="G3951" s="23">
        <f>VLOOKUP(A3951,[1]FloodArchive!$A$2:$P$6000,11,FALSE)</f>
        <v>20</v>
      </c>
      <c r="H3951" s="23">
        <f>VLOOKUP(A3951,[1]FloodArchive!$A$2:$P$6000,12,FALSE)</f>
        <v>1200</v>
      </c>
      <c r="I3951" s="36"/>
      <c r="J3951" s="23" t="str">
        <f>VLOOKUP(A3951,[1]FloodArchive!$A$2:$P$6000,13,FALSE)</f>
        <v>Heavy rain</v>
      </c>
      <c r="K3951" s="26">
        <f>VLOOKUP(A3951,[1]FloodArchive!$A$2:$P$6003,14,FALSE)</f>
        <v>1</v>
      </c>
      <c r="L3951" s="23">
        <f>VLOOKUP(A3951,[1]FloodArchive!$A$2:$P$6000,7,FALSE)</f>
        <v>785.95600000000002</v>
      </c>
      <c r="M3951" s="27">
        <f t="shared" si="192"/>
        <v>3.3725194884281797</v>
      </c>
      <c r="N3951" s="23">
        <f>VLOOKUP(A3951,[1]FloodArchive!$A$2:$P$6000,5,FALSE)</f>
        <v>121.64100000000001</v>
      </c>
      <c r="O3951" s="23">
        <f>VLOOKUP(A3951,[1]FloodArchive!$A$2:$P$6000,6,FALSE)</f>
        <v>-8.8060200000000002</v>
      </c>
      <c r="P3951" s="33" t="s">
        <v>7231</v>
      </c>
    </row>
    <row r="3952" spans="1:16" ht="39.950000000000003" customHeight="1" x14ac:dyDescent="0.2">
      <c r="A3952" s="138">
        <f t="shared" si="191"/>
        <v>264</v>
      </c>
      <c r="B3952" s="21" t="str">
        <f>VLOOKUP(A3952,[1]FloodArchive!$A$2:$N$6000,3,FALSE)</f>
        <v>China </v>
      </c>
      <c r="C3952" s="22" t="s">
        <v>7232</v>
      </c>
      <c r="D3952" s="24">
        <f>VLOOKUP(A3952,[1]FloodArchive!$A$2:$P$6000,8,FALSE)</f>
        <v>32444</v>
      </c>
      <c r="E3952" s="24">
        <f>VLOOKUP(A3952,[1]FloodArchive!$A$2:$P$6000,9,FALSE)</f>
        <v>32446</v>
      </c>
      <c r="F3952" s="25">
        <f t="shared" si="193"/>
        <v>3</v>
      </c>
      <c r="G3952" s="23">
        <f>VLOOKUP(A3952,[1]FloodArchive!$A$2:$P$6000,11,FALSE)</f>
        <v>0</v>
      </c>
      <c r="H3952" s="23">
        <f>VLOOKUP(A3952,[1]FloodArchive!$A$2:$P$6000,12,FALSE)</f>
        <v>10000</v>
      </c>
      <c r="I3952" s="36"/>
      <c r="J3952" s="23" t="str">
        <f>VLOOKUP(A3952,[1]FloodArchive!$A$2:$P$6000,13,FALSE)</f>
        <v>Tropical cyclone</v>
      </c>
      <c r="K3952" s="26">
        <f>VLOOKUP(A3952,[1]FloodArchive!$A$2:$P$6003,14,FALSE)</f>
        <v>1</v>
      </c>
      <c r="L3952" s="23">
        <f>VLOOKUP(A3952,[1]FloodArchive!$A$2:$P$6000,7,FALSE)</f>
        <v>5371.99</v>
      </c>
      <c r="M3952" s="27">
        <f t="shared" si="192"/>
        <v>4.207256450274631</v>
      </c>
      <c r="N3952" s="23">
        <f>VLOOKUP(A3952,[1]FloodArchive!$A$2:$P$6000,5,FALSE)</f>
        <v>110.429</v>
      </c>
      <c r="O3952" s="23">
        <f>VLOOKUP(A3952,[1]FloodArchive!$A$2:$P$6000,6,FALSE)</f>
        <v>19.6114</v>
      </c>
      <c r="P3952" s="33" t="s">
        <v>7233</v>
      </c>
    </row>
    <row r="3953" spans="1:16" ht="39.950000000000003" customHeight="1" x14ac:dyDescent="0.2">
      <c r="A3953" s="138">
        <f t="shared" si="191"/>
        <v>263</v>
      </c>
      <c r="B3953" s="21" t="str">
        <f>VLOOKUP(A3953,[1]FloodArchive!$A$2:$N$6000,3,FALSE)</f>
        <v>Nigeria </v>
      </c>
      <c r="C3953" s="22" t="s">
        <v>7234</v>
      </c>
      <c r="D3953" s="24">
        <f>VLOOKUP(A3953,[1]FloodArchive!$A$2:$P$6000,8,FALSE)</f>
        <v>32443</v>
      </c>
      <c r="E3953" s="24">
        <f>VLOOKUP(A3953,[1]FloodArchive!$A$2:$P$6000,9,FALSE)</f>
        <v>32444</v>
      </c>
      <c r="F3953" s="25">
        <f t="shared" si="193"/>
        <v>2</v>
      </c>
      <c r="G3953" s="23">
        <f>VLOOKUP(A3953,[1]FloodArchive!$A$2:$P$6000,11,FALSE)</f>
        <v>10</v>
      </c>
      <c r="H3953" s="23">
        <f>VLOOKUP(A3953,[1]FloodArchive!$A$2:$P$6000,12,FALSE)</f>
        <v>12000</v>
      </c>
      <c r="I3953" s="36"/>
      <c r="J3953" s="23" t="str">
        <f>VLOOKUP(A3953,[1]FloodArchive!$A$2:$P$6000,13,FALSE)</f>
        <v>Heavy rain</v>
      </c>
      <c r="K3953" s="26">
        <f>VLOOKUP(A3953,[1]FloodArchive!$A$2:$P$6003,14,FALSE)</f>
        <v>1</v>
      </c>
      <c r="L3953" s="23">
        <f>VLOOKUP(A3953,[1]FloodArchive!$A$2:$P$6000,7,FALSE)</f>
        <v>2833.23</v>
      </c>
      <c r="M3953" s="27">
        <f t="shared" si="192"/>
        <v>3.7533118273945538</v>
      </c>
      <c r="N3953" s="23">
        <f>VLOOKUP(A3953,[1]FloodArchive!$A$2:$P$6000,5,FALSE)</f>
        <v>6.3101200000000004</v>
      </c>
      <c r="O3953" s="23">
        <f>VLOOKUP(A3953,[1]FloodArchive!$A$2:$P$6000,6,FALSE)</f>
        <v>4.9712399999999999</v>
      </c>
      <c r="P3953" s="33" t="s">
        <v>7235</v>
      </c>
    </row>
    <row r="3954" spans="1:16" ht="39.950000000000003" customHeight="1" x14ac:dyDescent="0.2">
      <c r="A3954" s="138">
        <f t="shared" si="191"/>
        <v>262</v>
      </c>
      <c r="B3954" s="21" t="str">
        <f>VLOOKUP(A3954,[1]FloodArchive!$A$2:$N$6000,3,FALSE)</f>
        <v>Philippines</v>
      </c>
      <c r="C3954" s="22" t="s">
        <v>7236</v>
      </c>
      <c r="D3954" s="24">
        <f>VLOOKUP(A3954,[1]FloodArchive!$A$2:$P$6000,8,FALSE)</f>
        <v>32438</v>
      </c>
      <c r="E3954" s="24">
        <f>VLOOKUP(A3954,[1]FloodArchive!$A$2:$P$6000,9,FALSE)</f>
        <v>32442</v>
      </c>
      <c r="F3954" s="25">
        <f t="shared" si="193"/>
        <v>5</v>
      </c>
      <c r="G3954" s="23">
        <f>VLOOKUP(A3954,[1]FloodArchive!$A$2:$P$6000,11,FALSE)</f>
        <v>181</v>
      </c>
      <c r="H3954" s="23">
        <f>VLOOKUP(A3954,[1]FloodArchive!$A$2:$P$6000,12,FALSE)</f>
        <v>60000</v>
      </c>
      <c r="I3954" s="36">
        <v>24000000</v>
      </c>
      <c r="J3954" s="23" t="str">
        <f>VLOOKUP(A3954,[1]FloodArchive!$A$2:$P$6000,13,FALSE)</f>
        <v>Tropical cyclone</v>
      </c>
      <c r="K3954" s="26">
        <f>VLOOKUP(A3954,[1]FloodArchive!$A$2:$P$6003,14,FALSE)</f>
        <v>1</v>
      </c>
      <c r="L3954" s="23">
        <f>VLOOKUP(A3954,[1]FloodArchive!$A$2:$P$6000,7,FALSE)</f>
        <v>5343.55</v>
      </c>
      <c r="M3954" s="27">
        <f t="shared" si="192"/>
        <v>4.4267998818076864</v>
      </c>
      <c r="N3954" s="23">
        <f>VLOOKUP(A3954,[1]FloodArchive!$A$2:$P$6000,5,FALSE)</f>
        <v>125.76300000000001</v>
      </c>
      <c r="O3954" s="23">
        <f>VLOOKUP(A3954,[1]FloodArchive!$A$2:$P$6000,6,FALSE)</f>
        <v>8.56968</v>
      </c>
      <c r="P3954" s="33" t="s">
        <v>7237</v>
      </c>
    </row>
    <row r="3955" spans="1:16" ht="39.950000000000003" customHeight="1" x14ac:dyDescent="0.2">
      <c r="A3955" s="138">
        <f t="shared" si="191"/>
        <v>261</v>
      </c>
      <c r="B3955" s="21" t="str">
        <f>VLOOKUP(A3955,[1]FloodArchive!$A$2:$N$6000,3,FALSE)</f>
        <v>Columbia </v>
      </c>
      <c r="C3955" s="22" t="s">
        <v>7238</v>
      </c>
      <c r="D3955" s="24">
        <f>VLOOKUP(A3955,[1]FloodArchive!$A$2:$P$6000,8,FALSE)</f>
        <v>32434</v>
      </c>
      <c r="E3955" s="24">
        <f>VLOOKUP(A3955,[1]FloodArchive!$A$2:$P$6000,9,FALSE)</f>
        <v>32441</v>
      </c>
      <c r="F3955" s="25">
        <f t="shared" si="193"/>
        <v>8</v>
      </c>
      <c r="G3955" s="23">
        <f>VLOOKUP(A3955,[1]FloodArchive!$A$2:$P$6000,11,FALSE)</f>
        <v>135</v>
      </c>
      <c r="H3955" s="23">
        <f>VLOOKUP(A3955,[1]FloodArchive!$A$2:$P$6000,12,FALSE)</f>
        <v>407000</v>
      </c>
      <c r="I3955" s="36">
        <v>62000000</v>
      </c>
      <c r="J3955" s="23" t="str">
        <f>VLOOKUP(A3955,[1]FloodArchive!$A$2:$P$6000,13,FALSE)</f>
        <v>Tropical cyclone</v>
      </c>
      <c r="K3955" s="26">
        <f>VLOOKUP(A3955,[1]FloodArchive!$A$2:$P$6003,14,FALSE)</f>
        <v>1</v>
      </c>
      <c r="L3955" s="23">
        <f>VLOOKUP(A3955,[1]FloodArchive!$A$2:$P$6000,7,FALSE)</f>
        <v>62662.97</v>
      </c>
      <c r="M3955" s="27">
        <f t="shared" si="192"/>
        <v>5.7001009620260357</v>
      </c>
      <c r="N3955" s="23">
        <f>VLOOKUP(A3955,[1]FloodArchive!$A$2:$P$6000,5,FALSE)</f>
        <v>-83.868700000000004</v>
      </c>
      <c r="O3955" s="23">
        <f>VLOOKUP(A3955,[1]FloodArchive!$A$2:$P$6000,6,FALSE)</f>
        <v>12.4945</v>
      </c>
      <c r="P3955" s="33" t="s">
        <v>7239</v>
      </c>
    </row>
    <row r="3956" spans="1:16" ht="39.950000000000003" customHeight="1" x14ac:dyDescent="0.2">
      <c r="A3956" s="138">
        <f t="shared" si="191"/>
        <v>260</v>
      </c>
      <c r="B3956" s="21" t="str">
        <f>VLOOKUP(A3956,[1]FloodArchive!$A$2:$N$6000,3,FALSE)</f>
        <v>Vietnam</v>
      </c>
      <c r="C3956" s="22" t="s">
        <v>7240</v>
      </c>
      <c r="D3956" s="24">
        <f>VLOOKUP(A3956,[1]FloodArchive!$A$2:$P$6000,8,FALSE)</f>
        <v>32426</v>
      </c>
      <c r="E3956" s="24">
        <f>VLOOKUP(A3956,[1]FloodArchive!$A$2:$P$6000,9,FALSE)</f>
        <v>32436</v>
      </c>
      <c r="F3956" s="25">
        <f t="shared" si="193"/>
        <v>11</v>
      </c>
      <c r="G3956" s="23">
        <f>VLOOKUP(A3956,[1]FloodArchive!$A$2:$P$6000,11,FALSE)</f>
        <v>100</v>
      </c>
      <c r="H3956" s="23">
        <f>VLOOKUP(A3956,[1]FloodArchive!$A$2:$P$6000,12,FALSE)</f>
        <v>500000</v>
      </c>
      <c r="I3956" s="36"/>
      <c r="J3956" s="23" t="str">
        <f>VLOOKUP(A3956,[1]FloodArchive!$A$2:$P$6000,13,FALSE)</f>
        <v>Tropical cyclone</v>
      </c>
      <c r="K3956" s="26">
        <f>VLOOKUP(A3956,[1]FloodArchive!$A$2:$P$6003,14,FALSE)</f>
        <v>1</v>
      </c>
      <c r="L3956" s="23">
        <f>VLOOKUP(A3956,[1]FloodArchive!$A$2:$P$6000,7,FALSE)</f>
        <v>39063.06</v>
      </c>
      <c r="M3956" s="27">
        <f t="shared" si="192"/>
        <v>5.6331589458474403</v>
      </c>
      <c r="N3956" s="23">
        <f>VLOOKUP(A3956,[1]FloodArchive!$A$2:$P$6000,5,FALSE)</f>
        <v>106.498</v>
      </c>
      <c r="O3956" s="23">
        <f>VLOOKUP(A3956,[1]FloodArchive!$A$2:$P$6000,6,FALSE)</f>
        <v>17.685700000000001</v>
      </c>
      <c r="P3956" s="33" t="s">
        <v>7241</v>
      </c>
    </row>
    <row r="3957" spans="1:16" ht="39.950000000000003" customHeight="1" x14ac:dyDescent="0.2">
      <c r="A3957" s="138">
        <f t="shared" si="191"/>
        <v>259</v>
      </c>
      <c r="B3957" s="21" t="str">
        <f>VLOOKUP(A3957,[1]FloodArchive!$A$2:$N$6000,3,FALSE)</f>
        <v>Guatemala </v>
      </c>
      <c r="C3957" s="22" t="s">
        <v>7242</v>
      </c>
      <c r="D3957" s="24">
        <f>VLOOKUP(A3957,[1]FloodArchive!$A$2:$P$6000,8,FALSE)</f>
        <v>32432</v>
      </c>
      <c r="E3957" s="24">
        <f>VLOOKUP(A3957,[1]FloodArchive!$A$2:$P$6000,9,FALSE)</f>
        <v>32433</v>
      </c>
      <c r="F3957" s="25">
        <f t="shared" si="193"/>
        <v>2</v>
      </c>
      <c r="G3957" s="23">
        <f>VLOOKUP(A3957,[1]FloodArchive!$A$2:$P$6000,11,FALSE)</f>
        <v>0</v>
      </c>
      <c r="H3957" s="23">
        <f>VLOOKUP(A3957,[1]FloodArchive!$A$2:$P$6000,12,FALSE)</f>
        <v>6000</v>
      </c>
      <c r="I3957" s="36"/>
      <c r="J3957" s="23" t="str">
        <f>VLOOKUP(A3957,[1]FloodArchive!$A$2:$P$6000,13,FALSE)</f>
        <v>Heavy rain</v>
      </c>
      <c r="K3957" s="26">
        <f>VLOOKUP(A3957,[1]FloodArchive!$A$2:$P$6003,14,FALSE)</f>
        <v>1</v>
      </c>
      <c r="L3957" s="23">
        <f>VLOOKUP(A3957,[1]FloodArchive!$A$2:$P$6000,7,FALSE)</f>
        <v>369.13299999999998</v>
      </c>
      <c r="M3957" s="27">
        <f t="shared" si="192"/>
        <v>2.8682128679451582</v>
      </c>
      <c r="N3957" s="23">
        <f>VLOOKUP(A3957,[1]FloodArchive!$A$2:$P$6000,5,FALSE)</f>
        <v>-90.527199999999993</v>
      </c>
      <c r="O3957" s="23">
        <f>VLOOKUP(A3957,[1]FloodArchive!$A$2:$P$6000,6,FALSE)</f>
        <v>16.024000000000001</v>
      </c>
      <c r="P3957" s="33" t="s">
        <v>7243</v>
      </c>
    </row>
    <row r="3958" spans="1:16" ht="39.950000000000003" customHeight="1" x14ac:dyDescent="0.2">
      <c r="A3958" s="138">
        <f t="shared" si="191"/>
        <v>258</v>
      </c>
      <c r="B3958" s="21" t="str">
        <f>VLOOKUP(A3958,[1]FloodArchive!$A$2:$N$6000,3,FALSE)</f>
        <v>Ghana </v>
      </c>
      <c r="C3958" s="22" t="s">
        <v>7244</v>
      </c>
      <c r="D3958" s="24">
        <f>VLOOKUP(A3958,[1]FloodArchive!$A$2:$P$6000,8,FALSE)</f>
        <v>32417</v>
      </c>
      <c r="E3958" s="24">
        <f>VLOOKUP(A3958,[1]FloodArchive!$A$2:$P$6000,9,FALSE)</f>
        <v>32427</v>
      </c>
      <c r="F3958" s="25">
        <f t="shared" si="193"/>
        <v>11</v>
      </c>
      <c r="G3958" s="23">
        <f>VLOOKUP(A3958,[1]FloodArchive!$A$2:$P$6000,11,FALSE)</f>
        <v>0</v>
      </c>
      <c r="H3958" s="23">
        <f>VLOOKUP(A3958,[1]FloodArchive!$A$2:$P$6000,12,FALSE)</f>
        <v>3000</v>
      </c>
      <c r="I3958" s="36"/>
      <c r="J3958" s="23" t="str">
        <f>VLOOKUP(A3958,[1]FloodArchive!$A$2:$P$6000,13,FALSE)</f>
        <v>Heavy rain</v>
      </c>
      <c r="K3958" s="26">
        <f>VLOOKUP(A3958,[1]FloodArchive!$A$2:$P$6003,14,FALSE)</f>
        <v>1</v>
      </c>
      <c r="L3958" s="23">
        <f>VLOOKUP(A3958,[1]FloodArchive!$A$2:$P$6000,7,FALSE)</f>
        <v>102162.19</v>
      </c>
      <c r="M3958" s="27">
        <f t="shared" si="192"/>
        <v>6.0506828792679412</v>
      </c>
      <c r="N3958" s="23">
        <f>VLOOKUP(A3958,[1]FloodArchive!$A$2:$P$6000,5,FALSE)</f>
        <v>-1.1813499999999999</v>
      </c>
      <c r="O3958" s="23">
        <f>VLOOKUP(A3958,[1]FloodArchive!$A$2:$P$6000,6,FALSE)</f>
        <v>9.6306100000000008</v>
      </c>
      <c r="P3958" s="33" t="s">
        <v>7245</v>
      </c>
    </row>
    <row r="3959" spans="1:16" ht="39.950000000000003" customHeight="1" x14ac:dyDescent="0.2">
      <c r="A3959" s="138">
        <f t="shared" si="191"/>
        <v>257</v>
      </c>
      <c r="B3959" s="21" t="str">
        <f>VLOOKUP(A3959,[1]FloodArchive!$A$2:$N$6000,3,FALSE)</f>
        <v>Nigeria</v>
      </c>
      <c r="C3959" s="22" t="s">
        <v>7246</v>
      </c>
      <c r="D3959" s="24">
        <f>VLOOKUP(A3959,[1]FloodArchive!$A$2:$P$6000,8,FALSE)</f>
        <v>32407</v>
      </c>
      <c r="E3959" s="24">
        <f>VLOOKUP(A3959,[1]FloodArchive!$A$2:$P$6000,9,FALSE)</f>
        <v>32421</v>
      </c>
      <c r="F3959" s="25">
        <f t="shared" si="193"/>
        <v>15</v>
      </c>
      <c r="G3959" s="23">
        <f>VLOOKUP(A3959,[1]FloodArchive!$A$2:$P$6000,11,FALSE)</f>
        <v>0</v>
      </c>
      <c r="H3959" s="23">
        <f>VLOOKUP(A3959,[1]FloodArchive!$A$2:$P$6000,12,FALSE)</f>
        <v>70000</v>
      </c>
      <c r="I3959" s="36">
        <v>1000000</v>
      </c>
      <c r="J3959" s="23" t="str">
        <f>VLOOKUP(A3959,[1]FloodArchive!$A$2:$P$6000,13,FALSE)</f>
        <v>Dam/Levy, break or release</v>
      </c>
      <c r="K3959" s="26">
        <f>VLOOKUP(A3959,[1]FloodArchive!$A$2:$P$6003,14,FALSE)</f>
        <v>1</v>
      </c>
      <c r="L3959" s="23">
        <f>VLOOKUP(A3959,[1]FloodArchive!$A$2:$P$6000,7,FALSE)</f>
        <v>8884.2999999999993</v>
      </c>
      <c r="M3959" s="27">
        <f t="shared" si="192"/>
        <v>5.1247144741892985</v>
      </c>
      <c r="N3959" s="23">
        <f>VLOOKUP(A3959,[1]FloodArchive!$A$2:$P$6000,5,FALSE)</f>
        <v>7.1011899999999999</v>
      </c>
      <c r="O3959" s="23">
        <f>VLOOKUP(A3959,[1]FloodArchive!$A$2:$P$6000,6,FALSE)</f>
        <v>6.3790199999999997</v>
      </c>
      <c r="P3959" s="33" t="s">
        <v>7247</v>
      </c>
    </row>
    <row r="3960" spans="1:16" ht="39.950000000000003" customHeight="1" x14ac:dyDescent="0.2">
      <c r="A3960" s="138">
        <f t="shared" si="191"/>
        <v>256</v>
      </c>
      <c r="B3960" s="21" t="str">
        <f>VLOOKUP(A3960,[1]FloodArchive!$A$2:$N$6000,3,FALSE)</f>
        <v>France </v>
      </c>
      <c r="C3960" s="22" t="s">
        <v>7248</v>
      </c>
      <c r="D3960" s="24">
        <f>VLOOKUP(A3960,[1]FloodArchive!$A$2:$P$6000,8,FALSE)</f>
        <v>32419</v>
      </c>
      <c r="E3960" s="24">
        <f>VLOOKUP(A3960,[1]FloodArchive!$A$2:$P$6000,9,FALSE)</f>
        <v>32419</v>
      </c>
      <c r="F3960" s="25">
        <f t="shared" si="193"/>
        <v>1</v>
      </c>
      <c r="G3960" s="23">
        <f>VLOOKUP(A3960,[1]FloodArchive!$A$2:$P$6000,11,FALSE)</f>
        <v>10</v>
      </c>
      <c r="H3960" s="23">
        <f>VLOOKUP(A3960,[1]FloodArchive!$A$2:$P$6000,12,FALSE)</f>
        <v>300</v>
      </c>
      <c r="I3960" s="36"/>
      <c r="J3960" s="23" t="str">
        <f>VLOOKUP(A3960,[1]FloodArchive!$A$2:$P$6000,13,FALSE)</f>
        <v>Torrential rain</v>
      </c>
      <c r="K3960" s="26">
        <f>VLOOKUP(A3960,[1]FloodArchive!$A$2:$P$6003,14,FALSE)</f>
        <v>1</v>
      </c>
      <c r="L3960" s="23">
        <f>VLOOKUP(A3960,[1]FloodArchive!$A$2:$P$6000,7,FALSE)</f>
        <v>716.77099999999996</v>
      </c>
      <c r="M3960" s="27">
        <f t="shared" si="192"/>
        <v>2.8553804257908513</v>
      </c>
      <c r="N3960" s="23">
        <f>VLOOKUP(A3960,[1]FloodArchive!$A$2:$P$6000,5,FALSE)</f>
        <v>4.3611000000000004</v>
      </c>
      <c r="O3960" s="23">
        <f>VLOOKUP(A3960,[1]FloodArchive!$A$2:$P$6000,6,FALSE)</f>
        <v>43.805500000000002</v>
      </c>
      <c r="P3960" s="33" t="s">
        <v>7249</v>
      </c>
    </row>
    <row r="3961" spans="1:16" ht="39.950000000000003" customHeight="1" x14ac:dyDescent="0.2">
      <c r="A3961" s="138">
        <f t="shared" si="191"/>
        <v>255</v>
      </c>
      <c r="B3961" s="21" t="str">
        <f>VLOOKUP(A3961,[1]FloodArchive!$A$2:$N$6000,3,FALSE)</f>
        <v>India </v>
      </c>
      <c r="C3961" s="22" t="s">
        <v>7250</v>
      </c>
      <c r="D3961" s="24">
        <f>VLOOKUP(A3961,[1]FloodArchive!$A$2:$P$6000,8,FALSE)</f>
        <v>32419</v>
      </c>
      <c r="E3961" s="24">
        <f>VLOOKUP(A3961,[1]FloodArchive!$A$2:$P$6000,9,FALSE)</f>
        <v>32420</v>
      </c>
      <c r="F3961" s="25">
        <f t="shared" si="193"/>
        <v>2</v>
      </c>
      <c r="G3961" s="23">
        <f>VLOOKUP(A3961,[1]FloodArchive!$A$2:$P$6000,11,FALSE)</f>
        <v>23</v>
      </c>
      <c r="H3961" s="23">
        <f>VLOOKUP(A3961,[1]FloodArchive!$A$2:$P$6000,12,FALSE)</f>
        <v>0</v>
      </c>
      <c r="I3961" s="36">
        <v>14170815.779394869</v>
      </c>
      <c r="J3961" s="23" t="str">
        <f>VLOOKUP(A3961,[1]FloodArchive!$A$2:$P$6000,13,FALSE)</f>
        <v>Heavy rain</v>
      </c>
      <c r="K3961" s="26">
        <f>VLOOKUP(A3961,[1]FloodArchive!$A$2:$P$6003,14,FALSE)</f>
        <v>1</v>
      </c>
      <c r="L3961" s="23">
        <f>VLOOKUP(A3961,[1]FloodArchive!$A$2:$P$6000,7,FALSE)</f>
        <v>605.21299999999997</v>
      </c>
      <c r="M3961" s="27">
        <f t="shared" si="192"/>
        <v>3.0829382437785604</v>
      </c>
      <c r="N3961" s="23">
        <f>VLOOKUP(A3961,[1]FloodArchive!$A$2:$P$6000,5,FALSE)</f>
        <v>72.896199999999993</v>
      </c>
      <c r="O3961" s="23">
        <f>VLOOKUP(A3961,[1]FloodArchive!$A$2:$P$6000,6,FALSE)</f>
        <v>19.113099999999999</v>
      </c>
      <c r="P3961" s="33" t="s">
        <v>7251</v>
      </c>
    </row>
    <row r="3962" spans="1:16" ht="39.950000000000003" customHeight="1" x14ac:dyDescent="0.2">
      <c r="A3962" s="138">
        <f t="shared" si="191"/>
        <v>254</v>
      </c>
      <c r="B3962" s="21" t="str">
        <f>VLOOKUP(A3962,[1]FloodArchive!$A$2:$N$6000,3,FALSE)</f>
        <v>Taiwan </v>
      </c>
      <c r="C3962" s="22" t="s">
        <v>7252</v>
      </c>
      <c r="D3962" s="24">
        <f>VLOOKUP(A3962,[1]FloodArchive!$A$2:$P$6000,8,FALSE)</f>
        <v>32407</v>
      </c>
      <c r="E3962" s="24">
        <f>VLOOKUP(A3962,[1]FloodArchive!$A$2:$P$6000,9,FALSE)</f>
        <v>32419</v>
      </c>
      <c r="F3962" s="25">
        <f t="shared" si="193"/>
        <v>13</v>
      </c>
      <c r="G3962" s="23">
        <f>VLOOKUP(A3962,[1]FloodArchive!$A$2:$P$6000,11,FALSE)</f>
        <v>0</v>
      </c>
      <c r="H3962" s="23">
        <f>VLOOKUP(A3962,[1]FloodArchive!$A$2:$P$6000,12,FALSE)</f>
        <v>0</v>
      </c>
      <c r="I3962" s="36">
        <v>6814000000</v>
      </c>
      <c r="J3962" s="23" t="str">
        <f>VLOOKUP(A3962,[1]FloodArchive!$A$2:$P$6000,13,FALSE)</f>
        <v>Heavy rain</v>
      </c>
      <c r="K3962" s="26">
        <f>VLOOKUP(A3962,[1]FloodArchive!$A$2:$P$6003,14,FALSE)</f>
        <v>1</v>
      </c>
      <c r="L3962" s="23">
        <f>VLOOKUP(A3962,[1]FloodArchive!$A$2:$P$6000,7,FALSE)</f>
        <v>7300.07</v>
      </c>
      <c r="M3962" s="27">
        <f t="shared" si="192"/>
        <v>4.9772703768749604</v>
      </c>
      <c r="N3962" s="23">
        <f>VLOOKUP(A3962,[1]FloodArchive!$A$2:$P$6000,5,FALSE)</f>
        <v>121.521</v>
      </c>
      <c r="O3962" s="23">
        <f>VLOOKUP(A3962,[1]FloodArchive!$A$2:$P$6000,6,FALSE)</f>
        <v>24.0029</v>
      </c>
      <c r="P3962" s="33" t="s">
        <v>7253</v>
      </c>
    </row>
    <row r="3963" spans="1:16" ht="39.950000000000003" customHeight="1" x14ac:dyDescent="0.2">
      <c r="A3963" s="138">
        <f t="shared" si="191"/>
        <v>253</v>
      </c>
      <c r="B3963" s="21" t="str">
        <f>VLOOKUP(A3963,[1]FloodArchive!$A$2:$N$6000,3,FALSE)</f>
        <v>India</v>
      </c>
      <c r="C3963" s="22" t="s">
        <v>7254</v>
      </c>
      <c r="D3963" s="24">
        <f>VLOOKUP(A3963,[1]FloodArchive!$A$2:$P$6000,8,FALSE)</f>
        <v>32407</v>
      </c>
      <c r="E3963" s="24">
        <f>VLOOKUP(A3963,[1]FloodArchive!$A$2:$P$6000,9,FALSE)</f>
        <v>32424</v>
      </c>
      <c r="F3963" s="25">
        <f t="shared" si="193"/>
        <v>18</v>
      </c>
      <c r="G3963" s="23">
        <f>VLOOKUP(A3963,[1]FloodArchive!$A$2:$P$6000,11,FALSE)</f>
        <v>731</v>
      </c>
      <c r="H3963" s="23">
        <f>VLOOKUP(A3963,[1]FloodArchive!$A$2:$P$6000,12,FALSE)</f>
        <v>1250000</v>
      </c>
      <c r="I3963" s="36"/>
      <c r="J3963" s="23" t="str">
        <f>VLOOKUP(A3963,[1]FloodArchive!$A$2:$P$6000,13,FALSE)</f>
        <v>Heavy rain</v>
      </c>
      <c r="K3963" s="26">
        <f>VLOOKUP(A3963,[1]FloodArchive!$A$2:$P$6003,14,FALSE)</f>
        <v>2</v>
      </c>
      <c r="L3963" s="23">
        <f>VLOOKUP(A3963,[1]FloodArchive!$A$2:$P$6000,7,FALSE)</f>
        <v>268528.55</v>
      </c>
      <c r="M3963" s="27">
        <f t="shared" si="192"/>
        <v>6.9852929675190527</v>
      </c>
      <c r="N3963" s="23">
        <f>VLOOKUP(A3963,[1]FloodArchive!$A$2:$P$6000,5,FALSE)</f>
        <v>75.045900000000003</v>
      </c>
      <c r="O3963" s="23">
        <f>VLOOKUP(A3963,[1]FloodArchive!$A$2:$P$6000,6,FALSE)</f>
        <v>30.933900000000001</v>
      </c>
      <c r="P3963" s="33" t="s">
        <v>7255</v>
      </c>
    </row>
    <row r="3964" spans="1:16" ht="39.950000000000003" customHeight="1" x14ac:dyDescent="0.2">
      <c r="A3964" s="138">
        <f t="shared" si="191"/>
        <v>252</v>
      </c>
      <c r="B3964" s="21" t="str">
        <f>VLOOKUP(A3964,[1]FloodArchive!$A$2:$N$6000,3,FALSE)</f>
        <v>China</v>
      </c>
      <c r="C3964" s="22" t="s">
        <v>7256</v>
      </c>
      <c r="D3964" s="24">
        <f>VLOOKUP(A3964,[1]FloodArchive!$A$2:$P$6000,8,FALSE)</f>
        <v>32406</v>
      </c>
      <c r="E3964" s="24">
        <f>VLOOKUP(A3964,[1]FloodArchive!$A$2:$P$6000,9,FALSE)</f>
        <v>32412</v>
      </c>
      <c r="F3964" s="25">
        <f t="shared" si="193"/>
        <v>7</v>
      </c>
      <c r="G3964" s="23">
        <f>VLOOKUP(A3964,[1]FloodArchive!$A$2:$P$6000,11,FALSE)</f>
        <v>9</v>
      </c>
      <c r="H3964" s="23">
        <f>VLOOKUP(A3964,[1]FloodArchive!$A$2:$P$6000,12,FALSE)</f>
        <v>51000</v>
      </c>
      <c r="I3964" s="36">
        <v>1200000</v>
      </c>
      <c r="J3964" s="23" t="str">
        <f>VLOOKUP(A3964,[1]FloodArchive!$A$2:$P$6000,13,FALSE)</f>
        <v>Tropical cyclone</v>
      </c>
      <c r="K3964" s="26">
        <f>VLOOKUP(A3964,[1]FloodArchive!$A$2:$P$6003,14,FALSE)</f>
        <v>1</v>
      </c>
      <c r="L3964" s="23">
        <f>VLOOKUP(A3964,[1]FloodArchive!$A$2:$P$6000,7,FALSE)</f>
        <v>100699.46</v>
      </c>
      <c r="M3964" s="27">
        <f t="shared" si="192"/>
        <v>5.8481251816736446</v>
      </c>
      <c r="N3964" s="23">
        <f>VLOOKUP(A3964,[1]FloodArchive!$A$2:$P$6000,5,FALSE)</f>
        <v>118.345</v>
      </c>
      <c r="O3964" s="23">
        <f>VLOOKUP(A3964,[1]FloodArchive!$A$2:$P$6000,6,FALSE)</f>
        <v>25.7425</v>
      </c>
      <c r="P3964" s="33" t="s">
        <v>7257</v>
      </c>
    </row>
    <row r="3965" spans="1:16" ht="39.950000000000003" customHeight="1" x14ac:dyDescent="0.2">
      <c r="A3965" s="138">
        <f t="shared" si="191"/>
        <v>251</v>
      </c>
      <c r="B3965" s="21" t="str">
        <f>VLOOKUP(A3965,[1]FloodArchive!$A$2:$N$6000,3,FALSE)</f>
        <v>Thailand </v>
      </c>
      <c r="C3965" s="22" t="s">
        <v>7258</v>
      </c>
      <c r="D3965" s="24">
        <f>VLOOKUP(A3965,[1]FloodArchive!$A$2:$P$6000,8,FALSE)</f>
        <v>32404</v>
      </c>
      <c r="E3965" s="24">
        <f>VLOOKUP(A3965,[1]FloodArchive!$A$2:$P$6000,9,FALSE)</f>
        <v>32421</v>
      </c>
      <c r="F3965" s="25">
        <f t="shared" si="193"/>
        <v>18</v>
      </c>
      <c r="G3965" s="23">
        <f>VLOOKUP(A3965,[1]FloodArchive!$A$2:$P$6000,11,FALSE)</f>
        <v>19</v>
      </c>
      <c r="H3965" s="23">
        <f>VLOOKUP(A3965,[1]FloodArchive!$A$2:$P$6000,12,FALSE)</f>
        <v>16000</v>
      </c>
      <c r="I3965" s="36"/>
      <c r="J3965" s="23" t="str">
        <f>VLOOKUP(A3965,[1]FloodArchive!$A$2:$P$6000,13,FALSE)</f>
        <v>Torrential rain</v>
      </c>
      <c r="K3965" s="26">
        <f>VLOOKUP(A3965,[1]FloodArchive!$A$2:$P$6003,14,FALSE)</f>
        <v>1</v>
      </c>
      <c r="L3965" s="23">
        <f>VLOOKUP(A3965,[1]FloodArchive!$A$2:$P$6000,7,FALSE)</f>
        <v>243171.61</v>
      </c>
      <c r="M3965" s="27">
        <f t="shared" si="192"/>
        <v>6.6411853752926238</v>
      </c>
      <c r="N3965" s="23">
        <f>VLOOKUP(A3965,[1]FloodArchive!$A$2:$P$6000,5,FALSE)</f>
        <v>101.50700000000001</v>
      </c>
      <c r="O3965" s="23">
        <f>VLOOKUP(A3965,[1]FloodArchive!$A$2:$P$6000,6,FALSE)</f>
        <v>16.0791</v>
      </c>
      <c r="P3965" s="33" t="s">
        <v>7259</v>
      </c>
    </row>
    <row r="3966" spans="1:16" ht="39.950000000000003" customHeight="1" x14ac:dyDescent="0.2">
      <c r="A3966" s="138">
        <f t="shared" si="191"/>
        <v>250</v>
      </c>
      <c r="B3966" s="21" t="str">
        <f>VLOOKUP(A3966,[1]FloodArchive!$A$2:$N$6000,3,FALSE)</f>
        <v>Nepal </v>
      </c>
      <c r="C3966" s="22" t="s">
        <v>7260</v>
      </c>
      <c r="D3966" s="24">
        <f>VLOOKUP(A3966,[1]FloodArchive!$A$2:$P$6000,8,FALSE)</f>
        <v>32406</v>
      </c>
      <c r="E3966" s="24">
        <f>VLOOKUP(A3966,[1]FloodArchive!$A$2:$P$6000,9,FALSE)</f>
        <v>32407</v>
      </c>
      <c r="F3966" s="25">
        <f t="shared" si="193"/>
        <v>2</v>
      </c>
      <c r="G3966" s="23">
        <f>VLOOKUP(A3966,[1]FloodArchive!$A$2:$P$6000,11,FALSE)</f>
        <v>106</v>
      </c>
      <c r="H3966" s="23">
        <f>VLOOKUP(A3966,[1]FloodArchive!$A$2:$P$6000,12,FALSE)</f>
        <v>56</v>
      </c>
      <c r="I3966" s="36"/>
      <c r="J3966" s="23" t="str">
        <f>VLOOKUP(A3966,[1]FloodArchive!$A$2:$P$6000,13,FALSE)</f>
        <v>Torrential rain</v>
      </c>
      <c r="K3966" s="26">
        <f>VLOOKUP(A3966,[1]FloodArchive!$A$2:$P$6003,14,FALSE)</f>
        <v>1</v>
      </c>
      <c r="L3966" s="23">
        <f>VLOOKUP(A3966,[1]FloodArchive!$A$2:$P$6000,7,FALSE)</f>
        <v>27591.4</v>
      </c>
      <c r="M3966" s="27">
        <f t="shared" si="192"/>
        <v>4.7418037329988749</v>
      </c>
      <c r="N3966" s="23">
        <f>VLOOKUP(A3966,[1]FloodArchive!$A$2:$P$6000,5,FALSE)</f>
        <v>82.463200000000001</v>
      </c>
      <c r="O3966" s="23">
        <f>VLOOKUP(A3966,[1]FloodArchive!$A$2:$P$6000,6,FALSE)</f>
        <v>28.776399999999999</v>
      </c>
      <c r="P3966" s="33" t="s">
        <v>7261</v>
      </c>
    </row>
    <row r="3967" spans="1:16" ht="39.950000000000003" customHeight="1" x14ac:dyDescent="0.2">
      <c r="A3967" s="138">
        <f t="shared" si="191"/>
        <v>249</v>
      </c>
      <c r="B3967" s="21" t="str">
        <f>VLOOKUP(A3967,[1]FloodArchive!$A$2:$N$6000,3,FALSE)</f>
        <v>Nigeria</v>
      </c>
      <c r="C3967" s="22" t="s">
        <v>7262</v>
      </c>
      <c r="D3967" s="24">
        <f>VLOOKUP(A3967,[1]FloodArchive!$A$2:$P$6000,8,FALSE)</f>
        <v>32400</v>
      </c>
      <c r="E3967" s="24">
        <f>VLOOKUP(A3967,[1]FloodArchive!$A$2:$P$6000,9,FALSE)</f>
        <v>32412</v>
      </c>
      <c r="F3967" s="25">
        <f t="shared" si="193"/>
        <v>13</v>
      </c>
      <c r="G3967" s="23">
        <f>VLOOKUP(A3967,[1]FloodArchive!$A$2:$P$6000,11,FALSE)</f>
        <v>7</v>
      </c>
      <c r="H3967" s="23">
        <f>VLOOKUP(A3967,[1]FloodArchive!$A$2:$P$6000,12,FALSE)</f>
        <v>136000</v>
      </c>
      <c r="I3967" s="36">
        <v>68200000</v>
      </c>
      <c r="J3967" s="23" t="str">
        <f>VLOOKUP(A3967,[1]FloodArchive!$A$2:$P$6000,13,FALSE)</f>
        <v>Torrential rain</v>
      </c>
      <c r="K3967" s="26">
        <f>VLOOKUP(A3967,[1]FloodArchive!$A$2:$P$6003,14,FALSE)</f>
        <v>1</v>
      </c>
      <c r="L3967" s="23">
        <f>VLOOKUP(A3967,[1]FloodArchive!$A$2:$P$6000,7,FALSE)</f>
        <v>71964.13</v>
      </c>
      <c r="M3967" s="27">
        <f t="shared" si="192"/>
        <v>5.9710594317266148</v>
      </c>
      <c r="N3967" s="23">
        <f>VLOOKUP(A3967,[1]FloodArchive!$A$2:$P$6000,5,FALSE)</f>
        <v>2.4070499999999999</v>
      </c>
      <c r="O3967" s="23">
        <f>VLOOKUP(A3967,[1]FloodArchive!$A$2:$P$6000,6,FALSE)</f>
        <v>9.5055899999999998</v>
      </c>
      <c r="P3967" s="33" t="s">
        <v>7263</v>
      </c>
    </row>
    <row r="3968" spans="1:16" ht="39.950000000000003" customHeight="1" x14ac:dyDescent="0.2">
      <c r="A3968" s="138">
        <f t="shared" si="191"/>
        <v>248</v>
      </c>
      <c r="B3968" s="21" t="str">
        <f>VLOOKUP(A3968,[1]FloodArchive!$A$2:$N$6000,3,FALSE)</f>
        <v>Mexico</v>
      </c>
      <c r="C3968" s="22" t="s">
        <v>7264</v>
      </c>
      <c r="D3968" s="24">
        <f>VLOOKUP(A3968,[1]FloodArchive!$A$2:$P$6000,8,FALSE)</f>
        <v>32396</v>
      </c>
      <c r="E3968" s="24">
        <f>VLOOKUP(A3968,[1]FloodArchive!$A$2:$P$6000,9,FALSE)</f>
        <v>32404</v>
      </c>
      <c r="F3968" s="25">
        <f t="shared" si="193"/>
        <v>9</v>
      </c>
      <c r="G3968" s="23">
        <f>VLOOKUP(A3968,[1]FloodArchive!$A$2:$P$6000,11,FALSE)</f>
        <v>237</v>
      </c>
      <c r="H3968" s="23">
        <f>VLOOKUP(A3968,[1]FloodArchive!$A$2:$P$6000,12,FALSE)</f>
        <v>821400</v>
      </c>
      <c r="I3968" s="36">
        <v>24000000</v>
      </c>
      <c r="J3968" s="23" t="str">
        <f>VLOOKUP(A3968,[1]FloodArchive!$A$2:$P$6000,13,FALSE)</f>
        <v>Tropical cyclone</v>
      </c>
      <c r="K3968" s="26">
        <f>VLOOKUP(A3968,[1]FloodArchive!$A$2:$P$6003,14,FALSE)</f>
        <v>2</v>
      </c>
      <c r="L3968" s="23">
        <f>VLOOKUP(A3968,[1]FloodArchive!$A$2:$P$6000,7,FALSE)</f>
        <v>105084.42</v>
      </c>
      <c r="M3968" s="27">
        <f t="shared" si="192"/>
        <v>6.2768108366444348</v>
      </c>
      <c r="N3968" s="23">
        <f>VLOOKUP(A3968,[1]FloodArchive!$A$2:$P$6000,5,FALSE)</f>
        <v>-88.622100000000003</v>
      </c>
      <c r="O3968" s="23">
        <f>VLOOKUP(A3968,[1]FloodArchive!$A$2:$P$6000,6,FALSE)</f>
        <v>20.921600000000002</v>
      </c>
      <c r="P3968" s="33" t="s">
        <v>7265</v>
      </c>
    </row>
    <row r="3969" spans="1:16" ht="39.950000000000003" customHeight="1" x14ac:dyDescent="0.2">
      <c r="A3969" s="138">
        <f t="shared" si="191"/>
        <v>247</v>
      </c>
      <c r="B3969" s="21" t="str">
        <f>VLOOKUP(A3969,[1]FloodArchive!$A$2:$N$6000,3,FALSE)</f>
        <v>USA</v>
      </c>
      <c r="C3969" s="22" t="s">
        <v>7266</v>
      </c>
      <c r="D3969" s="24">
        <f>VLOOKUP(A3969,[1]FloodArchive!$A$2:$P$6000,8,FALSE)</f>
        <v>32392</v>
      </c>
      <c r="E3969" s="24">
        <f>VLOOKUP(A3969,[1]FloodArchive!$A$2:$P$6000,9,FALSE)</f>
        <v>32395</v>
      </c>
      <c r="F3969" s="25">
        <f t="shared" si="193"/>
        <v>4</v>
      </c>
      <c r="G3969" s="23">
        <f>VLOOKUP(A3969,[1]FloodArchive!$A$2:$P$6000,11,FALSE)</f>
        <v>7</v>
      </c>
      <c r="H3969" s="23">
        <f>VLOOKUP(A3969,[1]FloodArchive!$A$2:$P$6000,12,FALSE)</f>
        <v>1000</v>
      </c>
      <c r="I3969" s="36"/>
      <c r="J3969" s="23" t="str">
        <f>VLOOKUP(A3969,[1]FloodArchive!$A$2:$P$6000,13,FALSE)</f>
        <v>Heavy rain</v>
      </c>
      <c r="K3969" s="26">
        <f>VLOOKUP(A3969,[1]FloodArchive!$A$2:$P$6003,14,FALSE)</f>
        <v>2</v>
      </c>
      <c r="L3969" s="23">
        <f>VLOOKUP(A3969,[1]FloodArchive!$A$2:$P$6000,7,FALSE)</f>
        <v>6517.48</v>
      </c>
      <c r="M3969" s="27">
        <f t="shared" si="192"/>
        <v>4.7171696941275973</v>
      </c>
      <c r="N3969" s="23">
        <f>VLOOKUP(A3969,[1]FloodArchive!$A$2:$P$6000,5,FALSE)</f>
        <v>-82.446200000000005</v>
      </c>
      <c r="O3969" s="23">
        <f>VLOOKUP(A3969,[1]FloodArchive!$A$2:$P$6000,6,FALSE)</f>
        <v>27.765899999999998</v>
      </c>
      <c r="P3969" s="33" t="s">
        <v>7267</v>
      </c>
    </row>
    <row r="3970" spans="1:16" ht="39.950000000000003" customHeight="1" x14ac:dyDescent="0.2">
      <c r="A3970" s="138">
        <f t="shared" si="191"/>
        <v>246</v>
      </c>
      <c r="B3970" s="21" t="str">
        <f>VLOOKUP(A3970,[1]FloodArchive!$A$2:$N$6000,3,FALSE)</f>
        <v>China </v>
      </c>
      <c r="C3970" s="22" t="s">
        <v>7268</v>
      </c>
      <c r="D3970" s="24">
        <f>VLOOKUP(A3970,[1]FloodArchive!$A$2:$P$6000,8,FALSE)</f>
        <v>32391</v>
      </c>
      <c r="E3970" s="24">
        <f>VLOOKUP(A3970,[1]FloodArchive!$A$2:$P$6000,9,FALSE)</f>
        <v>32400</v>
      </c>
      <c r="F3970" s="25">
        <f t="shared" si="193"/>
        <v>10</v>
      </c>
      <c r="G3970" s="23">
        <f>VLOOKUP(A3970,[1]FloodArchive!$A$2:$P$6000,11,FALSE)</f>
        <v>0</v>
      </c>
      <c r="H3970" s="23">
        <f>VLOOKUP(A3970,[1]FloodArchive!$A$2:$P$6000,12,FALSE)</f>
        <v>100000</v>
      </c>
      <c r="I3970" s="36"/>
      <c r="J3970" s="23" t="str">
        <f>VLOOKUP(A3970,[1]FloodArchive!$A$2:$P$6000,13,FALSE)</f>
        <v>Heavy rain</v>
      </c>
      <c r="K3970" s="26">
        <f>VLOOKUP(A3970,[1]FloodArchive!$A$2:$P$6003,14,FALSE)</f>
        <v>2</v>
      </c>
      <c r="L3970" s="23">
        <f>VLOOKUP(A3970,[1]FloodArchive!$A$2:$P$6000,7,FALSE)</f>
        <v>47834.64</v>
      </c>
      <c r="M3970" s="27">
        <f t="shared" si="192"/>
        <v>5.9807725055064322</v>
      </c>
      <c r="N3970" s="23">
        <f>VLOOKUP(A3970,[1]FloodArchive!$A$2:$P$6000,5,FALSE)</f>
        <v>112.441</v>
      </c>
      <c r="O3970" s="23">
        <f>VLOOKUP(A3970,[1]FloodArchive!$A$2:$P$6000,6,FALSE)</f>
        <v>29.154299999999999</v>
      </c>
      <c r="P3970" s="33" t="s">
        <v>7269</v>
      </c>
    </row>
    <row r="3971" spans="1:16" ht="39.950000000000003" customHeight="1" x14ac:dyDescent="0.2">
      <c r="A3971" s="138">
        <f t="shared" si="191"/>
        <v>245</v>
      </c>
      <c r="B3971" s="21" t="str">
        <f>VLOOKUP(A3971,[1]FloodArchive!$A$2:$N$6000,3,FALSE)</f>
        <v>USSR</v>
      </c>
      <c r="C3971" s="22" t="s">
        <v>7270</v>
      </c>
      <c r="D3971" s="24">
        <f>VLOOKUP(A3971,[1]FloodArchive!$A$2:$P$6000,8,FALSE)</f>
        <v>32392</v>
      </c>
      <c r="E3971" s="24">
        <f>VLOOKUP(A3971,[1]FloodArchive!$A$2:$P$6000,9,FALSE)</f>
        <v>32392</v>
      </c>
      <c r="F3971" s="25">
        <f t="shared" si="193"/>
        <v>1</v>
      </c>
      <c r="G3971" s="23">
        <f>VLOOKUP(A3971,[1]FloodArchive!$A$2:$P$6000,11,FALSE)</f>
        <v>0</v>
      </c>
      <c r="H3971" s="23">
        <f>VLOOKUP(A3971,[1]FloodArchive!$A$2:$P$6000,12,FALSE)</f>
        <v>0</v>
      </c>
      <c r="I3971" s="36"/>
      <c r="J3971" s="23" t="str">
        <f>VLOOKUP(A3971,[1]FloodArchive!$A$2:$P$6000,13,FALSE)</f>
        <v>Torrential rain</v>
      </c>
      <c r="K3971" s="26">
        <f>VLOOKUP(A3971,[1]FloodArchive!$A$2:$P$6003,14,FALSE)</f>
        <v>1</v>
      </c>
      <c r="L3971" s="23">
        <f>VLOOKUP(A3971,[1]FloodArchive!$A$2:$P$6000,7,FALSE)</f>
        <v>47419.16</v>
      </c>
      <c r="M3971" s="27">
        <f t="shared" si="192"/>
        <v>4.6759538564621623</v>
      </c>
      <c r="N3971" s="23">
        <f>VLOOKUP(A3971,[1]FloodArchive!$A$2:$P$6000,5,FALSE)</f>
        <v>110.35</v>
      </c>
      <c r="O3971" s="23">
        <f>VLOOKUP(A3971,[1]FloodArchive!$A$2:$P$6000,6,FALSE)</f>
        <v>52.3035</v>
      </c>
      <c r="P3971" s="33" t="s">
        <v>7271</v>
      </c>
    </row>
    <row r="3972" spans="1:16" ht="39.950000000000003" customHeight="1" x14ac:dyDescent="0.2">
      <c r="A3972" s="138">
        <f t="shared" si="191"/>
        <v>244</v>
      </c>
      <c r="B3972" s="21" t="str">
        <f>VLOOKUP(A3972,[1]FloodArchive!$A$2:$N$6000,3,FALSE)</f>
        <v>Mexico</v>
      </c>
      <c r="C3972" s="22" t="s">
        <v>7272</v>
      </c>
      <c r="D3972" s="24">
        <f>VLOOKUP(A3972,[1]FloodArchive!$A$2:$P$6000,8,FALSE)</f>
        <v>32388</v>
      </c>
      <c r="E3972" s="24">
        <f>VLOOKUP(A3972,[1]FloodArchive!$A$2:$P$6000,9,FALSE)</f>
        <v>32392</v>
      </c>
      <c r="F3972" s="25">
        <f t="shared" si="193"/>
        <v>5</v>
      </c>
      <c r="G3972" s="23">
        <f>VLOOKUP(A3972,[1]FloodArchive!$A$2:$P$6000,11,FALSE)</f>
        <v>31</v>
      </c>
      <c r="H3972" s="23">
        <f>VLOOKUP(A3972,[1]FloodArchive!$A$2:$P$6000,12,FALSE)</f>
        <v>30000</v>
      </c>
      <c r="I3972" s="36"/>
      <c r="J3972" s="23" t="str">
        <f>VLOOKUP(A3972,[1]FloodArchive!$A$2:$P$6000,13,FALSE)</f>
        <v>Tropical cyclone</v>
      </c>
      <c r="K3972" s="26">
        <f>VLOOKUP(A3972,[1]FloodArchive!$A$2:$P$6003,14,FALSE)</f>
        <v>1</v>
      </c>
      <c r="L3972" s="23">
        <f>VLOOKUP(A3972,[1]FloodArchive!$A$2:$P$6000,7,FALSE)</f>
        <v>12600.87</v>
      </c>
      <c r="M3972" s="27">
        <f t="shared" si="192"/>
        <v>4.7993705354183049</v>
      </c>
      <c r="N3972" s="23">
        <f>VLOOKUP(A3972,[1]FloodArchive!$A$2:$P$6000,5,FALSE)</f>
        <v>-97.561499999999995</v>
      </c>
      <c r="O3972" s="23">
        <f>VLOOKUP(A3972,[1]FloodArchive!$A$2:$P$6000,6,FALSE)</f>
        <v>20.709800000000001</v>
      </c>
      <c r="P3972" s="64" t="s">
        <v>7273</v>
      </c>
    </row>
    <row r="3973" spans="1:16" ht="39.950000000000003" customHeight="1" x14ac:dyDescent="0.2">
      <c r="A3973" s="138">
        <f t="shared" si="191"/>
        <v>243</v>
      </c>
      <c r="B3973" s="21" t="str">
        <f>VLOOKUP(A3973,[1]FloodArchive!$A$2:$N$6000,3,FALSE)</f>
        <v>Mexico</v>
      </c>
      <c r="C3973" s="22" t="s">
        <v>7274</v>
      </c>
      <c r="D3973" s="24">
        <f>VLOOKUP(A3973,[1]FloodArchive!$A$2:$P$6000,8,FALSE)</f>
        <v>32387</v>
      </c>
      <c r="E3973" s="24">
        <f>VLOOKUP(A3973,[1]FloodArchive!$A$2:$P$6000,9,FALSE)</f>
        <v>32391</v>
      </c>
      <c r="F3973" s="25">
        <f t="shared" si="193"/>
        <v>5</v>
      </c>
      <c r="G3973" s="23">
        <f>VLOOKUP(A3973,[1]FloodArchive!$A$2:$P$6000,11,FALSE)</f>
        <v>17</v>
      </c>
      <c r="H3973" s="23">
        <f>VLOOKUP(A3973,[1]FloodArchive!$A$2:$P$6000,12,FALSE)</f>
        <v>20000</v>
      </c>
      <c r="I3973" s="36"/>
      <c r="J3973" s="23" t="str">
        <f>VLOOKUP(A3973,[1]FloodArchive!$A$2:$P$6000,13,FALSE)</f>
        <v>Tropical cyclone</v>
      </c>
      <c r="K3973" s="26">
        <f>VLOOKUP(A3973,[1]FloodArchive!$A$2:$P$6003,14,FALSE)</f>
        <v>1</v>
      </c>
      <c r="L3973" s="23">
        <f>VLOOKUP(A3973,[1]FloodArchive!$A$2:$P$6000,7,FALSE)</f>
        <v>25819.64</v>
      </c>
      <c r="M3973" s="27">
        <f t="shared" si="192"/>
        <v>5.1109201869951795</v>
      </c>
      <c r="N3973" s="23">
        <f>VLOOKUP(A3973,[1]FloodArchive!$A$2:$P$6000,5,FALSE)</f>
        <v>-93.459900000000005</v>
      </c>
      <c r="O3973" s="23">
        <f>VLOOKUP(A3973,[1]FloodArchive!$A$2:$P$6000,6,FALSE)</f>
        <v>15.749000000000001</v>
      </c>
      <c r="P3973" s="33" t="s">
        <v>7275</v>
      </c>
    </row>
    <row r="3974" spans="1:16" ht="39.950000000000003" customHeight="1" x14ac:dyDescent="0.2">
      <c r="A3974" s="138">
        <f t="shared" si="191"/>
        <v>242</v>
      </c>
      <c r="B3974" s="21" t="str">
        <f>VLOOKUP(A3974,[1]FloodArchive!$A$2:$N$6000,3,FALSE)</f>
        <v>Niger </v>
      </c>
      <c r="C3974" s="22" t="s">
        <v>7276</v>
      </c>
      <c r="D3974" s="24">
        <f>VLOOKUP(A3974,[1]FloodArchive!$A$2:$P$6000,8,FALSE)</f>
        <v>32388</v>
      </c>
      <c r="E3974" s="24">
        <f>VLOOKUP(A3974,[1]FloodArchive!$A$2:$P$6000,9,FALSE)</f>
        <v>32389</v>
      </c>
      <c r="F3974" s="25">
        <f t="shared" si="193"/>
        <v>2</v>
      </c>
      <c r="G3974" s="23">
        <f>VLOOKUP(A3974,[1]FloodArchive!$A$2:$P$6000,11,FALSE)</f>
        <v>13</v>
      </c>
      <c r="H3974" s="23">
        <f>VLOOKUP(A3974,[1]FloodArchive!$A$2:$P$6000,12,FALSE)</f>
        <v>7000</v>
      </c>
      <c r="I3974" s="36"/>
      <c r="J3974" s="23" t="str">
        <f>VLOOKUP(A3974,[1]FloodArchive!$A$2:$P$6000,13,FALSE)</f>
        <v>Heavy rain</v>
      </c>
      <c r="K3974" s="26">
        <f>VLOOKUP(A3974,[1]FloodArchive!$A$2:$P$6003,14,FALSE)</f>
        <v>2</v>
      </c>
      <c r="L3974" s="23">
        <f>VLOOKUP(A3974,[1]FloodArchive!$A$2:$P$6000,7,FALSE)</f>
        <v>88395.78</v>
      </c>
      <c r="M3974" s="27">
        <f t="shared" si="192"/>
        <v>5.5484915236887744</v>
      </c>
      <c r="N3974" s="23">
        <f>VLOOKUP(A3974,[1]FloodArchive!$A$2:$P$6000,5,FALSE)</f>
        <v>2.32843</v>
      </c>
      <c r="O3974" s="23">
        <f>VLOOKUP(A3974,[1]FloodArchive!$A$2:$P$6000,6,FALSE)</f>
        <v>13.4802</v>
      </c>
      <c r="P3974" s="33" t="s">
        <v>7277</v>
      </c>
    </row>
    <row r="3975" spans="1:16" ht="39.950000000000003" customHeight="1" x14ac:dyDescent="0.2">
      <c r="A3975" s="138">
        <f t="shared" si="191"/>
        <v>241</v>
      </c>
      <c r="B3975" s="21" t="str">
        <f>VLOOKUP(A3975,[1]FloodArchive!$A$2:$N$6000,3,FALSE)</f>
        <v>Senegal </v>
      </c>
      <c r="C3975" s="22" t="s">
        <v>7278</v>
      </c>
      <c r="D3975" s="24">
        <f>VLOOKUP(A3975,[1]FloodArchive!$A$2:$P$6000,8,FALSE)</f>
        <v>32388</v>
      </c>
      <c r="E3975" s="24">
        <f>VLOOKUP(A3975,[1]FloodArchive!$A$2:$P$6000,9,FALSE)</f>
        <v>32388</v>
      </c>
      <c r="F3975" s="25">
        <f t="shared" si="193"/>
        <v>1</v>
      </c>
      <c r="G3975" s="23">
        <f>VLOOKUP(A3975,[1]FloodArchive!$A$2:$P$6000,11,FALSE)</f>
        <v>4</v>
      </c>
      <c r="H3975" s="23">
        <f>VLOOKUP(A3975,[1]FloodArchive!$A$2:$P$6000,12,FALSE)</f>
        <v>2400</v>
      </c>
      <c r="I3975" s="36"/>
      <c r="J3975" s="23" t="str">
        <f>VLOOKUP(A3975,[1]FloodArchive!$A$2:$P$6000,13,FALSE)</f>
        <v>Heavy rain</v>
      </c>
      <c r="K3975" s="26">
        <f>VLOOKUP(A3975,[1]FloodArchive!$A$2:$P$6003,14,FALSE)</f>
        <v>1</v>
      </c>
      <c r="L3975" s="23">
        <f>VLOOKUP(A3975,[1]FloodArchive!$A$2:$P$6000,7,FALSE)</f>
        <v>1307.6300000000001</v>
      </c>
      <c r="M3975" s="27">
        <f t="shared" si="192"/>
        <v>3.1164848757237187</v>
      </c>
      <c r="N3975" s="23">
        <f>VLOOKUP(A3975,[1]FloodArchive!$A$2:$P$6000,5,FALSE)</f>
        <v>-17.002800000000001</v>
      </c>
      <c r="O3975" s="23">
        <f>VLOOKUP(A3975,[1]FloodArchive!$A$2:$P$6000,6,FALSE)</f>
        <v>14.728899999999999</v>
      </c>
      <c r="P3975" s="33" t="s">
        <v>7279</v>
      </c>
    </row>
    <row r="3976" spans="1:16" ht="39.950000000000003" customHeight="1" x14ac:dyDescent="0.2">
      <c r="A3976" s="138">
        <f t="shared" si="191"/>
        <v>240</v>
      </c>
      <c r="B3976" s="21" t="str">
        <f>VLOOKUP(A3976,[1]FloodArchive!$A$2:$N$6000,3,FALSE)</f>
        <v>Columbia </v>
      </c>
      <c r="C3976" s="22" t="s">
        <v>7280</v>
      </c>
      <c r="D3976" s="24">
        <f>VLOOKUP(A3976,[1]FloodArchive!$A$2:$P$6000,8,FALSE)</f>
        <v>32382</v>
      </c>
      <c r="E3976" s="24">
        <f>VLOOKUP(A3976,[1]FloodArchive!$A$2:$P$6000,9,FALSE)</f>
        <v>32389</v>
      </c>
      <c r="F3976" s="25">
        <f t="shared" si="193"/>
        <v>8</v>
      </c>
      <c r="G3976" s="23">
        <f>VLOOKUP(A3976,[1]FloodArchive!$A$2:$P$6000,11,FALSE)</f>
        <v>0</v>
      </c>
      <c r="H3976" s="23">
        <f>VLOOKUP(A3976,[1]FloodArchive!$A$2:$P$6000,12,FALSE)</f>
        <v>100000</v>
      </c>
      <c r="I3976" s="36"/>
      <c r="J3976" s="23" t="str">
        <f>VLOOKUP(A3976,[1]FloodArchive!$A$2:$P$6000,13,FALSE)</f>
        <v>Heavy rain</v>
      </c>
      <c r="K3976" s="26">
        <f>VLOOKUP(A3976,[1]FloodArchive!$A$2:$P$6003,14,FALSE)</f>
        <v>1</v>
      </c>
      <c r="L3976" s="23">
        <f>VLOOKUP(A3976,[1]FloodArchive!$A$2:$P$6000,7,FALSE)</f>
        <v>158846.26</v>
      </c>
      <c r="M3976" s="27">
        <f t="shared" si="192"/>
        <v>6.1040669809081249</v>
      </c>
      <c r="N3976" s="23">
        <f>VLOOKUP(A3976,[1]FloodArchive!$A$2:$P$6000,5,FALSE)</f>
        <v>-75.0642</v>
      </c>
      <c r="O3976" s="23">
        <f>VLOOKUP(A3976,[1]FloodArchive!$A$2:$P$6000,6,FALSE)</f>
        <v>7.4611499999999999</v>
      </c>
      <c r="P3976" s="33" t="s">
        <v>7281</v>
      </c>
    </row>
    <row r="3977" spans="1:16" ht="39.950000000000003" customHeight="1" x14ac:dyDescent="0.2">
      <c r="A3977" s="138">
        <f t="shared" si="191"/>
        <v>239</v>
      </c>
      <c r="B3977" s="21" t="str">
        <f>VLOOKUP(A3977,[1]FloodArchive!$A$2:$N$6000,3,FALSE)</f>
        <v>Iran </v>
      </c>
      <c r="C3977" s="22" t="s">
        <v>7282</v>
      </c>
      <c r="D3977" s="24">
        <f>VLOOKUP(A3977,[1]FloodArchive!$A$2:$P$6000,8,FALSE)</f>
        <v>32380</v>
      </c>
      <c r="E3977" s="24">
        <f>VLOOKUP(A3977,[1]FloodArchive!$A$2:$P$6000,9,FALSE)</f>
        <v>32380</v>
      </c>
      <c r="F3977" s="25">
        <f t="shared" si="193"/>
        <v>1</v>
      </c>
      <c r="G3977" s="23">
        <f>VLOOKUP(A3977,[1]FloodArchive!$A$2:$P$6000,11,FALSE)</f>
        <v>25</v>
      </c>
      <c r="H3977" s="23">
        <f>VLOOKUP(A3977,[1]FloodArchive!$A$2:$P$6000,12,FALSE)</f>
        <v>0</v>
      </c>
      <c r="I3977" s="36">
        <v>256000000</v>
      </c>
      <c r="J3977" s="23" t="str">
        <f>VLOOKUP(A3977,[1]FloodArchive!$A$2:$P$6000,13,FALSE)</f>
        <v>Heavy rain</v>
      </c>
      <c r="K3977" s="26">
        <f>VLOOKUP(A3977,[1]FloodArchive!$A$2:$P$6003,14,FALSE)</f>
        <v>1</v>
      </c>
      <c r="L3977" s="23">
        <f>VLOOKUP(A3977,[1]FloodArchive!$A$2:$P$6000,7,FALSE)</f>
        <v>1149.7</v>
      </c>
      <c r="M3977" s="27">
        <f t="shared" si="192"/>
        <v>3.0605845313608646</v>
      </c>
      <c r="N3977" s="23">
        <f>VLOOKUP(A3977,[1]FloodArchive!$A$2:$P$6000,5,FALSE)</f>
        <v>52.292499999999997</v>
      </c>
      <c r="O3977" s="23">
        <f>VLOOKUP(A3977,[1]FloodArchive!$A$2:$P$6000,6,FALSE)</f>
        <v>35.549999999999997</v>
      </c>
      <c r="P3977" s="33" t="s">
        <v>7283</v>
      </c>
    </row>
    <row r="3978" spans="1:16" ht="39.950000000000003" customHeight="1" x14ac:dyDescent="0.2">
      <c r="A3978" s="138">
        <f t="shared" si="191"/>
        <v>238</v>
      </c>
      <c r="B3978" s="21" t="str">
        <f>VLOOKUP(A3978,[1]FloodArchive!$A$2:$N$6000,3,FALSE)</f>
        <v>China </v>
      </c>
      <c r="C3978" s="22" t="s">
        <v>7284</v>
      </c>
      <c r="D3978" s="24">
        <f>VLOOKUP(A3978,[1]FloodArchive!$A$2:$P$6000,8,FALSE)</f>
        <v>32386</v>
      </c>
      <c r="E3978" s="24">
        <f>VLOOKUP(A3978,[1]FloodArchive!$A$2:$P$6000,9,FALSE)</f>
        <v>32392</v>
      </c>
      <c r="F3978" s="25">
        <f t="shared" si="193"/>
        <v>7</v>
      </c>
      <c r="G3978" s="23">
        <f>VLOOKUP(A3978,[1]FloodArchive!$A$2:$P$6000,11,FALSE)</f>
        <v>58</v>
      </c>
      <c r="H3978" s="23">
        <f>VLOOKUP(A3978,[1]FloodArchive!$A$2:$P$6000,12,FALSE)</f>
        <v>300000</v>
      </c>
      <c r="I3978" s="36"/>
      <c r="J3978" s="23" t="str">
        <f>VLOOKUP(A3978,[1]FloodArchive!$A$2:$P$6000,13,FALSE)</f>
        <v>Heavy rain</v>
      </c>
      <c r="K3978" s="26">
        <f>VLOOKUP(A3978,[1]FloodArchive!$A$2:$P$6003,14,FALSE)</f>
        <v>2</v>
      </c>
      <c r="L3978" s="23">
        <f>VLOOKUP(A3978,[1]FloodArchive!$A$2:$P$6000,7,FALSE)</f>
        <v>50318.080000000002</v>
      </c>
      <c r="M3978" s="27">
        <f t="shared" si="192"/>
        <v>5.8478520969446697</v>
      </c>
      <c r="N3978" s="23">
        <f>VLOOKUP(A3978,[1]FloodArchive!$A$2:$P$6000,5,FALSE)</f>
        <v>110.803</v>
      </c>
      <c r="O3978" s="23">
        <f>VLOOKUP(A3978,[1]FloodArchive!$A$2:$P$6000,6,FALSE)</f>
        <v>23.5246</v>
      </c>
      <c r="P3978" s="33" t="s">
        <v>7285</v>
      </c>
    </row>
    <row r="3979" spans="1:16" ht="39.950000000000003" customHeight="1" x14ac:dyDescent="0.2">
      <c r="A3979" s="138">
        <f t="shared" ref="A3979:A4042" si="194">A3980+1</f>
        <v>237</v>
      </c>
      <c r="B3979" s="21" t="str">
        <f>VLOOKUP(A3979,[1]FloodArchive!$A$2:$N$6000,3,FALSE)</f>
        <v>El Savador</v>
      </c>
      <c r="C3979" s="22" t="s">
        <v>7286</v>
      </c>
      <c r="D3979" s="24">
        <f>VLOOKUP(A3979,[1]FloodArchive!$A$2:$P$6000,8,FALSE)</f>
        <v>32380</v>
      </c>
      <c r="E3979" s="24">
        <f>VLOOKUP(A3979,[1]FloodArchive!$A$2:$P$6000,9,FALSE)</f>
        <v>32384</v>
      </c>
      <c r="F3979" s="25">
        <f t="shared" si="193"/>
        <v>5</v>
      </c>
      <c r="G3979" s="23">
        <f>VLOOKUP(A3979,[1]FloodArchive!$A$2:$P$6000,11,FALSE)</f>
        <v>50</v>
      </c>
      <c r="H3979" s="23">
        <f>VLOOKUP(A3979,[1]FloodArchive!$A$2:$P$6000,12,FALSE)</f>
        <v>25850</v>
      </c>
      <c r="I3979" s="36">
        <v>900000</v>
      </c>
      <c r="J3979" s="23" t="str">
        <f>VLOOKUP(A3979,[1]FloodArchive!$A$2:$P$6000,13,FALSE)</f>
        <v>Heavy rain</v>
      </c>
      <c r="K3979" s="26">
        <f>VLOOKUP(A3979,[1]FloodArchive!$A$2:$P$6003,14,FALSE)</f>
        <v>1</v>
      </c>
      <c r="L3979" s="23">
        <f>VLOOKUP(A3979,[1]FloodArchive!$A$2:$P$6000,7,FALSE)</f>
        <v>17910.11</v>
      </c>
      <c r="M3979" s="27">
        <f t="shared" si="192"/>
        <v>4.952068257535486</v>
      </c>
      <c r="N3979" s="23">
        <f>VLOOKUP(A3979,[1]FloodArchive!$A$2:$P$6000,5,FALSE)</f>
        <v>-88.854600000000005</v>
      </c>
      <c r="O3979" s="23">
        <f>VLOOKUP(A3979,[1]FloodArchive!$A$2:$P$6000,6,FALSE)</f>
        <v>13.628299999999999</v>
      </c>
      <c r="P3979" s="33" t="s">
        <v>7287</v>
      </c>
    </row>
    <row r="3980" spans="1:16" ht="39.950000000000003" customHeight="1" x14ac:dyDescent="0.2">
      <c r="A3980" s="138">
        <f t="shared" si="194"/>
        <v>236</v>
      </c>
      <c r="B3980" s="21" t="str">
        <f>VLOOKUP(A3980,[1]FloodArchive!$A$2:$N$6000,3,FALSE)</f>
        <v>Chad</v>
      </c>
      <c r="C3980" s="22" t="s">
        <v>7288</v>
      </c>
      <c r="D3980" s="24">
        <f>VLOOKUP(A3980,[1]FloodArchive!$A$2:$P$6000,8,FALSE)</f>
        <v>32375</v>
      </c>
      <c r="E3980" s="24">
        <f>VLOOKUP(A3980,[1]FloodArchive!$A$2:$P$6000,9,FALSE)</f>
        <v>32392</v>
      </c>
      <c r="F3980" s="25">
        <f t="shared" si="193"/>
        <v>18</v>
      </c>
      <c r="G3980" s="23">
        <f>VLOOKUP(A3980,[1]FloodArchive!$A$2:$P$6000,11,FALSE)</f>
        <v>51</v>
      </c>
      <c r="H3980" s="23">
        <f>VLOOKUP(A3980,[1]FloodArchive!$A$2:$P$6000,12,FALSE)</f>
        <v>58000</v>
      </c>
      <c r="I3980" s="36"/>
      <c r="J3980" s="23" t="str">
        <f>VLOOKUP(A3980,[1]FloodArchive!$A$2:$P$6000,13,FALSE)</f>
        <v>Heavy rain</v>
      </c>
      <c r="K3980" s="26">
        <f>VLOOKUP(A3980,[1]FloodArchive!$A$2:$P$6003,14,FALSE)</f>
        <v>1</v>
      </c>
      <c r="L3980" s="23">
        <f>VLOOKUP(A3980,[1]FloodArchive!$A$2:$P$6000,7,FALSE)</f>
        <v>562932.23</v>
      </c>
      <c r="M3980" s="27">
        <f t="shared" si="192"/>
        <v>7.0057286194775683</v>
      </c>
      <c r="N3980" s="23">
        <f>VLOOKUP(A3980,[1]FloodArchive!$A$2:$P$6000,5,FALSE)</f>
        <v>20.824999999999999</v>
      </c>
      <c r="O3980" s="23">
        <f>VLOOKUP(A3980,[1]FloodArchive!$A$2:$P$6000,6,FALSE)</f>
        <v>12.2248</v>
      </c>
      <c r="P3980" s="33"/>
    </row>
    <row r="3981" spans="1:16" ht="39.950000000000003" customHeight="1" x14ac:dyDescent="0.2">
      <c r="A3981" s="138">
        <f t="shared" si="194"/>
        <v>235</v>
      </c>
      <c r="B3981" s="21" t="str">
        <f>VLOOKUP(A3981,[1]FloodArchive!$A$2:$N$6000,3,FALSE)</f>
        <v>Niger </v>
      </c>
      <c r="C3981" s="22" t="s">
        <v>7289</v>
      </c>
      <c r="D3981" s="24">
        <f>VLOOKUP(A3981,[1]FloodArchive!$A$2:$P$6000,8,FALSE)</f>
        <v>32373</v>
      </c>
      <c r="E3981" s="24">
        <f>VLOOKUP(A3981,[1]FloodArchive!$A$2:$P$6000,9,FALSE)</f>
        <v>32380</v>
      </c>
      <c r="F3981" s="25">
        <f t="shared" si="193"/>
        <v>8</v>
      </c>
      <c r="G3981" s="23">
        <f>VLOOKUP(A3981,[1]FloodArchive!$A$2:$P$6000,11,FALSE)</f>
        <v>0</v>
      </c>
      <c r="H3981" s="23">
        <f>VLOOKUP(A3981,[1]FloodArchive!$A$2:$P$6000,12,FALSE)</f>
        <v>300000</v>
      </c>
      <c r="I3981" s="36">
        <v>117924528.30188678</v>
      </c>
      <c r="J3981" s="23" t="str">
        <f>VLOOKUP(A3981,[1]FloodArchive!$A$2:$P$6000,13,FALSE)</f>
        <v>Heavy rain</v>
      </c>
      <c r="K3981" s="26">
        <f>VLOOKUP(A3981,[1]FloodArchive!$A$2:$P$6003,14,FALSE)</f>
        <v>2</v>
      </c>
      <c r="L3981" s="23">
        <f>VLOOKUP(A3981,[1]FloodArchive!$A$2:$P$6000,7,FALSE)</f>
        <v>744049.31</v>
      </c>
      <c r="M3981" s="27">
        <f t="shared" si="192"/>
        <v>7.0757217009320081</v>
      </c>
      <c r="N3981" s="23">
        <f>VLOOKUP(A3981,[1]FloodArchive!$A$2:$P$6000,5,FALSE)</f>
        <v>7.8568499999999997</v>
      </c>
      <c r="O3981" s="23">
        <f>VLOOKUP(A3981,[1]FloodArchive!$A$2:$P$6000,6,FALSE)</f>
        <v>15.5663</v>
      </c>
      <c r="P3981" s="33" t="s">
        <v>7290</v>
      </c>
    </row>
    <row r="3982" spans="1:16" ht="39.950000000000003" customHeight="1" x14ac:dyDescent="0.2">
      <c r="A3982" s="138">
        <f t="shared" si="194"/>
        <v>234</v>
      </c>
      <c r="B3982" s="21" t="str">
        <f>VLOOKUP(A3982,[1]FloodArchive!$A$2:$N$6000,3,FALSE)</f>
        <v>Pakistan </v>
      </c>
      <c r="C3982" s="22" t="s">
        <v>7291</v>
      </c>
      <c r="D3982" s="24">
        <f>VLOOKUP(A3982,[1]FloodArchive!$A$2:$P$6000,8,FALSE)</f>
        <v>32373</v>
      </c>
      <c r="E3982" s="24">
        <f>VLOOKUP(A3982,[1]FloodArchive!$A$2:$P$6000,9,FALSE)</f>
        <v>32380</v>
      </c>
      <c r="F3982" s="25">
        <f t="shared" si="193"/>
        <v>8</v>
      </c>
      <c r="G3982" s="23">
        <f>VLOOKUP(A3982,[1]FloodArchive!$A$2:$P$6000,11,FALSE)</f>
        <v>0</v>
      </c>
      <c r="H3982" s="23">
        <f>VLOOKUP(A3982,[1]FloodArchive!$A$2:$P$6000,12,FALSE)</f>
        <v>200000</v>
      </c>
      <c r="I3982" s="36"/>
      <c r="J3982" s="23" t="str">
        <f>VLOOKUP(A3982,[1]FloodArchive!$A$2:$P$6000,13,FALSE)</f>
        <v>Torrential rain</v>
      </c>
      <c r="K3982" s="26">
        <f>VLOOKUP(A3982,[1]FloodArchive!$A$2:$P$6003,14,FALSE)</f>
        <v>1</v>
      </c>
      <c r="L3982" s="23">
        <f>VLOOKUP(A3982,[1]FloodArchive!$A$2:$P$6000,7,FALSE)</f>
        <v>33007.620000000003</v>
      </c>
      <c r="M3982" s="27">
        <f t="shared" si="192"/>
        <v>5.4217041978375411</v>
      </c>
      <c r="N3982" s="23">
        <f>VLOOKUP(A3982,[1]FloodArchive!$A$2:$P$6000,5,FALSE)</f>
        <v>68.042699999999996</v>
      </c>
      <c r="O3982" s="23">
        <f>VLOOKUP(A3982,[1]FloodArchive!$A$2:$P$6000,6,FALSE)</f>
        <v>25.683399999999999</v>
      </c>
      <c r="P3982" s="33" t="s">
        <v>7292</v>
      </c>
    </row>
    <row r="3983" spans="1:16" ht="39.950000000000003" customHeight="1" x14ac:dyDescent="0.2">
      <c r="A3983" s="138">
        <f t="shared" si="194"/>
        <v>233</v>
      </c>
      <c r="B3983" s="21" t="str">
        <f>VLOOKUP(A3983,[1]FloodArchive!$A$2:$N$6000,3,FALSE)</f>
        <v>China </v>
      </c>
      <c r="C3983" s="22" t="s">
        <v>7293</v>
      </c>
      <c r="D3983" s="24">
        <f>VLOOKUP(A3983,[1]FloodArchive!$A$2:$P$6000,8,FALSE)</f>
        <v>32378</v>
      </c>
      <c r="E3983" s="24">
        <f>VLOOKUP(A3983,[1]FloodArchive!$A$2:$P$6000,9,FALSE)</f>
        <v>32379</v>
      </c>
      <c r="F3983" s="25">
        <f t="shared" si="193"/>
        <v>2</v>
      </c>
      <c r="G3983" s="23">
        <f>VLOOKUP(A3983,[1]FloodArchive!$A$2:$P$6000,11,FALSE)</f>
        <v>0</v>
      </c>
      <c r="H3983" s="23">
        <f>VLOOKUP(A3983,[1]FloodArchive!$A$2:$P$6000,12,FALSE)</f>
        <v>10000</v>
      </c>
      <c r="I3983" s="36"/>
      <c r="J3983" s="23" t="str">
        <f>VLOOKUP(A3983,[1]FloodArchive!$A$2:$P$6000,13,FALSE)</f>
        <v>Heavy rain</v>
      </c>
      <c r="K3983" s="26">
        <f>VLOOKUP(A3983,[1]FloodArchive!$A$2:$P$6003,14,FALSE)</f>
        <v>1</v>
      </c>
      <c r="L3983" s="23">
        <f>VLOOKUP(A3983,[1]FloodArchive!$A$2:$P$6000,7,FALSE)</f>
        <v>16810.04</v>
      </c>
      <c r="M3983" s="27">
        <f t="shared" si="192"/>
        <v>4.526598742521573</v>
      </c>
      <c r="N3983" s="23">
        <f>VLOOKUP(A3983,[1]FloodArchive!$A$2:$P$6000,5,FALSE)</f>
        <v>117.95399999999999</v>
      </c>
      <c r="O3983" s="23">
        <f>VLOOKUP(A3983,[1]FloodArchive!$A$2:$P$6000,6,FALSE)</f>
        <v>37.4146</v>
      </c>
      <c r="P3983" s="33" t="s">
        <v>7294</v>
      </c>
    </row>
    <row r="3984" spans="1:16" ht="39.950000000000003" customHeight="1" x14ac:dyDescent="0.2">
      <c r="A3984" s="138">
        <f t="shared" si="194"/>
        <v>232</v>
      </c>
      <c r="B3984" s="21" t="str">
        <f>VLOOKUP(A3984,[1]FloodArchive!$A$2:$N$6000,3,FALSE)</f>
        <v>Mexico </v>
      </c>
      <c r="C3984" s="22" t="s">
        <v>7295</v>
      </c>
      <c r="D3984" s="24">
        <f>VLOOKUP(A3984,[1]FloodArchive!$A$2:$P$6000,8,FALSE)</f>
        <v>32377</v>
      </c>
      <c r="E3984" s="24">
        <f>VLOOKUP(A3984,[1]FloodArchive!$A$2:$P$6000,9,FALSE)</f>
        <v>32378</v>
      </c>
      <c r="F3984" s="25">
        <f t="shared" si="193"/>
        <v>2</v>
      </c>
      <c r="G3984" s="23">
        <f>VLOOKUP(A3984,[1]FloodArchive!$A$2:$P$6000,11,FALSE)</f>
        <v>18</v>
      </c>
      <c r="H3984" s="23">
        <f>VLOOKUP(A3984,[1]FloodArchive!$A$2:$P$6000,12,FALSE)</f>
        <v>130000</v>
      </c>
      <c r="I3984" s="36"/>
      <c r="J3984" s="23" t="str">
        <f>VLOOKUP(A3984,[1]FloodArchive!$A$2:$P$6000,13,FALSE)</f>
        <v>Torrential rain</v>
      </c>
      <c r="K3984" s="26">
        <f>VLOOKUP(A3984,[1]FloodArchive!$A$2:$P$6003,14,FALSE)</f>
        <v>1</v>
      </c>
      <c r="L3984" s="23">
        <f>VLOOKUP(A3984,[1]FloodArchive!$A$2:$P$6000,7,FALSE)</f>
        <v>2219.14</v>
      </c>
      <c r="M3984" s="27">
        <f t="shared" si="192"/>
        <v>3.6472146973144337</v>
      </c>
      <c r="N3984" s="23">
        <f>VLOOKUP(A3984,[1]FloodArchive!$A$2:$P$6000,5,FALSE)</f>
        <v>-104.497</v>
      </c>
      <c r="O3984" s="23">
        <f>VLOOKUP(A3984,[1]FloodArchive!$A$2:$P$6000,6,FALSE)</f>
        <v>21.577300000000001</v>
      </c>
      <c r="P3984" s="33"/>
    </row>
    <row r="3985" spans="1:16" ht="39.950000000000003" customHeight="1" x14ac:dyDescent="0.2">
      <c r="A3985" s="138">
        <f t="shared" si="194"/>
        <v>231</v>
      </c>
      <c r="B3985" s="21" t="str">
        <f>VLOOKUP(A3985,[1]FloodArchive!$A$2:$N$6000,3,FALSE)</f>
        <v>Burkina Faso</v>
      </c>
      <c r="C3985" s="22" t="s">
        <v>7296</v>
      </c>
      <c r="D3985" s="24">
        <f>VLOOKUP(A3985,[1]FloodArchive!$A$2:$P$6000,8,FALSE)</f>
        <v>32376</v>
      </c>
      <c r="E3985" s="24">
        <f>VLOOKUP(A3985,[1]FloodArchive!$A$2:$P$6000,9,FALSE)</f>
        <v>32388</v>
      </c>
      <c r="F3985" s="25">
        <f t="shared" si="193"/>
        <v>13</v>
      </c>
      <c r="G3985" s="23">
        <f>VLOOKUP(A3985,[1]FloodArchive!$A$2:$P$6000,11,FALSE)</f>
        <v>11</v>
      </c>
      <c r="H3985" s="23">
        <f>VLOOKUP(A3985,[1]FloodArchive!$A$2:$P$6000,12,FALSE)</f>
        <v>6000</v>
      </c>
      <c r="I3985" s="36"/>
      <c r="J3985" s="23" t="str">
        <f>VLOOKUP(A3985,[1]FloodArchive!$A$2:$P$6000,13,FALSE)</f>
        <v>Heavy rain</v>
      </c>
      <c r="K3985" s="26">
        <f>VLOOKUP(A3985,[1]FloodArchive!$A$2:$P$6003,14,FALSE)</f>
        <v>1</v>
      </c>
      <c r="L3985" s="23">
        <f>VLOOKUP(A3985,[1]FloodArchive!$A$2:$P$6000,7,FALSE)</f>
        <v>135871.39000000001</v>
      </c>
      <c r="M3985" s="27">
        <f t="shared" si="192"/>
        <v>6.2470713706787802</v>
      </c>
      <c r="N3985" s="23">
        <f>VLOOKUP(A3985,[1]FloodArchive!$A$2:$P$6000,5,FALSE)</f>
        <v>-4.1971100000000003</v>
      </c>
      <c r="O3985" s="23">
        <f>VLOOKUP(A3985,[1]FloodArchive!$A$2:$P$6000,6,FALSE)</f>
        <v>11.5463</v>
      </c>
      <c r="P3985" s="33" t="s">
        <v>7297</v>
      </c>
    </row>
    <row r="3986" spans="1:16" ht="39.950000000000003" customHeight="1" x14ac:dyDescent="0.2">
      <c r="A3986" s="138">
        <f t="shared" si="194"/>
        <v>230</v>
      </c>
      <c r="B3986" s="21" t="str">
        <f>VLOOKUP(A3986,[1]FloodArchive!$A$2:$N$6000,3,FALSE)</f>
        <v>Nigeria </v>
      </c>
      <c r="C3986" s="22" t="s">
        <v>7298</v>
      </c>
      <c r="D3986" s="24">
        <f>VLOOKUP(A3986,[1]FloodArchive!$A$2:$P$6000,8,FALSE)</f>
        <v>32377</v>
      </c>
      <c r="E3986" s="24">
        <f>VLOOKUP(A3986,[1]FloodArchive!$A$2:$P$6000,9,FALSE)</f>
        <v>32377</v>
      </c>
      <c r="F3986" s="25">
        <f t="shared" si="193"/>
        <v>1</v>
      </c>
      <c r="G3986" s="23">
        <f>VLOOKUP(A3986,[1]FloodArchive!$A$2:$P$6000,11,FALSE)</f>
        <v>0</v>
      </c>
      <c r="H3986" s="23">
        <f>VLOOKUP(A3986,[1]FloodArchive!$A$2:$P$6000,12,FALSE)</f>
        <v>10000</v>
      </c>
      <c r="I3986" s="36"/>
      <c r="J3986" s="23" t="str">
        <f>VLOOKUP(A3986,[1]FloodArchive!$A$2:$P$6000,13,FALSE)</f>
        <v>Heavy rain</v>
      </c>
      <c r="K3986" s="26">
        <f>VLOOKUP(A3986,[1]FloodArchive!$A$2:$P$6003,14,FALSE)</f>
        <v>1</v>
      </c>
      <c r="L3986" s="23">
        <f>VLOOKUP(A3986,[1]FloodArchive!$A$2:$P$6000,7,FALSE)</f>
        <v>1234.05</v>
      </c>
      <c r="M3986" s="27">
        <f t="shared" si="192"/>
        <v>3.0913327563618758</v>
      </c>
      <c r="N3986" s="23">
        <f>VLOOKUP(A3986,[1]FloodArchive!$A$2:$P$6000,5,FALSE)</f>
        <v>7.0858400000000001</v>
      </c>
      <c r="O3986" s="23">
        <f>VLOOKUP(A3986,[1]FloodArchive!$A$2:$P$6000,6,FALSE)</f>
        <v>4.5479399999999996</v>
      </c>
      <c r="P3986" s="33" t="s">
        <v>7299</v>
      </c>
    </row>
    <row r="3987" spans="1:16" ht="39.950000000000003" customHeight="1" x14ac:dyDescent="0.2">
      <c r="A3987" s="138">
        <f t="shared" si="194"/>
        <v>229</v>
      </c>
      <c r="B3987" s="21" t="str">
        <f>VLOOKUP(A3987,[1]FloodArchive!$A$2:$N$6000,3,FALSE)</f>
        <v>Uganda </v>
      </c>
      <c r="C3987" s="22" t="s">
        <v>7300</v>
      </c>
      <c r="D3987" s="24">
        <f>VLOOKUP(A3987,[1]FloodArchive!$A$2:$P$6000,8,FALSE)</f>
        <v>32366</v>
      </c>
      <c r="E3987" s="24">
        <f>VLOOKUP(A3987,[1]FloodArchive!$A$2:$P$6000,9,FALSE)</f>
        <v>32380</v>
      </c>
      <c r="F3987" s="25">
        <f t="shared" si="193"/>
        <v>15</v>
      </c>
      <c r="G3987" s="23">
        <f>VLOOKUP(A3987,[1]FloodArchive!$A$2:$P$6000,11,FALSE)</f>
        <v>5</v>
      </c>
      <c r="H3987" s="23">
        <f>VLOOKUP(A3987,[1]FloodArchive!$A$2:$P$6000,12,FALSE)</f>
        <v>0</v>
      </c>
      <c r="I3987" s="36">
        <v>15200000</v>
      </c>
      <c r="J3987" s="23" t="str">
        <f>VLOOKUP(A3987,[1]FloodArchive!$A$2:$P$6000,13,FALSE)</f>
        <v>Torrential rain</v>
      </c>
      <c r="K3987" s="26">
        <f>VLOOKUP(A3987,[1]FloodArchive!$A$2:$P$6003,14,FALSE)</f>
        <v>1</v>
      </c>
      <c r="L3987" s="23">
        <f>VLOOKUP(A3987,[1]FloodArchive!$A$2:$P$6000,7,FALSE)</f>
        <v>55984.41</v>
      </c>
      <c r="M3987" s="27">
        <f t="shared" si="192"/>
        <v>5.924158364747627</v>
      </c>
      <c r="N3987" s="23">
        <f>VLOOKUP(A3987,[1]FloodArchive!$A$2:$P$6000,5,FALSE)</f>
        <v>32.9238</v>
      </c>
      <c r="O3987" s="23">
        <f>VLOOKUP(A3987,[1]FloodArchive!$A$2:$P$6000,6,FALSE)</f>
        <v>2.6892999999999998</v>
      </c>
      <c r="P3987" s="33" t="s">
        <v>7301</v>
      </c>
    </row>
    <row r="3988" spans="1:16" ht="39.950000000000003" customHeight="1" x14ac:dyDescent="0.2">
      <c r="A3988" s="138">
        <f t="shared" si="194"/>
        <v>228</v>
      </c>
      <c r="B3988" s="21" t="str">
        <f>VLOOKUP(A3988,[1]FloodArchive!$A$2:$N$6000,3,FALSE)</f>
        <v>India</v>
      </c>
      <c r="C3988" s="22" t="s">
        <v>7302</v>
      </c>
      <c r="D3988" s="24">
        <f>VLOOKUP(A3988,[1]FloodArchive!$A$2:$P$6000,8,FALSE)</f>
        <v>32378</v>
      </c>
      <c r="E3988" s="24">
        <f>VLOOKUP(A3988,[1]FloodArchive!$A$2:$P$6000,9,FALSE)</f>
        <v>32401</v>
      </c>
      <c r="F3988" s="25">
        <f t="shared" si="193"/>
        <v>24</v>
      </c>
      <c r="G3988" s="23">
        <f>VLOOKUP(A3988,[1]FloodArchive!$A$2:$P$6000,11,FALSE)</f>
        <v>876</v>
      </c>
      <c r="H3988" s="23">
        <f>VLOOKUP(A3988,[1]FloodArchive!$A$2:$P$6000,12,FALSE)</f>
        <v>2000</v>
      </c>
      <c r="I3988" s="36">
        <v>2000000000</v>
      </c>
      <c r="J3988" s="23" t="str">
        <f>VLOOKUP(A3988,[1]FloodArchive!$A$2:$P$6000,13,FALSE)</f>
        <v>Monsoonal rain</v>
      </c>
      <c r="K3988" s="26">
        <f>VLOOKUP(A3988,[1]FloodArchive!$A$2:$P$6003,14,FALSE)</f>
        <v>1</v>
      </c>
      <c r="L3988" s="23">
        <f>VLOOKUP(A3988,[1]FloodArchive!$A$2:$P$6000,7,FALSE)</f>
        <v>626872.46</v>
      </c>
      <c r="M3988" s="27">
        <f t="shared" si="192"/>
        <v>7.1773904323788411</v>
      </c>
      <c r="N3988" s="23">
        <f>VLOOKUP(A3988,[1]FloodArchive!$A$2:$P$6000,5,FALSE)</f>
        <v>86.542900000000003</v>
      </c>
      <c r="O3988" s="23">
        <f>VLOOKUP(A3988,[1]FloodArchive!$A$2:$P$6000,6,FALSE)</f>
        <v>26.503699999999998</v>
      </c>
      <c r="P3988" s="33" t="s">
        <v>7303</v>
      </c>
    </row>
    <row r="3989" spans="1:16" ht="39.950000000000003" customHeight="1" x14ac:dyDescent="0.2">
      <c r="A3989" s="138">
        <f t="shared" si="194"/>
        <v>227</v>
      </c>
      <c r="B3989" s="21" t="str">
        <f>VLOOKUP(A3989,[1]FloodArchive!$A$2:$N$6000,3,FALSE)</f>
        <v>Bangladesh </v>
      </c>
      <c r="C3989" s="22" t="s">
        <v>7304</v>
      </c>
      <c r="D3989" s="24">
        <f>VLOOKUP(A3989,[1]FloodArchive!$A$2:$P$6000,8,FALSE)</f>
        <v>32375</v>
      </c>
      <c r="E3989" s="24">
        <f>VLOOKUP(A3989,[1]FloodArchive!$A$2:$P$6000,9,FALSE)</f>
        <v>32419</v>
      </c>
      <c r="F3989" s="25">
        <f t="shared" si="193"/>
        <v>45</v>
      </c>
      <c r="G3989" s="23">
        <f>VLOOKUP(A3989,[1]FloodArchive!$A$2:$P$6000,11,FALSE)</f>
        <v>0</v>
      </c>
      <c r="H3989" s="23">
        <f>VLOOKUP(A3989,[1]FloodArchive!$A$2:$P$6000,12,FALSE)</f>
        <v>0</v>
      </c>
      <c r="I3989" s="36"/>
      <c r="J3989" s="23" t="str">
        <f>VLOOKUP(A3989,[1]FloodArchive!$A$2:$P$6000,13,FALSE)</f>
        <v>Monsoonal rain</v>
      </c>
      <c r="K3989" s="26">
        <f>VLOOKUP(A3989,[1]FloodArchive!$A$2:$P$6003,14,FALSE)</f>
        <v>2</v>
      </c>
      <c r="L3989" s="23">
        <f>VLOOKUP(A3989,[1]FloodArchive!$A$2:$P$6000,7,FALSE)</f>
        <v>138855.34</v>
      </c>
      <c r="M3989" s="27">
        <f t="shared" si="192"/>
        <v>7.0968050956353528</v>
      </c>
      <c r="N3989" s="23">
        <f>VLOOKUP(A3989,[1]FloodArchive!$A$2:$P$6000,5,FALSE)</f>
        <v>90.346699999999998</v>
      </c>
      <c r="O3989" s="23">
        <f>VLOOKUP(A3989,[1]FloodArchive!$A$2:$P$6000,6,FALSE)</f>
        <v>23.8201</v>
      </c>
      <c r="P3989" s="33" t="s">
        <v>7305</v>
      </c>
    </row>
    <row r="3990" spans="1:16" ht="39.950000000000003" customHeight="1" x14ac:dyDescent="0.2">
      <c r="A3990" s="138">
        <f t="shared" si="194"/>
        <v>226</v>
      </c>
      <c r="B3990" s="21" t="str">
        <f>VLOOKUP(A3990,[1]FloodArchive!$A$2:$N$6000,3,FALSE)</f>
        <v>China </v>
      </c>
      <c r="C3990" s="22" t="s">
        <v>7306</v>
      </c>
      <c r="D3990" s="24">
        <f>VLOOKUP(A3990,[1]FloodArchive!$A$2:$P$6000,8,FALSE)</f>
        <v>32364</v>
      </c>
      <c r="E3990" s="24">
        <f>VLOOKUP(A3990,[1]FloodArchive!$A$2:$P$6000,9,FALSE)</f>
        <v>32373</v>
      </c>
      <c r="F3990" s="25">
        <f t="shared" si="193"/>
        <v>10</v>
      </c>
      <c r="G3990" s="23">
        <f>VLOOKUP(A3990,[1]FloodArchive!$A$2:$P$6000,11,FALSE)</f>
        <v>34</v>
      </c>
      <c r="H3990" s="23">
        <f>VLOOKUP(A3990,[1]FloodArchive!$A$2:$P$6000,12,FALSE)</f>
        <v>80000</v>
      </c>
      <c r="I3990" s="36">
        <v>14200000</v>
      </c>
      <c r="J3990" s="23" t="str">
        <f>VLOOKUP(A3990,[1]FloodArchive!$A$2:$P$6000,13,FALSE)</f>
        <v>Heavy rain</v>
      </c>
      <c r="K3990" s="26">
        <f>VLOOKUP(A3990,[1]FloodArchive!$A$2:$P$6003,14,FALSE)</f>
        <v>1</v>
      </c>
      <c r="L3990" s="23">
        <f>VLOOKUP(A3990,[1]FloodArchive!$A$2:$P$6000,7,FALSE)</f>
        <v>153101.04999999999</v>
      </c>
      <c r="M3990" s="27">
        <f t="shared" si="192"/>
        <v>6.1849781691936387</v>
      </c>
      <c r="N3990" s="23">
        <f>VLOOKUP(A3990,[1]FloodArchive!$A$2:$P$6000,5,FALSE)</f>
        <v>114.489</v>
      </c>
      <c r="O3990" s="23">
        <f>VLOOKUP(A3990,[1]FloodArchive!$A$2:$P$6000,6,FALSE)</f>
        <v>34.292999999999999</v>
      </c>
      <c r="P3990" s="33" t="s">
        <v>7307</v>
      </c>
    </row>
    <row r="3991" spans="1:16" ht="39.950000000000003" customHeight="1" x14ac:dyDescent="0.2">
      <c r="A3991" s="138">
        <f t="shared" si="194"/>
        <v>225</v>
      </c>
      <c r="B3991" s="21" t="str">
        <f>VLOOKUP(A3991,[1]FloodArchive!$A$2:$N$6000,3,FALSE)</f>
        <v>Nigeria </v>
      </c>
      <c r="C3991" s="22" t="s">
        <v>7308</v>
      </c>
      <c r="D3991" s="24">
        <f>VLOOKUP(A3991,[1]FloodArchive!$A$2:$P$6000,8,FALSE)</f>
        <v>32362</v>
      </c>
      <c r="E3991" s="24">
        <f>VLOOKUP(A3991,[1]FloodArchive!$A$2:$P$6000,9,FALSE)</f>
        <v>32375</v>
      </c>
      <c r="F3991" s="25">
        <f t="shared" si="193"/>
        <v>14</v>
      </c>
      <c r="G3991" s="23">
        <f>VLOOKUP(A3991,[1]FloodArchive!$A$2:$P$6000,11,FALSE)</f>
        <v>53</v>
      </c>
      <c r="H3991" s="23">
        <f>VLOOKUP(A3991,[1]FloodArchive!$A$2:$P$6000,12,FALSE)</f>
        <v>0</v>
      </c>
      <c r="I3991" s="36"/>
      <c r="J3991" s="23" t="str">
        <f>VLOOKUP(A3991,[1]FloodArchive!$A$2:$P$6000,13,FALSE)</f>
        <v>Heavy rain</v>
      </c>
      <c r="K3991" s="26">
        <f>VLOOKUP(A3991,[1]FloodArchive!$A$2:$P$6003,14,FALSE)</f>
        <v>2</v>
      </c>
      <c r="L3991" s="23">
        <f>VLOOKUP(A3991,[1]FloodArchive!$A$2:$P$6000,7,FALSE)</f>
        <v>60618.09</v>
      </c>
      <c r="M3991" s="27">
        <f t="shared" si="192"/>
        <v>6.2297602795148883</v>
      </c>
      <c r="N3991" s="23">
        <f>VLOOKUP(A3991,[1]FloodArchive!$A$2:$P$6000,5,FALSE)</f>
        <v>9.0977300000000003</v>
      </c>
      <c r="O3991" s="23">
        <f>VLOOKUP(A3991,[1]FloodArchive!$A$2:$P$6000,6,FALSE)</f>
        <v>11.870699999999999</v>
      </c>
      <c r="P3991" s="33" t="s">
        <v>7309</v>
      </c>
    </row>
    <row r="3992" spans="1:16" ht="39.950000000000003" customHeight="1" x14ac:dyDescent="0.2">
      <c r="A3992" s="138">
        <f t="shared" si="194"/>
        <v>224</v>
      </c>
      <c r="B3992" s="21" t="str">
        <f>VLOOKUP(A3992,[1]FloodArchive!$A$2:$N$6000,3,FALSE)</f>
        <v>Venezuela</v>
      </c>
      <c r="C3992" s="22" t="s">
        <v>7310</v>
      </c>
      <c r="D3992" s="24">
        <f>VLOOKUP(A3992,[1]FloodArchive!$A$2:$P$6000,8,FALSE)</f>
        <v>32371</v>
      </c>
      <c r="E3992" s="24">
        <f>VLOOKUP(A3992,[1]FloodArchive!$A$2:$P$6000,9,FALSE)</f>
        <v>32378</v>
      </c>
      <c r="F3992" s="25">
        <f t="shared" si="193"/>
        <v>8</v>
      </c>
      <c r="G3992" s="23">
        <f>VLOOKUP(A3992,[1]FloodArchive!$A$2:$P$6000,11,FALSE)</f>
        <v>10</v>
      </c>
      <c r="H3992" s="23">
        <f>VLOOKUP(A3992,[1]FloodArchive!$A$2:$P$6000,12,FALSE)</f>
        <v>12000</v>
      </c>
      <c r="I3992" s="36"/>
      <c r="J3992" s="23" t="str">
        <f>VLOOKUP(A3992,[1]FloodArchive!$A$2:$P$6000,13,FALSE)</f>
        <v>Heavy rain</v>
      </c>
      <c r="K3992" s="26">
        <f>VLOOKUP(A3992,[1]FloodArchive!$A$2:$P$6003,14,FALSE)</f>
        <v>1</v>
      </c>
      <c r="L3992" s="23">
        <f>VLOOKUP(A3992,[1]FloodArchive!$A$2:$P$6000,7,FALSE)</f>
        <v>145562.67000000001</v>
      </c>
      <c r="M3992" s="27">
        <f t="shared" si="192"/>
        <v>6.066140000075638</v>
      </c>
      <c r="N3992" s="23">
        <f>VLOOKUP(A3992,[1]FloodArchive!$A$2:$P$6000,5,FALSE)</f>
        <v>-63.564999999999998</v>
      </c>
      <c r="O3992" s="23">
        <f>VLOOKUP(A3992,[1]FloodArchive!$A$2:$P$6000,6,FALSE)</f>
        <v>8.8292400000000004</v>
      </c>
      <c r="P3992" s="33" t="s">
        <v>7311</v>
      </c>
    </row>
    <row r="3993" spans="1:16" ht="39.950000000000003" customHeight="1" x14ac:dyDescent="0.2">
      <c r="A3993" s="138">
        <f t="shared" si="194"/>
        <v>223</v>
      </c>
      <c r="B3993" s="21" t="str">
        <f>VLOOKUP(A3993,[1]FloodArchive!$A$2:$N$6000,3,FALSE)</f>
        <v>China </v>
      </c>
      <c r="C3993" s="22" t="s">
        <v>7312</v>
      </c>
      <c r="D3993" s="24">
        <f>VLOOKUP(A3993,[1]FloodArchive!$A$2:$P$6000,8,FALSE)</f>
        <v>32368</v>
      </c>
      <c r="E3993" s="24">
        <f>VLOOKUP(A3993,[1]FloodArchive!$A$2:$P$6000,9,FALSE)</f>
        <v>32369</v>
      </c>
      <c r="F3993" s="25">
        <f t="shared" si="193"/>
        <v>2</v>
      </c>
      <c r="G3993" s="23">
        <f>VLOOKUP(A3993,[1]FloodArchive!$A$2:$P$6000,11,FALSE)</f>
        <v>163</v>
      </c>
      <c r="H3993" s="23">
        <f>VLOOKUP(A3993,[1]FloodArchive!$A$2:$P$6000,12,FALSE)</f>
        <v>12000</v>
      </c>
      <c r="I3993" s="36"/>
      <c r="J3993" s="23" t="str">
        <f>VLOOKUP(A3993,[1]FloodArchive!$A$2:$P$6000,13,FALSE)</f>
        <v>Heavy rain</v>
      </c>
      <c r="K3993" s="26">
        <f>VLOOKUP(A3993,[1]FloodArchive!$A$2:$P$6003,14,FALSE)</f>
        <v>1</v>
      </c>
      <c r="L3993" s="23">
        <f>VLOOKUP(A3993,[1]FloodArchive!$A$2:$P$6000,7,FALSE)</f>
        <v>7256.16</v>
      </c>
      <c r="M3993" s="27">
        <f t="shared" si="192"/>
        <v>4.1617368461149997</v>
      </c>
      <c r="N3993" s="23">
        <f>VLOOKUP(A3993,[1]FloodArchive!$A$2:$P$6000,5,FALSE)</f>
        <v>110.23399999999999</v>
      </c>
      <c r="O3993" s="23">
        <f>VLOOKUP(A3993,[1]FloodArchive!$A$2:$P$6000,6,FALSE)</f>
        <v>35.986600000000003</v>
      </c>
      <c r="P3993" s="33" t="s">
        <v>7313</v>
      </c>
    </row>
    <row r="3994" spans="1:16" ht="39.950000000000003" customHeight="1" x14ac:dyDescent="0.2">
      <c r="A3994" s="138">
        <f t="shared" si="194"/>
        <v>222</v>
      </c>
      <c r="B3994" s="21" t="str">
        <f>VLOOKUP(A3994,[1]FloodArchive!$A$2:$N$6000,3,FALSE)</f>
        <v>Nicaragua </v>
      </c>
      <c r="C3994" s="22" t="s">
        <v>7314</v>
      </c>
      <c r="D3994" s="24">
        <f>VLOOKUP(A3994,[1]FloodArchive!$A$2:$P$6000,8,FALSE)</f>
        <v>32364</v>
      </c>
      <c r="E3994" s="24">
        <f>VLOOKUP(A3994,[1]FloodArchive!$A$2:$P$6000,9,FALSE)</f>
        <v>32371</v>
      </c>
      <c r="F3994" s="25">
        <f t="shared" si="193"/>
        <v>8</v>
      </c>
      <c r="G3994" s="23">
        <f>VLOOKUP(A3994,[1]FloodArchive!$A$2:$P$6000,11,FALSE)</f>
        <v>0</v>
      </c>
      <c r="H3994" s="23">
        <f>VLOOKUP(A3994,[1]FloodArchive!$A$2:$P$6000,12,FALSE)</f>
        <v>25000</v>
      </c>
      <c r="I3994" s="36"/>
      <c r="J3994" s="23" t="str">
        <f>VLOOKUP(A3994,[1]FloodArchive!$A$2:$P$6000,13,FALSE)</f>
        <v>Heavy rain</v>
      </c>
      <c r="K3994" s="26">
        <f>VLOOKUP(A3994,[1]FloodArchive!$A$2:$P$6003,14,FALSE)</f>
        <v>1</v>
      </c>
      <c r="L3994" s="23">
        <f>VLOOKUP(A3994,[1]FloodArchive!$A$2:$P$6000,7,FALSE)</f>
        <v>12585.06</v>
      </c>
      <c r="M3994" s="27">
        <f t="shared" si="192"/>
        <v>5.0029452774052725</v>
      </c>
      <c r="N3994" s="23">
        <f>VLOOKUP(A3994,[1]FloodArchive!$A$2:$P$6000,5,FALSE)</f>
        <v>-83.923599999999993</v>
      </c>
      <c r="O3994" s="23">
        <f>VLOOKUP(A3994,[1]FloodArchive!$A$2:$P$6000,6,FALSE)</f>
        <v>14.4458</v>
      </c>
      <c r="P3994" s="33" t="s">
        <v>7315</v>
      </c>
    </row>
    <row r="3995" spans="1:16" ht="39.950000000000003" customHeight="1" x14ac:dyDescent="0.2">
      <c r="A3995" s="138">
        <f t="shared" si="194"/>
        <v>221</v>
      </c>
      <c r="B3995" s="21" t="str">
        <f>VLOOKUP(A3995,[1]FloodArchive!$A$2:$N$6000,3,FALSE)</f>
        <v>Mexico </v>
      </c>
      <c r="C3995" s="22" t="s">
        <v>7316</v>
      </c>
      <c r="D3995" s="24">
        <f>VLOOKUP(A3995,[1]FloodArchive!$A$2:$P$6000,8,FALSE)</f>
        <v>32368</v>
      </c>
      <c r="E3995" s="24">
        <f>VLOOKUP(A3995,[1]FloodArchive!$A$2:$P$6000,9,FALSE)</f>
        <v>32370</v>
      </c>
      <c r="F3995" s="25">
        <f t="shared" si="193"/>
        <v>3</v>
      </c>
      <c r="G3995" s="23">
        <f>VLOOKUP(A3995,[1]FloodArchive!$A$2:$P$6000,11,FALSE)</f>
        <v>0</v>
      </c>
      <c r="H3995" s="23">
        <f>VLOOKUP(A3995,[1]FloodArchive!$A$2:$P$6000,12,FALSE)</f>
        <v>4000</v>
      </c>
      <c r="I3995" s="36">
        <v>125000000</v>
      </c>
      <c r="J3995" s="23" t="str">
        <f>VLOOKUP(A3995,[1]FloodArchive!$A$2:$P$6000,13,FALSE)</f>
        <v>Torrential rain</v>
      </c>
      <c r="K3995" s="26">
        <f>VLOOKUP(A3995,[1]FloodArchive!$A$2:$P$6003,14,FALSE)</f>
        <v>1</v>
      </c>
      <c r="L3995" s="23">
        <f>VLOOKUP(A3995,[1]FloodArchive!$A$2:$P$6000,7,FALSE)</f>
        <v>10351.469999999999</v>
      </c>
      <c r="M3995" s="27">
        <f t="shared" si="192"/>
        <v>4.4921232825373449</v>
      </c>
      <c r="N3995" s="23">
        <f>VLOOKUP(A3995,[1]FloodArchive!$A$2:$P$6000,5,FALSE)</f>
        <v>-96.017799999999994</v>
      </c>
      <c r="O3995" s="23">
        <f>VLOOKUP(A3995,[1]FloodArchive!$A$2:$P$6000,6,FALSE)</f>
        <v>18.404199999999999</v>
      </c>
      <c r="P3995" s="33" t="s">
        <v>7317</v>
      </c>
    </row>
    <row r="3996" spans="1:16" ht="39.950000000000003" customHeight="1" x14ac:dyDescent="0.2">
      <c r="A3996" s="138">
        <f t="shared" si="194"/>
        <v>220</v>
      </c>
      <c r="B3996" s="21" t="str">
        <f>VLOOKUP(A3996,[1]FloodArchive!$A$2:$N$6000,3,FALSE)</f>
        <v>Taiwan </v>
      </c>
      <c r="C3996" s="22" t="s">
        <v>7318</v>
      </c>
      <c r="D3996" s="24">
        <f>VLOOKUP(A3996,[1]FloodArchive!$A$2:$P$6000,8,FALSE)</f>
        <v>32369</v>
      </c>
      <c r="E3996" s="24">
        <f>VLOOKUP(A3996,[1]FloodArchive!$A$2:$P$6000,9,FALSE)</f>
        <v>32372</v>
      </c>
      <c r="F3996" s="25">
        <f t="shared" si="193"/>
        <v>4</v>
      </c>
      <c r="G3996" s="23">
        <f>VLOOKUP(A3996,[1]FloodArchive!$A$2:$P$6000,11,FALSE)</f>
        <v>15</v>
      </c>
      <c r="H3996" s="23">
        <f>VLOOKUP(A3996,[1]FloodArchive!$A$2:$P$6000,12,FALSE)</f>
        <v>10000</v>
      </c>
      <c r="I3996" s="36"/>
      <c r="J3996" s="23" t="str">
        <f>VLOOKUP(A3996,[1]FloodArchive!$A$2:$P$6000,13,FALSE)</f>
        <v>Heavy rain</v>
      </c>
      <c r="K3996" s="26">
        <f>VLOOKUP(A3996,[1]FloodArchive!$A$2:$P$6003,14,FALSE)</f>
        <v>2</v>
      </c>
      <c r="L3996" s="23">
        <f>VLOOKUP(A3996,[1]FloodArchive!$A$2:$P$6000,7,FALSE)</f>
        <v>11240.57</v>
      </c>
      <c r="M3996" s="27">
        <f t="shared" si="192"/>
        <v>4.9538783214970596</v>
      </c>
      <c r="N3996" s="23">
        <f>VLOOKUP(A3996,[1]FloodArchive!$A$2:$P$6000,5,FALSE)</f>
        <v>120.44799999999999</v>
      </c>
      <c r="O3996" s="23">
        <f>VLOOKUP(A3996,[1]FloodArchive!$A$2:$P$6000,6,FALSE)</f>
        <v>23.372499999999999</v>
      </c>
      <c r="P3996" s="33" t="s">
        <v>7319</v>
      </c>
    </row>
    <row r="3997" spans="1:16" ht="39.950000000000003" customHeight="1" x14ac:dyDescent="0.2">
      <c r="A3997" s="138">
        <f t="shared" si="194"/>
        <v>219</v>
      </c>
      <c r="B3997" s="21" t="str">
        <f>VLOOKUP(A3997,[1]FloodArchive!$A$2:$N$6000,3,FALSE)</f>
        <v>China </v>
      </c>
      <c r="C3997" s="22" t="s">
        <v>7320</v>
      </c>
      <c r="D3997" s="24">
        <f>VLOOKUP(A3997,[1]FloodArchive!$A$2:$P$6000,8,FALSE)</f>
        <v>32365</v>
      </c>
      <c r="E3997" s="24">
        <f>VLOOKUP(A3997,[1]FloodArchive!$A$2:$P$6000,9,FALSE)</f>
        <v>32370</v>
      </c>
      <c r="F3997" s="25">
        <f t="shared" si="193"/>
        <v>6</v>
      </c>
      <c r="G3997" s="23">
        <f>VLOOKUP(A3997,[1]FloodArchive!$A$2:$P$6000,11,FALSE)</f>
        <v>10</v>
      </c>
      <c r="H3997" s="23">
        <f>VLOOKUP(A3997,[1]FloodArchive!$A$2:$P$6000,12,FALSE)</f>
        <v>64000</v>
      </c>
      <c r="I3997" s="36"/>
      <c r="J3997" s="23" t="str">
        <f>VLOOKUP(A3997,[1]FloodArchive!$A$2:$P$6000,13,FALSE)</f>
        <v>Torrential rain</v>
      </c>
      <c r="K3997" s="26">
        <f>VLOOKUP(A3997,[1]FloodArchive!$A$2:$P$6003,14,FALSE)</f>
        <v>1</v>
      </c>
      <c r="L3997" s="23">
        <f>VLOOKUP(A3997,[1]FloodArchive!$A$2:$P$6000,7,FALSE)</f>
        <v>53818.07</v>
      </c>
      <c r="M3997" s="27">
        <f t="shared" si="192"/>
        <v>5.5090793696125822</v>
      </c>
      <c r="N3997" s="23">
        <f>VLOOKUP(A3997,[1]FloodArchive!$A$2:$P$6000,5,FALSE)</f>
        <v>124.93300000000001</v>
      </c>
      <c r="O3997" s="23">
        <f>VLOOKUP(A3997,[1]FloodArchive!$A$2:$P$6000,6,FALSE)</f>
        <v>50.397799999999997</v>
      </c>
      <c r="P3997" s="33" t="s">
        <v>7321</v>
      </c>
    </row>
    <row r="3998" spans="1:16" ht="39.950000000000003" customHeight="1" x14ac:dyDescent="0.2">
      <c r="A3998" s="138">
        <f t="shared" si="194"/>
        <v>218</v>
      </c>
      <c r="B3998" s="21" t="str">
        <f>VLOOKUP(A3998,[1]FloodArchive!$A$2:$N$6000,3,FALSE)</f>
        <v>China</v>
      </c>
      <c r="C3998" s="22" t="s">
        <v>7322</v>
      </c>
      <c r="D3998" s="24">
        <f>VLOOKUP(A3998,[1]FloodArchive!$A$2:$P$6000,8,FALSE)</f>
        <v>32362</v>
      </c>
      <c r="E3998" s="24">
        <f>VLOOKUP(A3998,[1]FloodArchive!$A$2:$P$6000,9,FALSE)</f>
        <v>32363</v>
      </c>
      <c r="F3998" s="25">
        <f t="shared" si="193"/>
        <v>2</v>
      </c>
      <c r="G3998" s="23">
        <f>VLOOKUP(A3998,[1]FloodArchive!$A$2:$P$6000,11,FALSE)</f>
        <v>117</v>
      </c>
      <c r="H3998" s="23">
        <f>VLOOKUP(A3998,[1]FloodArchive!$A$2:$P$6000,12,FALSE)</f>
        <v>188000</v>
      </c>
      <c r="I3998" s="36">
        <v>200000000</v>
      </c>
      <c r="J3998" s="23" t="str">
        <f>VLOOKUP(A3998,[1]FloodArchive!$A$2:$P$6000,13,FALSE)</f>
        <v>Tropical cyclone</v>
      </c>
      <c r="K3998" s="26">
        <f>VLOOKUP(A3998,[1]FloodArchive!$A$2:$P$6003,14,FALSE)</f>
        <v>1</v>
      </c>
      <c r="L3998" s="23">
        <f>VLOOKUP(A3998,[1]FloodArchive!$A$2:$P$6000,7,FALSE)</f>
        <v>12334.34</v>
      </c>
      <c r="M3998" s="27">
        <f t="shared" si="192"/>
        <v>4.3921459113846124</v>
      </c>
      <c r="N3998" s="23">
        <f>VLOOKUP(A3998,[1]FloodArchive!$A$2:$P$6000,5,FALSE)</f>
        <v>120.998</v>
      </c>
      <c r="O3998" s="23">
        <f>VLOOKUP(A3998,[1]FloodArchive!$A$2:$P$6000,6,FALSE)</f>
        <v>30.163799999999998</v>
      </c>
      <c r="P3998" s="33" t="s">
        <v>7323</v>
      </c>
    </row>
    <row r="3999" spans="1:16" ht="39.950000000000003" customHeight="1" x14ac:dyDescent="0.2">
      <c r="A3999" s="138">
        <f t="shared" si="194"/>
        <v>217</v>
      </c>
      <c r="B3999" s="21" t="str">
        <f>VLOOKUP(A3999,[1]FloodArchive!$A$2:$N$6000,3,FALSE)</f>
        <v>Sudan</v>
      </c>
      <c r="C3999" s="22" t="s">
        <v>7324</v>
      </c>
      <c r="D3999" s="24">
        <f>VLOOKUP(A3999,[1]FloodArchive!$A$2:$P$6000,8,FALSE)</f>
        <v>32360</v>
      </c>
      <c r="E3999" s="24">
        <f>VLOOKUP(A3999,[1]FloodArchive!$A$2:$P$6000,9,FALSE)</f>
        <v>32396</v>
      </c>
      <c r="F3999" s="25">
        <f t="shared" si="193"/>
        <v>37</v>
      </c>
      <c r="G3999" s="23">
        <f>VLOOKUP(A3999,[1]FloodArchive!$A$2:$P$6000,11,FALSE)</f>
        <v>91</v>
      </c>
      <c r="H3999" s="23">
        <f>VLOOKUP(A3999,[1]FloodArchive!$A$2:$P$6000,12,FALSE)</f>
        <v>2000000</v>
      </c>
      <c r="I3999" s="36"/>
      <c r="J3999" s="23" t="str">
        <f>VLOOKUP(A3999,[1]FloodArchive!$A$2:$P$6000,13,FALSE)</f>
        <v>Heavy rain</v>
      </c>
      <c r="K3999" s="26">
        <f>VLOOKUP(A3999,[1]FloodArchive!$A$2:$P$6003,14,FALSE)</f>
        <v>2</v>
      </c>
      <c r="L3999" s="23">
        <f>VLOOKUP(A3999,[1]FloodArchive!$A$2:$P$6000,7,FALSE)</f>
        <v>354132.25</v>
      </c>
      <c r="M3999" s="27">
        <f t="shared" si="192"/>
        <v>7.4183971984780035</v>
      </c>
      <c r="N3999" s="23">
        <f>VLOOKUP(A3999,[1]FloodArchive!$A$2:$P$6000,5,FALSE)</f>
        <v>34.197400000000002</v>
      </c>
      <c r="O3999" s="23">
        <f>VLOOKUP(A3999,[1]FloodArchive!$A$2:$P$6000,6,FALSE)</f>
        <v>15.078200000000001</v>
      </c>
      <c r="P3999" s="33" t="s">
        <v>7325</v>
      </c>
    </row>
    <row r="4000" spans="1:16" ht="39.950000000000003" customHeight="1" x14ac:dyDescent="0.2">
      <c r="A4000" s="138">
        <f t="shared" si="194"/>
        <v>216</v>
      </c>
      <c r="B4000" s="21" t="str">
        <f>VLOOKUP(A4000,[1]FloodArchive!$A$2:$N$6000,3,FALSE)</f>
        <v>China </v>
      </c>
      <c r="C4000" s="22" t="s">
        <v>7326</v>
      </c>
      <c r="D4000" s="24">
        <f>VLOOKUP(A4000,[1]FloodArchive!$A$2:$P$6000,8,FALSE)</f>
        <v>32361</v>
      </c>
      <c r="E4000" s="24">
        <f>VLOOKUP(A4000,[1]FloodArchive!$A$2:$P$6000,9,FALSE)</f>
        <v>32361</v>
      </c>
      <c r="F4000" s="25">
        <f t="shared" si="193"/>
        <v>1</v>
      </c>
      <c r="G4000" s="23">
        <f>VLOOKUP(A4000,[1]FloodArchive!$A$2:$P$6000,11,FALSE)</f>
        <v>50</v>
      </c>
      <c r="H4000" s="23">
        <f>VLOOKUP(A4000,[1]FloodArchive!$A$2:$P$6000,12,FALSE)</f>
        <v>30000</v>
      </c>
      <c r="I4000" s="36"/>
      <c r="J4000" s="23" t="str">
        <f>VLOOKUP(A4000,[1]FloodArchive!$A$2:$P$6000,13,FALSE)</f>
        <v>Heavy rain</v>
      </c>
      <c r="K4000" s="26">
        <f>VLOOKUP(A4000,[1]FloodArchive!$A$2:$P$6003,14,FALSE)</f>
        <v>1</v>
      </c>
      <c r="L4000" s="23">
        <f>VLOOKUP(A4000,[1]FloodArchive!$A$2:$P$6000,7,FALSE)</f>
        <v>36877.75</v>
      </c>
      <c r="M4000" s="27">
        <f t="shared" si="192"/>
        <v>4.5667644158416465</v>
      </c>
      <c r="N4000" s="23">
        <f>VLOOKUP(A4000,[1]FloodArchive!$A$2:$P$6000,5,FALSE)</f>
        <v>112.511</v>
      </c>
      <c r="O4000" s="23">
        <f>VLOOKUP(A4000,[1]FloodArchive!$A$2:$P$6000,6,FALSE)</f>
        <v>37.904400000000003</v>
      </c>
      <c r="P4000" s="33" t="s">
        <v>7327</v>
      </c>
    </row>
    <row r="4001" spans="1:16" ht="39.950000000000003" customHeight="1" x14ac:dyDescent="0.2">
      <c r="A4001" s="138">
        <f t="shared" si="194"/>
        <v>215</v>
      </c>
      <c r="B4001" s="21" t="str">
        <f>VLOOKUP(A4001,[1]FloodArchive!$A$2:$N$6000,3,FALSE)</f>
        <v>USSR</v>
      </c>
      <c r="C4001" s="22" t="s">
        <v>7328</v>
      </c>
      <c r="D4001" s="24">
        <f>VLOOKUP(A4001,[1]FloodArchive!$A$2:$P$6000,8,FALSE)</f>
        <v>32358</v>
      </c>
      <c r="E4001" s="24">
        <f>VLOOKUP(A4001,[1]FloodArchive!$A$2:$P$6000,9,FALSE)</f>
        <v>32359</v>
      </c>
      <c r="F4001" s="25">
        <f t="shared" si="193"/>
        <v>2</v>
      </c>
      <c r="G4001" s="23">
        <f>VLOOKUP(A4001,[1]FloodArchive!$A$2:$P$6000,11,FALSE)</f>
        <v>0</v>
      </c>
      <c r="H4001" s="23">
        <f>VLOOKUP(A4001,[1]FloodArchive!$A$2:$P$6000,12,FALSE)</f>
        <v>0</v>
      </c>
      <c r="I4001" s="36"/>
      <c r="J4001" s="23" t="str">
        <f>VLOOKUP(A4001,[1]FloodArchive!$A$2:$P$6000,13,FALSE)</f>
        <v>Torrential rain</v>
      </c>
      <c r="K4001" s="26">
        <f>VLOOKUP(A4001,[1]FloodArchive!$A$2:$P$6003,14,FALSE)</f>
        <v>1</v>
      </c>
      <c r="L4001" s="23">
        <f>VLOOKUP(A4001,[1]FloodArchive!$A$2:$P$6000,7,FALSE)</f>
        <v>257907.18</v>
      </c>
      <c r="M4001" s="27">
        <f t="shared" si="192"/>
        <v>5.7124934284997657</v>
      </c>
      <c r="N4001" s="23">
        <f>VLOOKUP(A4001,[1]FloodArchive!$A$2:$P$6000,5,FALSE)</f>
        <v>91.809299999999993</v>
      </c>
      <c r="O4001" s="23">
        <f>VLOOKUP(A4001,[1]FloodArchive!$A$2:$P$6000,6,FALSE)</f>
        <v>59.7121</v>
      </c>
      <c r="P4001" s="33" t="s">
        <v>7329</v>
      </c>
    </row>
    <row r="4002" spans="1:16" ht="39.950000000000003" customHeight="1" x14ac:dyDescent="0.2">
      <c r="A4002" s="138">
        <f t="shared" si="194"/>
        <v>214</v>
      </c>
      <c r="B4002" s="21" t="str">
        <f>VLOOKUP(A4002,[1]FloodArchive!$A$2:$N$6000,3,FALSE)</f>
        <v>India </v>
      </c>
      <c r="C4002" s="22" t="s">
        <v>7330</v>
      </c>
      <c r="D4002" s="24">
        <f>VLOOKUP(A4002,[1]FloodArchive!$A$2:$P$6000,8,FALSE)</f>
        <v>32355</v>
      </c>
      <c r="E4002" s="24">
        <f>VLOOKUP(A4002,[1]FloodArchive!$A$2:$P$6000,9,FALSE)</f>
        <v>32357</v>
      </c>
      <c r="F4002" s="25">
        <f t="shared" si="193"/>
        <v>3</v>
      </c>
      <c r="G4002" s="23">
        <f>VLOOKUP(A4002,[1]FloodArchive!$A$2:$P$6000,11,FALSE)</f>
        <v>50</v>
      </c>
      <c r="H4002" s="23">
        <f>VLOOKUP(A4002,[1]FloodArchive!$A$2:$P$6000,12,FALSE)</f>
        <v>0</v>
      </c>
      <c r="I4002" s="36"/>
      <c r="J4002" s="23" t="str">
        <f>VLOOKUP(A4002,[1]FloodArchive!$A$2:$P$6000,13,FALSE)</f>
        <v>Heavy rain</v>
      </c>
      <c r="K4002" s="26">
        <f>VLOOKUP(A4002,[1]FloodArchive!$A$2:$P$6003,14,FALSE)</f>
        <v>1</v>
      </c>
      <c r="L4002" s="23">
        <f>VLOOKUP(A4002,[1]FloodArchive!$A$2:$P$6000,7,FALSE)</f>
        <v>94871.79</v>
      </c>
      <c r="M4002" s="27">
        <f t="shared" si="192"/>
        <v>5.4542583494585495</v>
      </c>
      <c r="N4002" s="23">
        <f>VLOOKUP(A4002,[1]FloodArchive!$A$2:$P$6000,5,FALSE)</f>
        <v>80.712999999999994</v>
      </c>
      <c r="O4002" s="23">
        <f>VLOOKUP(A4002,[1]FloodArchive!$A$2:$P$6000,6,FALSE)</f>
        <v>18.431100000000001</v>
      </c>
      <c r="P4002" s="33" t="s">
        <v>7331</v>
      </c>
    </row>
    <row r="4003" spans="1:16" ht="39.950000000000003" customHeight="1" x14ac:dyDescent="0.2">
      <c r="A4003" s="138">
        <f t="shared" si="194"/>
        <v>213</v>
      </c>
      <c r="B4003" s="21" t="str">
        <f>VLOOKUP(A4003,[1]FloodArchive!$A$2:$N$6000,3,FALSE)</f>
        <v>Venezuela </v>
      </c>
      <c r="C4003" s="22" t="s">
        <v>7332</v>
      </c>
      <c r="D4003" s="24">
        <f>VLOOKUP(A4003,[1]FloodArchive!$A$2:$P$6000,8,FALSE)</f>
        <v>32355</v>
      </c>
      <c r="E4003" s="24">
        <f>VLOOKUP(A4003,[1]FloodArchive!$A$2:$P$6000,9,FALSE)</f>
        <v>32355</v>
      </c>
      <c r="F4003" s="25">
        <f t="shared" si="193"/>
        <v>1</v>
      </c>
      <c r="G4003" s="23">
        <f>VLOOKUP(A4003,[1]FloodArchive!$A$2:$P$6000,11,FALSE)</f>
        <v>2</v>
      </c>
      <c r="H4003" s="23">
        <f>VLOOKUP(A4003,[1]FloodArchive!$A$2:$P$6000,12,FALSE)</f>
        <v>0</v>
      </c>
      <c r="I4003" s="36">
        <v>167000000</v>
      </c>
      <c r="J4003" s="23" t="str">
        <f>VLOOKUP(A4003,[1]FloodArchive!$A$2:$P$6000,13,FALSE)</f>
        <v>Heavy rain</v>
      </c>
      <c r="K4003" s="26">
        <f>VLOOKUP(A4003,[1]FloodArchive!$A$2:$P$6003,14,FALSE)</f>
        <v>1</v>
      </c>
      <c r="L4003" s="23">
        <f>VLOOKUP(A4003,[1]FloodArchive!$A$2:$P$6000,7,FALSE)</f>
        <v>909.72400000000005</v>
      </c>
      <c r="M4003" s="27">
        <f t="shared" si="192"/>
        <v>2.9589096522572991</v>
      </c>
      <c r="N4003" s="23">
        <f>VLOOKUP(A4003,[1]FloodArchive!$A$2:$P$6000,5,FALSE)</f>
        <v>-68.430899999999994</v>
      </c>
      <c r="O4003" s="23">
        <f>VLOOKUP(A4003,[1]FloodArchive!$A$2:$P$6000,6,FALSE)</f>
        <v>10.9636</v>
      </c>
      <c r="P4003" s="33" t="s">
        <v>7333</v>
      </c>
    </row>
    <row r="4004" spans="1:16" ht="39.950000000000003" customHeight="1" x14ac:dyDescent="0.2">
      <c r="A4004" s="138">
        <f t="shared" si="194"/>
        <v>212</v>
      </c>
      <c r="B4004" s="21" t="str">
        <f>VLOOKUP(A4004,[1]FloodArchive!$A$2:$N$6000,3,FALSE)</f>
        <v>China </v>
      </c>
      <c r="C4004" s="22" t="s">
        <v>7334</v>
      </c>
      <c r="D4004" s="24">
        <f>VLOOKUP(A4004,[1]FloodArchive!$A$2:$P$6000,8,FALSE)</f>
        <v>32353</v>
      </c>
      <c r="E4004" s="24">
        <f>VLOOKUP(A4004,[1]FloodArchive!$A$2:$P$6000,9,FALSE)</f>
        <v>32360</v>
      </c>
      <c r="F4004" s="25">
        <f t="shared" si="193"/>
        <v>8</v>
      </c>
      <c r="G4004" s="23">
        <f>VLOOKUP(A4004,[1]FloodArchive!$A$2:$P$6000,11,FALSE)</f>
        <v>264</v>
      </c>
      <c r="H4004" s="23">
        <f>VLOOKUP(A4004,[1]FloodArchive!$A$2:$P$6000,12,FALSE)</f>
        <v>64000</v>
      </c>
      <c r="I4004" s="36"/>
      <c r="J4004" s="23" t="str">
        <f>VLOOKUP(A4004,[1]FloodArchive!$A$2:$P$6000,13,FALSE)</f>
        <v>Torrential rain</v>
      </c>
      <c r="K4004" s="26">
        <f>VLOOKUP(A4004,[1]FloodArchive!$A$2:$P$6003,14,FALSE)</f>
        <v>2</v>
      </c>
      <c r="L4004" s="23">
        <f>VLOOKUP(A4004,[1]FloodArchive!$A$2:$P$6000,7,FALSE)</f>
        <v>18767.02</v>
      </c>
      <c r="M4004" s="27">
        <f t="shared" ref="M4004:M4067" si="195">LOG(F4004*K4004*L4004)</f>
        <v>5.4775152994806318</v>
      </c>
      <c r="N4004" s="23">
        <f>VLOOKUP(A4004,[1]FloodArchive!$A$2:$P$6000,5,FALSE)</f>
        <v>120.759</v>
      </c>
      <c r="O4004" s="23">
        <f>VLOOKUP(A4004,[1]FloodArchive!$A$2:$P$6000,6,FALSE)</f>
        <v>29.0944</v>
      </c>
      <c r="P4004" s="33" t="s">
        <v>7335</v>
      </c>
    </row>
    <row r="4005" spans="1:16" ht="39.950000000000003" customHeight="1" x14ac:dyDescent="0.2">
      <c r="A4005" s="138">
        <f t="shared" si="194"/>
        <v>211</v>
      </c>
      <c r="B4005" s="21" t="str">
        <f>VLOOKUP(A4005,[1]FloodArchive!$A$2:$N$6000,3,FALSE)</f>
        <v>New Zealand </v>
      </c>
      <c r="C4005" s="22" t="s">
        <v>7336</v>
      </c>
      <c r="D4005" s="24">
        <f>VLOOKUP(A4005,[1]FloodArchive!$A$2:$P$6000,8,FALSE)</f>
        <v>32351</v>
      </c>
      <c r="E4005" s="24">
        <f>VLOOKUP(A4005,[1]FloodArchive!$A$2:$P$6000,9,FALSE)</f>
        <v>32351</v>
      </c>
      <c r="F4005" s="25">
        <f t="shared" si="193"/>
        <v>1</v>
      </c>
      <c r="G4005" s="23">
        <f>VLOOKUP(A4005,[1]FloodArchive!$A$2:$P$6000,11,FALSE)</f>
        <v>1</v>
      </c>
      <c r="H4005" s="23">
        <f>VLOOKUP(A4005,[1]FloodArchive!$A$2:$P$6000,12,FALSE)</f>
        <v>52</v>
      </c>
      <c r="I4005" s="36"/>
      <c r="J4005" s="23" t="str">
        <f>VLOOKUP(A4005,[1]FloodArchive!$A$2:$P$6000,13,FALSE)</f>
        <v>Heavy rain</v>
      </c>
      <c r="K4005" s="26">
        <f>VLOOKUP(A4005,[1]FloodArchive!$A$2:$P$6003,14,FALSE)</f>
        <v>1</v>
      </c>
      <c r="L4005" s="23">
        <f>VLOOKUP(A4005,[1]FloodArchive!$A$2:$P$6000,7,FALSE)</f>
        <v>48972.480000000003</v>
      </c>
      <c r="M4005" s="27">
        <f t="shared" si="195"/>
        <v>4.6899520975457527</v>
      </c>
      <c r="N4005" s="23">
        <f>VLOOKUP(A4005,[1]FloodArchive!$A$2:$P$6000,5,FALSE)</f>
        <v>175.50299999999999</v>
      </c>
      <c r="O4005" s="23">
        <f>VLOOKUP(A4005,[1]FloodArchive!$A$2:$P$6000,6,FALSE)</f>
        <v>-36.630000000000003</v>
      </c>
      <c r="P4005" s="33" t="s">
        <v>7337</v>
      </c>
    </row>
    <row r="4006" spans="1:16" ht="39.950000000000003" customHeight="1" x14ac:dyDescent="0.2">
      <c r="A4006" s="138">
        <f t="shared" si="194"/>
        <v>210</v>
      </c>
      <c r="B4006" s="21" t="str">
        <f>VLOOKUP(A4006,[1]FloodArchive!$A$2:$N$6000,3,FALSE)</f>
        <v>China </v>
      </c>
      <c r="C4006" s="22" t="s">
        <v>7338</v>
      </c>
      <c r="D4006" s="24">
        <f>VLOOKUP(A4006,[1]FloodArchive!$A$2:$P$6000,8,FALSE)</f>
        <v>32347</v>
      </c>
      <c r="E4006" s="24">
        <f>VLOOKUP(A4006,[1]FloodArchive!$A$2:$P$6000,9,FALSE)</f>
        <v>32347</v>
      </c>
      <c r="F4006" s="25">
        <f t="shared" si="193"/>
        <v>1</v>
      </c>
      <c r="G4006" s="23">
        <f>VLOOKUP(A4006,[1]FloodArchive!$A$2:$P$6000,11,FALSE)</f>
        <v>54</v>
      </c>
      <c r="H4006" s="23">
        <f>VLOOKUP(A4006,[1]FloodArchive!$A$2:$P$6000,12,FALSE)</f>
        <v>12000</v>
      </c>
      <c r="I4006" s="36">
        <v>56000000</v>
      </c>
      <c r="J4006" s="23" t="str">
        <f>VLOOKUP(A4006,[1]FloodArchive!$A$2:$P$6000,13,FALSE)</f>
        <v>Heavy rain</v>
      </c>
      <c r="K4006" s="26">
        <f>VLOOKUP(A4006,[1]FloodArchive!$A$2:$P$6003,14,FALSE)</f>
        <v>1</v>
      </c>
      <c r="L4006" s="23">
        <f>VLOOKUP(A4006,[1]FloodArchive!$A$2:$P$6000,7,FALSE)</f>
        <v>33131.160000000003</v>
      </c>
      <c r="M4006" s="27">
        <f t="shared" si="195"/>
        <v>4.5202366418215805</v>
      </c>
      <c r="N4006" s="23">
        <f>VLOOKUP(A4006,[1]FloodArchive!$A$2:$P$6000,5,FALSE)</f>
        <v>107.648</v>
      </c>
      <c r="O4006" s="23">
        <f>VLOOKUP(A4006,[1]FloodArchive!$A$2:$P$6000,6,FALSE)</f>
        <v>36.246200000000002</v>
      </c>
      <c r="P4006" s="33" t="s">
        <v>7339</v>
      </c>
    </row>
    <row r="4007" spans="1:16" ht="39.950000000000003" customHeight="1" x14ac:dyDescent="0.2">
      <c r="A4007" s="138">
        <f t="shared" si="194"/>
        <v>209</v>
      </c>
      <c r="B4007" s="21" t="str">
        <f>VLOOKUP(A4007,[1]FloodArchive!$A$2:$N$6000,3,FALSE)</f>
        <v>China </v>
      </c>
      <c r="C4007" s="22" t="s">
        <v>7340</v>
      </c>
      <c r="D4007" s="24">
        <f>VLOOKUP(A4007,[1]FloodArchive!$A$2:$P$6000,8,FALSE)</f>
        <v>32345</v>
      </c>
      <c r="E4007" s="24">
        <f>VLOOKUP(A4007,[1]FloodArchive!$A$2:$P$6000,9,FALSE)</f>
        <v>32374</v>
      </c>
      <c r="F4007" s="25">
        <f t="shared" si="193"/>
        <v>30</v>
      </c>
      <c r="G4007" s="23">
        <f>VLOOKUP(A4007,[1]FloodArchive!$A$2:$P$6000,11,FALSE)</f>
        <v>0</v>
      </c>
      <c r="H4007" s="23">
        <f>VLOOKUP(A4007,[1]FloodArchive!$A$2:$P$6000,12,FALSE)</f>
        <v>76000</v>
      </c>
      <c r="I4007" s="36"/>
      <c r="J4007" s="23" t="str">
        <f>VLOOKUP(A4007,[1]FloodArchive!$A$2:$P$6000,13,FALSE)</f>
        <v>Torrential rain</v>
      </c>
      <c r="K4007" s="26">
        <f>VLOOKUP(A4007,[1]FloodArchive!$A$2:$P$6003,14,FALSE)</f>
        <v>1</v>
      </c>
      <c r="L4007" s="23">
        <f>VLOOKUP(A4007,[1]FloodArchive!$A$2:$P$6000,7,FALSE)</f>
        <v>9150.08</v>
      </c>
      <c r="M4007" s="27">
        <f t="shared" si="195"/>
        <v>5.4385461458797355</v>
      </c>
      <c r="N4007" s="23">
        <f>VLOOKUP(A4007,[1]FloodArchive!$A$2:$P$6000,5,FALSE)</f>
        <v>123.762</v>
      </c>
      <c r="O4007" s="23">
        <f>VLOOKUP(A4007,[1]FloodArchive!$A$2:$P$6000,6,FALSE)</f>
        <v>47.527999999999999</v>
      </c>
      <c r="P4007" s="33" t="s">
        <v>7341</v>
      </c>
    </row>
    <row r="4008" spans="1:16" ht="39.950000000000003" customHeight="1" x14ac:dyDescent="0.2">
      <c r="A4008" s="138">
        <f t="shared" si="194"/>
        <v>208</v>
      </c>
      <c r="B4008" s="21" t="str">
        <f>VLOOKUP(A4008,[1]FloodArchive!$A$2:$N$6000,3,FALSE)</f>
        <v>Japan </v>
      </c>
      <c r="C4008" s="22" t="s">
        <v>7342</v>
      </c>
      <c r="D4008" s="24">
        <f>VLOOKUP(A4008,[1]FloodArchive!$A$2:$P$6000,8,FALSE)</f>
        <v>32344</v>
      </c>
      <c r="E4008" s="24">
        <f>VLOOKUP(A4008,[1]FloodArchive!$A$2:$P$6000,9,FALSE)</f>
        <v>32345</v>
      </c>
      <c r="F4008" s="25">
        <f t="shared" si="193"/>
        <v>2</v>
      </c>
      <c r="G4008" s="23">
        <f>VLOOKUP(A4008,[1]FloodArchive!$A$2:$P$6000,11,FALSE)</f>
        <v>12</v>
      </c>
      <c r="H4008" s="23">
        <f>VLOOKUP(A4008,[1]FloodArchive!$A$2:$P$6000,12,FALSE)</f>
        <v>1633</v>
      </c>
      <c r="I4008" s="36"/>
      <c r="J4008" s="23" t="str">
        <f>VLOOKUP(A4008,[1]FloodArchive!$A$2:$P$6000,13,FALSE)</f>
        <v>Heavy rain</v>
      </c>
      <c r="K4008" s="26">
        <f>VLOOKUP(A4008,[1]FloodArchive!$A$2:$P$6003,14,FALSE)</f>
        <v>1</v>
      </c>
      <c r="L4008" s="23">
        <f>VLOOKUP(A4008,[1]FloodArchive!$A$2:$P$6000,7,FALSE)</f>
        <v>4324.25</v>
      </c>
      <c r="M4008" s="27">
        <f t="shared" si="195"/>
        <v>3.936940789752355</v>
      </c>
      <c r="N4008" s="23">
        <f>VLOOKUP(A4008,[1]FloodArchive!$A$2:$P$6000,5,FALSE)</f>
        <v>132.17099999999999</v>
      </c>
      <c r="O4008" s="23">
        <f>VLOOKUP(A4008,[1]FloodArchive!$A$2:$P$6000,6,FALSE)</f>
        <v>34.624400000000001</v>
      </c>
      <c r="P4008" s="33" t="s">
        <v>7343</v>
      </c>
    </row>
    <row r="4009" spans="1:16" ht="39.950000000000003" customHeight="1" x14ac:dyDescent="0.2">
      <c r="A4009" s="138">
        <f t="shared" si="194"/>
        <v>207</v>
      </c>
      <c r="B4009" s="21" t="str">
        <f>VLOOKUP(A4009,[1]FloodArchive!$A$2:$N$6000,3,FALSE)</f>
        <v>Spain </v>
      </c>
      <c r="C4009" s="22" t="s">
        <v>7344</v>
      </c>
      <c r="D4009" s="24">
        <f>VLOOKUP(A4009,[1]FloodArchive!$A$2:$P$6000,8,FALSE)</f>
        <v>32343</v>
      </c>
      <c r="E4009" s="24">
        <f>VLOOKUP(A4009,[1]FloodArchive!$A$2:$P$6000,9,FALSE)</f>
        <v>32344</v>
      </c>
      <c r="F4009" s="25">
        <f t="shared" si="193"/>
        <v>2</v>
      </c>
      <c r="G4009" s="23">
        <f>VLOOKUP(A4009,[1]FloodArchive!$A$2:$P$6000,11,FALSE)</f>
        <v>9</v>
      </c>
      <c r="H4009" s="23">
        <f>VLOOKUP(A4009,[1]FloodArchive!$A$2:$P$6000,12,FALSE)</f>
        <v>0</v>
      </c>
      <c r="I4009" s="36">
        <v>45000000</v>
      </c>
      <c r="J4009" s="23" t="str">
        <f>VLOOKUP(A4009,[1]FloodArchive!$A$2:$P$6000,13,FALSE)</f>
        <v>Torrential rain</v>
      </c>
      <c r="K4009" s="26">
        <f>VLOOKUP(A4009,[1]FloodArchive!$A$2:$P$6003,14,FALSE)</f>
        <v>1</v>
      </c>
      <c r="L4009" s="23">
        <f>VLOOKUP(A4009,[1]FloodArchive!$A$2:$P$6000,7,FALSE)</f>
        <v>1326.43</v>
      </c>
      <c r="M4009" s="27">
        <f t="shared" si="195"/>
        <v>3.4237143314630014</v>
      </c>
      <c r="N4009" s="23">
        <f>VLOOKUP(A4009,[1]FloodArchive!$A$2:$P$6000,5,FALSE)</f>
        <v>-2.0772300000000001</v>
      </c>
      <c r="O4009" s="23">
        <f>VLOOKUP(A4009,[1]FloodArchive!$A$2:$P$6000,6,FALSE)</f>
        <v>43.106999999999999</v>
      </c>
      <c r="P4009" s="33" t="s">
        <v>7345</v>
      </c>
    </row>
    <row r="4010" spans="1:16" ht="39.950000000000003" customHeight="1" x14ac:dyDescent="0.2">
      <c r="A4010" s="138">
        <f t="shared" si="194"/>
        <v>206</v>
      </c>
      <c r="B4010" s="21" t="str">
        <f>VLOOKUP(A4010,[1]FloodArchive!$A$2:$N$6000,3,FALSE)</f>
        <v>South Korea  </v>
      </c>
      <c r="C4010" s="22" t="s">
        <v>7346</v>
      </c>
      <c r="D4010" s="24">
        <f>VLOOKUP(A4010,[1]FloodArchive!$A$2:$P$6000,8,FALSE)</f>
        <v>32344</v>
      </c>
      <c r="E4010" s="24">
        <f>VLOOKUP(A4010,[1]FloodArchive!$A$2:$P$6000,9,FALSE)</f>
        <v>32344</v>
      </c>
      <c r="F4010" s="25">
        <f t="shared" si="193"/>
        <v>1</v>
      </c>
      <c r="G4010" s="23">
        <f>VLOOKUP(A4010,[1]FloodArchive!$A$2:$P$6000,11,FALSE)</f>
        <v>16</v>
      </c>
      <c r="H4010" s="23">
        <f>VLOOKUP(A4010,[1]FloodArchive!$A$2:$P$6000,12,FALSE)</f>
        <v>2640</v>
      </c>
      <c r="I4010" s="36"/>
      <c r="J4010" s="23" t="str">
        <f>VLOOKUP(A4010,[1]FloodArchive!$A$2:$P$6000,13,FALSE)</f>
        <v>Torrential rain</v>
      </c>
      <c r="K4010" s="26">
        <f>VLOOKUP(A4010,[1]FloodArchive!$A$2:$P$6003,14,FALSE)</f>
        <v>1</v>
      </c>
      <c r="L4010" s="23">
        <f>VLOOKUP(A4010,[1]FloodArchive!$A$2:$P$6000,7,FALSE)</f>
        <v>3410.01</v>
      </c>
      <c r="M4010" s="27">
        <f t="shared" si="195"/>
        <v>3.5327556525814865</v>
      </c>
      <c r="N4010" s="23">
        <f>VLOOKUP(A4010,[1]FloodArchive!$A$2:$P$6000,5,FALSE)</f>
        <v>128.56200000000001</v>
      </c>
      <c r="O4010" s="23">
        <f>VLOOKUP(A4010,[1]FloodArchive!$A$2:$P$6000,6,FALSE)</f>
        <v>36.981499999999997</v>
      </c>
      <c r="P4010" s="33" t="s">
        <v>7347</v>
      </c>
    </row>
    <row r="4011" spans="1:16" ht="39.950000000000003" customHeight="1" x14ac:dyDescent="0.2">
      <c r="A4011" s="138">
        <f t="shared" si="194"/>
        <v>205</v>
      </c>
      <c r="B4011" s="21" t="str">
        <f>VLOOKUP(A4011,[1]FloodArchive!$A$2:$N$6000,3,FALSE)</f>
        <v>Pakistan </v>
      </c>
      <c r="C4011" s="22" t="s">
        <v>7348</v>
      </c>
      <c r="D4011" s="24">
        <f>VLOOKUP(A4011,[1]FloodArchive!$A$2:$P$6000,8,FALSE)</f>
        <v>32342</v>
      </c>
      <c r="E4011" s="24">
        <f>VLOOKUP(A4011,[1]FloodArchive!$A$2:$P$6000,9,FALSE)</f>
        <v>32360</v>
      </c>
      <c r="F4011" s="25">
        <f t="shared" ref="F4011:F4074" si="196">E4011-D4011+1</f>
        <v>19</v>
      </c>
      <c r="G4011" s="23">
        <f>VLOOKUP(A4011,[1]FloodArchive!$A$2:$P$6000,11,FALSE)</f>
        <v>158</v>
      </c>
      <c r="H4011" s="23">
        <f>VLOOKUP(A4011,[1]FloodArchive!$A$2:$P$6000,12,FALSE)</f>
        <v>163000</v>
      </c>
      <c r="I4011" s="36"/>
      <c r="J4011" s="23" t="str">
        <f>VLOOKUP(A4011,[1]FloodArchive!$A$2:$P$6000,13,FALSE)</f>
        <v>Monsoonal rain</v>
      </c>
      <c r="K4011" s="26">
        <f>VLOOKUP(A4011,[1]FloodArchive!$A$2:$P$6003,14,FALSE)</f>
        <v>1</v>
      </c>
      <c r="L4011" s="23">
        <f>VLOOKUP(A4011,[1]FloodArchive!$A$2:$P$6000,7,FALSE)</f>
        <v>220520.86</v>
      </c>
      <c r="M4011" s="27">
        <f t="shared" si="195"/>
        <v>6.6222032784500939</v>
      </c>
      <c r="N4011" s="23">
        <f>VLOOKUP(A4011,[1]FloodArchive!$A$2:$P$6000,5,FALSE)</f>
        <v>72.131900000000002</v>
      </c>
      <c r="O4011" s="23">
        <f>VLOOKUP(A4011,[1]FloodArchive!$A$2:$P$6000,6,FALSE)</f>
        <v>31.888200000000001</v>
      </c>
      <c r="P4011" s="33" t="s">
        <v>7349</v>
      </c>
    </row>
    <row r="4012" spans="1:16" ht="39.950000000000003" customHeight="1" x14ac:dyDescent="0.2">
      <c r="A4012" s="138">
        <f t="shared" si="194"/>
        <v>204</v>
      </c>
      <c r="B4012" s="21" t="str">
        <f>VLOOKUP(A4012,[1]FloodArchive!$A$2:$N$6000,3,FALSE)</f>
        <v>Brazil </v>
      </c>
      <c r="C4012" s="22" t="s">
        <v>7350</v>
      </c>
      <c r="D4012" s="24">
        <f>VLOOKUP(A4012,[1]FloodArchive!$A$2:$P$6000,8,FALSE)</f>
        <v>32341</v>
      </c>
      <c r="E4012" s="24">
        <f>VLOOKUP(A4012,[1]FloodArchive!$A$2:$P$6000,9,FALSE)</f>
        <v>32342</v>
      </c>
      <c r="F4012" s="25">
        <f t="shared" si="196"/>
        <v>2</v>
      </c>
      <c r="G4012" s="23">
        <f>VLOOKUP(A4012,[1]FloodArchive!$A$2:$P$6000,11,FALSE)</f>
        <v>66</v>
      </c>
      <c r="H4012" s="23">
        <f>VLOOKUP(A4012,[1]FloodArchive!$A$2:$P$6000,12,FALSE)</f>
        <v>50000</v>
      </c>
      <c r="I4012" s="36"/>
      <c r="J4012" s="23" t="str">
        <f>VLOOKUP(A4012,[1]FloodArchive!$A$2:$P$6000,13,FALSE)</f>
        <v>Torrential rain</v>
      </c>
      <c r="K4012" s="26">
        <f>VLOOKUP(A4012,[1]FloodArchive!$A$2:$P$6003,14,FALSE)</f>
        <v>1</v>
      </c>
      <c r="L4012" s="23">
        <f>VLOOKUP(A4012,[1]FloodArchive!$A$2:$P$6000,7,FALSE)</f>
        <v>38455.360000000001</v>
      </c>
      <c r="M4012" s="27">
        <f t="shared" si="195"/>
        <v>4.88598687702346</v>
      </c>
      <c r="N4012" s="23">
        <f>VLOOKUP(A4012,[1]FloodArchive!$A$2:$P$6000,5,FALSE)</f>
        <v>-35.924599999999998</v>
      </c>
      <c r="O4012" s="23">
        <f>VLOOKUP(A4012,[1]FloodArchive!$A$2:$P$6000,6,FALSE)</f>
        <v>-8.8438300000000005</v>
      </c>
      <c r="P4012" s="33" t="s">
        <v>7351</v>
      </c>
    </row>
    <row r="4013" spans="1:16" ht="39.950000000000003" customHeight="1" x14ac:dyDescent="0.2">
      <c r="A4013" s="138">
        <f t="shared" si="194"/>
        <v>203</v>
      </c>
      <c r="B4013" s="21" t="str">
        <f>VLOOKUP(A4013,[1]FloodArchive!$A$2:$N$6000,3,FALSE)</f>
        <v>India </v>
      </c>
      <c r="C4013" s="22" t="s">
        <v>7352</v>
      </c>
      <c r="D4013" s="24">
        <f>VLOOKUP(A4013,[1]FloodArchive!$A$2:$P$6000,8,FALSE)</f>
        <v>32338</v>
      </c>
      <c r="E4013" s="24">
        <f>VLOOKUP(A4013,[1]FloodArchive!$A$2:$P$6000,9,FALSE)</f>
        <v>32351</v>
      </c>
      <c r="F4013" s="25">
        <f t="shared" si="196"/>
        <v>14</v>
      </c>
      <c r="G4013" s="23">
        <f>VLOOKUP(A4013,[1]FloodArchive!$A$2:$P$6000,11,FALSE)</f>
        <v>97</v>
      </c>
      <c r="H4013" s="23">
        <f>VLOOKUP(A4013,[1]FloodArchive!$A$2:$P$6000,12,FALSE)</f>
        <v>25000</v>
      </c>
      <c r="I4013" s="36"/>
      <c r="J4013" s="23" t="str">
        <f>VLOOKUP(A4013,[1]FloodArchive!$A$2:$P$6000,13,FALSE)</f>
        <v>Heavy rain</v>
      </c>
      <c r="K4013" s="26">
        <f>VLOOKUP(A4013,[1]FloodArchive!$A$2:$P$6003,14,FALSE)</f>
        <v>1</v>
      </c>
      <c r="L4013" s="23">
        <f>VLOOKUP(A4013,[1]FloodArchive!$A$2:$P$6000,7,FALSE)</f>
        <v>76352.55</v>
      </c>
      <c r="M4013" s="27">
        <f t="shared" si="195"/>
        <v>6.0289515817522172</v>
      </c>
      <c r="N4013" s="23">
        <f>VLOOKUP(A4013,[1]FloodArchive!$A$2:$P$6000,5,FALSE)</f>
        <v>71.111699999999999</v>
      </c>
      <c r="O4013" s="23">
        <f>VLOOKUP(A4013,[1]FloodArchive!$A$2:$P$6000,6,FALSE)</f>
        <v>22.018899999999999</v>
      </c>
      <c r="P4013" s="33" t="s">
        <v>7353</v>
      </c>
    </row>
    <row r="4014" spans="1:16" ht="39.950000000000003" customHeight="1" x14ac:dyDescent="0.2">
      <c r="A4014" s="138">
        <f t="shared" si="194"/>
        <v>202</v>
      </c>
      <c r="B4014" s="21" t="str">
        <f>VLOOKUP(A4014,[1]FloodArchive!$A$2:$N$6000,3,FALSE)</f>
        <v>Japan </v>
      </c>
      <c r="C4014" s="22" t="s">
        <v>7354</v>
      </c>
      <c r="D4014" s="24">
        <f>VLOOKUP(A4014,[1]FloodArchive!$A$2:$P$6000,8,FALSE)</f>
        <v>32339</v>
      </c>
      <c r="E4014" s="24">
        <f>VLOOKUP(A4014,[1]FloodArchive!$A$2:$P$6000,9,FALSE)</f>
        <v>32339</v>
      </c>
      <c r="F4014" s="25">
        <f t="shared" si="196"/>
        <v>1</v>
      </c>
      <c r="G4014" s="23">
        <f>VLOOKUP(A4014,[1]FloodArchive!$A$2:$P$6000,11,FALSE)</f>
        <v>4</v>
      </c>
      <c r="H4014" s="23">
        <f>VLOOKUP(A4014,[1]FloodArchive!$A$2:$P$6000,12,FALSE)</f>
        <v>0</v>
      </c>
      <c r="I4014" s="36"/>
      <c r="J4014" s="23" t="str">
        <f>VLOOKUP(A4014,[1]FloodArchive!$A$2:$P$6000,13,FALSE)</f>
        <v>Heavy rain</v>
      </c>
      <c r="K4014" s="26">
        <f>VLOOKUP(A4014,[1]FloodArchive!$A$2:$P$6003,14,FALSE)</f>
        <v>1</v>
      </c>
      <c r="L4014" s="23">
        <f>VLOOKUP(A4014,[1]FloodArchive!$A$2:$P$6000,7,FALSE)</f>
        <v>3681.84</v>
      </c>
      <c r="M4014" s="27">
        <f t="shared" si="195"/>
        <v>3.5660649116457477</v>
      </c>
      <c r="N4014" s="23">
        <f>VLOOKUP(A4014,[1]FloodArchive!$A$2:$P$6000,5,FALSE)</f>
        <v>133.88200000000001</v>
      </c>
      <c r="O4014" s="23">
        <f>VLOOKUP(A4014,[1]FloodArchive!$A$2:$P$6000,6,FALSE)</f>
        <v>35.3673</v>
      </c>
      <c r="P4014" s="33" t="s">
        <v>7355</v>
      </c>
    </row>
    <row r="4015" spans="1:16" ht="39.950000000000003" customHeight="1" x14ac:dyDescent="0.2">
      <c r="A4015" s="138">
        <f t="shared" si="194"/>
        <v>201</v>
      </c>
      <c r="B4015" s="21" t="str">
        <f>VLOOKUP(A4015,[1]FloodArchive!$A$2:$N$6000,3,FALSE)</f>
        <v>USA </v>
      </c>
      <c r="C4015" s="22" t="s">
        <v>7356</v>
      </c>
      <c r="D4015" s="24">
        <f>VLOOKUP(A4015,[1]FloodArchive!$A$2:$P$6000,8,FALSE)</f>
        <v>32334</v>
      </c>
      <c r="E4015" s="24">
        <f>VLOOKUP(A4015,[1]FloodArchive!$A$2:$P$6000,9,FALSE)</f>
        <v>32335</v>
      </c>
      <c r="F4015" s="25">
        <f t="shared" si="196"/>
        <v>2</v>
      </c>
      <c r="G4015" s="23">
        <f>VLOOKUP(A4015,[1]FloodArchive!$A$2:$P$6000,11,FALSE)</f>
        <v>5</v>
      </c>
      <c r="H4015" s="23">
        <f>VLOOKUP(A4015,[1]FloodArchive!$A$2:$P$6000,12,FALSE)</f>
        <v>0</v>
      </c>
      <c r="I4015" s="36">
        <v>12000000</v>
      </c>
      <c r="J4015" s="23" t="str">
        <f>VLOOKUP(A4015,[1]FloodArchive!$A$2:$P$6000,13,FALSE)</f>
        <v>Heavy rain</v>
      </c>
      <c r="K4015" s="26">
        <f>VLOOKUP(A4015,[1]FloodArchive!$A$2:$P$6003,14,FALSE)</f>
        <v>1</v>
      </c>
      <c r="L4015" s="23">
        <f>VLOOKUP(A4015,[1]FloodArchive!$A$2:$P$6000,7,FALSE)</f>
        <v>2444.8000000000002</v>
      </c>
      <c r="M4015" s="27">
        <f t="shared" si="195"/>
        <v>3.6892733325595772</v>
      </c>
      <c r="N4015" s="23">
        <f>VLOOKUP(A4015,[1]FloodArchive!$A$2:$P$6000,5,FALSE)</f>
        <v>-99.306899999999999</v>
      </c>
      <c r="O4015" s="23">
        <f>VLOOKUP(A4015,[1]FloodArchive!$A$2:$P$6000,6,FALSE)</f>
        <v>30.049600000000002</v>
      </c>
      <c r="P4015" s="33" t="s">
        <v>7357</v>
      </c>
    </row>
    <row r="4016" spans="1:16" ht="39.950000000000003" customHeight="1" x14ac:dyDescent="0.2">
      <c r="A4016" s="138">
        <f t="shared" si="194"/>
        <v>200</v>
      </c>
      <c r="B4016" s="21" t="str">
        <f>VLOOKUP(A4016,[1]FloodArchive!$A$2:$N$6000,3,FALSE)</f>
        <v>South Korea </v>
      </c>
      <c r="C4016" s="22" t="s">
        <v>7358</v>
      </c>
      <c r="D4016" s="24">
        <f>VLOOKUP(A4016,[1]FloodArchive!$A$2:$P$6000,8,FALSE)</f>
        <v>32332</v>
      </c>
      <c r="E4016" s="24">
        <f>VLOOKUP(A4016,[1]FloodArchive!$A$2:$P$6000,9,FALSE)</f>
        <v>32338</v>
      </c>
      <c r="F4016" s="25">
        <f t="shared" si="196"/>
        <v>7</v>
      </c>
      <c r="G4016" s="23">
        <f>VLOOKUP(A4016,[1]FloodArchive!$A$2:$P$6000,11,FALSE)</f>
        <v>6</v>
      </c>
      <c r="H4016" s="23">
        <f>VLOOKUP(A4016,[1]FloodArchive!$A$2:$P$6000,12,FALSE)</f>
        <v>2000</v>
      </c>
      <c r="I4016" s="36"/>
      <c r="J4016" s="23" t="str">
        <f>VLOOKUP(A4016,[1]FloodArchive!$A$2:$P$6000,13,FALSE)</f>
        <v>Heavy rain</v>
      </c>
      <c r="K4016" s="26">
        <f>VLOOKUP(A4016,[1]FloodArchive!$A$2:$P$6003,14,FALSE)</f>
        <v>1</v>
      </c>
      <c r="L4016" s="23">
        <f>VLOOKUP(A4016,[1]FloodArchive!$A$2:$P$6000,7,FALSE)</f>
        <v>1801.07</v>
      </c>
      <c r="M4016" s="27">
        <f t="shared" si="195"/>
        <v>4.1006286323579175</v>
      </c>
      <c r="N4016" s="23">
        <f>VLOOKUP(A4016,[1]FloodArchive!$A$2:$P$6000,5,FALSE)</f>
        <v>127.777</v>
      </c>
      <c r="O4016" s="23">
        <f>VLOOKUP(A4016,[1]FloodArchive!$A$2:$P$6000,6,FALSE)</f>
        <v>37.883699999999997</v>
      </c>
      <c r="P4016" s="33" t="s">
        <v>7359</v>
      </c>
    </row>
    <row r="4017" spans="1:16" ht="39.950000000000003" customHeight="1" x14ac:dyDescent="0.2">
      <c r="A4017" s="138">
        <f t="shared" si="194"/>
        <v>199</v>
      </c>
      <c r="B4017" s="21" t="str">
        <f>VLOOKUP(A4017,[1]FloodArchive!$A$2:$N$6000,3,FALSE)</f>
        <v>China </v>
      </c>
      <c r="C4017" s="22" t="s">
        <v>7360</v>
      </c>
      <c r="D4017" s="24">
        <f>VLOOKUP(A4017,[1]FloodArchive!$A$2:$P$6000,8,FALSE)</f>
        <v>32330</v>
      </c>
      <c r="E4017" s="24">
        <f>VLOOKUP(A4017,[1]FloodArchive!$A$2:$P$6000,9,FALSE)</f>
        <v>32330</v>
      </c>
      <c r="F4017" s="25">
        <f t="shared" si="196"/>
        <v>1</v>
      </c>
      <c r="G4017" s="23">
        <f>VLOOKUP(A4017,[1]FloodArchive!$A$2:$P$6000,11,FALSE)</f>
        <v>0</v>
      </c>
      <c r="H4017" s="23">
        <f>VLOOKUP(A4017,[1]FloodArchive!$A$2:$P$6000,12,FALSE)</f>
        <v>0</v>
      </c>
      <c r="I4017" s="36">
        <v>150</v>
      </c>
      <c r="J4017" s="23" t="str">
        <f>VLOOKUP(A4017,[1]FloodArchive!$A$2:$P$6000,13,FALSE)</f>
        <v>Heavy rain</v>
      </c>
      <c r="K4017" s="26">
        <f>VLOOKUP(A4017,[1]FloodArchive!$A$2:$P$6003,14,FALSE)</f>
        <v>1</v>
      </c>
      <c r="L4017" s="23">
        <f>VLOOKUP(A4017,[1]FloodArchive!$A$2:$P$6000,7,FALSE)</f>
        <v>30626.55</v>
      </c>
      <c r="M4017" s="27">
        <f t="shared" si="195"/>
        <v>4.486098077435039</v>
      </c>
      <c r="N4017" s="23">
        <f>VLOOKUP(A4017,[1]FloodArchive!$A$2:$P$6000,5,FALSE)</f>
        <v>103.879</v>
      </c>
      <c r="O4017" s="23">
        <f>VLOOKUP(A4017,[1]FloodArchive!$A$2:$P$6000,6,FALSE)</f>
        <v>34.719499999999996</v>
      </c>
      <c r="P4017" s="33" t="s">
        <v>7361</v>
      </c>
    </row>
    <row r="4018" spans="1:16" ht="39.950000000000003" customHeight="1" x14ac:dyDescent="0.2">
      <c r="A4018" s="138">
        <f t="shared" si="194"/>
        <v>198</v>
      </c>
      <c r="B4018" s="21" t="str">
        <f>VLOOKUP(A4018,[1]FloodArchive!$A$2:$N$6000,3,FALSE)</f>
        <v>USSR </v>
      </c>
      <c r="C4018" s="22" t="s">
        <v>7362</v>
      </c>
      <c r="D4018" s="24">
        <f>VLOOKUP(A4018,[1]FloodArchive!$A$2:$P$6000,8,FALSE)</f>
        <v>32329</v>
      </c>
      <c r="E4018" s="24">
        <f>VLOOKUP(A4018,[1]FloodArchive!$A$2:$P$6000,9,FALSE)</f>
        <v>32331</v>
      </c>
      <c r="F4018" s="25">
        <f t="shared" si="196"/>
        <v>3</v>
      </c>
      <c r="G4018" s="23">
        <f>VLOOKUP(A4018,[1]FloodArchive!$A$2:$P$6000,11,FALSE)</f>
        <v>0</v>
      </c>
      <c r="H4018" s="23">
        <f>VLOOKUP(A4018,[1]FloodArchive!$A$2:$P$6000,12,FALSE)</f>
        <v>0</v>
      </c>
      <c r="I4018" s="36">
        <v>7000000</v>
      </c>
      <c r="J4018" s="23" t="str">
        <f>VLOOKUP(A4018,[1]FloodArchive!$A$2:$P$6000,13,FALSE)</f>
        <v>Heavy rain</v>
      </c>
      <c r="K4018" s="26">
        <f>VLOOKUP(A4018,[1]FloodArchive!$A$2:$P$6003,14,FALSE)</f>
        <v>1</v>
      </c>
      <c r="L4018" s="23">
        <f>VLOOKUP(A4018,[1]FloodArchive!$A$2:$P$6000,7,FALSE)</f>
        <v>102657.48</v>
      </c>
      <c r="M4018" s="27">
        <f t="shared" si="195"/>
        <v>5.4885118538658455</v>
      </c>
      <c r="N4018" s="23">
        <f>VLOOKUP(A4018,[1]FloodArchive!$A$2:$P$6000,5,FALSE)</f>
        <v>39.890900000000002</v>
      </c>
      <c r="O4018" s="23">
        <f>VLOOKUP(A4018,[1]FloodArchive!$A$2:$P$6000,6,FALSE)</f>
        <v>45.360300000000002</v>
      </c>
      <c r="P4018" s="33" t="s">
        <v>7363</v>
      </c>
    </row>
    <row r="4019" spans="1:16" ht="39.950000000000003" customHeight="1" x14ac:dyDescent="0.2">
      <c r="A4019" s="138">
        <f t="shared" si="194"/>
        <v>197</v>
      </c>
      <c r="B4019" s="21" t="str">
        <f>VLOOKUP(A4019,[1]FloodArchive!$A$2:$N$6000,3,FALSE)</f>
        <v>Canada </v>
      </c>
      <c r="C4019" s="22" t="s">
        <v>7364</v>
      </c>
      <c r="D4019" s="24">
        <f>VLOOKUP(A4019,[1]FloodArchive!$A$2:$P$6000,8,FALSE)</f>
        <v>32329</v>
      </c>
      <c r="E4019" s="24">
        <f>VLOOKUP(A4019,[1]FloodArchive!$A$2:$P$6000,9,FALSE)</f>
        <v>32331</v>
      </c>
      <c r="F4019" s="25">
        <f t="shared" si="196"/>
        <v>3</v>
      </c>
      <c r="G4019" s="23">
        <f>VLOOKUP(A4019,[1]FloodArchive!$A$2:$P$6000,11,FALSE)</f>
        <v>0</v>
      </c>
      <c r="H4019" s="23">
        <f>VLOOKUP(A4019,[1]FloodArchive!$A$2:$P$6000,12,FALSE)</f>
        <v>2500</v>
      </c>
      <c r="I4019" s="36"/>
      <c r="J4019" s="23" t="str">
        <f>VLOOKUP(A4019,[1]FloodArchive!$A$2:$P$6000,13,FALSE)</f>
        <v>Heavy rain</v>
      </c>
      <c r="K4019" s="26">
        <f>VLOOKUP(A4019,[1]FloodArchive!$A$2:$P$6003,14,FALSE)</f>
        <v>1</v>
      </c>
      <c r="L4019" s="23">
        <f>VLOOKUP(A4019,[1]FloodArchive!$A$2:$P$6000,7,FALSE)</f>
        <v>1963.98</v>
      </c>
      <c r="M4019" s="27">
        <f t="shared" si="195"/>
        <v>3.770258315597343</v>
      </c>
      <c r="N4019" s="23">
        <f>VLOOKUP(A4019,[1]FloodArchive!$A$2:$P$6000,5,FALSE)</f>
        <v>-114.84099999999999</v>
      </c>
      <c r="O4019" s="23">
        <f>VLOOKUP(A4019,[1]FloodArchive!$A$2:$P$6000,6,FALSE)</f>
        <v>55.408700000000003</v>
      </c>
      <c r="P4019" s="33" t="s">
        <v>7365</v>
      </c>
    </row>
    <row r="4020" spans="1:16" ht="39.950000000000003" customHeight="1" x14ac:dyDescent="0.2">
      <c r="A4020" s="138">
        <f t="shared" si="194"/>
        <v>196</v>
      </c>
      <c r="B4020" s="21" t="str">
        <f>VLOOKUP(A4020,[1]FloodArchive!$A$2:$N$6000,3,FALSE)</f>
        <v>India</v>
      </c>
      <c r="C4020" s="22" t="s">
        <v>7366</v>
      </c>
      <c r="D4020" s="24">
        <f>VLOOKUP(A4020,[1]FloodArchive!$A$2:$P$6000,8,FALSE)</f>
        <v>32328</v>
      </c>
      <c r="E4020" s="24">
        <f>VLOOKUP(A4020,[1]FloodArchive!$A$2:$P$6000,9,FALSE)</f>
        <v>32363</v>
      </c>
      <c r="F4020" s="25">
        <f t="shared" si="196"/>
        <v>36</v>
      </c>
      <c r="G4020" s="23">
        <f>VLOOKUP(A4020,[1]FloodArchive!$A$2:$P$6000,11,FALSE)</f>
        <v>233</v>
      </c>
      <c r="H4020" s="23">
        <f>VLOOKUP(A4020,[1]FloodArchive!$A$2:$P$6000,12,FALSE)</f>
        <v>500000</v>
      </c>
      <c r="I4020" s="36"/>
      <c r="J4020" s="23" t="str">
        <f>VLOOKUP(A4020,[1]FloodArchive!$A$2:$P$6000,13,FALSE)</f>
        <v>Monsoonal rain</v>
      </c>
      <c r="K4020" s="26">
        <f>VLOOKUP(A4020,[1]FloodArchive!$A$2:$P$6003,14,FALSE)</f>
        <v>2</v>
      </c>
      <c r="L4020" s="23">
        <f>VLOOKUP(A4020,[1]FloodArchive!$A$2:$P$6000,7,FALSE)</f>
        <v>847737.26</v>
      </c>
      <c r="M4020" s="27">
        <f t="shared" si="195"/>
        <v>7.7855937682482175</v>
      </c>
      <c r="N4020" s="23">
        <f>VLOOKUP(A4020,[1]FloodArchive!$A$2:$P$6000,5,FALSE)</f>
        <v>80.724599999999995</v>
      </c>
      <c r="O4020" s="23">
        <f>VLOOKUP(A4020,[1]FloodArchive!$A$2:$P$6000,6,FALSE)</f>
        <v>28.885999999999999</v>
      </c>
      <c r="P4020" s="33" t="s">
        <v>7367</v>
      </c>
    </row>
    <row r="4021" spans="1:16" ht="39.950000000000003" customHeight="1" x14ac:dyDescent="0.2">
      <c r="A4021" s="138">
        <f t="shared" si="194"/>
        <v>195</v>
      </c>
      <c r="B4021" s="21" t="str">
        <f>VLOOKUP(A4021,[1]FloodArchive!$A$2:$N$6000,3,FALSE)</f>
        <v>Nigeria </v>
      </c>
      <c r="C4021" s="22" t="s">
        <v>7368</v>
      </c>
      <c r="D4021" s="24">
        <f>VLOOKUP(A4021,[1]FloodArchive!$A$2:$P$6000,8,FALSE)</f>
        <v>32326</v>
      </c>
      <c r="E4021" s="24">
        <f>VLOOKUP(A4021,[1]FloodArchive!$A$2:$P$6000,9,FALSE)</f>
        <v>32327</v>
      </c>
      <c r="F4021" s="25">
        <f t="shared" si="196"/>
        <v>2</v>
      </c>
      <c r="G4021" s="23">
        <f>VLOOKUP(A4021,[1]FloodArchive!$A$2:$P$6000,11,FALSE)</f>
        <v>0</v>
      </c>
      <c r="H4021" s="23">
        <f>VLOOKUP(A4021,[1]FloodArchive!$A$2:$P$6000,12,FALSE)</f>
        <v>500</v>
      </c>
      <c r="I4021" s="36"/>
      <c r="J4021" s="23" t="str">
        <f>VLOOKUP(A4021,[1]FloodArchive!$A$2:$P$6000,13,FALSE)</f>
        <v>Heavy rain</v>
      </c>
      <c r="K4021" s="26">
        <f>VLOOKUP(A4021,[1]FloodArchive!$A$2:$P$6003,14,FALSE)</f>
        <v>1</v>
      </c>
      <c r="L4021" s="23">
        <f>VLOOKUP(A4021,[1]FloodArchive!$A$2:$P$6000,7,FALSE)</f>
        <v>1930.19</v>
      </c>
      <c r="M4021" s="27">
        <f t="shared" si="195"/>
        <v>3.5866300569464502</v>
      </c>
      <c r="N4021" s="23">
        <f>VLOOKUP(A4021,[1]FloodArchive!$A$2:$P$6000,5,FALSE)</f>
        <v>3.4522499999999998</v>
      </c>
      <c r="O4021" s="23">
        <f>VLOOKUP(A4021,[1]FloodArchive!$A$2:$P$6000,6,FALSE)</f>
        <v>6.5851800000000003</v>
      </c>
      <c r="P4021" s="33" t="s">
        <v>7369</v>
      </c>
    </row>
    <row r="4022" spans="1:16" ht="39.950000000000003" customHeight="1" x14ac:dyDescent="0.2">
      <c r="A4022" s="138">
        <f t="shared" si="194"/>
        <v>194</v>
      </c>
      <c r="B4022" s="21" t="str">
        <f>VLOOKUP(A4022,[1]FloodArchive!$A$2:$N$6000,3,FALSE)</f>
        <v>Argentina </v>
      </c>
      <c r="C4022" s="22" t="s">
        <v>7370</v>
      </c>
      <c r="D4022" s="24">
        <f>VLOOKUP(A4022,[1]FloodArchive!$A$2:$P$6000,8,FALSE)</f>
        <v>32322</v>
      </c>
      <c r="E4022" s="24">
        <f>VLOOKUP(A4022,[1]FloodArchive!$A$2:$P$6000,9,FALSE)</f>
        <v>32322</v>
      </c>
      <c r="F4022" s="25">
        <f t="shared" si="196"/>
        <v>1</v>
      </c>
      <c r="G4022" s="23">
        <f>VLOOKUP(A4022,[1]FloodArchive!$A$2:$P$6000,11,FALSE)</f>
        <v>0</v>
      </c>
      <c r="H4022" s="23">
        <f>VLOOKUP(A4022,[1]FloodArchive!$A$2:$P$6000,12,FALSE)</f>
        <v>7000</v>
      </c>
      <c r="I4022" s="36">
        <v>450000000</v>
      </c>
      <c r="J4022" s="23" t="str">
        <f>VLOOKUP(A4022,[1]FloodArchive!$A$2:$P$6000,13,FALSE)</f>
        <v>Heavy rain</v>
      </c>
      <c r="K4022" s="26">
        <f>VLOOKUP(A4022,[1]FloodArchive!$A$2:$P$6003,14,FALSE)</f>
        <v>1</v>
      </c>
      <c r="L4022" s="23">
        <f>VLOOKUP(A4022,[1]FloodArchive!$A$2:$P$6000,7,FALSE)</f>
        <v>16418.939999999999</v>
      </c>
      <c r="M4022" s="27">
        <f t="shared" si="195"/>
        <v>4.2153451158156647</v>
      </c>
      <c r="N4022" s="23">
        <f>VLOOKUP(A4022,[1]FloodArchive!$A$2:$P$6000,5,FALSE)</f>
        <v>-58.113599999999998</v>
      </c>
      <c r="O4022" s="23">
        <f>VLOOKUP(A4022,[1]FloodArchive!$A$2:$P$6000,6,FALSE)</f>
        <v>-26.202400000000001</v>
      </c>
      <c r="P4022" s="33" t="s">
        <v>7371</v>
      </c>
    </row>
    <row r="4023" spans="1:16" ht="39.950000000000003" customHeight="1" x14ac:dyDescent="0.2">
      <c r="A4023" s="138">
        <f t="shared" si="194"/>
        <v>193</v>
      </c>
      <c r="B4023" s="21" t="str">
        <f>VLOOKUP(A4023,[1]FloodArchive!$A$2:$N$6000,3,FALSE)</f>
        <v>Bangladesh </v>
      </c>
      <c r="C4023" s="22" t="s">
        <v>7372</v>
      </c>
      <c r="D4023" s="24">
        <f>VLOOKUP(A4023,[1]FloodArchive!$A$2:$P$6000,8,FALSE)</f>
        <v>32321</v>
      </c>
      <c r="E4023" s="24">
        <f>VLOOKUP(A4023,[1]FloodArchive!$A$2:$P$6000,9,FALSE)</f>
        <v>32370</v>
      </c>
      <c r="F4023" s="25">
        <f t="shared" si="196"/>
        <v>50</v>
      </c>
      <c r="G4023" s="23">
        <f>VLOOKUP(A4023,[1]FloodArchive!$A$2:$P$6000,11,FALSE)</f>
        <v>254</v>
      </c>
      <c r="H4023" s="23">
        <f>VLOOKUP(A4023,[1]FloodArchive!$A$2:$P$6000,12,FALSE)</f>
        <v>5250000</v>
      </c>
      <c r="I4023" s="36">
        <v>76000000</v>
      </c>
      <c r="J4023" s="23" t="str">
        <f>VLOOKUP(A4023,[1]FloodArchive!$A$2:$P$6000,13,FALSE)</f>
        <v>Monsoonal rain</v>
      </c>
      <c r="K4023" s="26">
        <f>VLOOKUP(A4023,[1]FloodArchive!$A$2:$P$6003,14,FALSE)</f>
        <v>1</v>
      </c>
      <c r="L4023" s="23">
        <f>VLOOKUP(A4023,[1]FloodArchive!$A$2:$P$6000,7,FALSE)</f>
        <v>98283.8</v>
      </c>
      <c r="M4023" s="27">
        <f t="shared" si="195"/>
        <v>6.691451943832373</v>
      </c>
      <c r="N4023" s="23">
        <f>VLOOKUP(A4023,[1]FloodArchive!$A$2:$P$6000,5,FALSE)</f>
        <v>90.705299999999994</v>
      </c>
      <c r="O4023" s="23">
        <f>VLOOKUP(A4023,[1]FloodArchive!$A$2:$P$6000,6,FALSE)</f>
        <v>24.0121</v>
      </c>
      <c r="P4023" s="33" t="s">
        <v>7373</v>
      </c>
    </row>
    <row r="4024" spans="1:16" ht="39.950000000000003" customHeight="1" x14ac:dyDescent="0.2">
      <c r="A4024" s="138">
        <f t="shared" si="194"/>
        <v>192</v>
      </c>
      <c r="B4024" s="21" t="str">
        <f>VLOOKUP(A4024,[1]FloodArchive!$A$2:$N$6000,3,FALSE)</f>
        <v>China </v>
      </c>
      <c r="C4024" s="22" t="s">
        <v>7374</v>
      </c>
      <c r="D4024" s="24">
        <f>VLOOKUP(A4024,[1]FloodArchive!$A$2:$P$6000,8,FALSE)</f>
        <v>32318</v>
      </c>
      <c r="E4024" s="24">
        <f>VLOOKUP(A4024,[1]FloodArchive!$A$2:$P$6000,9,FALSE)</f>
        <v>32322</v>
      </c>
      <c r="F4024" s="25">
        <f t="shared" si="196"/>
        <v>5</v>
      </c>
      <c r="G4024" s="23">
        <f>VLOOKUP(A4024,[1]FloodArchive!$A$2:$P$6000,11,FALSE)</f>
        <v>65</v>
      </c>
      <c r="H4024" s="23">
        <f>VLOOKUP(A4024,[1]FloodArchive!$A$2:$P$6000,12,FALSE)</f>
        <v>500000</v>
      </c>
      <c r="I4024" s="36"/>
      <c r="J4024" s="23" t="str">
        <f>VLOOKUP(A4024,[1]FloodArchive!$A$2:$P$6000,13,FALSE)</f>
        <v>Torrential rain</v>
      </c>
      <c r="K4024" s="26">
        <f>VLOOKUP(A4024,[1]FloodArchive!$A$2:$P$6003,14,FALSE)</f>
        <v>2</v>
      </c>
      <c r="L4024" s="23">
        <f>VLOOKUP(A4024,[1]FloodArchive!$A$2:$P$6000,7,FALSE)</f>
        <v>33856.49</v>
      </c>
      <c r="M4024" s="27">
        <f t="shared" si="195"/>
        <v>5.5296419315447158</v>
      </c>
      <c r="N4024" s="23">
        <f>VLOOKUP(A4024,[1]FloodArchive!$A$2:$P$6000,5,FALSE)</f>
        <v>104.148</v>
      </c>
      <c r="O4024" s="23">
        <f>VLOOKUP(A4024,[1]FloodArchive!$A$2:$P$6000,6,FALSE)</f>
        <v>29.543399999999998</v>
      </c>
      <c r="P4024" s="33" t="s">
        <v>7375</v>
      </c>
    </row>
    <row r="4025" spans="1:16" ht="39.950000000000003" customHeight="1" x14ac:dyDescent="0.2">
      <c r="A4025" s="138">
        <f t="shared" si="194"/>
        <v>191</v>
      </c>
      <c r="B4025" s="21" t="str">
        <f>VLOOKUP(A4025,[1]FloodArchive!$A$2:$N$6000,3,FALSE)</f>
        <v>Ukraine </v>
      </c>
      <c r="C4025" s="22" t="s">
        <v>7376</v>
      </c>
      <c r="D4025" s="24">
        <f>VLOOKUP(A4025,[1]FloodArchive!$A$2:$P$6000,8,FALSE)</f>
        <v>32314</v>
      </c>
      <c r="E4025" s="24">
        <f>VLOOKUP(A4025,[1]FloodArchive!$A$2:$P$6000,9,FALSE)</f>
        <v>32325</v>
      </c>
      <c r="F4025" s="25">
        <f t="shared" si="196"/>
        <v>12</v>
      </c>
      <c r="G4025" s="23">
        <f>VLOOKUP(A4025,[1]FloodArchive!$A$2:$P$6000,11,FALSE)</f>
        <v>0</v>
      </c>
      <c r="H4025" s="23">
        <f>VLOOKUP(A4025,[1]FloodArchive!$A$2:$P$6000,12,FALSE)</f>
        <v>0</v>
      </c>
      <c r="I4025" s="36"/>
      <c r="J4025" s="23" t="str">
        <f>VLOOKUP(A4025,[1]FloodArchive!$A$2:$P$6000,13,FALSE)</f>
        <v>Heavy rain</v>
      </c>
      <c r="K4025" s="26">
        <f>VLOOKUP(A4025,[1]FloodArchive!$A$2:$P$6003,14,FALSE)</f>
        <v>1</v>
      </c>
      <c r="L4025" s="23">
        <f>VLOOKUP(A4025,[1]FloodArchive!$A$2:$P$6000,7,FALSE)</f>
        <v>14288.09</v>
      </c>
      <c r="M4025" s="27">
        <f t="shared" si="195"/>
        <v>5.2341554232010177</v>
      </c>
      <c r="N4025" s="23">
        <f>VLOOKUP(A4025,[1]FloodArchive!$A$2:$P$6000,5,FALSE)</f>
        <v>24.713200000000001</v>
      </c>
      <c r="O4025" s="23">
        <f>VLOOKUP(A4025,[1]FloodArchive!$A$2:$P$6000,6,FALSE)</f>
        <v>51.476799999999997</v>
      </c>
      <c r="P4025" s="33" t="s">
        <v>7377</v>
      </c>
    </row>
    <row r="4026" spans="1:16" ht="39.950000000000003" customHeight="1" x14ac:dyDescent="0.2">
      <c r="A4026" s="138">
        <f t="shared" si="194"/>
        <v>190</v>
      </c>
      <c r="B4026" s="21" t="str">
        <f>VLOOKUP(A4026,[1]FloodArchive!$A$2:$N$6000,3,FALSE)</f>
        <v>India </v>
      </c>
      <c r="C4026" s="22" t="s">
        <v>7378</v>
      </c>
      <c r="D4026" s="24">
        <f>VLOOKUP(A4026,[1]FloodArchive!$A$2:$P$6000,8,FALSE)</f>
        <v>32315</v>
      </c>
      <c r="E4026" s="24">
        <f>VLOOKUP(A4026,[1]FloodArchive!$A$2:$P$6000,9,FALSE)</f>
        <v>32338</v>
      </c>
      <c r="F4026" s="25">
        <f t="shared" si="196"/>
        <v>24</v>
      </c>
      <c r="G4026" s="23">
        <f>VLOOKUP(A4026,[1]FloodArchive!$A$2:$P$6000,11,FALSE)</f>
        <v>34</v>
      </c>
      <c r="H4026" s="23">
        <f>VLOOKUP(A4026,[1]FloodArchive!$A$2:$P$6000,12,FALSE)</f>
        <v>2000000</v>
      </c>
      <c r="I4026" s="36">
        <v>10800000</v>
      </c>
      <c r="J4026" s="23" t="str">
        <f>VLOOKUP(A4026,[1]FloodArchive!$A$2:$P$6000,13,FALSE)</f>
        <v>Heavy rain</v>
      </c>
      <c r="K4026" s="26">
        <f>VLOOKUP(A4026,[1]FloodArchive!$A$2:$P$6003,14,FALSE)</f>
        <v>1</v>
      </c>
      <c r="L4026" s="23">
        <f>VLOOKUP(A4026,[1]FloodArchive!$A$2:$P$6000,7,FALSE)</f>
        <v>70501.83</v>
      </c>
      <c r="M4026" s="27">
        <f t="shared" si="195"/>
        <v>6.2284116317326088</v>
      </c>
      <c r="N4026" s="23">
        <f>VLOOKUP(A4026,[1]FloodArchive!$A$2:$P$6000,5,FALSE)</f>
        <v>92.926000000000002</v>
      </c>
      <c r="O4026" s="23">
        <f>VLOOKUP(A4026,[1]FloodArchive!$A$2:$P$6000,6,FALSE)</f>
        <v>26.988</v>
      </c>
      <c r="P4026" s="33" t="s">
        <v>7379</v>
      </c>
    </row>
    <row r="4027" spans="1:16" ht="39.950000000000003" customHeight="1" x14ac:dyDescent="0.2">
      <c r="A4027" s="138">
        <f t="shared" si="194"/>
        <v>189</v>
      </c>
      <c r="B4027" s="21" t="str">
        <f>VLOOKUP(A4027,[1]FloodArchive!$A$2:$N$6000,3,FALSE)</f>
        <v>China </v>
      </c>
      <c r="C4027" s="22" t="s">
        <v>7380</v>
      </c>
      <c r="D4027" s="24">
        <f>VLOOKUP(A4027,[1]FloodArchive!$A$2:$P$6000,8,FALSE)</f>
        <v>32305</v>
      </c>
      <c r="E4027" s="24">
        <f>VLOOKUP(A4027,[1]FloodArchive!$A$2:$P$6000,9,FALSE)</f>
        <v>32319</v>
      </c>
      <c r="F4027" s="25">
        <f t="shared" si="196"/>
        <v>15</v>
      </c>
      <c r="G4027" s="23">
        <f>VLOOKUP(A4027,[1]FloodArchive!$A$2:$P$6000,11,FALSE)</f>
        <v>70</v>
      </c>
      <c r="H4027" s="23">
        <f>VLOOKUP(A4027,[1]FloodArchive!$A$2:$P$6000,12,FALSE)</f>
        <v>50000</v>
      </c>
      <c r="I4027" s="36"/>
      <c r="J4027" s="23" t="str">
        <f>VLOOKUP(A4027,[1]FloodArchive!$A$2:$P$6000,13,FALSE)</f>
        <v>Torrential rain</v>
      </c>
      <c r="K4027" s="26">
        <f>VLOOKUP(A4027,[1]FloodArchive!$A$2:$P$6003,14,FALSE)</f>
        <v>1</v>
      </c>
      <c r="L4027" s="23">
        <f>VLOOKUP(A4027,[1]FloodArchive!$A$2:$P$6000,7,FALSE)</f>
        <v>26303.59</v>
      </c>
      <c r="M4027" s="27">
        <f t="shared" si="195"/>
        <v>5.5961062855221879</v>
      </c>
      <c r="N4027" s="23">
        <f>VLOOKUP(A4027,[1]FloodArchive!$A$2:$P$6000,5,FALSE)</f>
        <v>117.97799999999999</v>
      </c>
      <c r="O4027" s="23">
        <f>VLOOKUP(A4027,[1]FloodArchive!$A$2:$P$6000,6,FALSE)</f>
        <v>28.237100000000002</v>
      </c>
      <c r="P4027" s="33" t="s">
        <v>7381</v>
      </c>
    </row>
    <row r="4028" spans="1:16" ht="39.950000000000003" customHeight="1" x14ac:dyDescent="0.2">
      <c r="A4028" s="138">
        <f t="shared" si="194"/>
        <v>188</v>
      </c>
      <c r="B4028" s="21" t="str">
        <f>VLOOKUP(A4028,[1]FloodArchive!$A$2:$N$6000,3,FALSE)</f>
        <v>Bangladesh </v>
      </c>
      <c r="C4028" s="22" t="s">
        <v>7382</v>
      </c>
      <c r="D4028" s="24">
        <f>VLOOKUP(A4028,[1]FloodArchive!$A$2:$P$6000,8,FALSE)</f>
        <v>32308</v>
      </c>
      <c r="E4028" s="24">
        <f>VLOOKUP(A4028,[1]FloodArchive!$A$2:$P$6000,9,FALSE)</f>
        <v>32314</v>
      </c>
      <c r="F4028" s="25">
        <f t="shared" si="196"/>
        <v>7</v>
      </c>
      <c r="G4028" s="23">
        <f>VLOOKUP(A4028,[1]FloodArchive!$A$2:$P$6000,11,FALSE)</f>
        <v>8</v>
      </c>
      <c r="H4028" s="23">
        <f>VLOOKUP(A4028,[1]FloodArchive!$A$2:$P$6000,12,FALSE)</f>
        <v>15000</v>
      </c>
      <c r="I4028" s="36"/>
      <c r="J4028" s="23" t="str">
        <f>VLOOKUP(A4028,[1]FloodArchive!$A$2:$P$6000,13,FALSE)</f>
        <v>Heavy rain</v>
      </c>
      <c r="K4028" s="26">
        <f>VLOOKUP(A4028,[1]FloodArchive!$A$2:$P$6003,14,FALSE)</f>
        <v>1</v>
      </c>
      <c r="L4028" s="23">
        <f>VLOOKUP(A4028,[1]FloodArchive!$A$2:$P$6000,7,FALSE)</f>
        <v>66355.789999999994</v>
      </c>
      <c r="M4028" s="27">
        <f t="shared" si="195"/>
        <v>5.6669768640548082</v>
      </c>
      <c r="N4028" s="23">
        <f>VLOOKUP(A4028,[1]FloodArchive!$A$2:$P$6000,5,FALSE)</f>
        <v>89.269400000000005</v>
      </c>
      <c r="O4028" s="23">
        <f>VLOOKUP(A4028,[1]FloodArchive!$A$2:$P$6000,6,FALSE)</f>
        <v>22.934799999999999</v>
      </c>
      <c r="P4028" s="33" t="s">
        <v>7383</v>
      </c>
    </row>
    <row r="4029" spans="1:16" ht="39.950000000000003" customHeight="1" x14ac:dyDescent="0.2">
      <c r="A4029" s="138">
        <f t="shared" si="194"/>
        <v>187</v>
      </c>
      <c r="B4029" s="21" t="str">
        <f>VLOOKUP(A4029,[1]FloodArchive!$A$2:$N$6000,3,FALSE)</f>
        <v>Turkey</v>
      </c>
      <c r="C4029" s="22" t="s">
        <v>7384</v>
      </c>
      <c r="D4029" s="24">
        <f>VLOOKUP(A4029,[1]FloodArchive!$A$2:$P$6000,8,FALSE)</f>
        <v>32306</v>
      </c>
      <c r="E4029" s="24">
        <f>VLOOKUP(A4029,[1]FloodArchive!$A$2:$P$6000,9,FALSE)</f>
        <v>32306</v>
      </c>
      <c r="F4029" s="25">
        <f t="shared" si="196"/>
        <v>1</v>
      </c>
      <c r="G4029" s="23">
        <f>VLOOKUP(A4029,[1]FloodArchive!$A$2:$P$6000,11,FALSE)</f>
        <v>16</v>
      </c>
      <c r="H4029" s="23">
        <f>VLOOKUP(A4029,[1]FloodArchive!$A$2:$P$6000,12,FALSE)</f>
        <v>400</v>
      </c>
      <c r="I4029" s="36"/>
      <c r="J4029" s="23" t="str">
        <f>VLOOKUP(A4029,[1]FloodArchive!$A$2:$P$6000,13,FALSE)</f>
        <v>Torrential rain</v>
      </c>
      <c r="K4029" s="26">
        <f>VLOOKUP(A4029,[1]FloodArchive!$A$2:$P$6003,14,FALSE)</f>
        <v>1</v>
      </c>
      <c r="L4029" s="23">
        <f>VLOOKUP(A4029,[1]FloodArchive!$A$2:$P$6000,7,FALSE)</f>
        <v>229.14</v>
      </c>
      <c r="M4029" s="27">
        <f t="shared" si="195"/>
        <v>2.3601009087569613</v>
      </c>
      <c r="N4029" s="23">
        <f>VLOOKUP(A4029,[1]FloodArchive!$A$2:$P$6000,5,FALSE)</f>
        <v>32.951500000000003</v>
      </c>
      <c r="O4029" s="23">
        <f>VLOOKUP(A4029,[1]FloodArchive!$A$2:$P$6000,6,FALSE)</f>
        <v>40.006100000000004</v>
      </c>
      <c r="P4029" s="33" t="s">
        <v>7385</v>
      </c>
    </row>
    <row r="4030" spans="1:16" ht="39.950000000000003" customHeight="1" x14ac:dyDescent="0.2">
      <c r="A4030" s="138">
        <f t="shared" si="194"/>
        <v>186</v>
      </c>
      <c r="B4030" s="21" t="str">
        <f>VLOOKUP(A4030,[1]FloodArchive!$A$2:$N$6000,3,FALSE)</f>
        <v>China  </v>
      </c>
      <c r="C4030" s="22" t="s">
        <v>7386</v>
      </c>
      <c r="D4030" s="24">
        <f>VLOOKUP(A4030,[1]FloodArchive!$A$2:$P$6000,8,FALSE)</f>
        <v>32304</v>
      </c>
      <c r="E4030" s="24">
        <f>VLOOKUP(A4030,[1]FloodArchive!$A$2:$P$6000,9,FALSE)</f>
        <v>32305</v>
      </c>
      <c r="F4030" s="25">
        <f t="shared" si="196"/>
        <v>2</v>
      </c>
      <c r="G4030" s="23">
        <f>VLOOKUP(A4030,[1]FloodArchive!$A$2:$P$6000,11,FALSE)</f>
        <v>11</v>
      </c>
      <c r="H4030" s="23">
        <f>VLOOKUP(A4030,[1]FloodArchive!$A$2:$P$6000,12,FALSE)</f>
        <v>500</v>
      </c>
      <c r="I4030" s="36">
        <v>260000000</v>
      </c>
      <c r="J4030" s="23" t="str">
        <f>VLOOKUP(A4030,[1]FloodArchive!$A$2:$P$6000,13,FALSE)</f>
        <v>Heavy rain</v>
      </c>
      <c r="K4030" s="26">
        <f>VLOOKUP(A4030,[1]FloodArchive!$A$2:$P$6003,14,FALSE)</f>
        <v>1</v>
      </c>
      <c r="L4030" s="23">
        <f>VLOOKUP(A4030,[1]FloodArchive!$A$2:$P$6000,7,FALSE)</f>
        <v>9275.31</v>
      </c>
      <c r="M4030" s="27">
        <f t="shared" si="195"/>
        <v>4.2683584292113919</v>
      </c>
      <c r="N4030" s="23">
        <f>VLOOKUP(A4030,[1]FloodArchive!$A$2:$P$6000,5,FALSE)</f>
        <v>108.938</v>
      </c>
      <c r="O4030" s="23">
        <f>VLOOKUP(A4030,[1]FloodArchive!$A$2:$P$6000,6,FALSE)</f>
        <v>28.712499999999999</v>
      </c>
      <c r="P4030" s="33" t="s">
        <v>7387</v>
      </c>
    </row>
    <row r="4031" spans="1:16" ht="39.950000000000003" customHeight="1" x14ac:dyDescent="0.2">
      <c r="A4031" s="138">
        <f t="shared" si="194"/>
        <v>185</v>
      </c>
      <c r="B4031" s="21" t="str">
        <f>VLOOKUP(A4031,[1]FloodArchive!$A$2:$N$6000,3,FALSE)</f>
        <v>Afghanistan </v>
      </c>
      <c r="C4031" s="22" t="s">
        <v>7388</v>
      </c>
      <c r="D4031" s="24">
        <f>VLOOKUP(A4031,[1]FloodArchive!$A$2:$P$6000,8,FALSE)</f>
        <v>32307</v>
      </c>
      <c r="E4031" s="24">
        <f>VLOOKUP(A4031,[1]FloodArchive!$A$2:$P$6000,9,FALSE)</f>
        <v>32322</v>
      </c>
      <c r="F4031" s="25">
        <f t="shared" si="196"/>
        <v>16</v>
      </c>
      <c r="G4031" s="23">
        <f>VLOOKUP(A4031,[1]FloodArchive!$A$2:$P$6000,11,FALSE)</f>
        <v>0</v>
      </c>
      <c r="H4031" s="23">
        <f>VLOOKUP(A4031,[1]FloodArchive!$A$2:$P$6000,12,FALSE)</f>
        <v>3000</v>
      </c>
      <c r="I4031" s="36"/>
      <c r="J4031" s="23" t="str">
        <f>VLOOKUP(A4031,[1]FloodArchive!$A$2:$P$6000,13,FALSE)</f>
        <v>Heavy Rain</v>
      </c>
      <c r="K4031" s="26">
        <f>VLOOKUP(A4031,[1]FloodArchive!$A$2:$P$6003,14,FALSE)</f>
        <v>1</v>
      </c>
      <c r="L4031" s="23">
        <f>VLOOKUP(A4031,[1]FloodArchive!$A$2:$P$6000,7,FALSE)</f>
        <v>122607.82</v>
      </c>
      <c r="M4031" s="27">
        <f t="shared" si="195"/>
        <v>6.2926381532831899</v>
      </c>
      <c r="N4031" s="23">
        <f>VLOOKUP(A4031,[1]FloodArchive!$A$2:$P$6000,5,FALSE)</f>
        <v>69.4328</v>
      </c>
      <c r="O4031" s="23">
        <f>VLOOKUP(A4031,[1]FloodArchive!$A$2:$P$6000,6,FALSE)</f>
        <v>36.328800000000001</v>
      </c>
      <c r="P4031" s="33" t="s">
        <v>7389</v>
      </c>
    </row>
    <row r="4032" spans="1:16" ht="39.950000000000003" customHeight="1" x14ac:dyDescent="0.2">
      <c r="A4032" s="138">
        <f t="shared" si="194"/>
        <v>184</v>
      </c>
      <c r="B4032" s="21" t="str">
        <f>VLOOKUP(A4032,[1]FloodArchive!$A$2:$N$6000,3,FALSE)</f>
        <v>Philippines</v>
      </c>
      <c r="C4032" s="22" t="s">
        <v>7390</v>
      </c>
      <c r="D4032" s="24">
        <f>VLOOKUP(A4032,[1]FloodArchive!$A$2:$P$6000,8,FALSE)</f>
        <v>32295</v>
      </c>
      <c r="E4032" s="24">
        <f>VLOOKUP(A4032,[1]FloodArchive!$A$2:$P$6000,9,FALSE)</f>
        <v>32300</v>
      </c>
      <c r="F4032" s="25">
        <f t="shared" si="196"/>
        <v>6</v>
      </c>
      <c r="G4032" s="23">
        <f>VLOOKUP(A4032,[1]FloodArchive!$A$2:$P$6000,11,FALSE)</f>
        <v>35</v>
      </c>
      <c r="H4032" s="23">
        <f>VLOOKUP(A4032,[1]FloodArchive!$A$2:$P$6000,12,FALSE)</f>
        <v>5000</v>
      </c>
      <c r="I4032" s="36"/>
      <c r="J4032" s="23" t="str">
        <f>VLOOKUP(A4032,[1]FloodArchive!$A$2:$P$6000,13,FALSE)</f>
        <v>Tropical cyclone</v>
      </c>
      <c r="K4032" s="26">
        <f>VLOOKUP(A4032,[1]FloodArchive!$A$2:$P$6003,14,FALSE)</f>
        <v>1</v>
      </c>
      <c r="L4032" s="23">
        <f>VLOOKUP(A4032,[1]FloodArchive!$A$2:$P$6000,7,FALSE)</f>
        <v>3302.96</v>
      </c>
      <c r="M4032" s="27">
        <f t="shared" si="195"/>
        <v>4.2970545646489411</v>
      </c>
      <c r="N4032" s="23">
        <f>VLOOKUP(A4032,[1]FloodArchive!$A$2:$P$6000,5,FALSE)</f>
        <v>121.197</v>
      </c>
      <c r="O4032" s="23">
        <f>VLOOKUP(A4032,[1]FloodArchive!$A$2:$P$6000,6,FALSE)</f>
        <v>14.658099999999999</v>
      </c>
      <c r="P4032" s="33" t="s">
        <v>7391</v>
      </c>
    </row>
    <row r="4033" spans="1:16" ht="39.950000000000003" customHeight="1" x14ac:dyDescent="0.2">
      <c r="A4033" s="138">
        <f t="shared" si="194"/>
        <v>183</v>
      </c>
      <c r="B4033" s="21" t="str">
        <f>VLOOKUP(A4033,[1]FloodArchive!$A$2:$N$6000,3,FALSE)</f>
        <v>Sri Lanka </v>
      </c>
      <c r="C4033" s="22" t="s">
        <v>7392</v>
      </c>
      <c r="D4033" s="24">
        <f>VLOOKUP(A4033,[1]FloodArchive!$A$2:$P$6000,8,FALSE)</f>
        <v>32295</v>
      </c>
      <c r="E4033" s="24">
        <f>VLOOKUP(A4033,[1]FloodArchive!$A$2:$P$6000,9,FALSE)</f>
        <v>32303</v>
      </c>
      <c r="F4033" s="25">
        <f t="shared" si="196"/>
        <v>9</v>
      </c>
      <c r="G4033" s="23">
        <f>VLOOKUP(A4033,[1]FloodArchive!$A$2:$P$6000,11,FALSE)</f>
        <v>3</v>
      </c>
      <c r="H4033" s="23">
        <f>VLOOKUP(A4033,[1]FloodArchive!$A$2:$P$6000,12,FALSE)</f>
        <v>110000</v>
      </c>
      <c r="I4033" s="36"/>
      <c r="J4033" s="23" t="str">
        <f>VLOOKUP(A4033,[1]FloodArchive!$A$2:$P$6000,13,FALSE)</f>
        <v>Heavy rain</v>
      </c>
      <c r="K4033" s="26">
        <f>VLOOKUP(A4033,[1]FloodArchive!$A$2:$P$6003,14,FALSE)</f>
        <v>1</v>
      </c>
      <c r="L4033" s="23">
        <f>VLOOKUP(A4033,[1]FloodArchive!$A$2:$P$6000,7,FALSE)</f>
        <v>7183.6</v>
      </c>
      <c r="M4033" s="27">
        <f t="shared" si="195"/>
        <v>4.810584651218119</v>
      </c>
      <c r="N4033" s="23">
        <f>VLOOKUP(A4033,[1]FloodArchive!$A$2:$P$6000,5,FALSE)</f>
        <v>80.418800000000005</v>
      </c>
      <c r="O4033" s="23">
        <f>VLOOKUP(A4033,[1]FloodArchive!$A$2:$P$6000,6,FALSE)</f>
        <v>6.5639000000000003</v>
      </c>
      <c r="P4033" s="33" t="s">
        <v>7393</v>
      </c>
    </row>
    <row r="4034" spans="1:16" ht="39.950000000000003" customHeight="1" x14ac:dyDescent="0.2">
      <c r="A4034" s="138">
        <f t="shared" si="194"/>
        <v>182</v>
      </c>
      <c r="B4034" s="21" t="str">
        <f>VLOOKUP(A4034,[1]FloodArchive!$A$2:$N$6000,3,FALSE)</f>
        <v>Cuba </v>
      </c>
      <c r="C4034" s="22" t="s">
        <v>7394</v>
      </c>
      <c r="D4034" s="24">
        <f>VLOOKUP(A4034,[1]FloodArchive!$A$2:$P$6000,8,FALSE)</f>
        <v>32293</v>
      </c>
      <c r="E4034" s="24">
        <f>VLOOKUP(A4034,[1]FloodArchive!$A$2:$P$6000,9,FALSE)</f>
        <v>32300</v>
      </c>
      <c r="F4034" s="25">
        <f t="shared" si="196"/>
        <v>8</v>
      </c>
      <c r="G4034" s="23">
        <f>VLOOKUP(A4034,[1]FloodArchive!$A$2:$P$6000,11,FALSE)</f>
        <v>24</v>
      </c>
      <c r="H4034" s="23">
        <f>VLOOKUP(A4034,[1]FloodArchive!$A$2:$P$6000,12,FALSE)</f>
        <v>65000</v>
      </c>
      <c r="I4034" s="36"/>
      <c r="J4034" s="23" t="str">
        <f>VLOOKUP(A4034,[1]FloodArchive!$A$2:$P$6000,13,FALSE)</f>
        <v>Heavy rain</v>
      </c>
      <c r="K4034" s="26">
        <f>VLOOKUP(A4034,[1]FloodArchive!$A$2:$P$6003,14,FALSE)</f>
        <v>1</v>
      </c>
      <c r="L4034" s="23">
        <f>VLOOKUP(A4034,[1]FloodArchive!$A$2:$P$6000,7,FALSE)</f>
        <v>34415.839999999997</v>
      </c>
      <c r="M4034" s="27">
        <f t="shared" si="195"/>
        <v>5.4398483609953896</v>
      </c>
      <c r="N4034" s="23">
        <f>VLOOKUP(A4034,[1]FloodArchive!$A$2:$P$6000,5,FALSE)</f>
        <v>-79.149600000000007</v>
      </c>
      <c r="O4034" s="23">
        <f>VLOOKUP(A4034,[1]FloodArchive!$A$2:$P$6000,6,FALSE)</f>
        <v>21.627199999999998</v>
      </c>
      <c r="P4034" s="33" t="s">
        <v>7395</v>
      </c>
    </row>
    <row r="4035" spans="1:16" ht="39.950000000000003" customHeight="1" x14ac:dyDescent="0.2">
      <c r="A4035" s="138">
        <f t="shared" si="194"/>
        <v>181</v>
      </c>
      <c r="B4035" s="21" t="str">
        <f>VLOOKUP(A4035,[1]FloodArchive!$A$2:$N$6000,3,FALSE)</f>
        <v>China </v>
      </c>
      <c r="C4035" s="22" t="s">
        <v>7396</v>
      </c>
      <c r="D4035" s="24">
        <f>VLOOKUP(A4035,[1]FloodArchive!$A$2:$P$6000,8,FALSE)</f>
        <v>32287</v>
      </c>
      <c r="E4035" s="24">
        <f>VLOOKUP(A4035,[1]FloodArchive!$A$2:$P$6000,9,FALSE)</f>
        <v>32289</v>
      </c>
      <c r="F4035" s="25">
        <f t="shared" si="196"/>
        <v>3</v>
      </c>
      <c r="G4035" s="23">
        <f>VLOOKUP(A4035,[1]FloodArchive!$A$2:$P$6000,11,FALSE)</f>
        <v>5</v>
      </c>
      <c r="H4035" s="23">
        <f>VLOOKUP(A4035,[1]FloodArchive!$A$2:$P$6000,12,FALSE)</f>
        <v>8000</v>
      </c>
      <c r="I4035" s="36"/>
      <c r="J4035" s="23" t="str">
        <f>VLOOKUP(A4035,[1]FloodArchive!$A$2:$P$6000,13,FALSE)</f>
        <v>Heavy rain</v>
      </c>
      <c r="K4035" s="26">
        <f>VLOOKUP(A4035,[1]FloodArchive!$A$2:$P$6003,14,FALSE)</f>
        <v>1</v>
      </c>
      <c r="L4035" s="23">
        <f>VLOOKUP(A4035,[1]FloodArchive!$A$2:$P$6000,7,FALSE)</f>
        <v>6755.29</v>
      </c>
      <c r="M4035" s="27">
        <f t="shared" si="195"/>
        <v>4.306765252444305</v>
      </c>
      <c r="N4035" s="23">
        <f>VLOOKUP(A4035,[1]FloodArchive!$A$2:$P$6000,5,FALSE)</f>
        <v>113.629</v>
      </c>
      <c r="O4035" s="23">
        <f>VLOOKUP(A4035,[1]FloodArchive!$A$2:$P$6000,6,FALSE)</f>
        <v>25.084499999999998</v>
      </c>
      <c r="P4035" s="33" t="s">
        <v>7397</v>
      </c>
    </row>
    <row r="4036" spans="1:16" ht="39.950000000000003" customHeight="1" x14ac:dyDescent="0.2">
      <c r="A4036" s="138">
        <f t="shared" si="194"/>
        <v>180</v>
      </c>
      <c r="B4036" s="21" t="str">
        <f>VLOOKUP(A4036,[1]FloodArchive!$A$2:$N$6000,3,FALSE)</f>
        <v xml:space="preserve"> India</v>
      </c>
      <c r="C4036" s="22" t="s">
        <v>7398</v>
      </c>
      <c r="D4036" s="24">
        <f>VLOOKUP(A4036,[1]FloodArchive!$A$2:$P$6000,8,FALSE)</f>
        <v>32286</v>
      </c>
      <c r="E4036" s="24">
        <f>VLOOKUP(A4036,[1]FloodArchive!$A$2:$P$6000,9,FALSE)</f>
        <v>32305</v>
      </c>
      <c r="F4036" s="25">
        <f t="shared" si="196"/>
        <v>20</v>
      </c>
      <c r="G4036" s="23">
        <f>VLOOKUP(A4036,[1]FloodArchive!$A$2:$P$6000,11,FALSE)</f>
        <v>76</v>
      </c>
      <c r="H4036" s="23">
        <f>VLOOKUP(A4036,[1]FloodArchive!$A$2:$P$6000,12,FALSE)</f>
        <v>43000</v>
      </c>
      <c r="I4036" s="36">
        <v>72000000</v>
      </c>
      <c r="J4036" s="23" t="str">
        <f>VLOOKUP(A4036,[1]FloodArchive!$A$2:$P$6000,13,FALSE)</f>
        <v>Monsoonal rain</v>
      </c>
      <c r="K4036" s="26">
        <f>VLOOKUP(A4036,[1]FloodArchive!$A$2:$P$6003,14,FALSE)</f>
        <v>1</v>
      </c>
      <c r="L4036" s="23">
        <f>VLOOKUP(A4036,[1]FloodArchive!$A$2:$P$6000,7,FALSE)</f>
        <v>42285.99</v>
      </c>
      <c r="M4036" s="27">
        <f t="shared" si="195"/>
        <v>5.9272264984168297</v>
      </c>
      <c r="N4036" s="23">
        <f>VLOOKUP(A4036,[1]FloodArchive!$A$2:$P$6000,5,FALSE)</f>
        <v>92.062200000000004</v>
      </c>
      <c r="O4036" s="23">
        <f>VLOOKUP(A4036,[1]FloodArchive!$A$2:$P$6000,6,FALSE)</f>
        <v>26.481300000000001</v>
      </c>
      <c r="P4036" s="33" t="s">
        <v>7399</v>
      </c>
    </row>
    <row r="4037" spans="1:16" ht="39.950000000000003" customHeight="1" x14ac:dyDescent="0.2">
      <c r="A4037" s="138">
        <f t="shared" si="194"/>
        <v>179</v>
      </c>
      <c r="B4037" s="21" t="str">
        <f>VLOOKUP(A4037,[1]FloodArchive!$A$2:$N$6000,3,FALSE)</f>
        <v>China </v>
      </c>
      <c r="C4037" s="22" t="s">
        <v>7400</v>
      </c>
      <c r="D4037" s="24">
        <f>VLOOKUP(A4037,[1]FloodArchive!$A$2:$P$6000,8,FALSE)</f>
        <v>32282</v>
      </c>
      <c r="E4037" s="24">
        <f>VLOOKUP(A4037,[1]FloodArchive!$A$2:$P$6000,9,FALSE)</f>
        <v>32291</v>
      </c>
      <c r="F4037" s="25">
        <f t="shared" si="196"/>
        <v>10</v>
      </c>
      <c r="G4037" s="23">
        <f>VLOOKUP(A4037,[1]FloodArchive!$A$2:$P$6000,11,FALSE)</f>
        <v>125</v>
      </c>
      <c r="H4037" s="23">
        <f>VLOOKUP(A4037,[1]FloodArchive!$A$2:$P$6000,12,FALSE)</f>
        <v>2800000</v>
      </c>
      <c r="I4037" s="36">
        <v>13000000</v>
      </c>
      <c r="J4037" s="23" t="str">
        <f>VLOOKUP(A4037,[1]FloodArchive!$A$2:$P$6000,13,FALSE)</f>
        <v>Heavy rain</v>
      </c>
      <c r="K4037" s="26">
        <f>VLOOKUP(A4037,[1]FloodArchive!$A$2:$P$6003,14,FALSE)</f>
        <v>1</v>
      </c>
      <c r="L4037" s="23">
        <f>VLOOKUP(A4037,[1]FloodArchive!$A$2:$P$6000,7,FALSE)</f>
        <v>40595.03</v>
      </c>
      <c r="M4037" s="27">
        <f t="shared" si="195"/>
        <v>5.6084728666880936</v>
      </c>
      <c r="N4037" s="23">
        <f>VLOOKUP(A4037,[1]FloodArchive!$A$2:$P$6000,5,FALSE)</f>
        <v>118.907</v>
      </c>
      <c r="O4037" s="23">
        <f>VLOOKUP(A4037,[1]FloodArchive!$A$2:$P$6000,6,FALSE)</f>
        <v>26.990100000000002</v>
      </c>
      <c r="P4037" s="33" t="s">
        <v>7401</v>
      </c>
    </row>
    <row r="4038" spans="1:16" ht="39.950000000000003" customHeight="1" x14ac:dyDescent="0.2">
      <c r="A4038" s="138">
        <f t="shared" si="194"/>
        <v>178</v>
      </c>
      <c r="B4038" s="21" t="str">
        <f>VLOOKUP(A4038,[1]FloodArchive!$A$2:$N$6000,3,FALSE)</f>
        <v>Rwanda</v>
      </c>
      <c r="C4038" s="22" t="s">
        <v>7402</v>
      </c>
      <c r="D4038" s="24">
        <f>VLOOKUP(A4038,[1]FloodArchive!$A$2:$P$6000,8,FALSE)</f>
        <v>32269</v>
      </c>
      <c r="E4038" s="24">
        <f>VLOOKUP(A4038,[1]FloodArchive!$A$2:$P$6000,9,FALSE)</f>
        <v>32278</v>
      </c>
      <c r="F4038" s="25">
        <f t="shared" si="196"/>
        <v>10</v>
      </c>
      <c r="G4038" s="23">
        <f>VLOOKUP(A4038,[1]FloodArchive!$A$2:$P$6000,11,FALSE)</f>
        <v>52</v>
      </c>
      <c r="H4038" s="23">
        <f>VLOOKUP(A4038,[1]FloodArchive!$A$2:$P$6000,12,FALSE)</f>
        <v>23628</v>
      </c>
      <c r="I4038" s="36"/>
      <c r="J4038" s="23" t="str">
        <f>VLOOKUP(A4038,[1]FloodArchive!$A$2:$P$6000,13,FALSE)</f>
        <v>Torrential rain</v>
      </c>
      <c r="K4038" s="26">
        <f>VLOOKUP(A4038,[1]FloodArchive!$A$2:$P$6003,14,FALSE)</f>
        <v>1</v>
      </c>
      <c r="L4038" s="23">
        <f>VLOOKUP(A4038,[1]FloodArchive!$A$2:$P$6000,7,FALSE)</f>
        <v>40351.4</v>
      </c>
      <c r="M4038" s="27">
        <f t="shared" si="195"/>
        <v>5.6058586072545449</v>
      </c>
      <c r="N4038" s="23">
        <f>VLOOKUP(A4038,[1]FloodArchive!$A$2:$P$6000,5,FALSE)</f>
        <v>30.412500000000001</v>
      </c>
      <c r="O4038" s="23">
        <f>VLOOKUP(A4038,[1]FloodArchive!$A$2:$P$6000,6,FALSE)</f>
        <v>-0.829098</v>
      </c>
      <c r="P4038" s="33" t="s">
        <v>7403</v>
      </c>
    </row>
    <row r="4039" spans="1:16" ht="39.950000000000003" customHeight="1" x14ac:dyDescent="0.2">
      <c r="A4039" s="138">
        <f t="shared" si="194"/>
        <v>177</v>
      </c>
      <c r="B4039" s="21" t="str">
        <f>VLOOKUP(A4039,[1]FloodArchive!$A$2:$N$6000,3,FALSE)</f>
        <v>Japan </v>
      </c>
      <c r="C4039" s="22" t="s">
        <v>7404</v>
      </c>
      <c r="D4039" s="24">
        <f>VLOOKUP(A4039,[1]FloodArchive!$A$2:$P$6000,8,FALSE)</f>
        <v>32266</v>
      </c>
      <c r="E4039" s="24">
        <f>VLOOKUP(A4039,[1]FloodArchive!$A$2:$P$6000,9,FALSE)</f>
        <v>32267</v>
      </c>
      <c r="F4039" s="25">
        <f t="shared" si="196"/>
        <v>2</v>
      </c>
      <c r="G4039" s="23">
        <f>VLOOKUP(A4039,[1]FloodArchive!$A$2:$P$6000,11,FALSE)</f>
        <v>3</v>
      </c>
      <c r="H4039" s="23">
        <f>VLOOKUP(A4039,[1]FloodArchive!$A$2:$P$6000,12,FALSE)</f>
        <v>10000</v>
      </c>
      <c r="I4039" s="36"/>
      <c r="J4039" s="23" t="str">
        <f>VLOOKUP(A4039,[1]FloodArchive!$A$2:$P$6000,13,FALSE)</f>
        <v>Heavy rain</v>
      </c>
      <c r="K4039" s="26">
        <f>VLOOKUP(A4039,[1]FloodArchive!$A$2:$P$6003,14,FALSE)</f>
        <v>1</v>
      </c>
      <c r="L4039" s="23">
        <f>VLOOKUP(A4039,[1]FloodArchive!$A$2:$P$6000,7,FALSE)</f>
        <v>8184.5</v>
      </c>
      <c r="M4039" s="27">
        <f t="shared" si="195"/>
        <v>4.2140221487004332</v>
      </c>
      <c r="N4039" s="23">
        <f>VLOOKUP(A4039,[1]FloodArchive!$A$2:$P$6000,5,FALSE)</f>
        <v>130.88</v>
      </c>
      <c r="O4039" s="23">
        <f>VLOOKUP(A4039,[1]FloodArchive!$A$2:$P$6000,6,FALSE)</f>
        <v>32.561599999999999</v>
      </c>
      <c r="P4039" s="33" t="s">
        <v>7405</v>
      </c>
    </row>
    <row r="4040" spans="1:16" ht="39.950000000000003" customHeight="1" x14ac:dyDescent="0.2">
      <c r="A4040" s="138">
        <f t="shared" si="194"/>
        <v>176</v>
      </c>
      <c r="B4040" s="21" t="str">
        <f>VLOOKUP(A4040,[1]FloodArchive!$A$2:$N$6000,3,FALSE)</f>
        <v>Kenya </v>
      </c>
      <c r="C4040" s="22" t="s">
        <v>7406</v>
      </c>
      <c r="D4040" s="24">
        <f>VLOOKUP(A4040,[1]FloodArchive!$A$2:$P$6000,8,FALSE)</f>
        <v>32243</v>
      </c>
      <c r="E4040" s="24">
        <f>VLOOKUP(A4040,[1]FloodArchive!$A$2:$P$6000,9,FALSE)</f>
        <v>32273</v>
      </c>
      <c r="F4040" s="25">
        <f t="shared" si="196"/>
        <v>31</v>
      </c>
      <c r="G4040" s="23">
        <f>VLOOKUP(A4040,[1]FloodArchive!$A$2:$P$6000,11,FALSE)</f>
        <v>60</v>
      </c>
      <c r="H4040" s="23">
        <f>VLOOKUP(A4040,[1]FloodArchive!$A$2:$P$6000,12,FALSE)</f>
        <v>10000</v>
      </c>
      <c r="I4040" s="36"/>
      <c r="J4040" s="23" t="str">
        <f>VLOOKUP(A4040,[1]FloodArchive!$A$2:$P$6000,13,FALSE)</f>
        <v>Heavy rain</v>
      </c>
      <c r="K4040" s="26">
        <f>VLOOKUP(A4040,[1]FloodArchive!$A$2:$P$6003,14,FALSE)</f>
        <v>1</v>
      </c>
      <c r="L4040" s="23">
        <f>VLOOKUP(A4040,[1]FloodArchive!$A$2:$P$6000,7,FALSE)</f>
        <v>89591.05</v>
      </c>
      <c r="M4040" s="27">
        <f t="shared" si="195"/>
        <v>6.4436263203518012</v>
      </c>
      <c r="N4040" s="23">
        <f>VLOOKUP(A4040,[1]FloodArchive!$A$2:$P$6000,5,FALSE)</f>
        <v>36.380600000000001</v>
      </c>
      <c r="O4040" s="23">
        <f>VLOOKUP(A4040,[1]FloodArchive!$A$2:$P$6000,6,FALSE)</f>
        <v>-0.99602900000000005</v>
      </c>
      <c r="P4040" s="33" t="s">
        <v>7407</v>
      </c>
    </row>
    <row r="4041" spans="1:16" ht="39.950000000000003" customHeight="1" x14ac:dyDescent="0.2">
      <c r="A4041" s="138">
        <f t="shared" si="194"/>
        <v>175</v>
      </c>
      <c r="B4041" s="21" t="str">
        <f>VLOOKUP(A4041,[1]FloodArchive!$A$2:$N$6000,3,FALSE)</f>
        <v>Czechoslovakia </v>
      </c>
      <c r="C4041" s="22" t="s">
        <v>7408</v>
      </c>
      <c r="D4041" s="24">
        <f>VLOOKUP(A4041,[1]FloodArchive!$A$2:$P$6000,8,FALSE)</f>
        <v>32253</v>
      </c>
      <c r="E4041" s="24">
        <f>VLOOKUP(A4041,[1]FloodArchive!$A$2:$P$6000,9,FALSE)</f>
        <v>32254</v>
      </c>
      <c r="F4041" s="25">
        <f t="shared" si="196"/>
        <v>2</v>
      </c>
      <c r="G4041" s="23">
        <f>VLOOKUP(A4041,[1]FloodArchive!$A$2:$P$6000,11,FALSE)</f>
        <v>2</v>
      </c>
      <c r="H4041" s="23">
        <f>VLOOKUP(A4041,[1]FloodArchive!$A$2:$P$6000,12,FALSE)</f>
        <v>500</v>
      </c>
      <c r="I4041" s="36"/>
      <c r="J4041" s="23" t="str">
        <f>VLOOKUP(A4041,[1]FloodArchive!$A$2:$P$6000,13,FALSE)</f>
        <v>Heavy Rain</v>
      </c>
      <c r="K4041" s="26">
        <f>VLOOKUP(A4041,[1]FloodArchive!$A$2:$P$6003,14,FALSE)</f>
        <v>1</v>
      </c>
      <c r="L4041" s="23">
        <f>VLOOKUP(A4041,[1]FloodArchive!$A$2:$P$6000,7,FALSE)</f>
        <v>449.00599999999997</v>
      </c>
      <c r="M4041" s="27">
        <f t="shared" si="195"/>
        <v>2.9532821401182643</v>
      </c>
      <c r="N4041" s="23">
        <f>VLOOKUP(A4041,[1]FloodArchive!$A$2:$P$6000,5,FALSE)</f>
        <v>15.6402</v>
      </c>
      <c r="O4041" s="23">
        <f>VLOOKUP(A4041,[1]FloodArchive!$A$2:$P$6000,6,FALSE)</f>
        <v>49.344999999999999</v>
      </c>
      <c r="P4041" s="33" t="s">
        <v>7409</v>
      </c>
    </row>
    <row r="4042" spans="1:16" ht="39.950000000000003" customHeight="1" x14ac:dyDescent="0.2">
      <c r="A4042" s="138">
        <f t="shared" si="194"/>
        <v>174</v>
      </c>
      <c r="B4042" s="21" t="str">
        <f>VLOOKUP(A4042,[1]FloodArchive!$A$2:$N$6000,3,FALSE)</f>
        <v>Turkey </v>
      </c>
      <c r="C4042" s="22" t="s">
        <v>7410</v>
      </c>
      <c r="D4042" s="24">
        <f>VLOOKUP(A4042,[1]FloodArchive!$A$2:$P$6000,8,FALSE)</f>
        <v>32247</v>
      </c>
      <c r="E4042" s="24">
        <f>VLOOKUP(A4042,[1]FloodArchive!$A$2:$P$6000,9,FALSE)</f>
        <v>32248</v>
      </c>
      <c r="F4042" s="25">
        <f t="shared" si="196"/>
        <v>2</v>
      </c>
      <c r="G4042" s="23">
        <f>VLOOKUP(A4042,[1]FloodArchive!$A$2:$P$6000,11,FALSE)</f>
        <v>8</v>
      </c>
      <c r="H4042" s="23">
        <f>VLOOKUP(A4042,[1]FloodArchive!$A$2:$P$6000,12,FALSE)</f>
        <v>5000</v>
      </c>
      <c r="I4042" s="36"/>
      <c r="J4042" s="23" t="str">
        <f>VLOOKUP(A4042,[1]FloodArchive!$A$2:$P$6000,13,FALSE)</f>
        <v>Torrential rain</v>
      </c>
      <c r="K4042" s="26">
        <f>VLOOKUP(A4042,[1]FloodArchive!$A$2:$P$6003,14,FALSE)</f>
        <v>1</v>
      </c>
      <c r="L4042" s="23">
        <f>VLOOKUP(A4042,[1]FloodArchive!$A$2:$P$6000,7,FALSE)</f>
        <v>1390.79</v>
      </c>
      <c r="M4042" s="27">
        <f t="shared" si="195"/>
        <v>3.444291555040436</v>
      </c>
      <c r="N4042" s="23">
        <f>VLOOKUP(A4042,[1]FloodArchive!$A$2:$P$6000,5,FALSE)</f>
        <v>42.636800000000001</v>
      </c>
      <c r="O4042" s="23">
        <f>VLOOKUP(A4042,[1]FloodArchive!$A$2:$P$6000,6,FALSE)</f>
        <v>37.441000000000003</v>
      </c>
      <c r="P4042" s="33" t="s">
        <v>7411</v>
      </c>
    </row>
    <row r="4043" spans="1:16" ht="39.950000000000003" customHeight="1" x14ac:dyDescent="0.2">
      <c r="A4043" s="138">
        <f t="shared" ref="A4043:A4106" si="197">A4044+1</f>
        <v>173</v>
      </c>
      <c r="B4043" s="21" t="str">
        <f>VLOOKUP(A4043,[1]FloodArchive!$A$2:$N$6000,3,FALSE)</f>
        <v>Australia </v>
      </c>
      <c r="C4043" s="22" t="s">
        <v>7412</v>
      </c>
      <c r="D4043" s="24">
        <f>VLOOKUP(A4043,[1]FloodArchive!$A$2:$P$6000,8,FALSE)</f>
        <v>32232</v>
      </c>
      <c r="E4043" s="24">
        <f>VLOOKUP(A4043,[1]FloodArchive!$A$2:$P$6000,9,FALSE)</f>
        <v>32234</v>
      </c>
      <c r="F4043" s="25">
        <f t="shared" si="196"/>
        <v>3</v>
      </c>
      <c r="G4043" s="23">
        <f>VLOOKUP(A4043,[1]FloodArchive!$A$2:$P$6000,11,FALSE)</f>
        <v>5</v>
      </c>
      <c r="H4043" s="23">
        <f>VLOOKUP(A4043,[1]FloodArchive!$A$2:$P$6000,12,FALSE)</f>
        <v>0</v>
      </c>
      <c r="I4043" s="36"/>
      <c r="J4043" s="23" t="str">
        <f>VLOOKUP(A4043,[1]FloodArchive!$A$2:$P$6000,13,FALSE)</f>
        <v>Heavy rain</v>
      </c>
      <c r="K4043" s="26">
        <f>VLOOKUP(A4043,[1]FloodArchive!$A$2:$P$6003,14,FALSE)</f>
        <v>2</v>
      </c>
      <c r="L4043" s="23">
        <f>VLOOKUP(A4043,[1]FloodArchive!$A$2:$P$6000,7,FALSE)</f>
        <v>18139.52</v>
      </c>
      <c r="M4043" s="27">
        <f t="shared" si="195"/>
        <v>5.0367770411502013</v>
      </c>
      <c r="N4043" s="23">
        <f>VLOOKUP(A4043,[1]FloodArchive!$A$2:$P$6000,5,FALSE)</f>
        <v>119.782</v>
      </c>
      <c r="O4043" s="23">
        <f>VLOOKUP(A4043,[1]FloodArchive!$A$2:$P$6000,6,FALSE)</f>
        <v>-20.5349</v>
      </c>
      <c r="P4043" s="33" t="s">
        <v>7413</v>
      </c>
    </row>
    <row r="4044" spans="1:16" ht="39.950000000000003" customHeight="1" x14ac:dyDescent="0.2">
      <c r="A4044" s="138">
        <f t="shared" si="197"/>
        <v>172</v>
      </c>
      <c r="B4044" s="21" t="str">
        <f>VLOOKUP(A4044,[1]FloodArchive!$A$2:$N$6000,3,FALSE)</f>
        <v>West Germany</v>
      </c>
      <c r="C4044" s="22" t="s">
        <v>7414</v>
      </c>
      <c r="D4044" s="24">
        <f>VLOOKUP(A4044,[1]FloodArchive!$A$2:$P$6000,8,FALSE)</f>
        <v>32228</v>
      </c>
      <c r="E4044" s="24">
        <f>VLOOKUP(A4044,[1]FloodArchive!$A$2:$P$6000,9,FALSE)</f>
        <v>32232</v>
      </c>
      <c r="F4044" s="25">
        <f t="shared" si="196"/>
        <v>5</v>
      </c>
      <c r="G4044" s="23">
        <f>VLOOKUP(A4044,[1]FloodArchive!$A$2:$P$6000,11,FALSE)</f>
        <v>6</v>
      </c>
      <c r="H4044" s="23">
        <f>VLOOKUP(A4044,[1]FloodArchive!$A$2:$P$6000,12,FALSE)</f>
        <v>3500</v>
      </c>
      <c r="I4044" s="36"/>
      <c r="J4044" s="23" t="str">
        <f>VLOOKUP(A4044,[1]FloodArchive!$A$2:$P$6000,13,FALSE)</f>
        <v>Heavy rain</v>
      </c>
      <c r="K4044" s="26">
        <f>VLOOKUP(A4044,[1]FloodArchive!$A$2:$P$6003,14,FALSE)</f>
        <v>2</v>
      </c>
      <c r="L4044" s="23">
        <f>VLOOKUP(A4044,[1]FloodArchive!$A$2:$P$6000,7,FALSE)</f>
        <v>105533.51</v>
      </c>
      <c r="M4044" s="27">
        <f t="shared" si="195"/>
        <v>6.0233903828309412</v>
      </c>
      <c r="N4044" s="23">
        <f>VLOOKUP(A4044,[1]FloodArchive!$A$2:$P$6000,5,FALSE)</f>
        <v>10.0852</v>
      </c>
      <c r="O4044" s="23">
        <f>VLOOKUP(A4044,[1]FloodArchive!$A$2:$P$6000,6,FALSE)</f>
        <v>49.886699999999998</v>
      </c>
      <c r="P4044" s="33" t="s">
        <v>7415</v>
      </c>
    </row>
    <row r="4045" spans="1:16" ht="39.950000000000003" customHeight="1" x14ac:dyDescent="0.2">
      <c r="A4045" s="138">
        <f t="shared" si="197"/>
        <v>171</v>
      </c>
      <c r="B4045" s="21" t="str">
        <f>VLOOKUP(A4045,[1]FloodArchive!$A$2:$N$6000,3,FALSE)</f>
        <v>Argentina </v>
      </c>
      <c r="C4045" s="22" t="s">
        <v>7416</v>
      </c>
      <c r="D4045" s="24">
        <f>VLOOKUP(A4045,[1]FloodArchive!$A$2:$P$6000,8,FALSE)</f>
        <v>32227</v>
      </c>
      <c r="E4045" s="24">
        <f>VLOOKUP(A4045,[1]FloodArchive!$A$2:$P$6000,9,FALSE)</f>
        <v>32230</v>
      </c>
      <c r="F4045" s="25">
        <f t="shared" si="196"/>
        <v>4</v>
      </c>
      <c r="G4045" s="23">
        <f>VLOOKUP(A4045,[1]FloodArchive!$A$2:$P$6000,11,FALSE)</f>
        <v>24</v>
      </c>
      <c r="H4045" s="23">
        <f>VLOOKUP(A4045,[1]FloodArchive!$A$2:$P$6000,12,FALSE)</f>
        <v>57000</v>
      </c>
      <c r="I4045" s="36"/>
      <c r="J4045" s="23" t="str">
        <f>VLOOKUP(A4045,[1]FloodArchive!$A$2:$P$6000,13,FALSE)</f>
        <v>Heavy rain</v>
      </c>
      <c r="K4045" s="26">
        <f>VLOOKUP(A4045,[1]FloodArchive!$A$2:$P$6003,14,FALSE)</f>
        <v>1</v>
      </c>
      <c r="L4045" s="23">
        <f>VLOOKUP(A4045,[1]FloodArchive!$A$2:$P$6000,7,FALSE)</f>
        <v>11057.04</v>
      </c>
      <c r="M4045" s="27">
        <f t="shared" si="195"/>
        <v>4.645698872029139</v>
      </c>
      <c r="N4045" s="23">
        <f>VLOOKUP(A4045,[1]FloodArchive!$A$2:$P$6000,5,FALSE)</f>
        <v>-59.042299999999997</v>
      </c>
      <c r="O4045" s="23">
        <f>VLOOKUP(A4045,[1]FloodArchive!$A$2:$P$6000,6,FALSE)</f>
        <v>-34.639099999999999</v>
      </c>
      <c r="P4045" s="33" t="s">
        <v>7417</v>
      </c>
    </row>
    <row r="4046" spans="1:16" ht="39.950000000000003" customHeight="1" x14ac:dyDescent="0.2">
      <c r="A4046" s="138">
        <f t="shared" si="197"/>
        <v>170</v>
      </c>
      <c r="B4046" s="21" t="str">
        <f>VLOOKUP(A4046,[1]FloodArchive!$A$2:$N$6000,3,FALSE)</f>
        <v>South Africa</v>
      </c>
      <c r="C4046" s="22" t="s">
        <v>7418</v>
      </c>
      <c r="D4046" s="24">
        <f>VLOOKUP(A4046,[1]FloodArchive!$A$2:$P$6000,8,FALSE)</f>
        <v>32210</v>
      </c>
      <c r="E4046" s="24">
        <f>VLOOKUP(A4046,[1]FloodArchive!$A$2:$P$6000,9,FALSE)</f>
        <v>32217</v>
      </c>
      <c r="F4046" s="25">
        <f t="shared" si="196"/>
        <v>8</v>
      </c>
      <c r="G4046" s="23">
        <f>VLOOKUP(A4046,[1]FloodArchive!$A$2:$P$6000,11,FALSE)</f>
        <v>18</v>
      </c>
      <c r="H4046" s="23">
        <f>VLOOKUP(A4046,[1]FloodArchive!$A$2:$P$6000,12,FALSE)</f>
        <v>24000</v>
      </c>
      <c r="I4046" s="36"/>
      <c r="J4046" s="23" t="str">
        <f>VLOOKUP(A4046,[1]FloodArchive!$A$2:$P$6000,13,FALSE)</f>
        <v>Heavy rain</v>
      </c>
      <c r="K4046" s="26">
        <f>VLOOKUP(A4046,[1]FloodArchive!$A$2:$P$6003,14,FALSE)</f>
        <v>1</v>
      </c>
      <c r="L4046" s="23">
        <f>VLOOKUP(A4046,[1]FloodArchive!$A$2:$P$6000,7,FALSE)</f>
        <v>388455.26</v>
      </c>
      <c r="M4046" s="27">
        <f t="shared" si="195"/>
        <v>6.492430993516229</v>
      </c>
      <c r="N4046" s="23">
        <f>VLOOKUP(A4046,[1]FloodArchive!$A$2:$P$6000,5,FALSE)</f>
        <v>26.9543</v>
      </c>
      <c r="O4046" s="23">
        <f>VLOOKUP(A4046,[1]FloodArchive!$A$2:$P$6000,6,FALSE)</f>
        <v>-22.1508</v>
      </c>
      <c r="P4046" s="33" t="s">
        <v>7419</v>
      </c>
    </row>
    <row r="4047" spans="1:16" ht="39.950000000000003" customHeight="1" x14ac:dyDescent="0.2">
      <c r="A4047" s="138">
        <f t="shared" si="197"/>
        <v>169</v>
      </c>
      <c r="B4047" s="21" t="str">
        <f>VLOOKUP(A4047,[1]FloodArchive!$A$2:$N$6000,3,FALSE)</f>
        <v>Peru</v>
      </c>
      <c r="C4047" s="22" t="s">
        <v>7420</v>
      </c>
      <c r="D4047" s="24">
        <f>VLOOKUP(A4047,[1]FloodArchive!$A$2:$P$6000,8,FALSE)</f>
        <v>32195</v>
      </c>
      <c r="E4047" s="24">
        <f>VLOOKUP(A4047,[1]FloodArchive!$A$2:$P$6000,9,FALSE)</f>
        <v>32195</v>
      </c>
      <c r="F4047" s="25">
        <f t="shared" si="196"/>
        <v>1</v>
      </c>
      <c r="G4047" s="23">
        <f>VLOOKUP(A4047,[1]FloodArchive!$A$2:$P$6000,11,FALSE)</f>
        <v>0</v>
      </c>
      <c r="H4047" s="23">
        <f>VLOOKUP(A4047,[1]FloodArchive!$A$2:$P$6000,12,FALSE)</f>
        <v>0</v>
      </c>
      <c r="I4047" s="36"/>
      <c r="J4047" s="23" t="str">
        <f>VLOOKUP(A4047,[1]FloodArchive!$A$2:$P$6000,13,FALSE)</f>
        <v>Heavy Rain</v>
      </c>
      <c r="K4047" s="26">
        <f>VLOOKUP(A4047,[1]FloodArchive!$A$2:$P$6003,14,FALSE)</f>
        <v>1</v>
      </c>
      <c r="L4047" s="23">
        <f>VLOOKUP(A4047,[1]FloodArchive!$A$2:$P$6000,7,FALSE)</f>
        <v>5174.04</v>
      </c>
      <c r="M4047" s="27">
        <f t="shared" si="195"/>
        <v>3.7138297818819019</v>
      </c>
      <c r="N4047" s="23">
        <f>VLOOKUP(A4047,[1]FloodArchive!$A$2:$P$6000,5,FALSE)</f>
        <v>-72.4803</v>
      </c>
      <c r="O4047" s="23">
        <f>VLOOKUP(A4047,[1]FloodArchive!$A$2:$P$6000,6,FALSE)</f>
        <v>-12.823</v>
      </c>
      <c r="P4047" s="33" t="s">
        <v>7421</v>
      </c>
    </row>
    <row r="4048" spans="1:16" ht="39.950000000000003" customHeight="1" x14ac:dyDescent="0.2">
      <c r="A4048" s="138">
        <f t="shared" si="197"/>
        <v>168</v>
      </c>
      <c r="B4048" s="21" t="str">
        <f>VLOOKUP(A4048,[1]FloodArchive!$A$2:$N$6000,3,FALSE)</f>
        <v>South Africa </v>
      </c>
      <c r="C4048" s="22" t="s">
        <v>7422</v>
      </c>
      <c r="D4048" s="24">
        <f>VLOOKUP(A4048,[1]FloodArchive!$A$2:$P$6000,8,FALSE)</f>
        <v>32183</v>
      </c>
      <c r="E4048" s="24">
        <f>VLOOKUP(A4048,[1]FloodArchive!$A$2:$P$6000,9,FALSE)</f>
        <v>32204</v>
      </c>
      <c r="F4048" s="25">
        <f t="shared" si="196"/>
        <v>22</v>
      </c>
      <c r="G4048" s="23">
        <f>VLOOKUP(A4048,[1]FloodArchive!$A$2:$P$6000,11,FALSE)</f>
        <v>24</v>
      </c>
      <c r="H4048" s="23">
        <f>VLOOKUP(A4048,[1]FloodArchive!$A$2:$P$6000,12,FALSE)</f>
        <v>10000</v>
      </c>
      <c r="I4048" s="36">
        <v>400000000</v>
      </c>
      <c r="J4048" s="23" t="str">
        <f>VLOOKUP(A4048,[1]FloodArchive!$A$2:$P$6000,13,FALSE)</f>
        <v>Heavy rain</v>
      </c>
      <c r="K4048" s="26">
        <f>VLOOKUP(A4048,[1]FloodArchive!$A$2:$P$6003,14,FALSE)</f>
        <v>1</v>
      </c>
      <c r="L4048" s="23">
        <f>VLOOKUP(A4048,[1]FloodArchive!$A$2:$P$6000,7,FALSE)</f>
        <v>50999.8</v>
      </c>
      <c r="M4048" s="27">
        <f t="shared" si="195"/>
        <v>6.0499911538011881</v>
      </c>
      <c r="N4048" s="23">
        <f>VLOOKUP(A4048,[1]FloodArchive!$A$2:$P$6000,5,FALSE)</f>
        <v>24.358699999999999</v>
      </c>
      <c r="O4048" s="23">
        <f>VLOOKUP(A4048,[1]FloodArchive!$A$2:$P$6000,6,FALSE)</f>
        <v>-28.8429</v>
      </c>
      <c r="P4048" s="33" t="s">
        <v>7423</v>
      </c>
    </row>
    <row r="4049" spans="1:16" ht="39.950000000000003" customHeight="1" x14ac:dyDescent="0.2">
      <c r="A4049" s="138">
        <f t="shared" si="197"/>
        <v>167</v>
      </c>
      <c r="B4049" s="21" t="str">
        <f>VLOOKUP(A4049,[1]FloodArchive!$A$2:$N$6000,3,FALSE)</f>
        <v>Indonesia </v>
      </c>
      <c r="C4049" s="22" t="s">
        <v>7424</v>
      </c>
      <c r="D4049" s="24">
        <f>VLOOKUP(A4049,[1]FloodArchive!$A$2:$P$6000,8,FALSE)</f>
        <v>32178</v>
      </c>
      <c r="E4049" s="24">
        <f>VLOOKUP(A4049,[1]FloodArchive!$A$2:$P$6000,9,FALSE)</f>
        <v>32179</v>
      </c>
      <c r="F4049" s="25">
        <f t="shared" si="196"/>
        <v>2</v>
      </c>
      <c r="G4049" s="23">
        <f>VLOOKUP(A4049,[1]FloodArchive!$A$2:$P$6000,11,FALSE)</f>
        <v>7</v>
      </c>
      <c r="H4049" s="23">
        <f>VLOOKUP(A4049,[1]FloodArchive!$A$2:$P$6000,12,FALSE)</f>
        <v>3000</v>
      </c>
      <c r="I4049" s="36"/>
      <c r="J4049" s="23" t="str">
        <f>VLOOKUP(A4049,[1]FloodArchive!$A$2:$P$6000,13,FALSE)</f>
        <v>Torrential rain</v>
      </c>
      <c r="K4049" s="26">
        <f>VLOOKUP(A4049,[1]FloodArchive!$A$2:$P$6003,14,FALSE)</f>
        <v>1</v>
      </c>
      <c r="L4049" s="23">
        <f>VLOOKUP(A4049,[1]FloodArchive!$A$2:$P$6000,7,FALSE)</f>
        <v>7795.17</v>
      </c>
      <c r="M4049" s="27">
        <f t="shared" si="195"/>
        <v>4.1928555865495678</v>
      </c>
      <c r="N4049" s="23">
        <f>VLOOKUP(A4049,[1]FloodArchive!$A$2:$P$6000,5,FALSE)</f>
        <v>110.614</v>
      </c>
      <c r="O4049" s="23">
        <f>VLOOKUP(A4049,[1]FloodArchive!$A$2:$P$6000,6,FALSE)</f>
        <v>-7.7675799999999997</v>
      </c>
      <c r="P4049" s="33"/>
    </row>
    <row r="4050" spans="1:16" ht="39.950000000000003" customHeight="1" x14ac:dyDescent="0.2">
      <c r="A4050" s="138">
        <f t="shared" si="197"/>
        <v>166</v>
      </c>
      <c r="B4050" s="21" t="str">
        <f>VLOOKUP(A4050,[1]FloodArchive!$A$2:$N$6000,3,FALSE)</f>
        <v>Brazil </v>
      </c>
      <c r="C4050" s="22" t="s">
        <v>7425</v>
      </c>
      <c r="D4050" s="24">
        <f>VLOOKUP(A4050,[1]FloodArchive!$A$2:$P$6000,8,FALSE)</f>
        <v>32174</v>
      </c>
      <c r="E4050" s="24">
        <f>VLOOKUP(A4050,[1]FloodArchive!$A$2:$P$6000,9,FALSE)</f>
        <v>32183</v>
      </c>
      <c r="F4050" s="25">
        <f t="shared" si="196"/>
        <v>10</v>
      </c>
      <c r="G4050" s="23">
        <f>VLOOKUP(A4050,[1]FloodArchive!$A$2:$P$6000,11,FALSE)</f>
        <v>290</v>
      </c>
      <c r="H4050" s="23">
        <f>VLOOKUP(A4050,[1]FloodArchive!$A$2:$P$6000,12,FALSE)</f>
        <v>25000</v>
      </c>
      <c r="I4050" s="36">
        <v>10000000</v>
      </c>
      <c r="J4050" s="23" t="str">
        <f>VLOOKUP(A4050,[1]FloodArchive!$A$2:$P$6000,13,FALSE)</f>
        <v>Heavy rain</v>
      </c>
      <c r="K4050" s="26">
        <f>VLOOKUP(A4050,[1]FloodArchive!$A$2:$P$6003,14,FALSE)</f>
        <v>2</v>
      </c>
      <c r="L4050" s="23">
        <f>VLOOKUP(A4050,[1]FloodArchive!$A$2:$P$6000,7,FALSE)</f>
        <v>9181.2800000000007</v>
      </c>
      <c r="M4050" s="27">
        <f t="shared" si="195"/>
        <v>5.2639332278657784</v>
      </c>
      <c r="N4050" s="23">
        <f>VLOOKUP(A4050,[1]FloodArchive!$A$2:$P$6000,5,FALSE)</f>
        <v>-43.2761</v>
      </c>
      <c r="O4050" s="23">
        <f>VLOOKUP(A4050,[1]FloodArchive!$A$2:$P$6000,6,FALSE)</f>
        <v>-22.4939</v>
      </c>
      <c r="P4050" s="33" t="s">
        <v>7426</v>
      </c>
    </row>
    <row r="4051" spans="1:16" ht="39.950000000000003" customHeight="1" x14ac:dyDescent="0.2">
      <c r="A4051" s="138">
        <f t="shared" si="197"/>
        <v>165</v>
      </c>
      <c r="B4051" s="21" t="str">
        <f>VLOOKUP(A4051,[1]FloodArchive!$A$2:$N$6000,3,FALSE)</f>
        <v>USA</v>
      </c>
      <c r="C4051" s="22" t="s">
        <v>7427</v>
      </c>
      <c r="D4051" s="24">
        <f>VLOOKUP(A4051,[1]FloodArchive!$A$2:$P$6000,8,FALSE)</f>
        <v>32174</v>
      </c>
      <c r="E4051" s="24">
        <f>VLOOKUP(A4051,[1]FloodArchive!$A$2:$P$6000,9,FALSE)</f>
        <v>32177</v>
      </c>
      <c r="F4051" s="25">
        <f t="shared" si="196"/>
        <v>4</v>
      </c>
      <c r="G4051" s="23">
        <f>VLOOKUP(A4051,[1]FloodArchive!$A$2:$P$6000,11,FALSE)</f>
        <v>3</v>
      </c>
      <c r="H4051" s="23">
        <f>VLOOKUP(A4051,[1]FloodArchive!$A$2:$P$6000,12,FALSE)</f>
        <v>0</v>
      </c>
      <c r="I4051" s="36"/>
      <c r="J4051" s="23" t="str">
        <f>VLOOKUP(A4051,[1]FloodArchive!$A$2:$P$6000,13,FALSE)</f>
        <v>Heavy rain</v>
      </c>
      <c r="K4051" s="26">
        <f>VLOOKUP(A4051,[1]FloodArchive!$A$2:$P$6003,14,FALSE)</f>
        <v>1</v>
      </c>
      <c r="L4051" s="23">
        <f>VLOOKUP(A4051,[1]FloodArchive!$A$2:$P$6000,7,FALSE)</f>
        <v>2708.65</v>
      </c>
      <c r="M4051" s="27">
        <f t="shared" si="195"/>
        <v>4.0348128823379366</v>
      </c>
      <c r="N4051" s="23">
        <f>VLOOKUP(A4051,[1]FloodArchive!$A$2:$P$6000,5,FALSE)</f>
        <v>-90.22</v>
      </c>
      <c r="O4051" s="23">
        <f>VLOOKUP(A4051,[1]FloodArchive!$A$2:$P$6000,6,FALSE)</f>
        <v>30.647300000000001</v>
      </c>
      <c r="P4051" s="33"/>
    </row>
    <row r="4052" spans="1:16" ht="39.950000000000003" customHeight="1" x14ac:dyDescent="0.2">
      <c r="A4052" s="138">
        <f t="shared" si="197"/>
        <v>164</v>
      </c>
      <c r="B4052" s="21" t="str">
        <f>VLOOKUP(A4052,[1]FloodArchive!$A$2:$N$6000,3,FALSE)</f>
        <v>Dominican Republic </v>
      </c>
      <c r="C4052" s="22" t="s">
        <v>7428</v>
      </c>
      <c r="D4052" s="24">
        <f>VLOOKUP(A4052,[1]FloodArchive!$A$2:$P$6000,8,FALSE)</f>
        <v>32174</v>
      </c>
      <c r="E4052" s="24">
        <f>VLOOKUP(A4052,[1]FloodArchive!$A$2:$P$6000,9,FALSE)</f>
        <v>32175</v>
      </c>
      <c r="F4052" s="25">
        <f t="shared" si="196"/>
        <v>2</v>
      </c>
      <c r="G4052" s="23">
        <f>VLOOKUP(A4052,[1]FloodArchive!$A$2:$P$6000,11,FALSE)</f>
        <v>4</v>
      </c>
      <c r="H4052" s="23">
        <f>VLOOKUP(A4052,[1]FloodArchive!$A$2:$P$6000,12,FALSE)</f>
        <v>2000</v>
      </c>
      <c r="I4052" s="36"/>
      <c r="J4052" s="23" t="str">
        <f>VLOOKUP(A4052,[1]FloodArchive!$A$2:$P$6000,13,FALSE)</f>
        <v>Heavy rain</v>
      </c>
      <c r="K4052" s="26">
        <f>VLOOKUP(A4052,[1]FloodArchive!$A$2:$P$6003,14,FALSE)</f>
        <v>1</v>
      </c>
      <c r="L4052" s="23">
        <f>VLOOKUP(A4052,[1]FloodArchive!$A$2:$P$6000,7,FALSE)</f>
        <v>10489.39</v>
      </c>
      <c r="M4052" s="27">
        <f t="shared" si="195"/>
        <v>4.3217802286300007</v>
      </c>
      <c r="N4052" s="23">
        <f>VLOOKUP(A4052,[1]FloodArchive!$A$2:$P$6000,5,FALSE)</f>
        <v>-70.4315</v>
      </c>
      <c r="O4052" s="23">
        <f>VLOOKUP(A4052,[1]FloodArchive!$A$2:$P$6000,6,FALSE)</f>
        <v>19.321000000000002</v>
      </c>
      <c r="P4052" s="33" t="s">
        <v>7429</v>
      </c>
    </row>
    <row r="4053" spans="1:16" ht="39.950000000000003" customHeight="1" x14ac:dyDescent="0.2">
      <c r="A4053" s="138">
        <f t="shared" si="197"/>
        <v>163</v>
      </c>
      <c r="B4053" s="21" t="str">
        <f>VLOOKUP(A4053,[1]FloodArchive!$A$2:$N$6000,3,FALSE)</f>
        <v>Costa Rica</v>
      </c>
      <c r="C4053" s="22" t="s">
        <v>7430</v>
      </c>
      <c r="D4053" s="24">
        <f>VLOOKUP(A4053,[1]FloodArchive!$A$2:$P$6000,8,FALSE)</f>
        <v>32172</v>
      </c>
      <c r="E4053" s="24">
        <f>VLOOKUP(A4053,[1]FloodArchive!$A$2:$P$6000,9,FALSE)</f>
        <v>32178</v>
      </c>
      <c r="F4053" s="25">
        <f t="shared" si="196"/>
        <v>7</v>
      </c>
      <c r="G4053" s="23">
        <f>VLOOKUP(A4053,[1]FloodArchive!$A$2:$P$6000,11,FALSE)</f>
        <v>9</v>
      </c>
      <c r="H4053" s="23">
        <f>VLOOKUP(A4053,[1]FloodArchive!$A$2:$P$6000,12,FALSE)</f>
        <v>7000</v>
      </c>
      <c r="I4053" s="36">
        <v>7000000</v>
      </c>
      <c r="J4053" s="23" t="str">
        <f>VLOOKUP(A4053,[1]FloodArchive!$A$2:$P$6000,13,FALSE)</f>
        <v>Heavy rain</v>
      </c>
      <c r="K4053" s="26">
        <f>VLOOKUP(A4053,[1]FloodArchive!$A$2:$P$6003,14,FALSE)</f>
        <v>1</v>
      </c>
      <c r="L4053" s="23">
        <f>VLOOKUP(A4053,[1]FloodArchive!$A$2:$P$6000,7,FALSE)</f>
        <v>10877.36</v>
      </c>
      <c r="M4053" s="27">
        <f t="shared" si="195"/>
        <v>4.8816215423105449</v>
      </c>
      <c r="N4053" s="23">
        <f>VLOOKUP(A4053,[1]FloodArchive!$A$2:$P$6000,5,FALSE)</f>
        <v>-82.986800000000002</v>
      </c>
      <c r="O4053" s="23">
        <f>VLOOKUP(A4053,[1]FloodArchive!$A$2:$P$6000,6,FALSE)</f>
        <v>9.6026799999999994</v>
      </c>
      <c r="P4053" s="33" t="s">
        <v>7431</v>
      </c>
    </row>
    <row r="4054" spans="1:16" ht="39.950000000000003" customHeight="1" x14ac:dyDescent="0.2">
      <c r="A4054" s="138">
        <f t="shared" si="197"/>
        <v>162</v>
      </c>
      <c r="B4054" s="21" t="str">
        <f>VLOOKUP(A4054,[1]FloodArchive!$A$2:$N$6000,3,FALSE)</f>
        <v>USA</v>
      </c>
      <c r="C4054" s="22" t="s">
        <v>7432</v>
      </c>
      <c r="D4054" s="24">
        <f>VLOOKUP(A4054,[1]FloodArchive!$A$2:$P$6000,8,FALSE)</f>
        <v>32143</v>
      </c>
      <c r="E4054" s="24">
        <f>VLOOKUP(A4054,[1]FloodArchive!$A$2:$P$6000,9,FALSE)</f>
        <v>32144</v>
      </c>
      <c r="F4054" s="25">
        <f t="shared" si="196"/>
        <v>2</v>
      </c>
      <c r="G4054" s="23">
        <f>VLOOKUP(A4054,[1]FloodArchive!$A$2:$P$6000,11,FALSE)</f>
        <v>0</v>
      </c>
      <c r="H4054" s="23">
        <f>VLOOKUP(A4054,[1]FloodArchive!$A$2:$P$6000,12,FALSE)</f>
        <v>2800</v>
      </c>
      <c r="I4054" s="36">
        <v>28000000</v>
      </c>
      <c r="J4054" s="23" t="str">
        <f>VLOOKUP(A4054,[1]FloodArchive!$A$2:$P$6000,13,FALSE)</f>
        <v>Heavy rain</v>
      </c>
      <c r="K4054" s="26">
        <f>VLOOKUP(A4054,[1]FloodArchive!$A$2:$P$6003,14,FALSE)</f>
        <v>1</v>
      </c>
      <c r="L4054" s="23">
        <f>VLOOKUP(A4054,[1]FloodArchive!$A$2:$P$6000,7,FALSE)</f>
        <v>385.69600000000003</v>
      </c>
      <c r="M4054" s="27">
        <f t="shared" si="195"/>
        <v>2.8872751305452278</v>
      </c>
      <c r="N4054" s="23">
        <f>VLOOKUP(A4054,[1]FloodArchive!$A$2:$P$6000,5,FALSE)</f>
        <v>-157.78200000000001</v>
      </c>
      <c r="O4054" s="23">
        <f>VLOOKUP(A4054,[1]FloodArchive!$A$2:$P$6000,6,FALSE)</f>
        <v>21.3825</v>
      </c>
      <c r="P4054" s="33" t="s">
        <v>7433</v>
      </c>
    </row>
    <row r="4055" spans="1:16" ht="39.950000000000003" customHeight="1" x14ac:dyDescent="0.2">
      <c r="A4055" s="138">
        <f t="shared" si="197"/>
        <v>161</v>
      </c>
      <c r="B4055" s="21" t="str">
        <f>VLOOKUP(A4055,[1]FloodArchive!$A$2:$N$6000,3,FALSE)</f>
        <v>USA</v>
      </c>
      <c r="C4055" s="22" t="s">
        <v>7434</v>
      </c>
      <c r="D4055" s="24">
        <f>VLOOKUP(A4055,[1]FloodArchive!$A$2:$P$6000,8,FALSE)</f>
        <v>32136</v>
      </c>
      <c r="E4055" s="24">
        <f>VLOOKUP(A4055,[1]FloodArchive!$A$2:$P$6000,9,FALSE)</f>
        <v>32140</v>
      </c>
      <c r="F4055" s="25">
        <f t="shared" si="196"/>
        <v>5</v>
      </c>
      <c r="G4055" s="23">
        <f>VLOOKUP(A4055,[1]FloodArchive!$A$2:$P$6000,11,FALSE)</f>
        <v>3</v>
      </c>
      <c r="H4055" s="23">
        <f>VLOOKUP(A4055,[1]FloodArchive!$A$2:$P$6000,12,FALSE)</f>
        <v>6000</v>
      </c>
      <c r="I4055" s="36" t="s">
        <v>7435</v>
      </c>
      <c r="J4055" s="23" t="str">
        <f>VLOOKUP(A4055,[1]FloodArchive!$A$2:$P$6000,13,FALSE)</f>
        <v>Heavy rain</v>
      </c>
      <c r="K4055" s="26">
        <f>VLOOKUP(A4055,[1]FloodArchive!$A$2:$P$6003,14,FALSE)</f>
        <v>2</v>
      </c>
      <c r="L4055" s="23">
        <f>VLOOKUP(A4055,[1]FloodArchive!$A$2:$P$6000,7,FALSE)</f>
        <v>16161</v>
      </c>
      <c r="M4055" s="27">
        <f t="shared" si="195"/>
        <v>5.2084682302656171</v>
      </c>
      <c r="N4055" s="23">
        <f>VLOOKUP(A4055,[1]FloodArchive!$A$2:$P$6000,5,FALSE)</f>
        <v>-90.0017</v>
      </c>
      <c r="O4055" s="23">
        <f>VLOOKUP(A4055,[1]FloodArchive!$A$2:$P$6000,6,FALSE)</f>
        <v>35.365699999999997</v>
      </c>
      <c r="P4055" s="33" t="s">
        <v>7436</v>
      </c>
    </row>
    <row r="4056" spans="1:16" ht="39.950000000000003" customHeight="1" x14ac:dyDescent="0.2">
      <c r="A4056" s="138">
        <f t="shared" si="197"/>
        <v>160</v>
      </c>
      <c r="B4056" s="21" t="str">
        <f>VLOOKUP(A4056,[1]FloodArchive!$A$2:$N$6000,3,FALSE)</f>
        <v>Vietnam</v>
      </c>
      <c r="C4056" s="22" t="s">
        <v>7437</v>
      </c>
      <c r="D4056" s="24">
        <f>VLOOKUP(A4056,[1]FloodArchive!$A$2:$P$6000,8,FALSE)</f>
        <v>32116</v>
      </c>
      <c r="E4056" s="24">
        <f>VLOOKUP(A4056,[1]FloodArchive!$A$2:$P$6000,9,FALSE)</f>
        <v>32121</v>
      </c>
      <c r="F4056" s="25">
        <f t="shared" si="196"/>
        <v>6</v>
      </c>
      <c r="G4056" s="23">
        <f>VLOOKUP(A4056,[1]FloodArchive!$A$2:$P$6000,11,FALSE)</f>
        <v>86</v>
      </c>
      <c r="H4056" s="23">
        <f>VLOOKUP(A4056,[1]FloodArchive!$A$2:$P$6000,12,FALSE)</f>
        <v>40000</v>
      </c>
      <c r="I4056" s="36" t="s">
        <v>7435</v>
      </c>
      <c r="J4056" s="23" t="str">
        <f>VLOOKUP(A4056,[1]FloodArchive!$A$2:$P$6000,13,FALSE)</f>
        <v>Torrential rain</v>
      </c>
      <c r="K4056" s="26">
        <f>VLOOKUP(A4056,[1]FloodArchive!$A$2:$P$6003,14,FALSE)</f>
        <v>1</v>
      </c>
      <c r="L4056" s="23">
        <f>VLOOKUP(A4056,[1]FloodArchive!$A$2:$P$6000,7,FALSE)</f>
        <v>45057.5</v>
      </c>
      <c r="M4056" s="27">
        <f t="shared" si="195"/>
        <v>5.4319183417589159</v>
      </c>
      <c r="N4056" s="23">
        <f>VLOOKUP(A4056,[1]FloodArchive!$A$2:$P$6000,5,FALSE)</f>
        <v>108.372</v>
      </c>
      <c r="O4056" s="23">
        <f>VLOOKUP(A4056,[1]FloodArchive!$A$2:$P$6000,6,FALSE)</f>
        <v>13.9903</v>
      </c>
      <c r="P4056" s="33" t="s">
        <v>7438</v>
      </c>
    </row>
    <row r="4057" spans="1:16" ht="39.950000000000003" customHeight="1" x14ac:dyDescent="0.2">
      <c r="A4057" s="138">
        <f t="shared" si="197"/>
        <v>159</v>
      </c>
      <c r="B4057" s="21" t="str">
        <f>VLOOKUP(A4057,[1]FloodArchive!$A$2:$N$6000,3,FALSE)</f>
        <v>Spain</v>
      </c>
      <c r="C4057" s="22" t="s">
        <v>7439</v>
      </c>
      <c r="D4057" s="24">
        <f>VLOOKUP(A4057,[1]FloodArchive!$A$2:$P$6000,8,FALSE)</f>
        <v>32084</v>
      </c>
      <c r="E4057" s="24">
        <f>VLOOKUP(A4057,[1]FloodArchive!$A$2:$P$6000,9,FALSE)</f>
        <v>32087</v>
      </c>
      <c r="F4057" s="25">
        <f t="shared" si="196"/>
        <v>4</v>
      </c>
      <c r="G4057" s="23">
        <f>VLOOKUP(A4057,[1]FloodArchive!$A$2:$P$6000,11,FALSE)</f>
        <v>16</v>
      </c>
      <c r="H4057" s="23">
        <f>VLOOKUP(A4057,[1]FloodArchive!$A$2:$P$6000,12,FALSE)</f>
        <v>3000</v>
      </c>
      <c r="I4057" s="36" t="s">
        <v>7435</v>
      </c>
      <c r="J4057" s="23" t="str">
        <f>VLOOKUP(A4057,[1]FloodArchive!$A$2:$P$6000,13,FALSE)</f>
        <v>Torrential rain</v>
      </c>
      <c r="K4057" s="26">
        <f>VLOOKUP(A4057,[1]FloodArchive!$A$2:$P$6003,14,FALSE)</f>
        <v>1</v>
      </c>
      <c r="L4057" s="23">
        <f>VLOOKUP(A4057,[1]FloodArchive!$A$2:$P$6000,7,FALSE)</f>
        <v>37572.82</v>
      </c>
      <c r="M4057" s="27">
        <f t="shared" si="195"/>
        <v>5.1769337832632649</v>
      </c>
      <c r="N4057" s="23">
        <f>VLOOKUP(A4057,[1]FloodArchive!$A$2:$P$6000,5,FALSE)</f>
        <v>-0.93604699999999996</v>
      </c>
      <c r="O4057" s="23">
        <f>VLOOKUP(A4057,[1]FloodArchive!$A$2:$P$6000,6,FALSE)</f>
        <v>38.693800000000003</v>
      </c>
      <c r="P4057" s="33" t="s">
        <v>7440</v>
      </c>
    </row>
    <row r="4058" spans="1:16" ht="39.950000000000003" customHeight="1" x14ac:dyDescent="0.2">
      <c r="A4058" s="138">
        <f t="shared" si="197"/>
        <v>158</v>
      </c>
      <c r="B4058" s="21" t="str">
        <f>VLOOKUP(A4058,[1]FloodArchive!$A$2:$N$6000,3,FALSE)</f>
        <v>Jamaica </v>
      </c>
      <c r="C4058" s="22" t="s">
        <v>7441</v>
      </c>
      <c r="D4058" s="24">
        <f>VLOOKUP(A4058,[1]FloodArchive!$A$2:$P$6000,8,FALSE)</f>
        <v>32080</v>
      </c>
      <c r="E4058" s="24">
        <f>VLOOKUP(A4058,[1]FloodArchive!$A$2:$P$6000,9,FALSE)</f>
        <v>32082</v>
      </c>
      <c r="F4058" s="25">
        <f t="shared" si="196"/>
        <v>3</v>
      </c>
      <c r="G4058" s="23">
        <f>VLOOKUP(A4058,[1]FloodArchive!$A$2:$P$6000,11,FALSE)</f>
        <v>4</v>
      </c>
      <c r="H4058" s="23">
        <f>VLOOKUP(A4058,[1]FloodArchive!$A$2:$P$6000,12,FALSE)</f>
        <v>1000</v>
      </c>
      <c r="I4058" s="36">
        <v>300000</v>
      </c>
      <c r="J4058" s="23" t="str">
        <f>VLOOKUP(A4058,[1]FloodArchive!$A$2:$P$6000,13,FALSE)</f>
        <v>Tropical cyclone</v>
      </c>
      <c r="K4058" s="26">
        <f>VLOOKUP(A4058,[1]FloodArchive!$A$2:$P$6003,14,FALSE)</f>
        <v>1</v>
      </c>
      <c r="L4058" s="23">
        <f>VLOOKUP(A4058,[1]FloodArchive!$A$2:$P$6000,7,FALSE)</f>
        <v>4628.6499999999996</v>
      </c>
      <c r="M4058" s="27">
        <f t="shared" si="195"/>
        <v>4.1425755971323168</v>
      </c>
      <c r="N4058" s="23">
        <f>VLOOKUP(A4058,[1]FloodArchive!$A$2:$P$6000,5,FALSE)</f>
        <v>-76.982600000000005</v>
      </c>
      <c r="O4058" s="23">
        <f>VLOOKUP(A4058,[1]FloodArchive!$A$2:$P$6000,6,FALSE)</f>
        <v>18.049199999999999</v>
      </c>
      <c r="P4058" s="33" t="s">
        <v>7442</v>
      </c>
    </row>
    <row r="4059" spans="1:16" ht="39.950000000000003" customHeight="1" x14ac:dyDescent="0.2">
      <c r="A4059" s="138">
        <f t="shared" si="197"/>
        <v>157</v>
      </c>
      <c r="B4059" s="21" t="str">
        <f>VLOOKUP(A4059,[1]FloodArchive!$A$2:$N$6000,3,FALSE)</f>
        <v>Taiwan</v>
      </c>
      <c r="C4059" s="22" t="s">
        <v>7443</v>
      </c>
      <c r="D4059" s="24">
        <f>VLOOKUP(A4059,[1]FloodArchive!$A$2:$P$6000,8,FALSE)</f>
        <v>32074</v>
      </c>
      <c r="E4059" s="24">
        <f>VLOOKUP(A4059,[1]FloodArchive!$A$2:$P$6000,9,FALSE)</f>
        <v>32076</v>
      </c>
      <c r="F4059" s="25">
        <f t="shared" si="196"/>
        <v>3</v>
      </c>
      <c r="G4059" s="23">
        <f>VLOOKUP(A4059,[1]FloodArchive!$A$2:$P$6000,11,FALSE)</f>
        <v>49</v>
      </c>
      <c r="H4059" s="23">
        <f>VLOOKUP(A4059,[1]FloodArchive!$A$2:$P$6000,12,FALSE)</f>
        <v>0</v>
      </c>
      <c r="I4059" s="36" t="s">
        <v>7435</v>
      </c>
      <c r="J4059" s="23" t="str">
        <f>VLOOKUP(A4059,[1]FloodArchive!$A$2:$P$6000,13,FALSE)</f>
        <v>Tropical cyclone</v>
      </c>
      <c r="K4059" s="26">
        <f>VLOOKUP(A4059,[1]FloodArchive!$A$2:$P$6003,14,FALSE)</f>
        <v>2</v>
      </c>
      <c r="L4059" s="23">
        <f>VLOOKUP(A4059,[1]FloodArchive!$A$2:$P$6000,7,FALSE)</f>
        <v>3705.48</v>
      </c>
      <c r="M4059" s="27">
        <f t="shared" si="195"/>
        <v>4.3469957239267671</v>
      </c>
      <c r="N4059" s="23">
        <f>VLOOKUP(A4059,[1]FloodArchive!$A$2:$P$6000,5,FALSE)</f>
        <v>121.527</v>
      </c>
      <c r="O4059" s="23">
        <f>VLOOKUP(A4059,[1]FloodArchive!$A$2:$P$6000,6,FALSE)</f>
        <v>25.020199999999999</v>
      </c>
      <c r="P4059" s="33" t="s">
        <v>7444</v>
      </c>
    </row>
    <row r="4060" spans="1:16" ht="39.950000000000003" customHeight="1" x14ac:dyDescent="0.2">
      <c r="A4060" s="138">
        <f t="shared" si="197"/>
        <v>156</v>
      </c>
      <c r="B4060" s="21" t="str">
        <f>VLOOKUP(A4060,[1]FloodArchive!$A$2:$N$6000,3,FALSE)</f>
        <v>Lebanon</v>
      </c>
      <c r="C4060" s="22" t="s">
        <v>7445</v>
      </c>
      <c r="D4060" s="24">
        <f>VLOOKUP(A4060,[1]FloodArchive!$A$2:$P$6000,8,FALSE)</f>
        <v>32067</v>
      </c>
      <c r="E4060" s="24">
        <f>VLOOKUP(A4060,[1]FloodArchive!$A$2:$P$6000,9,FALSE)</f>
        <v>32069</v>
      </c>
      <c r="F4060" s="25">
        <f t="shared" si="196"/>
        <v>3</v>
      </c>
      <c r="G4060" s="23">
        <f>VLOOKUP(A4060,[1]FloodArchive!$A$2:$P$6000,11,FALSE)</f>
        <v>10</v>
      </c>
      <c r="H4060" s="23">
        <f>VLOOKUP(A4060,[1]FloodArchive!$A$2:$P$6000,12,FALSE)</f>
        <v>200</v>
      </c>
      <c r="I4060" s="36" t="s">
        <v>7435</v>
      </c>
      <c r="J4060" s="23" t="str">
        <f>VLOOKUP(A4060,[1]FloodArchive!$A$2:$P$6000,13,FALSE)</f>
        <v>Torrential rain</v>
      </c>
      <c r="K4060" s="26">
        <f>VLOOKUP(A4060,[1]FloodArchive!$A$2:$P$6003,14,FALSE)</f>
        <v>2</v>
      </c>
      <c r="L4060" s="23">
        <f>VLOOKUP(A4060,[1]FloodArchive!$A$2:$P$6000,7,FALSE)</f>
        <v>12689.86</v>
      </c>
      <c r="M4060" s="27">
        <f t="shared" si="195"/>
        <v>4.8816080811810387</v>
      </c>
      <c r="N4060" s="23">
        <f>VLOOKUP(A4060,[1]FloodArchive!$A$2:$P$6000,5,FALSE)</f>
        <v>33.915700000000001</v>
      </c>
      <c r="O4060" s="23">
        <f>VLOOKUP(A4060,[1]FloodArchive!$A$2:$P$6000,6,FALSE)</f>
        <v>28.469799999999999</v>
      </c>
      <c r="P4060" s="33"/>
    </row>
    <row r="4061" spans="1:16" ht="39.950000000000003" customHeight="1" x14ac:dyDescent="0.2">
      <c r="A4061" s="138">
        <f t="shared" si="197"/>
        <v>155</v>
      </c>
      <c r="B4061" s="21" t="str">
        <f>VLOOKUP(A4061,[1]FloodArchive!$A$2:$N$6000,3,FALSE)</f>
        <v>Japan</v>
      </c>
      <c r="C4061" s="22" t="s">
        <v>7446</v>
      </c>
      <c r="D4061" s="24">
        <f>VLOOKUP(A4061,[1]FloodArchive!$A$2:$P$6000,8,FALSE)</f>
        <v>32066</v>
      </c>
      <c r="E4061" s="24">
        <f>VLOOKUP(A4061,[1]FloodArchive!$A$2:$P$6000,9,FALSE)</f>
        <v>32067</v>
      </c>
      <c r="F4061" s="25">
        <f t="shared" si="196"/>
        <v>2</v>
      </c>
      <c r="G4061" s="23">
        <f>VLOOKUP(A4061,[1]FloodArchive!$A$2:$P$6000,11,FALSE)</f>
        <v>8</v>
      </c>
      <c r="H4061" s="23">
        <f>VLOOKUP(A4061,[1]FloodArchive!$A$2:$P$6000,12,FALSE)</f>
        <v>3000</v>
      </c>
      <c r="I4061" s="36" t="s">
        <v>7435</v>
      </c>
      <c r="J4061" s="23" t="str">
        <f>VLOOKUP(A4061,[1]FloodArchive!$A$2:$P$6000,13,FALSE)</f>
        <v>Tropical cyclone</v>
      </c>
      <c r="K4061" s="26">
        <f>VLOOKUP(A4061,[1]FloodArchive!$A$2:$P$6003,14,FALSE)</f>
        <v>1</v>
      </c>
      <c r="L4061" s="23">
        <f>VLOOKUP(A4061,[1]FloodArchive!$A$2:$P$6000,7,FALSE)</f>
        <v>49936.77</v>
      </c>
      <c r="M4061" s="27">
        <f t="shared" si="195"/>
        <v>4.9994504436404146</v>
      </c>
      <c r="N4061" s="23">
        <f>VLOOKUP(A4061,[1]FloodArchive!$A$2:$P$6000,5,FALSE)</f>
        <v>133.68700000000001</v>
      </c>
      <c r="O4061" s="23">
        <f>VLOOKUP(A4061,[1]FloodArchive!$A$2:$P$6000,6,FALSE)</f>
        <v>34.972999999999999</v>
      </c>
      <c r="P4061" s="33" t="s">
        <v>7447</v>
      </c>
    </row>
    <row r="4062" spans="1:16" ht="39.950000000000003" customHeight="1" x14ac:dyDescent="0.2">
      <c r="A4062" s="138">
        <f t="shared" si="197"/>
        <v>154</v>
      </c>
      <c r="B4062" s="21" t="str">
        <f>VLOOKUP(A4062,[1]FloodArchive!$A$2:$N$6000,3,FALSE)</f>
        <v>Spain</v>
      </c>
      <c r="C4062" s="22" t="s">
        <v>7448</v>
      </c>
      <c r="D4062" s="24">
        <f>VLOOKUP(A4062,[1]FloodArchive!$A$2:$P$6000,8,FALSE)</f>
        <v>32054</v>
      </c>
      <c r="E4062" s="24">
        <f>VLOOKUP(A4062,[1]FloodArchive!$A$2:$P$6000,9,FALSE)</f>
        <v>32060</v>
      </c>
      <c r="F4062" s="25">
        <f t="shared" si="196"/>
        <v>7</v>
      </c>
      <c r="G4062" s="23">
        <f>VLOOKUP(A4062,[1]FloodArchive!$A$2:$P$6000,11,FALSE)</f>
        <v>12</v>
      </c>
      <c r="H4062" s="23">
        <f>VLOOKUP(A4062,[1]FloodArchive!$A$2:$P$6000,12,FALSE)</f>
        <v>0</v>
      </c>
      <c r="I4062" s="36" t="s">
        <v>7435</v>
      </c>
      <c r="J4062" s="23" t="str">
        <f>VLOOKUP(A4062,[1]FloodArchive!$A$2:$P$6000,13,FALSE)</f>
        <v>Torrential rain</v>
      </c>
      <c r="K4062" s="26">
        <f>VLOOKUP(A4062,[1]FloodArchive!$A$2:$P$6003,14,FALSE)</f>
        <v>1</v>
      </c>
      <c r="L4062" s="23">
        <f>VLOOKUP(A4062,[1]FloodArchive!$A$2:$P$6000,7,FALSE)</f>
        <v>64614.13</v>
      </c>
      <c r="M4062" s="27">
        <f t="shared" si="195"/>
        <v>5.6554255411362444</v>
      </c>
      <c r="N4062" s="23">
        <f>VLOOKUP(A4062,[1]FloodArchive!$A$2:$P$6000,5,FALSE)</f>
        <v>2.4282300000000001</v>
      </c>
      <c r="O4062" s="23">
        <f>VLOOKUP(A4062,[1]FloodArchive!$A$2:$P$6000,6,FALSE)</f>
        <v>42.305999999999997</v>
      </c>
      <c r="P4062" s="33" t="s">
        <v>7449</v>
      </c>
    </row>
    <row r="4063" spans="1:16" ht="39.950000000000003" customHeight="1" x14ac:dyDescent="0.2">
      <c r="A4063" s="138">
        <f t="shared" si="197"/>
        <v>153</v>
      </c>
      <c r="B4063" s="21" t="str">
        <f>VLOOKUP(A4063,[1]FloodArchive!$A$2:$N$6000,3,FALSE)</f>
        <v>Guatamala</v>
      </c>
      <c r="C4063" s="22" t="s">
        <v>7450</v>
      </c>
      <c r="D4063" s="24">
        <f>VLOOKUP(A4063,[1]FloodArchive!$A$2:$P$6000,8,FALSE)</f>
        <v>32051</v>
      </c>
      <c r="E4063" s="24">
        <f>VLOOKUP(A4063,[1]FloodArchive!$A$2:$P$6000,9,FALSE)</f>
        <v>32058</v>
      </c>
      <c r="F4063" s="25">
        <f t="shared" si="196"/>
        <v>8</v>
      </c>
      <c r="G4063" s="23">
        <f>VLOOKUP(A4063,[1]FloodArchive!$A$2:$P$6000,11,FALSE)</f>
        <v>36</v>
      </c>
      <c r="H4063" s="23">
        <f>VLOOKUP(A4063,[1]FloodArchive!$A$2:$P$6000,12,FALSE)</f>
        <v>3500</v>
      </c>
      <c r="I4063" s="36" t="s">
        <v>7435</v>
      </c>
      <c r="J4063" s="23" t="str">
        <f>VLOOKUP(A4063,[1]FloodArchive!$A$2:$P$6000,13,FALSE)</f>
        <v>Torrential rain</v>
      </c>
      <c r="K4063" s="26">
        <f>VLOOKUP(A4063,[1]FloodArchive!$A$2:$P$6003,14,FALSE)</f>
        <v>1</v>
      </c>
      <c r="L4063" s="23">
        <f>VLOOKUP(A4063,[1]FloodArchive!$A$2:$P$6000,7,FALSE)</f>
        <v>70305.34</v>
      </c>
      <c r="M4063" s="27">
        <f t="shared" si="195"/>
        <v>5.7500782998418813</v>
      </c>
      <c r="N4063" s="23">
        <f>VLOOKUP(A4063,[1]FloodArchive!$A$2:$P$6000,5,FALSE)</f>
        <v>-90.770700000000005</v>
      </c>
      <c r="O4063" s="23">
        <f>VLOOKUP(A4063,[1]FloodArchive!$A$2:$P$6000,6,FALSE)</f>
        <v>16.658000000000001</v>
      </c>
      <c r="P4063" s="33"/>
    </row>
    <row r="4064" spans="1:16" ht="39.950000000000003" customHeight="1" x14ac:dyDescent="0.2">
      <c r="A4064" s="138">
        <f t="shared" si="197"/>
        <v>152</v>
      </c>
      <c r="B4064" s="21" t="str">
        <f>VLOOKUP(A4064,[1]FloodArchive!$A$2:$N$6000,3,FALSE)</f>
        <v>Mexico</v>
      </c>
      <c r="C4064" s="22" t="s">
        <v>7451</v>
      </c>
      <c r="D4064" s="24">
        <f>VLOOKUP(A4064,[1]FloodArchive!$A$2:$P$6000,8,FALSE)</f>
        <v>32048</v>
      </c>
      <c r="E4064" s="24">
        <f>VLOOKUP(A4064,[1]FloodArchive!$A$2:$P$6000,9,FALSE)</f>
        <v>32049</v>
      </c>
      <c r="F4064" s="25">
        <f t="shared" si="196"/>
        <v>2</v>
      </c>
      <c r="G4064" s="23">
        <f>VLOOKUP(A4064,[1]FloodArchive!$A$2:$P$6000,11,FALSE)</f>
        <v>15</v>
      </c>
      <c r="H4064" s="23">
        <f>VLOOKUP(A4064,[1]FloodArchive!$A$2:$P$6000,12,FALSE)</f>
        <v>3000</v>
      </c>
      <c r="I4064" s="36" t="s">
        <v>7435</v>
      </c>
      <c r="J4064" s="23" t="str">
        <f>VLOOKUP(A4064,[1]FloodArchive!$A$2:$P$6000,13,FALSE)</f>
        <v>Heavy rain</v>
      </c>
      <c r="K4064" s="26">
        <f>VLOOKUP(A4064,[1]FloodArchive!$A$2:$P$6003,14,FALSE)</f>
        <v>1</v>
      </c>
      <c r="L4064" s="23">
        <f>VLOOKUP(A4064,[1]FloodArchive!$A$2:$P$6000,7,FALSE)</f>
        <v>2772.64</v>
      </c>
      <c r="M4064" s="27">
        <f t="shared" si="195"/>
        <v>3.743923480040602</v>
      </c>
      <c r="N4064" s="23">
        <f>VLOOKUP(A4064,[1]FloodArchive!$A$2:$P$6000,5,FALSE)</f>
        <v>-99.122</v>
      </c>
      <c r="O4064" s="23">
        <f>VLOOKUP(A4064,[1]FloodArchive!$A$2:$P$6000,6,FALSE)</f>
        <v>19.476199999999999</v>
      </c>
      <c r="P4064" s="33"/>
    </row>
    <row r="4065" spans="1:21" ht="39.950000000000003" customHeight="1" x14ac:dyDescent="0.2">
      <c r="A4065" s="138">
        <f t="shared" si="197"/>
        <v>151</v>
      </c>
      <c r="B4065" s="21" t="str">
        <f>VLOOKUP(A4065,[1]FloodArchive!$A$2:$N$6000,3,FALSE)</f>
        <v>South Africa </v>
      </c>
      <c r="C4065" s="22" t="s">
        <v>7452</v>
      </c>
      <c r="D4065" s="24">
        <f>VLOOKUP(A4065,[1]FloodArchive!$A$2:$P$6000,8,FALSE)</f>
        <v>32046</v>
      </c>
      <c r="E4065" s="24">
        <f>VLOOKUP(A4065,[1]FloodArchive!$A$2:$P$6000,9,FALSE)</f>
        <v>32052</v>
      </c>
      <c r="F4065" s="25">
        <f t="shared" si="196"/>
        <v>7</v>
      </c>
      <c r="G4065" s="23">
        <f>VLOOKUP(A4065,[1]FloodArchive!$A$2:$P$6000,11,FALSE)</f>
        <v>300</v>
      </c>
      <c r="H4065" s="23">
        <f>VLOOKUP(A4065,[1]FloodArchive!$A$2:$P$6000,12,FALSE)</f>
        <v>60000</v>
      </c>
      <c r="I4065" s="36" t="s">
        <v>7435</v>
      </c>
      <c r="J4065" s="23" t="str">
        <f>VLOOKUP(A4065,[1]FloodArchive!$A$2:$P$6000,13,FALSE)</f>
        <v>Heavy rain</v>
      </c>
      <c r="K4065" s="26">
        <f>VLOOKUP(A4065,[1]FloodArchive!$A$2:$P$6003,14,FALSE)</f>
        <v>1</v>
      </c>
      <c r="L4065" s="23">
        <f>VLOOKUP(A4065,[1]FloodArchive!$A$2:$P$6000,7,FALSE)</f>
        <v>92666.52</v>
      </c>
      <c r="M4065" s="27">
        <f t="shared" si="195"/>
        <v>5.8120208938395654</v>
      </c>
      <c r="N4065" s="23">
        <f>VLOOKUP(A4065,[1]FloodArchive!$A$2:$P$6000,5,FALSE)</f>
        <v>30.700299999999999</v>
      </c>
      <c r="O4065" s="23">
        <f>VLOOKUP(A4065,[1]FloodArchive!$A$2:$P$6000,6,FALSE)</f>
        <v>-29.089700000000001</v>
      </c>
      <c r="P4065" s="33" t="s">
        <v>7453</v>
      </c>
    </row>
    <row r="4066" spans="1:21" ht="39.950000000000003" customHeight="1" x14ac:dyDescent="0.2">
      <c r="A4066" s="138">
        <f t="shared" si="197"/>
        <v>150</v>
      </c>
      <c r="B4066" s="21" t="str">
        <f>VLOOKUP(A4066,[1]FloodArchive!$A$2:$N$6000,3,FALSE)</f>
        <v>USA</v>
      </c>
      <c r="C4066" s="22" t="s">
        <v>7454</v>
      </c>
      <c r="D4066" s="24">
        <f>VLOOKUP(A4066,[1]FloodArchive!$A$2:$P$6000,8,FALSE)</f>
        <v>32028</v>
      </c>
      <c r="E4066" s="24">
        <f>VLOOKUP(A4066,[1]FloodArchive!$A$2:$P$6000,9,FALSE)</f>
        <v>32029</v>
      </c>
      <c r="F4066" s="25">
        <f t="shared" si="196"/>
        <v>2</v>
      </c>
      <c r="G4066" s="23">
        <f>VLOOKUP(A4066,[1]FloodArchive!$A$2:$P$6000,11,FALSE)</f>
        <v>1</v>
      </c>
      <c r="H4066" s="23">
        <f>VLOOKUP(A4066,[1]FloodArchive!$A$2:$P$6000,12,FALSE)</f>
        <v>120</v>
      </c>
      <c r="I4066" s="36"/>
      <c r="J4066" s="23" t="str">
        <f>VLOOKUP(A4066,[1]FloodArchive!$A$2:$P$6000,13,FALSE)</f>
        <v>Heavy rain</v>
      </c>
      <c r="K4066" s="26">
        <f>VLOOKUP(A4066,[1]FloodArchive!$A$2:$P$6003,14,FALSE)</f>
        <v>1</v>
      </c>
      <c r="L4066" s="23">
        <f>VLOOKUP(A4066,[1]FloodArchive!$A$2:$P$6000,7,FALSE)</f>
        <v>12008.56</v>
      </c>
      <c r="M4066" s="27">
        <f t="shared" si="195"/>
        <v>4.3805209280003812</v>
      </c>
      <c r="N4066" s="23">
        <f>VLOOKUP(A4066,[1]FloodArchive!$A$2:$P$6000,5,FALSE)</f>
        <v>-75.940100000000001</v>
      </c>
      <c r="O4066" s="23">
        <f>VLOOKUP(A4066,[1]FloodArchive!$A$2:$P$6000,6,FALSE)</f>
        <v>40.422800000000002</v>
      </c>
      <c r="P4066" s="33" t="s">
        <v>7455</v>
      </c>
    </row>
    <row r="4067" spans="1:21" ht="39.950000000000003" customHeight="1" x14ac:dyDescent="0.2">
      <c r="A4067" s="138">
        <f t="shared" si="197"/>
        <v>149</v>
      </c>
      <c r="B4067" s="21" t="str">
        <f>VLOOKUP(A4067,[1]FloodArchive!$A$2:$N$6000,3,FALSE)</f>
        <v>China </v>
      </c>
      <c r="C4067" s="22" t="s">
        <v>7456</v>
      </c>
      <c r="D4067" s="24">
        <f>VLOOKUP(A4067,[1]FloodArchive!$A$2:$P$6000,8,FALSE)</f>
        <v>32016</v>
      </c>
      <c r="E4067" s="24">
        <f>VLOOKUP(A4067,[1]FloodArchive!$A$2:$P$6000,9,FALSE)</f>
        <v>32035</v>
      </c>
      <c r="F4067" s="25">
        <f t="shared" si="196"/>
        <v>20</v>
      </c>
      <c r="G4067" s="23">
        <f>VLOOKUP(A4067,[1]FloodArchive!$A$2:$P$6000,11,FALSE)</f>
        <v>0</v>
      </c>
      <c r="H4067" s="23">
        <f>VLOOKUP(A4067,[1]FloodArchive!$A$2:$P$6000,12,FALSE)</f>
        <v>0</v>
      </c>
      <c r="I4067" s="36"/>
      <c r="J4067" s="23" t="str">
        <f>VLOOKUP(A4067,[1]FloodArchive!$A$2:$P$6000,13,FALSE)</f>
        <v>Heavy rain</v>
      </c>
      <c r="K4067" s="26">
        <f>VLOOKUP(A4067,[1]FloodArchive!$A$2:$P$6003,14,FALSE)</f>
        <v>1</v>
      </c>
      <c r="L4067" s="23">
        <f>VLOOKUP(A4067,[1]FloodArchive!$A$2:$P$6000,7,FALSE)</f>
        <v>100391.13</v>
      </c>
      <c r="M4067" s="27">
        <f t="shared" si="195"/>
        <v>6.3027253383312631</v>
      </c>
      <c r="N4067" s="23">
        <f>VLOOKUP(A4067,[1]FloodArchive!$A$2:$P$6000,5,FALSE)</f>
        <v>124.655</v>
      </c>
      <c r="O4067" s="23">
        <f>VLOOKUP(A4067,[1]FloodArchive!$A$2:$P$6000,6,FALSE)</f>
        <v>46.726900000000001</v>
      </c>
      <c r="P4067" s="33" t="s">
        <v>7457</v>
      </c>
    </row>
    <row r="4068" spans="1:21" ht="39.950000000000003" customHeight="1" x14ac:dyDescent="0.2">
      <c r="A4068" s="138">
        <f t="shared" si="197"/>
        <v>148</v>
      </c>
      <c r="B4068" s="21" t="str">
        <f>VLOOKUP(A4068,[1]FloodArchive!$A$2:$N$6000,3,FALSE)</f>
        <v>Venezuela </v>
      </c>
      <c r="C4068" s="22" t="s">
        <v>7458</v>
      </c>
      <c r="D4068" s="24">
        <f>VLOOKUP(A4068,[1]FloodArchive!$A$2:$P$6000,8,FALSE)</f>
        <v>32026</v>
      </c>
      <c r="E4068" s="24">
        <f>VLOOKUP(A4068,[1]FloodArchive!$A$2:$P$6000,9,FALSE)</f>
        <v>32028</v>
      </c>
      <c r="F4068" s="25">
        <f t="shared" si="196"/>
        <v>3</v>
      </c>
      <c r="G4068" s="23">
        <f>VLOOKUP(A4068,[1]FloodArchive!$A$2:$P$6000,11,FALSE)</f>
        <v>112</v>
      </c>
      <c r="H4068" s="23">
        <f>VLOOKUP(A4068,[1]FloodArchive!$A$2:$P$6000,12,FALSE)</f>
        <v>30000</v>
      </c>
      <c r="I4068" s="36"/>
      <c r="J4068" s="23" t="str">
        <f>VLOOKUP(A4068,[1]FloodArchive!$A$2:$P$6000,13,FALSE)</f>
        <v>Torrential rain</v>
      </c>
      <c r="K4068" s="26">
        <f>VLOOKUP(A4068,[1]FloodArchive!$A$2:$P$6003,14,FALSE)</f>
        <v>1</v>
      </c>
      <c r="L4068" s="23">
        <f>VLOOKUP(A4068,[1]FloodArchive!$A$2:$P$6000,7,FALSE)</f>
        <v>19320.169999999998</v>
      </c>
      <c r="M4068" s="27">
        <f t="shared" ref="M4068:M4131" si="198">LOG(F4068*K4068*L4068)</f>
        <v>4.7631321982141008</v>
      </c>
      <c r="N4068" s="23">
        <f>VLOOKUP(A4068,[1]FloodArchive!$A$2:$P$6000,5,FALSE)</f>
        <v>-66.416700000000006</v>
      </c>
      <c r="O4068" s="23">
        <f>VLOOKUP(A4068,[1]FloodArchive!$A$2:$P$6000,6,FALSE)</f>
        <v>10.132099999999999</v>
      </c>
      <c r="P4068" s="33" t="s">
        <v>7459</v>
      </c>
    </row>
    <row r="4069" spans="1:21" ht="39.950000000000003" customHeight="1" x14ac:dyDescent="0.2">
      <c r="A4069" s="138">
        <f t="shared" si="197"/>
        <v>147</v>
      </c>
      <c r="B4069" s="21" t="str">
        <f>VLOOKUP(A4069,[1]FloodArchive!$A$2:$N$6000,3,FALSE)</f>
        <v>China </v>
      </c>
      <c r="C4069" s="22" t="s">
        <v>7460</v>
      </c>
      <c r="D4069" s="24">
        <f>VLOOKUP(A4069,[1]FloodArchive!$A$2:$P$6000,8,FALSE)</f>
        <v>32015</v>
      </c>
      <c r="E4069" s="24">
        <f>VLOOKUP(A4069,[1]FloodArchive!$A$2:$P$6000,9,FALSE)</f>
        <v>32016</v>
      </c>
      <c r="F4069" s="25">
        <f t="shared" si="196"/>
        <v>2</v>
      </c>
      <c r="G4069" s="23">
        <f>VLOOKUP(A4069,[1]FloodArchive!$A$2:$P$6000,11,FALSE)</f>
        <v>51</v>
      </c>
      <c r="H4069" s="23">
        <f>VLOOKUP(A4069,[1]FloodArchive!$A$2:$P$6000,12,FALSE)</f>
        <v>6000</v>
      </c>
      <c r="I4069" s="36"/>
      <c r="J4069" s="23" t="str">
        <f>VLOOKUP(A4069,[1]FloodArchive!$A$2:$P$6000,13,FALSE)</f>
        <v>Torrential rain</v>
      </c>
      <c r="K4069" s="26">
        <f>VLOOKUP(A4069,[1]FloodArchive!$A$2:$P$6003,14,FALSE)</f>
        <v>1</v>
      </c>
      <c r="L4069" s="23">
        <f>VLOOKUP(A4069,[1]FloodArchive!$A$2:$P$6000,7,FALSE)</f>
        <v>16384.78</v>
      </c>
      <c r="M4069" s="27">
        <f t="shared" si="198"/>
        <v>4.5154706101081947</v>
      </c>
      <c r="N4069" s="23">
        <f>VLOOKUP(A4069,[1]FloodArchive!$A$2:$P$6000,5,FALSE)</f>
        <v>117.68899999999999</v>
      </c>
      <c r="O4069" s="23">
        <f>VLOOKUP(A4069,[1]FloodArchive!$A$2:$P$6000,6,FALSE)</f>
        <v>36.333199999999998</v>
      </c>
      <c r="P4069" s="33" t="s">
        <v>7461</v>
      </c>
    </row>
    <row r="4070" spans="1:21" ht="39.950000000000003" customHeight="1" x14ac:dyDescent="0.2">
      <c r="A4070" s="138">
        <f t="shared" si="197"/>
        <v>146</v>
      </c>
      <c r="B4070" s="21" t="str">
        <f>VLOOKUP(A4070,[1]FloodArchive!$A$2:$N$6000,3,FALSE)</f>
        <v>Bangladesh </v>
      </c>
      <c r="C4070" s="22" t="s">
        <v>7462</v>
      </c>
      <c r="D4070" s="24">
        <f>VLOOKUP(A4070,[1]FloodArchive!$A$2:$P$6000,8,FALSE)</f>
        <v>31981</v>
      </c>
      <c r="E4070" s="24">
        <f>VLOOKUP(A4070,[1]FloodArchive!$A$2:$P$6000,9,FALSE)</f>
        <v>32044</v>
      </c>
      <c r="F4070" s="25">
        <f t="shared" si="196"/>
        <v>64</v>
      </c>
      <c r="G4070" s="23">
        <f>VLOOKUP(A4070,[1]FloodArchive!$A$2:$P$6000,11,FALSE)</f>
        <v>880</v>
      </c>
      <c r="H4070" s="23">
        <f>VLOOKUP(A4070,[1]FloodArchive!$A$2:$P$6000,12,FALSE)</f>
        <v>500000</v>
      </c>
      <c r="I4070" s="36">
        <v>1000000000</v>
      </c>
      <c r="J4070" s="23" t="str">
        <f>VLOOKUP(A4070,[1]FloodArchive!$A$2:$P$6000,13,FALSE)</f>
        <v>Heavy rain</v>
      </c>
      <c r="K4070" s="26">
        <f>VLOOKUP(A4070,[1]FloodArchive!$A$2:$P$6003,14,FALSE)</f>
        <v>2</v>
      </c>
      <c r="L4070" s="23">
        <f>VLOOKUP(A4070,[1]FloodArchive!$A$2:$P$6000,7,FALSE)</f>
        <v>240065.2</v>
      </c>
      <c r="M4070" s="27">
        <f t="shared" si="198"/>
        <v>7.4875391786705574</v>
      </c>
      <c r="N4070" s="23">
        <f>VLOOKUP(A4070,[1]FloodArchive!$A$2:$P$6000,5,FALSE)</f>
        <v>91.801100000000005</v>
      </c>
      <c r="O4070" s="23">
        <f>VLOOKUP(A4070,[1]FloodArchive!$A$2:$P$6000,6,FALSE)</f>
        <v>24.776700000000002</v>
      </c>
      <c r="P4070" s="33" t="s">
        <v>7463</v>
      </c>
    </row>
    <row r="4071" spans="1:21" ht="39.950000000000003" customHeight="1" x14ac:dyDescent="0.2">
      <c r="A4071" s="138">
        <f t="shared" si="197"/>
        <v>145</v>
      </c>
      <c r="B4071" s="21" t="str">
        <f>VLOOKUP(A4071,[1]FloodArchive!$A$2:$N$6000,3,FALSE)</f>
        <v>Iran </v>
      </c>
      <c r="C4071" s="22" t="s">
        <v>7464</v>
      </c>
      <c r="D4071" s="24">
        <f>VLOOKUP(A4071,[1]FloodArchive!$A$2:$P$6000,8,FALSE)</f>
        <v>31982</v>
      </c>
      <c r="E4071" s="24">
        <f>VLOOKUP(A4071,[1]FloodArchive!$A$2:$P$6000,9,FALSE)</f>
        <v>31985</v>
      </c>
      <c r="F4071" s="25">
        <f t="shared" si="196"/>
        <v>4</v>
      </c>
      <c r="G4071" s="23">
        <f>VLOOKUP(A4071,[1]FloodArchive!$A$2:$P$6000,11,FALSE)</f>
        <v>147</v>
      </c>
      <c r="H4071" s="23">
        <f>VLOOKUP(A4071,[1]FloodArchive!$A$2:$P$6000,12,FALSE)</f>
        <v>0</v>
      </c>
      <c r="I4071" s="36"/>
      <c r="J4071" s="23" t="str">
        <f>VLOOKUP(A4071,[1]FloodArchive!$A$2:$P$6000,13,FALSE)</f>
        <v>Heavy rain</v>
      </c>
      <c r="K4071" s="26">
        <f>VLOOKUP(A4071,[1]FloodArchive!$A$2:$P$6003,14,FALSE)</f>
        <v>1</v>
      </c>
      <c r="L4071" s="23">
        <f>VLOOKUP(A4071,[1]FloodArchive!$A$2:$P$6000,7,FALSE)</f>
        <v>50247.17</v>
      </c>
      <c r="M4071" s="27">
        <f t="shared" si="198"/>
        <v>5.3031715979579168</v>
      </c>
      <c r="N4071" s="23">
        <f>VLOOKUP(A4071,[1]FloodArchive!$A$2:$P$6000,5,FALSE)</f>
        <v>51.6599</v>
      </c>
      <c r="O4071" s="23">
        <f>VLOOKUP(A4071,[1]FloodArchive!$A$2:$P$6000,6,FALSE)</f>
        <v>35.205300000000001</v>
      </c>
      <c r="P4071" s="33" t="s">
        <v>7465</v>
      </c>
    </row>
    <row r="4072" spans="1:21" ht="39.950000000000003" customHeight="1" x14ac:dyDescent="0.2">
      <c r="A4072" s="138">
        <f t="shared" si="197"/>
        <v>144</v>
      </c>
      <c r="B4072" s="21" t="str">
        <f>VLOOKUP(A4072,[1]FloodArchive!$A$2:$N$6000,3,FALSE)</f>
        <v>South Korea </v>
      </c>
      <c r="C4072" s="22" t="s">
        <v>7466</v>
      </c>
      <c r="D4072" s="24">
        <f>VLOOKUP(A4072,[1]FloodArchive!$A$2:$P$6000,8,FALSE)</f>
        <v>31979</v>
      </c>
      <c r="E4072" s="24">
        <f>VLOOKUP(A4072,[1]FloodArchive!$A$2:$P$6000,9,FALSE)</f>
        <v>31987</v>
      </c>
      <c r="F4072" s="25">
        <f t="shared" si="196"/>
        <v>9</v>
      </c>
      <c r="G4072" s="23">
        <f>VLOOKUP(A4072,[1]FloodArchive!$A$2:$P$6000,11,FALSE)</f>
        <v>330</v>
      </c>
      <c r="H4072" s="23">
        <f>VLOOKUP(A4072,[1]FloodArchive!$A$2:$P$6000,12,FALSE)</f>
        <v>35900</v>
      </c>
      <c r="I4072" s="36">
        <v>22000000</v>
      </c>
      <c r="J4072" s="23" t="str">
        <f>VLOOKUP(A4072,[1]FloodArchive!$A$2:$P$6000,13,FALSE)</f>
        <v>Torrential rain</v>
      </c>
      <c r="K4072" s="26">
        <f>VLOOKUP(A4072,[1]FloodArchive!$A$2:$P$6003,14,FALSE)</f>
        <v>1</v>
      </c>
      <c r="L4072" s="23">
        <f>VLOOKUP(A4072,[1]FloodArchive!$A$2:$P$6000,7,FALSE)</f>
        <v>9041.57</v>
      </c>
      <c r="M4072" s="27">
        <f t="shared" si="198"/>
        <v>4.91048635840305</v>
      </c>
      <c r="N4072" s="23">
        <f>VLOOKUP(A4072,[1]FloodArchive!$A$2:$P$6000,5,FALSE)</f>
        <v>126.932</v>
      </c>
      <c r="O4072" s="23">
        <f>VLOOKUP(A4072,[1]FloodArchive!$A$2:$P$6000,6,FALSE)</f>
        <v>36.416400000000003</v>
      </c>
      <c r="P4072" s="33" t="s">
        <v>7467</v>
      </c>
    </row>
    <row r="4073" spans="1:21" ht="39.950000000000003" customHeight="1" x14ac:dyDescent="0.2">
      <c r="A4073" s="138">
        <f t="shared" si="197"/>
        <v>143</v>
      </c>
      <c r="B4073" s="21" t="str">
        <f>VLOOKUP(A4073,[1]FloodArchive!$A$2:$N$6000,3,FALSE)</f>
        <v>China </v>
      </c>
      <c r="C4073" s="22" t="s">
        <v>7468</v>
      </c>
      <c r="D4073" s="24">
        <f>VLOOKUP(A4073,[1]FloodArchive!$A$2:$P$6000,8,FALSE)</f>
        <v>31974</v>
      </c>
      <c r="E4073" s="24">
        <f>VLOOKUP(A4073,[1]FloodArchive!$A$2:$P$6000,9,FALSE)</f>
        <v>31979</v>
      </c>
      <c r="F4073" s="25">
        <f t="shared" si="196"/>
        <v>6</v>
      </c>
      <c r="G4073" s="23">
        <f>VLOOKUP(A4073,[1]FloodArchive!$A$2:$P$6000,11,FALSE)</f>
        <v>2</v>
      </c>
      <c r="H4073" s="23">
        <f>VLOOKUP(A4073,[1]FloodArchive!$A$2:$P$6000,12,FALSE)</f>
        <v>44000</v>
      </c>
      <c r="I4073" s="36">
        <v>2700000</v>
      </c>
      <c r="J4073" s="23" t="str">
        <f>VLOOKUP(A4073,[1]FloodArchive!$A$2:$P$6000,13,FALSE)</f>
        <v>Snowmelt</v>
      </c>
      <c r="K4073" s="26">
        <f>VLOOKUP(A4073,[1]FloodArchive!$A$2:$P$6003,14,FALSE)</f>
        <v>1</v>
      </c>
      <c r="L4073" s="23">
        <f>VLOOKUP(A4073,[1]FloodArchive!$A$2:$P$6000,7,FALSE)</f>
        <v>637522.36</v>
      </c>
      <c r="M4073" s="27">
        <f t="shared" si="198"/>
        <v>6.5826466718885666</v>
      </c>
      <c r="N4073" s="23">
        <f>VLOOKUP(A4073,[1]FloodArchive!$A$2:$P$6000,5,FALSE)</f>
        <v>84.399500000000003</v>
      </c>
      <c r="O4073" s="23">
        <f>VLOOKUP(A4073,[1]FloodArchive!$A$2:$P$6000,6,FALSE)</f>
        <v>42.154699999999998</v>
      </c>
      <c r="P4073" s="33" t="s">
        <v>7469</v>
      </c>
    </row>
    <row r="4074" spans="1:21" ht="39.950000000000003" customHeight="1" x14ac:dyDescent="0.2">
      <c r="A4074" s="138">
        <f t="shared" si="197"/>
        <v>142</v>
      </c>
      <c r="B4074" s="21" t="str">
        <f>VLOOKUP(A4074,[1]FloodArchive!$A$2:$N$6000,3,FALSE)</f>
        <v>USA</v>
      </c>
      <c r="C4074" s="22" t="s">
        <v>7470</v>
      </c>
      <c r="D4074" s="24">
        <f>VLOOKUP(A4074,[1]FloodArchive!$A$2:$P$6000,8,FALSE)</f>
        <v>31975</v>
      </c>
      <c r="E4074" s="24">
        <f>VLOOKUP(A4074,[1]FloodArchive!$A$2:$P$6000,9,FALSE)</f>
        <v>31975</v>
      </c>
      <c r="F4074" s="25">
        <f t="shared" si="196"/>
        <v>1</v>
      </c>
      <c r="G4074" s="23">
        <f>VLOOKUP(A4074,[1]FloodArchive!$A$2:$P$6000,11,FALSE)</f>
        <v>9</v>
      </c>
      <c r="H4074" s="23">
        <f>VLOOKUP(A4074,[1]FloodArchive!$A$2:$P$6000,12,FALSE)</f>
        <v>0</v>
      </c>
      <c r="I4074" s="36"/>
      <c r="J4074" s="23" t="str">
        <f>VLOOKUP(A4074,[1]FloodArchive!$A$2:$P$6000,13,FALSE)</f>
        <v>Heavy rain</v>
      </c>
      <c r="K4074" s="26">
        <f>VLOOKUP(A4074,[1]FloodArchive!$A$2:$P$6003,14,FALSE)</f>
        <v>2</v>
      </c>
      <c r="L4074" s="23">
        <f>VLOOKUP(A4074,[1]FloodArchive!$A$2:$P$6000,7,FALSE)</f>
        <v>999.46</v>
      </c>
      <c r="M4074" s="27">
        <f t="shared" si="198"/>
        <v>3.3007954133008135</v>
      </c>
      <c r="N4074" s="23">
        <f>VLOOKUP(A4074,[1]FloodArchive!$A$2:$P$6000,5,FALSE)</f>
        <v>-98.783199999999994</v>
      </c>
      <c r="O4074" s="23">
        <f>VLOOKUP(A4074,[1]FloodArchive!$A$2:$P$6000,6,FALSE)</f>
        <v>29.924700000000001</v>
      </c>
      <c r="P4074" s="33" t="s">
        <v>7471</v>
      </c>
    </row>
    <row r="4075" spans="1:21" ht="39.950000000000003" customHeight="1" x14ac:dyDescent="0.2">
      <c r="A4075" s="138">
        <f t="shared" si="197"/>
        <v>141</v>
      </c>
      <c r="B4075" s="21" t="str">
        <f>VLOOKUP(A4075,[1]FloodArchive!$A$2:$N$6000,3,FALSE)</f>
        <v>Italy</v>
      </c>
      <c r="C4075" s="22" t="s">
        <v>7472</v>
      </c>
      <c r="D4075" s="24">
        <f>VLOOKUP(A4075,[1]FloodArchive!$A$2:$P$6000,8,FALSE)</f>
        <v>31970</v>
      </c>
      <c r="E4075" s="24">
        <f>VLOOKUP(A4075,[1]FloodArchive!$A$2:$P$6000,9,FALSE)</f>
        <v>31979</v>
      </c>
      <c r="F4075" s="25">
        <f t="shared" ref="F4075:F4138" si="199">E4075-D4075+1</f>
        <v>10</v>
      </c>
      <c r="G4075" s="23">
        <f>VLOOKUP(A4075,[1]FloodArchive!$A$2:$P$6000,11,FALSE)</f>
        <v>20</v>
      </c>
      <c r="H4075" s="23">
        <f>VLOOKUP(A4075,[1]FloodArchive!$A$2:$P$6000,12,FALSE)</f>
        <v>300</v>
      </c>
      <c r="I4075" s="36">
        <v>800000000</v>
      </c>
      <c r="J4075" s="23" t="str">
        <f>VLOOKUP(A4075,[1]FloodArchive!$A$2:$P$6000,13,FALSE)</f>
        <v>Heavy rain</v>
      </c>
      <c r="K4075" s="26">
        <f>VLOOKUP(A4075,[1]FloodArchive!$A$2:$P$6003,14,FALSE)</f>
        <v>1</v>
      </c>
      <c r="L4075" s="23">
        <f>VLOOKUP(A4075,[1]FloodArchive!$A$2:$P$6000,7,FALSE)</f>
        <v>4687.42</v>
      </c>
      <c r="M4075" s="27">
        <f t="shared" si="198"/>
        <v>4.6709338687133677</v>
      </c>
      <c r="N4075" s="23">
        <f>VLOOKUP(A4075,[1]FloodArchive!$A$2:$P$6000,5,FALSE)</f>
        <v>9.9382999999999999</v>
      </c>
      <c r="O4075" s="23">
        <f>VLOOKUP(A4075,[1]FloodArchive!$A$2:$P$6000,6,FALSE)</f>
        <v>45.779400000000003</v>
      </c>
      <c r="P4075" s="33"/>
    </row>
    <row r="4076" spans="1:21" ht="39.950000000000003" customHeight="1" x14ac:dyDescent="0.2">
      <c r="A4076" s="138">
        <f t="shared" si="197"/>
        <v>140</v>
      </c>
      <c r="B4076" s="21" t="str">
        <f>VLOOKUP(A4076,[1]FloodArchive!$A$2:$N$6000,3,FALSE)</f>
        <v>Chile </v>
      </c>
      <c r="C4076" s="22" t="s">
        <v>7473</v>
      </c>
      <c r="D4076" s="24">
        <f>VLOOKUP(A4076,[1]FloodArchive!$A$2:$P$6000,8,FALSE)</f>
        <v>31970</v>
      </c>
      <c r="E4076" s="24">
        <f>VLOOKUP(A4076,[1]FloodArchive!$A$2:$P$6000,9,FALSE)</f>
        <v>31976</v>
      </c>
      <c r="F4076" s="25">
        <f t="shared" si="199"/>
        <v>7</v>
      </c>
      <c r="G4076" s="23">
        <f>VLOOKUP(A4076,[1]FloodArchive!$A$2:$P$6000,11,FALSE)</f>
        <v>47</v>
      </c>
      <c r="H4076" s="23">
        <f>VLOOKUP(A4076,[1]FloodArchive!$A$2:$P$6000,12,FALSE)</f>
        <v>90000</v>
      </c>
      <c r="I4076" s="36"/>
      <c r="J4076" s="23" t="str">
        <f>VLOOKUP(A4076,[1]FloodArchive!$A$2:$P$6000,13,FALSE)</f>
        <v>Heavy rain</v>
      </c>
      <c r="K4076" s="26">
        <f>VLOOKUP(A4076,[1]FloodArchive!$A$2:$P$6003,14,FALSE)</f>
        <v>1</v>
      </c>
      <c r="L4076" s="23">
        <f>VLOOKUP(A4076,[1]FloodArchive!$A$2:$P$6000,7,FALSE)</f>
        <v>36283.589999999997</v>
      </c>
      <c r="M4076" s="27">
        <f t="shared" si="198"/>
        <v>5.4048082908404558</v>
      </c>
      <c r="N4076" s="23">
        <f>VLOOKUP(A4076,[1]FloodArchive!$A$2:$P$6000,5,FALSE)</f>
        <v>-71.106700000000004</v>
      </c>
      <c r="O4076" s="23">
        <f>VLOOKUP(A4076,[1]FloodArchive!$A$2:$P$6000,6,FALSE)</f>
        <v>-33.868899999999996</v>
      </c>
      <c r="P4076" s="33" t="s">
        <v>7474</v>
      </c>
      <c r="Q4076" s="66"/>
      <c r="R4076" s="67"/>
      <c r="S4076" s="67"/>
      <c r="T4076" s="67"/>
      <c r="U4076" s="67"/>
    </row>
    <row r="4077" spans="1:21" ht="39.950000000000003" customHeight="1" x14ac:dyDescent="0.2">
      <c r="A4077" s="138">
        <f t="shared" si="197"/>
        <v>139</v>
      </c>
      <c r="B4077" s="21" t="str">
        <f>VLOOKUP(A4077,[1]FloodArchive!$A$2:$N$6000,3,FALSE)</f>
        <v>Columbia </v>
      </c>
      <c r="C4077" s="22" t="s">
        <v>7475</v>
      </c>
      <c r="D4077" s="24">
        <f>VLOOKUP(A4077,[1]FloodArchive!$A$2:$P$6000,8,FALSE)</f>
        <v>31962</v>
      </c>
      <c r="E4077" s="24">
        <f>VLOOKUP(A4077,[1]FloodArchive!$A$2:$P$6000,9,FALSE)</f>
        <v>31964</v>
      </c>
      <c r="F4077" s="25">
        <f t="shared" si="199"/>
        <v>3</v>
      </c>
      <c r="G4077" s="23">
        <f>VLOOKUP(A4077,[1]FloodArchive!$A$2:$P$6000,11,FALSE)</f>
        <v>15</v>
      </c>
      <c r="H4077" s="23">
        <f>VLOOKUP(A4077,[1]FloodArchive!$A$2:$P$6000,12,FALSE)</f>
        <v>240</v>
      </c>
      <c r="I4077" s="36"/>
      <c r="J4077" s="23" t="str">
        <f>VLOOKUP(A4077,[1]FloodArchive!$A$2:$P$6000,13,FALSE)</f>
        <v>Heavy rain</v>
      </c>
      <c r="K4077" s="26">
        <f>VLOOKUP(A4077,[1]FloodArchive!$A$2:$P$6003,14,FALSE)</f>
        <v>1</v>
      </c>
      <c r="L4077" s="23">
        <f>VLOOKUP(A4077,[1]FloodArchive!$A$2:$P$6000,7,FALSE)</f>
        <v>19623.830000000002</v>
      </c>
      <c r="M4077" s="27">
        <f t="shared" si="198"/>
        <v>4.7699050276686181</v>
      </c>
      <c r="N4077" s="23">
        <f>VLOOKUP(A4077,[1]FloodArchive!$A$2:$P$6000,5,FALSE)</f>
        <v>-75.571799999999996</v>
      </c>
      <c r="O4077" s="23">
        <f>VLOOKUP(A4077,[1]FloodArchive!$A$2:$P$6000,6,FALSE)</f>
        <v>3.22933</v>
      </c>
      <c r="P4077" s="33" t="s">
        <v>7476</v>
      </c>
    </row>
    <row r="4078" spans="1:21" ht="39.950000000000003" customHeight="1" x14ac:dyDescent="0.2">
      <c r="A4078" s="138">
        <f t="shared" si="197"/>
        <v>138</v>
      </c>
      <c r="B4078" s="21" t="str">
        <f>VLOOKUP(A4078,[1]FloodArchive!$A$2:$N$6000,3,FALSE)</f>
        <v>China </v>
      </c>
      <c r="C4078" s="22" t="s">
        <v>7477</v>
      </c>
      <c r="D4078" s="24">
        <f>VLOOKUP(A4078,[1]FloodArchive!$A$2:$P$6000,8,FALSE)</f>
        <v>31960</v>
      </c>
      <c r="E4078" s="24">
        <f>VLOOKUP(A4078,[1]FloodArchive!$A$2:$P$6000,9,FALSE)</f>
        <v>31981</v>
      </c>
      <c r="F4078" s="25">
        <f t="shared" si="199"/>
        <v>22</v>
      </c>
      <c r="G4078" s="23">
        <f>VLOOKUP(A4078,[1]FloodArchive!$A$2:$P$6000,11,FALSE)</f>
        <v>56</v>
      </c>
      <c r="H4078" s="23">
        <f>VLOOKUP(A4078,[1]FloodArchive!$A$2:$P$6000,12,FALSE)</f>
        <v>25600</v>
      </c>
      <c r="I4078" s="36"/>
      <c r="J4078" s="23" t="str">
        <f>VLOOKUP(A4078,[1]FloodArchive!$A$2:$P$6000,13,FALSE)</f>
        <v>Heavy rain</v>
      </c>
      <c r="K4078" s="26">
        <f>VLOOKUP(A4078,[1]FloodArchive!$A$2:$P$6003,14,FALSE)</f>
        <v>1</v>
      </c>
      <c r="L4078" s="23">
        <f>VLOOKUP(A4078,[1]FloodArchive!$A$2:$P$6000,7,FALSE)</f>
        <v>268071.03000000003</v>
      </c>
      <c r="M4078" s="27">
        <f t="shared" si="198"/>
        <v>6.7706725638429521</v>
      </c>
      <c r="N4078" s="23">
        <f>VLOOKUP(A4078,[1]FloodArchive!$A$2:$P$6000,5,FALSE)</f>
        <v>115.405</v>
      </c>
      <c r="O4078" s="23">
        <f>VLOOKUP(A4078,[1]FloodArchive!$A$2:$P$6000,6,FALSE)</f>
        <v>31.4619</v>
      </c>
      <c r="P4078" s="33" t="s">
        <v>7478</v>
      </c>
    </row>
    <row r="4079" spans="1:21" ht="39.950000000000003" customHeight="1" x14ac:dyDescent="0.2">
      <c r="A4079" s="138">
        <f t="shared" si="197"/>
        <v>137</v>
      </c>
      <c r="B4079" s="21" t="str">
        <f>VLOOKUP(A4079,[1]FloodArchive!$A$2:$N$6000,3,FALSE)</f>
        <v>USA</v>
      </c>
      <c r="C4079" s="22" t="s">
        <v>7479</v>
      </c>
      <c r="D4079" s="24">
        <f>VLOOKUP(A4079,[1]FloodArchive!$A$2:$P$6000,8,FALSE)</f>
        <v>31960</v>
      </c>
      <c r="E4079" s="24">
        <f>VLOOKUP(A4079,[1]FloodArchive!$A$2:$P$6000,9,FALSE)</f>
        <v>31961</v>
      </c>
      <c r="F4079" s="25">
        <f t="shared" si="199"/>
        <v>2</v>
      </c>
      <c r="G4079" s="23">
        <f>VLOOKUP(A4079,[1]FloodArchive!$A$2:$P$6000,11,FALSE)</f>
        <v>0</v>
      </c>
      <c r="H4079" s="23">
        <f>VLOOKUP(A4079,[1]FloodArchive!$A$2:$P$6000,12,FALSE)</f>
        <v>2100</v>
      </c>
      <c r="I4079" s="36">
        <v>20000000</v>
      </c>
      <c r="J4079" s="23" t="str">
        <f>VLOOKUP(A4079,[1]FloodArchive!$A$2:$P$6000,13,FALSE)</f>
        <v>Heavy rain</v>
      </c>
      <c r="K4079" s="26">
        <f>VLOOKUP(A4079,[1]FloodArchive!$A$2:$P$6003,14,FALSE)</f>
        <v>2</v>
      </c>
      <c r="L4079" s="23">
        <f>VLOOKUP(A4079,[1]FloodArchive!$A$2:$P$6000,7,FALSE)</f>
        <v>11883.86</v>
      </c>
      <c r="M4079" s="27">
        <f t="shared" si="198"/>
        <v>4.6770175182036473</v>
      </c>
      <c r="N4079" s="23">
        <f>VLOOKUP(A4079,[1]FloodArchive!$A$2:$P$6000,5,FALSE)</f>
        <v>-82.634100000000004</v>
      </c>
      <c r="O4079" s="23">
        <f>VLOOKUP(A4079,[1]FloodArchive!$A$2:$P$6000,6,FALSE)</f>
        <v>40.5807</v>
      </c>
      <c r="P4079" s="33" t="s">
        <v>7480</v>
      </c>
    </row>
    <row r="4080" spans="1:21" ht="39.950000000000003" customHeight="1" x14ac:dyDescent="0.2">
      <c r="A4080" s="138">
        <f t="shared" si="197"/>
        <v>136</v>
      </c>
      <c r="B4080" s="21" t="str">
        <f>VLOOKUP(A4080,[1]FloodArchive!$A$2:$N$6000,3,FALSE)</f>
        <v>China </v>
      </c>
      <c r="C4080" s="22" t="s">
        <v>7481</v>
      </c>
      <c r="D4080" s="24">
        <f>VLOOKUP(A4080,[1]FloodArchive!$A$2:$P$6000,8,FALSE)</f>
        <v>31952</v>
      </c>
      <c r="E4080" s="24">
        <f>VLOOKUP(A4080,[1]FloodArchive!$A$2:$P$6000,9,FALSE)</f>
        <v>31960</v>
      </c>
      <c r="F4080" s="25">
        <f t="shared" si="199"/>
        <v>9</v>
      </c>
      <c r="G4080" s="23">
        <f>VLOOKUP(A4080,[1]FloodArchive!$A$2:$P$6000,11,FALSE)</f>
        <v>40</v>
      </c>
      <c r="H4080" s="23">
        <f>VLOOKUP(A4080,[1]FloodArchive!$A$2:$P$6000,12,FALSE)</f>
        <v>0</v>
      </c>
      <c r="I4080" s="36"/>
      <c r="J4080" s="23" t="str">
        <f>VLOOKUP(A4080,[1]FloodArchive!$A$2:$P$6000,13,FALSE)</f>
        <v>Heavy rain</v>
      </c>
      <c r="K4080" s="26">
        <f>VLOOKUP(A4080,[1]FloodArchive!$A$2:$P$6003,14,FALSE)</f>
        <v>1</v>
      </c>
      <c r="L4080" s="23">
        <f>VLOOKUP(A4080,[1]FloodArchive!$A$2:$P$6000,7,FALSE)</f>
        <v>139927.17000000001</v>
      </c>
      <c r="M4080" s="27">
        <f t="shared" si="198"/>
        <v>6.1001445601384647</v>
      </c>
      <c r="N4080" s="23">
        <f>VLOOKUP(A4080,[1]FloodArchive!$A$2:$P$6000,5,FALSE)</f>
        <v>103.83199999999999</v>
      </c>
      <c r="O4080" s="23">
        <f>VLOOKUP(A4080,[1]FloodArchive!$A$2:$P$6000,6,FALSE)</f>
        <v>31.014299999999999</v>
      </c>
      <c r="P4080" s="33"/>
    </row>
    <row r="4081" spans="1:16" ht="39.950000000000003" customHeight="1" x14ac:dyDescent="0.2">
      <c r="A4081" s="138">
        <f t="shared" si="197"/>
        <v>135</v>
      </c>
      <c r="B4081" s="21" t="str">
        <f>VLOOKUP(A4081,[1]FloodArchive!$A$2:$N$6000,3,FALSE)</f>
        <v>USA </v>
      </c>
      <c r="C4081" s="22" t="s">
        <v>7482</v>
      </c>
      <c r="D4081" s="24">
        <f>VLOOKUP(A4081,[1]FloodArchive!$A$2:$P$6000,8,FALSE)</f>
        <v>31933</v>
      </c>
      <c r="E4081" s="24">
        <f>VLOOKUP(A4081,[1]FloodArchive!$A$2:$P$6000,9,FALSE)</f>
        <v>31936</v>
      </c>
      <c r="F4081" s="25">
        <f t="shared" si="199"/>
        <v>4</v>
      </c>
      <c r="G4081" s="23">
        <f>VLOOKUP(A4081,[1]FloodArchive!$A$2:$P$6000,11,FALSE)</f>
        <v>0</v>
      </c>
      <c r="H4081" s="23">
        <f>VLOOKUP(A4081,[1]FloodArchive!$A$2:$P$6000,12,FALSE)</f>
        <v>536</v>
      </c>
      <c r="I4081" s="36"/>
      <c r="J4081" s="23" t="str">
        <f>VLOOKUP(A4081,[1]FloodArchive!$A$2:$P$6000,13,FALSE)</f>
        <v>Heavy rain</v>
      </c>
      <c r="K4081" s="26">
        <f>VLOOKUP(A4081,[1]FloodArchive!$A$2:$P$6003,14,FALSE)</f>
        <v>1</v>
      </c>
      <c r="L4081" s="23">
        <f>VLOOKUP(A4081,[1]FloodArchive!$A$2:$P$6000,7,FALSE)</f>
        <v>7258.74</v>
      </c>
      <c r="M4081" s="27">
        <f t="shared" si="198"/>
        <v>4.4629212320641516</v>
      </c>
      <c r="N4081" s="23">
        <f>VLOOKUP(A4081,[1]FloodArchive!$A$2:$P$6000,5,FALSE)</f>
        <v>-97.100300000000004</v>
      </c>
      <c r="O4081" s="23">
        <f>VLOOKUP(A4081,[1]FloodArchive!$A$2:$P$6000,6,FALSE)</f>
        <v>28.9938</v>
      </c>
      <c r="P4081" s="33" t="s">
        <v>7483</v>
      </c>
    </row>
    <row r="4082" spans="1:16" ht="39.950000000000003" customHeight="1" x14ac:dyDescent="0.2">
      <c r="A4082" s="138">
        <f t="shared" si="197"/>
        <v>134</v>
      </c>
      <c r="B4082" s="21" t="str">
        <f>VLOOKUP(A4082,[1]FloodArchive!$A$2:$N$6000,3,FALSE)</f>
        <v>Dominican Republic </v>
      </c>
      <c r="C4082" s="22" t="s">
        <v>7484</v>
      </c>
      <c r="D4082" s="24">
        <f>VLOOKUP(A4082,[1]FloodArchive!$A$2:$P$6000,8,FALSE)</f>
        <v>31927</v>
      </c>
      <c r="E4082" s="24">
        <f>VLOOKUP(A4082,[1]FloodArchive!$A$2:$P$6000,9,FALSE)</f>
        <v>31928</v>
      </c>
      <c r="F4082" s="25">
        <f t="shared" si="199"/>
        <v>2</v>
      </c>
      <c r="G4082" s="23">
        <f>VLOOKUP(A4082,[1]FloodArchive!$A$2:$P$6000,11,FALSE)</f>
        <v>10</v>
      </c>
      <c r="H4082" s="23">
        <f>VLOOKUP(A4082,[1]FloodArchive!$A$2:$P$6000,12,FALSE)</f>
        <v>200</v>
      </c>
      <c r="I4082" s="36"/>
      <c r="J4082" s="23" t="str">
        <f>VLOOKUP(A4082,[1]FloodArchive!$A$2:$P$6000,13,FALSE)</f>
        <v>Heavy rain</v>
      </c>
      <c r="K4082" s="26">
        <f>VLOOKUP(A4082,[1]FloodArchive!$A$2:$P$6003,14,FALSE)</f>
        <v>1</v>
      </c>
      <c r="L4082" s="23">
        <f>VLOOKUP(A4082,[1]FloodArchive!$A$2:$P$6000,7,FALSE)</f>
        <v>7875.83</v>
      </c>
      <c r="M4082" s="27">
        <f t="shared" si="198"/>
        <v>4.1973263289732907</v>
      </c>
      <c r="N4082" s="23">
        <f>VLOOKUP(A4082,[1]FloodArchive!$A$2:$P$6000,5,FALSE)</f>
        <v>-71.0321</v>
      </c>
      <c r="O4082" s="23">
        <f>VLOOKUP(A4082,[1]FloodArchive!$A$2:$P$6000,6,FALSE)</f>
        <v>18.581199999999999</v>
      </c>
      <c r="P4082" s="33"/>
    </row>
    <row r="4083" spans="1:16" ht="39.950000000000003" customHeight="1" x14ac:dyDescent="0.2">
      <c r="A4083" s="138">
        <f t="shared" si="197"/>
        <v>133</v>
      </c>
      <c r="B4083" s="21" t="str">
        <f>VLOOKUP(A4083,[1]FloodArchive!$A$2:$N$6000,3,FALSE)</f>
        <v>USA</v>
      </c>
      <c r="C4083" s="22" t="s">
        <v>7485</v>
      </c>
      <c r="D4083" s="24">
        <f>VLOOKUP(A4083,[1]FloodArchive!$A$2:$P$6000,8,FALSE)</f>
        <v>31923</v>
      </c>
      <c r="E4083" s="24">
        <f>VLOOKUP(A4083,[1]FloodArchive!$A$2:$P$6000,9,FALSE)</f>
        <v>31927</v>
      </c>
      <c r="F4083" s="25">
        <f t="shared" si="199"/>
        <v>5</v>
      </c>
      <c r="G4083" s="23">
        <f>VLOOKUP(A4083,[1]FloodArchive!$A$2:$P$6000,11,FALSE)</f>
        <v>2</v>
      </c>
      <c r="H4083" s="23">
        <f>VLOOKUP(A4083,[1]FloodArchive!$A$2:$P$6000,12,FALSE)</f>
        <v>2200</v>
      </c>
      <c r="I4083" s="36">
        <v>20000000</v>
      </c>
      <c r="J4083" s="23" t="str">
        <f>VLOOKUP(A4083,[1]FloodArchive!$A$2:$P$6000,13,FALSE)</f>
        <v>Torrential rain</v>
      </c>
      <c r="K4083" s="26">
        <f>VLOOKUP(A4083,[1]FloodArchive!$A$2:$P$6003,14,FALSE)</f>
        <v>2</v>
      </c>
      <c r="L4083" s="23">
        <f>VLOOKUP(A4083,[1]FloodArchive!$A$2:$P$6000,7,FALSE)</f>
        <v>36413.61</v>
      </c>
      <c r="M4083" s="27">
        <f t="shared" si="198"/>
        <v>5.561263736483026</v>
      </c>
      <c r="N4083" s="23">
        <f>VLOOKUP(A4083,[1]FloodArchive!$A$2:$P$6000,5,FALSE)</f>
        <v>-95.261700000000005</v>
      </c>
      <c r="O4083" s="23">
        <f>VLOOKUP(A4083,[1]FloodArchive!$A$2:$P$6000,6,FALSE)</f>
        <v>40.592399999999998</v>
      </c>
      <c r="P4083" s="33" t="s">
        <v>7486</v>
      </c>
    </row>
    <row r="4084" spans="1:16" ht="39.950000000000003" customHeight="1" x14ac:dyDescent="0.2">
      <c r="A4084" s="138">
        <f t="shared" si="197"/>
        <v>132</v>
      </c>
      <c r="B4084" s="21" t="str">
        <f>VLOOKUP(A4084,[1]FloodArchive!$A$2:$N$6000,3,FALSE)</f>
        <v>China </v>
      </c>
      <c r="C4084" s="22" t="s">
        <v>7487</v>
      </c>
      <c r="D4084" s="24">
        <f>VLOOKUP(A4084,[1]FloodArchive!$A$2:$P$6000,8,FALSE)</f>
        <v>31916</v>
      </c>
      <c r="E4084" s="24">
        <f>VLOOKUP(A4084,[1]FloodArchive!$A$2:$P$6000,9,FALSE)</f>
        <v>31937</v>
      </c>
      <c r="F4084" s="25">
        <f t="shared" si="199"/>
        <v>22</v>
      </c>
      <c r="G4084" s="23">
        <f>VLOOKUP(A4084,[1]FloodArchive!$A$2:$P$6000,11,FALSE)</f>
        <v>178</v>
      </c>
      <c r="H4084" s="23">
        <f>VLOOKUP(A4084,[1]FloodArchive!$A$2:$P$6000,12,FALSE)</f>
        <v>470000</v>
      </c>
      <c r="I4084" s="36">
        <v>108000000</v>
      </c>
      <c r="J4084" s="23" t="str">
        <f>VLOOKUP(A4084,[1]FloodArchive!$A$2:$P$6000,13,FALSE)</f>
        <v>Heavy rain</v>
      </c>
      <c r="K4084" s="26">
        <f>VLOOKUP(A4084,[1]FloodArchive!$A$2:$P$6003,14,FALSE)</f>
        <v>1</v>
      </c>
      <c r="L4084" s="23">
        <f>VLOOKUP(A4084,[1]FloodArchive!$A$2:$P$6000,7,FALSE)</f>
        <v>274128.55</v>
      </c>
      <c r="M4084" s="27">
        <f t="shared" si="198"/>
        <v>6.7803769497136326</v>
      </c>
      <c r="N4084" s="23">
        <f>VLOOKUP(A4084,[1]FloodArchive!$A$2:$P$6000,5,FALSE)</f>
        <v>112.803</v>
      </c>
      <c r="O4084" s="23">
        <f>VLOOKUP(A4084,[1]FloodArchive!$A$2:$P$6000,6,FALSE)</f>
        <v>23.021000000000001</v>
      </c>
      <c r="P4084" s="33" t="s">
        <v>7488</v>
      </c>
    </row>
    <row r="4085" spans="1:16" ht="39.950000000000003" customHeight="1" x14ac:dyDescent="0.2">
      <c r="A4085" s="138">
        <f t="shared" si="197"/>
        <v>131</v>
      </c>
      <c r="B4085" s="21" t="str">
        <f>VLOOKUP(A4085,[1]FloodArchive!$A$2:$N$6000,3,FALSE)</f>
        <v>Poland </v>
      </c>
      <c r="C4085" s="22" t="s">
        <v>7489</v>
      </c>
      <c r="D4085" s="24">
        <f>VLOOKUP(A4085,[1]FloodArchive!$A$2:$P$6000,8,FALSE)</f>
        <v>31920</v>
      </c>
      <c r="E4085" s="24">
        <f>VLOOKUP(A4085,[1]FloodArchive!$A$2:$P$6000,9,FALSE)</f>
        <v>31923</v>
      </c>
      <c r="F4085" s="25">
        <f t="shared" si="199"/>
        <v>4</v>
      </c>
      <c r="G4085" s="23">
        <f>VLOOKUP(A4085,[1]FloodArchive!$A$2:$P$6000,11,FALSE)</f>
        <v>0</v>
      </c>
      <c r="H4085" s="23">
        <f>VLOOKUP(A4085,[1]FloodArchive!$A$2:$P$6000,12,FALSE)</f>
        <v>500</v>
      </c>
      <c r="I4085" s="36"/>
      <c r="J4085" s="23" t="str">
        <f>VLOOKUP(A4085,[1]FloodArchive!$A$2:$P$6000,13,FALSE)</f>
        <v>Torrential rain</v>
      </c>
      <c r="K4085" s="26">
        <f>VLOOKUP(A4085,[1]FloodArchive!$A$2:$P$6003,14,FALSE)</f>
        <v>1</v>
      </c>
      <c r="L4085" s="23">
        <f>VLOOKUP(A4085,[1]FloodArchive!$A$2:$P$6000,7,FALSE)</f>
        <v>13629.47</v>
      </c>
      <c r="M4085" s="27">
        <f t="shared" si="198"/>
        <v>4.7365389593746166</v>
      </c>
      <c r="N4085" s="23">
        <f>VLOOKUP(A4085,[1]FloodArchive!$A$2:$P$6000,5,FALSE)</f>
        <v>20.616199999999999</v>
      </c>
      <c r="O4085" s="23">
        <f>VLOOKUP(A4085,[1]FloodArchive!$A$2:$P$6000,6,FALSE)</f>
        <v>49.668700000000001</v>
      </c>
      <c r="P4085" s="33" t="s">
        <v>7490</v>
      </c>
    </row>
    <row r="4086" spans="1:16" ht="39.950000000000003" customHeight="1" x14ac:dyDescent="0.2">
      <c r="A4086" s="138">
        <f t="shared" si="197"/>
        <v>130</v>
      </c>
      <c r="B4086" s="21" t="str">
        <f>VLOOKUP(A4086,[1]FloodArchive!$A$2:$N$6000,3,FALSE)</f>
        <v>Australia </v>
      </c>
      <c r="C4086" s="22" t="s">
        <v>7491</v>
      </c>
      <c r="D4086" s="24">
        <f>VLOOKUP(A4086,[1]FloodArchive!$A$2:$P$6000,8,FALSE)</f>
        <v>31906</v>
      </c>
      <c r="E4086" s="24">
        <f>VLOOKUP(A4086,[1]FloodArchive!$A$2:$P$6000,9,FALSE)</f>
        <v>31908</v>
      </c>
      <c r="F4086" s="25">
        <f t="shared" si="199"/>
        <v>3</v>
      </c>
      <c r="G4086" s="23">
        <f>VLOOKUP(A4086,[1]FloodArchive!$A$2:$P$6000,11,FALSE)</f>
        <v>3</v>
      </c>
      <c r="H4086" s="23">
        <f>VLOOKUP(A4086,[1]FloodArchive!$A$2:$P$6000,12,FALSE)</f>
        <v>400</v>
      </c>
      <c r="I4086" s="36"/>
      <c r="J4086" s="23" t="str">
        <f>VLOOKUP(A4086,[1]FloodArchive!$A$2:$P$6000,13,FALSE)</f>
        <v>Heavy rain</v>
      </c>
      <c r="K4086" s="26">
        <f>VLOOKUP(A4086,[1]FloodArchive!$A$2:$P$6003,14,FALSE)</f>
        <v>1</v>
      </c>
      <c r="L4086" s="23">
        <f>VLOOKUP(A4086,[1]FloodArchive!$A$2:$P$6000,7,FALSE)</f>
        <v>5029.6899999999996</v>
      </c>
      <c r="M4086" s="27">
        <f t="shared" si="198"/>
        <v>4.1786624732868747</v>
      </c>
      <c r="N4086" s="23">
        <f>VLOOKUP(A4086,[1]FloodArchive!$A$2:$P$6000,5,FALSE)</f>
        <v>153.22200000000001</v>
      </c>
      <c r="O4086" s="23">
        <f>VLOOKUP(A4086,[1]FloodArchive!$A$2:$P$6000,6,FALSE)</f>
        <v>-28.4297</v>
      </c>
      <c r="P4086" s="33" t="s">
        <v>7492</v>
      </c>
    </row>
    <row r="4087" spans="1:16" ht="39.950000000000003" customHeight="1" x14ac:dyDescent="0.2">
      <c r="A4087" s="138">
        <f t="shared" si="197"/>
        <v>129</v>
      </c>
      <c r="B4087" s="21" t="str">
        <f>VLOOKUP(A4087,[1]FloodArchive!$A$2:$N$6000,3,FALSE)</f>
        <v>Yugoslavia</v>
      </c>
      <c r="C4087" s="22" t="s">
        <v>7493</v>
      </c>
      <c r="D4087" s="24">
        <f>VLOOKUP(A4087,[1]FloodArchive!$A$2:$P$6000,8,FALSE)</f>
        <v>31904</v>
      </c>
      <c r="E4087" s="24">
        <f>VLOOKUP(A4087,[1]FloodArchive!$A$2:$P$6000,9,FALSE)</f>
        <v>31912</v>
      </c>
      <c r="F4087" s="25">
        <f t="shared" si="199"/>
        <v>9</v>
      </c>
      <c r="G4087" s="23">
        <f>VLOOKUP(A4087,[1]FloodArchive!$A$2:$P$6000,11,FALSE)</f>
        <v>4</v>
      </c>
      <c r="H4087" s="23">
        <f>VLOOKUP(A4087,[1]FloodArchive!$A$2:$P$6000,12,FALSE)</f>
        <v>0</v>
      </c>
      <c r="I4087" s="36"/>
      <c r="J4087" s="23" t="str">
        <f>VLOOKUP(A4087,[1]FloodArchive!$A$2:$P$6000,13,FALSE)</f>
        <v>Heavy rain</v>
      </c>
      <c r="K4087" s="26">
        <f>VLOOKUP(A4087,[1]FloodArchive!$A$2:$P$6003,14,FALSE)</f>
        <v>1</v>
      </c>
      <c r="L4087" s="23">
        <f>VLOOKUP(A4087,[1]FloodArchive!$A$2:$P$6000,7,FALSE)</f>
        <v>23819.91</v>
      </c>
      <c r="M4087" s="27">
        <f t="shared" si="198"/>
        <v>5.3311826256718433</v>
      </c>
      <c r="N4087" s="23">
        <f>VLOOKUP(A4087,[1]FloodArchive!$A$2:$P$6000,5,FALSE)</f>
        <v>19.6312</v>
      </c>
      <c r="O4087" s="23">
        <f>VLOOKUP(A4087,[1]FloodArchive!$A$2:$P$6000,6,FALSE)</f>
        <v>44.584000000000003</v>
      </c>
      <c r="P4087" s="33" t="s">
        <v>7494</v>
      </c>
    </row>
    <row r="4088" spans="1:16" ht="39.950000000000003" customHeight="1" x14ac:dyDescent="0.2">
      <c r="A4088" s="138">
        <f t="shared" si="197"/>
        <v>128</v>
      </c>
      <c r="B4088" s="21" t="str">
        <f>VLOOKUP(A4088,[1]FloodArchive!$A$2:$N$6000,3,FALSE)</f>
        <v>Ecuador </v>
      </c>
      <c r="C4088" s="22" t="s">
        <v>7495</v>
      </c>
      <c r="D4088" s="24">
        <f>VLOOKUP(A4088,[1]FloodArchive!$A$2:$P$6000,8,FALSE)</f>
        <v>31870</v>
      </c>
      <c r="E4088" s="24">
        <f>VLOOKUP(A4088,[1]FloodArchive!$A$2:$P$6000,9,FALSE)</f>
        <v>31872</v>
      </c>
      <c r="F4088" s="25">
        <f t="shared" si="199"/>
        <v>3</v>
      </c>
      <c r="G4088" s="23">
        <f>VLOOKUP(A4088,[1]FloodArchive!$A$2:$P$6000,11,FALSE)</f>
        <v>100</v>
      </c>
      <c r="H4088" s="23">
        <f>VLOOKUP(A4088,[1]FloodArchive!$A$2:$P$6000,12,FALSE)</f>
        <v>3000</v>
      </c>
      <c r="I4088" s="36"/>
      <c r="J4088" s="23" t="str">
        <f>VLOOKUP(A4088,[1]FloodArchive!$A$2:$P$6000,13,FALSE)</f>
        <v>Torrential rain</v>
      </c>
      <c r="K4088" s="26">
        <f>VLOOKUP(A4088,[1]FloodArchive!$A$2:$P$6003,14,FALSE)</f>
        <v>1</v>
      </c>
      <c r="L4088" s="23">
        <f>VLOOKUP(A4088,[1]FloodArchive!$A$2:$P$6000,7,FALSE)</f>
        <v>15796.42</v>
      </c>
      <c r="M4088" s="27">
        <f t="shared" si="198"/>
        <v>4.675679927090922</v>
      </c>
      <c r="N4088" s="23">
        <f>VLOOKUP(A4088,[1]FloodArchive!$A$2:$P$6000,5,FALSE)</f>
        <v>-79.485299999999995</v>
      </c>
      <c r="O4088" s="23">
        <f>VLOOKUP(A4088,[1]FloodArchive!$A$2:$P$6000,6,FALSE)</f>
        <v>-2.5485199999999999</v>
      </c>
      <c r="P4088" s="33" t="s">
        <v>7496</v>
      </c>
    </row>
    <row r="4089" spans="1:16" ht="39.950000000000003" customHeight="1" x14ac:dyDescent="0.2">
      <c r="A4089" s="138">
        <f t="shared" si="197"/>
        <v>127</v>
      </c>
      <c r="B4089" s="21" t="str">
        <f>VLOOKUP(A4089,[1]FloodArchive!$A$2:$N$6000,3,FALSE)</f>
        <v>USA</v>
      </c>
      <c r="C4089" s="22" t="s">
        <v>7497</v>
      </c>
      <c r="D4089" s="24">
        <f>VLOOKUP(A4089,[1]FloodArchive!$A$2:$P$6000,8,FALSE)</f>
        <v>31867</v>
      </c>
      <c r="E4089" s="24">
        <f>VLOOKUP(A4089,[1]FloodArchive!$A$2:$P$6000,9,FALSE)</f>
        <v>31876</v>
      </c>
      <c r="F4089" s="25">
        <f t="shared" si="199"/>
        <v>10</v>
      </c>
      <c r="G4089" s="23">
        <f>VLOOKUP(A4089,[1]FloodArchive!$A$2:$P$6000,11,FALSE)</f>
        <v>5</v>
      </c>
      <c r="H4089" s="23">
        <f>VLOOKUP(A4089,[1]FloodArchive!$A$2:$P$6000,12,FALSE)</f>
        <v>5000</v>
      </c>
      <c r="I4089" s="36">
        <v>110000000</v>
      </c>
      <c r="J4089" s="23" t="str">
        <f>VLOOKUP(A4089,[1]FloodArchive!$A$2:$P$6000,13,FALSE)</f>
        <v>Snowmelt</v>
      </c>
      <c r="K4089" s="26">
        <f>VLOOKUP(A4089,[1]FloodArchive!$A$2:$P$6003,14,FALSE)</f>
        <v>2</v>
      </c>
      <c r="L4089" s="23">
        <f>VLOOKUP(A4089,[1]FloodArchive!$A$2:$P$6000,7,FALSE)</f>
        <v>39618.480000000003</v>
      </c>
      <c r="M4089" s="27">
        <f t="shared" si="198"/>
        <v>5.8989278050725789</v>
      </c>
      <c r="N4089" s="23">
        <f>VLOOKUP(A4089,[1]FloodArchive!$A$2:$P$6000,5,FALSE)</f>
        <v>-69.455600000000004</v>
      </c>
      <c r="O4089" s="23">
        <f>VLOOKUP(A4089,[1]FloodArchive!$A$2:$P$6000,6,FALSE)</f>
        <v>44.717300000000002</v>
      </c>
      <c r="P4089" s="33" t="s">
        <v>7498</v>
      </c>
    </row>
    <row r="4090" spans="1:16" ht="39.950000000000003" customHeight="1" x14ac:dyDescent="0.2">
      <c r="A4090" s="138">
        <f t="shared" si="197"/>
        <v>126</v>
      </c>
      <c r="B4090" s="21" t="str">
        <f>VLOOKUP(A4090,[1]FloodArchive!$A$2:$N$6000,3,FALSE)</f>
        <v>Tajikistan </v>
      </c>
      <c r="C4090" s="22" t="s">
        <v>7499</v>
      </c>
      <c r="D4090" s="24">
        <f>VLOOKUP(A4090,[1]FloodArchive!$A$2:$P$6000,8,FALSE)</f>
        <v>31852</v>
      </c>
      <c r="E4090" s="24">
        <f>VLOOKUP(A4090,[1]FloodArchive!$A$2:$P$6000,9,FALSE)</f>
        <v>31853</v>
      </c>
      <c r="F4090" s="25">
        <f t="shared" si="199"/>
        <v>2</v>
      </c>
      <c r="G4090" s="23">
        <f>VLOOKUP(A4090,[1]FloodArchive!$A$2:$P$6000,11,FALSE)</f>
        <v>31</v>
      </c>
      <c r="H4090" s="23">
        <f>VLOOKUP(A4090,[1]FloodArchive!$A$2:$P$6000,12,FALSE)</f>
        <v>1000</v>
      </c>
      <c r="I4090" s="36"/>
      <c r="J4090" s="23" t="str">
        <f>VLOOKUP(A4090,[1]FloodArchive!$A$2:$P$6000,13,FALSE)</f>
        <v>Heavy rain</v>
      </c>
      <c r="K4090" s="26">
        <f>VLOOKUP(A4090,[1]FloodArchive!$A$2:$P$6003,14,FALSE)</f>
        <v>1</v>
      </c>
      <c r="L4090" s="23">
        <f>VLOOKUP(A4090,[1]FloodArchive!$A$2:$P$6000,7,FALSE)</f>
        <v>4713.87</v>
      </c>
      <c r="M4090" s="27">
        <f t="shared" si="198"/>
        <v>3.9744075969619277</v>
      </c>
      <c r="N4090" s="23">
        <f>VLOOKUP(A4090,[1]FloodArchive!$A$2:$P$6000,5,FALSE)</f>
        <v>61.421900000000001</v>
      </c>
      <c r="O4090" s="23">
        <f>VLOOKUP(A4090,[1]FloodArchive!$A$2:$P$6000,6,FALSE)</f>
        <v>32.554099999999998</v>
      </c>
      <c r="P4090" s="33" t="s">
        <v>7500</v>
      </c>
    </row>
    <row r="4091" spans="1:16" ht="39.950000000000003" customHeight="1" x14ac:dyDescent="0.2">
      <c r="A4091" s="138">
        <f t="shared" si="197"/>
        <v>125</v>
      </c>
      <c r="B4091" s="21" t="str">
        <f>VLOOKUP(A4091,[1]FloodArchive!$A$2:$N$6000,3,FALSE)</f>
        <v>Peru </v>
      </c>
      <c r="C4091" s="22" t="s">
        <v>7501</v>
      </c>
      <c r="D4091" s="24">
        <f>VLOOKUP(A4091,[1]FloodArchive!$A$2:$P$6000,8,FALSE)</f>
        <v>31845</v>
      </c>
      <c r="E4091" s="24">
        <f>VLOOKUP(A4091,[1]FloodArchive!$A$2:$P$6000,9,FALSE)</f>
        <v>31847</v>
      </c>
      <c r="F4091" s="25">
        <f t="shared" si="199"/>
        <v>3</v>
      </c>
      <c r="G4091" s="23">
        <f>VLOOKUP(A4091,[1]FloodArchive!$A$2:$P$6000,11,FALSE)</f>
        <v>12</v>
      </c>
      <c r="H4091" s="23">
        <f>VLOOKUP(A4091,[1]FloodArchive!$A$2:$P$6000,12,FALSE)</f>
        <v>1000</v>
      </c>
      <c r="I4091" s="36"/>
      <c r="J4091" s="23" t="str">
        <f>VLOOKUP(A4091,[1]FloodArchive!$A$2:$P$6000,13,FALSE)</f>
        <v>Dam/Levy, break or release</v>
      </c>
      <c r="K4091" s="26">
        <f>VLOOKUP(A4091,[1]FloodArchive!$A$2:$P$6003,14,FALSE)</f>
        <v>1</v>
      </c>
      <c r="L4091" s="23">
        <f>VLOOKUP(A4091,[1]FloodArchive!$A$2:$P$6000,7,FALSE)</f>
        <v>4672.2700000000004</v>
      </c>
      <c r="M4091" s="27">
        <f t="shared" si="198"/>
        <v>4.1466491864528514</v>
      </c>
      <c r="N4091" s="23">
        <f>VLOOKUP(A4091,[1]FloodArchive!$A$2:$P$6000,5,FALSE)</f>
        <v>-76.734499999999997</v>
      </c>
      <c r="O4091" s="23">
        <f>VLOOKUP(A4091,[1]FloodArchive!$A$2:$P$6000,6,FALSE)</f>
        <v>-11.8797</v>
      </c>
      <c r="P4091" s="33" t="s">
        <v>7502</v>
      </c>
    </row>
    <row r="4092" spans="1:16" ht="39.950000000000003" customHeight="1" x14ac:dyDescent="0.2">
      <c r="A4092" s="138">
        <f t="shared" si="197"/>
        <v>124</v>
      </c>
      <c r="B4092" s="21" t="str">
        <f>VLOOKUP(A4092,[1]FloodArchive!$A$2:$N$6000,3,FALSE)</f>
        <v>Ecuador  </v>
      </c>
      <c r="C4092" s="22" t="s">
        <v>7503</v>
      </c>
      <c r="D4092" s="24">
        <f>VLOOKUP(A4092,[1]FloodArchive!$A$2:$P$6000,8,FALSE)</f>
        <v>31841</v>
      </c>
      <c r="E4092" s="24">
        <f>VLOOKUP(A4092,[1]FloodArchive!$A$2:$P$6000,9,FALSE)</f>
        <v>31843</v>
      </c>
      <c r="F4092" s="25">
        <f t="shared" si="199"/>
        <v>3</v>
      </c>
      <c r="G4092" s="23">
        <f>VLOOKUP(A4092,[1]FloodArchive!$A$2:$P$6000,11,FALSE)</f>
        <v>300</v>
      </c>
      <c r="H4092" s="23">
        <f>VLOOKUP(A4092,[1]FloodArchive!$A$2:$P$6000,12,FALSE)</f>
        <v>15000</v>
      </c>
      <c r="I4092" s="36"/>
      <c r="J4092" s="23" t="str">
        <f>VLOOKUP(A4092,[1]FloodArchive!$A$2:$P$6000,13,FALSE)</f>
        <v>Dam/Levy, break or release</v>
      </c>
      <c r="K4092" s="26">
        <f>VLOOKUP(A4092,[1]FloodArchive!$A$2:$P$6003,14,FALSE)</f>
        <v>1</v>
      </c>
      <c r="L4092" s="23">
        <f>VLOOKUP(A4092,[1]FloodArchive!$A$2:$P$6000,7,FALSE)</f>
        <v>31908.09</v>
      </c>
      <c r="M4092" s="27">
        <f t="shared" si="198"/>
        <v>4.9810220630721602</v>
      </c>
      <c r="N4092" s="23">
        <f>VLOOKUP(A4092,[1]FloodArchive!$A$2:$P$6000,5,FALSE)</f>
        <v>-77.490700000000004</v>
      </c>
      <c r="O4092" s="23">
        <f>VLOOKUP(A4092,[1]FloodArchive!$A$2:$P$6000,6,FALSE)</f>
        <v>-0.131721</v>
      </c>
      <c r="P4092" s="33" t="s">
        <v>7504</v>
      </c>
    </row>
    <row r="4093" spans="1:16" ht="39.950000000000003" customHeight="1" x14ac:dyDescent="0.2">
      <c r="A4093" s="138">
        <f t="shared" si="197"/>
        <v>123</v>
      </c>
      <c r="B4093" s="21" t="str">
        <f>VLOOKUP(A4093,[1]FloodArchive!$A$2:$N$6000,3,FALSE)</f>
        <v>Indonesia </v>
      </c>
      <c r="C4093" s="22" t="s">
        <v>7505</v>
      </c>
      <c r="D4093" s="24">
        <f>VLOOKUP(A4093,[1]FloodArchive!$A$2:$P$6000,8,FALSE)</f>
        <v>31829</v>
      </c>
      <c r="E4093" s="24">
        <f>VLOOKUP(A4093,[1]FloodArchive!$A$2:$P$6000,9,FALSE)</f>
        <v>31831</v>
      </c>
      <c r="F4093" s="25">
        <f t="shared" si="199"/>
        <v>3</v>
      </c>
      <c r="G4093" s="23">
        <f>VLOOKUP(A4093,[1]FloodArchive!$A$2:$P$6000,11,FALSE)</f>
        <v>3</v>
      </c>
      <c r="H4093" s="23">
        <f>VLOOKUP(A4093,[1]FloodArchive!$A$2:$P$6000,12,FALSE)</f>
        <v>26000</v>
      </c>
      <c r="I4093" s="36">
        <v>1700000</v>
      </c>
      <c r="J4093" s="23" t="str">
        <f>VLOOKUP(A4093,[1]FloodArchive!$A$2:$P$6000,13,FALSE)</f>
        <v>Heavy rain</v>
      </c>
      <c r="K4093" s="26">
        <f>VLOOKUP(A4093,[1]FloodArchive!$A$2:$P$6003,14,FALSE)</f>
        <v>2</v>
      </c>
      <c r="L4093" s="23">
        <f>VLOOKUP(A4093,[1]FloodArchive!$A$2:$P$6000,7,FALSE)</f>
        <v>19656.349999999999</v>
      </c>
      <c r="M4093" s="27">
        <f t="shared" si="198"/>
        <v>5.071654126950671</v>
      </c>
      <c r="N4093" s="23">
        <f>VLOOKUP(A4093,[1]FloodArchive!$A$2:$P$6000,5,FALSE)</f>
        <v>111.925</v>
      </c>
      <c r="O4093" s="23">
        <f>VLOOKUP(A4093,[1]FloodArchive!$A$2:$P$6000,6,FALSE)</f>
        <v>-7.3353099999999998</v>
      </c>
      <c r="P4093" s="33"/>
    </row>
    <row r="4094" spans="1:16" ht="39.950000000000003" customHeight="1" x14ac:dyDescent="0.2">
      <c r="A4094" s="138">
        <f t="shared" si="197"/>
        <v>122</v>
      </c>
      <c r="B4094" s="21" t="str">
        <f>VLOOKUP(A4094,[1]FloodArchive!$A$2:$N$6000,3,FALSE)</f>
        <v>Georgia</v>
      </c>
      <c r="C4094" s="22" t="s">
        <v>7506</v>
      </c>
      <c r="D4094" s="24">
        <f>VLOOKUP(A4094,[1]FloodArchive!$A$2:$P$6000,8,FALSE)</f>
        <v>31805</v>
      </c>
      <c r="E4094" s="24">
        <f>VLOOKUP(A4094,[1]FloodArchive!$A$2:$P$6000,9,FALSE)</f>
        <v>31822</v>
      </c>
      <c r="F4094" s="25">
        <f t="shared" si="199"/>
        <v>18</v>
      </c>
      <c r="G4094" s="23">
        <f>VLOOKUP(A4094,[1]FloodArchive!$A$2:$P$6000,11,FALSE)</f>
        <v>110</v>
      </c>
      <c r="H4094" s="23">
        <f>VLOOKUP(A4094,[1]FloodArchive!$A$2:$P$6000,12,FALSE)</f>
        <v>10000</v>
      </c>
      <c r="I4094" s="36">
        <v>583000000</v>
      </c>
      <c r="J4094" s="23" t="str">
        <f>VLOOKUP(A4094,[1]FloodArchive!$A$2:$P$6000,13,FALSE)</f>
        <v>Heavy rain</v>
      </c>
      <c r="K4094" s="26">
        <f>VLOOKUP(A4094,[1]FloodArchive!$A$2:$P$6003,14,FALSE)</f>
        <v>1</v>
      </c>
      <c r="L4094" s="23">
        <f>VLOOKUP(A4094,[1]FloodArchive!$A$2:$P$6000,7,FALSE)</f>
        <v>33921.64</v>
      </c>
      <c r="M4094" s="27">
        <f t="shared" si="198"/>
        <v>5.7857493459088767</v>
      </c>
      <c r="N4094" s="23">
        <f>VLOOKUP(A4094,[1]FloodArchive!$A$2:$P$6000,5,FALSE)</f>
        <v>41.857700000000001</v>
      </c>
      <c r="O4094" s="23">
        <f>VLOOKUP(A4094,[1]FloodArchive!$A$2:$P$6000,6,FALSE)</f>
        <v>43.141800000000003</v>
      </c>
      <c r="P4094" s="33" t="s">
        <v>7507</v>
      </c>
    </row>
    <row r="4095" spans="1:16" ht="39.950000000000003" customHeight="1" x14ac:dyDescent="0.2">
      <c r="A4095" s="138">
        <f t="shared" si="197"/>
        <v>121</v>
      </c>
      <c r="B4095" s="21" t="str">
        <f>VLOOKUP(A4095,[1]FloodArchive!$A$2:$N$6000,3,FALSE)</f>
        <v>Peru</v>
      </c>
      <c r="C4095" s="22" t="s">
        <v>7508</v>
      </c>
      <c r="D4095" s="24">
        <f>VLOOKUP(A4095,[1]FloodArchive!$A$2:$P$6000,8,FALSE)</f>
        <v>31809</v>
      </c>
      <c r="E4095" s="24">
        <f>VLOOKUP(A4095,[1]FloodArchive!$A$2:$P$6000,9,FALSE)</f>
        <v>31818</v>
      </c>
      <c r="F4095" s="25">
        <f t="shared" si="199"/>
        <v>10</v>
      </c>
      <c r="G4095" s="23">
        <f>VLOOKUP(A4095,[1]FloodArchive!$A$2:$P$6000,11,FALSE)</f>
        <v>113</v>
      </c>
      <c r="H4095" s="23">
        <f>VLOOKUP(A4095,[1]FloodArchive!$A$2:$P$6000,12,FALSE)</f>
        <v>2000</v>
      </c>
      <c r="I4095" s="36"/>
      <c r="J4095" s="23" t="str">
        <f>VLOOKUP(A4095,[1]FloodArchive!$A$2:$P$6000,13,FALSE)</f>
        <v>Heavy rain</v>
      </c>
      <c r="K4095" s="26">
        <f>VLOOKUP(A4095,[1]FloodArchive!$A$2:$P$6003,14,FALSE)</f>
        <v>1</v>
      </c>
      <c r="L4095" s="23">
        <f>VLOOKUP(A4095,[1]FloodArchive!$A$2:$P$6000,7,FALSE)</f>
        <v>29211.31</v>
      </c>
      <c r="M4095" s="27">
        <f t="shared" si="198"/>
        <v>5.465551033625867</v>
      </c>
      <c r="N4095" s="23">
        <f>VLOOKUP(A4095,[1]FloodArchive!$A$2:$P$6000,5,FALSE)</f>
        <v>-74.057500000000005</v>
      </c>
      <c r="O4095" s="23">
        <f>VLOOKUP(A4095,[1]FloodArchive!$A$2:$P$6000,6,FALSE)</f>
        <v>-12.3047</v>
      </c>
      <c r="P4095" s="33" t="s">
        <v>7509</v>
      </c>
    </row>
    <row r="4096" spans="1:16" ht="39.950000000000003" customHeight="1" x14ac:dyDescent="0.2">
      <c r="A4096" s="138">
        <f t="shared" si="197"/>
        <v>120</v>
      </c>
      <c r="B4096" s="21" t="str">
        <f>VLOOKUP(A4096,[1]FloodArchive!$A$2:$N$6000,3,FALSE)</f>
        <v>Bolivia</v>
      </c>
      <c r="C4096" s="22" t="s">
        <v>7510</v>
      </c>
      <c r="D4096" s="24">
        <f>VLOOKUP(A4096,[1]FloodArchive!$A$2:$P$6000,8,FALSE)</f>
        <v>31797</v>
      </c>
      <c r="E4096" s="24">
        <f>VLOOKUP(A4096,[1]FloodArchive!$A$2:$P$6000,9,FALSE)</f>
        <v>31807</v>
      </c>
      <c r="F4096" s="25">
        <f t="shared" si="199"/>
        <v>11</v>
      </c>
      <c r="G4096" s="23">
        <f>VLOOKUP(A4096,[1]FloodArchive!$A$2:$P$6000,11,FALSE)</f>
        <v>20</v>
      </c>
      <c r="H4096" s="23">
        <f>VLOOKUP(A4096,[1]FloodArchive!$A$2:$P$6000,12,FALSE)</f>
        <v>3000</v>
      </c>
      <c r="I4096" s="36"/>
      <c r="J4096" s="23" t="str">
        <f>VLOOKUP(A4096,[1]FloodArchive!$A$2:$P$6000,13,FALSE)</f>
        <v>Heavy rain</v>
      </c>
      <c r="K4096" s="26">
        <f>VLOOKUP(A4096,[1]FloodArchive!$A$2:$P$6003,14,FALSE)</f>
        <v>1</v>
      </c>
      <c r="L4096" s="23">
        <f>VLOOKUP(A4096,[1]FloodArchive!$A$2:$P$6000,7,FALSE)</f>
        <v>12805.09</v>
      </c>
      <c r="M4096" s="27">
        <f t="shared" si="198"/>
        <v>5.1487753203926632</v>
      </c>
      <c r="N4096" s="23">
        <f>VLOOKUP(A4096,[1]FloodArchive!$A$2:$P$6000,5,FALSE)</f>
        <v>-64.816999999999993</v>
      </c>
      <c r="O4096" s="23">
        <f>VLOOKUP(A4096,[1]FloodArchive!$A$2:$P$6000,6,FALSE)</f>
        <v>-16.753699999999998</v>
      </c>
      <c r="P4096" s="33" t="s">
        <v>7511</v>
      </c>
    </row>
    <row r="4097" spans="1:16" ht="39.950000000000003" customHeight="1" x14ac:dyDescent="0.2">
      <c r="A4097" s="138">
        <f t="shared" si="197"/>
        <v>119</v>
      </c>
      <c r="B4097" s="21" t="str">
        <f>VLOOKUP(A4097,[1]FloodArchive!$A$2:$N$6000,3,FALSE)</f>
        <v>Brazil</v>
      </c>
      <c r="C4097" s="22" t="s">
        <v>7512</v>
      </c>
      <c r="D4097" s="24">
        <f>VLOOKUP(A4097,[1]FloodArchive!$A$2:$P$6000,8,FALSE)</f>
        <v>31803</v>
      </c>
      <c r="E4097" s="24">
        <f>VLOOKUP(A4097,[1]FloodArchive!$A$2:$P$6000,9,FALSE)</f>
        <v>31805</v>
      </c>
      <c r="F4097" s="25">
        <f t="shared" si="199"/>
        <v>3</v>
      </c>
      <c r="G4097" s="23">
        <f>VLOOKUP(A4097,[1]FloodArchive!$A$2:$P$6000,11,FALSE)</f>
        <v>69</v>
      </c>
      <c r="H4097" s="23">
        <f>VLOOKUP(A4097,[1]FloodArchive!$A$2:$P$6000,12,FALSE)</f>
        <v>9000</v>
      </c>
      <c r="I4097" s="36"/>
      <c r="J4097" s="23" t="str">
        <f>VLOOKUP(A4097,[1]FloodArchive!$A$2:$P$6000,13,FALSE)</f>
        <v>Heavy rain</v>
      </c>
      <c r="K4097" s="26">
        <f>VLOOKUP(A4097,[1]FloodArchive!$A$2:$P$6003,14,FALSE)</f>
        <v>2</v>
      </c>
      <c r="L4097" s="23">
        <f>VLOOKUP(A4097,[1]FloodArchive!$A$2:$P$6000,7,FALSE)</f>
        <v>7036.99</v>
      </c>
      <c r="M4097" s="27">
        <f t="shared" si="198"/>
        <v>4.6255381842520356</v>
      </c>
      <c r="N4097" s="23">
        <f>VLOOKUP(A4097,[1]FloodArchive!$A$2:$P$6000,5,FALSE)</f>
        <v>-46.680900000000001</v>
      </c>
      <c r="O4097" s="23">
        <f>VLOOKUP(A4097,[1]FloodArchive!$A$2:$P$6000,6,FALSE)</f>
        <v>-23.577200000000001</v>
      </c>
      <c r="P4097" s="33" t="s">
        <v>7513</v>
      </c>
    </row>
    <row r="4098" spans="1:16" ht="39.950000000000003" customHeight="1" x14ac:dyDescent="0.2">
      <c r="A4098" s="138">
        <f t="shared" si="197"/>
        <v>118</v>
      </c>
      <c r="B4098" s="21" t="str">
        <f>VLOOKUP(A4098,[1]FloodArchive!$A$2:$N$6000,3,FALSE)</f>
        <v>Madagascar </v>
      </c>
      <c r="C4098" s="22" t="s">
        <v>7514</v>
      </c>
      <c r="D4098" s="24">
        <f>VLOOKUP(A4098,[1]FloodArchive!$A$2:$P$6000,8,FALSE)</f>
        <v>31778</v>
      </c>
      <c r="E4098" s="24">
        <f>VLOOKUP(A4098,[1]FloodArchive!$A$2:$P$6000,9,FALSE)</f>
        <v>31803</v>
      </c>
      <c r="F4098" s="25">
        <f t="shared" si="199"/>
        <v>26</v>
      </c>
      <c r="G4098" s="23">
        <f>VLOOKUP(A4098,[1]FloodArchive!$A$2:$P$6000,11,FALSE)</f>
        <v>2</v>
      </c>
      <c r="H4098" s="23">
        <f>VLOOKUP(A4098,[1]FloodArchive!$A$2:$P$6000,12,FALSE)</f>
        <v>40220</v>
      </c>
      <c r="I4098" s="36"/>
      <c r="J4098" s="23" t="str">
        <f>VLOOKUP(A4098,[1]FloodArchive!$A$2:$P$6000,13,FALSE)</f>
        <v>Torrential rain</v>
      </c>
      <c r="K4098" s="26">
        <f>VLOOKUP(A4098,[1]FloodArchive!$A$2:$P$6003,14,FALSE)</f>
        <v>1</v>
      </c>
      <c r="L4098" s="23">
        <f>VLOOKUP(A4098,[1]FloodArchive!$A$2:$P$6000,7,FALSE)</f>
        <v>45555.43</v>
      </c>
      <c r="M4098" s="27">
        <f t="shared" si="198"/>
        <v>6.073513498291617</v>
      </c>
      <c r="N4098" s="23">
        <f>VLOOKUP(A4098,[1]FloodArchive!$A$2:$P$6000,5,FALSE)</f>
        <v>47.460900000000002</v>
      </c>
      <c r="O4098" s="23">
        <f>VLOOKUP(A4098,[1]FloodArchive!$A$2:$P$6000,6,FALSE)</f>
        <v>-19.6111</v>
      </c>
      <c r="P4098" s="33"/>
    </row>
    <row r="4099" spans="1:16" ht="39.950000000000003" customHeight="1" x14ac:dyDescent="0.2">
      <c r="A4099" s="138">
        <f t="shared" si="197"/>
        <v>117</v>
      </c>
      <c r="B4099" s="21" t="str">
        <f>VLOOKUP(A4099,[1]FloodArchive!$A$2:$N$6000,3,FALSE)</f>
        <v>Argentina</v>
      </c>
      <c r="C4099" s="22" t="s">
        <v>7515</v>
      </c>
      <c r="D4099" s="24">
        <f>VLOOKUP(A4099,[1]FloodArchive!$A$2:$P$6000,8,FALSE)</f>
        <v>31792</v>
      </c>
      <c r="E4099" s="24">
        <f>VLOOKUP(A4099,[1]FloodArchive!$A$2:$P$6000,9,FALSE)</f>
        <v>31813</v>
      </c>
      <c r="F4099" s="25">
        <f t="shared" si="199"/>
        <v>22</v>
      </c>
      <c r="G4099" s="23">
        <f>VLOOKUP(A4099,[1]FloodArchive!$A$2:$P$6000,11,FALSE)</f>
        <v>7</v>
      </c>
      <c r="H4099" s="23">
        <f>VLOOKUP(A4099,[1]FloodArchive!$A$2:$P$6000,12,FALSE)</f>
        <v>9000</v>
      </c>
      <c r="I4099" s="36"/>
      <c r="J4099" s="23" t="str">
        <f>VLOOKUP(A4099,[1]FloodArchive!$A$2:$P$6000,13,FALSE)</f>
        <v>Torrential rain</v>
      </c>
      <c r="K4099" s="26">
        <f>VLOOKUP(A4099,[1]FloodArchive!$A$2:$P$6003,14,FALSE)</f>
        <v>1</v>
      </c>
      <c r="L4099" s="23">
        <f>VLOOKUP(A4099,[1]FloodArchive!$A$2:$P$6000,7,FALSE)</f>
        <v>224545.66</v>
      </c>
      <c r="M4099" s="27">
        <f t="shared" si="198"/>
        <v>6.6937273462941249</v>
      </c>
      <c r="N4099" s="23">
        <f>VLOOKUP(A4099,[1]FloodArchive!$A$2:$P$6000,5,FALSE)</f>
        <v>-60.205100000000002</v>
      </c>
      <c r="O4099" s="23">
        <f>VLOOKUP(A4099,[1]FloodArchive!$A$2:$P$6000,6,FALSE)</f>
        <v>-24.152000000000001</v>
      </c>
      <c r="P4099" s="33" t="s">
        <v>7516</v>
      </c>
    </row>
    <row r="4100" spans="1:16" ht="39.950000000000003" customHeight="1" x14ac:dyDescent="0.2">
      <c r="A4100" s="138">
        <f t="shared" si="197"/>
        <v>116</v>
      </c>
      <c r="B4100" s="21" t="str">
        <f>VLOOKUP(A4100,[1]FloodArchive!$A$2:$N$6000,3,FALSE)</f>
        <v>Brazil</v>
      </c>
      <c r="C4100" s="22" t="s">
        <v>7517</v>
      </c>
      <c r="D4100" s="24">
        <f>VLOOKUP(A4100,[1]FloodArchive!$A$2:$P$6000,8,FALSE)</f>
        <v>31769</v>
      </c>
      <c r="E4100" s="24">
        <f>VLOOKUP(A4100,[1]FloodArchive!$A$2:$P$6000,9,FALSE)</f>
        <v>31778</v>
      </c>
      <c r="F4100" s="25">
        <f t="shared" si="199"/>
        <v>10</v>
      </c>
      <c r="G4100" s="23">
        <f>VLOOKUP(A4100,[1]FloodArchive!$A$2:$P$6000,11,FALSE)</f>
        <v>29</v>
      </c>
      <c r="H4100" s="23">
        <f>VLOOKUP(A4100,[1]FloodArchive!$A$2:$P$6000,12,FALSE)</f>
        <v>7000</v>
      </c>
      <c r="I4100" s="36" t="s">
        <v>7435</v>
      </c>
      <c r="J4100" s="23" t="str">
        <f>VLOOKUP(A4100,[1]FloodArchive!$A$2:$P$6000,13,FALSE)</f>
        <v>Torrential rain</v>
      </c>
      <c r="K4100" s="26">
        <f>VLOOKUP(A4100,[1]FloodArchive!$A$2:$P$6003,14,FALSE)</f>
        <v>1</v>
      </c>
      <c r="L4100" s="23">
        <f>VLOOKUP(A4100,[1]FloodArchive!$A$2:$P$6000,7,FALSE)</f>
        <v>276038.24</v>
      </c>
      <c r="M4100" s="27">
        <f t="shared" si="198"/>
        <v>6.4409692497123521</v>
      </c>
      <c r="N4100" s="23">
        <f>VLOOKUP(A4100,[1]FloodArchive!$A$2:$P$6000,5,FALSE)</f>
        <v>-44.450800000000001</v>
      </c>
      <c r="O4100" s="23">
        <f>VLOOKUP(A4100,[1]FloodArchive!$A$2:$P$6000,6,FALSE)</f>
        <v>-21.7074</v>
      </c>
      <c r="P4100" s="33" t="s">
        <v>7518</v>
      </c>
    </row>
    <row r="4101" spans="1:16" ht="39.950000000000003" customHeight="1" x14ac:dyDescent="0.2">
      <c r="A4101" s="138">
        <f t="shared" si="197"/>
        <v>115</v>
      </c>
      <c r="B4101" s="21" t="str">
        <f>VLOOKUP(A4101,[1]FloodArchive!$A$2:$N$6000,3,FALSE)</f>
        <v>Vietnam</v>
      </c>
      <c r="C4101" s="22" t="s">
        <v>7519</v>
      </c>
      <c r="D4101" s="24">
        <f>VLOOKUP(A4101,[1]FloodArchive!$A$2:$P$6000,8,FALSE)</f>
        <v>31749</v>
      </c>
      <c r="E4101" s="24">
        <f>VLOOKUP(A4101,[1]FloodArchive!$A$2:$P$6000,9,FALSE)</f>
        <v>31751</v>
      </c>
      <c r="F4101" s="25">
        <f t="shared" si="199"/>
        <v>3</v>
      </c>
      <c r="G4101" s="23">
        <f>VLOOKUP(A4101,[1]FloodArchive!$A$2:$P$6000,11,FALSE)</f>
        <v>165</v>
      </c>
      <c r="H4101" s="23">
        <f>VLOOKUP(A4101,[1]FloodArchive!$A$2:$P$6000,12,FALSE)</f>
        <v>0</v>
      </c>
      <c r="I4101" s="36" t="s">
        <v>7435</v>
      </c>
      <c r="J4101" s="23" t="str">
        <f>VLOOKUP(A4101,[1]FloodArchive!$A$2:$P$6000,13,FALSE)</f>
        <v>Heavy rain</v>
      </c>
      <c r="K4101" s="26">
        <f>VLOOKUP(A4101,[1]FloodArchive!$A$2:$P$6003,14,FALSE)</f>
        <v>1</v>
      </c>
      <c r="L4101" s="23">
        <f>VLOOKUP(A4101,[1]FloodArchive!$A$2:$P$6000,7,FALSE)</f>
        <v>49609.11</v>
      </c>
      <c r="M4101" s="27">
        <f t="shared" si="198"/>
        <v>5.172682690472719</v>
      </c>
      <c r="N4101" s="23">
        <f>VLOOKUP(A4101,[1]FloodArchive!$A$2:$P$6000,5,FALSE)</f>
        <v>108.708</v>
      </c>
      <c r="O4101" s="23">
        <f>VLOOKUP(A4101,[1]FloodArchive!$A$2:$P$6000,6,FALSE)</f>
        <v>13.9153</v>
      </c>
      <c r="P4101" s="33" t="s">
        <v>7520</v>
      </c>
    </row>
    <row r="4102" spans="1:16" ht="39.950000000000003" customHeight="1" x14ac:dyDescent="0.2">
      <c r="A4102" s="138">
        <f t="shared" si="197"/>
        <v>114</v>
      </c>
      <c r="B4102" s="21" t="str">
        <f>VLOOKUP(A4102,[1]FloodArchive!$A$2:$N$6000,3,FALSE)</f>
        <v>Iran</v>
      </c>
      <c r="C4102" s="22" t="s">
        <v>7521</v>
      </c>
      <c r="D4102" s="24">
        <f>VLOOKUP(A4102,[1]FloodArchive!$A$2:$P$6000,8,FALSE)</f>
        <v>31746</v>
      </c>
      <c r="E4102" s="24">
        <f>VLOOKUP(A4102,[1]FloodArchive!$A$2:$P$6000,9,FALSE)</f>
        <v>31757</v>
      </c>
      <c r="F4102" s="25">
        <f t="shared" si="199"/>
        <v>12</v>
      </c>
      <c r="G4102" s="23">
        <f>VLOOKUP(A4102,[1]FloodArchive!$A$2:$P$6000,11,FALSE)</f>
        <v>200</v>
      </c>
      <c r="H4102" s="23">
        <f>VLOOKUP(A4102,[1]FloodArchive!$A$2:$P$6000,12,FALSE)</f>
        <v>40000</v>
      </c>
      <c r="I4102" s="36" t="s">
        <v>7435</v>
      </c>
      <c r="J4102" s="23" t="str">
        <f>VLOOKUP(A4102,[1]FloodArchive!$A$2:$P$6000,13,FALSE)</f>
        <v>Heavy rain</v>
      </c>
      <c r="K4102" s="26">
        <f>VLOOKUP(A4102,[1]FloodArchive!$A$2:$P$6003,14,FALSE)</f>
        <v>1</v>
      </c>
      <c r="L4102" s="23">
        <f>VLOOKUP(A4102,[1]FloodArchive!$A$2:$P$6000,7,FALSE)</f>
        <v>155503.4</v>
      </c>
      <c r="M4102" s="27">
        <f t="shared" si="198"/>
        <v>6.2709211351345697</v>
      </c>
      <c r="N4102" s="23">
        <f>VLOOKUP(A4102,[1]FloodArchive!$A$2:$P$6000,5,FALSE)</f>
        <v>50.550899999999999</v>
      </c>
      <c r="O4102" s="23">
        <f>VLOOKUP(A4102,[1]FloodArchive!$A$2:$P$6000,6,FALSE)</f>
        <v>29.865100000000002</v>
      </c>
      <c r="P4102" s="33" t="s">
        <v>7522</v>
      </c>
    </row>
    <row r="4103" spans="1:16" ht="39.950000000000003" customHeight="1" x14ac:dyDescent="0.2">
      <c r="A4103" s="138">
        <f t="shared" si="197"/>
        <v>113</v>
      </c>
      <c r="B4103" s="21" t="str">
        <f>VLOOKUP(A4103,[1]FloodArchive!$A$2:$N$6000,3,FALSE)</f>
        <v>USA</v>
      </c>
      <c r="C4103" s="22" t="s">
        <v>7523</v>
      </c>
      <c r="D4103" s="24">
        <f>VLOOKUP(A4103,[1]FloodArchive!$A$2:$P$6000,8,FALSE)</f>
        <v>31739</v>
      </c>
      <c r="E4103" s="24">
        <f>VLOOKUP(A4103,[1]FloodArchive!$A$2:$P$6000,9,FALSE)</f>
        <v>31742</v>
      </c>
      <c r="F4103" s="25">
        <f t="shared" si="199"/>
        <v>4</v>
      </c>
      <c r="G4103" s="23">
        <f>VLOOKUP(A4103,[1]FloodArchive!$A$2:$P$6000,11,FALSE)</f>
        <v>0</v>
      </c>
      <c r="H4103" s="23">
        <f>VLOOKUP(A4103,[1]FloodArchive!$A$2:$P$6000,12,FALSE)</f>
        <v>2000</v>
      </c>
      <c r="I4103" s="36" t="s">
        <v>7435</v>
      </c>
      <c r="J4103" s="23" t="str">
        <f>VLOOKUP(A4103,[1]FloodArchive!$A$2:$P$6000,13,FALSE)</f>
        <v>Rain and snowmelt</v>
      </c>
      <c r="K4103" s="26">
        <f>VLOOKUP(A4103,[1]FloodArchive!$A$2:$P$6003,14,FALSE)</f>
        <v>2</v>
      </c>
      <c r="L4103" s="23">
        <f>VLOOKUP(A4103,[1]FloodArchive!$A$2:$P$6000,7,FALSE)</f>
        <v>26882</v>
      </c>
      <c r="M4103" s="27">
        <f t="shared" si="198"/>
        <v>5.3325515637491714</v>
      </c>
      <c r="N4103" s="23">
        <f>VLOOKUP(A4103,[1]FloodArchive!$A$2:$P$6000,5,FALSE)</f>
        <v>-122.012</v>
      </c>
      <c r="O4103" s="23">
        <f>VLOOKUP(A4103,[1]FloodArchive!$A$2:$P$6000,6,FALSE)</f>
        <v>47.677599999999998</v>
      </c>
      <c r="P4103" s="33" t="s">
        <v>7524</v>
      </c>
    </row>
    <row r="4104" spans="1:16" ht="39.950000000000003" customHeight="1" x14ac:dyDescent="0.2">
      <c r="A4104" s="138">
        <f t="shared" si="197"/>
        <v>112</v>
      </c>
      <c r="B4104" s="21" t="str">
        <f>VLOOKUP(A4104,[1]FloodArchive!$A$2:$N$6000,3,FALSE)</f>
        <v>Indonesia</v>
      </c>
      <c r="C4104" s="22" t="s">
        <v>7525</v>
      </c>
      <c r="D4104" s="24">
        <f>VLOOKUP(A4104,[1]FloodArchive!$A$2:$P$6000,8,FALSE)</f>
        <v>31712</v>
      </c>
      <c r="E4104" s="24">
        <f>VLOOKUP(A4104,[1]FloodArchive!$A$2:$P$6000,9,FALSE)</f>
        <v>31719</v>
      </c>
      <c r="F4104" s="25">
        <f t="shared" si="199"/>
        <v>8</v>
      </c>
      <c r="G4104" s="23">
        <f>VLOOKUP(A4104,[1]FloodArchive!$A$2:$P$6000,11,FALSE)</f>
        <v>93</v>
      </c>
      <c r="H4104" s="23">
        <f>VLOOKUP(A4104,[1]FloodArchive!$A$2:$P$6000,12,FALSE)</f>
        <v>31000</v>
      </c>
      <c r="I4104" s="36">
        <v>12800000</v>
      </c>
      <c r="J4104" s="23" t="str">
        <f>VLOOKUP(A4104,[1]FloodArchive!$A$2:$P$6000,13,FALSE)</f>
        <v>Heavy rain</v>
      </c>
      <c r="K4104" s="26">
        <f>VLOOKUP(A4104,[1]FloodArchive!$A$2:$P$6003,14,FALSE)</f>
        <v>2</v>
      </c>
      <c r="L4104" s="23">
        <f>VLOOKUP(A4104,[1]FloodArchive!$A$2:$P$6000,7,FALSE)</f>
        <v>79414.600000000006</v>
      </c>
      <c r="M4104" s="27">
        <f t="shared" si="198"/>
        <v>6.1040203354173563</v>
      </c>
      <c r="N4104" s="23">
        <f>VLOOKUP(A4104,[1]FloodArchive!$A$2:$P$6000,5,FALSE)</f>
        <v>106.005</v>
      </c>
      <c r="O4104" s="23">
        <f>VLOOKUP(A4104,[1]FloodArchive!$A$2:$P$6000,6,FALSE)</f>
        <v>-3.7071700000000001</v>
      </c>
      <c r="P4104" s="33"/>
    </row>
    <row r="4105" spans="1:16" ht="39.950000000000003" customHeight="1" x14ac:dyDescent="0.2">
      <c r="A4105" s="138">
        <f t="shared" si="197"/>
        <v>111</v>
      </c>
      <c r="B4105" s="21" t="str">
        <f>VLOOKUP(A4105,[1]FloodArchive!$A$2:$N$6000,3,FALSE)</f>
        <v>Haiti </v>
      </c>
      <c r="C4105" s="22" t="s">
        <v>7526</v>
      </c>
      <c r="D4105" s="24">
        <f>VLOOKUP(A4105,[1]FloodArchive!$A$2:$P$6000,8,FALSE)</f>
        <v>31708</v>
      </c>
      <c r="E4105" s="24">
        <f>VLOOKUP(A4105,[1]FloodArchive!$A$2:$P$6000,9,FALSE)</f>
        <v>31710</v>
      </c>
      <c r="F4105" s="25">
        <f t="shared" si="199"/>
        <v>3</v>
      </c>
      <c r="G4105" s="23">
        <f>VLOOKUP(A4105,[1]FloodArchive!$A$2:$P$6000,11,FALSE)</f>
        <v>40</v>
      </c>
      <c r="H4105" s="23">
        <f>VLOOKUP(A4105,[1]FloodArchive!$A$2:$P$6000,12,FALSE)</f>
        <v>901</v>
      </c>
      <c r="I4105" s="36" t="s">
        <v>7435</v>
      </c>
      <c r="J4105" s="23" t="str">
        <f>VLOOKUP(A4105,[1]FloodArchive!$A$2:$P$6000,13,FALSE)</f>
        <v>Heavy rain</v>
      </c>
      <c r="K4105" s="26">
        <f>VLOOKUP(A4105,[1]FloodArchive!$A$2:$P$6003,14,FALSE)</f>
        <v>1</v>
      </c>
      <c r="L4105" s="23">
        <f>VLOOKUP(A4105,[1]FloodArchive!$A$2:$P$6000,7,FALSE)</f>
        <v>1153.3</v>
      </c>
      <c r="M4105" s="27">
        <f t="shared" si="198"/>
        <v>3.5390635467477489</v>
      </c>
      <c r="N4105" s="23">
        <f>VLOOKUP(A4105,[1]FloodArchive!$A$2:$P$6000,5,FALSE)</f>
        <v>-72.902600000000007</v>
      </c>
      <c r="O4105" s="23">
        <f>VLOOKUP(A4105,[1]FloodArchive!$A$2:$P$6000,6,FALSE)</f>
        <v>18.7575</v>
      </c>
      <c r="P4105" s="33" t="s">
        <v>7527</v>
      </c>
    </row>
    <row r="4106" spans="1:16" ht="39.950000000000003" customHeight="1" x14ac:dyDescent="0.2">
      <c r="A4106" s="138">
        <f t="shared" si="197"/>
        <v>110</v>
      </c>
      <c r="B4106" s="21" t="str">
        <f>VLOOKUP(A4106,[1]FloodArchive!$A$2:$N$6000,3,FALSE)</f>
        <v>Alaska </v>
      </c>
      <c r="C4106" s="22" t="s">
        <v>7528</v>
      </c>
      <c r="D4106" s="24">
        <f>VLOOKUP(A4106,[1]FloodArchive!$A$2:$P$6000,8,FALSE)</f>
        <v>31694</v>
      </c>
      <c r="E4106" s="24">
        <f>VLOOKUP(A4106,[1]FloodArchive!$A$2:$P$6000,9,FALSE)</f>
        <v>31700</v>
      </c>
      <c r="F4106" s="25">
        <f t="shared" si="199"/>
        <v>7</v>
      </c>
      <c r="G4106" s="23">
        <f>VLOOKUP(A4106,[1]FloodArchive!$A$2:$P$6000,11,FALSE)</f>
        <v>0</v>
      </c>
      <c r="H4106" s="23">
        <f>VLOOKUP(A4106,[1]FloodArchive!$A$2:$P$6000,12,FALSE)</f>
        <v>1500</v>
      </c>
      <c r="I4106" s="36">
        <v>20000000</v>
      </c>
      <c r="J4106" s="23" t="str">
        <f>VLOOKUP(A4106,[1]FloodArchive!$A$2:$P$6000,13,FALSE)</f>
        <v>Heavy rain</v>
      </c>
      <c r="K4106" s="26">
        <f>VLOOKUP(A4106,[1]FloodArchive!$A$2:$P$6003,14,FALSE)</f>
        <v>1</v>
      </c>
      <c r="L4106" s="23">
        <f>VLOOKUP(A4106,[1]FloodArchive!$A$2:$P$6000,7,FALSE)</f>
        <v>43476.34</v>
      </c>
      <c r="M4106" s="27">
        <f t="shared" si="198"/>
        <v>5.4833510164425974</v>
      </c>
      <c r="N4106" s="23">
        <f>VLOOKUP(A4106,[1]FloodArchive!$A$2:$P$6000,5,FALSE)</f>
        <v>-149.464</v>
      </c>
      <c r="O4106" s="23">
        <f>VLOOKUP(A4106,[1]FloodArchive!$A$2:$P$6000,6,FALSE)</f>
        <v>61.791400000000003</v>
      </c>
      <c r="P4106" s="33" t="s">
        <v>7529</v>
      </c>
    </row>
    <row r="4107" spans="1:16" ht="39.950000000000003" customHeight="1" x14ac:dyDescent="0.2">
      <c r="A4107" s="138">
        <f t="shared" ref="A4107:A4170" si="200">A4108+1</f>
        <v>109</v>
      </c>
      <c r="B4107" s="21" t="str">
        <f>VLOOKUP(A4107,[1]FloodArchive!$A$2:$N$6000,3,FALSE)</f>
        <v>Philippines</v>
      </c>
      <c r="C4107" s="22" t="s">
        <v>7530</v>
      </c>
      <c r="D4107" s="24">
        <f>VLOOKUP(A4107,[1]FloodArchive!$A$2:$P$6000,8,FALSE)</f>
        <v>31691</v>
      </c>
      <c r="E4107" s="24">
        <f>VLOOKUP(A4107,[1]FloodArchive!$A$2:$P$6000,9,FALSE)</f>
        <v>31692</v>
      </c>
      <c r="F4107" s="25">
        <f t="shared" si="199"/>
        <v>2</v>
      </c>
      <c r="G4107" s="23">
        <f>VLOOKUP(A4107,[1]FloodArchive!$A$2:$P$6000,11,FALSE)</f>
        <v>18</v>
      </c>
      <c r="H4107" s="23">
        <f>VLOOKUP(A4107,[1]FloodArchive!$A$2:$P$6000,12,FALSE)</f>
        <v>60000</v>
      </c>
      <c r="I4107" s="36" t="s">
        <v>7435</v>
      </c>
      <c r="J4107" s="23" t="str">
        <f>VLOOKUP(A4107,[1]FloodArchive!$A$2:$P$6000,13,FALSE)</f>
        <v>Heavy rain</v>
      </c>
      <c r="K4107" s="26">
        <f>VLOOKUP(A4107,[1]FloodArchive!$A$2:$P$6003,14,FALSE)</f>
        <v>1</v>
      </c>
      <c r="L4107" s="23">
        <f>VLOOKUP(A4107,[1]FloodArchive!$A$2:$P$6000,7,FALSE)</f>
        <v>24915.98</v>
      </c>
      <c r="M4107" s="27">
        <f t="shared" si="198"/>
        <v>4.69750796925904</v>
      </c>
      <c r="N4107" s="23">
        <f>VLOOKUP(A4107,[1]FloodArchive!$A$2:$P$6000,5,FALSE)</f>
        <v>120.88200000000001</v>
      </c>
      <c r="O4107" s="23">
        <f>VLOOKUP(A4107,[1]FloodArchive!$A$2:$P$6000,6,FALSE)</f>
        <v>14.6553</v>
      </c>
      <c r="P4107" s="33" t="s">
        <v>7531</v>
      </c>
    </row>
    <row r="4108" spans="1:16" ht="39.950000000000003" customHeight="1" x14ac:dyDescent="0.2">
      <c r="A4108" s="138">
        <f t="shared" si="200"/>
        <v>108</v>
      </c>
      <c r="B4108" s="21" t="str">
        <f>VLOOKUP(A4108,[1]FloodArchive!$A$2:$N$6000,3,FALSE)</f>
        <v>Tunisia</v>
      </c>
      <c r="C4108" s="22" t="s">
        <v>7532</v>
      </c>
      <c r="D4108" s="24">
        <f>VLOOKUP(A4108,[1]FloodArchive!$A$2:$P$6000,8,FALSE)</f>
        <v>31685</v>
      </c>
      <c r="E4108" s="24">
        <f>VLOOKUP(A4108,[1]FloodArchive!$A$2:$P$6000,9,FALSE)</f>
        <v>31688</v>
      </c>
      <c r="F4108" s="25">
        <f t="shared" si="199"/>
        <v>4</v>
      </c>
      <c r="G4108" s="23">
        <f>VLOOKUP(A4108,[1]FloodArchive!$A$2:$P$6000,11,FALSE)</f>
        <v>20</v>
      </c>
      <c r="H4108" s="23">
        <f>VLOOKUP(A4108,[1]FloodArchive!$A$2:$P$6000,12,FALSE)</f>
        <v>500</v>
      </c>
      <c r="I4108" s="36" t="s">
        <v>7435</v>
      </c>
      <c r="J4108" s="23" t="str">
        <f>VLOOKUP(A4108,[1]FloodArchive!$A$2:$P$6000,13,FALSE)</f>
        <v>Torrential rain</v>
      </c>
      <c r="K4108" s="26">
        <f>VLOOKUP(A4108,[1]FloodArchive!$A$2:$P$6003,14,FALSE)</f>
        <v>1</v>
      </c>
      <c r="L4108" s="23">
        <f>VLOOKUP(A4108,[1]FloodArchive!$A$2:$P$6000,7,FALSE)</f>
        <v>12622.37</v>
      </c>
      <c r="M4108" s="27">
        <f t="shared" si="198"/>
        <v>4.7032008978435647</v>
      </c>
      <c r="N4108" s="23">
        <f>VLOOKUP(A4108,[1]FloodArchive!$A$2:$P$6000,5,FALSE)</f>
        <v>10.246700000000001</v>
      </c>
      <c r="O4108" s="23">
        <f>VLOOKUP(A4108,[1]FloodArchive!$A$2:$P$6000,6,FALSE)</f>
        <v>36.190300000000001</v>
      </c>
      <c r="P4108" s="33"/>
    </row>
    <row r="4109" spans="1:16" ht="39.950000000000003" customHeight="1" x14ac:dyDescent="0.2">
      <c r="A4109" s="138">
        <f t="shared" si="200"/>
        <v>107</v>
      </c>
      <c r="B4109" s="21" t="str">
        <f>VLOOKUP(A4109,[1]FloodArchive!$A$2:$N$6000,3,FALSE)</f>
        <v>USA</v>
      </c>
      <c r="C4109" s="22" t="s">
        <v>7533</v>
      </c>
      <c r="D4109" s="24">
        <f>VLOOKUP(A4109,[1]FloodArchive!$A$2:$P$6000,8,FALSE)</f>
        <v>31681</v>
      </c>
      <c r="E4109" s="24">
        <f>VLOOKUP(A4109,[1]FloodArchive!$A$2:$P$6000,9,FALSE)</f>
        <v>31698</v>
      </c>
      <c r="F4109" s="25">
        <f t="shared" si="199"/>
        <v>18</v>
      </c>
      <c r="G4109" s="23">
        <f>VLOOKUP(A4109,[1]FloodArchive!$A$2:$P$6000,11,FALSE)</f>
        <v>10</v>
      </c>
      <c r="H4109" s="23">
        <f>VLOOKUP(A4109,[1]FloodArchive!$A$2:$P$6000,12,FALSE)</f>
        <v>55000</v>
      </c>
      <c r="I4109" s="36">
        <v>40000000</v>
      </c>
      <c r="J4109" s="23" t="str">
        <f>VLOOKUP(A4109,[1]FloodArchive!$A$2:$P$6000,13,FALSE)</f>
        <v>Heavy rain</v>
      </c>
      <c r="K4109" s="26">
        <f>VLOOKUP(A4109,[1]FloodArchive!$A$2:$P$6003,14,FALSE)</f>
        <v>2</v>
      </c>
      <c r="L4109" s="23">
        <f>VLOOKUP(A4109,[1]FloodArchive!$A$2:$P$6000,7,FALSE)</f>
        <v>107660.8</v>
      </c>
      <c r="M4109" s="27">
        <f t="shared" si="198"/>
        <v>6.5883601033906931</v>
      </c>
      <c r="N4109" s="23">
        <f>VLOOKUP(A4109,[1]FloodArchive!$A$2:$P$6000,5,FALSE)</f>
        <v>-90.686400000000006</v>
      </c>
      <c r="O4109" s="23">
        <f>VLOOKUP(A4109,[1]FloodArchive!$A$2:$P$6000,6,FALSE)</f>
        <v>38.8855</v>
      </c>
      <c r="P4109" s="33" t="s">
        <v>7534</v>
      </c>
    </row>
    <row r="4110" spans="1:16" ht="39.950000000000003" customHeight="1" x14ac:dyDescent="0.2">
      <c r="A4110" s="138">
        <f t="shared" si="200"/>
        <v>106</v>
      </c>
      <c r="B4110" s="21" t="str">
        <f>VLOOKUP(A4110,[1]FloodArchive!$A$2:$N$6000,3,FALSE)</f>
        <v>India</v>
      </c>
      <c r="C4110" s="22" t="s">
        <v>7535</v>
      </c>
      <c r="D4110" s="24">
        <f>VLOOKUP(A4110,[1]FloodArchive!$A$2:$P$6000,8,FALSE)</f>
        <v>31677</v>
      </c>
      <c r="E4110" s="24">
        <f>VLOOKUP(A4110,[1]FloodArchive!$A$2:$P$6000,9,FALSE)</f>
        <v>31695</v>
      </c>
      <c r="F4110" s="25">
        <f t="shared" si="199"/>
        <v>19</v>
      </c>
      <c r="G4110" s="23">
        <f>VLOOKUP(A4110,[1]FloodArchive!$A$2:$P$6000,11,FALSE)</f>
        <v>49</v>
      </c>
      <c r="H4110" s="23">
        <f>VLOOKUP(A4110,[1]FloodArchive!$A$2:$P$6000,12,FALSE)</f>
        <v>700000</v>
      </c>
      <c r="I4110" s="36"/>
      <c r="J4110" s="23" t="str">
        <f>VLOOKUP(A4110,[1]FloodArchive!$A$2:$P$6000,13,FALSE)</f>
        <v>Heavy rain</v>
      </c>
      <c r="K4110" s="26">
        <f>VLOOKUP(A4110,[1]FloodArchive!$A$2:$P$6003,14,FALSE)</f>
        <v>1</v>
      </c>
      <c r="L4110" s="23">
        <f>VLOOKUP(A4110,[1]FloodArchive!$A$2:$P$6000,7,FALSE)</f>
        <v>231516.28</v>
      </c>
      <c r="M4110" s="27">
        <f t="shared" si="198"/>
        <v>6.6433351365468472</v>
      </c>
      <c r="N4110" s="23">
        <f>VLOOKUP(A4110,[1]FloodArchive!$A$2:$P$6000,5,FALSE)</f>
        <v>89.429599999999994</v>
      </c>
      <c r="O4110" s="23">
        <f>VLOOKUP(A4110,[1]FloodArchive!$A$2:$P$6000,6,FALSE)</f>
        <v>23.654699999999998</v>
      </c>
      <c r="P4110" s="33" t="s">
        <v>7536</v>
      </c>
    </row>
    <row r="4111" spans="1:16" ht="39.950000000000003" customHeight="1" x14ac:dyDescent="0.2">
      <c r="A4111" s="138">
        <f t="shared" si="200"/>
        <v>105</v>
      </c>
      <c r="B4111" s="21" t="str">
        <f>VLOOKUP(A4111,[1]FloodArchive!$A$2:$N$6000,3,FALSE)</f>
        <v>USA</v>
      </c>
      <c r="C4111" s="22" t="s">
        <v>7537</v>
      </c>
      <c r="D4111" s="24">
        <f>VLOOKUP(A4111,[1]FloodArchive!$A$2:$P$6000,8,FALSE)</f>
        <v>31680</v>
      </c>
      <c r="E4111" s="24">
        <f>VLOOKUP(A4111,[1]FloodArchive!$A$2:$P$6000,9,FALSE)</f>
        <v>31690</v>
      </c>
      <c r="F4111" s="25">
        <f t="shared" si="199"/>
        <v>11</v>
      </c>
      <c r="G4111" s="23">
        <f>VLOOKUP(A4111,[1]FloodArchive!$A$2:$P$6000,11,FALSE)</f>
        <v>1</v>
      </c>
      <c r="H4111" s="23">
        <f>VLOOKUP(A4111,[1]FloodArchive!$A$2:$P$6000,12,FALSE)</f>
        <v>700</v>
      </c>
      <c r="I4111" s="36">
        <v>36000000</v>
      </c>
      <c r="J4111" s="23" t="str">
        <f>VLOOKUP(A4111,[1]FloodArchive!$A$2:$P$6000,13,FALSE)</f>
        <v>Heavy rain</v>
      </c>
      <c r="K4111" s="26">
        <f>VLOOKUP(A4111,[1]FloodArchive!$A$2:$P$6003,14,FALSE)</f>
        <v>2</v>
      </c>
      <c r="L4111" s="23">
        <f>VLOOKUP(A4111,[1]FloodArchive!$A$2:$P$6000,7,FALSE)</f>
        <v>49214.9</v>
      </c>
      <c r="M4111" s="27">
        <f t="shared" si="198"/>
        <v>6.0345192878197143</v>
      </c>
      <c r="N4111" s="23">
        <f>VLOOKUP(A4111,[1]FloodArchive!$A$2:$P$6000,5,FALSE)</f>
        <v>-107.52200000000001</v>
      </c>
      <c r="O4111" s="23">
        <f>VLOOKUP(A4111,[1]FloodArchive!$A$2:$P$6000,6,FALSE)</f>
        <v>48.026299999999999</v>
      </c>
      <c r="P4111" s="33" t="s">
        <v>7538</v>
      </c>
    </row>
    <row r="4112" spans="1:16" ht="39.950000000000003" customHeight="1" x14ac:dyDescent="0.2">
      <c r="A4112" s="138">
        <f t="shared" si="200"/>
        <v>104</v>
      </c>
      <c r="B4112" s="21" t="str">
        <f>VLOOKUP(A4112,[1]FloodArchive!$A$2:$N$6000,3,FALSE)</f>
        <v>USA</v>
      </c>
      <c r="C4112" s="22" t="s">
        <v>7539</v>
      </c>
      <c r="D4112" s="24">
        <f>VLOOKUP(A4112,[1]FloodArchive!$A$2:$P$6000,8,FALSE)</f>
        <v>31664</v>
      </c>
      <c r="E4112" s="24">
        <f>VLOOKUP(A4112,[1]FloodArchive!$A$2:$P$6000,9,FALSE)</f>
        <v>31672</v>
      </c>
      <c r="F4112" s="25">
        <f t="shared" si="199"/>
        <v>9</v>
      </c>
      <c r="G4112" s="23">
        <f>VLOOKUP(A4112,[1]FloodArchive!$A$2:$P$6000,11,FALSE)</f>
        <v>6</v>
      </c>
      <c r="H4112" s="23">
        <f>VLOOKUP(A4112,[1]FloodArchive!$A$2:$P$6000,12,FALSE)</f>
        <v>4000</v>
      </c>
      <c r="I4112" s="36">
        <v>323000000</v>
      </c>
      <c r="J4112" s="23" t="str">
        <f>VLOOKUP(A4112,[1]FloodArchive!$A$2:$P$6000,13,FALSE)</f>
        <v>Torrential rain</v>
      </c>
      <c r="K4112" s="26">
        <f>VLOOKUP(A4112,[1]FloodArchive!$A$2:$P$6003,14,FALSE)</f>
        <v>2</v>
      </c>
      <c r="L4112" s="23">
        <f>VLOOKUP(A4112,[1]FloodArchive!$A$2:$P$6000,7,FALSE)</f>
        <v>53960.13</v>
      </c>
      <c r="M4112" s="27">
        <f t="shared" si="198"/>
        <v>5.987345492400701</v>
      </c>
      <c r="N4112" s="23">
        <f>VLOOKUP(A4112,[1]FloodArchive!$A$2:$P$6000,5,FALSE)</f>
        <v>-84.495900000000006</v>
      </c>
      <c r="O4112" s="23">
        <f>VLOOKUP(A4112,[1]FloodArchive!$A$2:$P$6000,6,FALSE)</f>
        <v>43.113500000000002</v>
      </c>
      <c r="P4112" s="33" t="s">
        <v>7540</v>
      </c>
    </row>
    <row r="4113" spans="1:16" ht="39.950000000000003" customHeight="1" x14ac:dyDescent="0.2">
      <c r="A4113" s="138">
        <f t="shared" si="200"/>
        <v>103</v>
      </c>
      <c r="B4113" s="21" t="str">
        <f>VLOOKUP(A4113,[1]FloodArchive!$A$2:$N$6000,3,FALSE)</f>
        <v>Mexico </v>
      </c>
      <c r="C4113" s="22" t="s">
        <v>7541</v>
      </c>
      <c r="D4113" s="24">
        <f>VLOOKUP(A4113,[1]FloodArchive!$A$2:$P$6000,8,FALSE)</f>
        <v>31659</v>
      </c>
      <c r="E4113" s="24">
        <f>VLOOKUP(A4113,[1]FloodArchive!$A$2:$P$6000,9,FALSE)</f>
        <v>31663</v>
      </c>
      <c r="F4113" s="25">
        <f t="shared" si="199"/>
        <v>5</v>
      </c>
      <c r="G4113" s="23">
        <f>VLOOKUP(A4113,[1]FloodArchive!$A$2:$P$6000,11,FALSE)</f>
        <v>20</v>
      </c>
      <c r="H4113" s="23">
        <f>VLOOKUP(A4113,[1]FloodArchive!$A$2:$P$6000,12,FALSE)</f>
        <v>5000</v>
      </c>
      <c r="I4113" s="36"/>
      <c r="J4113" s="23" t="str">
        <f>VLOOKUP(A4113,[1]FloodArchive!$A$2:$P$6000,13,FALSE)</f>
        <v>Heavy rain</v>
      </c>
      <c r="K4113" s="26">
        <f>VLOOKUP(A4113,[1]FloodArchive!$A$2:$P$6003,14,FALSE)</f>
        <v>1</v>
      </c>
      <c r="L4113" s="23">
        <f>VLOOKUP(A4113,[1]FloodArchive!$A$2:$P$6000,7,FALSE)</f>
        <v>14136.46</v>
      </c>
      <c r="M4113" s="27">
        <f t="shared" si="198"/>
        <v>4.8493106729945525</v>
      </c>
      <c r="N4113" s="23">
        <f>VLOOKUP(A4113,[1]FloodArchive!$A$2:$P$6000,5,FALSE)</f>
        <v>-99.8429</v>
      </c>
      <c r="O4113" s="23">
        <f>VLOOKUP(A4113,[1]FloodArchive!$A$2:$P$6000,6,FALSE)</f>
        <v>25.696300000000001</v>
      </c>
      <c r="P4113" s="33"/>
    </row>
    <row r="4114" spans="1:16" ht="39.950000000000003" customHeight="1" x14ac:dyDescent="0.2">
      <c r="A4114" s="138">
        <f t="shared" si="200"/>
        <v>102</v>
      </c>
      <c r="B4114" s="21" t="str">
        <f>VLOOKUP(A4114,[1]FloodArchive!$A$2:$N$6000,3,FALSE)</f>
        <v>USA</v>
      </c>
      <c r="C4114" s="22" t="s">
        <v>7542</v>
      </c>
      <c r="D4114" s="24">
        <f>VLOOKUP(A4114,[1]FloodArchive!$A$2:$P$6000,8,FALSE)</f>
        <v>31657</v>
      </c>
      <c r="E4114" s="24">
        <f>VLOOKUP(A4114,[1]FloodArchive!$A$2:$P$6000,9,FALSE)</f>
        <v>31660</v>
      </c>
      <c r="F4114" s="25">
        <f t="shared" si="199"/>
        <v>4</v>
      </c>
      <c r="G4114" s="23">
        <f>VLOOKUP(A4114,[1]FloodArchive!$A$2:$P$6000,11,FALSE)</f>
        <v>3</v>
      </c>
      <c r="H4114" s="23">
        <f>VLOOKUP(A4114,[1]FloodArchive!$A$2:$P$6000,12,FALSE)</f>
        <v>0</v>
      </c>
      <c r="I4114" s="36"/>
      <c r="J4114" s="23" t="str">
        <f>VLOOKUP(A4114,[1]FloodArchive!$A$2:$P$6000,13,FALSE)</f>
        <v>Heavy rain</v>
      </c>
      <c r="K4114" s="26">
        <f>VLOOKUP(A4114,[1]FloodArchive!$A$2:$P$6003,14,FALSE)</f>
        <v>1</v>
      </c>
      <c r="L4114" s="23">
        <f>VLOOKUP(A4114,[1]FloodArchive!$A$2:$P$6000,7,FALSE)</f>
        <v>49574.37</v>
      </c>
      <c r="M4114" s="27">
        <f t="shared" si="198"/>
        <v>5.2973171951480742</v>
      </c>
      <c r="N4114" s="23">
        <f>VLOOKUP(A4114,[1]FloodArchive!$A$2:$P$6000,5,FALSE)</f>
        <v>-102.223</v>
      </c>
      <c r="O4114" s="23">
        <f>VLOOKUP(A4114,[1]FloodArchive!$A$2:$P$6000,6,FALSE)</f>
        <v>31.961099999999998</v>
      </c>
      <c r="P4114" s="33"/>
    </row>
    <row r="4115" spans="1:16" ht="39.950000000000003" customHeight="1" x14ac:dyDescent="0.2">
      <c r="A4115" s="138">
        <f t="shared" si="200"/>
        <v>101</v>
      </c>
      <c r="B4115" s="21" t="str">
        <f>VLOOKUP(A4115,[1]FloodArchive!$A$2:$N$6000,3,FALSE)</f>
        <v>Azores Islands </v>
      </c>
      <c r="C4115" s="22" t="s">
        <v>7543</v>
      </c>
      <c r="D4115" s="24">
        <f>VLOOKUP(A4115,[1]FloodArchive!$A$2:$P$6000,8,FALSE)</f>
        <v>31656</v>
      </c>
      <c r="E4115" s="24">
        <f>VLOOKUP(A4115,[1]FloodArchive!$A$2:$P$6000,9,FALSE)</f>
        <v>31657</v>
      </c>
      <c r="F4115" s="25">
        <f t="shared" si="199"/>
        <v>2</v>
      </c>
      <c r="G4115" s="23">
        <f>VLOOKUP(A4115,[1]FloodArchive!$A$2:$P$6000,11,FALSE)</f>
        <v>3</v>
      </c>
      <c r="H4115" s="23">
        <f>VLOOKUP(A4115,[1]FloodArchive!$A$2:$P$6000,12,FALSE)</f>
        <v>0</v>
      </c>
      <c r="I4115" s="36"/>
      <c r="J4115" s="23" t="str">
        <f>VLOOKUP(A4115,[1]FloodArchive!$A$2:$P$6000,13,FALSE)</f>
        <v>Torrential rain</v>
      </c>
      <c r="K4115" s="26">
        <f>VLOOKUP(A4115,[1]FloodArchive!$A$2:$P$6003,14,FALSE)</f>
        <v>1</v>
      </c>
      <c r="L4115" s="23">
        <f>VLOOKUP(A4115,[1]FloodArchive!$A$2:$P$6000,7,FALSE)</f>
        <v>983.07600000000002</v>
      </c>
      <c r="M4115" s="27">
        <f t="shared" si="198"/>
        <v>3.2936170893910885</v>
      </c>
      <c r="N4115" s="23">
        <f>VLOOKUP(A4115,[1]FloodArchive!$A$2:$P$6000,5,FALSE)</f>
        <v>-25.505299999999998</v>
      </c>
      <c r="O4115" s="23">
        <f>VLOOKUP(A4115,[1]FloodArchive!$A$2:$P$6000,6,FALSE)</f>
        <v>37.811799999999998</v>
      </c>
      <c r="P4115" s="33"/>
    </row>
    <row r="4116" spans="1:16" ht="39.950000000000003" customHeight="1" x14ac:dyDescent="0.2">
      <c r="A4116" s="138">
        <f t="shared" si="200"/>
        <v>100</v>
      </c>
      <c r="B4116" s="21" t="str">
        <f>VLOOKUP(A4116,[1]FloodArchive!$A$2:$N$6000,3,FALSE)</f>
        <v>USA</v>
      </c>
      <c r="C4116" s="22" t="s">
        <v>7544</v>
      </c>
      <c r="D4116" s="24">
        <f>VLOOKUP(A4116,[1]FloodArchive!$A$2:$P$6000,8,FALSE)</f>
        <v>31642</v>
      </c>
      <c r="E4116" s="24">
        <f>VLOOKUP(A4116,[1]FloodArchive!$A$2:$P$6000,9,FALSE)</f>
        <v>31645</v>
      </c>
      <c r="F4116" s="25">
        <f t="shared" si="199"/>
        <v>4</v>
      </c>
      <c r="G4116" s="23">
        <f>VLOOKUP(A4116,[1]FloodArchive!$A$2:$P$6000,11,FALSE)</f>
        <v>2</v>
      </c>
      <c r="H4116" s="23">
        <f>VLOOKUP(A4116,[1]FloodArchive!$A$2:$P$6000,12,FALSE)</f>
        <v>125</v>
      </c>
      <c r="I4116" s="36"/>
      <c r="J4116" s="23" t="str">
        <f>VLOOKUP(A4116,[1]FloodArchive!$A$2:$P$6000,13,FALSE)</f>
        <v>Heavy rain</v>
      </c>
      <c r="K4116" s="26">
        <f>VLOOKUP(A4116,[1]FloodArchive!$A$2:$P$6003,14,FALSE)</f>
        <v>1</v>
      </c>
      <c r="L4116" s="23">
        <f>VLOOKUP(A4116,[1]FloodArchive!$A$2:$P$6000,7,FALSE)</f>
        <v>3757.12</v>
      </c>
      <c r="M4116" s="27">
        <f t="shared" si="198"/>
        <v>4.1769150576997189</v>
      </c>
      <c r="N4116" s="23">
        <f>VLOOKUP(A4116,[1]FloodArchive!$A$2:$P$6000,5,FALSE)</f>
        <v>-81.547300000000007</v>
      </c>
      <c r="O4116" s="23">
        <f>VLOOKUP(A4116,[1]FloodArchive!$A$2:$P$6000,6,FALSE)</f>
        <v>34.315300000000001</v>
      </c>
      <c r="P4116" s="33" t="s">
        <v>7545</v>
      </c>
    </row>
    <row r="4117" spans="1:16" ht="39.950000000000003" customHeight="1" x14ac:dyDescent="0.2">
      <c r="A4117" s="138">
        <f t="shared" si="200"/>
        <v>99</v>
      </c>
      <c r="B4117" s="21" t="str">
        <f>VLOOKUP(A4117,[1]FloodArchive!$A$2:$N$6000,3,FALSE)</f>
        <v>Uruguay </v>
      </c>
      <c r="C4117" s="22" t="s">
        <v>7546</v>
      </c>
      <c r="D4117" s="24">
        <f>VLOOKUP(A4117,[1]FloodArchive!$A$2:$P$6000,8,FALSE)</f>
        <v>31628</v>
      </c>
      <c r="E4117" s="24">
        <f>VLOOKUP(A4117,[1]FloodArchive!$A$2:$P$6000,9,FALSE)</f>
        <v>31640</v>
      </c>
      <c r="F4117" s="25">
        <f t="shared" si="199"/>
        <v>13</v>
      </c>
      <c r="G4117" s="23">
        <f>VLOOKUP(A4117,[1]FloodArchive!$A$2:$P$6000,11,FALSE)</f>
        <v>0</v>
      </c>
      <c r="H4117" s="23">
        <f>VLOOKUP(A4117,[1]FloodArchive!$A$2:$P$6000,12,FALSE)</f>
        <v>16000</v>
      </c>
      <c r="I4117" s="36"/>
      <c r="J4117" s="23" t="str">
        <f>VLOOKUP(A4117,[1]FloodArchive!$A$2:$P$6000,13,FALSE)</f>
        <v>Heavy rain</v>
      </c>
      <c r="K4117" s="26">
        <f>VLOOKUP(A4117,[1]FloodArchive!$A$2:$P$6003,14,FALSE)</f>
        <v>1</v>
      </c>
      <c r="L4117" s="23">
        <f>VLOOKUP(A4117,[1]FloodArchive!$A$2:$P$6000,7,FALSE)</f>
        <v>48840.56</v>
      </c>
      <c r="M4117" s="27">
        <f t="shared" si="198"/>
        <v>5.802723987176643</v>
      </c>
      <c r="N4117" s="23">
        <f>VLOOKUP(A4117,[1]FloodArchive!$A$2:$P$6000,5,FALSE)</f>
        <v>-54.728099999999998</v>
      </c>
      <c r="O4117" s="23">
        <f>VLOOKUP(A4117,[1]FloodArchive!$A$2:$P$6000,6,FALSE)</f>
        <v>-33.7104</v>
      </c>
      <c r="P4117" s="33" t="s">
        <v>7547</v>
      </c>
    </row>
    <row r="4118" spans="1:16" ht="39.950000000000003" customHeight="1" x14ac:dyDescent="0.2">
      <c r="A4118" s="138">
        <f t="shared" si="200"/>
        <v>98</v>
      </c>
      <c r="B4118" s="21" t="str">
        <f>VLOOKUP(A4118,[1]FloodArchive!$A$2:$N$6000,3,FALSE)</f>
        <v>India</v>
      </c>
      <c r="C4118" s="22" t="s">
        <v>7548</v>
      </c>
      <c r="D4118" s="24">
        <f>VLOOKUP(A4118,[1]FloodArchive!$A$2:$P$6000,8,FALSE)</f>
        <v>31639</v>
      </c>
      <c r="E4118" s="24">
        <f>VLOOKUP(A4118,[1]FloodArchive!$A$2:$P$6000,9,FALSE)</f>
        <v>31646</v>
      </c>
      <c r="F4118" s="25">
        <f t="shared" si="199"/>
        <v>8</v>
      </c>
      <c r="G4118" s="23">
        <f>VLOOKUP(A4118,[1]FloodArchive!$A$2:$P$6000,11,FALSE)</f>
        <v>150</v>
      </c>
      <c r="H4118" s="23">
        <f>VLOOKUP(A4118,[1]FloodArchive!$A$2:$P$6000,12,FALSE)</f>
        <v>3000000</v>
      </c>
      <c r="I4118" s="36">
        <v>717000000</v>
      </c>
      <c r="J4118" s="23" t="str">
        <f>VLOOKUP(A4118,[1]FloodArchive!$A$2:$P$6000,13,FALSE)</f>
        <v>Monsoonal rain</v>
      </c>
      <c r="K4118" s="26">
        <f>VLOOKUP(A4118,[1]FloodArchive!$A$2:$P$6003,14,FALSE)</f>
        <v>1</v>
      </c>
      <c r="L4118" s="23">
        <f>VLOOKUP(A4118,[1]FloodArchive!$A$2:$P$6000,7,FALSE)</f>
        <v>107355.33</v>
      </c>
      <c r="M4118" s="27">
        <f t="shared" si="198"/>
        <v>5.9339135982432518</v>
      </c>
      <c r="N4118" s="23">
        <f>VLOOKUP(A4118,[1]FloodArchive!$A$2:$P$6000,5,FALSE)</f>
        <v>80.186999999999998</v>
      </c>
      <c r="O4118" s="23">
        <f>VLOOKUP(A4118,[1]FloodArchive!$A$2:$P$6000,6,FALSE)</f>
        <v>17.4331</v>
      </c>
      <c r="P4118" s="33" t="s">
        <v>7549</v>
      </c>
    </row>
    <row r="4119" spans="1:16" ht="39.950000000000003" customHeight="1" x14ac:dyDescent="0.2">
      <c r="A4119" s="138">
        <f t="shared" si="200"/>
        <v>97</v>
      </c>
      <c r="B4119" s="21" t="str">
        <f>VLOOKUP(A4119,[1]FloodArchive!$A$2:$N$6000,3,FALSE)</f>
        <v>USA</v>
      </c>
      <c r="C4119" s="22" t="s">
        <v>7550</v>
      </c>
      <c r="D4119" s="24">
        <f>VLOOKUP(A4119,[1]FloodArchive!$A$2:$P$6000,8,FALSE)</f>
        <v>31630</v>
      </c>
      <c r="E4119" s="24">
        <f>VLOOKUP(A4119,[1]FloodArchive!$A$2:$P$6000,9,FALSE)</f>
        <v>31630</v>
      </c>
      <c r="F4119" s="25">
        <f t="shared" si="199"/>
        <v>1</v>
      </c>
      <c r="G4119" s="23">
        <f>VLOOKUP(A4119,[1]FloodArchive!$A$2:$P$6000,11,FALSE)</f>
        <v>1</v>
      </c>
      <c r="H4119" s="23">
        <f>VLOOKUP(A4119,[1]FloodArchive!$A$2:$P$6000,12,FALSE)</f>
        <v>250</v>
      </c>
      <c r="I4119" s="36"/>
      <c r="J4119" s="23" t="str">
        <f>VLOOKUP(A4119,[1]FloodArchive!$A$2:$P$6000,13,FALSE)</f>
        <v>Torrential rain</v>
      </c>
      <c r="K4119" s="26">
        <f>VLOOKUP(A4119,[1]FloodArchive!$A$2:$P$6003,14,FALSE)</f>
        <v>1</v>
      </c>
      <c r="L4119" s="23">
        <f>VLOOKUP(A4119,[1]FloodArchive!$A$2:$P$6000,7,FALSE)</f>
        <v>6562.47</v>
      </c>
      <c r="M4119" s="27">
        <f t="shared" si="198"/>
        <v>3.8170673310632726</v>
      </c>
      <c r="N4119" s="23">
        <f>VLOOKUP(A4119,[1]FloodArchive!$A$2:$P$6000,5,FALSE)</f>
        <v>-88.226299999999995</v>
      </c>
      <c r="O4119" s="23">
        <f>VLOOKUP(A4119,[1]FloodArchive!$A$2:$P$6000,6,FALSE)</f>
        <v>42.893999999999998</v>
      </c>
      <c r="P4119" s="33" t="s">
        <v>7551</v>
      </c>
    </row>
    <row r="4120" spans="1:16" ht="39.950000000000003" customHeight="1" x14ac:dyDescent="0.2">
      <c r="A4120" s="138">
        <f t="shared" si="200"/>
        <v>96</v>
      </c>
      <c r="B4120" s="21" t="str">
        <f>VLOOKUP(A4120,[1]FloodArchive!$A$2:$N$6000,3,FALSE)</f>
        <v>Japan</v>
      </c>
      <c r="C4120" s="22" t="s">
        <v>7552</v>
      </c>
      <c r="D4120" s="24">
        <f>VLOOKUP(A4120,[1]FloodArchive!$A$2:$P$6000,8,FALSE)</f>
        <v>31629</v>
      </c>
      <c r="E4120" s="24">
        <f>VLOOKUP(A4120,[1]FloodArchive!$A$2:$P$6000,9,FALSE)</f>
        <v>31632</v>
      </c>
      <c r="F4120" s="25">
        <f t="shared" si="199"/>
        <v>4</v>
      </c>
      <c r="G4120" s="23">
        <f>VLOOKUP(A4120,[1]FloodArchive!$A$2:$P$6000,11,FALSE)</f>
        <v>17</v>
      </c>
      <c r="H4120" s="23">
        <f>VLOOKUP(A4120,[1]FloodArchive!$A$2:$P$6000,12,FALSE)</f>
        <v>3000</v>
      </c>
      <c r="I4120" s="36"/>
      <c r="J4120" s="23" t="str">
        <f>VLOOKUP(A4120,[1]FloodArchive!$A$2:$P$6000,13,FALSE)</f>
        <v>Tropical cyclone</v>
      </c>
      <c r="K4120" s="26">
        <f>VLOOKUP(A4120,[1]FloodArchive!$A$2:$P$6003,14,FALSE)</f>
        <v>1</v>
      </c>
      <c r="L4120" s="23">
        <f>VLOOKUP(A4120,[1]FloodArchive!$A$2:$P$6000,7,FALSE)</f>
        <v>16928.71</v>
      </c>
      <c r="M4120" s="27">
        <f t="shared" si="198"/>
        <v>4.8306838566296451</v>
      </c>
      <c r="N4120" s="23">
        <f>VLOOKUP(A4120,[1]FloodArchive!$A$2:$P$6000,5,FALSE)</f>
        <v>140.19499999999999</v>
      </c>
      <c r="O4120" s="23">
        <f>VLOOKUP(A4120,[1]FloodArchive!$A$2:$P$6000,6,FALSE)</f>
        <v>35.908799999999999</v>
      </c>
      <c r="P4120" s="33" t="s">
        <v>7553</v>
      </c>
    </row>
    <row r="4121" spans="1:16" ht="39.950000000000003" customHeight="1" x14ac:dyDescent="0.2">
      <c r="A4121" s="138">
        <f t="shared" si="200"/>
        <v>95</v>
      </c>
      <c r="B4121" s="21" t="str">
        <f>VLOOKUP(A4121,[1]FloodArchive!$A$2:$N$6000,3,FALSE)</f>
        <v>Vietnam</v>
      </c>
      <c r="C4121" s="22" t="s">
        <v>7554</v>
      </c>
      <c r="D4121" s="24">
        <f>VLOOKUP(A4121,[1]FloodArchive!$A$2:$P$6000,8,FALSE)</f>
        <v>31618</v>
      </c>
      <c r="E4121" s="24">
        <f>VLOOKUP(A4121,[1]FloodArchive!$A$2:$P$6000,9,FALSE)</f>
        <v>31628</v>
      </c>
      <c r="F4121" s="25">
        <f t="shared" si="199"/>
        <v>11</v>
      </c>
      <c r="G4121" s="23">
        <f>VLOOKUP(A4121,[1]FloodArchive!$A$2:$P$6000,11,FALSE)</f>
        <v>0</v>
      </c>
      <c r="H4121" s="23">
        <f>VLOOKUP(A4121,[1]FloodArchive!$A$2:$P$6000,12,FALSE)</f>
        <v>0</v>
      </c>
      <c r="I4121" s="36"/>
      <c r="J4121" s="23" t="str">
        <f>VLOOKUP(A4121,[1]FloodArchive!$A$2:$P$6000,13,FALSE)</f>
        <v>Heavy rain</v>
      </c>
      <c r="K4121" s="26">
        <f>VLOOKUP(A4121,[1]FloodArchive!$A$2:$P$6003,14,FALSE)</f>
        <v>1</v>
      </c>
      <c r="L4121" s="23">
        <f>VLOOKUP(A4121,[1]FloodArchive!$A$2:$P$6000,7,FALSE)</f>
        <v>66087.740000000005</v>
      </c>
      <c r="M4121" s="27">
        <f t="shared" si="198"/>
        <v>5.8615135857302567</v>
      </c>
      <c r="N4121" s="23">
        <f>VLOOKUP(A4121,[1]FloodArchive!$A$2:$P$6000,5,FALSE)</f>
        <v>105.593</v>
      </c>
      <c r="O4121" s="23">
        <f>VLOOKUP(A4121,[1]FloodArchive!$A$2:$P$6000,6,FALSE)</f>
        <v>21.573499999999999</v>
      </c>
      <c r="P4121" s="33" t="s">
        <v>7555</v>
      </c>
    </row>
    <row r="4122" spans="1:16" ht="39.950000000000003" customHeight="1" x14ac:dyDescent="0.2">
      <c r="A4122" s="138">
        <f t="shared" si="200"/>
        <v>94</v>
      </c>
      <c r="B4122" s="21" t="str">
        <f>VLOOKUP(A4122,[1]FloodArchive!$A$2:$N$6000,3,FALSE)</f>
        <v>China </v>
      </c>
      <c r="C4122" s="22" t="s">
        <v>7556</v>
      </c>
      <c r="D4122" s="24">
        <f>VLOOKUP(A4122,[1]FloodArchive!$A$2:$P$6000,8,FALSE)</f>
        <v>31588</v>
      </c>
      <c r="E4122" s="24">
        <f>VLOOKUP(A4122,[1]FloodArchive!$A$2:$P$6000,9,FALSE)</f>
        <v>31648</v>
      </c>
      <c r="F4122" s="25">
        <f t="shared" si="199"/>
        <v>61</v>
      </c>
      <c r="G4122" s="23">
        <f>VLOOKUP(A4122,[1]FloodArchive!$A$2:$P$6000,11,FALSE)</f>
        <v>0</v>
      </c>
      <c r="H4122" s="23">
        <f>VLOOKUP(A4122,[1]FloodArchive!$A$2:$P$6000,12,FALSE)</f>
        <v>800000</v>
      </c>
      <c r="I4122" s="36">
        <v>1200000000</v>
      </c>
      <c r="J4122" s="23" t="str">
        <f>VLOOKUP(A4122,[1]FloodArchive!$A$2:$P$6000,13,FALSE)</f>
        <v>Torrential rain</v>
      </c>
      <c r="K4122" s="26">
        <f>VLOOKUP(A4122,[1]FloodArchive!$A$2:$P$6003,14,FALSE)</f>
        <v>1</v>
      </c>
      <c r="L4122" s="23">
        <f>VLOOKUP(A4122,[1]FloodArchive!$A$2:$P$6000,7,FALSE)</f>
        <v>599142.99</v>
      </c>
      <c r="M4122" s="27">
        <f t="shared" si="198"/>
        <v>7.5628603174286066</v>
      </c>
      <c r="N4122" s="23">
        <f>VLOOKUP(A4122,[1]FloodArchive!$A$2:$P$6000,5,FALSE)</f>
        <v>128.148</v>
      </c>
      <c r="O4122" s="23">
        <f>VLOOKUP(A4122,[1]FloodArchive!$A$2:$P$6000,6,FALSE)</f>
        <v>45.246000000000002</v>
      </c>
      <c r="P4122" s="33" t="s">
        <v>7557</v>
      </c>
    </row>
    <row r="4123" spans="1:16" ht="39.950000000000003" customHeight="1" x14ac:dyDescent="0.2">
      <c r="A4123" s="138">
        <f t="shared" si="200"/>
        <v>93</v>
      </c>
      <c r="B4123" s="21" t="str">
        <f>VLOOKUP(A4123,[1]FloodArchive!$A$2:$N$6000,3,FALSE)</f>
        <v>India</v>
      </c>
      <c r="C4123" s="22" t="s">
        <v>7558</v>
      </c>
      <c r="D4123" s="24">
        <f>VLOOKUP(A4123,[1]FloodArchive!$A$2:$P$6000,8,FALSE)</f>
        <v>31578</v>
      </c>
      <c r="E4123" s="24">
        <f>VLOOKUP(A4123,[1]FloodArchive!$A$2:$P$6000,9,FALSE)</f>
        <v>31644</v>
      </c>
      <c r="F4123" s="25">
        <f t="shared" si="199"/>
        <v>67</v>
      </c>
      <c r="G4123" s="23">
        <f>VLOOKUP(A4123,[1]FloodArchive!$A$2:$P$6000,11,FALSE)</f>
        <v>258</v>
      </c>
      <c r="H4123" s="23">
        <f>VLOOKUP(A4123,[1]FloodArchive!$A$2:$P$6000,12,FALSE)</f>
        <v>3040000</v>
      </c>
      <c r="I4123" s="36"/>
      <c r="J4123" s="23" t="str">
        <f>VLOOKUP(A4123,[1]FloodArchive!$A$2:$P$6000,13,FALSE)</f>
        <v>Monsoonal rain</v>
      </c>
      <c r="K4123" s="26">
        <f>VLOOKUP(A4123,[1]FloodArchive!$A$2:$P$6003,14,FALSE)</f>
        <v>1</v>
      </c>
      <c r="L4123" s="23">
        <f>VLOOKUP(A4123,[1]FloodArchive!$A$2:$P$6000,7,FALSE)</f>
        <v>507167.44</v>
      </c>
      <c r="M4123" s="27">
        <f t="shared" si="198"/>
        <v>7.5312261668918667</v>
      </c>
      <c r="N4123" s="23">
        <f>VLOOKUP(A4123,[1]FloodArchive!$A$2:$P$6000,5,FALSE)</f>
        <v>84.072599999999994</v>
      </c>
      <c r="O4123" s="23">
        <f>VLOOKUP(A4123,[1]FloodArchive!$A$2:$P$6000,6,FALSE)</f>
        <v>25.633900000000001</v>
      </c>
      <c r="P4123" s="33" t="s">
        <v>7559</v>
      </c>
    </row>
    <row r="4124" spans="1:16" ht="39.950000000000003" customHeight="1" x14ac:dyDescent="0.2">
      <c r="A4124" s="138">
        <f t="shared" si="200"/>
        <v>92</v>
      </c>
      <c r="B4124" s="21" t="str">
        <f>VLOOKUP(A4124,[1]FloodArchive!$A$2:$N$6000,3,FALSE)</f>
        <v>China </v>
      </c>
      <c r="C4124" s="22" t="s">
        <v>7560</v>
      </c>
      <c r="D4124" s="24">
        <f>VLOOKUP(A4124,[1]FloodArchive!$A$2:$P$6000,8,FALSE)</f>
        <v>31614</v>
      </c>
      <c r="E4124" s="24">
        <f>VLOOKUP(A4124,[1]FloodArchive!$A$2:$P$6000,9,FALSE)</f>
        <v>31624</v>
      </c>
      <c r="F4124" s="25">
        <f t="shared" si="199"/>
        <v>11</v>
      </c>
      <c r="G4124" s="23">
        <f>VLOOKUP(A4124,[1]FloodArchive!$A$2:$P$6000,11,FALSE)</f>
        <v>73</v>
      </c>
      <c r="H4124" s="23">
        <f>VLOOKUP(A4124,[1]FloodArchive!$A$2:$P$6000,12,FALSE)</f>
        <v>50000</v>
      </c>
      <c r="I4124" s="36">
        <v>42248463</v>
      </c>
      <c r="J4124" s="23" t="str">
        <f>VLOOKUP(A4124,[1]FloodArchive!$A$2:$P$6000,13,FALSE)</f>
        <v>Tropical cyclone</v>
      </c>
      <c r="K4124" s="26">
        <f>VLOOKUP(A4124,[1]FloodArchive!$A$2:$P$6003,14,FALSE)</f>
        <v>1</v>
      </c>
      <c r="L4124" s="23">
        <f>VLOOKUP(A4124,[1]FloodArchive!$A$2:$P$6000,7,FALSE)</f>
        <v>116842.63</v>
      </c>
      <c r="M4124" s="27">
        <f t="shared" si="198"/>
        <v>6.1089940090642605</v>
      </c>
      <c r="N4124" s="23">
        <f>VLOOKUP(A4124,[1]FloodArchive!$A$2:$P$6000,5,FALSE)</f>
        <v>108.76600000000001</v>
      </c>
      <c r="O4124" s="23">
        <f>VLOOKUP(A4124,[1]FloodArchive!$A$2:$P$6000,6,FALSE)</f>
        <v>22.991</v>
      </c>
      <c r="P4124" s="33" t="s">
        <v>7561</v>
      </c>
    </row>
    <row r="4125" spans="1:16" ht="39.950000000000003" customHeight="1" x14ac:dyDescent="0.2">
      <c r="A4125" s="138">
        <f t="shared" si="200"/>
        <v>91</v>
      </c>
      <c r="B4125" s="21" t="str">
        <f>VLOOKUP(A4125,[1]FloodArchive!$A$2:$N$6000,3,FALSE)</f>
        <v>Canada </v>
      </c>
      <c r="C4125" s="22" t="s">
        <v>7562</v>
      </c>
      <c r="D4125" s="24">
        <f>VLOOKUP(A4125,[1]FloodArchive!$A$2:$P$6000,8,FALSE)</f>
        <v>31611</v>
      </c>
      <c r="E4125" s="24">
        <f>VLOOKUP(A4125,[1]FloodArchive!$A$2:$P$6000,9,FALSE)</f>
        <v>31615</v>
      </c>
      <c r="F4125" s="25">
        <f t="shared" si="199"/>
        <v>5</v>
      </c>
      <c r="G4125" s="23">
        <f>VLOOKUP(A4125,[1]FloodArchive!$A$2:$P$6000,11,FALSE)</f>
        <v>0</v>
      </c>
      <c r="H4125" s="23">
        <f>VLOOKUP(A4125,[1]FloodArchive!$A$2:$P$6000,12,FALSE)</f>
        <v>1000</v>
      </c>
      <c r="I4125" s="36">
        <v>72000000000</v>
      </c>
      <c r="J4125" s="23" t="str">
        <f>VLOOKUP(A4125,[1]FloodArchive!$A$2:$P$6000,13,FALSE)</f>
        <v>Heavy rain</v>
      </c>
      <c r="K4125" s="26">
        <f>VLOOKUP(A4125,[1]FloodArchive!$A$2:$P$6003,14,FALSE)</f>
        <v>2</v>
      </c>
      <c r="L4125" s="23">
        <f>VLOOKUP(A4125,[1]FloodArchive!$A$2:$P$6000,7,FALSE)</f>
        <v>46913.5</v>
      </c>
      <c r="M4125" s="27">
        <f t="shared" si="198"/>
        <v>5.6712978348653849</v>
      </c>
      <c r="N4125" s="23">
        <f>VLOOKUP(A4125,[1]FloodArchive!$A$2:$P$6000,5,FALSE)</f>
        <v>-113.747</v>
      </c>
      <c r="O4125" s="23">
        <f>VLOOKUP(A4125,[1]FloodArchive!$A$2:$P$6000,6,FALSE)</f>
        <v>53.645099999999999</v>
      </c>
      <c r="P4125" s="33" t="s">
        <v>7563</v>
      </c>
    </row>
    <row r="4126" spans="1:16" ht="39.950000000000003" customHeight="1" x14ac:dyDescent="0.2">
      <c r="A4126" s="138">
        <f t="shared" si="200"/>
        <v>90</v>
      </c>
      <c r="B4126" s="21" t="str">
        <f>VLOOKUP(A4126,[1]FloodArchive!$A$2:$N$6000,3,FALSE)</f>
        <v>Columbia </v>
      </c>
      <c r="C4126" s="22" t="s">
        <v>7564</v>
      </c>
      <c r="D4126" s="24">
        <f>VLOOKUP(A4126,[1]FloodArchive!$A$2:$P$6000,8,FALSE)</f>
        <v>31603</v>
      </c>
      <c r="E4126" s="24">
        <f>VLOOKUP(A4126,[1]FloodArchive!$A$2:$P$6000,9,FALSE)</f>
        <v>31623</v>
      </c>
      <c r="F4126" s="25">
        <f t="shared" si="199"/>
        <v>21</v>
      </c>
      <c r="G4126" s="23">
        <f>VLOOKUP(A4126,[1]FloodArchive!$A$2:$P$6000,11,FALSE)</f>
        <v>4</v>
      </c>
      <c r="H4126" s="23">
        <f>VLOOKUP(A4126,[1]FloodArchive!$A$2:$P$6000,12,FALSE)</f>
        <v>28000</v>
      </c>
      <c r="I4126" s="36">
        <v>2500000</v>
      </c>
      <c r="J4126" s="23" t="str">
        <f>VLOOKUP(A4126,[1]FloodArchive!$A$2:$P$6000,13,FALSE)</f>
        <v>Heavy rain</v>
      </c>
      <c r="K4126" s="26">
        <f>VLOOKUP(A4126,[1]FloodArchive!$A$2:$P$6003,14,FALSE)</f>
        <v>1</v>
      </c>
      <c r="L4126" s="23">
        <f>VLOOKUP(A4126,[1]FloodArchive!$A$2:$P$6000,7,FALSE)</f>
        <v>199436.26</v>
      </c>
      <c r="M4126" s="27">
        <f t="shared" si="198"/>
        <v>6.6220234160429534</v>
      </c>
      <c r="N4126" s="23">
        <f>VLOOKUP(A4126,[1]FloodArchive!$A$2:$P$6000,5,FALSE)</f>
        <v>-70.235699999999994</v>
      </c>
      <c r="O4126" s="23">
        <f>VLOOKUP(A4126,[1]FloodArchive!$A$2:$P$6000,6,FALSE)</f>
        <v>2.1271900000000001</v>
      </c>
      <c r="P4126" s="33"/>
    </row>
    <row r="4127" spans="1:16" ht="39.950000000000003" customHeight="1" x14ac:dyDescent="0.2">
      <c r="A4127" s="138">
        <f t="shared" si="200"/>
        <v>89</v>
      </c>
      <c r="B4127" s="21" t="str">
        <f>VLOOKUP(A4127,[1]FloodArchive!$A$2:$N$6000,3,FALSE)</f>
        <v>Philippines</v>
      </c>
      <c r="C4127" s="22" t="s">
        <v>7565</v>
      </c>
      <c r="D4127" s="24">
        <f>VLOOKUP(A4127,[1]FloodArchive!$A$2:$P$6000,8,FALSE)</f>
        <v>31602</v>
      </c>
      <c r="E4127" s="24">
        <f>VLOOKUP(A4127,[1]FloodArchive!$A$2:$P$6000,9,FALSE)</f>
        <v>31606</v>
      </c>
      <c r="F4127" s="25">
        <f t="shared" si="199"/>
        <v>5</v>
      </c>
      <c r="G4127" s="23">
        <f>VLOOKUP(A4127,[1]FloodArchive!$A$2:$P$6000,11,FALSE)</f>
        <v>103</v>
      </c>
      <c r="H4127" s="23">
        <f>VLOOKUP(A4127,[1]FloodArchive!$A$2:$P$6000,12,FALSE)</f>
        <v>530000</v>
      </c>
      <c r="I4127" s="36">
        <v>165500000</v>
      </c>
      <c r="J4127" s="23" t="str">
        <f>VLOOKUP(A4127,[1]FloodArchive!$A$2:$P$6000,13,FALSE)</f>
        <v>Tropical cyclone</v>
      </c>
      <c r="K4127" s="26">
        <f>VLOOKUP(A4127,[1]FloodArchive!$A$2:$P$6003,14,FALSE)</f>
        <v>1</v>
      </c>
      <c r="L4127" s="23">
        <f>VLOOKUP(A4127,[1]FloodArchive!$A$2:$P$6000,7,FALSE)</f>
        <v>46621.61</v>
      </c>
      <c r="M4127" s="27">
        <f t="shared" si="198"/>
        <v>5.3675572714193889</v>
      </c>
      <c r="N4127" s="23">
        <f>VLOOKUP(A4127,[1]FloodArchive!$A$2:$P$6000,5,FALSE)</f>
        <v>120.905</v>
      </c>
      <c r="O4127" s="23">
        <f>VLOOKUP(A4127,[1]FloodArchive!$A$2:$P$6000,6,FALSE)</f>
        <v>15.6456</v>
      </c>
      <c r="P4127" s="33" t="s">
        <v>7566</v>
      </c>
    </row>
    <row r="4128" spans="1:16" ht="39.950000000000003" customHeight="1" x14ac:dyDescent="0.2">
      <c r="A4128" s="138">
        <f t="shared" si="200"/>
        <v>88</v>
      </c>
      <c r="B4128" s="21" t="str">
        <f>VLOOKUP(A4128,[1]FloodArchive!$A$2:$N$6000,3,FALSE)</f>
        <v>USA</v>
      </c>
      <c r="C4128" s="22" t="s">
        <v>7567</v>
      </c>
      <c r="D4128" s="24">
        <f>VLOOKUP(A4128,[1]FloodArchive!$A$2:$P$6000,8,FALSE)</f>
        <v>31594</v>
      </c>
      <c r="E4128" s="24">
        <f>VLOOKUP(A4128,[1]FloodArchive!$A$2:$P$6000,9,FALSE)</f>
        <v>31595</v>
      </c>
      <c r="F4128" s="25">
        <f t="shared" si="199"/>
        <v>2</v>
      </c>
      <c r="G4128" s="23">
        <f>VLOOKUP(A4128,[1]FloodArchive!$A$2:$P$6000,11,FALSE)</f>
        <v>1</v>
      </c>
      <c r="H4128" s="23">
        <f>VLOOKUP(A4128,[1]FloodArchive!$A$2:$P$6000,12,FALSE)</f>
        <v>640</v>
      </c>
      <c r="I4128" s="36">
        <v>3000000</v>
      </c>
      <c r="J4128" s="23" t="str">
        <f>VLOOKUP(A4128,[1]FloodArchive!$A$2:$P$6000,13,FALSE)</f>
        <v>Heavy rain</v>
      </c>
      <c r="K4128" s="26">
        <f>VLOOKUP(A4128,[1]FloodArchive!$A$2:$P$6003,14,FALSE)</f>
        <v>2</v>
      </c>
      <c r="L4128" s="23">
        <f>VLOOKUP(A4128,[1]FloodArchive!$A$2:$P$6000,7,FALSE)</f>
        <v>6985.68</v>
      </c>
      <c r="M4128" s="27">
        <f t="shared" si="198"/>
        <v>4.4462686789254358</v>
      </c>
      <c r="N4128" s="23">
        <f>VLOOKUP(A4128,[1]FloodArchive!$A$2:$P$6000,5,FALSE)</f>
        <v>-94.916899999999998</v>
      </c>
      <c r="O4128" s="23">
        <f>VLOOKUP(A4128,[1]FloodArchive!$A$2:$P$6000,6,FALSE)</f>
        <v>41.717799999999997</v>
      </c>
      <c r="P4128" s="33" t="s">
        <v>7568</v>
      </c>
    </row>
    <row r="4129" spans="1:16" ht="39.950000000000003" customHeight="1" x14ac:dyDescent="0.2">
      <c r="A4129" s="138">
        <f t="shared" si="200"/>
        <v>87</v>
      </c>
      <c r="B4129" s="21" t="str">
        <f>VLOOKUP(A4129,[1]FloodArchive!$A$2:$N$6000,3,FALSE)</f>
        <v>USA</v>
      </c>
      <c r="C4129" s="22" t="s">
        <v>7569</v>
      </c>
      <c r="D4129" s="24">
        <f>VLOOKUP(A4129,[1]FloodArchive!$A$2:$P$6000,8,FALSE)</f>
        <v>31590</v>
      </c>
      <c r="E4129" s="24">
        <f>VLOOKUP(A4129,[1]FloodArchive!$A$2:$P$6000,9,FALSE)</f>
        <v>31593</v>
      </c>
      <c r="F4129" s="25">
        <f t="shared" si="199"/>
        <v>4</v>
      </c>
      <c r="G4129" s="23">
        <f>VLOOKUP(A4129,[1]FloodArchive!$A$2:$P$6000,11,FALSE)</f>
        <v>1</v>
      </c>
      <c r="H4129" s="23">
        <f>VLOOKUP(A4129,[1]FloodArchive!$A$2:$P$6000,12,FALSE)</f>
        <v>1000</v>
      </c>
      <c r="I4129" s="36">
        <v>5000000</v>
      </c>
      <c r="J4129" s="23" t="str">
        <f>VLOOKUP(A4129,[1]FloodArchive!$A$2:$P$6000,13,FALSE)</f>
        <v>Tropical cyclone</v>
      </c>
      <c r="K4129" s="26">
        <f>VLOOKUP(A4129,[1]FloodArchive!$A$2:$P$6003,14,FALSE)</f>
        <v>1</v>
      </c>
      <c r="L4129" s="23">
        <f>VLOOKUP(A4129,[1]FloodArchive!$A$2:$P$6000,7,FALSE)</f>
        <v>25821.21</v>
      </c>
      <c r="M4129" s="27">
        <f t="shared" si="198"/>
        <v>5.0140365810790586</v>
      </c>
      <c r="N4129" s="23">
        <f>VLOOKUP(A4129,[1]FloodArchive!$A$2:$P$6000,5,FALSE)</f>
        <v>-94.158199999999994</v>
      </c>
      <c r="O4129" s="23">
        <f>VLOOKUP(A4129,[1]FloodArchive!$A$2:$P$6000,6,FALSE)</f>
        <v>31.145099999999999</v>
      </c>
      <c r="P4129" s="33" t="s">
        <v>7570</v>
      </c>
    </row>
    <row r="4130" spans="1:16" ht="39.950000000000003" customHeight="1" x14ac:dyDescent="0.2">
      <c r="A4130" s="138">
        <f t="shared" si="200"/>
        <v>86</v>
      </c>
      <c r="B4130" s="21" t="str">
        <f>VLOOKUP(A4130,[1]FloodArchive!$A$2:$N$6000,3,FALSE)</f>
        <v>Chile </v>
      </c>
      <c r="C4130" s="22" t="s">
        <v>7571</v>
      </c>
      <c r="D4130" s="24">
        <f>VLOOKUP(A4130,[1]FloodArchive!$A$2:$P$6000,8,FALSE)</f>
        <v>31578</v>
      </c>
      <c r="E4130" s="24">
        <f>VLOOKUP(A4130,[1]FloodArchive!$A$2:$P$6000,9,FALSE)</f>
        <v>31581</v>
      </c>
      <c r="F4130" s="25">
        <f t="shared" si="199"/>
        <v>4</v>
      </c>
      <c r="G4130" s="23">
        <f>VLOOKUP(A4130,[1]FloodArchive!$A$2:$P$6000,11,FALSE)</f>
        <v>40</v>
      </c>
      <c r="H4130" s="23">
        <f>VLOOKUP(A4130,[1]FloodArchive!$A$2:$P$6000,12,FALSE)</f>
        <v>45000</v>
      </c>
      <c r="I4130" s="36" t="s">
        <v>7435</v>
      </c>
      <c r="J4130" s="23" t="str">
        <f>VLOOKUP(A4130,[1]FloodArchive!$A$2:$P$6000,13,FALSE)</f>
        <v>Heavy rain</v>
      </c>
      <c r="K4130" s="26">
        <f>VLOOKUP(A4130,[1]FloodArchive!$A$2:$P$6003,14,FALSE)</f>
        <v>1</v>
      </c>
      <c r="L4130" s="23">
        <f>VLOOKUP(A4130,[1]FloodArchive!$A$2:$P$6000,7,FALSE)</f>
        <v>27913.34</v>
      </c>
      <c r="M4130" s="27">
        <f t="shared" si="198"/>
        <v>5.0478717968879989</v>
      </c>
      <c r="N4130" s="23">
        <f>VLOOKUP(A4130,[1]FloodArchive!$A$2:$P$6000,5,FALSE)</f>
        <v>-71.040599999999998</v>
      </c>
      <c r="O4130" s="23">
        <f>VLOOKUP(A4130,[1]FloodArchive!$A$2:$P$6000,6,FALSE)</f>
        <v>-33.092199999999998</v>
      </c>
      <c r="P4130" s="33" t="s">
        <v>7572</v>
      </c>
    </row>
    <row r="4131" spans="1:16" ht="39.950000000000003" customHeight="1" x14ac:dyDescent="0.2">
      <c r="A4131" s="138">
        <f t="shared" si="200"/>
        <v>85</v>
      </c>
      <c r="B4131" s="21" t="str">
        <f>VLOOKUP(A4131,[1]FloodArchive!$A$2:$N$6000,3,FALSE)</f>
        <v>Jamaica</v>
      </c>
      <c r="C4131" s="22" t="s">
        <v>7573</v>
      </c>
      <c r="D4131" s="24">
        <f>VLOOKUP(A4131,[1]FloodArchive!$A$2:$P$6000,8,FALSE)</f>
        <v>31567</v>
      </c>
      <c r="E4131" s="24">
        <f>VLOOKUP(A4131,[1]FloodArchive!$A$2:$P$6000,9,FALSE)</f>
        <v>31578</v>
      </c>
      <c r="F4131" s="25">
        <f t="shared" si="199"/>
        <v>12</v>
      </c>
      <c r="G4131" s="23">
        <f>VLOOKUP(A4131,[1]FloodArchive!$A$2:$P$6000,11,FALSE)</f>
        <v>94</v>
      </c>
      <c r="H4131" s="23">
        <f>VLOOKUP(A4131,[1]FloodArchive!$A$2:$P$6000,12,FALSE)</f>
        <v>11860</v>
      </c>
      <c r="I4131" s="36">
        <v>25000000</v>
      </c>
      <c r="J4131" s="23" t="str">
        <f>VLOOKUP(A4131,[1]FloodArchive!$A$2:$P$6000,13,FALSE)</f>
        <v>Heavy rain</v>
      </c>
      <c r="K4131" s="26">
        <f>VLOOKUP(A4131,[1]FloodArchive!$A$2:$P$6003,14,FALSE)</f>
        <v>1</v>
      </c>
      <c r="L4131" s="23">
        <f>VLOOKUP(A4131,[1]FloodArchive!$A$2:$P$6000,7,FALSE)</f>
        <v>81780.3</v>
      </c>
      <c r="M4131" s="27">
        <f t="shared" si="198"/>
        <v>5.9918299454195934</v>
      </c>
      <c r="N4131" s="23">
        <f>VLOOKUP(A4131,[1]FloodArchive!$A$2:$P$6000,5,FALSE)</f>
        <v>-76.247799999999998</v>
      </c>
      <c r="O4131" s="23">
        <f>VLOOKUP(A4131,[1]FloodArchive!$A$2:$P$6000,6,FALSE)</f>
        <v>20.8066</v>
      </c>
      <c r="P4131" s="33" t="s">
        <v>7574</v>
      </c>
    </row>
    <row r="4132" spans="1:16" ht="39.950000000000003" customHeight="1" x14ac:dyDescent="0.2">
      <c r="A4132" s="138">
        <f t="shared" si="200"/>
        <v>84</v>
      </c>
      <c r="B4132" s="21" t="str">
        <f>VLOOKUP(A4132,[1]FloodArchive!$A$2:$N$6000,3,FALSE)</f>
        <v>USA</v>
      </c>
      <c r="C4132" s="22" t="s">
        <v>7575</v>
      </c>
      <c r="D4132" s="24">
        <f>VLOOKUP(A4132,[1]FloodArchive!$A$2:$P$6000,8,FALSE)</f>
        <v>31563</v>
      </c>
      <c r="E4132" s="24">
        <f>VLOOKUP(A4132,[1]FloodArchive!$A$2:$P$6000,9,FALSE)</f>
        <v>31574</v>
      </c>
      <c r="F4132" s="25">
        <f t="shared" si="199"/>
        <v>12</v>
      </c>
      <c r="G4132" s="23">
        <f>VLOOKUP(A4132,[1]FloodArchive!$A$2:$P$6000,11,FALSE)</f>
        <v>10</v>
      </c>
      <c r="H4132" s="23">
        <f>VLOOKUP(A4132,[1]FloodArchive!$A$2:$P$6000,12,FALSE)</f>
        <v>3500</v>
      </c>
      <c r="I4132" s="36" t="s">
        <v>7435</v>
      </c>
      <c r="J4132" s="23" t="str">
        <f>VLOOKUP(A4132,[1]FloodArchive!$A$2:$P$6000,13,FALSE)</f>
        <v>Torrential rain</v>
      </c>
      <c r="K4132" s="26">
        <f>VLOOKUP(A4132,[1]FloodArchive!$A$2:$P$6003,14,FALSE)</f>
        <v>1</v>
      </c>
      <c r="L4132" s="23">
        <f>VLOOKUP(A4132,[1]FloodArchive!$A$2:$P$6000,7,FALSE)</f>
        <v>26949.32</v>
      </c>
      <c r="M4132" s="27">
        <f t="shared" ref="M4132:M4195" si="201">LOG(F4132*K4132*L4132)</f>
        <v>5.5097290573524411</v>
      </c>
      <c r="N4132" s="23">
        <f>VLOOKUP(A4132,[1]FloodArchive!$A$2:$P$6000,5,FALSE)</f>
        <v>-97.8369</v>
      </c>
      <c r="O4132" s="23">
        <f>VLOOKUP(A4132,[1]FloodArchive!$A$2:$P$6000,6,FALSE)</f>
        <v>29.693200000000001</v>
      </c>
      <c r="P4132" s="33" t="s">
        <v>7576</v>
      </c>
    </row>
    <row r="4133" spans="1:16" ht="39.950000000000003" customHeight="1" x14ac:dyDescent="0.2">
      <c r="A4133" s="138">
        <f t="shared" si="200"/>
        <v>83</v>
      </c>
      <c r="B4133" s="21" t="str">
        <f>VLOOKUP(A4133,[1]FloodArchive!$A$2:$N$6000,3,FALSE)</f>
        <v>USA</v>
      </c>
      <c r="C4133" s="22" t="s">
        <v>7577</v>
      </c>
      <c r="D4133" s="24">
        <f>VLOOKUP(A4133,[1]FloodArchive!$A$2:$P$6000,8,FALSE)</f>
        <v>31562</v>
      </c>
      <c r="E4133" s="24">
        <f>VLOOKUP(A4133,[1]FloodArchive!$A$2:$P$6000,9,FALSE)</f>
        <v>31563</v>
      </c>
      <c r="F4133" s="25">
        <f t="shared" si="199"/>
        <v>2</v>
      </c>
      <c r="G4133" s="23">
        <f>VLOOKUP(A4133,[1]FloodArchive!$A$2:$P$6000,11,FALSE)</f>
        <v>8</v>
      </c>
      <c r="H4133" s="23">
        <f>VLOOKUP(A4133,[1]FloodArchive!$A$2:$P$6000,12,FALSE)</f>
        <v>10</v>
      </c>
      <c r="I4133" s="36">
        <v>20000000</v>
      </c>
      <c r="J4133" s="23" t="str">
        <f>VLOOKUP(A4133,[1]FloodArchive!$A$2:$P$6000,13,FALSE)</f>
        <v>Torrential rain</v>
      </c>
      <c r="K4133" s="26">
        <f>VLOOKUP(A4133,[1]FloodArchive!$A$2:$P$6003,14,FALSE)</f>
        <v>1</v>
      </c>
      <c r="L4133" s="23">
        <f>VLOOKUP(A4133,[1]FloodArchive!$A$2:$P$6000,7,FALSE)</f>
        <v>1700.14</v>
      </c>
      <c r="M4133" s="27">
        <f t="shared" si="201"/>
        <v>3.5315146809975633</v>
      </c>
      <c r="N4133" s="23">
        <f>VLOOKUP(A4133,[1]FloodArchive!$A$2:$P$6000,5,FALSE)</f>
        <v>-79.742400000000004</v>
      </c>
      <c r="O4133" s="23">
        <f>VLOOKUP(A4133,[1]FloodArchive!$A$2:$P$6000,6,FALSE)</f>
        <v>40.603999999999999</v>
      </c>
      <c r="P4133" s="33" t="s">
        <v>7578</v>
      </c>
    </row>
    <row r="4134" spans="1:16" ht="39.950000000000003" customHeight="1" x14ac:dyDescent="0.2">
      <c r="A4134" s="138">
        <f t="shared" si="200"/>
        <v>82</v>
      </c>
      <c r="B4134" s="21" t="str">
        <f>VLOOKUP(A4134,[1]FloodArchive!$A$2:$N$6000,3,FALSE)</f>
        <v>Chile </v>
      </c>
      <c r="C4134" s="22" t="s">
        <v>7579</v>
      </c>
      <c r="D4134" s="24">
        <f>VLOOKUP(A4134,[1]FloodArchive!$A$2:$P$6000,8,FALSE)</f>
        <v>31559</v>
      </c>
      <c r="E4134" s="24">
        <f>VLOOKUP(A4134,[1]FloodArchive!$A$2:$P$6000,9,FALSE)</f>
        <v>31561</v>
      </c>
      <c r="F4134" s="25">
        <f t="shared" si="199"/>
        <v>3</v>
      </c>
      <c r="G4134" s="23">
        <f>VLOOKUP(A4134,[1]FloodArchive!$A$2:$P$6000,11,FALSE)</f>
        <v>8</v>
      </c>
      <c r="H4134" s="23">
        <f>VLOOKUP(A4134,[1]FloodArchive!$A$2:$P$6000,12,FALSE)</f>
        <v>17000</v>
      </c>
      <c r="I4134" s="36" t="s">
        <v>7435</v>
      </c>
      <c r="J4134" s="23" t="str">
        <f>VLOOKUP(A4134,[1]FloodArchive!$A$2:$P$6000,13,FALSE)</f>
        <v>Torrential rain</v>
      </c>
      <c r="K4134" s="26">
        <f>VLOOKUP(A4134,[1]FloodArchive!$A$2:$P$6003,14,FALSE)</f>
        <v>1</v>
      </c>
      <c r="L4134" s="23">
        <f>VLOOKUP(A4134,[1]FloodArchive!$A$2:$P$6000,7,FALSE)</f>
        <v>27913.34</v>
      </c>
      <c r="M4134" s="27">
        <f t="shared" si="201"/>
        <v>4.922933060279699</v>
      </c>
      <c r="N4134" s="23">
        <f>VLOOKUP(A4134,[1]FloodArchive!$A$2:$P$6000,5,FALSE)</f>
        <v>-71.040599999999998</v>
      </c>
      <c r="O4134" s="23">
        <f>VLOOKUP(A4134,[1]FloodArchive!$A$2:$P$6000,6,FALSE)</f>
        <v>-33.092199999999998</v>
      </c>
      <c r="P4134" s="33" t="s">
        <v>7580</v>
      </c>
    </row>
    <row r="4135" spans="1:16" ht="39.950000000000003" customHeight="1" x14ac:dyDescent="0.2">
      <c r="A4135" s="138">
        <f t="shared" si="200"/>
        <v>81</v>
      </c>
      <c r="B4135" s="21" t="str">
        <f>VLOOKUP(A4135,[1]FloodArchive!$A$2:$N$6000,3,FALSE)</f>
        <v>USA</v>
      </c>
      <c r="C4135" s="22" t="s">
        <v>7581</v>
      </c>
      <c r="D4135" s="24">
        <f>VLOOKUP(A4135,[1]FloodArchive!$A$2:$P$6000,8,FALSE)</f>
        <v>31556</v>
      </c>
      <c r="E4135" s="24">
        <f>VLOOKUP(A4135,[1]FloodArchive!$A$2:$P$6000,9,FALSE)</f>
        <v>31556</v>
      </c>
      <c r="F4135" s="25">
        <f t="shared" si="199"/>
        <v>1</v>
      </c>
      <c r="G4135" s="23">
        <f>VLOOKUP(A4135,[1]FloodArchive!$A$2:$P$6000,11,FALSE)</f>
        <v>3</v>
      </c>
      <c r="H4135" s="23">
        <f>VLOOKUP(A4135,[1]FloodArchive!$A$2:$P$6000,12,FALSE)</f>
        <v>100</v>
      </c>
      <c r="I4135" s="36" t="s">
        <v>7435</v>
      </c>
      <c r="J4135" s="23" t="str">
        <f>VLOOKUP(A4135,[1]FloodArchive!$A$2:$P$6000,13,FALSE)</f>
        <v>Torrential rain</v>
      </c>
      <c r="K4135" s="26">
        <f>VLOOKUP(A4135,[1]FloodArchive!$A$2:$P$6003,14,FALSE)</f>
        <v>1</v>
      </c>
      <c r="L4135" s="23">
        <f>VLOOKUP(A4135,[1]FloodArchive!$A$2:$P$6000,7,FALSE)</f>
        <v>5256.42</v>
      </c>
      <c r="M4135" s="27">
        <f t="shared" si="201"/>
        <v>3.7206900590621825</v>
      </c>
      <c r="N4135" s="23">
        <f>VLOOKUP(A4135,[1]FloodArchive!$A$2:$P$6000,5,FALSE)</f>
        <v>-97.296599999999998</v>
      </c>
      <c r="O4135" s="23">
        <f>VLOOKUP(A4135,[1]FloodArchive!$A$2:$P$6000,6,FALSE)</f>
        <v>32.434399999999997</v>
      </c>
      <c r="P4135" s="33"/>
    </row>
    <row r="4136" spans="1:16" ht="39.950000000000003" customHeight="1" x14ac:dyDescent="0.2">
      <c r="A4136" s="138">
        <f t="shared" si="200"/>
        <v>80</v>
      </c>
      <c r="B4136" s="21" t="str">
        <f>VLOOKUP(A4136,[1]FloodArchive!$A$2:$N$6000,3,FALSE)</f>
        <v>Solomon Islands</v>
      </c>
      <c r="C4136" s="22" t="s">
        <v>7582</v>
      </c>
      <c r="D4136" s="24">
        <f>VLOOKUP(A4136,[1]FloodArchive!$A$2:$P$6000,8,FALSE)</f>
        <v>31551</v>
      </c>
      <c r="E4136" s="24">
        <f>VLOOKUP(A4136,[1]FloodArchive!$A$2:$P$6000,9,FALSE)</f>
        <v>31552</v>
      </c>
      <c r="F4136" s="25">
        <f t="shared" si="199"/>
        <v>2</v>
      </c>
      <c r="G4136" s="23">
        <f>VLOOKUP(A4136,[1]FloodArchive!$A$2:$P$6000,11,FALSE)</f>
        <v>0</v>
      </c>
      <c r="H4136" s="23">
        <f>VLOOKUP(A4136,[1]FloodArchive!$A$2:$P$6000,12,FALSE)</f>
        <v>10000</v>
      </c>
      <c r="I4136" s="36" t="s">
        <v>7435</v>
      </c>
      <c r="J4136" s="23" t="str">
        <f>VLOOKUP(A4136,[1]FloodArchive!$A$2:$P$6000,13,FALSE)</f>
        <v>Tropical cyclone</v>
      </c>
      <c r="K4136" s="26">
        <f>VLOOKUP(A4136,[1]FloodArchive!$A$2:$P$6003,14,FALSE)</f>
        <v>1</v>
      </c>
      <c r="L4136" s="23">
        <f>VLOOKUP(A4136,[1]FloodArchive!$A$2:$P$6000,7,FALSE)</f>
        <v>28719.439999999999</v>
      </c>
      <c r="M4136" s="27">
        <f t="shared" si="201"/>
        <v>4.7592059630141543</v>
      </c>
      <c r="N4136" s="23">
        <f>VLOOKUP(A4136,[1]FloodArchive!$A$2:$P$6000,5,FALSE)</f>
        <v>160.66900000000001</v>
      </c>
      <c r="O4136" s="23">
        <f>VLOOKUP(A4136,[1]FloodArchive!$A$2:$P$6000,6,FALSE)</f>
        <v>-9.3374799999999993</v>
      </c>
      <c r="P4136" s="33" t="s">
        <v>7583</v>
      </c>
    </row>
    <row r="4137" spans="1:16" ht="39.950000000000003" customHeight="1" x14ac:dyDescent="0.2">
      <c r="A4137" s="138">
        <f t="shared" si="200"/>
        <v>79</v>
      </c>
      <c r="B4137" s="21" t="str">
        <f>VLOOKUP(A4137,[1]FloodArchive!$A$2:$N$6000,3,FALSE)</f>
        <v>USA</v>
      </c>
      <c r="C4137" s="22" t="s">
        <v>7584</v>
      </c>
      <c r="D4137" s="24">
        <f>VLOOKUP(A4137,[1]FloodArchive!$A$2:$P$6000,8,FALSE)</f>
        <v>31547</v>
      </c>
      <c r="E4137" s="24">
        <f>VLOOKUP(A4137,[1]FloodArchive!$A$2:$P$6000,9,FALSE)</f>
        <v>31547</v>
      </c>
      <c r="F4137" s="25">
        <f t="shared" si="199"/>
        <v>1</v>
      </c>
      <c r="G4137" s="23">
        <f>VLOOKUP(A4137,[1]FloodArchive!$A$2:$P$6000,11,FALSE)</f>
        <v>3</v>
      </c>
      <c r="H4137" s="23">
        <f>VLOOKUP(A4137,[1]FloodArchive!$A$2:$P$6000,12,FALSE)</f>
        <v>0</v>
      </c>
      <c r="I4137" s="36">
        <v>100000000</v>
      </c>
      <c r="J4137" s="23" t="str">
        <f>VLOOKUP(A4137,[1]FloodArchive!$A$2:$P$6000,13,FALSE)</f>
        <v>Torrential rain</v>
      </c>
      <c r="K4137" s="26">
        <f>VLOOKUP(A4137,[1]FloodArchive!$A$2:$P$6003,14,FALSE)</f>
        <v>1</v>
      </c>
      <c r="L4137" s="23">
        <f>VLOOKUP(A4137,[1]FloodArchive!$A$2:$P$6000,7,FALSE)</f>
        <v>6447.33</v>
      </c>
      <c r="M4137" s="27">
        <f t="shared" si="201"/>
        <v>3.809379899699425</v>
      </c>
      <c r="N4137" s="23">
        <f>VLOOKUP(A4137,[1]FloodArchive!$A$2:$P$6000,5,FALSE)</f>
        <v>-89.835700000000003</v>
      </c>
      <c r="O4137" s="23">
        <f>VLOOKUP(A4137,[1]FloodArchive!$A$2:$P$6000,6,FALSE)</f>
        <v>37.273299999999999</v>
      </c>
      <c r="P4137" s="33" t="s">
        <v>7585</v>
      </c>
    </row>
    <row r="4138" spans="1:16" ht="39.950000000000003" customHeight="1" x14ac:dyDescent="0.2">
      <c r="A4138" s="138">
        <f t="shared" si="200"/>
        <v>78</v>
      </c>
      <c r="B4138" s="21" t="str">
        <f>VLOOKUP(A4138,[1]FloodArchive!$A$2:$N$6000,3,FALSE)</f>
        <v>Thailand</v>
      </c>
      <c r="C4138" s="22" t="s">
        <v>7586</v>
      </c>
      <c r="D4138" s="24">
        <f>VLOOKUP(A4138,[1]FloodArchive!$A$2:$P$6000,8,FALSE)</f>
        <v>31541</v>
      </c>
      <c r="E4138" s="24">
        <f>VLOOKUP(A4138,[1]FloodArchive!$A$2:$P$6000,9,FALSE)</f>
        <v>31544</v>
      </c>
      <c r="F4138" s="25">
        <f t="shared" si="199"/>
        <v>4</v>
      </c>
      <c r="G4138" s="23">
        <f>VLOOKUP(A4138,[1]FloodArchive!$A$2:$P$6000,11,FALSE)</f>
        <v>32</v>
      </c>
      <c r="H4138" s="23">
        <f>VLOOKUP(A4138,[1]FloodArchive!$A$2:$P$6000,12,FALSE)</f>
        <v>0</v>
      </c>
      <c r="I4138" s="36">
        <v>3850000</v>
      </c>
      <c r="J4138" s="23" t="str">
        <f>VLOOKUP(A4138,[1]FloodArchive!$A$2:$P$6000,13,FALSE)</f>
        <v>Monsoonal rain</v>
      </c>
      <c r="K4138" s="26">
        <f>VLOOKUP(A4138,[1]FloodArchive!$A$2:$P$6003,14,FALSE)</f>
        <v>2</v>
      </c>
      <c r="L4138" s="23">
        <f>VLOOKUP(A4138,[1]FloodArchive!$A$2:$P$6000,7,FALSE)</f>
        <v>83450.740000000005</v>
      </c>
      <c r="M4138" s="27">
        <f t="shared" si="201"/>
        <v>5.8245201791335326</v>
      </c>
      <c r="N4138" s="23">
        <f>VLOOKUP(A4138,[1]FloodArchive!$A$2:$P$6000,5,FALSE)</f>
        <v>100.63800000000001</v>
      </c>
      <c r="O4138" s="23">
        <f>VLOOKUP(A4138,[1]FloodArchive!$A$2:$P$6000,6,FALSE)</f>
        <v>15.065099999999999</v>
      </c>
      <c r="P4138" s="33" t="s">
        <v>7587</v>
      </c>
    </row>
    <row r="4139" spans="1:16" ht="39.950000000000003" customHeight="1" x14ac:dyDescent="0.2">
      <c r="A4139" s="138">
        <f t="shared" si="200"/>
        <v>77</v>
      </c>
      <c r="B4139" s="21" t="str">
        <f>VLOOKUP(A4139,[1]FloodArchive!$A$2:$N$6000,3,FALSE)</f>
        <v>Iran</v>
      </c>
      <c r="C4139" s="22" t="s">
        <v>7588</v>
      </c>
      <c r="D4139" s="24">
        <f>VLOOKUP(A4139,[1]FloodArchive!$A$2:$P$6000,8,FALSE)</f>
        <v>31534</v>
      </c>
      <c r="E4139" s="24">
        <f>VLOOKUP(A4139,[1]FloodArchive!$A$2:$P$6000,9,FALSE)</f>
        <v>31538</v>
      </c>
      <c r="F4139" s="25">
        <f t="shared" ref="F4139:F4202" si="202">E4139-D4139+1</f>
        <v>5</v>
      </c>
      <c r="G4139" s="23">
        <f>VLOOKUP(A4139,[1]FloodArchive!$A$2:$P$6000,11,FALSE)</f>
        <v>26</v>
      </c>
      <c r="H4139" s="23">
        <f>VLOOKUP(A4139,[1]FloodArchive!$A$2:$P$6000,12,FALSE)</f>
        <v>1000</v>
      </c>
      <c r="I4139" s="36">
        <v>30000000</v>
      </c>
      <c r="J4139" s="23" t="str">
        <f>VLOOKUP(A4139,[1]FloodArchive!$A$2:$P$6000,13,FALSE)</f>
        <v>Heavy rain</v>
      </c>
      <c r="K4139" s="26">
        <f>VLOOKUP(A4139,[1]FloodArchive!$A$2:$P$6003,14,FALSE)</f>
        <v>1</v>
      </c>
      <c r="L4139" s="23">
        <f>VLOOKUP(A4139,[1]FloodArchive!$A$2:$P$6000,7,FALSE)</f>
        <v>206210.86</v>
      </c>
      <c r="M4139" s="27">
        <f t="shared" si="201"/>
        <v>6.0132815378047422</v>
      </c>
      <c r="N4139" s="23">
        <f>VLOOKUP(A4139,[1]FloodArchive!$A$2:$P$6000,5,FALSE)</f>
        <v>49.826700000000002</v>
      </c>
      <c r="O4139" s="23">
        <f>VLOOKUP(A4139,[1]FloodArchive!$A$2:$P$6000,6,FALSE)</f>
        <v>33.342700000000001</v>
      </c>
      <c r="P4139" s="33" t="s">
        <v>7589</v>
      </c>
    </row>
    <row r="4140" spans="1:16" ht="39.950000000000003" customHeight="1" x14ac:dyDescent="0.2">
      <c r="A4140" s="138">
        <f t="shared" si="200"/>
        <v>76</v>
      </c>
      <c r="B4140" s="21" t="str">
        <f>VLOOKUP(A4140,[1]FloodArchive!$A$2:$N$6000,3,FALSE)</f>
        <v>Brazil</v>
      </c>
      <c r="C4140" s="22" t="s">
        <v>7590</v>
      </c>
      <c r="D4140" s="24">
        <f>VLOOKUP(A4140,[1]FloodArchive!$A$2:$P$6000,8,FALSE)</f>
        <v>31525</v>
      </c>
      <c r="E4140" s="24">
        <f>VLOOKUP(A4140,[1]FloodArchive!$A$2:$P$6000,9,FALSE)</f>
        <v>31527</v>
      </c>
      <c r="F4140" s="25">
        <f t="shared" si="202"/>
        <v>3</v>
      </c>
      <c r="G4140" s="23">
        <f>VLOOKUP(A4140,[1]FloodArchive!$A$2:$P$6000,11,FALSE)</f>
        <v>11</v>
      </c>
      <c r="H4140" s="23">
        <f>VLOOKUP(A4140,[1]FloodArchive!$A$2:$P$6000,12,FALSE)</f>
        <v>0</v>
      </c>
      <c r="I4140" s="36"/>
      <c r="J4140" s="23" t="str">
        <f>VLOOKUP(A4140,[1]FloodArchive!$A$2:$P$6000,13,FALSE)</f>
        <v>Torrential rain</v>
      </c>
      <c r="K4140" s="26">
        <f>VLOOKUP(A4140,[1]FloodArchive!$A$2:$P$6003,14,FALSE)</f>
        <v>1</v>
      </c>
      <c r="L4140" s="23">
        <f>VLOOKUP(A4140,[1]FloodArchive!$A$2:$P$6000,7,FALSE)</f>
        <v>155406.32</v>
      </c>
      <c r="M4140" s="27">
        <f t="shared" si="201"/>
        <v>5.6685899312522148</v>
      </c>
      <c r="N4140" s="23">
        <f>VLOOKUP(A4140,[1]FloodArchive!$A$2:$P$6000,5,FALSE)</f>
        <v>-43.795400000000001</v>
      </c>
      <c r="O4140" s="23">
        <f>VLOOKUP(A4140,[1]FloodArchive!$A$2:$P$6000,6,FALSE)</f>
        <v>-9.7984399999999994</v>
      </c>
      <c r="P4140" s="33"/>
    </row>
    <row r="4141" spans="1:16" ht="39.950000000000003" customHeight="1" x14ac:dyDescent="0.2">
      <c r="A4141" s="138">
        <f t="shared" si="200"/>
        <v>75</v>
      </c>
      <c r="B4141" s="21" t="str">
        <f>VLOOKUP(A4141,[1]FloodArchive!$A$2:$N$6000,3,FALSE)</f>
        <v>Argentina </v>
      </c>
      <c r="C4141" s="22" t="s">
        <v>7591</v>
      </c>
      <c r="D4141" s="24">
        <f>VLOOKUP(A4141,[1]FloodArchive!$A$2:$P$6000,8,FALSE)</f>
        <v>31513</v>
      </c>
      <c r="E4141" s="24">
        <f>VLOOKUP(A4141,[1]FloodArchive!$A$2:$P$6000,9,FALSE)</f>
        <v>31539</v>
      </c>
      <c r="F4141" s="25">
        <f t="shared" si="202"/>
        <v>27</v>
      </c>
      <c r="G4141" s="23">
        <f>VLOOKUP(A4141,[1]FloodArchive!$A$2:$P$6000,11,FALSE)</f>
        <v>2</v>
      </c>
      <c r="H4141" s="23">
        <f>VLOOKUP(A4141,[1]FloodArchive!$A$2:$P$6000,12,FALSE)</f>
        <v>55000</v>
      </c>
      <c r="I4141" s="36" t="s">
        <v>7435</v>
      </c>
      <c r="J4141" s="23" t="str">
        <f>VLOOKUP(A4141,[1]FloodArchive!$A$2:$P$6000,13,FALSE)</f>
        <v>Heavy rain</v>
      </c>
      <c r="K4141" s="26">
        <f>VLOOKUP(A4141,[1]FloodArchive!$A$2:$P$6003,14,FALSE)</f>
        <v>1</v>
      </c>
      <c r="L4141" s="23">
        <f>VLOOKUP(A4141,[1]FloodArchive!$A$2:$P$6000,7,FALSE)</f>
        <v>268467.88</v>
      </c>
      <c r="M4141" s="27">
        <f t="shared" si="201"/>
        <v>6.8602560974973557</v>
      </c>
      <c r="N4141" s="23">
        <f>VLOOKUP(A4141,[1]FloodArchive!$A$2:$P$6000,5,FALSE)</f>
        <v>-59.590800000000002</v>
      </c>
      <c r="O4141" s="23">
        <f>VLOOKUP(A4141,[1]FloodArchive!$A$2:$P$6000,6,FALSE)</f>
        <v>-29.473099999999999</v>
      </c>
      <c r="P4141" s="33"/>
    </row>
    <row r="4142" spans="1:16" ht="39.950000000000003" customHeight="1" x14ac:dyDescent="0.2">
      <c r="A4142" s="138">
        <f t="shared" si="200"/>
        <v>74</v>
      </c>
      <c r="B4142" s="21" t="str">
        <f>VLOOKUP(A4142,[1]FloodArchive!$A$2:$N$6000,3,FALSE)</f>
        <v>USA</v>
      </c>
      <c r="C4142" s="22" t="s">
        <v>7592</v>
      </c>
      <c r="D4142" s="24">
        <f>VLOOKUP(A4142,[1]FloodArchive!$A$2:$P$6000,8,FALSE)</f>
        <v>31498</v>
      </c>
      <c r="E4142" s="24">
        <f>VLOOKUP(A4142,[1]FloodArchive!$A$2:$P$6000,9,FALSE)</f>
        <v>31507</v>
      </c>
      <c r="F4142" s="25">
        <f t="shared" si="202"/>
        <v>10</v>
      </c>
      <c r="G4142" s="23">
        <f>VLOOKUP(A4142,[1]FloodArchive!$A$2:$P$6000,11,FALSE)</f>
        <v>2</v>
      </c>
      <c r="H4142" s="23">
        <f>VLOOKUP(A4142,[1]FloodArchive!$A$2:$P$6000,12,FALSE)</f>
        <v>496</v>
      </c>
      <c r="I4142" s="36">
        <v>200000</v>
      </c>
      <c r="J4142" s="23" t="str">
        <f>VLOOKUP(A4142,[1]FloodArchive!$A$2:$P$6000,13,FALSE)</f>
        <v>Ice jam/break-up</v>
      </c>
      <c r="K4142" s="26">
        <f>VLOOKUP(A4142,[1]FloodArchive!$A$2:$P$6003,14,FALSE)</f>
        <v>1</v>
      </c>
      <c r="L4142" s="23">
        <f>VLOOKUP(A4142,[1]FloodArchive!$A$2:$P$6000,7,FALSE)</f>
        <v>4321.1400000000003</v>
      </c>
      <c r="M4142" s="27">
        <f t="shared" si="201"/>
        <v>4.6355983371842946</v>
      </c>
      <c r="N4142" s="23">
        <f>VLOOKUP(A4142,[1]FloodArchive!$A$2:$P$6000,5,FALSE)</f>
        <v>-87.881399999999999</v>
      </c>
      <c r="O4142" s="23">
        <f>VLOOKUP(A4142,[1]FloodArchive!$A$2:$P$6000,6,FALSE)</f>
        <v>45.024799999999999</v>
      </c>
      <c r="P4142" s="33" t="s">
        <v>7593</v>
      </c>
    </row>
    <row r="4143" spans="1:16" ht="39.950000000000003" customHeight="1" x14ac:dyDescent="0.2">
      <c r="A4143" s="138">
        <f t="shared" si="200"/>
        <v>73</v>
      </c>
      <c r="B4143" s="21" t="str">
        <f>VLOOKUP(A4143,[1]FloodArchive!$A$2:$N$6000,3,FALSE)</f>
        <v>Peru</v>
      </c>
      <c r="C4143" s="22" t="s">
        <v>7594</v>
      </c>
      <c r="D4143" s="24">
        <f>VLOOKUP(A4143,[1]FloodArchive!$A$2:$P$6000,8,FALSE)</f>
        <v>31444</v>
      </c>
      <c r="E4143" s="24">
        <f>VLOOKUP(A4143,[1]FloodArchive!$A$2:$P$6000,9,FALSE)</f>
        <v>31533</v>
      </c>
      <c r="F4143" s="25">
        <f t="shared" si="202"/>
        <v>90</v>
      </c>
      <c r="G4143" s="23">
        <f>VLOOKUP(A4143,[1]FloodArchive!$A$2:$P$6000,11,FALSE)</f>
        <v>0</v>
      </c>
      <c r="H4143" s="23">
        <f>VLOOKUP(A4143,[1]FloodArchive!$A$2:$P$6000,12,FALSE)</f>
        <v>300000</v>
      </c>
      <c r="I4143" s="36">
        <v>50000000</v>
      </c>
      <c r="J4143" s="23" t="str">
        <f>VLOOKUP(A4143,[1]FloodArchive!$A$2:$P$6000,13,FALSE)</f>
        <v>Torrential rain</v>
      </c>
      <c r="K4143" s="26">
        <f>VLOOKUP(A4143,[1]FloodArchive!$A$2:$P$6003,14,FALSE)</f>
        <v>2</v>
      </c>
      <c r="L4143" s="23">
        <f>VLOOKUP(A4143,[1]FloodArchive!$A$2:$P$6000,7,FALSE)</f>
        <v>94944.29</v>
      </c>
      <c r="M4143" s="27">
        <f t="shared" si="201"/>
        <v>7.2327413562610285</v>
      </c>
      <c r="N4143" s="23">
        <f>VLOOKUP(A4143,[1]FloodArchive!$A$2:$P$6000,5,FALSE)</f>
        <v>-69.074700000000007</v>
      </c>
      <c r="O4143" s="23">
        <f>VLOOKUP(A4143,[1]FloodArchive!$A$2:$P$6000,6,FALSE)</f>
        <v>-16.115500000000001</v>
      </c>
      <c r="P4143" s="33" t="s">
        <v>7595</v>
      </c>
    </row>
    <row r="4144" spans="1:16" ht="39.950000000000003" customHeight="1" x14ac:dyDescent="0.2">
      <c r="A4144" s="138">
        <f t="shared" si="200"/>
        <v>72</v>
      </c>
      <c r="B4144" s="21" t="str">
        <f>VLOOKUP(A4144,[1]FloodArchive!$A$2:$N$6000,3,FALSE)</f>
        <v>USA</v>
      </c>
      <c r="C4144" s="22" t="s">
        <v>7596</v>
      </c>
      <c r="D4144" s="24">
        <f>VLOOKUP(A4144,[1]FloodArchive!$A$2:$P$6000,8,FALSE)</f>
        <v>31455</v>
      </c>
      <c r="E4144" s="24">
        <f>VLOOKUP(A4144,[1]FloodArchive!$A$2:$P$6000,9,FALSE)</f>
        <v>31470</v>
      </c>
      <c r="F4144" s="25">
        <f t="shared" si="202"/>
        <v>16</v>
      </c>
      <c r="G4144" s="23">
        <f>VLOOKUP(A4144,[1]FloodArchive!$A$2:$P$6000,11,FALSE)</f>
        <v>18</v>
      </c>
      <c r="H4144" s="23">
        <f>VLOOKUP(A4144,[1]FloodArchive!$A$2:$P$6000,12,FALSE)</f>
        <v>30000</v>
      </c>
      <c r="I4144" s="36">
        <v>319000000</v>
      </c>
      <c r="J4144" s="23" t="str">
        <f>VLOOKUP(A4144,[1]FloodArchive!$A$2:$P$6000,13,FALSE)</f>
        <v>Torrential rain</v>
      </c>
      <c r="K4144" s="26">
        <f>VLOOKUP(A4144,[1]FloodArchive!$A$2:$P$6003,14,FALSE)</f>
        <v>2</v>
      </c>
      <c r="L4144" s="23">
        <f>VLOOKUP(A4144,[1]FloodArchive!$A$2:$P$6000,7,FALSE)</f>
        <v>88717.35</v>
      </c>
      <c r="M4144" s="27">
        <f t="shared" si="201"/>
        <v>6.4531585392161341</v>
      </c>
      <c r="N4144" s="23">
        <f>VLOOKUP(A4144,[1]FloodArchive!$A$2:$P$6000,5,FALSE)</f>
        <v>-121.38</v>
      </c>
      <c r="O4144" s="23">
        <f>VLOOKUP(A4144,[1]FloodArchive!$A$2:$P$6000,6,FALSE)</f>
        <v>39.281599999999997</v>
      </c>
      <c r="P4144" s="33" t="s">
        <v>7597</v>
      </c>
    </row>
    <row r="4145" spans="1:16" ht="39.950000000000003" customHeight="1" x14ac:dyDescent="0.2">
      <c r="A4145" s="138">
        <f t="shared" si="200"/>
        <v>71</v>
      </c>
      <c r="B4145" s="21" t="str">
        <f>VLOOKUP(A4145,[1]FloodArchive!$A$2:$N$6000,3,FALSE)</f>
        <v>Bolivia</v>
      </c>
      <c r="C4145" s="22" t="s">
        <v>7598</v>
      </c>
      <c r="D4145" s="24">
        <f>VLOOKUP(A4145,[1]FloodArchive!$A$2:$P$6000,8,FALSE)</f>
        <v>31418</v>
      </c>
      <c r="E4145" s="24">
        <f>VLOOKUP(A4145,[1]FloodArchive!$A$2:$P$6000,9,FALSE)</f>
        <v>31505</v>
      </c>
      <c r="F4145" s="25">
        <f t="shared" si="202"/>
        <v>88</v>
      </c>
      <c r="G4145" s="23">
        <f>VLOOKUP(A4145,[1]FloodArchive!$A$2:$P$6000,11,FALSE)</f>
        <v>30</v>
      </c>
      <c r="H4145" s="23">
        <f>VLOOKUP(A4145,[1]FloodArchive!$A$2:$P$6000,12,FALSE)</f>
        <v>11300</v>
      </c>
      <c r="I4145" s="36">
        <v>42000000</v>
      </c>
      <c r="J4145" s="23" t="str">
        <f>VLOOKUP(A4145,[1]FloodArchive!$A$2:$P$6000,13,FALSE)</f>
        <v>Heavy rain</v>
      </c>
      <c r="K4145" s="26">
        <f>VLOOKUP(A4145,[1]FloodArchive!$A$2:$P$6003,14,FALSE)</f>
        <v>2</v>
      </c>
      <c r="L4145" s="23">
        <f>VLOOKUP(A4145,[1]FloodArchive!$A$2:$P$6000,7,FALSE)</f>
        <v>62629.39</v>
      </c>
      <c r="M4145" s="27">
        <f t="shared" si="201"/>
        <v>7.04229084957894</v>
      </c>
      <c r="N4145" s="23">
        <f>VLOOKUP(A4145,[1]FloodArchive!$A$2:$P$6000,5,FALSE)</f>
        <v>-66.062799999999996</v>
      </c>
      <c r="O4145" s="23">
        <f>VLOOKUP(A4145,[1]FloodArchive!$A$2:$P$6000,6,FALSE)</f>
        <v>-16.552499999999998</v>
      </c>
      <c r="P4145" s="33" t="s">
        <v>7599</v>
      </c>
    </row>
    <row r="4146" spans="1:16" ht="39.950000000000003" customHeight="1" x14ac:dyDescent="0.2">
      <c r="A4146" s="138">
        <f t="shared" si="200"/>
        <v>70</v>
      </c>
      <c r="B4146" s="21" t="str">
        <f>VLOOKUP(A4146,[1]FloodArchive!$A$2:$N$6000,3,FALSE)</f>
        <v>USA</v>
      </c>
      <c r="C4146" s="22" t="s">
        <v>7600</v>
      </c>
      <c r="D4146" s="24">
        <f>VLOOKUP(A4146,[1]FloodArchive!$A$2:$P$6000,8,FALSE)</f>
        <v>31413</v>
      </c>
      <c r="E4146" s="24">
        <f>VLOOKUP(A4146,[1]FloodArchive!$A$2:$P$6000,9,FALSE)</f>
        <v>31418</v>
      </c>
      <c r="F4146" s="25">
        <f t="shared" si="202"/>
        <v>6</v>
      </c>
      <c r="G4146" s="23">
        <f>VLOOKUP(A4146,[1]FloodArchive!$A$2:$P$6000,11,FALSE)</f>
        <v>0</v>
      </c>
      <c r="H4146" s="23">
        <f>VLOOKUP(A4146,[1]FloodArchive!$A$2:$P$6000,12,FALSE)</f>
        <v>100</v>
      </c>
      <c r="I4146" s="36"/>
      <c r="J4146" s="23" t="str">
        <f>VLOOKUP(A4146,[1]FloodArchive!$A$2:$P$6000,13,FALSE)</f>
        <v>Ice jam/break-up</v>
      </c>
      <c r="K4146" s="26">
        <f>VLOOKUP(A4146,[1]FloodArchive!$A$2:$P$6003,14,FALSE)</f>
        <v>1</v>
      </c>
      <c r="L4146" s="23">
        <f>VLOOKUP(A4146,[1]FloodArchive!$A$2:$P$6000,7,FALSE)</f>
        <v>1742.13</v>
      </c>
      <c r="M4146" s="27">
        <f t="shared" si="201"/>
        <v>4.0192318098819815</v>
      </c>
      <c r="N4146" s="23">
        <f>VLOOKUP(A4146,[1]FloodArchive!$A$2:$P$6000,5,FALSE)</f>
        <v>-116.95399999999999</v>
      </c>
      <c r="O4146" s="23">
        <f>VLOOKUP(A4146,[1]FloodArchive!$A$2:$P$6000,6,FALSE)</f>
        <v>44.0047</v>
      </c>
      <c r="P4146" s="33" t="s">
        <v>7601</v>
      </c>
    </row>
    <row r="4147" spans="1:16" ht="39.950000000000003" customHeight="1" x14ac:dyDescent="0.2">
      <c r="A4147" s="138">
        <f t="shared" si="200"/>
        <v>69</v>
      </c>
      <c r="B4147" s="21" t="str">
        <f>VLOOKUP(A4147,[1]FloodArchive!$A$2:$N$6000,3,FALSE)</f>
        <v>USA</v>
      </c>
      <c r="C4147" s="22" t="s">
        <v>7602</v>
      </c>
      <c r="D4147" s="24">
        <f>VLOOKUP(A4147,[1]FloodArchive!$A$2:$P$6000,8,FALSE)</f>
        <v>31411</v>
      </c>
      <c r="E4147" s="24">
        <f>VLOOKUP(A4147,[1]FloodArchive!$A$2:$P$6000,9,FALSE)</f>
        <v>31412</v>
      </c>
      <c r="F4147" s="25">
        <f t="shared" si="202"/>
        <v>2</v>
      </c>
      <c r="G4147" s="23">
        <f>VLOOKUP(A4147,[1]FloodArchive!$A$2:$P$6000,11,FALSE)</f>
        <v>0</v>
      </c>
      <c r="H4147" s="23">
        <f>VLOOKUP(A4147,[1]FloodArchive!$A$2:$P$6000,12,FALSE)</f>
        <v>100</v>
      </c>
      <c r="I4147" s="36"/>
      <c r="J4147" s="23" t="str">
        <f>VLOOKUP(A4147,[1]FloodArchive!$A$2:$P$6000,13,FALSE)</f>
        <v>Heavy rain</v>
      </c>
      <c r="K4147" s="26">
        <f>VLOOKUP(A4147,[1]FloodArchive!$A$2:$P$6003,14,FALSE)</f>
        <v>1</v>
      </c>
      <c r="L4147" s="23">
        <f>VLOOKUP(A4147,[1]FloodArchive!$A$2:$P$6000,7,FALSE)</f>
        <v>2796.82</v>
      </c>
      <c r="M4147" s="27">
        <f t="shared" si="201"/>
        <v>3.7476945122599457</v>
      </c>
      <c r="N4147" s="23">
        <f>VLOOKUP(A4147,[1]FloodArchive!$A$2:$P$6000,5,FALSE)</f>
        <v>-82.818600000000004</v>
      </c>
      <c r="O4147" s="23">
        <f>VLOOKUP(A4147,[1]FloodArchive!$A$2:$P$6000,6,FALSE)</f>
        <v>42.686399999999999</v>
      </c>
      <c r="P4147" s="33"/>
    </row>
    <row r="4148" spans="1:16" ht="39.950000000000003" customHeight="1" x14ac:dyDescent="0.2">
      <c r="A4148" s="138">
        <f t="shared" si="200"/>
        <v>68</v>
      </c>
      <c r="B4148" s="21" t="str">
        <f>VLOOKUP(A4148,[1]FloodArchive!$A$2:$N$6000,3,FALSE)</f>
        <v>Trinidad</v>
      </c>
      <c r="C4148" s="22" t="s">
        <v>7603</v>
      </c>
      <c r="D4148" s="24">
        <f>VLOOKUP(A4148,[1]FloodArchive!$A$2:$P$6000,8,FALSE)</f>
        <v>31383</v>
      </c>
      <c r="E4148" s="24">
        <f>VLOOKUP(A4148,[1]FloodArchive!$A$2:$P$6000,9,FALSE)</f>
        <v>31385</v>
      </c>
      <c r="F4148" s="25">
        <f t="shared" si="202"/>
        <v>3</v>
      </c>
      <c r="G4148" s="23">
        <f>VLOOKUP(A4148,[1]FloodArchive!$A$2:$P$6000,11,FALSE)</f>
        <v>0</v>
      </c>
      <c r="H4148" s="23">
        <f>VLOOKUP(A4148,[1]FloodArchive!$A$2:$P$6000,12,FALSE)</f>
        <v>0</v>
      </c>
      <c r="I4148" s="36" t="s">
        <v>7435</v>
      </c>
      <c r="J4148" s="23" t="str">
        <f>VLOOKUP(A4148,[1]FloodArchive!$A$2:$P$6000,13,FALSE)</f>
        <v>Heavy rain</v>
      </c>
      <c r="K4148" s="26">
        <f>VLOOKUP(A4148,[1]FloodArchive!$A$2:$P$6003,14,FALSE)</f>
        <v>1</v>
      </c>
      <c r="L4148" s="23">
        <f>VLOOKUP(A4148,[1]FloodArchive!$A$2:$P$6000,7,FALSE)</f>
        <v>293.16699999999997</v>
      </c>
      <c r="M4148" s="27">
        <f t="shared" si="201"/>
        <v>2.9442363375902225</v>
      </c>
      <c r="N4148" s="23">
        <f>VLOOKUP(A4148,[1]FloodArchive!$A$2:$P$6000,5,FALSE)</f>
        <v>-60.624299999999998</v>
      </c>
      <c r="O4148" s="23">
        <f>VLOOKUP(A4148,[1]FloodArchive!$A$2:$P$6000,6,FALSE)</f>
        <v>11.2699</v>
      </c>
      <c r="P4148" s="33" t="s">
        <v>7604</v>
      </c>
    </row>
    <row r="4149" spans="1:16" ht="39.950000000000003" customHeight="1" x14ac:dyDescent="0.2">
      <c r="A4149" s="138">
        <f t="shared" si="200"/>
        <v>67</v>
      </c>
      <c r="B4149" s="21" t="str">
        <f>VLOOKUP(A4149,[1]FloodArchive!$A$2:$N$6000,3,FALSE)</f>
        <v>Venezuela</v>
      </c>
      <c r="C4149" s="22" t="s">
        <v>7605</v>
      </c>
      <c r="D4149" s="24">
        <f>VLOOKUP(A4149,[1]FloodArchive!$A$2:$P$6000,8,FALSE)</f>
        <v>31383</v>
      </c>
      <c r="E4149" s="24">
        <f>VLOOKUP(A4149,[1]FloodArchive!$A$2:$P$6000,9,FALSE)</f>
        <v>31386</v>
      </c>
      <c r="F4149" s="25">
        <f t="shared" si="202"/>
        <v>4</v>
      </c>
      <c r="G4149" s="23">
        <f>VLOOKUP(A4149,[1]FloodArchive!$A$2:$P$6000,11,FALSE)</f>
        <v>24</v>
      </c>
      <c r="H4149" s="23">
        <f>VLOOKUP(A4149,[1]FloodArchive!$A$2:$P$6000,12,FALSE)</f>
        <v>15000</v>
      </c>
      <c r="I4149" s="36" t="s">
        <v>7435</v>
      </c>
      <c r="J4149" s="23" t="str">
        <f>VLOOKUP(A4149,[1]FloodArchive!$A$2:$P$6000,13,FALSE)</f>
        <v>Heavy rain</v>
      </c>
      <c r="K4149" s="26">
        <f>VLOOKUP(A4149,[1]FloodArchive!$A$2:$P$6003,14,FALSE)</f>
        <v>1</v>
      </c>
      <c r="L4149" s="23">
        <f>VLOOKUP(A4149,[1]FloodArchive!$A$2:$P$6000,7,FALSE)</f>
        <v>19687.88</v>
      </c>
      <c r="M4149" s="27">
        <f t="shared" si="201"/>
        <v>4.8962589449535976</v>
      </c>
      <c r="N4149" s="23">
        <f>VLOOKUP(A4149,[1]FloodArchive!$A$2:$P$6000,5,FALSE)</f>
        <v>-67.024799999999999</v>
      </c>
      <c r="O4149" s="23">
        <f>VLOOKUP(A4149,[1]FloodArchive!$A$2:$P$6000,6,FALSE)</f>
        <v>10.1633</v>
      </c>
      <c r="P4149" s="33"/>
    </row>
    <row r="4150" spans="1:16" ht="39.950000000000003" customHeight="1" x14ac:dyDescent="0.2">
      <c r="A4150" s="138">
        <f t="shared" si="200"/>
        <v>66</v>
      </c>
      <c r="B4150" s="21" t="str">
        <f>VLOOKUP(A4150,[1]FloodArchive!$A$2:$N$6000,3,FALSE)</f>
        <v>Jamaica</v>
      </c>
      <c r="C4150" s="22" t="s">
        <v>7606</v>
      </c>
      <c r="D4150" s="24">
        <f>VLOOKUP(A4150,[1]FloodArchive!$A$2:$P$6000,8,FALSE)</f>
        <v>31370</v>
      </c>
      <c r="E4150" s="24">
        <f>VLOOKUP(A4150,[1]FloodArchive!$A$2:$P$6000,9,FALSE)</f>
        <v>31373</v>
      </c>
      <c r="F4150" s="25">
        <f t="shared" si="202"/>
        <v>4</v>
      </c>
      <c r="G4150" s="23">
        <f>VLOOKUP(A4150,[1]FloodArchive!$A$2:$P$6000,11,FALSE)</f>
        <v>7</v>
      </c>
      <c r="H4150" s="23">
        <f>VLOOKUP(A4150,[1]FloodArchive!$A$2:$P$6000,12,FALSE)</f>
        <v>0</v>
      </c>
      <c r="I4150" s="36"/>
      <c r="J4150" s="23" t="str">
        <f>VLOOKUP(A4150,[1]FloodArchive!$A$2:$P$6000,13,FALSE)</f>
        <v>Tropical cyclone</v>
      </c>
      <c r="K4150" s="26">
        <f>VLOOKUP(A4150,[1]FloodArchive!$A$2:$P$6003,14,FALSE)</f>
        <v>1</v>
      </c>
      <c r="L4150" s="23">
        <f>VLOOKUP(A4150,[1]FloodArchive!$A$2:$P$6000,7,FALSE)</f>
        <v>3961.15</v>
      </c>
      <c r="M4150" s="27">
        <f t="shared" si="201"/>
        <v>4.1998812798162835</v>
      </c>
      <c r="N4150" s="23">
        <f>VLOOKUP(A4150,[1]FloodArchive!$A$2:$P$6000,5,FALSE)</f>
        <v>-77.269199999999998</v>
      </c>
      <c r="O4150" s="23">
        <f>VLOOKUP(A4150,[1]FloodArchive!$A$2:$P$6000,6,FALSE)</f>
        <v>17.953099999999999</v>
      </c>
      <c r="P4150" s="33"/>
    </row>
    <row r="4151" spans="1:16" ht="39.950000000000003" customHeight="1" x14ac:dyDescent="0.2">
      <c r="A4151" s="138">
        <f t="shared" si="200"/>
        <v>65</v>
      </c>
      <c r="B4151" s="21" t="str">
        <f>VLOOKUP(A4151,[1]FloodArchive!$A$2:$N$6000,3,FALSE)</f>
        <v>USA</v>
      </c>
      <c r="C4151" s="22" t="s">
        <v>7607</v>
      </c>
      <c r="D4151" s="24">
        <f>VLOOKUP(A4151,[1]FloodArchive!$A$2:$P$6000,8,FALSE)</f>
        <v>31352</v>
      </c>
      <c r="E4151" s="24">
        <f>VLOOKUP(A4151,[1]FloodArchive!$A$2:$P$6000,9,FALSE)</f>
        <v>31360</v>
      </c>
      <c r="F4151" s="25">
        <f t="shared" si="202"/>
        <v>9</v>
      </c>
      <c r="G4151" s="23">
        <f>VLOOKUP(A4151,[1]FloodArchive!$A$2:$P$6000,11,FALSE)</f>
        <v>54</v>
      </c>
      <c r="H4151" s="23">
        <f>VLOOKUP(A4151,[1]FloodArchive!$A$2:$P$6000,12,FALSE)</f>
        <v>18000</v>
      </c>
      <c r="I4151" s="36">
        <v>850000000</v>
      </c>
      <c r="J4151" s="23" t="str">
        <f>VLOOKUP(A4151,[1]FloodArchive!$A$2:$P$6000,13,FALSE)</f>
        <v>Heavy rain</v>
      </c>
      <c r="K4151" s="26">
        <f>VLOOKUP(A4151,[1]FloodArchive!$A$2:$P$6003,14,FALSE)</f>
        <v>2</v>
      </c>
      <c r="L4151" s="23">
        <f>VLOOKUP(A4151,[1]FloodArchive!$A$2:$P$6000,7,FALSE)</f>
        <v>57867.01</v>
      </c>
      <c r="M4151" s="27">
        <f t="shared" si="201"/>
        <v>6.0177035479636869</v>
      </c>
      <c r="N4151" s="23">
        <f>VLOOKUP(A4151,[1]FloodArchive!$A$2:$P$6000,5,FALSE)</f>
        <v>-78.454300000000003</v>
      </c>
      <c r="O4151" s="23">
        <f>VLOOKUP(A4151,[1]FloodArchive!$A$2:$P$6000,6,FALSE)</f>
        <v>38.837000000000003</v>
      </c>
      <c r="P4151" s="33" t="s">
        <v>7608</v>
      </c>
    </row>
    <row r="4152" spans="1:16" ht="39.950000000000003" customHeight="1" x14ac:dyDescent="0.2">
      <c r="A4152" s="138">
        <f t="shared" si="200"/>
        <v>64</v>
      </c>
      <c r="B4152" s="21" t="str">
        <f>VLOOKUP(A4152,[1]FloodArchive!$A$2:$N$6000,3,FALSE)</f>
        <v>USA</v>
      </c>
      <c r="C4152" s="22" t="s">
        <v>7609</v>
      </c>
      <c r="D4152" s="24">
        <f>VLOOKUP(A4152,[1]FloodArchive!$A$2:$P$6000,8,FALSE)</f>
        <v>31346</v>
      </c>
      <c r="E4152" s="24">
        <f>VLOOKUP(A4152,[1]FloodArchive!$A$2:$P$6000,9,FALSE)</f>
        <v>31350</v>
      </c>
      <c r="F4152" s="25">
        <f t="shared" si="202"/>
        <v>5</v>
      </c>
      <c r="G4152" s="23">
        <f>VLOOKUP(A4152,[1]FloodArchive!$A$2:$P$6000,11,FALSE)</f>
        <v>0</v>
      </c>
      <c r="H4152" s="23">
        <f>VLOOKUP(A4152,[1]FloodArchive!$A$2:$P$6000,12,FALSE)</f>
        <v>400000</v>
      </c>
      <c r="I4152" s="36">
        <v>1000000000</v>
      </c>
      <c r="J4152" s="23" t="str">
        <f>VLOOKUP(A4152,[1]FloodArchive!$A$2:$P$6000,13,FALSE)</f>
        <v>Tropical cyclone</v>
      </c>
      <c r="K4152" s="26">
        <f>VLOOKUP(A4152,[1]FloodArchive!$A$2:$P$6003,14,FALSE)</f>
        <v>2</v>
      </c>
      <c r="L4152" s="23">
        <f>VLOOKUP(A4152,[1]FloodArchive!$A$2:$P$6000,7,FALSE)</f>
        <v>9355.65</v>
      </c>
      <c r="M4152" s="27">
        <f t="shared" si="201"/>
        <v>4.9710739662461485</v>
      </c>
      <c r="N4152" s="23">
        <f>VLOOKUP(A4152,[1]FloodArchive!$A$2:$P$6000,5,FALSE)</f>
        <v>-90.000299999999996</v>
      </c>
      <c r="O4152" s="23">
        <f>VLOOKUP(A4152,[1]FloodArchive!$A$2:$P$6000,6,FALSE)</f>
        <v>29.542000000000002</v>
      </c>
      <c r="P4152" s="33" t="s">
        <v>7610</v>
      </c>
    </row>
    <row r="4153" spans="1:16" ht="39.950000000000003" customHeight="1" x14ac:dyDescent="0.2">
      <c r="A4153" s="138">
        <f t="shared" si="200"/>
        <v>63</v>
      </c>
      <c r="B4153" s="21" t="str">
        <f>VLOOKUP(A4153,[1]FloodArchive!$A$2:$N$6000,3,FALSE)</f>
        <v>Phillipines</v>
      </c>
      <c r="C4153" s="22" t="s">
        <v>7611</v>
      </c>
      <c r="D4153" s="24">
        <f>VLOOKUP(A4153,[1]FloodArchive!$A$2:$P$6000,8,FALSE)</f>
        <v>31339</v>
      </c>
      <c r="E4153" s="24">
        <f>VLOOKUP(A4153,[1]FloodArchive!$A$2:$P$6000,9,FALSE)</f>
        <v>31340</v>
      </c>
      <c r="F4153" s="25">
        <f t="shared" si="202"/>
        <v>2</v>
      </c>
      <c r="G4153" s="23">
        <f>VLOOKUP(A4153,[1]FloodArchive!$A$2:$P$6000,11,FALSE)</f>
        <v>31</v>
      </c>
      <c r="H4153" s="23">
        <f>VLOOKUP(A4153,[1]FloodArchive!$A$2:$P$6000,12,FALSE)</f>
        <v>0</v>
      </c>
      <c r="I4153" s="36"/>
      <c r="J4153" s="23" t="str">
        <f>VLOOKUP(A4153,[1]FloodArchive!$A$2:$P$6000,13,FALSE)</f>
        <v>Tropical cyclone</v>
      </c>
      <c r="K4153" s="26">
        <f>VLOOKUP(A4153,[1]FloodArchive!$A$2:$P$6003,14,FALSE)</f>
        <v>1</v>
      </c>
      <c r="L4153" s="23">
        <f>VLOOKUP(A4153,[1]FloodArchive!$A$2:$P$6000,7,FALSE)</f>
        <v>89516.87</v>
      </c>
      <c r="M4153" s="27">
        <f t="shared" si="201"/>
        <v>5.2529348841363177</v>
      </c>
      <c r="N4153" s="23">
        <f>VLOOKUP(A4153,[1]FloodArchive!$A$2:$P$6000,5,FALSE)</f>
        <v>121.13800000000001</v>
      </c>
      <c r="O4153" s="23">
        <f>VLOOKUP(A4153,[1]FloodArchive!$A$2:$P$6000,6,FALSE)</f>
        <v>16.113499999999998</v>
      </c>
      <c r="P4153" s="33" t="s">
        <v>7612</v>
      </c>
    </row>
    <row r="4154" spans="1:16" ht="39.950000000000003" customHeight="1" x14ac:dyDescent="0.2">
      <c r="A4154" s="138">
        <f t="shared" si="200"/>
        <v>62</v>
      </c>
      <c r="B4154" s="21" t="str">
        <f>VLOOKUP(A4154,[1]FloodArchive!$A$2:$N$6000,3,FALSE)</f>
        <v>USA</v>
      </c>
      <c r="C4154" s="22" t="s">
        <v>7613</v>
      </c>
      <c r="D4154" s="24">
        <f>VLOOKUP(A4154,[1]FloodArchive!$A$2:$P$6000,8,FALSE)</f>
        <v>31339</v>
      </c>
      <c r="E4154" s="24">
        <f>VLOOKUP(A4154,[1]FloodArchive!$A$2:$P$6000,9,FALSE)</f>
        <v>31341</v>
      </c>
      <c r="F4154" s="25">
        <f t="shared" si="202"/>
        <v>3</v>
      </c>
      <c r="G4154" s="23">
        <f>VLOOKUP(A4154,[1]FloodArchive!$A$2:$P$6000,11,FALSE)</f>
        <v>3</v>
      </c>
      <c r="H4154" s="23">
        <f>VLOOKUP(A4154,[1]FloodArchive!$A$2:$P$6000,12,FALSE)</f>
        <v>0</v>
      </c>
      <c r="I4154" s="36"/>
      <c r="J4154" s="23" t="str">
        <f>VLOOKUP(A4154,[1]FloodArchive!$A$2:$P$6000,13,FALSE)</f>
        <v>Heavy rain</v>
      </c>
      <c r="K4154" s="26">
        <f>VLOOKUP(A4154,[1]FloodArchive!$A$2:$P$6003,14,FALSE)</f>
        <v>1</v>
      </c>
      <c r="L4154" s="23">
        <f>VLOOKUP(A4154,[1]FloodArchive!$A$2:$P$6000,7,FALSE)</f>
        <v>61286.27</v>
      </c>
      <c r="M4154" s="27">
        <f t="shared" si="201"/>
        <v>5.264484444880515</v>
      </c>
      <c r="N4154" s="23">
        <f>VLOOKUP(A4154,[1]FloodArchive!$A$2:$P$6000,5,FALSE)</f>
        <v>-98.694900000000004</v>
      </c>
      <c r="O4154" s="23">
        <f>VLOOKUP(A4154,[1]FloodArchive!$A$2:$P$6000,6,FALSE)</f>
        <v>31.752600000000001</v>
      </c>
      <c r="P4154" s="33" t="s">
        <v>7614</v>
      </c>
    </row>
    <row r="4155" spans="1:16" ht="39.950000000000003" customHeight="1" x14ac:dyDescent="0.2">
      <c r="A4155" s="138">
        <f t="shared" si="200"/>
        <v>61</v>
      </c>
      <c r="B4155" s="21" t="str">
        <f>VLOOKUP(A4155,[1]FloodArchive!$A$2:$N$6000,3,FALSE)</f>
        <v>India</v>
      </c>
      <c r="C4155" s="22" t="s">
        <v>7615</v>
      </c>
      <c r="D4155" s="24">
        <f>VLOOKUP(A4155,[1]FloodArchive!$A$2:$P$6000,8,FALSE)</f>
        <v>31338</v>
      </c>
      <c r="E4155" s="24">
        <f>VLOOKUP(A4155,[1]FloodArchive!$A$2:$P$6000,9,FALSE)</f>
        <v>31340</v>
      </c>
      <c r="F4155" s="25">
        <f t="shared" si="202"/>
        <v>3</v>
      </c>
      <c r="G4155" s="23">
        <f>VLOOKUP(A4155,[1]FloodArchive!$A$2:$P$6000,11,FALSE)</f>
        <v>49</v>
      </c>
      <c r="H4155" s="23">
        <f>VLOOKUP(A4155,[1]FloodArchive!$A$2:$P$6000,12,FALSE)</f>
        <v>150000</v>
      </c>
      <c r="I4155" s="36"/>
      <c r="J4155" s="23" t="str">
        <f>VLOOKUP(A4155,[1]FloodArchive!$A$2:$P$6000,13,FALSE)</f>
        <v>Tropical cyclone</v>
      </c>
      <c r="K4155" s="26">
        <f>VLOOKUP(A4155,[1]FloodArchive!$A$2:$P$6003,14,FALSE)</f>
        <v>2</v>
      </c>
      <c r="L4155" s="23">
        <f>VLOOKUP(A4155,[1]FloodArchive!$A$2:$P$6000,7,FALSE)</f>
        <v>46758.64</v>
      </c>
      <c r="M4155" s="27">
        <f t="shared" si="201"/>
        <v>5.448013121370348</v>
      </c>
      <c r="N4155" s="23">
        <f>VLOOKUP(A4155,[1]FloodArchive!$A$2:$P$6000,5,FALSE)</f>
        <v>86.715400000000002</v>
      </c>
      <c r="O4155" s="23">
        <f>VLOOKUP(A4155,[1]FloodArchive!$A$2:$P$6000,6,FALSE)</f>
        <v>21.1495</v>
      </c>
      <c r="P4155" s="33" t="s">
        <v>7616</v>
      </c>
    </row>
    <row r="4156" spans="1:16" ht="39.950000000000003" customHeight="1" x14ac:dyDescent="0.2">
      <c r="A4156" s="138">
        <f t="shared" si="200"/>
        <v>60</v>
      </c>
      <c r="B4156" s="21" t="str">
        <f>VLOOKUP(A4156,[1]FloodArchive!$A$2:$N$6000,3,FALSE)</f>
        <v>Thailand</v>
      </c>
      <c r="C4156" s="22" t="s">
        <v>7617</v>
      </c>
      <c r="D4156" s="24">
        <f>VLOOKUP(A4156,[1]FloodArchive!$A$2:$P$6000,8,FALSE)</f>
        <v>31332</v>
      </c>
      <c r="E4156" s="24">
        <f>VLOOKUP(A4156,[1]FloodArchive!$A$2:$P$6000,9,FALSE)</f>
        <v>31337</v>
      </c>
      <c r="F4156" s="25">
        <f t="shared" si="202"/>
        <v>6</v>
      </c>
      <c r="G4156" s="23">
        <f>VLOOKUP(A4156,[1]FloodArchive!$A$2:$P$6000,11,FALSE)</f>
        <v>18</v>
      </c>
      <c r="H4156" s="23">
        <f>VLOOKUP(A4156,[1]FloodArchive!$A$2:$P$6000,12,FALSE)</f>
        <v>7640</v>
      </c>
      <c r="I4156" s="36">
        <v>3600000</v>
      </c>
      <c r="J4156" s="23" t="str">
        <f>VLOOKUP(A4156,[1]FloodArchive!$A$2:$P$6000,13,FALSE)</f>
        <v>Heavy Rain</v>
      </c>
      <c r="K4156" s="26">
        <f>VLOOKUP(A4156,[1]FloodArchive!$A$2:$P$6003,14,FALSE)</f>
        <v>1</v>
      </c>
      <c r="L4156" s="23">
        <f>VLOOKUP(A4156,[1]FloodArchive!$A$2:$P$6000,7,FALSE)</f>
        <v>13914.12</v>
      </c>
      <c r="M4156" s="27">
        <f t="shared" si="201"/>
        <v>4.9216069949215244</v>
      </c>
      <c r="N4156" s="23">
        <f>VLOOKUP(A4156,[1]FloodArchive!$A$2:$P$6000,5,FALSE)</f>
        <v>99.642300000000006</v>
      </c>
      <c r="O4156" s="23">
        <f>VLOOKUP(A4156,[1]FloodArchive!$A$2:$P$6000,6,FALSE)</f>
        <v>12.942500000000001</v>
      </c>
      <c r="P4156" s="33"/>
    </row>
    <row r="4157" spans="1:16" ht="39.950000000000003" customHeight="1" x14ac:dyDescent="0.2">
      <c r="A4157" s="138">
        <f t="shared" si="200"/>
        <v>59</v>
      </c>
      <c r="B4157" s="21" t="str">
        <f>VLOOKUP(A4157,[1]FloodArchive!$A$2:$N$6000,3,FALSE)</f>
        <v>Benin</v>
      </c>
      <c r="C4157" s="22" t="s">
        <v>7618</v>
      </c>
      <c r="D4157" s="24">
        <f>VLOOKUP(A4157,[1]FloodArchive!$A$2:$P$6000,8,FALSE)</f>
        <v>31330</v>
      </c>
      <c r="E4157" s="24">
        <f>VLOOKUP(A4157,[1]FloodArchive!$A$2:$P$6000,9,FALSE)</f>
        <v>31348</v>
      </c>
      <c r="F4157" s="25">
        <f t="shared" si="202"/>
        <v>19</v>
      </c>
      <c r="G4157" s="23">
        <f>VLOOKUP(A4157,[1]FloodArchive!$A$2:$P$6000,11,FALSE)</f>
        <v>78</v>
      </c>
      <c r="H4157" s="23">
        <f>VLOOKUP(A4157,[1]FloodArchive!$A$2:$P$6000,12,FALSE)</f>
        <v>48000</v>
      </c>
      <c r="I4157" s="36">
        <v>4873782</v>
      </c>
      <c r="J4157" s="23" t="str">
        <f>VLOOKUP(A4157,[1]FloodArchive!$A$2:$P$6000,13,FALSE)</f>
        <v>Heavy Rain</v>
      </c>
      <c r="K4157" s="26">
        <f>VLOOKUP(A4157,[1]FloodArchive!$A$2:$P$6003,14,FALSE)</f>
        <v>1</v>
      </c>
      <c r="L4157" s="23">
        <f>VLOOKUP(A4157,[1]FloodArchive!$A$2:$P$6000,7,FALSE)</f>
        <v>29267.71</v>
      </c>
      <c r="M4157" s="27">
        <f t="shared" si="201"/>
        <v>5.745142344115342</v>
      </c>
      <c r="N4157" s="23">
        <f>VLOOKUP(A4157,[1]FloodArchive!$A$2:$P$6000,5,FALSE)</f>
        <v>2.17876</v>
      </c>
      <c r="O4157" s="23">
        <f>VLOOKUP(A4157,[1]FloodArchive!$A$2:$P$6000,6,FALSE)</f>
        <v>7.37547</v>
      </c>
      <c r="P4157" s="33"/>
    </row>
    <row r="4158" spans="1:16" ht="39.950000000000003" customHeight="1" x14ac:dyDescent="0.2">
      <c r="A4158" s="138">
        <f t="shared" si="200"/>
        <v>58</v>
      </c>
      <c r="B4158" s="21" t="str">
        <f>VLOOKUP(A4158,[1]FloodArchive!$A$2:$N$6000,3,FALSE)</f>
        <v>Mexico</v>
      </c>
      <c r="C4158" s="22" t="s">
        <v>7619</v>
      </c>
      <c r="D4158" s="24">
        <f>VLOOKUP(A4158,[1]FloodArchive!$A$2:$P$6000,8,FALSE)</f>
        <v>31329</v>
      </c>
      <c r="E4158" s="24">
        <f>VLOOKUP(A4158,[1]FloodArchive!$A$2:$P$6000,9,FALSE)</f>
        <v>31332</v>
      </c>
      <c r="F4158" s="25">
        <f t="shared" si="202"/>
        <v>4</v>
      </c>
      <c r="G4158" s="23">
        <f>VLOOKUP(A4158,[1]FloodArchive!$A$2:$P$6000,11,FALSE)</f>
        <v>1</v>
      </c>
      <c r="H4158" s="23">
        <f>VLOOKUP(A4158,[1]FloodArchive!$A$2:$P$6000,12,FALSE)</f>
        <v>460</v>
      </c>
      <c r="I4158" s="36"/>
      <c r="J4158" s="23" t="str">
        <f>VLOOKUP(A4158,[1]FloodArchive!$A$2:$P$6000,13,FALSE)</f>
        <v>Heavy Rain</v>
      </c>
      <c r="K4158" s="26">
        <f>VLOOKUP(A4158,[1]FloodArchive!$A$2:$P$6003,14,FALSE)</f>
        <v>1</v>
      </c>
      <c r="L4158" s="23">
        <f>VLOOKUP(A4158,[1]FloodArchive!$A$2:$P$6000,7,FALSE)</f>
        <v>225143.84</v>
      </c>
      <c r="M4158" s="27">
        <f t="shared" si="201"/>
        <v>5.9545200603679485</v>
      </c>
      <c r="N4158" s="23">
        <f>VLOOKUP(A4158,[1]FloodArchive!$A$2:$P$6000,5,FALSE)</f>
        <v>-105.8</v>
      </c>
      <c r="O4158" s="23">
        <f>VLOOKUP(A4158,[1]FloodArchive!$A$2:$P$6000,6,FALSE)</f>
        <v>33.136899999999997</v>
      </c>
      <c r="P4158" s="33"/>
    </row>
    <row r="4159" spans="1:16" ht="39.950000000000003" customHeight="1" x14ac:dyDescent="0.2">
      <c r="A4159" s="138">
        <f t="shared" si="200"/>
        <v>57</v>
      </c>
      <c r="B4159" s="21" t="str">
        <f>VLOOKUP(A4159,[1]FloodArchive!$A$2:$N$6000,3,FALSE)</f>
        <v>USA</v>
      </c>
      <c r="C4159" s="22" t="s">
        <v>7620</v>
      </c>
      <c r="D4159" s="24">
        <f>VLOOKUP(A4159,[1]FloodArchive!$A$2:$P$6000,8,FALSE)</f>
        <v>31326</v>
      </c>
      <c r="E4159" s="24">
        <f>VLOOKUP(A4159,[1]FloodArchive!$A$2:$P$6000,9,FALSE)</f>
        <v>31328</v>
      </c>
      <c r="F4159" s="25">
        <f t="shared" si="202"/>
        <v>3</v>
      </c>
      <c r="G4159" s="23">
        <f>VLOOKUP(A4159,[1]FloodArchive!$A$2:$P$6000,11,FALSE)</f>
        <v>99</v>
      </c>
      <c r="H4159" s="23">
        <f>VLOOKUP(A4159,[1]FloodArchive!$A$2:$P$6000,12,FALSE)</f>
        <v>6200</v>
      </c>
      <c r="I4159" s="36">
        <v>447000000</v>
      </c>
      <c r="J4159" s="23" t="str">
        <f>VLOOKUP(A4159,[1]FloodArchive!$A$2:$P$6000,13,FALSE)</f>
        <v>Tropical cyclone</v>
      </c>
      <c r="K4159" s="26">
        <f>VLOOKUP(A4159,[1]FloodArchive!$A$2:$P$6003,14,FALSE)</f>
        <v>1</v>
      </c>
      <c r="L4159" s="23">
        <f>VLOOKUP(A4159,[1]FloodArchive!$A$2:$P$6000,7,FALSE)</f>
        <v>7219.8</v>
      </c>
      <c r="M4159" s="27">
        <f t="shared" si="201"/>
        <v>4.3356464218046149</v>
      </c>
      <c r="N4159" s="23">
        <f>VLOOKUP(A4159,[1]FloodArchive!$A$2:$P$6000,5,FALSE)</f>
        <v>-66.635000000000005</v>
      </c>
      <c r="O4159" s="23">
        <f>VLOOKUP(A4159,[1]FloodArchive!$A$2:$P$6000,6,FALSE)</f>
        <v>18.223299999999998</v>
      </c>
      <c r="P4159" s="33" t="s">
        <v>7621</v>
      </c>
    </row>
    <row r="4160" spans="1:16" ht="39.950000000000003" customHeight="1" x14ac:dyDescent="0.2">
      <c r="A4160" s="138">
        <f t="shared" si="200"/>
        <v>56</v>
      </c>
      <c r="B4160" s="21" t="str">
        <f>VLOOKUP(A4160,[1]FloodArchive!$A$2:$N$6000,3,FALSE)</f>
        <v>Bangladesh</v>
      </c>
      <c r="C4160" s="22" t="s">
        <v>7622</v>
      </c>
      <c r="D4160" s="24">
        <f>VLOOKUP(A4160,[1]FloodArchive!$A$2:$P$6000,8,FALSE)</f>
        <v>31317</v>
      </c>
      <c r="E4160" s="24">
        <f>VLOOKUP(A4160,[1]FloodArchive!$A$2:$P$6000,9,FALSE)</f>
        <v>31318</v>
      </c>
      <c r="F4160" s="25">
        <f t="shared" si="202"/>
        <v>2</v>
      </c>
      <c r="G4160" s="23">
        <f>VLOOKUP(A4160,[1]FloodArchive!$A$2:$P$6000,11,FALSE)</f>
        <v>0</v>
      </c>
      <c r="H4160" s="23">
        <f>VLOOKUP(A4160,[1]FloodArchive!$A$2:$P$6000,12,FALSE)</f>
        <v>800</v>
      </c>
      <c r="I4160" s="36"/>
      <c r="J4160" s="23" t="str">
        <f>VLOOKUP(A4160,[1]FloodArchive!$A$2:$P$6000,13,FALSE)</f>
        <v>Heavy Rain</v>
      </c>
      <c r="K4160" s="26">
        <f>VLOOKUP(A4160,[1]FloodArchive!$A$2:$P$6003,14,FALSE)</f>
        <v>1</v>
      </c>
      <c r="L4160" s="23">
        <f>VLOOKUP(A4160,[1]FloodArchive!$A$2:$P$6000,7,FALSE)</f>
        <v>6466.71</v>
      </c>
      <c r="M4160" s="27">
        <f t="shared" si="201"/>
        <v>4.1117133810855488</v>
      </c>
      <c r="N4160" s="23">
        <f>VLOOKUP(A4160,[1]FloodArchive!$A$2:$P$6000,5,FALSE)</f>
        <v>89.645700000000005</v>
      </c>
      <c r="O4160" s="23">
        <f>VLOOKUP(A4160,[1]FloodArchive!$A$2:$P$6000,6,FALSE)</f>
        <v>24.7027</v>
      </c>
      <c r="P4160" s="33" t="s">
        <v>7623</v>
      </c>
    </row>
    <row r="4161" spans="1:16" ht="39.950000000000003" customHeight="1" x14ac:dyDescent="0.2">
      <c r="A4161" s="138">
        <f t="shared" si="200"/>
        <v>55</v>
      </c>
      <c r="B4161" s="21" t="str">
        <f>VLOOKUP(A4161,[1]FloodArchive!$A$2:$N$6000,3,FALSE)</f>
        <v>Nigeria</v>
      </c>
      <c r="C4161" s="22" t="s">
        <v>7624</v>
      </c>
      <c r="D4161" s="24">
        <f>VLOOKUP(A4161,[1]FloodArchive!$A$2:$P$6000,8,FALSE)</f>
        <v>31313</v>
      </c>
      <c r="E4161" s="24">
        <f>VLOOKUP(A4161,[1]FloodArchive!$A$2:$P$6000,9,FALSE)</f>
        <v>31315</v>
      </c>
      <c r="F4161" s="25">
        <f t="shared" si="202"/>
        <v>3</v>
      </c>
      <c r="G4161" s="23">
        <f>VLOOKUP(A4161,[1]FloodArchive!$A$2:$P$6000,11,FALSE)</f>
        <v>0</v>
      </c>
      <c r="H4161" s="23">
        <f>VLOOKUP(A4161,[1]FloodArchive!$A$2:$P$6000,12,FALSE)</f>
        <v>6000</v>
      </c>
      <c r="I4161" s="36">
        <v>8000000</v>
      </c>
      <c r="J4161" s="23" t="str">
        <f>VLOOKUP(A4161,[1]FloodArchive!$A$2:$P$6000,13,FALSE)</f>
        <v>Heavy Rain</v>
      </c>
      <c r="K4161" s="26">
        <f>VLOOKUP(A4161,[1]FloodArchive!$A$2:$P$6003,14,FALSE)</f>
        <v>1</v>
      </c>
      <c r="L4161" s="23">
        <f>VLOOKUP(A4161,[1]FloodArchive!$A$2:$P$6000,7,FALSE)</f>
        <v>74615.899999999994</v>
      </c>
      <c r="M4161" s="27">
        <f t="shared" si="201"/>
        <v>5.3499526364347192</v>
      </c>
      <c r="N4161" s="23">
        <f>VLOOKUP(A4161,[1]FloodArchive!$A$2:$P$6000,5,FALSE)</f>
        <v>6.50345</v>
      </c>
      <c r="O4161" s="23">
        <f>VLOOKUP(A4161,[1]FloodArchive!$A$2:$P$6000,6,FALSE)</f>
        <v>6.41486</v>
      </c>
      <c r="P4161" s="33" t="s">
        <v>7625</v>
      </c>
    </row>
    <row r="4162" spans="1:16" ht="39.950000000000003" customHeight="1" x14ac:dyDescent="0.2">
      <c r="A4162" s="138">
        <f t="shared" si="200"/>
        <v>54</v>
      </c>
      <c r="B4162" s="21" t="str">
        <f>VLOOKUP(A4162,[1]FloodArchive!$A$2:$N$6000,3,FALSE)</f>
        <v>Dominican Republic</v>
      </c>
      <c r="C4162" s="22" t="s">
        <v>7626</v>
      </c>
      <c r="D4162" s="24">
        <f>VLOOKUP(A4162,[1]FloodArchive!$A$2:$P$6000,8,FALSE)</f>
        <v>31304</v>
      </c>
      <c r="E4162" s="24">
        <f>VLOOKUP(A4162,[1]FloodArchive!$A$2:$P$6000,9,FALSE)</f>
        <v>31305</v>
      </c>
      <c r="F4162" s="25">
        <f t="shared" si="202"/>
        <v>2</v>
      </c>
      <c r="G4162" s="23">
        <f>VLOOKUP(A4162,[1]FloodArchive!$A$2:$P$6000,11,FALSE)</f>
        <v>12</v>
      </c>
      <c r="H4162" s="23">
        <f>VLOOKUP(A4162,[1]FloodArchive!$A$2:$P$6000,12,FALSE)</f>
        <v>895</v>
      </c>
      <c r="I4162" s="36"/>
      <c r="J4162" s="23" t="str">
        <f>VLOOKUP(A4162,[1]FloodArchive!$A$2:$P$6000,13,FALSE)</f>
        <v>Heavy rain</v>
      </c>
      <c r="K4162" s="26">
        <f>VLOOKUP(A4162,[1]FloodArchive!$A$2:$P$6003,14,FALSE)</f>
        <v>1</v>
      </c>
      <c r="L4162" s="23">
        <f>VLOOKUP(A4162,[1]FloodArchive!$A$2:$P$6000,7,FALSE)</f>
        <v>7757.79</v>
      </c>
      <c r="M4162" s="27">
        <f t="shared" si="201"/>
        <v>4.1907680149244628</v>
      </c>
      <c r="N4162" s="23">
        <f>VLOOKUP(A4162,[1]FloodArchive!$A$2:$P$6000,5,FALSE)</f>
        <v>-71.7971</v>
      </c>
      <c r="O4162" s="23">
        <f>VLOOKUP(A4162,[1]FloodArchive!$A$2:$P$6000,6,FALSE)</f>
        <v>18.8752</v>
      </c>
      <c r="P4162" s="33" t="s">
        <v>7627</v>
      </c>
    </row>
    <row r="4163" spans="1:16" ht="39.950000000000003" customHeight="1" x14ac:dyDescent="0.2">
      <c r="A4163" s="138">
        <f t="shared" si="200"/>
        <v>53</v>
      </c>
      <c r="B4163" s="21" t="str">
        <f>VLOOKUP(A4163,[1]FloodArchive!$A$2:$N$6000,3,FALSE)</f>
        <v>India</v>
      </c>
      <c r="C4163" s="22" t="s">
        <v>7628</v>
      </c>
      <c r="D4163" s="24">
        <f>VLOOKUP(A4163,[1]FloodArchive!$A$2:$P$6000,8,FALSE)</f>
        <v>31303</v>
      </c>
      <c r="E4163" s="24">
        <f>VLOOKUP(A4163,[1]FloodArchive!$A$2:$P$6000,9,FALSE)</f>
        <v>31335</v>
      </c>
      <c r="F4163" s="25">
        <f t="shared" si="202"/>
        <v>33</v>
      </c>
      <c r="G4163" s="23">
        <f>VLOOKUP(A4163,[1]FloodArchive!$A$2:$P$6000,11,FALSE)</f>
        <v>557</v>
      </c>
      <c r="H4163" s="23">
        <f>VLOOKUP(A4163,[1]FloodArchive!$A$2:$P$6000,12,FALSE)</f>
        <v>152000</v>
      </c>
      <c r="I4163" s="36">
        <v>308000000</v>
      </c>
      <c r="J4163" s="23" t="str">
        <f>VLOOKUP(A4163,[1]FloodArchive!$A$2:$P$6000,13,FALSE)</f>
        <v>Heavy Rain</v>
      </c>
      <c r="K4163" s="26">
        <f>VLOOKUP(A4163,[1]FloodArchive!$A$2:$P$6003,14,FALSE)</f>
        <v>2</v>
      </c>
      <c r="L4163" s="23">
        <f>VLOOKUP(A4163,[1]FloodArchive!$A$2:$P$6000,7,FALSE)</f>
        <v>89994.67</v>
      </c>
      <c r="M4163" s="27">
        <f t="shared" si="201"/>
        <v>6.7737607243352516</v>
      </c>
      <c r="N4163" s="23">
        <f>VLOOKUP(A4163,[1]FloodArchive!$A$2:$P$6000,5,FALSE)</f>
        <v>82.843400000000003</v>
      </c>
      <c r="O4163" s="23">
        <f>VLOOKUP(A4163,[1]FloodArchive!$A$2:$P$6000,6,FALSE)</f>
        <v>26.4816</v>
      </c>
      <c r="P4163" s="33" t="s">
        <v>7629</v>
      </c>
    </row>
    <row r="4164" spans="1:16" ht="39.950000000000003" customHeight="1" x14ac:dyDescent="0.2">
      <c r="A4164" s="138">
        <f t="shared" si="200"/>
        <v>52</v>
      </c>
      <c r="B4164" s="21" t="str">
        <f>VLOOKUP(A4164,[1]FloodArchive!$A$2:$N$6000,3,FALSE)</f>
        <v>Sweden</v>
      </c>
      <c r="C4164" s="22" t="s">
        <v>7630</v>
      </c>
      <c r="D4164" s="24">
        <f>VLOOKUP(A4164,[1]FloodArchive!$A$2:$P$6000,8,FALSE)</f>
        <v>31302</v>
      </c>
      <c r="E4164" s="24">
        <f>VLOOKUP(A4164,[1]FloodArchive!$A$2:$P$6000,9,FALSE)</f>
        <v>31305</v>
      </c>
      <c r="F4164" s="25">
        <f t="shared" si="202"/>
        <v>4</v>
      </c>
      <c r="G4164" s="23">
        <f>VLOOKUP(A4164,[1]FloodArchive!$A$2:$P$6000,11,FALSE)</f>
        <v>0</v>
      </c>
      <c r="H4164" s="23">
        <f>VLOOKUP(A4164,[1]FloodArchive!$A$2:$P$6000,12,FALSE)</f>
        <v>0</v>
      </c>
      <c r="I4164" s="36"/>
      <c r="J4164" s="23" t="str">
        <f>VLOOKUP(A4164,[1]FloodArchive!$A$2:$P$6000,13,FALSE)</f>
        <v>Heavy rain</v>
      </c>
      <c r="K4164" s="26">
        <f>VLOOKUP(A4164,[1]FloodArchive!$A$2:$P$6003,14,FALSE)</f>
        <v>1</v>
      </c>
      <c r="L4164" s="23">
        <f>VLOOKUP(A4164,[1]FloodArchive!$A$2:$P$6000,7,FALSE)</f>
        <v>51410.52</v>
      </c>
      <c r="M4164" s="27">
        <f t="shared" si="201"/>
        <v>5.313111987958826</v>
      </c>
      <c r="N4164" s="23">
        <f>VLOOKUP(A4164,[1]FloodArchive!$A$2:$P$6000,5,FALSE)</f>
        <v>15.942500000000001</v>
      </c>
      <c r="O4164" s="23">
        <f>VLOOKUP(A4164,[1]FloodArchive!$A$2:$P$6000,6,FALSE)</f>
        <v>63.172400000000003</v>
      </c>
      <c r="P4164" s="33" t="s">
        <v>7631</v>
      </c>
    </row>
    <row r="4165" spans="1:16" ht="39.950000000000003" customHeight="1" x14ac:dyDescent="0.2">
      <c r="A4165" s="138">
        <f t="shared" si="200"/>
        <v>51</v>
      </c>
      <c r="B4165" s="21" t="str">
        <f>VLOOKUP(A4165,[1]FloodArchive!$A$2:$N$6000,3,FALSE)</f>
        <v>Viet Nam</v>
      </c>
      <c r="C4165" s="22" t="s">
        <v>7632</v>
      </c>
      <c r="D4165" s="24">
        <f>VLOOKUP(A4165,[1]FloodArchive!$A$2:$P$6000,8,FALSE)</f>
        <v>31297</v>
      </c>
      <c r="E4165" s="24">
        <f>VLOOKUP(A4165,[1]FloodArchive!$A$2:$P$6000,9,FALSE)</f>
        <v>31305</v>
      </c>
      <c r="F4165" s="25">
        <f t="shared" si="202"/>
        <v>9</v>
      </c>
      <c r="G4165" s="23">
        <f>VLOOKUP(A4165,[1]FloodArchive!$A$2:$P$6000,11,FALSE)</f>
        <v>34</v>
      </c>
      <c r="H4165" s="23">
        <f>VLOOKUP(A4165,[1]FloodArchive!$A$2:$P$6000,12,FALSE)</f>
        <v>0</v>
      </c>
      <c r="I4165" s="36"/>
      <c r="J4165" s="23" t="str">
        <f>VLOOKUP(A4165,[1]FloodArchive!$A$2:$P$6000,13,FALSE)</f>
        <v>Heavy rain</v>
      </c>
      <c r="K4165" s="26">
        <f>VLOOKUP(A4165,[1]FloodArchive!$A$2:$P$6003,14,FALSE)</f>
        <v>1</v>
      </c>
      <c r="L4165" s="23">
        <f>VLOOKUP(A4165,[1]FloodArchive!$A$2:$P$6000,7,FALSE)</f>
        <v>24681.279999999999</v>
      </c>
      <c r="M4165" s="27">
        <f t="shared" si="201"/>
        <v>5.3466101884035213</v>
      </c>
      <c r="N4165" s="23">
        <f>VLOOKUP(A4165,[1]FloodArchive!$A$2:$P$6000,5,FALSE)</f>
        <v>106.251</v>
      </c>
      <c r="O4165" s="23">
        <f>VLOOKUP(A4165,[1]FloodArchive!$A$2:$P$6000,6,FALSE)</f>
        <v>20.845400000000001</v>
      </c>
      <c r="P4165" s="33" t="s">
        <v>7633</v>
      </c>
    </row>
    <row r="4166" spans="1:16" ht="39.950000000000003" customHeight="1" x14ac:dyDescent="0.2">
      <c r="A4166" s="138">
        <f t="shared" si="200"/>
        <v>50</v>
      </c>
      <c r="B4166" s="21" t="str">
        <f>VLOOKUP(A4166,[1]FloodArchive!$A$2:$N$6000,3,FALSE)</f>
        <v>USA</v>
      </c>
      <c r="C4166" s="22" t="s">
        <v>7634</v>
      </c>
      <c r="D4166" s="24">
        <f>VLOOKUP(A4166,[1]FloodArchive!$A$2:$P$6000,8,FALSE)</f>
        <v>31296</v>
      </c>
      <c r="E4166" s="24">
        <f>VLOOKUP(A4166,[1]FloodArchive!$A$2:$P$6000,9,FALSE)</f>
        <v>31299</v>
      </c>
      <c r="F4166" s="25">
        <f t="shared" si="202"/>
        <v>4</v>
      </c>
      <c r="G4166" s="23">
        <f>VLOOKUP(A4166,[1]FloodArchive!$A$2:$P$6000,11,FALSE)</f>
        <v>0</v>
      </c>
      <c r="H4166" s="23">
        <f>VLOOKUP(A4166,[1]FloodArchive!$A$2:$P$6000,12,FALSE)</f>
        <v>160</v>
      </c>
      <c r="I4166" s="36">
        <v>10000000</v>
      </c>
      <c r="J4166" s="23" t="str">
        <f>VLOOKUP(A4166,[1]FloodArchive!$A$2:$P$6000,13,FALSE)</f>
        <v>Torrential rain</v>
      </c>
      <c r="K4166" s="26">
        <f>VLOOKUP(A4166,[1]FloodArchive!$A$2:$P$6003,14,FALSE)</f>
        <v>2</v>
      </c>
      <c r="L4166" s="23">
        <f>VLOOKUP(A4166,[1]FloodArchive!$A$2:$P$6000,7,FALSE)</f>
        <v>3235.32</v>
      </c>
      <c r="M4166" s="27">
        <f t="shared" si="201"/>
        <v>4.413007229449871</v>
      </c>
      <c r="N4166" s="23">
        <f>VLOOKUP(A4166,[1]FloodArchive!$A$2:$P$6000,5,FALSE)</f>
        <v>-83.882400000000004</v>
      </c>
      <c r="O4166" s="23">
        <f>VLOOKUP(A4166,[1]FloodArchive!$A$2:$P$6000,6,FALSE)</f>
        <v>43.241999999999997</v>
      </c>
      <c r="P4166" s="33" t="s">
        <v>7635</v>
      </c>
    </row>
    <row r="4167" spans="1:16" ht="39.950000000000003" customHeight="1" x14ac:dyDescent="0.2">
      <c r="A4167" s="138">
        <f t="shared" si="200"/>
        <v>49</v>
      </c>
      <c r="B4167" s="21" t="str">
        <f>VLOOKUP(A4167,[1]FloodArchive!$A$2:$N$6000,3,FALSE)</f>
        <v>Nepal</v>
      </c>
      <c r="C4167" s="22" t="s">
        <v>7636</v>
      </c>
      <c r="D4167" s="24">
        <f>VLOOKUP(A4167,[1]FloodArchive!$A$2:$P$6000,8,FALSE)</f>
        <v>31296</v>
      </c>
      <c r="E4167" s="24">
        <f>VLOOKUP(A4167,[1]FloodArchive!$A$2:$P$6000,9,FALSE)</f>
        <v>31301</v>
      </c>
      <c r="F4167" s="25">
        <f t="shared" si="202"/>
        <v>6</v>
      </c>
      <c r="G4167" s="23">
        <f>VLOOKUP(A4167,[1]FloodArchive!$A$2:$P$6000,11,FALSE)</f>
        <v>30</v>
      </c>
      <c r="H4167" s="23">
        <f>VLOOKUP(A4167,[1]FloodArchive!$A$2:$P$6000,12,FALSE)</f>
        <v>1500</v>
      </c>
      <c r="I4167" s="36"/>
      <c r="J4167" s="23" t="str">
        <f>VLOOKUP(A4167,[1]FloodArchive!$A$2:$P$6000,13,FALSE)</f>
        <v>Heavy rain</v>
      </c>
      <c r="K4167" s="26">
        <f>VLOOKUP(A4167,[1]FloodArchive!$A$2:$P$6003,14,FALSE)</f>
        <v>1</v>
      </c>
      <c r="L4167" s="23">
        <f>VLOOKUP(A4167,[1]FloodArchive!$A$2:$P$6000,7,FALSE)</f>
        <v>13057.51</v>
      </c>
      <c r="M4167" s="27">
        <f t="shared" si="201"/>
        <v>4.8940116174941037</v>
      </c>
      <c r="N4167" s="23">
        <f>VLOOKUP(A4167,[1]FloodArchive!$A$2:$P$6000,5,FALSE)</f>
        <v>86.351799999999997</v>
      </c>
      <c r="O4167" s="23">
        <f>VLOOKUP(A4167,[1]FloodArchive!$A$2:$P$6000,6,FALSE)</f>
        <v>27.319500000000001</v>
      </c>
      <c r="P4167" s="33" t="s">
        <v>7637</v>
      </c>
    </row>
    <row r="4168" spans="1:16" ht="39.950000000000003" customHeight="1" x14ac:dyDescent="0.2">
      <c r="A4168" s="138">
        <f t="shared" si="200"/>
        <v>48</v>
      </c>
      <c r="B4168" s="21" t="str">
        <f>VLOOKUP(A4168,[1]FloodArchive!$A$2:$N$6000,3,FALSE)</f>
        <v>China</v>
      </c>
      <c r="C4168" s="22" t="s">
        <v>7638</v>
      </c>
      <c r="D4168" s="24">
        <f>VLOOKUP(A4168,[1]FloodArchive!$A$2:$P$6000,8,FALSE)</f>
        <v>31291</v>
      </c>
      <c r="E4168" s="24">
        <f>VLOOKUP(A4168,[1]FloodArchive!$A$2:$P$6000,9,FALSE)</f>
        <v>31294</v>
      </c>
      <c r="F4168" s="25">
        <f t="shared" si="202"/>
        <v>4</v>
      </c>
      <c r="G4168" s="23">
        <f>VLOOKUP(A4168,[1]FloodArchive!$A$2:$P$6000,11,FALSE)</f>
        <v>26</v>
      </c>
      <c r="H4168" s="23">
        <f>VLOOKUP(A4168,[1]FloodArchive!$A$2:$P$6000,12,FALSE)</f>
        <v>70000</v>
      </c>
      <c r="I4168" s="36"/>
      <c r="J4168" s="23" t="str">
        <f>VLOOKUP(A4168,[1]FloodArchive!$A$2:$P$6000,13,FALSE)</f>
        <v>Heavy rain</v>
      </c>
      <c r="K4168" s="26">
        <f>VLOOKUP(A4168,[1]FloodArchive!$A$2:$P$6003,14,FALSE)</f>
        <v>1</v>
      </c>
      <c r="L4168" s="23">
        <f>VLOOKUP(A4168,[1]FloodArchive!$A$2:$P$6000,7,FALSE)</f>
        <v>11098.52</v>
      </c>
      <c r="M4168" s="27">
        <f t="shared" si="201"/>
        <v>4.6473250603229612</v>
      </c>
      <c r="N4168" s="23">
        <f>VLOOKUP(A4168,[1]FloodArchive!$A$2:$P$6000,5,FALSE)</f>
        <v>110.542</v>
      </c>
      <c r="O4168" s="23">
        <f>VLOOKUP(A4168,[1]FloodArchive!$A$2:$P$6000,6,FALSE)</f>
        <v>21.072500000000002</v>
      </c>
      <c r="P4168" s="33"/>
    </row>
    <row r="4169" spans="1:16" ht="39.950000000000003" customHeight="1" x14ac:dyDescent="0.2">
      <c r="A4169" s="138">
        <f t="shared" si="200"/>
        <v>47</v>
      </c>
      <c r="B4169" s="21" t="str">
        <f>VLOOKUP(A4169,[1]FloodArchive!$A$2:$N$6000,3,FALSE)</f>
        <v>Japan</v>
      </c>
      <c r="C4169" s="22" t="s">
        <v>7639</v>
      </c>
      <c r="D4169" s="24">
        <f>VLOOKUP(A4169,[1]FloodArchive!$A$2:$P$6000,8,FALSE)</f>
        <v>31291</v>
      </c>
      <c r="E4169" s="24">
        <f>VLOOKUP(A4169,[1]FloodArchive!$A$2:$P$6000,9,FALSE)</f>
        <v>31292</v>
      </c>
      <c r="F4169" s="25">
        <f t="shared" si="202"/>
        <v>2</v>
      </c>
      <c r="G4169" s="23">
        <f>VLOOKUP(A4169,[1]FloodArchive!$A$2:$P$6000,11,FALSE)</f>
        <v>11</v>
      </c>
      <c r="H4169" s="23">
        <f>VLOOKUP(A4169,[1]FloodArchive!$A$2:$P$6000,12,FALSE)</f>
        <v>1200</v>
      </c>
      <c r="I4169" s="36"/>
      <c r="J4169" s="23" t="str">
        <f>VLOOKUP(A4169,[1]FloodArchive!$A$2:$P$6000,13,FALSE)</f>
        <v>Tropical cyclone</v>
      </c>
      <c r="K4169" s="26">
        <f>VLOOKUP(A4169,[1]FloodArchive!$A$2:$P$6003,14,FALSE)</f>
        <v>1</v>
      </c>
      <c r="L4169" s="23">
        <f>VLOOKUP(A4169,[1]FloodArchive!$A$2:$P$6000,7,FALSE)</f>
        <v>79043.09</v>
      </c>
      <c r="M4169" s="27">
        <f t="shared" si="201"/>
        <v>5.1988939052764245</v>
      </c>
      <c r="N4169" s="23">
        <f>VLOOKUP(A4169,[1]FloodArchive!$A$2:$P$6000,5,FALSE)</f>
        <v>142.79599999999999</v>
      </c>
      <c r="O4169" s="23">
        <f>VLOOKUP(A4169,[1]FloodArchive!$A$2:$P$6000,6,FALSE)</f>
        <v>43.457700000000003</v>
      </c>
      <c r="P4169" s="33" t="s">
        <v>7640</v>
      </c>
    </row>
    <row r="4170" spans="1:16" ht="39.950000000000003" customHeight="1" x14ac:dyDescent="0.2">
      <c r="A4170" s="138">
        <f t="shared" si="200"/>
        <v>46</v>
      </c>
      <c r="B4170" s="21" t="str">
        <f>VLOOKUP(A4170,[1]FloodArchive!$A$2:$N$6000,3,FALSE)</f>
        <v>USA</v>
      </c>
      <c r="C4170" s="22" t="s">
        <v>7641</v>
      </c>
      <c r="D4170" s="24">
        <f>VLOOKUP(A4170,[1]FloodArchive!$A$2:$P$6000,8,FALSE)</f>
        <v>31289</v>
      </c>
      <c r="E4170" s="24">
        <f>VLOOKUP(A4170,[1]FloodArchive!$A$2:$P$6000,9,FALSE)</f>
        <v>31295</v>
      </c>
      <c r="F4170" s="25">
        <f t="shared" si="202"/>
        <v>7</v>
      </c>
      <c r="G4170" s="23">
        <f>VLOOKUP(A4170,[1]FloodArchive!$A$2:$P$6000,11,FALSE)</f>
        <v>4</v>
      </c>
      <c r="H4170" s="23">
        <f>VLOOKUP(A4170,[1]FloodArchive!$A$2:$P$6000,12,FALSE)</f>
        <v>1000000</v>
      </c>
      <c r="I4170" s="36"/>
      <c r="J4170" s="23" t="str">
        <f>VLOOKUP(A4170,[1]FloodArchive!$A$2:$P$6000,13,FALSE)</f>
        <v>Tropical cyclone</v>
      </c>
      <c r="K4170" s="26">
        <f>VLOOKUP(A4170,[1]FloodArchive!$A$2:$P$6003,14,FALSE)</f>
        <v>1</v>
      </c>
      <c r="L4170" s="23">
        <f>VLOOKUP(A4170,[1]FloodArchive!$A$2:$P$6000,7,FALSE)</f>
        <v>73968.61</v>
      </c>
      <c r="M4170" s="27">
        <f t="shared" si="201"/>
        <v>5.7141454976373245</v>
      </c>
      <c r="N4170" s="23">
        <f>VLOOKUP(A4170,[1]FloodArchive!$A$2:$P$6000,5,FALSE)</f>
        <v>-82.3489</v>
      </c>
      <c r="O4170" s="23">
        <f>VLOOKUP(A4170,[1]FloodArchive!$A$2:$P$6000,6,FALSE)</f>
        <v>28.543800000000001</v>
      </c>
      <c r="P4170" s="33" t="s">
        <v>7642</v>
      </c>
    </row>
    <row r="4171" spans="1:16" ht="39.950000000000003" customHeight="1" x14ac:dyDescent="0.2">
      <c r="A4171" s="138">
        <f t="shared" ref="A4171:A4214" si="203">A4172+1</f>
        <v>45</v>
      </c>
      <c r="B4171" s="21" t="str">
        <f>VLOOKUP(A4171,[1]FloodArchive!$A$2:$N$6000,3,FALSE)</f>
        <v>China</v>
      </c>
      <c r="C4171" s="22" t="s">
        <v>7643</v>
      </c>
      <c r="D4171" s="24">
        <f>VLOOKUP(A4171,[1]FloodArchive!$A$2:$P$6000,8,FALSE)</f>
        <v>31289</v>
      </c>
      <c r="E4171" s="24">
        <f>VLOOKUP(A4171,[1]FloodArchive!$A$2:$P$6000,9,FALSE)</f>
        <v>31298</v>
      </c>
      <c r="F4171" s="25">
        <f t="shared" si="202"/>
        <v>10</v>
      </c>
      <c r="G4171" s="23">
        <f>VLOOKUP(A4171,[1]FloodArchive!$A$2:$P$6000,11,FALSE)</f>
        <v>0</v>
      </c>
      <c r="H4171" s="23">
        <f>VLOOKUP(A4171,[1]FloodArchive!$A$2:$P$6000,12,FALSE)</f>
        <v>200000</v>
      </c>
      <c r="I4171" s="36"/>
      <c r="J4171" s="23" t="str">
        <f>VLOOKUP(A4171,[1]FloodArchive!$A$2:$P$6000,13,FALSE)</f>
        <v>Heavy rain</v>
      </c>
      <c r="K4171" s="26">
        <f>VLOOKUP(A4171,[1]FloodArchive!$A$2:$P$6003,14,FALSE)</f>
        <v>1</v>
      </c>
      <c r="L4171" s="23">
        <f>VLOOKUP(A4171,[1]FloodArchive!$A$2:$P$6000,7,FALSE)</f>
        <v>49643.62</v>
      </c>
      <c r="M4171" s="27">
        <f t="shared" si="201"/>
        <v>5.6958634426232848</v>
      </c>
      <c r="N4171" s="23">
        <f>VLOOKUP(A4171,[1]FloodArchive!$A$2:$P$6000,5,FALSE)</f>
        <v>109.825</v>
      </c>
      <c r="O4171" s="23">
        <f>VLOOKUP(A4171,[1]FloodArchive!$A$2:$P$6000,6,FALSE)</f>
        <v>21.6782</v>
      </c>
      <c r="P4171" s="33" t="s">
        <v>7644</v>
      </c>
    </row>
    <row r="4172" spans="1:16" ht="39.950000000000003" customHeight="1" x14ac:dyDescent="0.2">
      <c r="A4172" s="138">
        <f t="shared" si="203"/>
        <v>44</v>
      </c>
      <c r="B4172" s="21" t="str">
        <f>VLOOKUP(A4172,[1]FloodArchive!$A$2:$N$6000,3,FALSE)</f>
        <v>China</v>
      </c>
      <c r="C4172" s="22" t="s">
        <v>7645</v>
      </c>
      <c r="D4172" s="24">
        <f>VLOOKUP(A4172,[1]FloodArchive!$A$2:$P$6000,8,FALSE)</f>
        <v>31289</v>
      </c>
      <c r="E4172" s="24">
        <f>VLOOKUP(A4172,[1]FloodArchive!$A$2:$P$6000,9,FALSE)</f>
        <v>31293</v>
      </c>
      <c r="F4172" s="25">
        <f t="shared" si="202"/>
        <v>5</v>
      </c>
      <c r="G4172" s="23">
        <f>VLOOKUP(A4172,[1]FloodArchive!$A$2:$P$6000,11,FALSE)</f>
        <v>147</v>
      </c>
      <c r="H4172" s="23">
        <f>VLOOKUP(A4172,[1]FloodArchive!$A$2:$P$6000,12,FALSE)</f>
        <v>0</v>
      </c>
      <c r="I4172" s="36"/>
      <c r="J4172" s="23" t="str">
        <f>VLOOKUP(A4172,[1]FloodArchive!$A$2:$P$6000,13,FALSE)</f>
        <v>Tropical cyclone</v>
      </c>
      <c r="K4172" s="26">
        <f>VLOOKUP(A4172,[1]FloodArchive!$A$2:$P$6003,14,FALSE)</f>
        <v>1</v>
      </c>
      <c r="L4172" s="23">
        <f>VLOOKUP(A4172,[1]FloodArchive!$A$2:$P$6000,7,FALSE)</f>
        <v>38002.65</v>
      </c>
      <c r="M4172" s="27">
        <f t="shared" si="201"/>
        <v>5.2787838862225538</v>
      </c>
      <c r="N4172" s="23">
        <f>VLOOKUP(A4172,[1]FloodArchive!$A$2:$P$6000,5,FALSE)</f>
        <v>111.342</v>
      </c>
      <c r="O4172" s="23">
        <f>VLOOKUP(A4172,[1]FloodArchive!$A$2:$P$6000,6,FALSE)</f>
        <v>25.372800000000002</v>
      </c>
      <c r="P4172" s="33" t="s">
        <v>7646</v>
      </c>
    </row>
    <row r="4173" spans="1:16" ht="39.950000000000003" customHeight="1" x14ac:dyDescent="0.2">
      <c r="A4173" s="138">
        <f t="shared" si="203"/>
        <v>43</v>
      </c>
      <c r="B4173" s="21" t="str">
        <f>VLOOKUP(A4173,[1]FloodArchive!$A$2:$N$6000,3,FALSE)</f>
        <v>Ethiopia</v>
      </c>
      <c r="C4173" s="22" t="s">
        <v>7647</v>
      </c>
      <c r="D4173" s="24">
        <f>VLOOKUP(A4173,[1]FloodArchive!$A$2:$P$6000,8,FALSE)</f>
        <v>31276</v>
      </c>
      <c r="E4173" s="24">
        <f>VLOOKUP(A4173,[1]FloodArchive!$A$2:$P$6000,9,FALSE)</f>
        <v>31278</v>
      </c>
      <c r="F4173" s="25">
        <f t="shared" si="202"/>
        <v>3</v>
      </c>
      <c r="G4173" s="23">
        <f>VLOOKUP(A4173,[1]FloodArchive!$A$2:$P$6000,11,FALSE)</f>
        <v>0</v>
      </c>
      <c r="H4173" s="23">
        <f>VLOOKUP(A4173,[1]FloodArchive!$A$2:$P$6000,12,FALSE)</f>
        <v>8000</v>
      </c>
      <c r="I4173" s="36"/>
      <c r="J4173" s="23" t="str">
        <f>VLOOKUP(A4173,[1]FloodArchive!$A$2:$P$6000,13,FALSE)</f>
        <v>Heavy rain</v>
      </c>
      <c r="K4173" s="26">
        <f>VLOOKUP(A4173,[1]FloodArchive!$A$2:$P$6003,14,FALSE)</f>
        <v>1</v>
      </c>
      <c r="L4173" s="23">
        <f>VLOOKUP(A4173,[1]FloodArchive!$A$2:$P$6000,7,FALSE)</f>
        <v>92580.07</v>
      </c>
      <c r="M4173" s="27">
        <f t="shared" si="201"/>
        <v>5.4436387595376168</v>
      </c>
      <c r="N4173" s="23">
        <f>VLOOKUP(A4173,[1]FloodArchive!$A$2:$P$6000,5,FALSE)</f>
        <v>39.7851</v>
      </c>
      <c r="O4173" s="23">
        <f>VLOOKUP(A4173,[1]FloodArchive!$A$2:$P$6000,6,FALSE)</f>
        <v>11.051399999999999</v>
      </c>
      <c r="P4173" s="33"/>
    </row>
    <row r="4174" spans="1:16" ht="39.950000000000003" customHeight="1" x14ac:dyDescent="0.2">
      <c r="A4174" s="138">
        <f t="shared" si="203"/>
        <v>42</v>
      </c>
      <c r="B4174" s="21" t="str">
        <f>VLOOKUP(A4174,[1]FloodArchive!$A$2:$N$6000,3,FALSE)</f>
        <v>Austria</v>
      </c>
      <c r="C4174" s="22" t="s">
        <v>7648</v>
      </c>
      <c r="D4174" s="24">
        <f>VLOOKUP(A4174,[1]FloodArchive!$A$2:$P$6000,8,FALSE)</f>
        <v>31266</v>
      </c>
      <c r="E4174" s="24">
        <f>VLOOKUP(A4174,[1]FloodArchive!$A$2:$P$6000,9,FALSE)</f>
        <v>31267</v>
      </c>
      <c r="F4174" s="25">
        <f t="shared" si="202"/>
        <v>2</v>
      </c>
      <c r="G4174" s="23">
        <f>VLOOKUP(A4174,[1]FloodArchive!$A$2:$P$6000,11,FALSE)</f>
        <v>12</v>
      </c>
      <c r="H4174" s="23">
        <f>VLOOKUP(A4174,[1]FloodArchive!$A$2:$P$6000,12,FALSE)</f>
        <v>0</v>
      </c>
      <c r="I4174" s="36"/>
      <c r="J4174" s="23" t="str">
        <f>VLOOKUP(A4174,[1]FloodArchive!$A$2:$P$6000,13,FALSE)</f>
        <v>Heavy rain</v>
      </c>
      <c r="K4174" s="26">
        <f>VLOOKUP(A4174,[1]FloodArchive!$A$2:$P$6003,14,FALSE)</f>
        <v>2</v>
      </c>
      <c r="L4174" s="23">
        <f>VLOOKUP(A4174,[1]FloodArchive!$A$2:$P$6000,7,FALSE)</f>
        <v>15151.05</v>
      </c>
      <c r="M4174" s="27">
        <f t="shared" si="201"/>
        <v>4.7825027227408361</v>
      </c>
      <c r="N4174" s="23">
        <f>VLOOKUP(A4174,[1]FloodArchive!$A$2:$P$6000,5,FALSE)</f>
        <v>12.2066</v>
      </c>
      <c r="O4174" s="23">
        <f>VLOOKUP(A4174,[1]FloodArchive!$A$2:$P$6000,6,FALSE)</f>
        <v>47.3155</v>
      </c>
      <c r="P4174" s="33" t="s">
        <v>7649</v>
      </c>
    </row>
    <row r="4175" spans="1:16" ht="39.950000000000003" customHeight="1" x14ac:dyDescent="0.2">
      <c r="A4175" s="138">
        <f t="shared" si="203"/>
        <v>41</v>
      </c>
      <c r="B4175" s="21" t="str">
        <f>VLOOKUP(A4175,[1]FloodArchive!$A$2:$N$6000,3,FALSE)</f>
        <v>China</v>
      </c>
      <c r="C4175" s="22" t="s">
        <v>7010</v>
      </c>
      <c r="D4175" s="24">
        <f>VLOOKUP(A4175,[1]FloodArchive!$A$2:$P$6000,8,FALSE)</f>
        <v>31265</v>
      </c>
      <c r="E4175" s="24">
        <f>VLOOKUP(A4175,[1]FloodArchive!$A$2:$P$6000,9,FALSE)</f>
        <v>31268</v>
      </c>
      <c r="F4175" s="25">
        <f t="shared" si="202"/>
        <v>4</v>
      </c>
      <c r="G4175" s="23">
        <f>VLOOKUP(A4175,[1]FloodArchive!$A$2:$P$6000,11,FALSE)</f>
        <v>283</v>
      </c>
      <c r="H4175" s="23">
        <f>VLOOKUP(A4175,[1]FloodArchive!$A$2:$P$6000,12,FALSE)</f>
        <v>14000</v>
      </c>
      <c r="I4175" s="36"/>
      <c r="J4175" s="23" t="str">
        <f>VLOOKUP(A4175,[1]FloodArchive!$A$2:$P$6000,13,FALSE)</f>
        <v>Heavy rain</v>
      </c>
      <c r="K4175" s="26">
        <f>VLOOKUP(A4175,[1]FloodArchive!$A$2:$P$6003,14,FALSE)</f>
        <v>1</v>
      </c>
      <c r="L4175" s="23">
        <f>VLOOKUP(A4175,[1]FloodArchive!$A$2:$P$6000,7,FALSE)</f>
        <v>146691.46</v>
      </c>
      <c r="M4175" s="27">
        <f t="shared" si="201"/>
        <v>5.7684648223980073</v>
      </c>
      <c r="N4175" s="23">
        <f>VLOOKUP(A4175,[1]FloodArchive!$A$2:$P$6000,5,FALSE)</f>
        <v>100.797</v>
      </c>
      <c r="O4175" s="23">
        <f>VLOOKUP(A4175,[1]FloodArchive!$A$2:$P$6000,6,FALSE)</f>
        <v>23.525500000000001</v>
      </c>
      <c r="P4175" s="33" t="s">
        <v>7650</v>
      </c>
    </row>
    <row r="4176" spans="1:16" ht="39.950000000000003" customHeight="1" x14ac:dyDescent="0.2">
      <c r="A4176" s="138">
        <f t="shared" si="203"/>
        <v>40</v>
      </c>
      <c r="B4176" s="21" t="str">
        <f>VLOOKUP(A4176,[1]FloodArchive!$A$2:$N$6000,3,FALSE)</f>
        <v>Nepal</v>
      </c>
      <c r="C4176" s="22" t="s">
        <v>7651</v>
      </c>
      <c r="D4176" s="24">
        <f>VLOOKUP(A4176,[1]FloodArchive!$A$2:$P$6000,8,FALSE)</f>
        <v>31263</v>
      </c>
      <c r="E4176" s="24">
        <f>VLOOKUP(A4176,[1]FloodArchive!$A$2:$P$6000,9,FALSE)</f>
        <v>31264</v>
      </c>
      <c r="F4176" s="25">
        <f t="shared" si="202"/>
        <v>2</v>
      </c>
      <c r="G4176" s="23">
        <f>VLOOKUP(A4176,[1]FloodArchive!$A$2:$P$6000,11,FALSE)</f>
        <v>3</v>
      </c>
      <c r="H4176" s="23">
        <f>VLOOKUP(A4176,[1]FloodArchive!$A$2:$P$6000,12,FALSE)</f>
        <v>160</v>
      </c>
      <c r="I4176" s="36"/>
      <c r="J4176" s="23" t="str">
        <f>VLOOKUP(A4176,[1]FloodArchive!$A$2:$P$6000,13,FALSE)</f>
        <v>Heavy Rain</v>
      </c>
      <c r="K4176" s="26">
        <f>VLOOKUP(A4176,[1]FloodArchive!$A$2:$P$6003,14,FALSE)</f>
        <v>2</v>
      </c>
      <c r="L4176" s="23">
        <f>VLOOKUP(A4176,[1]FloodArchive!$A$2:$P$6000,7,FALSE)</f>
        <v>12487.89</v>
      </c>
      <c r="M4176" s="27">
        <f t="shared" si="201"/>
        <v>4.698549055901589</v>
      </c>
      <c r="N4176" s="23">
        <f>VLOOKUP(A4176,[1]FloodArchive!$A$2:$P$6000,5,FALSE)</f>
        <v>87.125799999999998</v>
      </c>
      <c r="O4176" s="23">
        <f>VLOOKUP(A4176,[1]FloodArchive!$A$2:$P$6000,6,FALSE)</f>
        <v>27.504899999999999</v>
      </c>
      <c r="P4176" s="33" t="s">
        <v>7652</v>
      </c>
    </row>
    <row r="4177" spans="1:16" ht="39.950000000000003" customHeight="1" x14ac:dyDescent="0.2">
      <c r="A4177" s="138">
        <f t="shared" si="203"/>
        <v>39</v>
      </c>
      <c r="B4177" s="21" t="str">
        <f>VLOOKUP(A4177,[1]FloodArchive!$A$2:$N$6000,3,FALSE)</f>
        <v>USA</v>
      </c>
      <c r="C4177" s="22" t="s">
        <v>7653</v>
      </c>
      <c r="D4177" s="24">
        <f>VLOOKUP(A4177,[1]FloodArchive!$A$2:$P$6000,8,FALSE)</f>
        <v>31261</v>
      </c>
      <c r="E4177" s="24">
        <f>VLOOKUP(A4177,[1]FloodArchive!$A$2:$P$6000,9,FALSE)</f>
        <v>31262</v>
      </c>
      <c r="F4177" s="25">
        <f t="shared" si="202"/>
        <v>2</v>
      </c>
      <c r="G4177" s="23">
        <f>VLOOKUP(A4177,[1]FloodArchive!$A$2:$P$6000,11,FALSE)</f>
        <v>12</v>
      </c>
      <c r="H4177" s="23">
        <f>VLOOKUP(A4177,[1]FloodArchive!$A$2:$P$6000,12,FALSE)</f>
        <v>0</v>
      </c>
      <c r="I4177" s="36">
        <v>40000000</v>
      </c>
      <c r="J4177" s="23" t="str">
        <f>VLOOKUP(A4177,[1]FloodArchive!$A$2:$P$6000,13,FALSE)</f>
        <v>Torrential rain</v>
      </c>
      <c r="K4177" s="26">
        <f>VLOOKUP(A4177,[1]FloodArchive!$A$2:$P$6003,14,FALSE)</f>
        <v>2</v>
      </c>
      <c r="L4177" s="23">
        <f>VLOOKUP(A4177,[1]FloodArchive!$A$2:$P$6000,7,FALSE)</f>
        <v>17922.86</v>
      </c>
      <c r="M4177" s="27">
        <f t="shared" si="201"/>
        <v>4.8554673037473579</v>
      </c>
      <c r="N4177" s="23">
        <f>VLOOKUP(A4177,[1]FloodArchive!$A$2:$P$6000,5,FALSE)</f>
        <v>-105.09099999999999</v>
      </c>
      <c r="O4177" s="23">
        <f>VLOOKUP(A4177,[1]FloodArchive!$A$2:$P$6000,6,FALSE)</f>
        <v>41.685299999999998</v>
      </c>
      <c r="P4177" s="33" t="s">
        <v>7654</v>
      </c>
    </row>
    <row r="4178" spans="1:16" ht="39.950000000000003" customHeight="1" x14ac:dyDescent="0.2">
      <c r="A4178" s="138">
        <f t="shared" si="203"/>
        <v>38</v>
      </c>
      <c r="B4178" s="21" t="str">
        <f>VLOOKUP(A4178,[1]FloodArchive!$A$2:$N$6000,3,FALSE)</f>
        <v>China</v>
      </c>
      <c r="C4178" s="22" t="s">
        <v>7655</v>
      </c>
      <c r="D4178" s="24">
        <f>VLOOKUP(A4178,[1]FloodArchive!$A$2:$P$6000,8,FALSE)</f>
        <v>31260</v>
      </c>
      <c r="E4178" s="24">
        <f>VLOOKUP(A4178,[1]FloodArchive!$A$2:$P$6000,9,FALSE)</f>
        <v>31261</v>
      </c>
      <c r="F4178" s="25">
        <f t="shared" si="202"/>
        <v>2</v>
      </c>
      <c r="G4178" s="23">
        <f>VLOOKUP(A4178,[1]FloodArchive!$A$2:$P$6000,11,FALSE)</f>
        <v>3</v>
      </c>
      <c r="H4178" s="23">
        <f>VLOOKUP(A4178,[1]FloodArchive!$A$2:$P$6000,12,FALSE)</f>
        <v>200000</v>
      </c>
      <c r="I4178" s="36"/>
      <c r="J4178" s="23" t="str">
        <f>VLOOKUP(A4178,[1]FloodArchive!$A$2:$P$6000,13,FALSE)</f>
        <v>Heavy rain</v>
      </c>
      <c r="K4178" s="26">
        <f>VLOOKUP(A4178,[1]FloodArchive!$A$2:$P$6003,14,FALSE)</f>
        <v>1</v>
      </c>
      <c r="L4178" s="23">
        <f>VLOOKUP(A4178,[1]FloodArchive!$A$2:$P$6000,7,FALSE)</f>
        <v>58279.12</v>
      </c>
      <c r="M4178" s="27">
        <f t="shared" si="201"/>
        <v>5.0665429810743996</v>
      </c>
      <c r="N4178" s="23">
        <f>VLOOKUP(A4178,[1]FloodArchive!$A$2:$P$6000,5,FALSE)</f>
        <v>120.376</v>
      </c>
      <c r="O4178" s="23">
        <f>VLOOKUP(A4178,[1]FloodArchive!$A$2:$P$6000,6,FALSE)</f>
        <v>31.511199999999999</v>
      </c>
      <c r="P4178" s="33" t="s">
        <v>7656</v>
      </c>
    </row>
    <row r="4179" spans="1:16" ht="39.950000000000003" customHeight="1" x14ac:dyDescent="0.2">
      <c r="A4179" s="138">
        <f t="shared" si="203"/>
        <v>37</v>
      </c>
      <c r="B4179" s="21" t="str">
        <f>VLOOKUP(A4179,[1]FloodArchive!$A$2:$N$6000,3,FALSE)</f>
        <v>USA</v>
      </c>
      <c r="C4179" s="22" t="s">
        <v>7657</v>
      </c>
      <c r="D4179" s="24">
        <f>VLOOKUP(A4179,[1]FloodArchive!$A$2:$P$6000,8,FALSE)</f>
        <v>31252</v>
      </c>
      <c r="E4179" s="24">
        <f>VLOOKUP(A4179,[1]FloodArchive!$A$2:$P$6000,9,FALSE)</f>
        <v>31253</v>
      </c>
      <c r="F4179" s="25">
        <f t="shared" si="202"/>
        <v>2</v>
      </c>
      <c r="G4179" s="23">
        <f>VLOOKUP(A4179,[1]FloodArchive!$A$2:$P$6000,11,FALSE)</f>
        <v>0</v>
      </c>
      <c r="H4179" s="23">
        <f>VLOOKUP(A4179,[1]FloodArchive!$A$2:$P$6000,12,FALSE)</f>
        <v>100</v>
      </c>
      <c r="I4179" s="36">
        <v>100000</v>
      </c>
      <c r="J4179" s="23" t="str">
        <f>VLOOKUP(A4179,[1]FloodArchive!$A$2:$P$6000,13,FALSE)</f>
        <v>Heavy rain</v>
      </c>
      <c r="K4179" s="26">
        <f>VLOOKUP(A4179,[1]FloodArchive!$A$2:$P$6003,14,FALSE)</f>
        <v>1</v>
      </c>
      <c r="L4179" s="23">
        <f>VLOOKUP(A4179,[1]FloodArchive!$A$2:$P$6000,7,FALSE)</f>
        <v>2440.1</v>
      </c>
      <c r="M4179" s="27">
        <f t="shared" si="201"/>
        <v>3.6884376205921643</v>
      </c>
      <c r="N4179" s="23">
        <f>VLOOKUP(A4179,[1]FloodArchive!$A$2:$P$6000,5,FALSE)</f>
        <v>-85.779799999999994</v>
      </c>
      <c r="O4179" s="23">
        <f>VLOOKUP(A4179,[1]FloodArchive!$A$2:$P$6000,6,FALSE)</f>
        <v>34.487200000000001</v>
      </c>
      <c r="P4179" s="33" t="s">
        <v>7658</v>
      </c>
    </row>
    <row r="4180" spans="1:16" ht="39.950000000000003" customHeight="1" x14ac:dyDescent="0.2">
      <c r="A4180" s="138">
        <f t="shared" si="203"/>
        <v>36</v>
      </c>
      <c r="B4180" s="21" t="str">
        <f>VLOOKUP(A4180,[1]FloodArchive!$A$2:$N$6000,3,FALSE)</f>
        <v>Bangladesh</v>
      </c>
      <c r="C4180" s="22" t="s">
        <v>7659</v>
      </c>
      <c r="D4180" s="24">
        <f>VLOOKUP(A4180,[1]FloodArchive!$A$2:$P$6000,8,FALSE)</f>
        <v>31249</v>
      </c>
      <c r="E4180" s="24">
        <f>VLOOKUP(A4180,[1]FloodArchive!$A$2:$P$6000,9,FALSE)</f>
        <v>31276</v>
      </c>
      <c r="F4180" s="25">
        <f t="shared" si="202"/>
        <v>28</v>
      </c>
      <c r="G4180" s="23">
        <f>VLOOKUP(A4180,[1]FloodArchive!$A$2:$P$6000,11,FALSE)</f>
        <v>15</v>
      </c>
      <c r="H4180" s="23">
        <f>VLOOKUP(A4180,[1]FloodArchive!$A$2:$P$6000,12,FALSE)</f>
        <v>175000</v>
      </c>
      <c r="I4180" s="36"/>
      <c r="J4180" s="23" t="str">
        <f>VLOOKUP(A4180,[1]FloodArchive!$A$2:$P$6000,13,FALSE)</f>
        <v>Heavy rain</v>
      </c>
      <c r="K4180" s="26">
        <f>VLOOKUP(A4180,[1]FloodArchive!$A$2:$P$6003,14,FALSE)</f>
        <v>1</v>
      </c>
      <c r="L4180" s="23">
        <f>VLOOKUP(A4180,[1]FloodArchive!$A$2:$P$6000,7,FALSE)</f>
        <v>5663.46</v>
      </c>
      <c r="M4180" s="27">
        <f t="shared" si="201"/>
        <v>5.2002398688557925</v>
      </c>
      <c r="N4180" s="23">
        <f>VLOOKUP(A4180,[1]FloodArchive!$A$2:$P$6000,5,FALSE)</f>
        <v>90.1999</v>
      </c>
      <c r="O4180" s="23">
        <f>VLOOKUP(A4180,[1]FloodArchive!$A$2:$P$6000,6,FALSE)</f>
        <v>23.102799999999998</v>
      </c>
      <c r="P4180" s="33"/>
    </row>
    <row r="4181" spans="1:16" ht="39.950000000000003" customHeight="1" x14ac:dyDescent="0.2">
      <c r="A4181" s="138">
        <f t="shared" si="203"/>
        <v>35</v>
      </c>
      <c r="B4181" s="21" t="str">
        <f>VLOOKUP(A4181,[1]FloodArchive!$A$2:$N$6000,3,FALSE)</f>
        <v>China</v>
      </c>
      <c r="C4181" s="22" t="s">
        <v>7660</v>
      </c>
      <c r="D4181" s="24">
        <f>VLOOKUP(A4181,[1]FloodArchive!$A$2:$P$6000,8,FALSE)</f>
        <v>31248</v>
      </c>
      <c r="E4181" s="24">
        <f>VLOOKUP(A4181,[1]FloodArchive!$A$2:$P$6000,9,FALSE)</f>
        <v>31292</v>
      </c>
      <c r="F4181" s="25">
        <f t="shared" si="202"/>
        <v>45</v>
      </c>
      <c r="G4181" s="23">
        <f>VLOOKUP(A4181,[1]FloodArchive!$A$2:$P$6000,11,FALSE)</f>
        <v>200</v>
      </c>
      <c r="H4181" s="23">
        <f>VLOOKUP(A4181,[1]FloodArchive!$A$2:$P$6000,12,FALSE)</f>
        <v>2000000</v>
      </c>
      <c r="I4181" s="36">
        <v>350000000</v>
      </c>
      <c r="J4181" s="23" t="str">
        <f>VLOOKUP(A4181,[1]FloodArchive!$A$2:$P$6000,13,FALSE)</f>
        <v>Tropical cyclone</v>
      </c>
      <c r="K4181" s="26">
        <f>VLOOKUP(A4181,[1]FloodArchive!$A$2:$P$6003,14,FALSE)</f>
        <v>2</v>
      </c>
      <c r="L4181" s="23">
        <f>VLOOKUP(A4181,[1]FloodArchive!$A$2:$P$6000,7,FALSE)</f>
        <v>994498.21</v>
      </c>
      <c r="M4181" s="27">
        <f t="shared" si="201"/>
        <v>7.9518465152126776</v>
      </c>
      <c r="N4181" s="23">
        <f>VLOOKUP(A4181,[1]FloodArchive!$A$2:$P$6000,5,FALSE)</f>
        <v>125.15600000000001</v>
      </c>
      <c r="O4181" s="23">
        <f>VLOOKUP(A4181,[1]FloodArchive!$A$2:$P$6000,6,FALSE)</f>
        <v>42.695300000000003</v>
      </c>
      <c r="P4181" s="33" t="s">
        <v>7661</v>
      </c>
    </row>
    <row r="4182" spans="1:16" ht="39.950000000000003" customHeight="1" x14ac:dyDescent="0.2">
      <c r="A4182" s="138">
        <f t="shared" si="203"/>
        <v>34</v>
      </c>
      <c r="B4182" s="21" t="str">
        <f>VLOOKUP(A4182,[1]FloodArchive!$A$2:$N$6000,3,FALSE)</f>
        <v>Sudan</v>
      </c>
      <c r="C4182" s="22" t="s">
        <v>7662</v>
      </c>
      <c r="D4182" s="24">
        <f>VLOOKUP(A4182,[1]FloodArchive!$A$2:$P$6000,8,FALSE)</f>
        <v>31247</v>
      </c>
      <c r="E4182" s="24">
        <f>VLOOKUP(A4182,[1]FloodArchive!$A$2:$P$6000,9,FALSE)</f>
        <v>31250</v>
      </c>
      <c r="F4182" s="25">
        <f t="shared" si="202"/>
        <v>4</v>
      </c>
      <c r="G4182" s="23">
        <f>VLOOKUP(A4182,[1]FloodArchive!$A$2:$P$6000,11,FALSE)</f>
        <v>0</v>
      </c>
      <c r="H4182" s="23">
        <f>VLOOKUP(A4182,[1]FloodArchive!$A$2:$P$6000,12,FALSE)</f>
        <v>0</v>
      </c>
      <c r="I4182" s="36"/>
      <c r="J4182" s="23" t="str">
        <f>VLOOKUP(A4182,[1]FloodArchive!$A$2:$P$6000,13,FALSE)</f>
        <v>Heavy rain</v>
      </c>
      <c r="K4182" s="26">
        <f>VLOOKUP(A4182,[1]FloodArchive!$A$2:$P$6003,14,FALSE)</f>
        <v>1</v>
      </c>
      <c r="L4182" s="23">
        <f>VLOOKUP(A4182,[1]FloodArchive!$A$2:$P$6000,7,FALSE)</f>
        <v>63577.120000000003</v>
      </c>
      <c r="M4182" s="27">
        <f t="shared" si="201"/>
        <v>5.4053608421096593</v>
      </c>
      <c r="N4182" s="23">
        <f>VLOOKUP(A4182,[1]FloodArchive!$A$2:$P$6000,5,FALSE)</f>
        <v>24.913900000000002</v>
      </c>
      <c r="O4182" s="23">
        <f>VLOOKUP(A4182,[1]FloodArchive!$A$2:$P$6000,6,FALSE)</f>
        <v>13.489000000000001</v>
      </c>
      <c r="P4182" s="33" t="s">
        <v>7663</v>
      </c>
    </row>
    <row r="4183" spans="1:16" ht="39.950000000000003" customHeight="1" x14ac:dyDescent="0.2">
      <c r="A4183" s="138">
        <f t="shared" si="203"/>
        <v>33</v>
      </c>
      <c r="B4183" s="21" t="str">
        <f>VLOOKUP(A4183,[1]FloodArchive!$A$2:$N$6000,3,FALSE)</f>
        <v>India</v>
      </c>
      <c r="C4183" s="22" t="s">
        <v>7664</v>
      </c>
      <c r="D4183" s="24">
        <f>VLOOKUP(A4183,[1]FloodArchive!$A$2:$P$6000,8,FALSE)</f>
        <v>31246</v>
      </c>
      <c r="E4183" s="24">
        <f>VLOOKUP(A4183,[1]FloodArchive!$A$2:$P$6000,9,FALSE)</f>
        <v>31258</v>
      </c>
      <c r="F4183" s="25">
        <f t="shared" si="202"/>
        <v>13</v>
      </c>
      <c r="G4183" s="23">
        <f>VLOOKUP(A4183,[1]FloodArchive!$A$2:$P$6000,11,FALSE)</f>
        <v>340</v>
      </c>
      <c r="H4183" s="23">
        <f>VLOOKUP(A4183,[1]FloodArchive!$A$2:$P$6000,12,FALSE)</f>
        <v>20000</v>
      </c>
      <c r="I4183" s="36">
        <v>500000000</v>
      </c>
      <c r="J4183" s="23" t="str">
        <f>VLOOKUP(A4183,[1]FloodArchive!$A$2:$P$6000,13,FALSE)</f>
        <v>Heavy rain</v>
      </c>
      <c r="K4183" s="26">
        <f>VLOOKUP(A4183,[1]FloodArchive!$A$2:$P$6003,14,FALSE)</f>
        <v>1</v>
      </c>
      <c r="L4183" s="23">
        <f>VLOOKUP(A4183,[1]FloodArchive!$A$2:$P$6000,7,FALSE)</f>
        <v>117441.17</v>
      </c>
      <c r="M4183" s="27">
        <f t="shared" si="201"/>
        <v>6.1837637215308483</v>
      </c>
      <c r="N4183" s="23">
        <f>VLOOKUP(A4183,[1]FloodArchive!$A$2:$P$6000,5,FALSE)</f>
        <v>76.910300000000007</v>
      </c>
      <c r="O4183" s="23">
        <f>VLOOKUP(A4183,[1]FloodArchive!$A$2:$P$6000,6,FALSE)</f>
        <v>32.835299999999997</v>
      </c>
      <c r="P4183" s="33" t="s">
        <v>7665</v>
      </c>
    </row>
    <row r="4184" spans="1:16" ht="39.950000000000003" customHeight="1" x14ac:dyDescent="0.2">
      <c r="A4184" s="138">
        <f t="shared" si="203"/>
        <v>32</v>
      </c>
      <c r="B4184" s="21" t="str">
        <f>VLOOKUP(A4184,[1]FloodArchive!$A$2:$N$6000,3,FALSE)</f>
        <v>Chad</v>
      </c>
      <c r="C4184" s="22" t="s">
        <v>7666</v>
      </c>
      <c r="D4184" s="24">
        <f>VLOOKUP(A4184,[1]FloodArchive!$A$2:$P$6000,8,FALSE)</f>
        <v>31241</v>
      </c>
      <c r="E4184" s="24">
        <f>VLOOKUP(A4184,[1]FloodArchive!$A$2:$P$6000,9,FALSE)</f>
        <v>31244</v>
      </c>
      <c r="F4184" s="25">
        <f t="shared" si="202"/>
        <v>4</v>
      </c>
      <c r="G4184" s="23">
        <f>VLOOKUP(A4184,[1]FloodArchive!$A$2:$P$6000,11,FALSE)</f>
        <v>0</v>
      </c>
      <c r="H4184" s="23">
        <f>VLOOKUP(A4184,[1]FloodArchive!$A$2:$P$6000,12,FALSE)</f>
        <v>1600</v>
      </c>
      <c r="I4184" s="36"/>
      <c r="J4184" s="23" t="str">
        <f>VLOOKUP(A4184,[1]FloodArchive!$A$2:$P$6000,13,FALSE)</f>
        <v>Heavy rain</v>
      </c>
      <c r="K4184" s="26">
        <f>VLOOKUP(A4184,[1]FloodArchive!$A$2:$P$6003,14,FALSE)</f>
        <v>1</v>
      </c>
      <c r="L4184" s="23">
        <f>VLOOKUP(A4184,[1]FloodArchive!$A$2:$P$6000,7,FALSE)</f>
        <v>15243.93</v>
      </c>
      <c r="M4184" s="27">
        <f t="shared" si="201"/>
        <v>4.7851569371560156</v>
      </c>
      <c r="N4184" s="23">
        <f>VLOOKUP(A4184,[1]FloodArchive!$A$2:$P$6000,5,FALSE)</f>
        <v>21.550899999999999</v>
      </c>
      <c r="O4184" s="23">
        <f>VLOOKUP(A4184,[1]FloodArchive!$A$2:$P$6000,6,FALSE)</f>
        <v>11.672700000000001</v>
      </c>
      <c r="P4184" s="33" t="s">
        <v>7667</v>
      </c>
    </row>
    <row r="4185" spans="1:16" ht="39.950000000000003" customHeight="1" x14ac:dyDescent="0.2">
      <c r="A4185" s="138">
        <f t="shared" si="203"/>
        <v>31</v>
      </c>
      <c r="B4185" s="21" t="str">
        <f>VLOOKUP(A4185,[1]FloodArchive!$A$2:$N$6000,3,FALSE)</f>
        <v>USA</v>
      </c>
      <c r="C4185" s="22" t="s">
        <v>7668</v>
      </c>
      <c r="D4185" s="24">
        <f>VLOOKUP(A4185,[1]FloodArchive!$A$2:$P$6000,8,FALSE)</f>
        <v>31237</v>
      </c>
      <c r="E4185" s="24">
        <f>VLOOKUP(A4185,[1]FloodArchive!$A$2:$P$6000,9,FALSE)</f>
        <v>31238</v>
      </c>
      <c r="F4185" s="25">
        <f t="shared" si="202"/>
        <v>2</v>
      </c>
      <c r="G4185" s="23">
        <f>VLOOKUP(A4185,[1]FloodArchive!$A$2:$P$6000,11,FALSE)</f>
        <v>2</v>
      </c>
      <c r="H4185" s="23">
        <f>VLOOKUP(A4185,[1]FloodArchive!$A$2:$P$6000,12,FALSE)</f>
        <v>200</v>
      </c>
      <c r="I4185" s="36"/>
      <c r="J4185" s="23" t="str">
        <f>VLOOKUP(A4185,[1]FloodArchive!$A$2:$P$6000,13,FALSE)</f>
        <v>Torrential rain</v>
      </c>
      <c r="K4185" s="26">
        <f>VLOOKUP(A4185,[1]FloodArchive!$A$2:$P$6003,14,FALSE)</f>
        <v>1</v>
      </c>
      <c r="L4185" s="23">
        <f>VLOOKUP(A4185,[1]FloodArchive!$A$2:$P$6000,7,FALSE)</f>
        <v>24269.06</v>
      </c>
      <c r="M4185" s="27">
        <f t="shared" si="201"/>
        <v>4.6860829510351047</v>
      </c>
      <c r="N4185" s="23">
        <f>VLOOKUP(A4185,[1]FloodArchive!$A$2:$P$6000,5,FALSE)</f>
        <v>-80.592299999999994</v>
      </c>
      <c r="O4185" s="23">
        <f>VLOOKUP(A4185,[1]FloodArchive!$A$2:$P$6000,6,FALSE)</f>
        <v>38.938099999999999</v>
      </c>
      <c r="P4185" s="33" t="s">
        <v>7669</v>
      </c>
    </row>
    <row r="4186" spans="1:16" ht="39.950000000000003" customHeight="1" x14ac:dyDescent="0.2">
      <c r="A4186" s="138">
        <f t="shared" si="203"/>
        <v>30</v>
      </c>
      <c r="B4186" s="21" t="str">
        <f>VLOOKUP(A4186,[1]FloodArchive!$A$2:$N$6000,3,FALSE)</f>
        <v>West Germany</v>
      </c>
      <c r="C4186" s="22" t="s">
        <v>7670</v>
      </c>
      <c r="D4186" s="24">
        <f>VLOOKUP(A4186,[1]FloodArchive!$A$2:$P$6000,8,FALSE)</f>
        <v>31234</v>
      </c>
      <c r="E4186" s="24">
        <f>VLOOKUP(A4186,[1]FloodArchive!$A$2:$P$6000,9,FALSE)</f>
        <v>31235</v>
      </c>
      <c r="F4186" s="25">
        <f t="shared" si="202"/>
        <v>2</v>
      </c>
      <c r="G4186" s="23">
        <f>VLOOKUP(A4186,[1]FloodArchive!$A$2:$P$6000,11,FALSE)</f>
        <v>3</v>
      </c>
      <c r="H4186" s="23">
        <f>VLOOKUP(A4186,[1]FloodArchive!$A$2:$P$6000,12,FALSE)</f>
        <v>0</v>
      </c>
      <c r="I4186" s="36"/>
      <c r="J4186" s="23" t="str">
        <f>VLOOKUP(A4186,[1]FloodArchive!$A$2:$P$6000,13,FALSE)</f>
        <v>Heavy rain</v>
      </c>
      <c r="K4186" s="26">
        <f>VLOOKUP(A4186,[1]FloodArchive!$A$2:$P$6003,14,FALSE)</f>
        <v>1</v>
      </c>
      <c r="L4186" s="23">
        <f>VLOOKUP(A4186,[1]FloodArchive!$A$2:$P$6000,7,FALSE)</f>
        <v>1927.64</v>
      </c>
      <c r="M4186" s="27">
        <f t="shared" si="201"/>
        <v>3.5860559253283442</v>
      </c>
      <c r="N4186" s="23">
        <f>VLOOKUP(A4186,[1]FloodArchive!$A$2:$P$6000,5,FALSE)</f>
        <v>6.5095200000000002</v>
      </c>
      <c r="O4186" s="23">
        <f>VLOOKUP(A4186,[1]FloodArchive!$A$2:$P$6000,6,FALSE)</f>
        <v>50.7134</v>
      </c>
      <c r="P4186" s="33" t="s">
        <v>7671</v>
      </c>
    </row>
    <row r="4187" spans="1:16" ht="39.950000000000003" customHeight="1" x14ac:dyDescent="0.2">
      <c r="A4187" s="138">
        <f t="shared" si="203"/>
        <v>29</v>
      </c>
      <c r="B4187" s="21" t="str">
        <f>VLOOKUP(A4187,[1]FloodArchive!$A$2:$N$6000,3,FALSE)</f>
        <v>Bangladesh</v>
      </c>
      <c r="C4187" s="22" t="s">
        <v>7672</v>
      </c>
      <c r="D4187" s="24">
        <f>VLOOKUP(A4187,[1]FloodArchive!$A$2:$P$6000,8,FALSE)</f>
        <v>31231</v>
      </c>
      <c r="E4187" s="24">
        <f>VLOOKUP(A4187,[1]FloodArchive!$A$2:$P$6000,9,FALSE)</f>
        <v>31232</v>
      </c>
      <c r="F4187" s="25">
        <f t="shared" si="202"/>
        <v>2</v>
      </c>
      <c r="G4187" s="23">
        <f>VLOOKUP(A4187,[1]FloodArchive!$A$2:$P$6000,11,FALSE)</f>
        <v>2</v>
      </c>
      <c r="H4187" s="23">
        <f>VLOOKUP(A4187,[1]FloodArchive!$A$2:$P$6000,12,FALSE)</f>
        <v>77000</v>
      </c>
      <c r="I4187" s="36"/>
      <c r="J4187" s="23" t="str">
        <f>VLOOKUP(A4187,[1]FloodArchive!$A$2:$P$6000,13,FALSE)</f>
        <v>Heavy rain</v>
      </c>
      <c r="K4187" s="26">
        <f>VLOOKUP(A4187,[1]FloodArchive!$A$2:$P$6003,14,FALSE)</f>
        <v>1</v>
      </c>
      <c r="L4187" s="23">
        <f>VLOOKUP(A4187,[1]FloodArchive!$A$2:$P$6000,7,FALSE)</f>
        <v>6446.85</v>
      </c>
      <c r="M4187" s="27">
        <f t="shared" si="201"/>
        <v>4.1103775611860627</v>
      </c>
      <c r="N4187" s="23">
        <f>VLOOKUP(A4187,[1]FloodArchive!$A$2:$P$6000,5,FALSE)</f>
        <v>89.985299999999995</v>
      </c>
      <c r="O4187" s="23">
        <f>VLOOKUP(A4187,[1]FloodArchive!$A$2:$P$6000,6,FALSE)</f>
        <v>22.617599999999999</v>
      </c>
      <c r="P4187" s="33"/>
    </row>
    <row r="4188" spans="1:16" ht="39.950000000000003" customHeight="1" x14ac:dyDescent="0.2">
      <c r="A4188" s="138">
        <f t="shared" si="203"/>
        <v>28</v>
      </c>
      <c r="B4188" s="21" t="str">
        <f>VLOOKUP(A4188,[1]FloodArchive!$A$2:$N$6000,3,FALSE)</f>
        <v>China</v>
      </c>
      <c r="C4188" s="22" t="s">
        <v>7673</v>
      </c>
      <c r="D4188" s="24">
        <f>VLOOKUP(A4188,[1]FloodArchive!$A$2:$P$6000,8,FALSE)</f>
        <v>31226</v>
      </c>
      <c r="E4188" s="24">
        <f>VLOOKUP(A4188,[1]FloodArchive!$A$2:$P$6000,9,FALSE)</f>
        <v>31238</v>
      </c>
      <c r="F4188" s="25">
        <f t="shared" si="202"/>
        <v>13</v>
      </c>
      <c r="G4188" s="23">
        <f>VLOOKUP(A4188,[1]FloodArchive!$A$2:$P$6000,11,FALSE)</f>
        <v>275</v>
      </c>
      <c r="H4188" s="23">
        <f>VLOOKUP(A4188,[1]FloodArchive!$A$2:$P$6000,12,FALSE)</f>
        <v>60000</v>
      </c>
      <c r="I4188" s="36"/>
      <c r="J4188" s="23" t="str">
        <f>VLOOKUP(A4188,[1]FloodArchive!$A$2:$P$6000,13,FALSE)</f>
        <v>Heavy rain</v>
      </c>
      <c r="K4188" s="26">
        <f>VLOOKUP(A4188,[1]FloodArchive!$A$2:$P$6003,14,FALSE)</f>
        <v>2</v>
      </c>
      <c r="L4188" s="23">
        <f>VLOOKUP(A4188,[1]FloodArchive!$A$2:$P$6000,7,FALSE)</f>
        <v>290679.67999999999</v>
      </c>
      <c r="M4188" s="27">
        <f t="shared" si="201"/>
        <v>6.8783880213913431</v>
      </c>
      <c r="N4188" s="23">
        <f>VLOOKUP(A4188,[1]FloodArchive!$A$2:$P$6000,5,FALSE)</f>
        <v>109.974</v>
      </c>
      <c r="O4188" s="23">
        <f>VLOOKUP(A4188,[1]FloodArchive!$A$2:$P$6000,6,FALSE)</f>
        <v>27.7882</v>
      </c>
      <c r="P4188" s="33" t="s">
        <v>7674</v>
      </c>
    </row>
    <row r="4189" spans="1:16" ht="39.950000000000003" customHeight="1" x14ac:dyDescent="0.2">
      <c r="A4189" s="138">
        <f t="shared" si="203"/>
        <v>27</v>
      </c>
      <c r="B4189" s="21" t="str">
        <f>VLOOKUP(A4189,[1]FloodArchive!$A$2:$N$6000,3,FALSE)</f>
        <v>India</v>
      </c>
      <c r="C4189" s="22" t="s">
        <v>7675</v>
      </c>
      <c r="D4189" s="24">
        <f>VLOOKUP(A4189,[1]FloodArchive!$A$2:$P$6000,8,FALSE)</f>
        <v>31221</v>
      </c>
      <c r="E4189" s="24">
        <f>VLOOKUP(A4189,[1]FloodArchive!$A$2:$P$6000,9,FALSE)</f>
        <v>31225</v>
      </c>
      <c r="F4189" s="25">
        <f t="shared" si="202"/>
        <v>5</v>
      </c>
      <c r="G4189" s="23">
        <f>VLOOKUP(A4189,[1]FloodArchive!$A$2:$P$6000,11,FALSE)</f>
        <v>95</v>
      </c>
      <c r="H4189" s="23">
        <f>VLOOKUP(A4189,[1]FloodArchive!$A$2:$P$6000,12,FALSE)</f>
        <v>25000</v>
      </c>
      <c r="I4189" s="36"/>
      <c r="J4189" s="23" t="str">
        <f>VLOOKUP(A4189,[1]FloodArchive!$A$2:$P$6000,13,FALSE)</f>
        <v>Heavy rain</v>
      </c>
      <c r="K4189" s="26">
        <f>VLOOKUP(A4189,[1]FloodArchive!$A$2:$P$6003,14,FALSE)</f>
        <v>1</v>
      </c>
      <c r="L4189" s="23">
        <f>VLOOKUP(A4189,[1]FloodArchive!$A$2:$P$6000,7,FALSE)</f>
        <v>254234.6</v>
      </c>
      <c r="M4189" s="27">
        <f t="shared" si="201"/>
        <v>6.1042046597849575</v>
      </c>
      <c r="N4189" s="23">
        <f>VLOOKUP(A4189,[1]FloodArchive!$A$2:$P$6000,5,FALSE)</f>
        <v>75.093699999999998</v>
      </c>
      <c r="O4189" s="23">
        <f>VLOOKUP(A4189,[1]FloodArchive!$A$2:$P$6000,6,FALSE)</f>
        <v>14.5398</v>
      </c>
      <c r="P4189" s="33" t="s">
        <v>7676</v>
      </c>
    </row>
    <row r="4190" spans="1:16" ht="39.950000000000003" customHeight="1" x14ac:dyDescent="0.2">
      <c r="A4190" s="138">
        <f t="shared" si="203"/>
        <v>26</v>
      </c>
      <c r="B4190" s="21" t="str">
        <f>VLOOKUP(A4190,[1]FloodArchive!$A$2:$N$6000,3,FALSE)</f>
        <v>Philippines</v>
      </c>
      <c r="C4190" s="22" t="s">
        <v>7677</v>
      </c>
      <c r="D4190" s="24">
        <f>VLOOKUP(A4190,[1]FloodArchive!$A$2:$P$6000,8,FALSE)</f>
        <v>31220</v>
      </c>
      <c r="E4190" s="24">
        <f>VLOOKUP(A4190,[1]FloodArchive!$A$2:$P$6000,9,FALSE)</f>
        <v>31228</v>
      </c>
      <c r="F4190" s="25">
        <f t="shared" si="202"/>
        <v>9</v>
      </c>
      <c r="G4190" s="23">
        <f>VLOOKUP(A4190,[1]FloodArchive!$A$2:$P$6000,11,FALSE)</f>
        <v>98</v>
      </c>
      <c r="H4190" s="23">
        <f>VLOOKUP(A4190,[1]FloodArchive!$A$2:$P$6000,12,FALSE)</f>
        <v>130000</v>
      </c>
      <c r="I4190" s="36">
        <v>60000000</v>
      </c>
      <c r="J4190" s="23" t="str">
        <f>VLOOKUP(A4190,[1]FloodArchive!$A$2:$P$6000,13,FALSE)</f>
        <v>Tropical cyclone</v>
      </c>
      <c r="K4190" s="26">
        <f>VLOOKUP(A4190,[1]FloodArchive!$A$2:$P$6003,14,FALSE)</f>
        <v>1</v>
      </c>
      <c r="L4190" s="23">
        <f>VLOOKUP(A4190,[1]FloodArchive!$A$2:$P$6000,7,FALSE)</f>
        <v>7768.19</v>
      </c>
      <c r="M4190" s="27">
        <f t="shared" si="201"/>
        <v>4.8445623487571972</v>
      </c>
      <c r="N4190" s="23">
        <f>VLOOKUP(A4190,[1]FloodArchive!$A$2:$P$6000,5,FALSE)</f>
        <v>120.916</v>
      </c>
      <c r="O4190" s="23">
        <f>VLOOKUP(A4190,[1]FloodArchive!$A$2:$P$6000,6,FALSE)</f>
        <v>14.7417</v>
      </c>
      <c r="P4190" s="33" t="s">
        <v>7678</v>
      </c>
    </row>
    <row r="4191" spans="1:16" ht="39.950000000000003" customHeight="1" x14ac:dyDescent="0.2">
      <c r="A4191" s="138">
        <f t="shared" si="203"/>
        <v>25</v>
      </c>
      <c r="B4191" s="21" t="str">
        <f>VLOOKUP(A4191,[1]FloodArchive!$A$2:$N$6000,3,FALSE)</f>
        <v>USA</v>
      </c>
      <c r="C4191" s="22" t="s">
        <v>7679</v>
      </c>
      <c r="D4191" s="24">
        <f>VLOOKUP(A4191,[1]FloodArchive!$A$2:$P$6000,8,FALSE)</f>
        <v>31208</v>
      </c>
      <c r="E4191" s="24">
        <f>VLOOKUP(A4191,[1]FloodArchive!$A$2:$P$6000,9,FALSE)</f>
        <v>31209</v>
      </c>
      <c r="F4191" s="25">
        <f t="shared" si="202"/>
        <v>2</v>
      </c>
      <c r="G4191" s="23">
        <f>VLOOKUP(A4191,[1]FloodArchive!$A$2:$P$6000,11,FALSE)</f>
        <v>0</v>
      </c>
      <c r="H4191" s="23">
        <f>VLOOKUP(A4191,[1]FloodArchive!$A$2:$P$6000,12,FALSE)</f>
        <v>320</v>
      </c>
      <c r="I4191" s="36"/>
      <c r="J4191" s="23" t="str">
        <f>VLOOKUP(A4191,[1]FloodArchive!$A$2:$P$6000,13,FALSE)</f>
        <v>Heavy rain</v>
      </c>
      <c r="K4191" s="26">
        <f>VLOOKUP(A4191,[1]FloodArchive!$A$2:$P$6003,14,FALSE)</f>
        <v>2</v>
      </c>
      <c r="L4191" s="23">
        <f>VLOOKUP(A4191,[1]FloodArchive!$A$2:$P$6000,7,FALSE)</f>
        <v>9865.44</v>
      </c>
      <c r="M4191" s="27">
        <f t="shared" si="201"/>
        <v>4.5961764509425951</v>
      </c>
      <c r="N4191" s="23">
        <f>VLOOKUP(A4191,[1]FloodArchive!$A$2:$P$6000,5,FALSE)</f>
        <v>-96.101100000000002</v>
      </c>
      <c r="O4191" s="23">
        <f>VLOOKUP(A4191,[1]FloodArchive!$A$2:$P$6000,6,FALSE)</f>
        <v>36.3581</v>
      </c>
      <c r="P4191" s="33" t="s">
        <v>7680</v>
      </c>
    </row>
    <row r="4192" spans="1:16" ht="39.950000000000003" customHeight="1" x14ac:dyDescent="0.2">
      <c r="A4192" s="138">
        <f t="shared" si="203"/>
        <v>24</v>
      </c>
      <c r="B4192" s="21" t="str">
        <f>VLOOKUP(A4192,[1]FloodArchive!$A$2:$N$6000,3,FALSE)</f>
        <v>USA</v>
      </c>
      <c r="C4192" s="22" t="s">
        <v>7681</v>
      </c>
      <c r="D4192" s="24">
        <f>VLOOKUP(A4192,[1]FloodArchive!$A$2:$P$6000,8,FALSE)</f>
        <v>31203</v>
      </c>
      <c r="E4192" s="24">
        <f>VLOOKUP(A4192,[1]FloodArchive!$A$2:$P$6000,9,FALSE)</f>
        <v>31204</v>
      </c>
      <c r="F4192" s="25">
        <f t="shared" si="202"/>
        <v>2</v>
      </c>
      <c r="G4192" s="23">
        <f>VLOOKUP(A4192,[1]FloodArchive!$A$2:$P$6000,11,FALSE)</f>
        <v>6</v>
      </c>
      <c r="H4192" s="23">
        <f>VLOOKUP(A4192,[1]FloodArchive!$A$2:$P$6000,12,FALSE)</f>
        <v>100</v>
      </c>
      <c r="I4192" s="36"/>
      <c r="J4192" s="23" t="str">
        <f>VLOOKUP(A4192,[1]FloodArchive!$A$2:$P$6000,13,FALSE)</f>
        <v>Heavy rain</v>
      </c>
      <c r="K4192" s="26">
        <f>VLOOKUP(A4192,[1]FloodArchive!$A$2:$P$6003,14,FALSE)</f>
        <v>1</v>
      </c>
      <c r="L4192" s="23">
        <f>VLOOKUP(A4192,[1]FloodArchive!$A$2:$P$6000,7,FALSE)</f>
        <v>83470.44</v>
      </c>
      <c r="M4192" s="27">
        <f t="shared" si="201"/>
        <v>5.2225626984795683</v>
      </c>
      <c r="N4192" s="23">
        <f>VLOOKUP(A4192,[1]FloodArchive!$A$2:$P$6000,5,FALSE)</f>
        <v>-99.449399999999997</v>
      </c>
      <c r="O4192" s="23">
        <f>VLOOKUP(A4192,[1]FloodArchive!$A$2:$P$6000,6,FALSE)</f>
        <v>33.697699999999998</v>
      </c>
      <c r="P4192" s="33" t="s">
        <v>7682</v>
      </c>
    </row>
    <row r="4193" spans="1:22" ht="39.950000000000003" customHeight="1" x14ac:dyDescent="0.2">
      <c r="A4193" s="138">
        <f t="shared" si="203"/>
        <v>23</v>
      </c>
      <c r="B4193" s="21" t="str">
        <f>VLOOKUP(A4193,[1]FloodArchive!$A$2:$N$6000,3,FALSE)</f>
        <v>Bangladesh</v>
      </c>
      <c r="C4193" s="22" t="s">
        <v>7683</v>
      </c>
      <c r="D4193" s="24">
        <f>VLOOKUP(A4193,[1]FloodArchive!$A$2:$P$6000,8,FALSE)</f>
        <v>31201</v>
      </c>
      <c r="E4193" s="24">
        <f>VLOOKUP(A4193,[1]FloodArchive!$A$2:$P$6000,9,FALSE)</f>
        <v>31220</v>
      </c>
      <c r="F4193" s="25">
        <f t="shared" si="202"/>
        <v>20</v>
      </c>
      <c r="G4193" s="23">
        <f>VLOOKUP(A4193,[1]FloodArchive!$A$2:$P$6000,11,FALSE)</f>
        <v>7</v>
      </c>
      <c r="H4193" s="23">
        <f>VLOOKUP(A4193,[1]FloodArchive!$A$2:$P$6000,12,FALSE)</f>
        <v>100000</v>
      </c>
      <c r="I4193" s="36"/>
      <c r="J4193" s="23" t="str">
        <f>VLOOKUP(A4193,[1]FloodArchive!$A$2:$P$6000,13,FALSE)</f>
        <v>Heavy rain</v>
      </c>
      <c r="K4193" s="26">
        <f>VLOOKUP(A4193,[1]FloodArchive!$A$2:$P$6003,14,FALSE)</f>
        <v>2</v>
      </c>
      <c r="L4193" s="23">
        <f>VLOOKUP(A4193,[1]FloodArchive!$A$2:$P$6000,7,FALSE)</f>
        <v>8910.2999999999993</v>
      </c>
      <c r="M4193" s="27">
        <f t="shared" si="201"/>
        <v>5.5519523178284977</v>
      </c>
      <c r="N4193" s="23">
        <f>VLOOKUP(A4193,[1]FloodArchive!$A$2:$P$6000,5,FALSE)</f>
        <v>91.854200000000006</v>
      </c>
      <c r="O4193" s="23">
        <f>VLOOKUP(A4193,[1]FloodArchive!$A$2:$P$6000,6,FALSE)</f>
        <v>24.649699999999999</v>
      </c>
      <c r="P4193" s="33" t="s">
        <v>7684</v>
      </c>
    </row>
    <row r="4194" spans="1:22" ht="39.950000000000003" customHeight="1" x14ac:dyDescent="0.2">
      <c r="A4194" s="138">
        <f t="shared" si="203"/>
        <v>22</v>
      </c>
      <c r="B4194" s="21" t="str">
        <f>VLOOKUP(A4194,[1]FloodArchive!$A$2:$N$6000,3,FALSE)</f>
        <v>Argentina</v>
      </c>
      <c r="C4194" s="22" t="s">
        <v>7685</v>
      </c>
      <c r="D4194" s="24">
        <f>VLOOKUP(A4194,[1]FloodArchive!$A$2:$P$6000,8,FALSE)</f>
        <v>31197</v>
      </c>
      <c r="E4194" s="24">
        <f>VLOOKUP(A4194,[1]FloodArchive!$A$2:$P$6000,9,FALSE)</f>
        <v>31199</v>
      </c>
      <c r="F4194" s="25">
        <f t="shared" si="202"/>
        <v>3</v>
      </c>
      <c r="G4194" s="23">
        <f>VLOOKUP(A4194,[1]FloodArchive!$A$2:$P$6000,11,FALSE)</f>
        <v>25</v>
      </c>
      <c r="H4194" s="23">
        <f>VLOOKUP(A4194,[1]FloodArchive!$A$2:$P$6000,12,FALSE)</f>
        <v>100000</v>
      </c>
      <c r="I4194" s="36">
        <v>230000</v>
      </c>
      <c r="J4194" s="23" t="str">
        <f>VLOOKUP(A4194,[1]FloodArchive!$A$2:$P$6000,13,FALSE)</f>
        <v>Heavy rain</v>
      </c>
      <c r="K4194" s="26">
        <f>VLOOKUP(A4194,[1]FloodArchive!$A$2:$P$6003,14,FALSE)</f>
        <v>2</v>
      </c>
      <c r="L4194" s="23">
        <f>VLOOKUP(A4194,[1]FloodArchive!$A$2:$P$6000,7,FALSE)</f>
        <v>78653.41</v>
      </c>
      <c r="M4194" s="27">
        <f t="shared" si="201"/>
        <v>5.6738688064857321</v>
      </c>
      <c r="N4194" s="23">
        <f>VLOOKUP(A4194,[1]FloodArchive!$A$2:$P$6000,5,FALSE)</f>
        <v>-58.973500000000001</v>
      </c>
      <c r="O4194" s="23">
        <f>VLOOKUP(A4194,[1]FloodArchive!$A$2:$P$6000,6,FALSE)</f>
        <v>-35.4392</v>
      </c>
      <c r="P4194" s="33" t="s">
        <v>7686</v>
      </c>
    </row>
    <row r="4195" spans="1:22" ht="39.950000000000003" customHeight="1" x14ac:dyDescent="0.2">
      <c r="A4195" s="138">
        <f t="shared" si="203"/>
        <v>21</v>
      </c>
      <c r="B4195" s="21" t="str">
        <f>VLOOKUP(A4195,[1]FloodArchive!$A$2:$N$6000,3,FALSE)</f>
        <v>China</v>
      </c>
      <c r="C4195" s="22" t="s">
        <v>7687</v>
      </c>
      <c r="D4195" s="24">
        <f>VLOOKUP(A4195,[1]FloodArchive!$A$2:$P$6000,8,FALSE)</f>
        <v>31193</v>
      </c>
      <c r="E4195" s="24">
        <f>VLOOKUP(A4195,[1]FloodArchive!$A$2:$P$6000,9,FALSE)</f>
        <v>31204</v>
      </c>
      <c r="F4195" s="25">
        <f t="shared" si="202"/>
        <v>12</v>
      </c>
      <c r="G4195" s="23">
        <f>VLOOKUP(A4195,[1]FloodArchive!$A$2:$P$6000,11,FALSE)</f>
        <v>64</v>
      </c>
      <c r="H4195" s="23">
        <f>VLOOKUP(A4195,[1]FloodArchive!$A$2:$P$6000,12,FALSE)</f>
        <v>10000</v>
      </c>
      <c r="I4195" s="36"/>
      <c r="J4195" s="23" t="str">
        <f>VLOOKUP(A4195,[1]FloodArchive!$A$2:$P$6000,13,FALSE)</f>
        <v>Heavy rain</v>
      </c>
      <c r="K4195" s="26">
        <f>VLOOKUP(A4195,[1]FloodArchive!$A$2:$P$6003,14,FALSE)</f>
        <v>2</v>
      </c>
      <c r="L4195" s="23">
        <f>VLOOKUP(A4195,[1]FloodArchive!$A$2:$P$6000,7,FALSE)</f>
        <v>458666.21</v>
      </c>
      <c r="M4195" s="27">
        <f t="shared" si="201"/>
        <v>7.0417079884904652</v>
      </c>
      <c r="N4195" s="23">
        <f>VLOOKUP(A4195,[1]FloodArchive!$A$2:$P$6000,5,FALSE)</f>
        <v>109.57</v>
      </c>
      <c r="O4195" s="23">
        <f>VLOOKUP(A4195,[1]FloodArchive!$A$2:$P$6000,6,FALSE)</f>
        <v>25.6694</v>
      </c>
      <c r="P4195" s="33" t="s">
        <v>7688</v>
      </c>
    </row>
    <row r="4196" spans="1:22" ht="39.950000000000003" customHeight="1" x14ac:dyDescent="0.2">
      <c r="A4196" s="138">
        <f t="shared" si="203"/>
        <v>20</v>
      </c>
      <c r="B4196" s="21" t="str">
        <f>VLOOKUP(A4196,[1]FloodArchive!$A$2:$N$6000,3,FALSE)</f>
        <v>USA</v>
      </c>
      <c r="C4196" s="22" t="s">
        <v>7689</v>
      </c>
      <c r="D4196" s="24">
        <f>VLOOKUP(A4196,[1]FloodArchive!$A$2:$P$6000,8,FALSE)</f>
        <v>31186</v>
      </c>
      <c r="E4196" s="24">
        <f>VLOOKUP(A4196,[1]FloodArchive!$A$2:$P$6000,9,FALSE)</f>
        <v>31187</v>
      </c>
      <c r="F4196" s="25">
        <f t="shared" si="202"/>
        <v>2</v>
      </c>
      <c r="G4196" s="23">
        <f>VLOOKUP(A4196,[1]FloodArchive!$A$2:$P$6000,11,FALSE)</f>
        <v>2</v>
      </c>
      <c r="H4196" s="23">
        <f>VLOOKUP(A4196,[1]FloodArchive!$A$2:$P$6000,12,FALSE)</f>
        <v>4500</v>
      </c>
      <c r="I4196" s="36">
        <v>67000000</v>
      </c>
      <c r="J4196" s="23" t="str">
        <f>VLOOKUP(A4196,[1]FloodArchive!$A$2:$P$6000,13,FALSE)</f>
        <v>Heavy rain</v>
      </c>
      <c r="K4196" s="26">
        <f>VLOOKUP(A4196,[1]FloodArchive!$A$2:$P$6003,14,FALSE)</f>
        <v>1</v>
      </c>
      <c r="L4196" s="23">
        <f>VLOOKUP(A4196,[1]FloodArchive!$A$2:$P$6000,7,FALSE)</f>
        <v>1423.92</v>
      </c>
      <c r="M4196" s="27">
        <f t="shared" ref="M4196:M4215" si="204">LOG(F4196*K4196*L4196)</f>
        <v>3.454515585713041</v>
      </c>
      <c r="N4196" s="23">
        <f>VLOOKUP(A4196,[1]FloodArchive!$A$2:$P$6000,5,FALSE)</f>
        <v>-66.706000000000003</v>
      </c>
      <c r="O4196" s="23">
        <f>VLOOKUP(A4196,[1]FloodArchive!$A$2:$P$6000,6,FALSE)</f>
        <v>18.229099999999999</v>
      </c>
      <c r="P4196" s="33" t="s">
        <v>7690</v>
      </c>
    </row>
    <row r="4197" spans="1:22" ht="39.950000000000003" customHeight="1" x14ac:dyDescent="0.2">
      <c r="A4197" s="138">
        <f t="shared" si="203"/>
        <v>19</v>
      </c>
      <c r="B4197" s="21" t="str">
        <f>VLOOKUP(A4197,[1]FloodArchive!$A$2:$N$6000,3,FALSE)</f>
        <v>USA</v>
      </c>
      <c r="C4197" s="22" t="s">
        <v>7691</v>
      </c>
      <c r="D4197" s="24">
        <f>VLOOKUP(A4197,[1]FloodArchive!$A$2:$P$6000,8,FALSE)</f>
        <v>31178</v>
      </c>
      <c r="E4197" s="24">
        <f>VLOOKUP(A4197,[1]FloodArchive!$A$2:$P$6000,9,FALSE)</f>
        <v>31179</v>
      </c>
      <c r="F4197" s="25">
        <f t="shared" si="202"/>
        <v>2</v>
      </c>
      <c r="G4197" s="23">
        <f>VLOOKUP(A4197,[1]FloodArchive!$A$2:$P$6000,11,FALSE)</f>
        <v>2</v>
      </c>
      <c r="H4197" s="23">
        <f>VLOOKUP(A4197,[1]FloodArchive!$A$2:$P$6000,12,FALSE)</f>
        <v>0</v>
      </c>
      <c r="I4197" s="36"/>
      <c r="J4197" s="23" t="str">
        <f>VLOOKUP(A4197,[1]FloodArchive!$A$2:$P$6000,13,FALSE)</f>
        <v>Heavy rain</v>
      </c>
      <c r="K4197" s="26">
        <f>VLOOKUP(A4197,[1]FloodArchive!$A$2:$P$6003,14,FALSE)</f>
        <v>1</v>
      </c>
      <c r="L4197" s="23">
        <f>VLOOKUP(A4197,[1]FloodArchive!$A$2:$P$6000,7,FALSE)</f>
        <v>116344.02</v>
      </c>
      <c r="M4197" s="27">
        <f t="shared" si="204"/>
        <v>5.3667740614324568</v>
      </c>
      <c r="N4197" s="23">
        <f>VLOOKUP(A4197,[1]FloodArchive!$A$2:$P$6000,5,FALSE)</f>
        <v>-105.27500000000001</v>
      </c>
      <c r="O4197" s="23">
        <f>VLOOKUP(A4197,[1]FloodArchive!$A$2:$P$6000,6,FALSE)</f>
        <v>34.8628</v>
      </c>
      <c r="P4197" s="33" t="s">
        <v>7692</v>
      </c>
    </row>
    <row r="4198" spans="1:22" ht="39.950000000000003" customHeight="1" x14ac:dyDescent="0.2">
      <c r="A4198" s="138">
        <f t="shared" si="203"/>
        <v>18</v>
      </c>
      <c r="B4198" s="21" t="str">
        <f>VLOOKUP(A4198,[1]FloodArchive!$A$2:$N$6000,3,FALSE)</f>
        <v>USA</v>
      </c>
      <c r="C4198" s="22" t="s">
        <v>7693</v>
      </c>
      <c r="D4198" s="24">
        <f>VLOOKUP(A4198,[1]FloodArchive!$A$2:$P$6000,8,FALSE)</f>
        <v>31161</v>
      </c>
      <c r="E4198" s="24">
        <f>VLOOKUP(A4198,[1]FloodArchive!$A$2:$P$6000,9,FALSE)</f>
        <v>31162</v>
      </c>
      <c r="F4198" s="25">
        <f t="shared" si="202"/>
        <v>2</v>
      </c>
      <c r="G4198" s="23">
        <f>VLOOKUP(A4198,[1]FloodArchive!$A$2:$P$6000,11,FALSE)</f>
        <v>0</v>
      </c>
      <c r="H4198" s="23">
        <f>VLOOKUP(A4198,[1]FloodArchive!$A$2:$P$6000,12,FALSE)</f>
        <v>400</v>
      </c>
      <c r="I4198" s="36">
        <v>400000</v>
      </c>
      <c r="J4198" s="23" t="str">
        <f>VLOOKUP(A4198,[1]FloodArchive!$A$2:$P$6000,13,FALSE)</f>
        <v>Rain and snowmelt</v>
      </c>
      <c r="K4198" s="26">
        <f>VLOOKUP(A4198,[1]FloodArchive!$A$2:$P$6003,14,FALSE)</f>
        <v>2</v>
      </c>
      <c r="L4198" s="23">
        <f>VLOOKUP(A4198,[1]FloodArchive!$A$2:$P$6000,7,FALSE)</f>
        <v>5123.72</v>
      </c>
      <c r="M4198" s="27">
        <f t="shared" si="204"/>
        <v>4.3116453798132719</v>
      </c>
      <c r="N4198" s="23">
        <f>VLOOKUP(A4198,[1]FloodArchive!$A$2:$P$6000,5,FALSE)</f>
        <v>-87.880499999999998</v>
      </c>
      <c r="O4198" s="23">
        <f>VLOOKUP(A4198,[1]FloodArchive!$A$2:$P$6000,6,FALSE)</f>
        <v>46.4938</v>
      </c>
      <c r="P4198" s="33" t="s">
        <v>7694</v>
      </c>
    </row>
    <row r="4199" spans="1:22" ht="39.950000000000003" customHeight="1" x14ac:dyDescent="0.2">
      <c r="A4199" s="138">
        <f t="shared" si="203"/>
        <v>17</v>
      </c>
      <c r="B4199" s="21" t="str">
        <f>VLOOKUP(A4199,[1]FloodArchive!$A$2:$N$6000,3,FALSE)</f>
        <v>China</v>
      </c>
      <c r="C4199" s="22" t="s">
        <v>7695</v>
      </c>
      <c r="D4199" s="24">
        <f>VLOOKUP(A4199,[1]FloodArchive!$A$2:$P$6000,8,FALSE)</f>
        <v>31158</v>
      </c>
      <c r="E4199" s="24">
        <f>VLOOKUP(A4199,[1]FloodArchive!$A$2:$P$6000,9,FALSE)</f>
        <v>31166</v>
      </c>
      <c r="F4199" s="25">
        <f t="shared" si="202"/>
        <v>9</v>
      </c>
      <c r="G4199" s="23">
        <f>VLOOKUP(A4199,[1]FloodArchive!$A$2:$P$6000,11,FALSE)</f>
        <v>0</v>
      </c>
      <c r="H4199" s="23">
        <f>VLOOKUP(A4199,[1]FloodArchive!$A$2:$P$6000,12,FALSE)</f>
        <v>200</v>
      </c>
      <c r="I4199" s="36">
        <v>1300000</v>
      </c>
      <c r="J4199" s="23" t="str">
        <f>VLOOKUP(A4199,[1]FloodArchive!$A$2:$P$6000,13,FALSE)</f>
        <v>Ice jam/break-up</v>
      </c>
      <c r="K4199" s="26">
        <f>VLOOKUP(A4199,[1]FloodArchive!$A$2:$P$6003,14,FALSE)</f>
        <v>1</v>
      </c>
      <c r="L4199" s="23">
        <f>VLOOKUP(A4199,[1]FloodArchive!$A$2:$P$6000,7,FALSE)</f>
        <v>300325.08</v>
      </c>
      <c r="M4199" s="27">
        <f t="shared" si="204"/>
        <v>6.4318341108717272</v>
      </c>
      <c r="N4199" s="23">
        <f>VLOOKUP(A4199,[1]FloodArchive!$A$2:$P$6000,5,FALSE)</f>
        <v>127.89700000000001</v>
      </c>
      <c r="O4199" s="23">
        <f>VLOOKUP(A4199,[1]FloodArchive!$A$2:$P$6000,6,FALSE)</f>
        <v>48.091700000000003</v>
      </c>
      <c r="P4199" s="33" t="s">
        <v>7696</v>
      </c>
    </row>
    <row r="4200" spans="1:22" ht="39.950000000000003" customHeight="1" x14ac:dyDescent="0.2">
      <c r="A4200" s="138">
        <f t="shared" si="203"/>
        <v>16</v>
      </c>
      <c r="B4200" s="21" t="str">
        <f>VLOOKUP(A4200,[1]FloodArchive!$A$2:$N$6000,3,FALSE)</f>
        <v>USA</v>
      </c>
      <c r="C4200" s="22" t="s">
        <v>7697</v>
      </c>
      <c r="D4200" s="24">
        <f>VLOOKUP(A4200,[1]FloodArchive!$A$2:$P$6000,8,FALSE)</f>
        <v>31148</v>
      </c>
      <c r="E4200" s="24">
        <f>VLOOKUP(A4200,[1]FloodArchive!$A$2:$P$6000,9,FALSE)</f>
        <v>31149</v>
      </c>
      <c r="F4200" s="25">
        <f t="shared" si="202"/>
        <v>2</v>
      </c>
      <c r="G4200" s="23">
        <f>VLOOKUP(A4200,[1]FloodArchive!$A$2:$P$6000,11,FALSE)</f>
        <v>1</v>
      </c>
      <c r="H4200" s="23">
        <f>VLOOKUP(A4200,[1]FloodArchive!$A$2:$P$6000,12,FALSE)</f>
        <v>200</v>
      </c>
      <c r="I4200" s="36"/>
      <c r="J4200" s="23" t="str">
        <f>VLOOKUP(A4200,[1]FloodArchive!$A$2:$P$6000,13,FALSE)</f>
        <v>Heavy rain</v>
      </c>
      <c r="K4200" s="26">
        <f>VLOOKUP(A4200,[1]FloodArchive!$A$2:$P$6003,14,FALSE)</f>
        <v>1</v>
      </c>
      <c r="L4200" s="23">
        <f>VLOOKUP(A4200,[1]FloodArchive!$A$2:$P$6000,7,FALSE)</f>
        <v>17192.759999999998</v>
      </c>
      <c r="M4200" s="27">
        <f t="shared" si="204"/>
        <v>4.536375596408825</v>
      </c>
      <c r="N4200" s="23">
        <f>VLOOKUP(A4200,[1]FloodArchive!$A$2:$P$6000,5,FALSE)</f>
        <v>-96.842500000000001</v>
      </c>
      <c r="O4200" s="23">
        <f>VLOOKUP(A4200,[1]FloodArchive!$A$2:$P$6000,6,FALSE)</f>
        <v>28.580200000000001</v>
      </c>
      <c r="P4200" s="33" t="s">
        <v>7698</v>
      </c>
    </row>
    <row r="4201" spans="1:22" ht="39.950000000000003" customHeight="1" x14ac:dyDescent="0.2">
      <c r="A4201" s="138">
        <f t="shared" si="203"/>
        <v>15</v>
      </c>
      <c r="B4201" s="21" t="str">
        <f>VLOOKUP(A4201,[1]FloodArchive!$A$2:$N$6000,3,FALSE)</f>
        <v>Brazil</v>
      </c>
      <c r="C4201" s="22" t="s">
        <v>7699</v>
      </c>
      <c r="D4201" s="24">
        <f>VLOOKUP(A4201,[1]FloodArchive!$A$2:$P$6000,8,FALSE)</f>
        <v>31139</v>
      </c>
      <c r="E4201" s="24">
        <f>VLOOKUP(A4201,[1]FloodArchive!$A$2:$P$6000,9,FALSE)</f>
        <v>31154</v>
      </c>
      <c r="F4201" s="25">
        <f t="shared" si="202"/>
        <v>16</v>
      </c>
      <c r="G4201" s="23">
        <f>VLOOKUP(A4201,[1]FloodArchive!$A$2:$P$6000,11,FALSE)</f>
        <v>32</v>
      </c>
      <c r="H4201" s="23">
        <f>VLOOKUP(A4201,[1]FloodArchive!$A$2:$P$6000,12,FALSE)</f>
        <v>700000</v>
      </c>
      <c r="I4201" s="36">
        <v>200000000</v>
      </c>
      <c r="J4201" s="23" t="str">
        <f>VLOOKUP(A4201,[1]FloodArchive!$A$2:$P$6000,13,FALSE)</f>
        <v>Heavy rain</v>
      </c>
      <c r="K4201" s="26">
        <f>VLOOKUP(A4201,[1]FloodArchive!$A$2:$P$6003,14,FALSE)</f>
        <v>2</v>
      </c>
      <c r="L4201" s="23">
        <f>VLOOKUP(A4201,[1]FloodArchive!$A$2:$P$6000,7,FALSE)</f>
        <v>1970402.21</v>
      </c>
      <c r="M4201" s="27">
        <f t="shared" si="204"/>
        <v>7.7997048642552294</v>
      </c>
      <c r="N4201" s="23">
        <f>VLOOKUP(A4201,[1]FloodArchive!$A$2:$P$6000,5,FALSE)</f>
        <v>-48.098700000000001</v>
      </c>
      <c r="O4201" s="23">
        <f>VLOOKUP(A4201,[1]FloodArchive!$A$2:$P$6000,6,FALSE)</f>
        <v>-4.1351899999999997</v>
      </c>
      <c r="P4201" s="33" t="s">
        <v>7700</v>
      </c>
    </row>
    <row r="4202" spans="1:22" ht="39.950000000000003" customHeight="1" x14ac:dyDescent="0.2">
      <c r="A4202" s="138">
        <f t="shared" si="203"/>
        <v>14</v>
      </c>
      <c r="B4202" s="21" t="str">
        <f>VLOOKUP(A4202,[1]FloodArchive!$A$2:$N$6000,3,FALSE)</f>
        <v>USA</v>
      </c>
      <c r="C4202" s="22" t="s">
        <v>7701</v>
      </c>
      <c r="D4202" s="24">
        <f>VLOOKUP(A4202,[1]FloodArchive!$A$2:$P$6000,8,FALSE)</f>
        <v>31136</v>
      </c>
      <c r="E4202" s="24">
        <f>VLOOKUP(A4202,[1]FloodArchive!$A$2:$P$6000,9,FALSE)</f>
        <v>31137</v>
      </c>
      <c r="F4202" s="25">
        <f t="shared" si="202"/>
        <v>2</v>
      </c>
      <c r="G4202" s="23">
        <f>VLOOKUP(A4202,[1]FloodArchive!$A$2:$P$6000,11,FALSE)</f>
        <v>0</v>
      </c>
      <c r="H4202" s="23">
        <f>VLOOKUP(A4202,[1]FloodArchive!$A$2:$P$6000,12,FALSE)</f>
        <v>300</v>
      </c>
      <c r="I4202" s="36"/>
      <c r="J4202" s="23" t="str">
        <f>VLOOKUP(A4202,[1]FloodArchive!$A$2:$P$6000,13,FALSE)</f>
        <v>Heavy rain</v>
      </c>
      <c r="K4202" s="26">
        <f>VLOOKUP(A4202,[1]FloodArchive!$A$2:$P$6003,14,FALSE)</f>
        <v>1</v>
      </c>
      <c r="L4202" s="23">
        <f>VLOOKUP(A4202,[1]FloodArchive!$A$2:$P$6000,7,FALSE)</f>
        <v>16883.54</v>
      </c>
      <c r="M4202" s="27">
        <f t="shared" si="204"/>
        <v>4.5284935067498147</v>
      </c>
      <c r="N4202" s="23">
        <f>VLOOKUP(A4202,[1]FloodArchive!$A$2:$P$6000,5,FALSE)</f>
        <v>-83.537700000000001</v>
      </c>
      <c r="O4202" s="23">
        <f>VLOOKUP(A4202,[1]FloodArchive!$A$2:$P$6000,6,FALSE)</f>
        <v>42.0122</v>
      </c>
      <c r="P4202" s="33" t="s">
        <v>7702</v>
      </c>
    </row>
    <row r="4203" spans="1:22" ht="39.950000000000003" customHeight="1" x14ac:dyDescent="0.2">
      <c r="A4203" s="138">
        <f t="shared" si="203"/>
        <v>13</v>
      </c>
      <c r="B4203" s="21" t="str">
        <f>VLOOKUP(A4203,[1]FloodArchive!$A$2:$N$6000,3,FALSE)</f>
        <v>USA</v>
      </c>
      <c r="C4203" s="22" t="s">
        <v>7703</v>
      </c>
      <c r="D4203" s="24">
        <f>VLOOKUP(A4203,[1]FloodArchive!$A$2:$P$6000,8,FALSE)</f>
        <v>31120</v>
      </c>
      <c r="E4203" s="24">
        <f>VLOOKUP(A4203,[1]FloodArchive!$A$2:$P$6000,9,FALSE)</f>
        <v>31121</v>
      </c>
      <c r="F4203" s="25">
        <f t="shared" ref="F4203:F4215" si="205">E4203-D4203+1</f>
        <v>2</v>
      </c>
      <c r="G4203" s="23">
        <f>VLOOKUP(A4203,[1]FloodArchive!$A$2:$P$6000,11,FALSE)</f>
        <v>0</v>
      </c>
      <c r="H4203" s="23">
        <f>VLOOKUP(A4203,[1]FloodArchive!$A$2:$P$6000,12,FALSE)</f>
        <v>0</v>
      </c>
      <c r="I4203" s="36"/>
      <c r="J4203" s="23" t="str">
        <f>VLOOKUP(A4203,[1]FloodArchive!$A$2:$P$6000,13,FALSE)</f>
        <v>Heavy rain</v>
      </c>
      <c r="K4203" s="26">
        <f>VLOOKUP(A4203,[1]FloodArchive!$A$2:$P$6003,14,FALSE)</f>
        <v>1</v>
      </c>
      <c r="L4203" s="23">
        <f>VLOOKUP(A4203,[1]FloodArchive!$A$2:$P$6000,7,FALSE)</f>
        <v>141508</v>
      </c>
      <c r="M4203" s="27">
        <f t="shared" si="204"/>
        <v>5.4518109885818449</v>
      </c>
      <c r="N4203" s="23">
        <f>VLOOKUP(A4203,[1]FloodArchive!$A$2:$P$6000,5,FALSE)</f>
        <v>-96.784499999999994</v>
      </c>
      <c r="O4203" s="23">
        <f>VLOOKUP(A4203,[1]FloodArchive!$A$2:$P$6000,6,FALSE)</f>
        <v>29.604399999999998</v>
      </c>
      <c r="P4203" s="33" t="s">
        <v>7704</v>
      </c>
    </row>
    <row r="4204" spans="1:22" ht="39.950000000000003" customHeight="1" x14ac:dyDescent="0.2">
      <c r="A4204" s="138">
        <f t="shared" si="203"/>
        <v>12</v>
      </c>
      <c r="B4204" s="21" t="str">
        <f>VLOOKUP(A4204,[1]FloodArchive!$A$2:$N$6000,3,FALSE)</f>
        <v>USA</v>
      </c>
      <c r="C4204" s="22" t="s">
        <v>7705</v>
      </c>
      <c r="D4204" s="24">
        <f>VLOOKUP(A4204,[1]FloodArchive!$A$2:$P$6000,8,FALSE)</f>
        <v>31119</v>
      </c>
      <c r="E4204" s="24">
        <f>VLOOKUP(A4204,[1]FloodArchive!$A$2:$P$6000,9,FALSE)</f>
        <v>31120</v>
      </c>
      <c r="F4204" s="25">
        <f t="shared" si="205"/>
        <v>2</v>
      </c>
      <c r="G4204" s="23">
        <f>VLOOKUP(A4204,[1]FloodArchive!$A$2:$P$6000,11,FALSE)</f>
        <v>0</v>
      </c>
      <c r="H4204" s="23">
        <f>VLOOKUP(A4204,[1]FloodArchive!$A$2:$P$6000,12,FALSE)</f>
        <v>80</v>
      </c>
      <c r="I4204" s="36"/>
      <c r="J4204" s="23" t="str">
        <f>VLOOKUP(A4204,[1]FloodArchive!$A$2:$P$6000,13,FALSE)</f>
        <v>Rain and snowmelt</v>
      </c>
      <c r="K4204" s="26">
        <f>VLOOKUP(A4204,[1]FloodArchive!$A$2:$P$6003,14,FALSE)</f>
        <v>1</v>
      </c>
      <c r="L4204" s="23">
        <f>VLOOKUP(A4204,[1]FloodArchive!$A$2:$P$6000,7,FALSE)</f>
        <v>26527.13</v>
      </c>
      <c r="M4204" s="27">
        <f t="shared" si="204"/>
        <v>4.7247202613799439</v>
      </c>
      <c r="N4204" s="23">
        <f>VLOOKUP(A4204,[1]FloodArchive!$A$2:$P$6000,5,FALSE)</f>
        <v>-108.093</v>
      </c>
      <c r="O4204" s="23">
        <f>VLOOKUP(A4204,[1]FloodArchive!$A$2:$P$6000,6,FALSE)</f>
        <v>35.382399999999997</v>
      </c>
      <c r="P4204" s="33" t="s">
        <v>7706</v>
      </c>
    </row>
    <row r="4205" spans="1:22" s="68" customFormat="1" ht="39.950000000000003" customHeight="1" x14ac:dyDescent="0.2">
      <c r="A4205" s="138">
        <f t="shared" si="203"/>
        <v>11</v>
      </c>
      <c r="B4205" s="21" t="str">
        <f>VLOOKUP(A4205,[1]FloodArchive!$A$2:$N$6000,3,FALSE)</f>
        <v>USA</v>
      </c>
      <c r="C4205" s="22" t="s">
        <v>7707</v>
      </c>
      <c r="D4205" s="24">
        <f>VLOOKUP(A4205,[1]FloodArchive!$A$2:$P$6000,8,FALSE)</f>
        <v>31109</v>
      </c>
      <c r="E4205" s="24">
        <f>VLOOKUP(A4205,[1]FloodArchive!$A$2:$P$6000,9,FALSE)</f>
        <v>31114</v>
      </c>
      <c r="F4205" s="25">
        <f t="shared" si="205"/>
        <v>6</v>
      </c>
      <c r="G4205" s="23">
        <f>VLOOKUP(A4205,[1]FloodArchive!$A$2:$P$6000,11,FALSE)</f>
        <v>4</v>
      </c>
      <c r="H4205" s="23">
        <f>VLOOKUP(A4205,[1]FloodArchive!$A$2:$P$6000,12,FALSE)</f>
        <v>2400</v>
      </c>
      <c r="I4205" s="36">
        <v>11000000</v>
      </c>
      <c r="J4205" s="23" t="str">
        <f>VLOOKUP(A4205,[1]FloodArchive!$A$2:$P$6000,13,FALSE)</f>
        <v>Rain and snowmelt</v>
      </c>
      <c r="K4205" s="26">
        <f>VLOOKUP(A4205,[1]FloodArchive!$A$2:$P$6003,14,FALSE)</f>
        <v>2</v>
      </c>
      <c r="L4205" s="23">
        <f>VLOOKUP(A4205,[1]FloodArchive!$A$2:$P$6000,7,FALSE)</f>
        <v>26266.14</v>
      </c>
      <c r="M4205" s="27">
        <f t="shared" si="204"/>
        <v>5.4985775007951725</v>
      </c>
      <c r="N4205" s="23">
        <f>VLOOKUP(A4205,[1]FloodArchive!$A$2:$P$6000,5,FALSE)</f>
        <v>-89.553700000000006</v>
      </c>
      <c r="O4205" s="23">
        <f>VLOOKUP(A4205,[1]FloodArchive!$A$2:$P$6000,6,FALSE)</f>
        <v>40.681399999999996</v>
      </c>
      <c r="P4205" s="33" t="s">
        <v>7708</v>
      </c>
      <c r="Q4205" s="11"/>
      <c r="R4205"/>
      <c r="S4205"/>
      <c r="T4205"/>
      <c r="U4205"/>
      <c r="V4205"/>
    </row>
    <row r="4206" spans="1:22" s="68" customFormat="1" ht="39.950000000000003" customHeight="1" x14ac:dyDescent="0.2">
      <c r="A4206" s="138">
        <f t="shared" si="203"/>
        <v>10</v>
      </c>
      <c r="B4206" s="21" t="str">
        <f>VLOOKUP(A4206,[1]FloodArchive!$A$2:$N$6000,3,FALSE)</f>
        <v>Bolivia</v>
      </c>
      <c r="C4206" s="22" t="s">
        <v>7709</v>
      </c>
      <c r="D4206" s="24">
        <f>VLOOKUP(A4206,[1]FloodArchive!$A$2:$P$6000,8,FALSE)</f>
        <v>31103</v>
      </c>
      <c r="E4206" s="24">
        <f>VLOOKUP(A4206,[1]FloodArchive!$A$2:$P$6000,9,FALSE)</f>
        <v>31106</v>
      </c>
      <c r="F4206" s="25">
        <f t="shared" si="205"/>
        <v>4</v>
      </c>
      <c r="G4206" s="23">
        <f>VLOOKUP(A4206,[1]FloodArchive!$A$2:$P$6000,11,FALSE)</f>
        <v>2</v>
      </c>
      <c r="H4206" s="23">
        <f>VLOOKUP(A4206,[1]FloodArchive!$A$2:$P$6000,12,FALSE)</f>
        <v>1000</v>
      </c>
      <c r="I4206" s="36"/>
      <c r="J4206" s="23" t="str">
        <f>VLOOKUP(A4206,[1]FloodArchive!$A$2:$P$6000,13,FALSE)</f>
        <v>Heavy Rain</v>
      </c>
      <c r="K4206" s="26">
        <f>VLOOKUP(A4206,[1]FloodArchive!$A$2:$P$6003,14,FALSE)</f>
        <v>1</v>
      </c>
      <c r="L4206" s="23">
        <f>VLOOKUP(A4206,[1]FloodArchive!$A$2:$P$6000,7,FALSE)</f>
        <v>69706.89</v>
      </c>
      <c r="M4206" s="27">
        <f t="shared" si="204"/>
        <v>5.4453356982795276</v>
      </c>
      <c r="N4206" s="23">
        <f>VLOOKUP(A4206,[1]FloodArchive!$A$2:$P$6000,5,FALSE)</f>
        <v>-63.288699999999999</v>
      </c>
      <c r="O4206" s="23">
        <f>VLOOKUP(A4206,[1]FloodArchive!$A$2:$P$6000,6,FALSE)</f>
        <v>-21.224399999999999</v>
      </c>
      <c r="P4206" s="33"/>
      <c r="Q4206" s="11"/>
      <c r="R4206"/>
      <c r="S4206"/>
      <c r="T4206"/>
      <c r="U4206"/>
      <c r="V4206"/>
    </row>
    <row r="4207" spans="1:22" s="68" customFormat="1" ht="39.950000000000003" customHeight="1" x14ac:dyDescent="0.2">
      <c r="A4207" s="138">
        <f t="shared" si="203"/>
        <v>9</v>
      </c>
      <c r="B4207" s="21" t="str">
        <f>VLOOKUP(A4207,[1]FloodArchive!$A$2:$N$6000,3,FALSE)</f>
        <v>USA</v>
      </c>
      <c r="C4207" s="22" t="s">
        <v>7710</v>
      </c>
      <c r="D4207" s="24">
        <f>VLOOKUP(A4207,[1]FloodArchive!$A$2:$P$6000,8,FALSE)</f>
        <v>31100</v>
      </c>
      <c r="E4207" s="24">
        <f>VLOOKUP(A4207,[1]FloodArchive!$A$2:$P$6000,9,FALSE)</f>
        <v>31107</v>
      </c>
      <c r="F4207" s="25">
        <f t="shared" si="205"/>
        <v>8</v>
      </c>
      <c r="G4207" s="23">
        <f>VLOOKUP(A4207,[1]FloodArchive!$A$2:$P$6000,11,FALSE)</f>
        <v>7</v>
      </c>
      <c r="H4207" s="23">
        <f>VLOOKUP(A4207,[1]FloodArchive!$A$2:$P$6000,12,FALSE)</f>
        <v>2250</v>
      </c>
      <c r="I4207" s="36">
        <v>12100000</v>
      </c>
      <c r="J4207" s="23" t="str">
        <f>VLOOKUP(A4207,[1]FloodArchive!$A$2:$P$6000,13,FALSE)</f>
        <v>Rain and snowmelt</v>
      </c>
      <c r="K4207" s="26">
        <f>VLOOKUP(A4207,[1]FloodArchive!$A$2:$P$6003,14,FALSE)</f>
        <v>2</v>
      </c>
      <c r="L4207" s="23">
        <f>VLOOKUP(A4207,[1]FloodArchive!$A$2:$P$6000,7,FALSE)</f>
        <v>210527.96</v>
      </c>
      <c r="M4207" s="27">
        <f t="shared" si="204"/>
        <v>6.5274297648577164</v>
      </c>
      <c r="N4207" s="23">
        <f>VLOOKUP(A4207,[1]FloodArchive!$A$2:$P$6000,5,FALSE)</f>
        <v>-85.174199999999999</v>
      </c>
      <c r="O4207" s="23">
        <f>VLOOKUP(A4207,[1]FloodArchive!$A$2:$P$6000,6,FALSE)</f>
        <v>40.6691</v>
      </c>
      <c r="P4207" s="33" t="s">
        <v>7711</v>
      </c>
      <c r="Q4207" s="11"/>
      <c r="R4207"/>
      <c r="S4207"/>
      <c r="T4207"/>
      <c r="U4207"/>
      <c r="V4207"/>
    </row>
    <row r="4208" spans="1:22" s="68" customFormat="1" ht="39.950000000000003" customHeight="1" x14ac:dyDescent="0.2">
      <c r="A4208" s="138">
        <f t="shared" si="203"/>
        <v>8</v>
      </c>
      <c r="B4208" s="21" t="str">
        <f>VLOOKUP(A4208,[1]FloodArchive!$A$2:$N$6000,3,FALSE)</f>
        <v>Indonesia</v>
      </c>
      <c r="C4208" s="22" t="s">
        <v>7712</v>
      </c>
      <c r="D4208" s="24">
        <f>VLOOKUP(A4208,[1]FloodArchive!$A$2:$P$6000,8,FALSE)</f>
        <v>31097</v>
      </c>
      <c r="E4208" s="24">
        <f>VLOOKUP(A4208,[1]FloodArchive!$A$2:$P$6000,9,FALSE)</f>
        <v>31101</v>
      </c>
      <c r="F4208" s="25">
        <f t="shared" si="205"/>
        <v>5</v>
      </c>
      <c r="G4208" s="23">
        <f>VLOOKUP(A4208,[1]FloodArchive!$A$2:$P$6000,11,FALSE)</f>
        <v>10</v>
      </c>
      <c r="H4208" s="23">
        <f>VLOOKUP(A4208,[1]FloodArchive!$A$2:$P$6000,12,FALSE)</f>
        <v>2000</v>
      </c>
      <c r="I4208" s="36"/>
      <c r="J4208" s="23" t="str">
        <f>VLOOKUP(A4208,[1]FloodArchive!$A$2:$P$6000,13,FALSE)</f>
        <v>Heavy rain</v>
      </c>
      <c r="K4208" s="26">
        <f>VLOOKUP(A4208,[1]FloodArchive!$A$2:$P$6003,14,FALSE)</f>
        <v>1</v>
      </c>
      <c r="L4208" s="23">
        <f>VLOOKUP(A4208,[1]FloodArchive!$A$2:$P$6000,7,FALSE)</f>
        <v>77091.11</v>
      </c>
      <c r="M4208" s="27">
        <f t="shared" si="204"/>
        <v>5.5859743032618123</v>
      </c>
      <c r="N4208" s="23">
        <f>VLOOKUP(A4208,[1]FloodArchive!$A$2:$P$6000,5,FALSE)</f>
        <v>108.14</v>
      </c>
      <c r="O4208" s="23">
        <f>VLOOKUP(A4208,[1]FloodArchive!$A$2:$P$6000,6,FALSE)</f>
        <v>-7.0400799999999997</v>
      </c>
      <c r="P4208" s="33"/>
      <c r="Q4208" s="11"/>
      <c r="R4208"/>
      <c r="S4208"/>
      <c r="T4208"/>
      <c r="U4208"/>
      <c r="V4208"/>
    </row>
    <row r="4209" spans="1:17" ht="39.950000000000003" customHeight="1" x14ac:dyDescent="0.2">
      <c r="A4209" s="138">
        <f t="shared" si="203"/>
        <v>7</v>
      </c>
      <c r="B4209" s="21" t="str">
        <f>VLOOKUP(A4209,[1]FloodArchive!$A$2:$N$6000,3,FALSE)</f>
        <v>New Zealand</v>
      </c>
      <c r="C4209" s="22" t="s">
        <v>7713</v>
      </c>
      <c r="D4209" s="24">
        <f>VLOOKUP(A4209,[1]FloodArchive!$A$2:$P$6000,8,FALSE)</f>
        <v>31095</v>
      </c>
      <c r="E4209" s="24">
        <f>VLOOKUP(A4209,[1]FloodArchive!$A$2:$P$6000,9,FALSE)</f>
        <v>31096</v>
      </c>
      <c r="F4209" s="25">
        <f t="shared" si="205"/>
        <v>2</v>
      </c>
      <c r="G4209" s="23">
        <f>VLOOKUP(A4209,[1]FloodArchive!$A$2:$P$6000,11,FALSE)</f>
        <v>4</v>
      </c>
      <c r="H4209" s="23">
        <f>VLOOKUP(A4209,[1]FloodArchive!$A$2:$P$6000,12,FALSE)</f>
        <v>200</v>
      </c>
      <c r="I4209" s="69"/>
      <c r="J4209" s="23" t="str">
        <f>VLOOKUP(A4209,[1]FloodArchive!$A$2:$P$6000,13,FALSE)</f>
        <v>Heavy rain</v>
      </c>
      <c r="K4209" s="26">
        <f>VLOOKUP(A4209,[1]FloodArchive!$A$2:$P$6003,14,FALSE)</f>
        <v>1</v>
      </c>
      <c r="L4209" s="23">
        <f>VLOOKUP(A4209,[1]FloodArchive!$A$2:$P$6000,7,FALSE)</f>
        <v>7871.37</v>
      </c>
      <c r="M4209" s="27">
        <f t="shared" si="204"/>
        <v>4.1970803228971523</v>
      </c>
      <c r="N4209" s="23">
        <f>VLOOKUP(A4209,[1]FloodArchive!$A$2:$P$6000,5,FALSE)</f>
        <v>175.73400000000001</v>
      </c>
      <c r="O4209" s="23">
        <f>VLOOKUP(A4209,[1]FloodArchive!$A$2:$P$6000,6,FALSE)</f>
        <v>-37.230499999999999</v>
      </c>
      <c r="P4209" s="70" t="s">
        <v>7714</v>
      </c>
    </row>
    <row r="4210" spans="1:17" ht="39.950000000000003" customHeight="1" x14ac:dyDescent="0.2">
      <c r="A4210" s="138">
        <f t="shared" si="203"/>
        <v>6</v>
      </c>
      <c r="B4210" s="21" t="str">
        <f>VLOOKUP(A4210,[1]FloodArchive!$A$2:$N$6000,3,FALSE)</f>
        <v>Comoros islands</v>
      </c>
      <c r="C4210" s="22" t="s">
        <v>7715</v>
      </c>
      <c r="D4210" s="24">
        <f>VLOOKUP(A4210,[1]FloodArchive!$A$2:$P$6000,8,FALSE)</f>
        <v>31094</v>
      </c>
      <c r="E4210" s="24">
        <f>VLOOKUP(A4210,[1]FloodArchive!$A$2:$P$6000,9,FALSE)</f>
        <v>31106</v>
      </c>
      <c r="F4210" s="25">
        <f t="shared" si="205"/>
        <v>13</v>
      </c>
      <c r="G4210" s="23">
        <f>VLOOKUP(A4210,[1]FloodArchive!$A$2:$P$6000,11,FALSE)</f>
        <v>2</v>
      </c>
      <c r="H4210" s="23">
        <f>VLOOKUP(A4210,[1]FloodArchive!$A$2:$P$6000,12,FALSE)</f>
        <v>35000</v>
      </c>
      <c r="I4210" s="36">
        <v>5600000</v>
      </c>
      <c r="J4210" s="23" t="str">
        <f>VLOOKUP(A4210,[1]FloodArchive!$A$2:$P$6000,13,FALSE)</f>
        <v>Tropical cyclone</v>
      </c>
      <c r="K4210" s="26">
        <f>VLOOKUP(A4210,[1]FloodArchive!$A$2:$P$6003,14,FALSE)</f>
        <v>1</v>
      </c>
      <c r="L4210" s="23">
        <f>VLOOKUP(A4210,[1]FloodArchive!$A$2:$P$6000,7,FALSE)</f>
        <v>1035.6099999999999</v>
      </c>
      <c r="M4210" s="27">
        <f t="shared" si="204"/>
        <v>4.1291395877002728</v>
      </c>
      <c r="N4210" s="23">
        <f>VLOOKUP(A4210,[1]FloodArchive!$A$2:$P$6000,5,FALSE)</f>
        <v>43.36</v>
      </c>
      <c r="O4210" s="23">
        <f>VLOOKUP(A4210,[1]FloodArchive!$A$2:$P$6000,6,FALSE)</f>
        <v>-11.6516</v>
      </c>
      <c r="P4210" s="71" t="s">
        <v>7716</v>
      </c>
    </row>
    <row r="4211" spans="1:17" ht="39.950000000000003" customHeight="1" x14ac:dyDescent="0.2">
      <c r="A4211" s="138">
        <f t="shared" si="203"/>
        <v>5</v>
      </c>
      <c r="B4211" s="21" t="str">
        <f>VLOOKUP(A4211,[1]FloodArchive!$A$2:$N$6000,3,FALSE)</f>
        <v>Mozambique</v>
      </c>
      <c r="C4211" s="22" t="s">
        <v>7717</v>
      </c>
      <c r="D4211" s="24">
        <f>VLOOKUP(A4211,[1]FloodArchive!$A$2:$P$6000,8,FALSE)</f>
        <v>31087</v>
      </c>
      <c r="E4211" s="24">
        <f>VLOOKUP(A4211,[1]FloodArchive!$A$2:$P$6000,9,FALSE)</f>
        <v>31089</v>
      </c>
      <c r="F4211" s="25">
        <f t="shared" si="205"/>
        <v>3</v>
      </c>
      <c r="G4211" s="23">
        <f>VLOOKUP(A4211,[1]FloodArchive!$A$2:$P$6000,11,FALSE)</f>
        <v>19</v>
      </c>
      <c r="H4211" s="23">
        <f>VLOOKUP(A4211,[1]FloodArchive!$A$2:$P$6000,12,FALSE)</f>
        <v>0</v>
      </c>
      <c r="I4211" s="72">
        <v>3000000</v>
      </c>
      <c r="J4211" s="23" t="str">
        <f>VLOOKUP(A4211,[1]FloodArchive!$A$2:$P$6000,13,FALSE)</f>
        <v>Heavy rain</v>
      </c>
      <c r="K4211" s="26">
        <f>VLOOKUP(A4211,[1]FloodArchive!$A$2:$P$6003,14,FALSE)</f>
        <v>2</v>
      </c>
      <c r="L4211" s="23">
        <f>VLOOKUP(A4211,[1]FloodArchive!$A$2:$P$6000,7,FALSE)</f>
        <v>20082.21</v>
      </c>
      <c r="M4211" s="27">
        <f t="shared" si="204"/>
        <v>5.0809627545733438</v>
      </c>
      <c r="N4211" s="23">
        <f>VLOOKUP(A4211,[1]FloodArchive!$A$2:$P$6000,5,FALSE)</f>
        <v>32.3491</v>
      </c>
      <c r="O4211" s="23">
        <f>VLOOKUP(A4211,[1]FloodArchive!$A$2:$P$6000,6,FALSE)</f>
        <v>-25.869299999999999</v>
      </c>
      <c r="P4211" s="71" t="s">
        <v>7718</v>
      </c>
      <c r="Q4211"/>
    </row>
    <row r="4212" spans="1:17" ht="39.950000000000003" customHeight="1" x14ac:dyDescent="0.2">
      <c r="A4212" s="138">
        <f t="shared" si="203"/>
        <v>4</v>
      </c>
      <c r="B4212" s="21" t="str">
        <f>VLOOKUP(A4212,[1]FloodArchive!$A$2:$N$6000,3,FALSE)</f>
        <v>Indonesia</v>
      </c>
      <c r="C4212" s="22" t="s">
        <v>7719</v>
      </c>
      <c r="D4212" s="24">
        <f>VLOOKUP(A4212,[1]FloodArchive!$A$2:$P$6000,8,FALSE)</f>
        <v>31082</v>
      </c>
      <c r="E4212" s="24">
        <f>VLOOKUP(A4212,[1]FloodArchive!$A$2:$P$6000,9,FALSE)</f>
        <v>31096</v>
      </c>
      <c r="F4212" s="25">
        <f t="shared" si="205"/>
        <v>15</v>
      </c>
      <c r="G4212" s="23">
        <f>VLOOKUP(A4212,[1]FloodArchive!$A$2:$P$6000,11,FALSE)</f>
        <v>21</v>
      </c>
      <c r="H4212" s="23">
        <f>VLOOKUP(A4212,[1]FloodArchive!$A$2:$P$6000,12,FALSE)</f>
        <v>300</v>
      </c>
      <c r="I4212" s="72"/>
      <c r="J4212" s="23" t="str">
        <f>VLOOKUP(A4212,[1]FloodArchive!$A$2:$P$6000,13,FALSE)</f>
        <v>Torrential rain</v>
      </c>
      <c r="K4212" s="26">
        <f>VLOOKUP(A4212,[1]FloodArchive!$A$2:$P$6003,14,FALSE)</f>
        <v>1</v>
      </c>
      <c r="L4212" s="23">
        <f>VLOOKUP(A4212,[1]FloodArchive!$A$2:$P$6000,7,FALSE)</f>
        <v>16542.12</v>
      </c>
      <c r="M4212" s="27">
        <f t="shared" si="204"/>
        <v>5.3946824260195756</v>
      </c>
      <c r="N4212" s="23">
        <f>VLOOKUP(A4212,[1]FloodArchive!$A$2:$P$6000,5,FALSE)</f>
        <v>124.60599999999999</v>
      </c>
      <c r="O4212" s="23">
        <f>VLOOKUP(A4212,[1]FloodArchive!$A$2:$P$6000,6,FALSE)</f>
        <v>1.0148900000000001</v>
      </c>
      <c r="P4212" s="71" t="s">
        <v>7720</v>
      </c>
    </row>
    <row r="4213" spans="1:17" ht="39.950000000000003" customHeight="1" x14ac:dyDescent="0.2">
      <c r="A4213" s="138">
        <f t="shared" si="203"/>
        <v>3</v>
      </c>
      <c r="B4213" s="21" t="str">
        <f>VLOOKUP(A4213,[1]FloodArchive!$A$2:$N$6000,3,FALSE)</f>
        <v>Phillipines</v>
      </c>
      <c r="C4213" s="22" t="s">
        <v>7721</v>
      </c>
      <c r="D4213" s="24">
        <f>VLOOKUP(A4213,[1]FloodArchive!$A$2:$P$6000,8,FALSE)</f>
        <v>31067</v>
      </c>
      <c r="E4213" s="24">
        <f>VLOOKUP(A4213,[1]FloodArchive!$A$2:$P$6000,9,FALSE)</f>
        <v>31068</v>
      </c>
      <c r="F4213" s="25">
        <f t="shared" si="205"/>
        <v>2</v>
      </c>
      <c r="G4213" s="23">
        <f>VLOOKUP(A4213,[1]FloodArchive!$A$2:$P$6000,11,FALSE)</f>
        <v>43</v>
      </c>
      <c r="H4213" s="23">
        <f>VLOOKUP(A4213,[1]FloodArchive!$A$2:$P$6000,12,FALSE)</f>
        <v>444</v>
      </c>
      <c r="I4213" s="36"/>
      <c r="J4213" s="23" t="str">
        <f>VLOOKUP(A4213,[1]FloodArchive!$A$2:$P$6000,13,FALSE)</f>
        <v>Torrential rain</v>
      </c>
      <c r="K4213" s="26">
        <f>VLOOKUP(A4213,[1]FloodArchive!$A$2:$P$6003,14,FALSE)</f>
        <v>1</v>
      </c>
      <c r="L4213" s="23">
        <f>VLOOKUP(A4213,[1]FloodArchive!$A$2:$P$6000,7,FALSE)</f>
        <v>12846.03</v>
      </c>
      <c r="M4213" s="27">
        <f t="shared" si="204"/>
        <v>4.4097989275736715</v>
      </c>
      <c r="N4213" s="23">
        <f>VLOOKUP(A4213,[1]FloodArchive!$A$2:$P$6000,5,FALSE)</f>
        <v>122.974</v>
      </c>
      <c r="O4213" s="23">
        <f>VLOOKUP(A4213,[1]FloodArchive!$A$2:$P$6000,6,FALSE)</f>
        <v>10.0207</v>
      </c>
      <c r="P4213" s="33" t="s">
        <v>7722</v>
      </c>
    </row>
    <row r="4214" spans="1:17" ht="39.950000000000003" customHeight="1" x14ac:dyDescent="0.2">
      <c r="A4214" s="138">
        <f t="shared" si="203"/>
        <v>2</v>
      </c>
      <c r="B4214" s="21" t="str">
        <f>VLOOKUP(A4214,[1]FloodArchive!$A$2:$N$6000,3,FALSE)</f>
        <v>Brazil</v>
      </c>
      <c r="C4214" s="22" t="s">
        <v>7723</v>
      </c>
      <c r="D4214" s="24">
        <f>VLOOKUP(A4214,[1]FloodArchive!$A$2:$P$6000,8,FALSE)</f>
        <v>31062</v>
      </c>
      <c r="E4214" s="24">
        <f>VLOOKUP(A4214,[1]FloodArchive!$A$2:$P$6000,9,FALSE)</f>
        <v>31080</v>
      </c>
      <c r="F4214" s="25">
        <f t="shared" si="205"/>
        <v>19</v>
      </c>
      <c r="G4214" s="23">
        <f>VLOOKUP(A4214,[1]FloodArchive!$A$2:$P$6000,11,FALSE)</f>
        <v>229</v>
      </c>
      <c r="H4214" s="23">
        <f>VLOOKUP(A4214,[1]FloodArchive!$A$2:$P$6000,12,FALSE)</f>
        <v>80000</v>
      </c>
      <c r="I4214" s="73">
        <v>2000000000</v>
      </c>
      <c r="J4214" s="23" t="str">
        <f>VLOOKUP(A4214,[1]FloodArchive!$A$2:$P$6000,13,FALSE)</f>
        <v>Heavy rain</v>
      </c>
      <c r="K4214" s="26">
        <f>VLOOKUP(A4214,[1]FloodArchive!$A$2:$P$6003,14,FALSE)</f>
        <v>2</v>
      </c>
      <c r="L4214" s="23">
        <f>VLOOKUP(A4214,[1]FloodArchive!$A$2:$P$6000,7,FALSE)</f>
        <v>678498.82</v>
      </c>
      <c r="M4214" s="27">
        <f t="shared" si="204"/>
        <v>7.4113326933171582</v>
      </c>
      <c r="N4214" s="23">
        <f>VLOOKUP(A4214,[1]FloodArchive!$A$2:$P$6000,5,FALSE)</f>
        <v>-45.3489</v>
      </c>
      <c r="O4214" s="23">
        <f>VLOOKUP(A4214,[1]FloodArchive!$A$2:$P$6000,6,FALSE)</f>
        <v>-18.711099999999998</v>
      </c>
      <c r="P4214" s="33" t="s">
        <v>7724</v>
      </c>
    </row>
    <row r="4215" spans="1:17" ht="39.950000000000003" customHeight="1" x14ac:dyDescent="0.2">
      <c r="A4215" s="138">
        <v>1</v>
      </c>
      <c r="B4215" s="21" t="str">
        <f>VLOOKUP(A4215,[1]FloodArchive!$A$2:$N$6000,3,FALSE)</f>
        <v>Algeria</v>
      </c>
      <c r="C4215" s="22" t="s">
        <v>7725</v>
      </c>
      <c r="D4215" s="24">
        <f>VLOOKUP(A4215,[1]FloodArchive!$A$2:$P$6000,8,FALSE)</f>
        <v>31048</v>
      </c>
      <c r="E4215" s="24">
        <f>VLOOKUP(A4215,[1]FloodArchive!$A$2:$P$6000,9,FALSE)</f>
        <v>31052</v>
      </c>
      <c r="F4215" s="25">
        <f t="shared" si="205"/>
        <v>5</v>
      </c>
      <c r="G4215" s="23">
        <f>VLOOKUP(A4215,[1]FloodArchive!$A$2:$P$6000,11,FALSE)</f>
        <v>26</v>
      </c>
      <c r="H4215" s="23">
        <f>VLOOKUP(A4215,[1]FloodArchive!$A$2:$P$6000,12,FALSE)</f>
        <v>3000</v>
      </c>
      <c r="I4215" s="73"/>
      <c r="J4215" s="23" t="str">
        <f>VLOOKUP(A4215,[1]FloodArchive!$A$2:$P$6000,13,FALSE)</f>
        <v>Heavy rain</v>
      </c>
      <c r="K4215" s="26">
        <f>VLOOKUP(A4215,[1]FloodArchive!$A$2:$P$6003,14,FALSE)</f>
        <v>1</v>
      </c>
      <c r="L4215" s="23">
        <f>VLOOKUP(A4215,[1]FloodArchive!$A$2:$P$6000,7,FALSE)</f>
        <v>92615.67</v>
      </c>
      <c r="M4215" s="27">
        <f t="shared" si="204"/>
        <v>5.6656544771819224</v>
      </c>
      <c r="N4215" s="23">
        <f>VLOOKUP(A4215,[1]FloodArchive!$A$2:$P$6000,5,FALSE)</f>
        <v>5.2302600000000004</v>
      </c>
      <c r="O4215" s="23">
        <f>VLOOKUP(A4215,[1]FloodArchive!$A$2:$P$6000,6,FALSE)</f>
        <v>35.8142</v>
      </c>
      <c r="P4215" s="74"/>
    </row>
    <row r="4216" spans="1:17" ht="12.95" customHeight="1" x14ac:dyDescent="0.2">
      <c r="B4216" s="75"/>
      <c r="C4216" s="76"/>
      <c r="D4216" s="77"/>
      <c r="E4216" s="78"/>
      <c r="F4216" s="79"/>
      <c r="G4216" s="80"/>
      <c r="H4216" s="80"/>
      <c r="I4216" s="80"/>
      <c r="J4216" s="81"/>
      <c r="K4216" s="82"/>
      <c r="L4216" s="83"/>
      <c r="M4216" s="84"/>
      <c r="N4216" s="85"/>
      <c r="O4216" s="85"/>
      <c r="P4216" s="86"/>
    </row>
    <row r="4217" spans="1:17" ht="12.95" customHeight="1" x14ac:dyDescent="0.2">
      <c r="B4217" s="87"/>
      <c r="C4217" s="87"/>
      <c r="D4217" s="88"/>
      <c r="E4217" s="89"/>
      <c r="F4217" s="90"/>
      <c r="G4217" s="91"/>
      <c r="H4217" s="91"/>
      <c r="I4217" s="92"/>
      <c r="J4217" s="93"/>
      <c r="K4217" s="94"/>
      <c r="L4217" s="95"/>
      <c r="M4217" s="96"/>
      <c r="N4217" s="97"/>
      <c r="O4217" s="97"/>
      <c r="P4217" s="98"/>
    </row>
    <row r="4218" spans="1:17" ht="12.95" customHeight="1" x14ac:dyDescent="0.2">
      <c r="B4218" s="87"/>
      <c r="C4218" s="87"/>
      <c r="D4218" s="88"/>
      <c r="E4218" s="89"/>
      <c r="F4218" s="90"/>
      <c r="G4218" s="91"/>
      <c r="H4218" s="91"/>
      <c r="I4218" s="92"/>
      <c r="J4218" s="93"/>
      <c r="K4218" s="94"/>
      <c r="L4218" s="95"/>
      <c r="M4218" s="96"/>
      <c r="N4218" s="97"/>
      <c r="O4218" s="97"/>
      <c r="P4218" s="98"/>
    </row>
    <row r="4219" spans="1:17" ht="12.95" customHeight="1" x14ac:dyDescent="0.2">
      <c r="B4219" s="100"/>
      <c r="C4219" s="100"/>
      <c r="D4219" s="101"/>
      <c r="E4219" s="102"/>
      <c r="F4219" s="103"/>
      <c r="G4219" s="104"/>
      <c r="H4219" s="104"/>
      <c r="I4219" s="105"/>
      <c r="J4219" s="106"/>
      <c r="K4219" s="107"/>
      <c r="L4219" s="108"/>
      <c r="M4219" s="109"/>
      <c r="N4219" s="110"/>
      <c r="O4219" s="110"/>
      <c r="P4219" s="61"/>
    </row>
    <row r="4220" spans="1:17" ht="12.95" customHeight="1" x14ac:dyDescent="0.2">
      <c r="B4220" s="99"/>
      <c r="C4220" s="99"/>
      <c r="D4220" s="112"/>
      <c r="E4220" s="113"/>
      <c r="F4220" s="114"/>
      <c r="G4220" s="104"/>
      <c r="H4220" s="104"/>
      <c r="I4220" s="105"/>
      <c r="J4220" s="106"/>
      <c r="K4220" s="107"/>
      <c r="L4220" s="108"/>
      <c r="M4220" s="109"/>
      <c r="N4220" s="110"/>
      <c r="O4220" s="110"/>
      <c r="P4220" s="61"/>
    </row>
    <row r="4221" spans="1:17" ht="12.95" customHeight="1" x14ac:dyDescent="0.2">
      <c r="B4221" s="116"/>
      <c r="C4221" s="116"/>
      <c r="D4221" s="117"/>
      <c r="E4221" s="118"/>
      <c r="F4221" s="119"/>
      <c r="G4221" s="120"/>
      <c r="H4221" s="120"/>
      <c r="I4221" s="121"/>
      <c r="J4221" s="122"/>
      <c r="K4221" s="123"/>
      <c r="L4221" s="124"/>
      <c r="M4221" s="125"/>
      <c r="N4221" s="126"/>
      <c r="O4221" s="126"/>
      <c r="P4221" s="61"/>
    </row>
    <row r="4222" spans="1:17" ht="12.95" customHeight="1" x14ac:dyDescent="0.2">
      <c r="B4222" s="100"/>
      <c r="C4222" s="100"/>
      <c r="D4222" s="127"/>
      <c r="E4222" s="118"/>
      <c r="F4222" s="119"/>
      <c r="G4222" s="120"/>
      <c r="H4222" s="120"/>
      <c r="I4222" s="121"/>
      <c r="J4222" s="122"/>
      <c r="K4222" s="123"/>
      <c r="L4222" s="124"/>
      <c r="M4222" s="125"/>
      <c r="N4222" s="126"/>
      <c r="O4222" s="126"/>
      <c r="P4222" s="61"/>
    </row>
    <row r="4223" spans="1:17" ht="12.95" customHeight="1" x14ac:dyDescent="0.2">
      <c r="B4223" s="100"/>
      <c r="C4223" s="100"/>
      <c r="D4223" s="117"/>
      <c r="E4223" s="118"/>
      <c r="F4223" s="119"/>
      <c r="G4223" s="120"/>
      <c r="H4223" s="120"/>
      <c r="I4223" s="121"/>
      <c r="J4223" s="122"/>
      <c r="K4223" s="123"/>
      <c r="L4223" s="124"/>
      <c r="M4223" s="125"/>
      <c r="N4223" s="126"/>
      <c r="O4223" s="126"/>
      <c r="P4223" s="61"/>
    </row>
    <row r="4224" spans="1:17" ht="12.95" customHeight="1" x14ac:dyDescent="0.2">
      <c r="B4224" s="100"/>
      <c r="C4224" s="115"/>
      <c r="D4224" s="117"/>
      <c r="E4224" s="118"/>
      <c r="F4224" s="119"/>
      <c r="G4224" s="120"/>
      <c r="H4224" s="120"/>
      <c r="I4224" s="121"/>
      <c r="J4224" s="122"/>
      <c r="K4224" s="123"/>
      <c r="L4224" s="124"/>
      <c r="M4224" s="125"/>
      <c r="N4224" s="126"/>
      <c r="O4224" s="126"/>
      <c r="P4224" s="61"/>
    </row>
    <row r="4225" spans="2:16" ht="12.95" customHeight="1" x14ac:dyDescent="0.2">
      <c r="B4225" s="116"/>
      <c r="C4225" s="116"/>
      <c r="D4225" s="117"/>
      <c r="E4225" s="118"/>
      <c r="F4225" s="119"/>
      <c r="G4225" s="120"/>
      <c r="H4225" s="120"/>
      <c r="I4225" s="121"/>
      <c r="J4225" s="122"/>
      <c r="K4225" s="123"/>
      <c r="L4225" s="124"/>
      <c r="M4225" s="125"/>
      <c r="N4225" s="126"/>
      <c r="O4225" s="126"/>
      <c r="P4225" s="61"/>
    </row>
    <row r="4226" spans="2:16" ht="12.95" customHeight="1" x14ac:dyDescent="0.2">
      <c r="B4226" s="128"/>
      <c r="C4226" s="116"/>
      <c r="D4226" s="117"/>
      <c r="E4226" s="118"/>
      <c r="F4226" s="119"/>
      <c r="G4226" s="120"/>
      <c r="H4226" s="120"/>
      <c r="I4226" s="121"/>
      <c r="J4226" s="122"/>
      <c r="K4226" s="123"/>
      <c r="L4226" s="124"/>
      <c r="M4226" s="125"/>
      <c r="N4226" s="126"/>
      <c r="O4226" s="126"/>
      <c r="P4226" s="61"/>
    </row>
    <row r="4227" spans="2:16" ht="12.95" customHeight="1" x14ac:dyDescent="0.2">
      <c r="B4227" s="116"/>
      <c r="C4227" s="116"/>
      <c r="D4227" s="117"/>
      <c r="E4227" s="118"/>
      <c r="F4227" s="119"/>
      <c r="G4227" s="120"/>
      <c r="H4227" s="120"/>
      <c r="I4227" s="121"/>
      <c r="J4227" s="122"/>
      <c r="K4227" s="123"/>
      <c r="L4227" s="124"/>
      <c r="M4227" s="125"/>
      <c r="N4227" s="126"/>
      <c r="O4227" s="126"/>
      <c r="P4227" s="61"/>
    </row>
    <row r="4228" spans="2:16" ht="12.95" customHeight="1" x14ac:dyDescent="0.2">
      <c r="B4228" s="116"/>
      <c r="C4228" s="116"/>
      <c r="D4228" s="117"/>
      <c r="E4228" s="118"/>
      <c r="F4228" s="119"/>
      <c r="G4228" s="120"/>
      <c r="H4228" s="120"/>
      <c r="I4228" s="121"/>
      <c r="J4228" s="122"/>
      <c r="K4228" s="123"/>
      <c r="L4228" s="124"/>
      <c r="M4228" s="125"/>
      <c r="N4228" s="126"/>
      <c r="O4228" s="126"/>
      <c r="P4228" s="61"/>
    </row>
    <row r="4229" spans="2:16" ht="12.95" customHeight="1" x14ac:dyDescent="0.2">
      <c r="B4229" s="116"/>
      <c r="C4229" s="116"/>
      <c r="D4229" s="117"/>
      <c r="E4229" s="118"/>
      <c r="F4229" s="119"/>
      <c r="G4229" s="120"/>
      <c r="H4229" s="120"/>
      <c r="I4229" s="121"/>
      <c r="J4229" s="122"/>
      <c r="K4229" s="123"/>
      <c r="L4229" s="124"/>
      <c r="M4229" s="125"/>
      <c r="N4229" s="126"/>
      <c r="O4229" s="126"/>
      <c r="P4229" s="61"/>
    </row>
    <row r="4230" spans="2:16" ht="12.95" customHeight="1" x14ac:dyDescent="0.2">
      <c r="B4230" s="116"/>
      <c r="C4230" s="116"/>
      <c r="D4230" s="117"/>
      <c r="E4230" s="118"/>
      <c r="F4230" s="119"/>
      <c r="G4230" s="120"/>
      <c r="H4230" s="120"/>
      <c r="I4230" s="121"/>
      <c r="J4230" s="122"/>
      <c r="K4230" s="123"/>
      <c r="L4230" s="124"/>
      <c r="M4230" s="125"/>
      <c r="N4230" s="126"/>
      <c r="O4230" s="126"/>
      <c r="P4230" s="61"/>
    </row>
    <row r="4231" spans="2:16" ht="12.95" customHeight="1" x14ac:dyDescent="0.2">
      <c r="B4231" s="116"/>
      <c r="C4231" s="116"/>
      <c r="D4231" s="117"/>
      <c r="E4231" s="118"/>
      <c r="F4231" s="119"/>
      <c r="G4231" s="120"/>
      <c r="H4231" s="120"/>
      <c r="I4231" s="121"/>
      <c r="J4231" s="122"/>
      <c r="K4231" s="123"/>
      <c r="L4231" s="124"/>
      <c r="M4231" s="125"/>
      <c r="N4231" s="126"/>
      <c r="O4231" s="126"/>
      <c r="P4231" s="61"/>
    </row>
    <row r="4232" spans="2:16" ht="12.95" customHeight="1" x14ac:dyDescent="0.2">
      <c r="B4232" s="116"/>
      <c r="C4232" s="116"/>
      <c r="D4232" s="117"/>
      <c r="E4232" s="118"/>
      <c r="F4232" s="119"/>
      <c r="G4232" s="120"/>
      <c r="H4232" s="120"/>
      <c r="I4232" s="121"/>
      <c r="J4232" s="122"/>
      <c r="K4232" s="123"/>
      <c r="L4232" s="124"/>
      <c r="M4232" s="125"/>
      <c r="N4232" s="126"/>
      <c r="O4232" s="126"/>
      <c r="P4232" s="61"/>
    </row>
    <row r="4233" spans="2:16" ht="12.95" customHeight="1" x14ac:dyDescent="0.2">
      <c r="B4233" s="116"/>
      <c r="C4233" s="116"/>
      <c r="D4233" s="117"/>
      <c r="E4233" s="118"/>
      <c r="F4233" s="119"/>
      <c r="G4233" s="120"/>
      <c r="H4233" s="120"/>
      <c r="I4233" s="121"/>
      <c r="J4233" s="122"/>
      <c r="K4233" s="123"/>
      <c r="L4233" s="124"/>
      <c r="M4233" s="125"/>
      <c r="N4233" s="126"/>
      <c r="O4233" s="126"/>
      <c r="P4233" s="61"/>
    </row>
    <row r="4234" spans="2:16" ht="12.95" customHeight="1" x14ac:dyDescent="0.2">
      <c r="B4234" s="116"/>
      <c r="C4234" s="116"/>
      <c r="D4234" s="117"/>
      <c r="E4234" s="118"/>
      <c r="F4234" s="119"/>
      <c r="G4234" s="120"/>
      <c r="H4234" s="120"/>
      <c r="I4234" s="121"/>
      <c r="J4234" s="122"/>
      <c r="K4234" s="123"/>
      <c r="L4234" s="124"/>
      <c r="M4234" s="125"/>
      <c r="N4234" s="126"/>
      <c r="O4234" s="126"/>
      <c r="P4234" s="61"/>
    </row>
    <row r="4235" spans="2:16" ht="12.95" customHeight="1" x14ac:dyDescent="0.2">
      <c r="B4235" s="116"/>
      <c r="C4235" s="116"/>
      <c r="D4235" s="117"/>
      <c r="E4235" s="118"/>
      <c r="F4235" s="119"/>
      <c r="G4235" s="120"/>
      <c r="H4235" s="120"/>
      <c r="I4235" s="121"/>
      <c r="J4235" s="122"/>
      <c r="K4235" s="123"/>
      <c r="L4235" s="124"/>
      <c r="M4235" s="125"/>
      <c r="N4235" s="126"/>
      <c r="O4235" s="126"/>
      <c r="P4235" s="61"/>
    </row>
    <row r="4236" spans="2:16" ht="12.95" customHeight="1" x14ac:dyDescent="0.2">
      <c r="B4236" s="129"/>
      <c r="C4236" s="116"/>
      <c r="D4236" s="117"/>
      <c r="E4236" s="118"/>
      <c r="F4236" s="119"/>
      <c r="G4236" s="120"/>
      <c r="H4236" s="120"/>
      <c r="I4236" s="121"/>
      <c r="J4236" s="122"/>
      <c r="K4236" s="123"/>
      <c r="L4236" s="124"/>
      <c r="M4236" s="125"/>
      <c r="N4236" s="126"/>
      <c r="O4236" s="126"/>
      <c r="P4236" s="61"/>
    </row>
    <row r="4237" spans="2:16" ht="12.95" customHeight="1" x14ac:dyDescent="0.2">
      <c r="B4237" s="116"/>
      <c r="C4237" s="116"/>
      <c r="D4237" s="117"/>
      <c r="E4237" s="118"/>
      <c r="F4237" s="119"/>
      <c r="G4237" s="120"/>
      <c r="H4237" s="120"/>
      <c r="I4237" s="121"/>
      <c r="J4237" s="122"/>
      <c r="K4237" s="123"/>
      <c r="L4237" s="124"/>
      <c r="M4237" s="125"/>
      <c r="N4237" s="126"/>
      <c r="O4237" s="126"/>
      <c r="P4237" s="61"/>
    </row>
    <row r="4238" spans="2:16" ht="12.95" customHeight="1" x14ac:dyDescent="0.2">
      <c r="B4238" s="116"/>
      <c r="C4238" s="116"/>
      <c r="D4238" s="117"/>
      <c r="E4238" s="118"/>
      <c r="F4238" s="119"/>
      <c r="G4238" s="120"/>
      <c r="H4238" s="120"/>
      <c r="I4238" s="121"/>
      <c r="J4238" s="122"/>
      <c r="K4238" s="123"/>
      <c r="L4238" s="124"/>
      <c r="M4238" s="125"/>
      <c r="N4238" s="126"/>
      <c r="O4238" s="126"/>
      <c r="P4238" s="61"/>
    </row>
    <row r="4239" spans="2:16" ht="12.95" customHeight="1" x14ac:dyDescent="0.2">
      <c r="B4239" s="116"/>
      <c r="C4239" s="116"/>
      <c r="D4239" s="117"/>
      <c r="E4239" s="118"/>
      <c r="F4239" s="119"/>
      <c r="G4239" s="120"/>
      <c r="H4239" s="120"/>
      <c r="I4239" s="121"/>
      <c r="J4239" s="122"/>
      <c r="K4239" s="123"/>
      <c r="L4239" s="124"/>
      <c r="M4239" s="125"/>
      <c r="N4239" s="126"/>
      <c r="O4239" s="126"/>
      <c r="P4239" s="61"/>
    </row>
    <row r="4240" spans="2:16" ht="12.95" customHeight="1" x14ac:dyDescent="0.2">
      <c r="B4240" s="116"/>
      <c r="C4240" s="116"/>
      <c r="D4240" s="117"/>
      <c r="E4240" s="118"/>
      <c r="F4240" s="119"/>
      <c r="G4240" s="120"/>
      <c r="H4240" s="120"/>
      <c r="I4240" s="121"/>
      <c r="J4240" s="122"/>
      <c r="K4240" s="123"/>
      <c r="L4240" s="124"/>
      <c r="M4240" s="125"/>
      <c r="N4240" s="126"/>
      <c r="O4240" s="126"/>
      <c r="P4240" s="61"/>
    </row>
    <row r="4241" spans="2:16" ht="12.95" customHeight="1" x14ac:dyDescent="0.2">
      <c r="B4241" s="130"/>
      <c r="C4241" s="131"/>
      <c r="D4241" s="117"/>
      <c r="E4241" s="118"/>
      <c r="F4241" s="119"/>
      <c r="G4241" s="120"/>
      <c r="H4241" s="120"/>
      <c r="I4241" s="121"/>
      <c r="J4241" s="122"/>
      <c r="K4241" s="123"/>
      <c r="L4241" s="124"/>
      <c r="M4241" s="125"/>
      <c r="N4241" s="126"/>
      <c r="O4241" s="126"/>
      <c r="P4241" s="61"/>
    </row>
    <row r="4242" spans="2:16" ht="12.95" customHeight="1" x14ac:dyDescent="0.2">
      <c r="B4242" s="131"/>
      <c r="C4242" s="116"/>
      <c r="D4242" s="117"/>
      <c r="E4242" s="118"/>
      <c r="F4242" s="119"/>
      <c r="G4242" s="120"/>
      <c r="H4242" s="120"/>
      <c r="I4242" s="121"/>
      <c r="J4242" s="122"/>
      <c r="K4242" s="123"/>
      <c r="L4242" s="124"/>
      <c r="M4242" s="125"/>
      <c r="N4242" s="126"/>
      <c r="O4242" s="126"/>
      <c r="P4242" s="61"/>
    </row>
    <row r="4243" spans="2:16" ht="12.95" customHeight="1" x14ac:dyDescent="0.2">
      <c r="B4243" s="116"/>
      <c r="C4243" s="116"/>
      <c r="D4243" s="117"/>
      <c r="E4243" s="118"/>
      <c r="F4243" s="119"/>
      <c r="G4243" s="120"/>
      <c r="H4243" s="120"/>
      <c r="I4243" s="121"/>
      <c r="J4243" s="122"/>
      <c r="K4243" s="123"/>
      <c r="L4243" s="124"/>
      <c r="M4243" s="125"/>
      <c r="N4243" s="126"/>
      <c r="O4243" s="126"/>
      <c r="P4243" s="61"/>
    </row>
    <row r="4244" spans="2:16" ht="12.95" customHeight="1" x14ac:dyDescent="0.2">
      <c r="B4244" s="111"/>
      <c r="C4244" s="111"/>
      <c r="D4244" s="117"/>
      <c r="E4244" s="133"/>
      <c r="F4244" s="134"/>
      <c r="G4244" s="120"/>
      <c r="H4244" s="120"/>
      <c r="I4244" s="121"/>
      <c r="J4244" s="135"/>
      <c r="K4244" s="136"/>
      <c r="L4244" s="136"/>
      <c r="M4244" s="132"/>
      <c r="N4244" s="111"/>
      <c r="O4244" s="111"/>
      <c r="P4244" s="61"/>
    </row>
    <row r="4245" spans="2:16" ht="12.95" customHeight="1" x14ac:dyDescent="0.2">
      <c r="B4245" s="111"/>
      <c r="C4245" s="111"/>
      <c r="D4245" s="117"/>
      <c r="E4245" s="133"/>
      <c r="F4245" s="134"/>
      <c r="G4245" s="120"/>
      <c r="H4245" s="120"/>
      <c r="I4245" s="121"/>
      <c r="J4245" s="135"/>
      <c r="K4245" s="136"/>
      <c r="L4245" s="136"/>
      <c r="M4245" s="132"/>
      <c r="N4245" s="111"/>
      <c r="O4245" s="111"/>
      <c r="P4245" s="61"/>
    </row>
    <row r="4246" spans="2:16" ht="12.95" customHeight="1" x14ac:dyDescent="0.2">
      <c r="B4246" s="111"/>
      <c r="C4246" s="111"/>
      <c r="D4246" s="117"/>
      <c r="E4246" s="133"/>
      <c r="F4246" s="134"/>
      <c r="G4246" s="120"/>
      <c r="H4246" s="120"/>
      <c r="I4246" s="121"/>
      <c r="J4246" s="135"/>
      <c r="K4246" s="136"/>
      <c r="L4246" s="136"/>
      <c r="M4246" s="132"/>
      <c r="N4246" s="111"/>
      <c r="O4246" s="111"/>
      <c r="P4246" s="61"/>
    </row>
    <row r="4247" spans="2:16" ht="12.95" customHeight="1" x14ac:dyDescent="0.2">
      <c r="B4247" s="111"/>
      <c r="C4247" s="111"/>
      <c r="D4247" s="117"/>
      <c r="E4247" s="133"/>
      <c r="F4247" s="134"/>
      <c r="G4247" s="120"/>
      <c r="H4247" s="120"/>
      <c r="I4247" s="121"/>
      <c r="J4247" s="135"/>
      <c r="K4247" s="136"/>
      <c r="L4247" s="136"/>
      <c r="M4247" s="132"/>
      <c r="N4247" s="111"/>
      <c r="O4247" s="111"/>
      <c r="P4247" s="61"/>
    </row>
    <row r="4248" spans="2:16" ht="12.95" customHeight="1" x14ac:dyDescent="0.2">
      <c r="B4248" s="111"/>
      <c r="C4248" s="111"/>
      <c r="D4248" s="117"/>
      <c r="E4248" s="133"/>
      <c r="F4248" s="134"/>
      <c r="G4248" s="120"/>
      <c r="H4248" s="120"/>
      <c r="I4248" s="121"/>
      <c r="J4248" s="135"/>
      <c r="K4248" s="136"/>
      <c r="L4248" s="136"/>
      <c r="M4248" s="132"/>
      <c r="N4248" s="111"/>
      <c r="O4248" s="111"/>
      <c r="P4248" s="61"/>
    </row>
    <row r="4249" spans="2:16" ht="12.95" customHeight="1" x14ac:dyDescent="0.2">
      <c r="B4249" s="111"/>
      <c r="C4249" s="111"/>
      <c r="D4249" s="117"/>
      <c r="E4249" s="133"/>
      <c r="F4249" s="134"/>
      <c r="G4249" s="120"/>
      <c r="H4249" s="120"/>
      <c r="I4249" s="121"/>
      <c r="J4249" s="135"/>
      <c r="K4249" s="136"/>
      <c r="L4249" s="136"/>
      <c r="M4249" s="132"/>
      <c r="N4249" s="111"/>
      <c r="O4249" s="111"/>
      <c r="P4249" s="61"/>
    </row>
    <row r="4250" spans="2:16" ht="12.95" customHeight="1" x14ac:dyDescent="0.2">
      <c r="B4250" s="111"/>
      <c r="C4250" s="111"/>
      <c r="D4250" s="117"/>
      <c r="E4250" s="133"/>
      <c r="F4250" s="134"/>
      <c r="G4250" s="120"/>
      <c r="H4250" s="120"/>
      <c r="I4250" s="121"/>
      <c r="J4250" s="135"/>
      <c r="K4250" s="136"/>
      <c r="L4250" s="136"/>
      <c r="M4250" s="132"/>
      <c r="N4250" s="111"/>
      <c r="O4250" s="111"/>
      <c r="P4250" s="61"/>
    </row>
    <row r="4251" spans="2:16" ht="12.95" customHeight="1" x14ac:dyDescent="0.2">
      <c r="B4251" s="111"/>
      <c r="C4251" s="111"/>
      <c r="D4251" s="117"/>
      <c r="E4251" s="133"/>
      <c r="F4251" s="134"/>
      <c r="G4251" s="120"/>
      <c r="H4251" s="120"/>
      <c r="I4251" s="121"/>
      <c r="J4251" s="135"/>
      <c r="K4251" s="136"/>
      <c r="L4251" s="136"/>
      <c r="M4251" s="132"/>
      <c r="N4251" s="111"/>
      <c r="O4251" s="111"/>
      <c r="P4251" s="61"/>
    </row>
    <row r="4252" spans="2:16" ht="12.95" customHeight="1" x14ac:dyDescent="0.2">
      <c r="B4252" s="111"/>
      <c r="C4252" s="111"/>
      <c r="D4252" s="117"/>
      <c r="E4252" s="133"/>
      <c r="F4252" s="134"/>
      <c r="G4252" s="120"/>
      <c r="H4252" s="120"/>
      <c r="I4252" s="121"/>
      <c r="J4252" s="135"/>
      <c r="K4252" s="136"/>
      <c r="L4252" s="136"/>
      <c r="M4252" s="132"/>
      <c r="N4252" s="111"/>
      <c r="O4252" s="111"/>
      <c r="P4252" s="61"/>
    </row>
    <row r="4253" spans="2:16" ht="12.95" customHeight="1" x14ac:dyDescent="0.2">
      <c r="B4253" s="111"/>
      <c r="C4253" s="111"/>
      <c r="D4253" s="117"/>
      <c r="E4253" s="133"/>
      <c r="F4253" s="134"/>
      <c r="G4253" s="120"/>
      <c r="H4253" s="120"/>
      <c r="I4253" s="121"/>
      <c r="J4253" s="135"/>
      <c r="K4253" s="136"/>
      <c r="L4253" s="136"/>
      <c r="M4253" s="132"/>
      <c r="N4253" s="111"/>
      <c r="O4253" s="111"/>
      <c r="P4253" s="61"/>
    </row>
    <row r="4254" spans="2:16" ht="12.95" customHeight="1" x14ac:dyDescent="0.2">
      <c r="B4254" s="111"/>
      <c r="C4254" s="111"/>
      <c r="D4254" s="117"/>
      <c r="E4254" s="133"/>
      <c r="F4254" s="134"/>
      <c r="G4254" s="120"/>
      <c r="H4254" s="120"/>
      <c r="I4254" s="121"/>
      <c r="J4254" s="135"/>
      <c r="K4254" s="136"/>
      <c r="L4254" s="136"/>
      <c r="M4254" s="132"/>
      <c r="N4254" s="111"/>
      <c r="O4254" s="111"/>
      <c r="P4254" s="61"/>
    </row>
    <row r="4255" spans="2:16" ht="12.95" customHeight="1" x14ac:dyDescent="0.2">
      <c r="B4255" s="111"/>
      <c r="C4255" s="111"/>
      <c r="D4255" s="117"/>
      <c r="E4255" s="133"/>
      <c r="F4255" s="134"/>
      <c r="G4255" s="120"/>
      <c r="H4255" s="120"/>
      <c r="I4255" s="121"/>
      <c r="J4255" s="135"/>
      <c r="K4255" s="136"/>
      <c r="L4255" s="136"/>
      <c r="M4255" s="132"/>
      <c r="N4255" s="111"/>
      <c r="O4255" s="111"/>
      <c r="P4255" s="61"/>
    </row>
    <row r="4256" spans="2:16" ht="12.95" customHeight="1" x14ac:dyDescent="0.2">
      <c r="B4256" s="111"/>
      <c r="C4256" s="111"/>
      <c r="D4256" s="117"/>
      <c r="E4256" s="133"/>
      <c r="F4256" s="134"/>
      <c r="G4256" s="120"/>
      <c r="H4256" s="120"/>
      <c r="I4256" s="121"/>
      <c r="J4256" s="135"/>
      <c r="K4256" s="136"/>
      <c r="L4256" s="136"/>
      <c r="M4256" s="132"/>
      <c r="N4256" s="111"/>
      <c r="O4256" s="111"/>
      <c r="P4256" s="61"/>
    </row>
    <row r="4257" spans="2:16" ht="12.95" customHeight="1" x14ac:dyDescent="0.2">
      <c r="B4257" s="111"/>
      <c r="C4257" s="111"/>
      <c r="D4257" s="117"/>
      <c r="E4257" s="133"/>
      <c r="F4257" s="134"/>
      <c r="G4257" s="120"/>
      <c r="H4257" s="120"/>
      <c r="I4257" s="121"/>
      <c r="J4257" s="135"/>
      <c r="K4257" s="136"/>
      <c r="L4257" s="136"/>
      <c r="M4257" s="132"/>
      <c r="N4257" s="111"/>
      <c r="O4257" s="111"/>
      <c r="P4257" s="61"/>
    </row>
    <row r="4258" spans="2:16" ht="12.95" customHeight="1" x14ac:dyDescent="0.2">
      <c r="B4258" s="111"/>
      <c r="C4258" s="111"/>
      <c r="D4258" s="117"/>
      <c r="E4258" s="133"/>
      <c r="F4258" s="134"/>
      <c r="G4258" s="120"/>
      <c r="H4258" s="120"/>
      <c r="I4258" s="121"/>
      <c r="J4258" s="135"/>
      <c r="K4258" s="136"/>
      <c r="L4258" s="136"/>
      <c r="M4258" s="132"/>
      <c r="N4258" s="111"/>
      <c r="O4258" s="111"/>
      <c r="P4258" s="61"/>
    </row>
    <row r="4259" spans="2:16" ht="12.95" customHeight="1" x14ac:dyDescent="0.2">
      <c r="B4259" s="111"/>
      <c r="C4259" s="111"/>
      <c r="D4259" s="117"/>
      <c r="E4259" s="133"/>
      <c r="F4259" s="134"/>
      <c r="G4259" s="120"/>
      <c r="H4259" s="120"/>
      <c r="I4259" s="121"/>
      <c r="J4259" s="135"/>
      <c r="K4259" s="136"/>
      <c r="L4259" s="136"/>
      <c r="M4259" s="132"/>
      <c r="N4259" s="111"/>
      <c r="O4259" s="111"/>
      <c r="P4259" s="61"/>
    </row>
    <row r="4260" spans="2:16" ht="12.95" customHeight="1" x14ac:dyDescent="0.2">
      <c r="B4260" s="111"/>
      <c r="C4260" s="111"/>
      <c r="D4260" s="117"/>
      <c r="E4260" s="133"/>
      <c r="F4260" s="134"/>
      <c r="G4260" s="120"/>
      <c r="H4260" s="120"/>
      <c r="I4260" s="121"/>
      <c r="J4260" s="135"/>
      <c r="K4260" s="136"/>
      <c r="L4260" s="136"/>
      <c r="M4260" s="132"/>
      <c r="N4260" s="111"/>
      <c r="O4260" s="111"/>
      <c r="P4260" s="61"/>
    </row>
    <row r="4261" spans="2:16" ht="12.95" customHeight="1" x14ac:dyDescent="0.2">
      <c r="B4261" s="111"/>
      <c r="C4261" s="111"/>
      <c r="D4261" s="117"/>
      <c r="E4261" s="133"/>
      <c r="F4261" s="134"/>
      <c r="G4261" s="120"/>
      <c r="H4261" s="120"/>
      <c r="I4261" s="121"/>
      <c r="J4261" s="135"/>
      <c r="K4261" s="136"/>
      <c r="L4261" s="136"/>
      <c r="M4261" s="132"/>
      <c r="N4261" s="111"/>
      <c r="O4261" s="111"/>
      <c r="P4261" s="61"/>
    </row>
    <row r="4262" spans="2:16" ht="12.95" customHeight="1" x14ac:dyDescent="0.2">
      <c r="B4262" s="111"/>
      <c r="C4262" s="111"/>
      <c r="D4262" s="117"/>
      <c r="E4262" s="133"/>
      <c r="F4262" s="134"/>
      <c r="G4262" s="120"/>
      <c r="H4262" s="120"/>
      <c r="I4262" s="121"/>
      <c r="J4262" s="135"/>
      <c r="K4262" s="136"/>
      <c r="L4262" s="136"/>
      <c r="M4262" s="132"/>
      <c r="N4262" s="111"/>
      <c r="O4262" s="111"/>
      <c r="P4262" s="61"/>
    </row>
    <row r="4263" spans="2:16" ht="12.95" customHeight="1" x14ac:dyDescent="0.2">
      <c r="B4263" s="111"/>
      <c r="C4263" s="111"/>
      <c r="D4263" s="117"/>
      <c r="E4263" s="133"/>
      <c r="F4263" s="134"/>
      <c r="G4263" s="120"/>
      <c r="H4263" s="120"/>
      <c r="I4263" s="121"/>
      <c r="J4263" s="135"/>
      <c r="K4263" s="136"/>
      <c r="L4263" s="136"/>
      <c r="M4263" s="132"/>
      <c r="N4263" s="111"/>
      <c r="O4263" s="111"/>
      <c r="P4263" s="61"/>
    </row>
    <row r="4264" spans="2:16" ht="12.95" customHeight="1" x14ac:dyDescent="0.2">
      <c r="B4264" s="111"/>
      <c r="C4264" s="111"/>
      <c r="D4264" s="117"/>
      <c r="E4264" s="133"/>
      <c r="F4264" s="134"/>
      <c r="G4264" s="120"/>
      <c r="H4264" s="120"/>
      <c r="I4264" s="121"/>
      <c r="J4264" s="135"/>
      <c r="K4264" s="136"/>
      <c r="L4264" s="136"/>
      <c r="M4264" s="132"/>
      <c r="N4264" s="111"/>
      <c r="O4264" s="111"/>
      <c r="P4264" s="61"/>
    </row>
    <row r="4265" spans="2:16" ht="12.95" customHeight="1" x14ac:dyDescent="0.2">
      <c r="B4265" s="111"/>
      <c r="C4265" s="111"/>
      <c r="D4265" s="117"/>
      <c r="E4265" s="133"/>
      <c r="F4265" s="134"/>
      <c r="G4265" s="120"/>
      <c r="H4265" s="120"/>
      <c r="I4265" s="121"/>
      <c r="J4265" s="135"/>
      <c r="K4265" s="136"/>
      <c r="L4265" s="136"/>
      <c r="M4265" s="132"/>
      <c r="N4265" s="111"/>
      <c r="O4265" s="111"/>
      <c r="P4265" s="61"/>
    </row>
    <row r="4266" spans="2:16" ht="12.95" customHeight="1" x14ac:dyDescent="0.2">
      <c r="B4266" s="111"/>
      <c r="C4266" s="111"/>
      <c r="D4266" s="117"/>
      <c r="E4266" s="133"/>
      <c r="F4266" s="134"/>
      <c r="G4266" s="120"/>
      <c r="H4266" s="120"/>
      <c r="I4266" s="121"/>
      <c r="J4266" s="135"/>
      <c r="K4266" s="136"/>
      <c r="L4266" s="136"/>
      <c r="M4266" s="132"/>
      <c r="N4266" s="111"/>
      <c r="O4266" s="111"/>
      <c r="P4266" s="61"/>
    </row>
    <row r="4267" spans="2:16" ht="12.95" customHeight="1" x14ac:dyDescent="0.2">
      <c r="B4267" s="111"/>
      <c r="C4267" s="111"/>
      <c r="D4267" s="117"/>
      <c r="E4267" s="133"/>
      <c r="F4267" s="134"/>
      <c r="G4267" s="120"/>
      <c r="H4267" s="120"/>
      <c r="I4267" s="121"/>
      <c r="J4267" s="135"/>
      <c r="K4267" s="136"/>
      <c r="L4267" s="136"/>
      <c r="M4267" s="132"/>
      <c r="N4267" s="111"/>
      <c r="O4267" s="111"/>
      <c r="P4267" s="61"/>
    </row>
    <row r="4268" spans="2:16" ht="12.95" customHeight="1" x14ac:dyDescent="0.2">
      <c r="B4268" s="111"/>
      <c r="C4268" s="111"/>
      <c r="D4268" s="117"/>
      <c r="E4268" s="133"/>
      <c r="F4268" s="134"/>
      <c r="G4268" s="120"/>
      <c r="H4268" s="120"/>
      <c r="I4268" s="121"/>
      <c r="J4268" s="135"/>
      <c r="K4268" s="136"/>
      <c r="L4268" s="136"/>
      <c r="M4268" s="132"/>
      <c r="N4268" s="111"/>
      <c r="O4268" s="111"/>
      <c r="P4268" s="61"/>
    </row>
    <row r="4269" spans="2:16" ht="12.95" customHeight="1" x14ac:dyDescent="0.2">
      <c r="B4269" s="111"/>
      <c r="C4269" s="111"/>
      <c r="D4269" s="117"/>
      <c r="E4269" s="133"/>
      <c r="F4269" s="134"/>
      <c r="G4269" s="120"/>
      <c r="H4269" s="120"/>
      <c r="I4269" s="121"/>
      <c r="J4269" s="135"/>
      <c r="K4269" s="136"/>
      <c r="L4269" s="136"/>
      <c r="M4269" s="132"/>
      <c r="N4269" s="111"/>
      <c r="O4269" s="111"/>
      <c r="P4269" s="61"/>
    </row>
    <row r="4270" spans="2:16" ht="12.95" customHeight="1" x14ac:dyDescent="0.2">
      <c r="B4270" s="111"/>
      <c r="C4270" s="111"/>
      <c r="D4270" s="117"/>
      <c r="E4270" s="133"/>
      <c r="F4270" s="134"/>
      <c r="G4270" s="120"/>
      <c r="H4270" s="120"/>
      <c r="I4270" s="121"/>
      <c r="J4270" s="135"/>
      <c r="K4270" s="136"/>
      <c r="L4270" s="136"/>
      <c r="M4270" s="132"/>
      <c r="N4270" s="111"/>
      <c r="O4270" s="111"/>
      <c r="P4270" s="61"/>
    </row>
    <row r="4271" spans="2:16" ht="12.95" customHeight="1" x14ac:dyDescent="0.2">
      <c r="B4271" s="111"/>
      <c r="C4271" s="111"/>
      <c r="D4271" s="117"/>
      <c r="E4271" s="133"/>
      <c r="F4271" s="134"/>
      <c r="G4271" s="120"/>
      <c r="H4271" s="120"/>
      <c r="I4271" s="121"/>
      <c r="J4271" s="135"/>
      <c r="K4271" s="136"/>
      <c r="L4271" s="136"/>
      <c r="M4271" s="132"/>
      <c r="N4271" s="111"/>
      <c r="O4271" s="111"/>
      <c r="P4271" s="61"/>
    </row>
    <row r="4272" spans="2:16" ht="12.95" customHeight="1" x14ac:dyDescent="0.2">
      <c r="B4272" s="111"/>
      <c r="C4272" s="111"/>
      <c r="D4272" s="117"/>
      <c r="E4272" s="133"/>
      <c r="F4272" s="134"/>
      <c r="G4272" s="120"/>
      <c r="H4272" s="120"/>
      <c r="I4272" s="121"/>
      <c r="J4272" s="135"/>
      <c r="K4272" s="136"/>
      <c r="L4272" s="136"/>
      <c r="M4272" s="132"/>
      <c r="N4272" s="111"/>
      <c r="O4272" s="111"/>
      <c r="P4272" s="61"/>
    </row>
    <row r="4273" spans="2:16" ht="12.95" customHeight="1" x14ac:dyDescent="0.2">
      <c r="B4273" s="111"/>
      <c r="C4273" s="111"/>
      <c r="D4273" s="117"/>
      <c r="E4273" s="133"/>
      <c r="F4273" s="134"/>
      <c r="G4273" s="120"/>
      <c r="H4273" s="120"/>
      <c r="I4273" s="121"/>
      <c r="J4273" s="135"/>
      <c r="K4273" s="136"/>
      <c r="L4273" s="136"/>
      <c r="M4273" s="132"/>
      <c r="N4273" s="111"/>
      <c r="O4273" s="111"/>
      <c r="P4273" s="61"/>
    </row>
    <row r="4274" spans="2:16" ht="12.95" customHeight="1" x14ac:dyDescent="0.2">
      <c r="B4274" s="111"/>
      <c r="C4274" s="111"/>
      <c r="D4274" s="117"/>
      <c r="E4274" s="133"/>
      <c r="F4274" s="134"/>
      <c r="G4274" s="120"/>
      <c r="H4274" s="120"/>
      <c r="I4274" s="121"/>
      <c r="J4274" s="135"/>
      <c r="K4274" s="136"/>
      <c r="L4274" s="136"/>
      <c r="M4274" s="132"/>
      <c r="N4274" s="111"/>
      <c r="O4274" s="111"/>
      <c r="P4274" s="61"/>
    </row>
    <row r="4275" spans="2:16" ht="12.95" customHeight="1" x14ac:dyDescent="0.2">
      <c r="B4275" s="111"/>
      <c r="C4275" s="111"/>
      <c r="D4275" s="117"/>
      <c r="E4275" s="133"/>
      <c r="F4275" s="134"/>
      <c r="G4275" s="120"/>
      <c r="H4275" s="120"/>
      <c r="I4275" s="121"/>
      <c r="J4275" s="135"/>
      <c r="K4275" s="136"/>
      <c r="L4275" s="136"/>
      <c r="M4275" s="132"/>
      <c r="N4275" s="111"/>
      <c r="O4275" s="111"/>
      <c r="P4275" s="61"/>
    </row>
    <row r="4276" spans="2:16" ht="12.95" customHeight="1" x14ac:dyDescent="0.2">
      <c r="B4276" s="111"/>
      <c r="C4276" s="111"/>
      <c r="D4276" s="117"/>
      <c r="E4276" s="133"/>
      <c r="F4276" s="134"/>
      <c r="G4276" s="120"/>
      <c r="H4276" s="120"/>
      <c r="I4276" s="121"/>
      <c r="J4276" s="135"/>
      <c r="K4276" s="136"/>
      <c r="L4276" s="136"/>
      <c r="M4276" s="132"/>
      <c r="N4276" s="111"/>
      <c r="O4276" s="111"/>
      <c r="P4276" s="61"/>
    </row>
    <row r="4277" spans="2:16" ht="12.95" customHeight="1" x14ac:dyDescent="0.2">
      <c r="B4277" s="111"/>
      <c r="C4277" s="111"/>
      <c r="D4277" s="117"/>
      <c r="E4277" s="133"/>
      <c r="F4277" s="134"/>
      <c r="G4277" s="120"/>
      <c r="H4277" s="120"/>
      <c r="I4277" s="121"/>
      <c r="J4277" s="135"/>
      <c r="K4277" s="136"/>
      <c r="L4277" s="136"/>
      <c r="M4277" s="132"/>
      <c r="N4277" s="111"/>
      <c r="O4277" s="111"/>
      <c r="P4277" s="61"/>
    </row>
    <row r="4278" spans="2:16" ht="12.95" customHeight="1" x14ac:dyDescent="0.2">
      <c r="B4278" s="111"/>
      <c r="C4278" s="111"/>
      <c r="D4278" s="117"/>
      <c r="E4278" s="133"/>
      <c r="F4278" s="134"/>
      <c r="G4278" s="120"/>
      <c r="H4278" s="120"/>
      <c r="I4278" s="121"/>
      <c r="J4278" s="135"/>
      <c r="K4278" s="136"/>
      <c r="L4278" s="136"/>
      <c r="M4278" s="132"/>
      <c r="N4278" s="111"/>
      <c r="O4278" s="111"/>
      <c r="P4278" s="61"/>
    </row>
    <row r="4279" spans="2:16" ht="12.95" customHeight="1" x14ac:dyDescent="0.2">
      <c r="B4279" s="111"/>
      <c r="C4279" s="111"/>
      <c r="D4279" s="117"/>
      <c r="E4279" s="133"/>
      <c r="F4279" s="134"/>
      <c r="G4279" s="120"/>
      <c r="H4279" s="120"/>
      <c r="I4279" s="121"/>
      <c r="J4279" s="135"/>
      <c r="K4279" s="136"/>
      <c r="L4279" s="136"/>
      <c r="M4279" s="132"/>
      <c r="N4279" s="111"/>
      <c r="O4279" s="111"/>
      <c r="P4279" s="61"/>
    </row>
    <row r="4280" spans="2:16" ht="12.95" customHeight="1" x14ac:dyDescent="0.2">
      <c r="B4280" s="111"/>
      <c r="C4280" s="111"/>
      <c r="D4280" s="117"/>
      <c r="E4280" s="133"/>
      <c r="F4280" s="134"/>
      <c r="G4280" s="120"/>
      <c r="H4280" s="120"/>
      <c r="I4280" s="121"/>
      <c r="J4280" s="135"/>
      <c r="K4280" s="136"/>
      <c r="L4280" s="136"/>
      <c r="M4280" s="132"/>
      <c r="N4280" s="111"/>
      <c r="O4280" s="111"/>
      <c r="P4280" s="61"/>
    </row>
    <row r="4281" spans="2:16" ht="12.95" customHeight="1" x14ac:dyDescent="0.2">
      <c r="B4281" s="111"/>
      <c r="C4281" s="111"/>
      <c r="D4281" s="117"/>
      <c r="E4281" s="133"/>
      <c r="F4281" s="134"/>
      <c r="G4281" s="120"/>
      <c r="H4281" s="120"/>
      <c r="I4281" s="121"/>
      <c r="J4281" s="135"/>
      <c r="K4281" s="136"/>
      <c r="L4281" s="136"/>
      <c r="M4281" s="132"/>
      <c r="N4281" s="111"/>
      <c r="O4281" s="111"/>
      <c r="P4281" s="61"/>
    </row>
    <row r="4282" spans="2:16" ht="12.95" customHeight="1" x14ac:dyDescent="0.2">
      <c r="B4282" s="111"/>
      <c r="C4282" s="111"/>
      <c r="D4282" s="117"/>
      <c r="E4282" s="133"/>
      <c r="F4282" s="134"/>
      <c r="G4282" s="120"/>
      <c r="H4282" s="120"/>
      <c r="I4282" s="121"/>
      <c r="J4282" s="135"/>
      <c r="K4282" s="136"/>
      <c r="L4282" s="136"/>
      <c r="M4282" s="132"/>
      <c r="N4282" s="111"/>
      <c r="O4282" s="111"/>
      <c r="P4282" s="61"/>
    </row>
    <row r="4283" spans="2:16" ht="12.95" customHeight="1" x14ac:dyDescent="0.2">
      <c r="B4283" s="111"/>
      <c r="C4283" s="111"/>
      <c r="D4283" s="117"/>
      <c r="E4283" s="133"/>
      <c r="F4283" s="134"/>
      <c r="G4283" s="120"/>
      <c r="H4283" s="120"/>
      <c r="I4283" s="121"/>
      <c r="J4283" s="135"/>
      <c r="K4283" s="136"/>
      <c r="L4283" s="136"/>
      <c r="M4283" s="132"/>
      <c r="N4283" s="111"/>
      <c r="O4283" s="111"/>
      <c r="P4283" s="61"/>
    </row>
    <row r="4284" spans="2:16" ht="12.95" customHeight="1" x14ac:dyDescent="0.2">
      <c r="B4284" s="111"/>
      <c r="C4284" s="111"/>
      <c r="D4284" s="117"/>
      <c r="E4284" s="133"/>
      <c r="F4284" s="134"/>
      <c r="G4284" s="120"/>
      <c r="H4284" s="120"/>
      <c r="I4284" s="121"/>
      <c r="J4284" s="135"/>
      <c r="K4284" s="136"/>
      <c r="L4284" s="136"/>
      <c r="M4284" s="132"/>
      <c r="N4284" s="111"/>
      <c r="O4284" s="111"/>
      <c r="P4284" s="61"/>
    </row>
    <row r="4285" spans="2:16" ht="12.95" customHeight="1" x14ac:dyDescent="0.2">
      <c r="B4285" s="111"/>
      <c r="C4285" s="111"/>
      <c r="D4285" s="117"/>
      <c r="E4285" s="133"/>
      <c r="F4285" s="134"/>
      <c r="G4285" s="120"/>
      <c r="H4285" s="120"/>
      <c r="I4285" s="121"/>
      <c r="J4285" s="135"/>
      <c r="K4285" s="136"/>
      <c r="L4285" s="136"/>
      <c r="M4285" s="132"/>
      <c r="N4285" s="111"/>
      <c r="O4285" s="111"/>
      <c r="P4285" s="61"/>
    </row>
    <row r="4286" spans="2:16" ht="12.95" customHeight="1" x14ac:dyDescent="0.2">
      <c r="B4286" s="111"/>
      <c r="C4286" s="111"/>
      <c r="D4286" s="117"/>
      <c r="E4286" s="133"/>
      <c r="F4286" s="134"/>
      <c r="G4286" s="120"/>
      <c r="H4286" s="120"/>
      <c r="I4286" s="121"/>
      <c r="J4286" s="135"/>
      <c r="K4286" s="136"/>
      <c r="L4286" s="136"/>
      <c r="M4286" s="132"/>
      <c r="N4286" s="111"/>
      <c r="O4286" s="111"/>
      <c r="P4286" s="61"/>
    </row>
    <row r="4287" spans="2:16" ht="12.95" customHeight="1" x14ac:dyDescent="0.2">
      <c r="B4287" s="111"/>
      <c r="C4287" s="111"/>
      <c r="D4287" s="117"/>
      <c r="E4287" s="133"/>
      <c r="F4287" s="134"/>
      <c r="G4287" s="120"/>
      <c r="H4287" s="120"/>
      <c r="I4287" s="121"/>
      <c r="J4287" s="135"/>
      <c r="K4287" s="136"/>
      <c r="L4287" s="136"/>
      <c r="M4287" s="132"/>
      <c r="N4287" s="111"/>
      <c r="O4287" s="111"/>
      <c r="P4287" s="61"/>
    </row>
    <row r="4288" spans="2:16" ht="12.95" customHeight="1" x14ac:dyDescent="0.2">
      <c r="B4288" s="111"/>
      <c r="C4288" s="111"/>
      <c r="D4288" s="117"/>
      <c r="E4288" s="133"/>
      <c r="F4288" s="134"/>
      <c r="G4288" s="120"/>
      <c r="H4288" s="120"/>
      <c r="I4288" s="121"/>
      <c r="J4288" s="135"/>
      <c r="K4288" s="136"/>
      <c r="L4288" s="136"/>
      <c r="M4288" s="132"/>
      <c r="N4288" s="111"/>
      <c r="O4288" s="111"/>
      <c r="P4288" s="61"/>
    </row>
    <row r="4289" spans="2:16" ht="12.95" customHeight="1" x14ac:dyDescent="0.2">
      <c r="B4289" s="111"/>
      <c r="C4289" s="111"/>
      <c r="D4289" s="117"/>
      <c r="E4289" s="133"/>
      <c r="F4289" s="134"/>
      <c r="G4289" s="120"/>
      <c r="H4289" s="120"/>
      <c r="I4289" s="121"/>
      <c r="J4289" s="135"/>
      <c r="K4289" s="136"/>
      <c r="L4289" s="136"/>
      <c r="M4289" s="132"/>
      <c r="N4289" s="111"/>
      <c r="O4289" s="111"/>
      <c r="P4289" s="61"/>
    </row>
    <row r="4290" spans="2:16" ht="12.95" customHeight="1" x14ac:dyDescent="0.2">
      <c r="B4290" s="111"/>
      <c r="C4290" s="111"/>
      <c r="D4290" s="117"/>
      <c r="E4290" s="133"/>
      <c r="F4290" s="134"/>
      <c r="G4290" s="120"/>
      <c r="H4290" s="120"/>
      <c r="I4290" s="121"/>
      <c r="J4290" s="135"/>
      <c r="K4290" s="136"/>
      <c r="L4290" s="136"/>
      <c r="M4290" s="132"/>
      <c r="N4290" s="111"/>
      <c r="O4290" s="111"/>
      <c r="P4290" s="61"/>
    </row>
    <row r="4291" spans="2:16" ht="12.95" customHeight="1" x14ac:dyDescent="0.2">
      <c r="B4291" s="111"/>
      <c r="C4291" s="111"/>
      <c r="D4291" s="117"/>
      <c r="E4291" s="133"/>
      <c r="F4291" s="134"/>
      <c r="G4291" s="120"/>
      <c r="H4291" s="120"/>
      <c r="I4291" s="121"/>
      <c r="J4291" s="135"/>
      <c r="K4291" s="136"/>
      <c r="L4291" s="136"/>
      <c r="M4291" s="132"/>
      <c r="N4291" s="111"/>
      <c r="O4291" s="111"/>
      <c r="P4291" s="61"/>
    </row>
    <row r="4292" spans="2:16" ht="12.95" customHeight="1" x14ac:dyDescent="0.2">
      <c r="B4292" s="111"/>
      <c r="C4292" s="111"/>
      <c r="D4292" s="117"/>
      <c r="E4292" s="133"/>
      <c r="F4292" s="134"/>
      <c r="G4292" s="120"/>
      <c r="H4292" s="120"/>
      <c r="I4292" s="121"/>
      <c r="J4292" s="135"/>
      <c r="K4292" s="136"/>
      <c r="L4292" s="136"/>
      <c r="M4292" s="132"/>
      <c r="N4292" s="111"/>
      <c r="O4292" s="111"/>
      <c r="P4292" s="61"/>
    </row>
    <row r="4293" spans="2:16" ht="12.95" customHeight="1" x14ac:dyDescent="0.2">
      <c r="B4293" s="111"/>
      <c r="C4293" s="111"/>
      <c r="D4293" s="117"/>
      <c r="E4293" s="133"/>
      <c r="F4293" s="134"/>
      <c r="G4293" s="120"/>
      <c r="H4293" s="120"/>
      <c r="I4293" s="121"/>
      <c r="J4293" s="135"/>
      <c r="K4293" s="136"/>
      <c r="L4293" s="136"/>
      <c r="M4293" s="132"/>
      <c r="N4293" s="111"/>
      <c r="O4293" s="111"/>
      <c r="P4293" s="61"/>
    </row>
    <row r="4294" spans="2:16" ht="12.95" customHeight="1" x14ac:dyDescent="0.2">
      <c r="B4294" s="111"/>
      <c r="C4294" s="111"/>
      <c r="D4294" s="117"/>
      <c r="E4294" s="133"/>
      <c r="F4294" s="134"/>
      <c r="G4294" s="120"/>
      <c r="H4294" s="120"/>
      <c r="I4294" s="121"/>
      <c r="J4294" s="135"/>
      <c r="K4294" s="136"/>
      <c r="L4294" s="136"/>
      <c r="M4294" s="132"/>
      <c r="N4294" s="111"/>
      <c r="O4294" s="111"/>
      <c r="P4294" s="61"/>
    </row>
    <row r="4295" spans="2:16" ht="12.95" customHeight="1" x14ac:dyDescent="0.2">
      <c r="B4295" s="111"/>
      <c r="C4295" s="111"/>
      <c r="D4295" s="117"/>
      <c r="E4295" s="133"/>
      <c r="F4295" s="134"/>
      <c r="G4295" s="120"/>
      <c r="H4295" s="120"/>
      <c r="I4295" s="121"/>
      <c r="J4295" s="135"/>
      <c r="K4295" s="136"/>
      <c r="L4295" s="136"/>
      <c r="M4295" s="132"/>
      <c r="N4295" s="111"/>
      <c r="O4295" s="111"/>
      <c r="P4295" s="61"/>
    </row>
    <row r="4296" spans="2:16" ht="12.95" customHeight="1" x14ac:dyDescent="0.2">
      <c r="B4296" s="111"/>
      <c r="C4296" s="111"/>
      <c r="D4296" s="117"/>
      <c r="E4296" s="133"/>
      <c r="F4296" s="134"/>
      <c r="G4296" s="120"/>
      <c r="H4296" s="120"/>
      <c r="I4296" s="121"/>
      <c r="J4296" s="135"/>
      <c r="K4296" s="136"/>
      <c r="L4296" s="136"/>
      <c r="M4296" s="132"/>
      <c r="N4296" s="111"/>
      <c r="O4296" s="111"/>
      <c r="P4296" s="61"/>
    </row>
    <row r="4297" spans="2:16" ht="12.95" customHeight="1" x14ac:dyDescent="0.2">
      <c r="B4297" s="111"/>
      <c r="C4297" s="111"/>
      <c r="D4297" s="117"/>
      <c r="E4297" s="133"/>
      <c r="F4297" s="134"/>
      <c r="G4297" s="120"/>
      <c r="H4297" s="120"/>
      <c r="I4297" s="121"/>
      <c r="J4297" s="135"/>
      <c r="K4297" s="136"/>
      <c r="L4297" s="136"/>
      <c r="M4297" s="132"/>
      <c r="N4297" s="111"/>
      <c r="O4297" s="111"/>
      <c r="P4297" s="61"/>
    </row>
    <row r="4298" spans="2:16" ht="12.95" customHeight="1" x14ac:dyDescent="0.2">
      <c r="B4298" s="111"/>
      <c r="C4298" s="111"/>
      <c r="D4298" s="117"/>
      <c r="E4298" s="133"/>
      <c r="F4298" s="134"/>
      <c r="G4298" s="120"/>
      <c r="H4298" s="120"/>
      <c r="I4298" s="121"/>
      <c r="J4298" s="135"/>
      <c r="K4298" s="136"/>
      <c r="L4298" s="136"/>
      <c r="M4298" s="132"/>
      <c r="N4298" s="111"/>
      <c r="O4298" s="111"/>
      <c r="P4298" s="61"/>
    </row>
    <row r="4299" spans="2:16" ht="12.95" customHeight="1" x14ac:dyDescent="0.2">
      <c r="B4299" s="111"/>
      <c r="C4299" s="111"/>
      <c r="D4299" s="117"/>
      <c r="E4299" s="133"/>
      <c r="F4299" s="134"/>
      <c r="G4299" s="120"/>
      <c r="H4299" s="120"/>
      <c r="I4299" s="121"/>
      <c r="J4299" s="135"/>
      <c r="K4299" s="136"/>
      <c r="L4299" s="136"/>
      <c r="M4299" s="132"/>
      <c r="N4299" s="111"/>
      <c r="O4299" s="111"/>
      <c r="P4299" s="61"/>
    </row>
    <row r="4300" spans="2:16" ht="12.95" customHeight="1" x14ac:dyDescent="0.2">
      <c r="B4300" s="111"/>
      <c r="C4300" s="111"/>
      <c r="D4300" s="117"/>
      <c r="E4300" s="133"/>
      <c r="F4300" s="134"/>
      <c r="G4300" s="120"/>
      <c r="H4300" s="120"/>
      <c r="I4300" s="121"/>
      <c r="J4300" s="135"/>
      <c r="K4300" s="136"/>
      <c r="L4300" s="136"/>
      <c r="M4300" s="132"/>
      <c r="N4300" s="111"/>
      <c r="O4300" s="111"/>
      <c r="P4300" s="61"/>
    </row>
    <row r="4301" spans="2:16" ht="12.95" customHeight="1" x14ac:dyDescent="0.2">
      <c r="B4301" s="111"/>
      <c r="C4301" s="111"/>
      <c r="D4301" s="117"/>
      <c r="E4301" s="133"/>
      <c r="F4301" s="134"/>
      <c r="G4301" s="120"/>
      <c r="H4301" s="120"/>
      <c r="I4301" s="121"/>
      <c r="J4301" s="135"/>
      <c r="K4301" s="136"/>
      <c r="L4301" s="136"/>
      <c r="M4301" s="132"/>
      <c r="N4301" s="111"/>
      <c r="O4301" s="111"/>
      <c r="P4301" s="61"/>
    </row>
    <row r="4302" spans="2:16" ht="12.95" customHeight="1" x14ac:dyDescent="0.2">
      <c r="B4302" s="111"/>
      <c r="C4302" s="111"/>
      <c r="D4302" s="117"/>
      <c r="E4302" s="133"/>
      <c r="F4302" s="134"/>
      <c r="G4302" s="120"/>
      <c r="H4302" s="120"/>
      <c r="I4302" s="121"/>
      <c r="J4302" s="135"/>
      <c r="K4302" s="136"/>
      <c r="L4302" s="136"/>
      <c r="M4302" s="132"/>
      <c r="N4302" s="111"/>
      <c r="O4302" s="111"/>
      <c r="P4302" s="61"/>
    </row>
    <row r="4303" spans="2:16" ht="12.95" customHeight="1" x14ac:dyDescent="0.2">
      <c r="B4303" s="111"/>
      <c r="C4303" s="111"/>
      <c r="D4303" s="117"/>
      <c r="E4303" s="133"/>
      <c r="F4303" s="134"/>
      <c r="G4303" s="120"/>
      <c r="H4303" s="120"/>
      <c r="I4303" s="121"/>
      <c r="J4303" s="135"/>
      <c r="K4303" s="136"/>
      <c r="L4303" s="136"/>
      <c r="M4303" s="132"/>
      <c r="N4303" s="111"/>
      <c r="O4303" s="111"/>
      <c r="P4303" s="61"/>
    </row>
    <row r="4304" spans="2:16" ht="12.95" customHeight="1" x14ac:dyDescent="0.2">
      <c r="B4304" s="111"/>
      <c r="C4304" s="111"/>
      <c r="D4304" s="117"/>
      <c r="E4304" s="133"/>
      <c r="F4304" s="134"/>
      <c r="G4304" s="120"/>
      <c r="H4304" s="120"/>
      <c r="I4304" s="121"/>
      <c r="J4304" s="135"/>
      <c r="K4304" s="136"/>
      <c r="L4304" s="136"/>
      <c r="M4304" s="132"/>
      <c r="N4304" s="111"/>
      <c r="O4304" s="111"/>
      <c r="P4304" s="61"/>
    </row>
    <row r="4305" spans="2:16" ht="12.95" customHeight="1" x14ac:dyDescent="0.2">
      <c r="B4305" s="111"/>
      <c r="C4305" s="111"/>
      <c r="D4305" s="117"/>
      <c r="E4305" s="133"/>
      <c r="F4305" s="134"/>
      <c r="G4305" s="120"/>
      <c r="H4305" s="120"/>
      <c r="I4305" s="121"/>
      <c r="J4305" s="135"/>
      <c r="K4305" s="136"/>
      <c r="L4305" s="136"/>
      <c r="M4305" s="132"/>
      <c r="N4305" s="111"/>
      <c r="O4305" s="111"/>
      <c r="P4305" s="61"/>
    </row>
    <row r="4306" spans="2:16" ht="12.95" customHeight="1" x14ac:dyDescent="0.2">
      <c r="B4306" s="111"/>
      <c r="C4306" s="111"/>
      <c r="D4306" s="117"/>
      <c r="E4306" s="133"/>
      <c r="F4306" s="134"/>
      <c r="G4306" s="120"/>
      <c r="H4306" s="120"/>
      <c r="I4306" s="121"/>
      <c r="J4306" s="135"/>
      <c r="K4306" s="136"/>
      <c r="L4306" s="136"/>
      <c r="M4306" s="132"/>
      <c r="N4306" s="111"/>
      <c r="O4306" s="111"/>
      <c r="P4306" s="61"/>
    </row>
    <row r="4307" spans="2:16" ht="12.95" customHeight="1" x14ac:dyDescent="0.2">
      <c r="B4307" s="111"/>
      <c r="C4307" s="111"/>
      <c r="D4307" s="117"/>
      <c r="E4307" s="133"/>
      <c r="F4307" s="134"/>
      <c r="G4307" s="120"/>
      <c r="H4307" s="120"/>
      <c r="I4307" s="121"/>
      <c r="J4307" s="135"/>
      <c r="K4307" s="136"/>
      <c r="L4307" s="136"/>
      <c r="M4307" s="132"/>
      <c r="N4307" s="111"/>
      <c r="O4307" s="111"/>
      <c r="P4307" s="61"/>
    </row>
    <row r="4308" spans="2:16" ht="12.95" customHeight="1" x14ac:dyDescent="0.2">
      <c r="B4308" s="111"/>
      <c r="C4308" s="111"/>
      <c r="D4308" s="117"/>
      <c r="E4308" s="133"/>
      <c r="F4308" s="134"/>
      <c r="G4308" s="120"/>
      <c r="H4308" s="120"/>
      <c r="I4308" s="121"/>
      <c r="J4308" s="135"/>
      <c r="K4308" s="136"/>
      <c r="L4308" s="136"/>
      <c r="M4308" s="132"/>
      <c r="N4308" s="111"/>
      <c r="O4308" s="111"/>
      <c r="P4308" s="61"/>
    </row>
    <row r="4309" spans="2:16" ht="12.95" customHeight="1" x14ac:dyDescent="0.2">
      <c r="B4309" s="111"/>
      <c r="C4309" s="111"/>
      <c r="D4309" s="117"/>
      <c r="E4309" s="133"/>
      <c r="F4309" s="134"/>
      <c r="G4309" s="120"/>
      <c r="H4309" s="120"/>
      <c r="I4309" s="121"/>
      <c r="J4309" s="135"/>
      <c r="K4309" s="136"/>
      <c r="L4309" s="136"/>
      <c r="M4309" s="132"/>
      <c r="N4309" s="111"/>
      <c r="O4309" s="111"/>
      <c r="P4309" s="61"/>
    </row>
    <row r="4310" spans="2:16" ht="12.95" customHeight="1" x14ac:dyDescent="0.2">
      <c r="B4310" s="111"/>
      <c r="C4310" s="111"/>
      <c r="D4310" s="117"/>
      <c r="E4310" s="133"/>
      <c r="F4310" s="134"/>
      <c r="G4310" s="120"/>
      <c r="H4310" s="120"/>
      <c r="I4310" s="121"/>
      <c r="J4310" s="135"/>
      <c r="K4310" s="136"/>
      <c r="L4310" s="136"/>
      <c r="M4310" s="132"/>
      <c r="N4310" s="111"/>
      <c r="O4310" s="111"/>
      <c r="P4310" s="61"/>
    </row>
    <row r="4311" spans="2:16" ht="12.95" customHeight="1" x14ac:dyDescent="0.2">
      <c r="B4311" s="111"/>
      <c r="C4311" s="111"/>
      <c r="D4311" s="117"/>
      <c r="E4311" s="133"/>
      <c r="F4311" s="134"/>
      <c r="G4311" s="120"/>
      <c r="H4311" s="120"/>
      <c r="I4311" s="121"/>
      <c r="J4311" s="135"/>
      <c r="K4311" s="136"/>
      <c r="L4311" s="136"/>
      <c r="M4311" s="132"/>
      <c r="N4311" s="111"/>
      <c r="O4311" s="111"/>
      <c r="P4311" s="61"/>
    </row>
    <row r="4312" spans="2:16" ht="12.95" customHeight="1" x14ac:dyDescent="0.2">
      <c r="B4312" s="111"/>
      <c r="C4312" s="111"/>
      <c r="D4312" s="117"/>
      <c r="E4312" s="133"/>
      <c r="F4312" s="134"/>
      <c r="G4312" s="120"/>
      <c r="H4312" s="120"/>
      <c r="I4312" s="121"/>
      <c r="J4312" s="135"/>
      <c r="K4312" s="136"/>
      <c r="L4312" s="136"/>
      <c r="M4312" s="132"/>
      <c r="N4312" s="111"/>
      <c r="O4312" s="111"/>
      <c r="P4312" s="61"/>
    </row>
    <row r="4313" spans="2:16" ht="12.95" customHeight="1" x14ac:dyDescent="0.2">
      <c r="B4313" s="111"/>
      <c r="C4313" s="111"/>
      <c r="D4313" s="117"/>
      <c r="E4313" s="133"/>
      <c r="F4313" s="134"/>
      <c r="G4313" s="120"/>
      <c r="H4313" s="120"/>
      <c r="I4313" s="121"/>
      <c r="J4313" s="135"/>
      <c r="K4313" s="136"/>
      <c r="L4313" s="136"/>
      <c r="M4313" s="132"/>
      <c r="N4313" s="111"/>
      <c r="O4313" s="111"/>
      <c r="P4313" s="61"/>
    </row>
    <row r="4314" spans="2:16" ht="12.95" customHeight="1" x14ac:dyDescent="0.2">
      <c r="B4314" s="111"/>
      <c r="C4314" s="111"/>
      <c r="D4314" s="117"/>
      <c r="E4314" s="133"/>
      <c r="F4314" s="134"/>
      <c r="G4314" s="120"/>
      <c r="H4314" s="120"/>
      <c r="I4314" s="121"/>
      <c r="J4314" s="135"/>
      <c r="K4314" s="136"/>
      <c r="L4314" s="136"/>
      <c r="M4314" s="132"/>
      <c r="N4314" s="111"/>
      <c r="O4314" s="111"/>
      <c r="P4314" s="61"/>
    </row>
    <row r="4315" spans="2:16" ht="12.95" customHeight="1" x14ac:dyDescent="0.2">
      <c r="B4315" s="111"/>
      <c r="C4315" s="111"/>
      <c r="D4315" s="117"/>
      <c r="E4315" s="133"/>
      <c r="F4315" s="134"/>
      <c r="G4315" s="120"/>
      <c r="H4315" s="120"/>
      <c r="I4315" s="121"/>
      <c r="J4315" s="135"/>
      <c r="K4315" s="136"/>
      <c r="L4315" s="136"/>
      <c r="M4315" s="132"/>
      <c r="N4315" s="111"/>
      <c r="O4315" s="111"/>
      <c r="P4315" s="61"/>
    </row>
    <row r="4316" spans="2:16" ht="12.95" customHeight="1" x14ac:dyDescent="0.2">
      <c r="B4316" s="111"/>
      <c r="C4316" s="111"/>
      <c r="D4316" s="117"/>
      <c r="E4316" s="133"/>
      <c r="F4316" s="134"/>
      <c r="G4316" s="120"/>
      <c r="H4316" s="120"/>
      <c r="I4316" s="121"/>
      <c r="J4316" s="135"/>
      <c r="K4316" s="136"/>
      <c r="L4316" s="136"/>
      <c r="M4316" s="132"/>
      <c r="N4316" s="111"/>
      <c r="O4316" s="111"/>
      <c r="P4316" s="61"/>
    </row>
    <row r="4317" spans="2:16" ht="12.95" customHeight="1" x14ac:dyDescent="0.2">
      <c r="B4317" s="111"/>
      <c r="C4317" s="111"/>
      <c r="D4317" s="117"/>
      <c r="E4317" s="133"/>
      <c r="F4317" s="134"/>
      <c r="G4317" s="120"/>
      <c r="H4317" s="120"/>
      <c r="I4317" s="121"/>
      <c r="J4317" s="135"/>
      <c r="K4317" s="136"/>
      <c r="L4317" s="136"/>
      <c r="M4317" s="132"/>
      <c r="N4317" s="111"/>
      <c r="O4317" s="111"/>
      <c r="P4317" s="61"/>
    </row>
    <row r="4318" spans="2:16" ht="12.95" customHeight="1" x14ac:dyDescent="0.2">
      <c r="B4318" s="111"/>
      <c r="C4318" s="111"/>
      <c r="D4318" s="117"/>
      <c r="E4318" s="133"/>
      <c r="F4318" s="134"/>
      <c r="G4318" s="120"/>
      <c r="H4318" s="120"/>
      <c r="I4318" s="121"/>
      <c r="J4318" s="135"/>
      <c r="K4318" s="136"/>
      <c r="L4318" s="136"/>
      <c r="M4318" s="132"/>
      <c r="N4318" s="111"/>
      <c r="O4318" s="111"/>
      <c r="P4318" s="61"/>
    </row>
    <row r="4319" spans="2:16" ht="12.95" customHeight="1" x14ac:dyDescent="0.2">
      <c r="B4319" s="111"/>
      <c r="C4319" s="111"/>
      <c r="D4319" s="117"/>
      <c r="E4319" s="133"/>
      <c r="F4319" s="134"/>
      <c r="G4319" s="120"/>
      <c r="H4319" s="120"/>
      <c r="I4319" s="121"/>
      <c r="J4319" s="135"/>
      <c r="K4319" s="136"/>
      <c r="L4319" s="136"/>
      <c r="M4319" s="132"/>
      <c r="N4319" s="111"/>
      <c r="O4319" s="111"/>
      <c r="P4319" s="61"/>
    </row>
    <row r="4320" spans="2:16" ht="12.95" customHeight="1" x14ac:dyDescent="0.2">
      <c r="B4320" s="111"/>
      <c r="C4320" s="111"/>
      <c r="D4320" s="117"/>
      <c r="E4320" s="133"/>
      <c r="F4320" s="134"/>
      <c r="G4320" s="120"/>
      <c r="H4320" s="120"/>
      <c r="I4320" s="121"/>
      <c r="J4320" s="135"/>
      <c r="K4320" s="136"/>
      <c r="L4320" s="136"/>
      <c r="M4320" s="132"/>
      <c r="N4320" s="111"/>
      <c r="O4320" s="111"/>
      <c r="P4320" s="61"/>
    </row>
    <row r="4321" spans="2:16" ht="12.95" customHeight="1" x14ac:dyDescent="0.2">
      <c r="B4321" s="111"/>
      <c r="C4321" s="111"/>
      <c r="D4321" s="117"/>
      <c r="E4321" s="133"/>
      <c r="F4321" s="134"/>
      <c r="G4321" s="120"/>
      <c r="H4321" s="120"/>
      <c r="I4321" s="121"/>
      <c r="J4321" s="135"/>
      <c r="K4321" s="136"/>
      <c r="L4321" s="136"/>
      <c r="M4321" s="132"/>
      <c r="N4321" s="111"/>
      <c r="O4321" s="111"/>
      <c r="P4321" s="61"/>
    </row>
    <row r="4322" spans="2:16" ht="12.95" customHeight="1" x14ac:dyDescent="0.2">
      <c r="B4322" s="111"/>
      <c r="C4322" s="111"/>
      <c r="D4322" s="117"/>
      <c r="E4322" s="133"/>
      <c r="F4322" s="134"/>
      <c r="G4322" s="120"/>
      <c r="H4322" s="120"/>
      <c r="I4322" s="121"/>
      <c r="J4322" s="135"/>
      <c r="K4322" s="136"/>
      <c r="L4322" s="136"/>
      <c r="M4322" s="132"/>
      <c r="N4322" s="111"/>
      <c r="O4322" s="111"/>
      <c r="P4322" s="61"/>
    </row>
    <row r="4323" spans="2:16" ht="12.95" customHeight="1" x14ac:dyDescent="0.2">
      <c r="B4323" s="111"/>
      <c r="C4323" s="111"/>
      <c r="D4323" s="117"/>
      <c r="E4323" s="133"/>
      <c r="F4323" s="134"/>
      <c r="G4323" s="120"/>
      <c r="H4323" s="120"/>
      <c r="I4323" s="121"/>
      <c r="J4323" s="135"/>
      <c r="K4323" s="136"/>
      <c r="L4323" s="136"/>
      <c r="M4323" s="132"/>
      <c r="N4323" s="111"/>
      <c r="O4323" s="111"/>
      <c r="P4323" s="61"/>
    </row>
    <row r="4324" spans="2:16" ht="12.95" customHeight="1" x14ac:dyDescent="0.2">
      <c r="B4324" s="111"/>
      <c r="C4324" s="111"/>
      <c r="D4324" s="117"/>
      <c r="E4324" s="133"/>
      <c r="F4324" s="134"/>
      <c r="G4324" s="120"/>
      <c r="H4324" s="120"/>
      <c r="I4324" s="121"/>
      <c r="J4324" s="135"/>
      <c r="K4324" s="136"/>
      <c r="L4324" s="136"/>
      <c r="M4324" s="132"/>
      <c r="N4324" s="111"/>
      <c r="O4324" s="111"/>
      <c r="P4324" s="61"/>
    </row>
    <row r="4325" spans="2:16" ht="12.95" customHeight="1" x14ac:dyDescent="0.2">
      <c r="B4325" s="111"/>
      <c r="C4325" s="111"/>
      <c r="D4325" s="117"/>
      <c r="E4325" s="133"/>
      <c r="F4325" s="134"/>
      <c r="G4325" s="120"/>
      <c r="H4325" s="120"/>
      <c r="I4325" s="121"/>
      <c r="J4325" s="135"/>
      <c r="K4325" s="136"/>
      <c r="L4325" s="136"/>
      <c r="M4325" s="132"/>
      <c r="N4325" s="111"/>
      <c r="O4325" s="111"/>
      <c r="P4325" s="61"/>
    </row>
    <row r="4326" spans="2:16" ht="12.95" customHeight="1" x14ac:dyDescent="0.2">
      <c r="B4326" s="111"/>
      <c r="C4326" s="111"/>
      <c r="D4326" s="117"/>
      <c r="E4326" s="133"/>
      <c r="F4326" s="134"/>
      <c r="G4326" s="120"/>
      <c r="H4326" s="120"/>
      <c r="I4326" s="121"/>
      <c r="J4326" s="135"/>
      <c r="K4326" s="136"/>
      <c r="L4326" s="136"/>
      <c r="M4326" s="132"/>
      <c r="N4326" s="111"/>
      <c r="O4326" s="111"/>
      <c r="P4326" s="61"/>
    </row>
    <row r="4327" spans="2:16" ht="12.95" customHeight="1" x14ac:dyDescent="0.2">
      <c r="B4327" s="111"/>
      <c r="C4327" s="111"/>
      <c r="D4327" s="117"/>
      <c r="E4327" s="133"/>
      <c r="F4327" s="134"/>
      <c r="G4327" s="120"/>
      <c r="H4327" s="120"/>
      <c r="I4327" s="121"/>
      <c r="J4327" s="135"/>
      <c r="K4327" s="136"/>
      <c r="L4327" s="136"/>
      <c r="M4327" s="132"/>
      <c r="N4327" s="111"/>
      <c r="O4327" s="111"/>
      <c r="P4327" s="61"/>
    </row>
    <row r="4328" spans="2:16" ht="12.95" customHeight="1" x14ac:dyDescent="0.2">
      <c r="B4328" s="111"/>
      <c r="C4328" s="111"/>
      <c r="D4328" s="117"/>
      <c r="E4328" s="133"/>
      <c r="F4328" s="134"/>
      <c r="G4328" s="120"/>
      <c r="H4328" s="120"/>
      <c r="I4328" s="121"/>
      <c r="J4328" s="135"/>
      <c r="K4328" s="136"/>
      <c r="L4328" s="136"/>
      <c r="M4328" s="132"/>
      <c r="N4328" s="111"/>
      <c r="O4328" s="111"/>
      <c r="P4328" s="61"/>
    </row>
    <row r="4329" spans="2:16" ht="12.95" customHeight="1" x14ac:dyDescent="0.2">
      <c r="B4329" s="111"/>
      <c r="C4329" s="111"/>
      <c r="D4329" s="117"/>
      <c r="E4329" s="133"/>
      <c r="F4329" s="134"/>
      <c r="G4329" s="120"/>
      <c r="H4329" s="120"/>
      <c r="I4329" s="121"/>
      <c r="J4329" s="135"/>
      <c r="K4329" s="136"/>
      <c r="L4329" s="136"/>
      <c r="M4329" s="132"/>
      <c r="N4329" s="111"/>
      <c r="O4329" s="111"/>
      <c r="P4329" s="61"/>
    </row>
    <row r="4330" spans="2:16" ht="12.95" customHeight="1" x14ac:dyDescent="0.2">
      <c r="B4330" s="111"/>
      <c r="C4330" s="111"/>
      <c r="D4330" s="117"/>
      <c r="E4330" s="133"/>
      <c r="F4330" s="134"/>
      <c r="G4330" s="120"/>
      <c r="H4330" s="120"/>
      <c r="I4330" s="121"/>
      <c r="J4330" s="135"/>
      <c r="K4330" s="136"/>
      <c r="L4330" s="136"/>
      <c r="M4330" s="132"/>
      <c r="N4330" s="111"/>
      <c r="O4330" s="111"/>
      <c r="P4330" s="61"/>
    </row>
    <row r="4331" spans="2:16" ht="12.95" customHeight="1" x14ac:dyDescent="0.2">
      <c r="B4331" s="111"/>
      <c r="C4331" s="111"/>
      <c r="D4331" s="117"/>
      <c r="E4331" s="133"/>
      <c r="F4331" s="134"/>
      <c r="G4331" s="120"/>
      <c r="H4331" s="120"/>
      <c r="I4331" s="121"/>
      <c r="J4331" s="135"/>
      <c r="K4331" s="136"/>
      <c r="L4331" s="136"/>
      <c r="M4331" s="132"/>
      <c r="N4331" s="111"/>
      <c r="O4331" s="111"/>
      <c r="P4331" s="61"/>
    </row>
    <row r="4332" spans="2:16" ht="12.95" customHeight="1" x14ac:dyDescent="0.2">
      <c r="B4332" s="111"/>
      <c r="C4332" s="111"/>
      <c r="D4332" s="117"/>
      <c r="E4332" s="133"/>
      <c r="F4332" s="134"/>
      <c r="G4332" s="120"/>
      <c r="H4332" s="120"/>
      <c r="I4332" s="121"/>
      <c r="J4332" s="135"/>
      <c r="K4332" s="136"/>
      <c r="L4332" s="136"/>
      <c r="M4332" s="132"/>
      <c r="N4332" s="111"/>
      <c r="O4332" s="111"/>
      <c r="P4332" s="61"/>
    </row>
    <row r="4333" spans="2:16" ht="12.95" customHeight="1" x14ac:dyDescent="0.2">
      <c r="B4333" s="111"/>
      <c r="C4333" s="111"/>
      <c r="D4333" s="117"/>
      <c r="E4333" s="133"/>
      <c r="F4333" s="134"/>
      <c r="G4333" s="120"/>
      <c r="H4333" s="120"/>
      <c r="I4333" s="121"/>
      <c r="J4333" s="135"/>
      <c r="K4333" s="136"/>
      <c r="L4333" s="136"/>
      <c r="M4333" s="132"/>
      <c r="N4333" s="111"/>
      <c r="O4333" s="111"/>
      <c r="P4333" s="61"/>
    </row>
    <row r="4334" spans="2:16" ht="12.95" customHeight="1" x14ac:dyDescent="0.2">
      <c r="B4334" s="111"/>
      <c r="C4334" s="111"/>
      <c r="D4334" s="117"/>
      <c r="E4334" s="133"/>
      <c r="F4334" s="134"/>
      <c r="G4334" s="120"/>
      <c r="H4334" s="120"/>
      <c r="I4334" s="121"/>
      <c r="J4334" s="135"/>
      <c r="K4334" s="136"/>
      <c r="L4334" s="136"/>
      <c r="M4334" s="132"/>
      <c r="N4334" s="111"/>
      <c r="O4334" s="111"/>
      <c r="P4334" s="61"/>
    </row>
    <row r="4335" spans="2:16" ht="12.95" customHeight="1" x14ac:dyDescent="0.2">
      <c r="B4335" s="111"/>
      <c r="C4335" s="111"/>
      <c r="D4335" s="117"/>
      <c r="E4335" s="133"/>
      <c r="F4335" s="134"/>
      <c r="G4335" s="120"/>
      <c r="H4335" s="120"/>
      <c r="I4335" s="121"/>
      <c r="J4335" s="135"/>
      <c r="K4335" s="136"/>
      <c r="L4335" s="136"/>
      <c r="M4335" s="132"/>
      <c r="N4335" s="111"/>
      <c r="O4335" s="111"/>
      <c r="P4335" s="61"/>
    </row>
    <row r="4336" spans="2:16" ht="12.95" customHeight="1" x14ac:dyDescent="0.2">
      <c r="B4336" s="111"/>
      <c r="C4336" s="111"/>
      <c r="D4336" s="117"/>
      <c r="E4336" s="133"/>
      <c r="F4336" s="134"/>
      <c r="G4336" s="120"/>
      <c r="H4336" s="120"/>
      <c r="I4336" s="121"/>
      <c r="J4336" s="135"/>
      <c r="K4336" s="136"/>
      <c r="L4336" s="136"/>
      <c r="M4336" s="132"/>
      <c r="N4336" s="111"/>
      <c r="O4336" s="111"/>
      <c r="P4336" s="61"/>
    </row>
    <row r="4337" spans="2:16" ht="12.95" customHeight="1" x14ac:dyDescent="0.2">
      <c r="B4337" s="111"/>
      <c r="C4337" s="111"/>
      <c r="D4337" s="117"/>
      <c r="E4337" s="133"/>
      <c r="F4337" s="134"/>
      <c r="G4337" s="120"/>
      <c r="H4337" s="120"/>
      <c r="I4337" s="121"/>
      <c r="J4337" s="135"/>
      <c r="K4337" s="136"/>
      <c r="L4337" s="136"/>
      <c r="M4337" s="132"/>
      <c r="N4337" s="111"/>
      <c r="O4337" s="111"/>
      <c r="P4337" s="61"/>
    </row>
    <row r="4338" spans="2:16" ht="12.95" customHeight="1" x14ac:dyDescent="0.2">
      <c r="B4338" s="111"/>
      <c r="C4338" s="111"/>
      <c r="D4338" s="117"/>
      <c r="E4338" s="133"/>
      <c r="F4338" s="134"/>
      <c r="G4338" s="120"/>
      <c r="H4338" s="120"/>
      <c r="I4338" s="121"/>
      <c r="J4338" s="135"/>
      <c r="K4338" s="136"/>
      <c r="L4338" s="136"/>
      <c r="M4338" s="132"/>
      <c r="N4338" s="111"/>
      <c r="O4338" s="111"/>
      <c r="P4338" s="61"/>
    </row>
    <row r="4339" spans="2:16" ht="12.95" customHeight="1" x14ac:dyDescent="0.2">
      <c r="B4339" s="111"/>
      <c r="C4339" s="111"/>
      <c r="D4339" s="117"/>
      <c r="E4339" s="133"/>
      <c r="F4339" s="134"/>
      <c r="G4339" s="120"/>
      <c r="H4339" s="120"/>
      <c r="I4339" s="121"/>
      <c r="J4339" s="135"/>
      <c r="K4339" s="136"/>
      <c r="L4339" s="136"/>
      <c r="M4339" s="132"/>
      <c r="N4339" s="111"/>
      <c r="O4339" s="111"/>
      <c r="P4339" s="61"/>
    </row>
    <row r="4340" spans="2:16" ht="12.95" customHeight="1" x14ac:dyDescent="0.2">
      <c r="B4340" s="111"/>
      <c r="C4340" s="111"/>
      <c r="D4340" s="117"/>
      <c r="E4340" s="133"/>
      <c r="F4340" s="134"/>
      <c r="G4340" s="120"/>
      <c r="H4340" s="120"/>
      <c r="I4340" s="121"/>
      <c r="J4340" s="135"/>
      <c r="K4340" s="136"/>
      <c r="L4340" s="136"/>
      <c r="M4340" s="132"/>
      <c r="N4340" s="111"/>
      <c r="O4340" s="111"/>
      <c r="P4340" s="61"/>
    </row>
    <row r="4341" spans="2:16" ht="12.95" customHeight="1" x14ac:dyDescent="0.2">
      <c r="B4341" s="111"/>
      <c r="C4341" s="111"/>
      <c r="D4341" s="117"/>
      <c r="E4341" s="133"/>
      <c r="F4341" s="134"/>
      <c r="G4341" s="120"/>
      <c r="H4341" s="120"/>
      <c r="I4341" s="121"/>
      <c r="J4341" s="135"/>
      <c r="K4341" s="136"/>
      <c r="L4341" s="136"/>
      <c r="M4341" s="132"/>
      <c r="N4341" s="111"/>
      <c r="O4341" s="111"/>
      <c r="P4341" s="61"/>
    </row>
    <row r="4342" spans="2:16" ht="12.95" customHeight="1" x14ac:dyDescent="0.2">
      <c r="B4342" s="111"/>
      <c r="C4342" s="111"/>
      <c r="D4342" s="117"/>
      <c r="E4342" s="133"/>
      <c r="F4342" s="134"/>
      <c r="G4342" s="120"/>
      <c r="H4342" s="120"/>
      <c r="I4342" s="121"/>
      <c r="J4342" s="135"/>
      <c r="K4342" s="136"/>
      <c r="L4342" s="136"/>
      <c r="M4342" s="132"/>
      <c r="N4342" s="111"/>
      <c r="O4342" s="111"/>
      <c r="P4342" s="61"/>
    </row>
    <row r="4343" spans="2:16" ht="12.95" customHeight="1" x14ac:dyDescent="0.2">
      <c r="B4343" s="111"/>
      <c r="C4343" s="111"/>
      <c r="D4343" s="117"/>
      <c r="E4343" s="133"/>
      <c r="F4343" s="134"/>
      <c r="G4343" s="120"/>
      <c r="H4343" s="120"/>
      <c r="I4343" s="121"/>
      <c r="J4343" s="135"/>
      <c r="K4343" s="136"/>
      <c r="L4343" s="136"/>
      <c r="M4343" s="132"/>
      <c r="N4343" s="111"/>
      <c r="O4343" s="111"/>
      <c r="P4343" s="61"/>
    </row>
    <row r="4344" spans="2:16" ht="12.95" customHeight="1" x14ac:dyDescent="0.2">
      <c r="B4344" s="111"/>
      <c r="C4344" s="111"/>
      <c r="D4344" s="117"/>
      <c r="E4344" s="133"/>
      <c r="F4344" s="134"/>
      <c r="G4344" s="120"/>
      <c r="H4344" s="120"/>
      <c r="I4344" s="121"/>
      <c r="J4344" s="135"/>
      <c r="K4344" s="136"/>
      <c r="L4344" s="136"/>
      <c r="M4344" s="132"/>
      <c r="N4344" s="111"/>
      <c r="O4344" s="111"/>
      <c r="P4344" s="61"/>
    </row>
    <row r="4345" spans="2:16" ht="12.95" customHeight="1" x14ac:dyDescent="0.2">
      <c r="B4345" s="111"/>
      <c r="C4345" s="111"/>
      <c r="D4345" s="117"/>
      <c r="E4345" s="133"/>
      <c r="F4345" s="134"/>
      <c r="G4345" s="120"/>
      <c r="H4345" s="120"/>
      <c r="I4345" s="121"/>
      <c r="J4345" s="135"/>
      <c r="K4345" s="136"/>
      <c r="L4345" s="136"/>
      <c r="M4345" s="132"/>
      <c r="N4345" s="111"/>
      <c r="O4345" s="111"/>
      <c r="P4345" s="61"/>
    </row>
    <row r="4346" spans="2:16" ht="12.95" customHeight="1" x14ac:dyDescent="0.2">
      <c r="B4346" s="111"/>
      <c r="C4346" s="111"/>
      <c r="D4346" s="117"/>
      <c r="E4346" s="133"/>
      <c r="F4346" s="134"/>
      <c r="G4346" s="120"/>
      <c r="H4346" s="120"/>
      <c r="I4346" s="121"/>
      <c r="J4346" s="135"/>
      <c r="K4346" s="136"/>
      <c r="L4346" s="136"/>
      <c r="M4346" s="132"/>
      <c r="N4346" s="111"/>
      <c r="O4346" s="111"/>
      <c r="P4346" s="61"/>
    </row>
    <row r="4347" spans="2:16" ht="12.95" customHeight="1" x14ac:dyDescent="0.2">
      <c r="B4347" s="111"/>
      <c r="C4347" s="111"/>
      <c r="D4347" s="117"/>
      <c r="E4347" s="133"/>
      <c r="F4347" s="134"/>
      <c r="G4347" s="120"/>
      <c r="H4347" s="120"/>
      <c r="I4347" s="121"/>
      <c r="J4347" s="135"/>
      <c r="K4347" s="136"/>
      <c r="L4347" s="136"/>
      <c r="M4347" s="132"/>
      <c r="N4347" s="111"/>
      <c r="O4347" s="111"/>
      <c r="P4347" s="61"/>
    </row>
    <row r="4348" spans="2:16" ht="12.95" customHeight="1" x14ac:dyDescent="0.2">
      <c r="B4348" s="111"/>
      <c r="C4348" s="111"/>
      <c r="D4348" s="117"/>
      <c r="E4348" s="133"/>
      <c r="F4348" s="134"/>
      <c r="G4348" s="120"/>
      <c r="H4348" s="120"/>
      <c r="I4348" s="121"/>
      <c r="J4348" s="135"/>
      <c r="K4348" s="136"/>
      <c r="L4348" s="136"/>
      <c r="M4348" s="132"/>
      <c r="N4348" s="111"/>
      <c r="O4348" s="111"/>
      <c r="P4348" s="61"/>
    </row>
    <row r="4349" spans="2:16" ht="12.95" customHeight="1" x14ac:dyDescent="0.2">
      <c r="B4349" s="111"/>
      <c r="C4349" s="111"/>
      <c r="D4349" s="117"/>
      <c r="E4349" s="133"/>
      <c r="F4349" s="134"/>
      <c r="G4349" s="120"/>
      <c r="H4349" s="120"/>
      <c r="I4349" s="121"/>
      <c r="J4349" s="135"/>
      <c r="K4349" s="136"/>
      <c r="L4349" s="136"/>
      <c r="M4349" s="132"/>
      <c r="N4349" s="111"/>
      <c r="O4349" s="111"/>
      <c r="P4349" s="61"/>
    </row>
    <row r="4350" spans="2:16" ht="12.95" customHeight="1" x14ac:dyDescent="0.2">
      <c r="B4350" s="111"/>
      <c r="C4350" s="111"/>
      <c r="D4350" s="117"/>
      <c r="E4350" s="133"/>
      <c r="F4350" s="134"/>
      <c r="G4350" s="120"/>
      <c r="H4350" s="120"/>
      <c r="I4350" s="121"/>
      <c r="J4350" s="135"/>
      <c r="K4350" s="136"/>
      <c r="L4350" s="136"/>
      <c r="M4350" s="132"/>
      <c r="N4350" s="111"/>
      <c r="O4350" s="111"/>
      <c r="P4350" s="61"/>
    </row>
    <row r="4351" spans="2:16" ht="12.95" customHeight="1" x14ac:dyDescent="0.2">
      <c r="B4351" s="111"/>
      <c r="C4351" s="111"/>
      <c r="D4351" s="117"/>
      <c r="E4351" s="133"/>
      <c r="F4351" s="134"/>
      <c r="G4351" s="120"/>
      <c r="H4351" s="120"/>
      <c r="I4351" s="121"/>
      <c r="J4351" s="135"/>
      <c r="K4351" s="136"/>
      <c r="L4351" s="136"/>
      <c r="M4351" s="132"/>
      <c r="N4351" s="111"/>
      <c r="O4351" s="111"/>
      <c r="P4351" s="61"/>
    </row>
    <row r="4352" spans="2:16" ht="12.95" customHeight="1" x14ac:dyDescent="0.2">
      <c r="B4352" s="111"/>
      <c r="C4352" s="111"/>
      <c r="D4352" s="117"/>
      <c r="E4352" s="133"/>
      <c r="F4352" s="134"/>
      <c r="G4352" s="120"/>
      <c r="H4352" s="120"/>
      <c r="I4352" s="121"/>
      <c r="J4352" s="135"/>
      <c r="K4352" s="136"/>
      <c r="L4352" s="136"/>
      <c r="M4352" s="132"/>
      <c r="N4352" s="111"/>
      <c r="O4352" s="111"/>
      <c r="P4352" s="61"/>
    </row>
    <row r="4353" spans="2:16" ht="12.95" customHeight="1" x14ac:dyDescent="0.2">
      <c r="B4353" s="111"/>
      <c r="C4353" s="111"/>
      <c r="D4353" s="117"/>
      <c r="E4353" s="133"/>
      <c r="F4353" s="134"/>
      <c r="G4353" s="120"/>
      <c r="H4353" s="120"/>
      <c r="I4353" s="121"/>
      <c r="J4353" s="135"/>
      <c r="K4353" s="136"/>
      <c r="L4353" s="136"/>
      <c r="M4353" s="132"/>
      <c r="N4353" s="111"/>
      <c r="O4353" s="111"/>
      <c r="P4353" s="61"/>
    </row>
    <row r="4354" spans="2:16" ht="12.95" customHeight="1" x14ac:dyDescent="0.2">
      <c r="B4354" s="111"/>
      <c r="C4354" s="111"/>
      <c r="D4354" s="117"/>
      <c r="E4354" s="133"/>
      <c r="F4354" s="134"/>
      <c r="G4354" s="120"/>
      <c r="H4354" s="120"/>
      <c r="I4354" s="121"/>
      <c r="J4354" s="135"/>
      <c r="K4354" s="136"/>
      <c r="L4354" s="136"/>
      <c r="M4354" s="132"/>
      <c r="N4354" s="111"/>
      <c r="O4354" s="111"/>
      <c r="P4354" s="61"/>
    </row>
    <row r="4355" spans="2:16" ht="12.95" customHeight="1" x14ac:dyDescent="0.2">
      <c r="B4355" s="111"/>
      <c r="C4355" s="111"/>
      <c r="D4355" s="117"/>
      <c r="E4355" s="133"/>
      <c r="F4355" s="134"/>
      <c r="G4355" s="120"/>
      <c r="H4355" s="120"/>
      <c r="I4355" s="121"/>
      <c r="J4355" s="135"/>
      <c r="K4355" s="136"/>
      <c r="L4355" s="136"/>
      <c r="M4355" s="132"/>
      <c r="N4355" s="111"/>
      <c r="O4355" s="111"/>
      <c r="P4355" s="61"/>
    </row>
    <row r="4356" spans="2:16" ht="12.95" customHeight="1" x14ac:dyDescent="0.2">
      <c r="B4356" s="111"/>
      <c r="C4356" s="111"/>
      <c r="D4356" s="117"/>
      <c r="E4356" s="133"/>
      <c r="F4356" s="134"/>
      <c r="G4356" s="120"/>
      <c r="H4356" s="120"/>
      <c r="I4356" s="121"/>
      <c r="J4356" s="135"/>
      <c r="K4356" s="136"/>
      <c r="L4356" s="136"/>
      <c r="M4356" s="132"/>
      <c r="N4356" s="111"/>
      <c r="O4356" s="111"/>
      <c r="P4356" s="61"/>
    </row>
    <row r="4357" spans="2:16" ht="12.95" customHeight="1" x14ac:dyDescent="0.2">
      <c r="B4357" s="111"/>
      <c r="C4357" s="111"/>
      <c r="D4357" s="117"/>
      <c r="E4357" s="133"/>
      <c r="F4357" s="134"/>
      <c r="G4357" s="120"/>
      <c r="H4357" s="120"/>
      <c r="I4357" s="121"/>
      <c r="J4357" s="135"/>
      <c r="K4357" s="136"/>
      <c r="L4357" s="136"/>
      <c r="M4357" s="132"/>
      <c r="N4357" s="111"/>
      <c r="O4357" s="111"/>
      <c r="P4357" s="61"/>
    </row>
    <row r="4358" spans="2:16" ht="12.95" customHeight="1" x14ac:dyDescent="0.2">
      <c r="B4358" s="111"/>
      <c r="C4358" s="111"/>
      <c r="D4358" s="117"/>
      <c r="E4358" s="133"/>
      <c r="F4358" s="134"/>
      <c r="G4358" s="120"/>
      <c r="H4358" s="120"/>
      <c r="I4358" s="121"/>
      <c r="J4358" s="135"/>
      <c r="K4358" s="136"/>
      <c r="L4358" s="136"/>
      <c r="M4358" s="132"/>
      <c r="N4358" s="111"/>
      <c r="O4358" s="111"/>
      <c r="P4358" s="61"/>
    </row>
    <row r="4359" spans="2:16" ht="12.95" customHeight="1" x14ac:dyDescent="0.2">
      <c r="B4359" s="111"/>
      <c r="C4359" s="111"/>
      <c r="D4359" s="117"/>
      <c r="E4359" s="133"/>
      <c r="F4359" s="134"/>
      <c r="G4359" s="120"/>
      <c r="H4359" s="120"/>
      <c r="I4359" s="121"/>
      <c r="J4359" s="135"/>
      <c r="K4359" s="136"/>
      <c r="L4359" s="136"/>
      <c r="M4359" s="132"/>
      <c r="N4359" s="111"/>
      <c r="O4359" s="111"/>
      <c r="P4359" s="61"/>
    </row>
    <row r="4360" spans="2:16" ht="12.95" customHeight="1" x14ac:dyDescent="0.2">
      <c r="B4360" s="111"/>
      <c r="C4360" s="111"/>
      <c r="D4360" s="117"/>
      <c r="E4360" s="133"/>
      <c r="F4360" s="134"/>
      <c r="G4360" s="120"/>
      <c r="H4360" s="120"/>
      <c r="I4360" s="121"/>
      <c r="J4360" s="135"/>
      <c r="K4360" s="136"/>
      <c r="L4360" s="136"/>
      <c r="M4360" s="132"/>
      <c r="N4360" s="111"/>
      <c r="O4360" s="111"/>
      <c r="P4360" s="61"/>
    </row>
    <row r="4361" spans="2:16" ht="12.95" customHeight="1" x14ac:dyDescent="0.2">
      <c r="B4361" s="111"/>
      <c r="C4361" s="111"/>
      <c r="D4361" s="117"/>
      <c r="E4361" s="133"/>
      <c r="F4361" s="134"/>
      <c r="G4361" s="120"/>
      <c r="H4361" s="120"/>
      <c r="I4361" s="121"/>
      <c r="J4361" s="135"/>
      <c r="K4361" s="136"/>
      <c r="L4361" s="136"/>
      <c r="M4361" s="132"/>
      <c r="N4361" s="111"/>
      <c r="O4361" s="111"/>
      <c r="P4361" s="61"/>
    </row>
    <row r="4362" spans="2:16" ht="12.95" customHeight="1" x14ac:dyDescent="0.2">
      <c r="B4362" s="111"/>
      <c r="C4362" s="111"/>
      <c r="D4362" s="117"/>
      <c r="E4362" s="133"/>
      <c r="F4362" s="134"/>
      <c r="G4362" s="120"/>
      <c r="H4362" s="120"/>
      <c r="I4362" s="121"/>
      <c r="J4362" s="135"/>
      <c r="K4362" s="136"/>
      <c r="L4362" s="136"/>
      <c r="M4362" s="132"/>
      <c r="N4362" s="111"/>
      <c r="O4362" s="111"/>
      <c r="P4362" s="61"/>
    </row>
    <row r="4363" spans="2:16" ht="12.95" customHeight="1" x14ac:dyDescent="0.2">
      <c r="B4363" s="111"/>
      <c r="C4363" s="111"/>
      <c r="D4363" s="117"/>
      <c r="E4363" s="133"/>
      <c r="F4363" s="134"/>
      <c r="G4363" s="120"/>
      <c r="H4363" s="120"/>
      <c r="I4363" s="121"/>
      <c r="J4363" s="135"/>
      <c r="K4363" s="136"/>
      <c r="L4363" s="136"/>
      <c r="M4363" s="132"/>
      <c r="N4363" s="111"/>
      <c r="O4363" s="111"/>
      <c r="P4363" s="61"/>
    </row>
    <row r="4364" spans="2:16" ht="12.95" customHeight="1" x14ac:dyDescent="0.2">
      <c r="B4364" s="111"/>
      <c r="C4364" s="111"/>
      <c r="D4364" s="117"/>
      <c r="E4364" s="133"/>
      <c r="F4364" s="134"/>
      <c r="G4364" s="120"/>
      <c r="H4364" s="120"/>
      <c r="I4364" s="121"/>
      <c r="J4364" s="135"/>
      <c r="K4364" s="136"/>
      <c r="L4364" s="136"/>
      <c r="M4364" s="132"/>
      <c r="N4364" s="111"/>
      <c r="O4364" s="111"/>
      <c r="P4364" s="61"/>
    </row>
    <row r="4365" spans="2:16" ht="12.95" customHeight="1" x14ac:dyDescent="0.2">
      <c r="B4365" s="111"/>
      <c r="C4365" s="111"/>
      <c r="D4365" s="117"/>
      <c r="E4365" s="133"/>
      <c r="F4365" s="134"/>
      <c r="G4365" s="120"/>
      <c r="H4365" s="120"/>
      <c r="I4365" s="121"/>
      <c r="J4365" s="135"/>
      <c r="K4365" s="136"/>
      <c r="L4365" s="136"/>
      <c r="M4365" s="132"/>
      <c r="N4365" s="111"/>
      <c r="O4365" s="111"/>
      <c r="P4365" s="61"/>
    </row>
    <row r="4366" spans="2:16" ht="12.95" customHeight="1" x14ac:dyDescent="0.2">
      <c r="B4366" s="111"/>
      <c r="C4366" s="111"/>
      <c r="D4366" s="117"/>
      <c r="E4366" s="133"/>
      <c r="F4366" s="134"/>
      <c r="G4366" s="120"/>
      <c r="H4366" s="120"/>
      <c r="I4366" s="121"/>
      <c r="J4366" s="135"/>
      <c r="K4366" s="136"/>
      <c r="L4366" s="136"/>
      <c r="M4366" s="132"/>
      <c r="N4366" s="111"/>
      <c r="O4366" s="111"/>
      <c r="P4366" s="61"/>
    </row>
    <row r="4367" spans="2:16" ht="12.95" customHeight="1" x14ac:dyDescent="0.2">
      <c r="B4367" s="111"/>
      <c r="C4367" s="111"/>
      <c r="D4367" s="117"/>
      <c r="E4367" s="133"/>
      <c r="F4367" s="134"/>
      <c r="G4367" s="120"/>
      <c r="H4367" s="120"/>
      <c r="I4367" s="121"/>
      <c r="J4367" s="135"/>
      <c r="K4367" s="136"/>
      <c r="L4367" s="136"/>
      <c r="M4367" s="132"/>
      <c r="N4367" s="111"/>
      <c r="O4367" s="111"/>
      <c r="P4367" s="61"/>
    </row>
    <row r="4368" spans="2:16" ht="12.95" customHeight="1" x14ac:dyDescent="0.2">
      <c r="B4368" s="111"/>
      <c r="C4368" s="111"/>
      <c r="D4368" s="117"/>
      <c r="E4368" s="133"/>
      <c r="F4368" s="134"/>
      <c r="G4368" s="120"/>
      <c r="H4368" s="120"/>
      <c r="I4368" s="121"/>
      <c r="J4368" s="135"/>
      <c r="K4368" s="136"/>
      <c r="L4368" s="136"/>
      <c r="M4368" s="132"/>
      <c r="N4368" s="111"/>
      <c r="O4368" s="111"/>
      <c r="P4368" s="61"/>
    </row>
    <row r="4369" spans="2:16" ht="12.95" customHeight="1" x14ac:dyDescent="0.2">
      <c r="B4369" s="111"/>
      <c r="C4369" s="111"/>
      <c r="D4369" s="117"/>
      <c r="E4369" s="133"/>
      <c r="F4369" s="134"/>
      <c r="G4369" s="120"/>
      <c r="H4369" s="120"/>
      <c r="I4369" s="121"/>
      <c r="J4369" s="135"/>
      <c r="K4369" s="136"/>
      <c r="L4369" s="136"/>
      <c r="M4369" s="132"/>
      <c r="N4369" s="111"/>
      <c r="O4369" s="111"/>
      <c r="P4369" s="61"/>
    </row>
    <row r="4370" spans="2:16" ht="12.95" customHeight="1" x14ac:dyDescent="0.2">
      <c r="B4370" s="111"/>
      <c r="C4370" s="111"/>
      <c r="D4370" s="117"/>
      <c r="E4370" s="133"/>
      <c r="F4370" s="134"/>
      <c r="G4370" s="120"/>
      <c r="H4370" s="120"/>
      <c r="I4370" s="121"/>
      <c r="J4370" s="135"/>
      <c r="K4370" s="136"/>
      <c r="L4370" s="136"/>
      <c r="M4370" s="132"/>
      <c r="N4370" s="111"/>
      <c r="O4370" s="111"/>
      <c r="P4370" s="61"/>
    </row>
    <row r="4371" spans="2:16" ht="12.95" customHeight="1" x14ac:dyDescent="0.2">
      <c r="B4371" s="111"/>
      <c r="C4371" s="111"/>
      <c r="D4371" s="117"/>
      <c r="E4371" s="133"/>
      <c r="F4371" s="134"/>
      <c r="G4371" s="120"/>
      <c r="H4371" s="120"/>
      <c r="I4371" s="121"/>
      <c r="J4371" s="135"/>
      <c r="K4371" s="136"/>
      <c r="L4371" s="136"/>
      <c r="M4371" s="132"/>
      <c r="N4371" s="111"/>
      <c r="O4371" s="111"/>
      <c r="P4371" s="61"/>
    </row>
    <row r="4372" spans="2:16" ht="12.95" customHeight="1" x14ac:dyDescent="0.2">
      <c r="B4372" s="111"/>
      <c r="C4372" s="111"/>
      <c r="D4372" s="117"/>
      <c r="E4372" s="133"/>
      <c r="F4372" s="134"/>
      <c r="G4372" s="120"/>
      <c r="H4372" s="120"/>
      <c r="I4372" s="121"/>
      <c r="J4372" s="135"/>
      <c r="K4372" s="136"/>
      <c r="L4372" s="136"/>
      <c r="M4372" s="132"/>
      <c r="N4372" s="111"/>
      <c r="O4372" s="111"/>
      <c r="P4372" s="61"/>
    </row>
    <row r="4373" spans="2:16" ht="12.95" customHeight="1" x14ac:dyDescent="0.2">
      <c r="B4373" s="111"/>
      <c r="C4373" s="111"/>
      <c r="D4373" s="117"/>
      <c r="E4373" s="133"/>
      <c r="F4373" s="134"/>
      <c r="G4373" s="120"/>
      <c r="H4373" s="120"/>
      <c r="I4373" s="121"/>
      <c r="J4373" s="135"/>
      <c r="K4373" s="136"/>
      <c r="L4373" s="136"/>
      <c r="M4373" s="132"/>
      <c r="N4373" s="111"/>
      <c r="O4373" s="111"/>
      <c r="P4373" s="61"/>
    </row>
    <row r="4374" spans="2:16" ht="12.95" customHeight="1" x14ac:dyDescent="0.2">
      <c r="B4374" s="111"/>
      <c r="C4374" s="111"/>
      <c r="D4374" s="117"/>
      <c r="E4374" s="133"/>
      <c r="F4374" s="134"/>
      <c r="G4374" s="120"/>
      <c r="H4374" s="120"/>
      <c r="I4374" s="121"/>
      <c r="J4374" s="135"/>
      <c r="K4374" s="136"/>
      <c r="L4374" s="136"/>
      <c r="M4374" s="132"/>
      <c r="N4374" s="111"/>
      <c r="O4374" s="111"/>
      <c r="P4374" s="61"/>
    </row>
    <row r="4375" spans="2:16" ht="12.95" customHeight="1" x14ac:dyDescent="0.2">
      <c r="B4375" s="111"/>
      <c r="C4375" s="111"/>
      <c r="D4375" s="117"/>
      <c r="E4375" s="133"/>
      <c r="F4375" s="134"/>
      <c r="G4375" s="120"/>
      <c r="H4375" s="120"/>
      <c r="I4375" s="121"/>
      <c r="J4375" s="135"/>
      <c r="K4375" s="136"/>
      <c r="L4375" s="136"/>
      <c r="M4375" s="132"/>
      <c r="N4375" s="111"/>
      <c r="O4375" s="111"/>
      <c r="P4375" s="61"/>
    </row>
    <row r="4376" spans="2:16" ht="12.95" customHeight="1" x14ac:dyDescent="0.2">
      <c r="B4376" s="111"/>
      <c r="C4376" s="111"/>
      <c r="D4376" s="117"/>
      <c r="E4376" s="133"/>
      <c r="F4376" s="134"/>
      <c r="G4376" s="120"/>
      <c r="H4376" s="120"/>
      <c r="I4376" s="121"/>
      <c r="J4376" s="135"/>
      <c r="K4376" s="136"/>
      <c r="L4376" s="136"/>
      <c r="M4376" s="132"/>
      <c r="N4376" s="111"/>
      <c r="O4376" s="111"/>
      <c r="P4376" s="61"/>
    </row>
    <row r="4377" spans="2:16" ht="12.95" customHeight="1" x14ac:dyDescent="0.2">
      <c r="B4377" s="111"/>
      <c r="C4377" s="111"/>
      <c r="D4377" s="117"/>
      <c r="E4377" s="133"/>
      <c r="F4377" s="134"/>
      <c r="G4377" s="120"/>
      <c r="H4377" s="120"/>
      <c r="I4377" s="121"/>
      <c r="J4377" s="135"/>
      <c r="K4377" s="136"/>
      <c r="L4377" s="136"/>
      <c r="M4377" s="132"/>
      <c r="N4377" s="111"/>
      <c r="O4377" s="111"/>
      <c r="P4377" s="61"/>
    </row>
    <row r="4378" spans="2:16" ht="12.95" customHeight="1" x14ac:dyDescent="0.2">
      <c r="B4378" s="111"/>
      <c r="C4378" s="111"/>
      <c r="D4378" s="117"/>
      <c r="E4378" s="133"/>
      <c r="F4378" s="134"/>
      <c r="G4378" s="120"/>
      <c r="H4378" s="120"/>
      <c r="I4378" s="121"/>
      <c r="J4378" s="135"/>
      <c r="K4378" s="136"/>
      <c r="L4378" s="136"/>
      <c r="M4378" s="132"/>
      <c r="N4378" s="111"/>
      <c r="O4378" s="111"/>
      <c r="P4378" s="61"/>
    </row>
    <row r="4379" spans="2:16" ht="12.95" customHeight="1" x14ac:dyDescent="0.2">
      <c r="B4379" s="111"/>
      <c r="C4379" s="111"/>
      <c r="D4379" s="117"/>
      <c r="E4379" s="133"/>
      <c r="F4379" s="134"/>
      <c r="G4379" s="120"/>
      <c r="H4379" s="120"/>
      <c r="I4379" s="121"/>
      <c r="J4379" s="135"/>
      <c r="K4379" s="136"/>
      <c r="L4379" s="136"/>
      <c r="M4379" s="132"/>
      <c r="N4379" s="111"/>
      <c r="O4379" s="111"/>
      <c r="P4379" s="61"/>
    </row>
    <row r="4380" spans="2:16" ht="12.95" customHeight="1" x14ac:dyDescent="0.2">
      <c r="B4380" s="111"/>
      <c r="C4380" s="111"/>
      <c r="D4380" s="117"/>
      <c r="E4380" s="133"/>
      <c r="F4380" s="134"/>
      <c r="G4380" s="120"/>
      <c r="H4380" s="120"/>
      <c r="I4380" s="121"/>
      <c r="J4380" s="135"/>
      <c r="K4380" s="136"/>
      <c r="L4380" s="136"/>
      <c r="M4380" s="132"/>
      <c r="N4380" s="111"/>
      <c r="O4380" s="111"/>
      <c r="P4380" s="61"/>
    </row>
    <row r="4381" spans="2:16" ht="12.95" customHeight="1" x14ac:dyDescent="0.2">
      <c r="B4381" s="111"/>
      <c r="C4381" s="111"/>
      <c r="D4381" s="117"/>
      <c r="E4381" s="133"/>
      <c r="F4381" s="134"/>
      <c r="G4381" s="120"/>
      <c r="H4381" s="120"/>
      <c r="I4381" s="121"/>
      <c r="J4381" s="135"/>
      <c r="K4381" s="136"/>
      <c r="L4381" s="136"/>
      <c r="M4381" s="132"/>
      <c r="N4381" s="111"/>
      <c r="O4381" s="111"/>
      <c r="P4381" s="61"/>
    </row>
    <row r="4382" spans="2:16" ht="12.95" customHeight="1" x14ac:dyDescent="0.2">
      <c r="B4382" s="111"/>
      <c r="C4382" s="111"/>
      <c r="D4382" s="117"/>
      <c r="E4382" s="133"/>
      <c r="F4382" s="134"/>
      <c r="G4382" s="120"/>
      <c r="H4382" s="120"/>
      <c r="I4382" s="121"/>
      <c r="J4382" s="135"/>
      <c r="K4382" s="136"/>
      <c r="L4382" s="136"/>
      <c r="M4382" s="132"/>
      <c r="N4382" s="111"/>
      <c r="O4382" s="111"/>
      <c r="P4382" s="61"/>
    </row>
    <row r="4383" spans="2:16" ht="12.95" customHeight="1" x14ac:dyDescent="0.2">
      <c r="B4383" s="111"/>
      <c r="C4383" s="111"/>
      <c r="D4383" s="117"/>
      <c r="E4383" s="133"/>
      <c r="F4383" s="134"/>
      <c r="G4383" s="120"/>
      <c r="H4383" s="120"/>
      <c r="I4383" s="121"/>
      <c r="J4383" s="135"/>
      <c r="K4383" s="136"/>
      <c r="L4383" s="136"/>
      <c r="M4383" s="132"/>
      <c r="N4383" s="111"/>
      <c r="O4383" s="111"/>
      <c r="P4383" s="61"/>
    </row>
    <row r="4384" spans="2:16" ht="12.95" customHeight="1" x14ac:dyDescent="0.2">
      <c r="B4384" s="111"/>
      <c r="C4384" s="111"/>
      <c r="D4384" s="117"/>
      <c r="E4384" s="133"/>
      <c r="F4384" s="134"/>
      <c r="G4384" s="120"/>
      <c r="H4384" s="120"/>
      <c r="I4384" s="121"/>
      <c r="J4384" s="135"/>
      <c r="K4384" s="136"/>
      <c r="L4384" s="136"/>
      <c r="M4384" s="132"/>
      <c r="N4384" s="111"/>
      <c r="O4384" s="111"/>
      <c r="P4384" s="61"/>
    </row>
    <row r="4385" spans="2:16" ht="12.95" customHeight="1" x14ac:dyDescent="0.2">
      <c r="B4385" s="111"/>
      <c r="C4385" s="111"/>
      <c r="D4385" s="117"/>
      <c r="E4385" s="133"/>
      <c r="F4385" s="134"/>
      <c r="G4385" s="120"/>
      <c r="H4385" s="120"/>
      <c r="I4385" s="121"/>
      <c r="J4385" s="135"/>
      <c r="K4385" s="136"/>
      <c r="L4385" s="136"/>
      <c r="M4385" s="132"/>
      <c r="N4385" s="111"/>
      <c r="O4385" s="111"/>
      <c r="P4385" s="61"/>
    </row>
    <row r="4386" spans="2:16" ht="12.95" customHeight="1" x14ac:dyDescent="0.2">
      <c r="B4386" s="111"/>
      <c r="C4386" s="111"/>
      <c r="D4386" s="117"/>
      <c r="E4386" s="133"/>
      <c r="F4386" s="134"/>
      <c r="G4386" s="120"/>
      <c r="H4386" s="120"/>
      <c r="I4386" s="121"/>
      <c r="J4386" s="135"/>
      <c r="K4386" s="136"/>
      <c r="L4386" s="136"/>
      <c r="M4386" s="132"/>
      <c r="N4386" s="111"/>
      <c r="O4386" s="111"/>
      <c r="P4386" s="61"/>
    </row>
    <row r="4387" spans="2:16" ht="12.95" customHeight="1" x14ac:dyDescent="0.2">
      <c r="B4387" s="111"/>
      <c r="C4387" s="111"/>
      <c r="D4387" s="117"/>
      <c r="E4387" s="133"/>
      <c r="F4387" s="134"/>
      <c r="G4387" s="120"/>
      <c r="H4387" s="120"/>
      <c r="I4387" s="121"/>
      <c r="J4387" s="135"/>
      <c r="K4387" s="136"/>
      <c r="L4387" s="136"/>
      <c r="M4387" s="132"/>
      <c r="N4387" s="111"/>
      <c r="O4387" s="111"/>
      <c r="P4387" s="61"/>
    </row>
    <row r="4388" spans="2:16" ht="12.95" customHeight="1" x14ac:dyDescent="0.2">
      <c r="B4388" s="111"/>
      <c r="C4388" s="111"/>
      <c r="D4388" s="117"/>
      <c r="E4388" s="133"/>
      <c r="F4388" s="134"/>
      <c r="G4388" s="120"/>
      <c r="H4388" s="120"/>
      <c r="I4388" s="121"/>
      <c r="J4388" s="135"/>
      <c r="K4388" s="136"/>
      <c r="L4388" s="136"/>
      <c r="M4388" s="132"/>
      <c r="N4388" s="111"/>
      <c r="O4388" s="111"/>
      <c r="P4388" s="61"/>
    </row>
    <row r="4389" spans="2:16" ht="12.95" customHeight="1" x14ac:dyDescent="0.2">
      <c r="B4389" s="111"/>
      <c r="C4389" s="111"/>
      <c r="D4389" s="117"/>
      <c r="E4389" s="133"/>
      <c r="F4389" s="134"/>
      <c r="G4389" s="120"/>
      <c r="H4389" s="120"/>
      <c r="I4389" s="121"/>
      <c r="J4389" s="135"/>
      <c r="K4389" s="136"/>
      <c r="L4389" s="136"/>
      <c r="M4389" s="132"/>
      <c r="N4389" s="111"/>
      <c r="O4389" s="111"/>
      <c r="P4389" s="61"/>
    </row>
    <row r="4390" spans="2:16" ht="12.95" customHeight="1" x14ac:dyDescent="0.2">
      <c r="B4390" s="111"/>
      <c r="C4390" s="111"/>
      <c r="D4390" s="117"/>
      <c r="E4390" s="133"/>
      <c r="F4390" s="134"/>
      <c r="G4390" s="120"/>
      <c r="H4390" s="120"/>
      <c r="I4390" s="121"/>
      <c r="J4390" s="135"/>
      <c r="K4390" s="136"/>
      <c r="L4390" s="136"/>
      <c r="M4390" s="132"/>
      <c r="N4390" s="111"/>
      <c r="O4390" s="111"/>
      <c r="P4390" s="61"/>
    </row>
    <row r="4391" spans="2:16" ht="12.95" customHeight="1" x14ac:dyDescent="0.2">
      <c r="B4391" s="111"/>
      <c r="C4391" s="111"/>
      <c r="D4391" s="117"/>
      <c r="E4391" s="133"/>
      <c r="F4391" s="134"/>
      <c r="G4391" s="120"/>
      <c r="H4391" s="120"/>
      <c r="I4391" s="121"/>
      <c r="J4391" s="135"/>
      <c r="K4391" s="136"/>
      <c r="L4391" s="136"/>
      <c r="M4391" s="132"/>
      <c r="N4391" s="111"/>
      <c r="O4391" s="111"/>
      <c r="P4391" s="61"/>
    </row>
    <row r="4392" spans="2:16" ht="12.95" customHeight="1" x14ac:dyDescent="0.2">
      <c r="B4392" s="111"/>
      <c r="C4392" s="111"/>
      <c r="D4392" s="117"/>
      <c r="E4392" s="133"/>
      <c r="F4392" s="134"/>
      <c r="G4392" s="120"/>
      <c r="H4392" s="120"/>
      <c r="I4392" s="121"/>
      <c r="J4392" s="135"/>
      <c r="K4392" s="136"/>
      <c r="L4392" s="136"/>
      <c r="M4392" s="132"/>
      <c r="N4392" s="111"/>
      <c r="O4392" s="111"/>
      <c r="P4392" s="61"/>
    </row>
    <row r="4393" spans="2:16" ht="12.95" customHeight="1" x14ac:dyDescent="0.2">
      <c r="B4393" s="111"/>
      <c r="C4393" s="111"/>
      <c r="D4393" s="117"/>
      <c r="E4393" s="133"/>
      <c r="F4393" s="134"/>
      <c r="G4393" s="120"/>
      <c r="H4393" s="120"/>
      <c r="I4393" s="121"/>
      <c r="J4393" s="135"/>
      <c r="K4393" s="136"/>
      <c r="L4393" s="136"/>
      <c r="M4393" s="132"/>
      <c r="N4393" s="111"/>
      <c r="O4393" s="111"/>
      <c r="P4393" s="61"/>
    </row>
    <row r="4394" spans="2:16" ht="12.95" customHeight="1" x14ac:dyDescent="0.2">
      <c r="B4394" s="111"/>
      <c r="C4394" s="111"/>
      <c r="D4394" s="117"/>
      <c r="E4394" s="133"/>
      <c r="F4394" s="134"/>
      <c r="G4394" s="120"/>
      <c r="H4394" s="120"/>
      <c r="I4394" s="121"/>
      <c r="J4394" s="135"/>
      <c r="K4394" s="136"/>
      <c r="L4394" s="136"/>
      <c r="M4394" s="132"/>
      <c r="N4394" s="111"/>
      <c r="O4394" s="111"/>
      <c r="P4394" s="61"/>
    </row>
    <row r="4395" spans="2:16" ht="12.95" customHeight="1" x14ac:dyDescent="0.2">
      <c r="B4395" s="111"/>
      <c r="C4395" s="111"/>
      <c r="D4395" s="117"/>
      <c r="E4395" s="133"/>
      <c r="F4395" s="134"/>
      <c r="G4395" s="120"/>
      <c r="H4395" s="120"/>
      <c r="I4395" s="121"/>
      <c r="J4395" s="135"/>
      <c r="K4395" s="136"/>
      <c r="L4395" s="136"/>
      <c r="M4395" s="132"/>
      <c r="N4395" s="111"/>
      <c r="O4395" s="111"/>
      <c r="P4395" s="61"/>
    </row>
    <row r="4396" spans="2:16" ht="12.95" customHeight="1" x14ac:dyDescent="0.2">
      <c r="B4396" s="111"/>
      <c r="C4396" s="111"/>
      <c r="D4396" s="117"/>
      <c r="E4396" s="133"/>
      <c r="F4396" s="134"/>
      <c r="G4396" s="120"/>
      <c r="H4396" s="120"/>
      <c r="I4396" s="121"/>
      <c r="J4396" s="135"/>
      <c r="K4396" s="136"/>
      <c r="L4396" s="136"/>
      <c r="M4396" s="132"/>
      <c r="N4396" s="111"/>
      <c r="O4396" s="111"/>
      <c r="P4396" s="61"/>
    </row>
    <row r="4397" spans="2:16" ht="12.95" customHeight="1" x14ac:dyDescent="0.2">
      <c r="B4397" s="111"/>
      <c r="C4397" s="111"/>
      <c r="D4397" s="117"/>
      <c r="E4397" s="133"/>
      <c r="F4397" s="134"/>
      <c r="G4397" s="120"/>
      <c r="H4397" s="120"/>
      <c r="I4397" s="121"/>
      <c r="J4397" s="135"/>
      <c r="K4397" s="136"/>
      <c r="L4397" s="136"/>
      <c r="M4397" s="132"/>
      <c r="N4397" s="111"/>
      <c r="O4397" s="111"/>
      <c r="P4397" s="61"/>
    </row>
    <row r="4398" spans="2:16" ht="12.95" customHeight="1" x14ac:dyDescent="0.2">
      <c r="B4398" s="111"/>
      <c r="C4398" s="111"/>
      <c r="D4398" s="117"/>
      <c r="E4398" s="133"/>
      <c r="F4398" s="134"/>
      <c r="G4398" s="120"/>
      <c r="H4398" s="120"/>
      <c r="I4398" s="121"/>
      <c r="J4398" s="135"/>
      <c r="K4398" s="136"/>
      <c r="L4398" s="136"/>
      <c r="M4398" s="132"/>
      <c r="N4398" s="111"/>
      <c r="O4398" s="111"/>
      <c r="P4398" s="61"/>
    </row>
    <row r="4399" spans="2:16" ht="12.95" customHeight="1" x14ac:dyDescent="0.2">
      <c r="B4399" s="111"/>
      <c r="C4399" s="111"/>
      <c r="D4399" s="117"/>
      <c r="E4399" s="133"/>
      <c r="F4399" s="134"/>
      <c r="G4399" s="120"/>
      <c r="H4399" s="120"/>
      <c r="I4399" s="121"/>
      <c r="J4399" s="135"/>
      <c r="K4399" s="136"/>
      <c r="L4399" s="136"/>
      <c r="M4399" s="132"/>
      <c r="N4399" s="111"/>
      <c r="O4399" s="111"/>
      <c r="P4399" s="61"/>
    </row>
    <row r="4400" spans="2:16" ht="12.95" customHeight="1" x14ac:dyDescent="0.2">
      <c r="B4400" s="111"/>
      <c r="C4400" s="111"/>
      <c r="D4400" s="117"/>
      <c r="E4400" s="133"/>
      <c r="F4400" s="134"/>
      <c r="G4400" s="120"/>
      <c r="H4400" s="120"/>
      <c r="I4400" s="121"/>
      <c r="J4400" s="135"/>
      <c r="K4400" s="136"/>
      <c r="L4400" s="136"/>
      <c r="M4400" s="132"/>
      <c r="N4400" s="111"/>
      <c r="O4400" s="111"/>
      <c r="P4400" s="61"/>
    </row>
    <row r="4401" spans="2:16" ht="12.95" customHeight="1" x14ac:dyDescent="0.2">
      <c r="B4401" s="111"/>
      <c r="C4401" s="111"/>
      <c r="D4401" s="117"/>
      <c r="E4401" s="133"/>
      <c r="F4401" s="134"/>
      <c r="G4401" s="120"/>
      <c r="H4401" s="120"/>
      <c r="I4401" s="121"/>
      <c r="J4401" s="135"/>
      <c r="K4401" s="136"/>
      <c r="L4401" s="136"/>
      <c r="M4401" s="132"/>
      <c r="N4401" s="111"/>
      <c r="O4401" s="111"/>
      <c r="P4401" s="61"/>
    </row>
    <row r="4402" spans="2:16" ht="12.95" customHeight="1" x14ac:dyDescent="0.2">
      <c r="B4402" s="111"/>
      <c r="C4402" s="111"/>
      <c r="D4402" s="117"/>
      <c r="E4402" s="133"/>
      <c r="F4402" s="134"/>
      <c r="G4402" s="120"/>
      <c r="H4402" s="120"/>
      <c r="I4402" s="121"/>
      <c r="J4402" s="135"/>
      <c r="K4402" s="136"/>
      <c r="L4402" s="136"/>
      <c r="M4402" s="132"/>
      <c r="N4402" s="111"/>
      <c r="O4402" s="111"/>
      <c r="P4402" s="61"/>
    </row>
    <row r="4403" spans="2:16" ht="12.95" customHeight="1" x14ac:dyDescent="0.2">
      <c r="B4403" s="111"/>
      <c r="C4403" s="111"/>
      <c r="D4403" s="117"/>
      <c r="E4403" s="133"/>
      <c r="F4403" s="134"/>
      <c r="G4403" s="120"/>
      <c r="H4403" s="120"/>
      <c r="I4403" s="121"/>
      <c r="J4403" s="135"/>
      <c r="K4403" s="136"/>
      <c r="L4403" s="136"/>
      <c r="M4403" s="132"/>
      <c r="N4403" s="111"/>
      <c r="O4403" s="111"/>
      <c r="P4403" s="61"/>
    </row>
    <row r="4404" spans="2:16" ht="12.95" customHeight="1" x14ac:dyDescent="0.2">
      <c r="B4404" s="111"/>
      <c r="C4404" s="111"/>
      <c r="D4404" s="117"/>
      <c r="E4404" s="133"/>
      <c r="F4404" s="134"/>
      <c r="G4404" s="120"/>
      <c r="H4404" s="120"/>
      <c r="I4404" s="121"/>
      <c r="J4404" s="135"/>
      <c r="K4404" s="136"/>
      <c r="L4404" s="136"/>
      <c r="M4404" s="132"/>
      <c r="N4404" s="111"/>
      <c r="O4404" s="111"/>
      <c r="P4404" s="61"/>
    </row>
    <row r="4405" spans="2:16" ht="12.95" customHeight="1" x14ac:dyDescent="0.2">
      <c r="B4405" s="111"/>
      <c r="C4405" s="111"/>
      <c r="D4405" s="117"/>
      <c r="E4405" s="133"/>
      <c r="F4405" s="134"/>
      <c r="G4405" s="120"/>
      <c r="H4405" s="120"/>
      <c r="I4405" s="121"/>
      <c r="J4405" s="135"/>
      <c r="K4405" s="136"/>
      <c r="L4405" s="136"/>
      <c r="M4405" s="132"/>
      <c r="N4405" s="111"/>
      <c r="O4405" s="111"/>
      <c r="P4405" s="61"/>
    </row>
    <row r="4406" spans="2:16" ht="12.95" customHeight="1" x14ac:dyDescent="0.2">
      <c r="B4406" s="111"/>
      <c r="C4406" s="111"/>
      <c r="D4406" s="117"/>
      <c r="E4406" s="133"/>
      <c r="F4406" s="134"/>
      <c r="G4406" s="120"/>
      <c r="H4406" s="120"/>
      <c r="I4406" s="121"/>
      <c r="J4406" s="135"/>
      <c r="K4406" s="136"/>
      <c r="L4406" s="136"/>
      <c r="M4406" s="132"/>
      <c r="N4406" s="111"/>
      <c r="O4406" s="111"/>
      <c r="P4406" s="61"/>
    </row>
    <row r="4407" spans="2:16" ht="12.95" customHeight="1" x14ac:dyDescent="0.2">
      <c r="B4407" s="111"/>
      <c r="C4407" s="111"/>
      <c r="D4407" s="117"/>
      <c r="E4407" s="133"/>
      <c r="F4407" s="134"/>
      <c r="G4407" s="120"/>
      <c r="H4407" s="120"/>
      <c r="I4407" s="121"/>
      <c r="J4407" s="135"/>
      <c r="K4407" s="136"/>
      <c r="L4407" s="136"/>
      <c r="M4407" s="132"/>
      <c r="N4407" s="111"/>
      <c r="O4407" s="111"/>
      <c r="P4407" s="61"/>
    </row>
    <row r="4408" spans="2:16" ht="12.95" customHeight="1" x14ac:dyDescent="0.2">
      <c r="B4408" s="111"/>
      <c r="C4408" s="111"/>
      <c r="D4408" s="117"/>
      <c r="E4408" s="133"/>
      <c r="F4408" s="134"/>
      <c r="G4408" s="120"/>
      <c r="H4408" s="120"/>
      <c r="I4408" s="121"/>
      <c r="J4408" s="135"/>
      <c r="K4408" s="136"/>
      <c r="L4408" s="136"/>
      <c r="M4408" s="132"/>
      <c r="N4408" s="111"/>
      <c r="O4408" s="111"/>
      <c r="P4408" s="61"/>
    </row>
    <row r="4409" spans="2:16" ht="12.95" customHeight="1" x14ac:dyDescent="0.2">
      <c r="B4409" s="111"/>
      <c r="C4409" s="111"/>
      <c r="D4409" s="117"/>
      <c r="E4409" s="133"/>
      <c r="F4409" s="134"/>
      <c r="G4409" s="120"/>
      <c r="H4409" s="120"/>
      <c r="I4409" s="121"/>
      <c r="J4409" s="135"/>
      <c r="K4409" s="136"/>
      <c r="L4409" s="136"/>
      <c r="M4409" s="132"/>
      <c r="N4409" s="111"/>
      <c r="O4409" s="111"/>
      <c r="P4409" s="61"/>
    </row>
    <row r="4410" spans="2:16" ht="12.95" customHeight="1" x14ac:dyDescent="0.2">
      <c r="B4410" s="111"/>
      <c r="C4410" s="111"/>
      <c r="D4410" s="117"/>
      <c r="E4410" s="133"/>
      <c r="F4410" s="134"/>
      <c r="G4410" s="120"/>
      <c r="H4410" s="120"/>
      <c r="I4410" s="121"/>
      <c r="J4410" s="135"/>
      <c r="K4410" s="136"/>
      <c r="L4410" s="136"/>
      <c r="M4410" s="132"/>
      <c r="N4410" s="111"/>
      <c r="O4410" s="111"/>
      <c r="P4410" s="61"/>
    </row>
    <row r="4411" spans="2:16" ht="12.95" customHeight="1" x14ac:dyDescent="0.2">
      <c r="B4411" s="111"/>
      <c r="C4411" s="111"/>
      <c r="D4411" s="117"/>
      <c r="E4411" s="133"/>
      <c r="F4411" s="134"/>
      <c r="G4411" s="120"/>
      <c r="H4411" s="120"/>
      <c r="I4411" s="121"/>
      <c r="J4411" s="135"/>
      <c r="K4411" s="136"/>
      <c r="L4411" s="136"/>
      <c r="M4411" s="132"/>
      <c r="N4411" s="111"/>
      <c r="O4411" s="111"/>
      <c r="P4411" s="61"/>
    </row>
    <row r="4412" spans="2:16" ht="12.95" customHeight="1" x14ac:dyDescent="0.2">
      <c r="B4412" s="111"/>
      <c r="C4412" s="111"/>
      <c r="D4412" s="117"/>
      <c r="E4412" s="133"/>
      <c r="F4412" s="134"/>
      <c r="G4412" s="120"/>
      <c r="H4412" s="120"/>
      <c r="I4412" s="121"/>
      <c r="J4412" s="135"/>
      <c r="K4412" s="136"/>
      <c r="L4412" s="136"/>
      <c r="M4412" s="132"/>
      <c r="N4412" s="111"/>
      <c r="O4412" s="111"/>
      <c r="P4412" s="61"/>
    </row>
    <row r="4413" spans="2:16" ht="12.95" customHeight="1" x14ac:dyDescent="0.2">
      <c r="B4413" s="111"/>
      <c r="C4413" s="111"/>
      <c r="D4413" s="117"/>
      <c r="E4413" s="133"/>
      <c r="F4413" s="134"/>
      <c r="G4413" s="120"/>
      <c r="H4413" s="120"/>
      <c r="I4413" s="121"/>
      <c r="J4413" s="135"/>
      <c r="K4413" s="136"/>
      <c r="L4413" s="136"/>
      <c r="M4413" s="132"/>
      <c r="N4413" s="111"/>
      <c r="O4413" s="111"/>
      <c r="P4413" s="61"/>
    </row>
    <row r="4414" spans="2:16" ht="12.95" customHeight="1" x14ac:dyDescent="0.2">
      <c r="B4414" s="111"/>
      <c r="C4414" s="111"/>
      <c r="D4414" s="117"/>
      <c r="E4414" s="133"/>
      <c r="F4414" s="134"/>
      <c r="G4414" s="120"/>
      <c r="H4414" s="120"/>
      <c r="I4414" s="121"/>
      <c r="J4414" s="135"/>
      <c r="K4414" s="136"/>
      <c r="L4414" s="136"/>
      <c r="M4414" s="132"/>
      <c r="N4414" s="111"/>
      <c r="O4414" s="111"/>
      <c r="P4414" s="61"/>
    </row>
    <row r="4415" spans="2:16" ht="12.95" customHeight="1" x14ac:dyDescent="0.2">
      <c r="B4415" s="111"/>
      <c r="C4415" s="111"/>
      <c r="D4415" s="117"/>
      <c r="E4415" s="133"/>
      <c r="F4415" s="134"/>
      <c r="G4415" s="120"/>
      <c r="H4415" s="120"/>
      <c r="I4415" s="121"/>
      <c r="J4415" s="135"/>
      <c r="K4415" s="136"/>
      <c r="L4415" s="136"/>
      <c r="M4415" s="132"/>
      <c r="N4415" s="111"/>
      <c r="O4415" s="111"/>
      <c r="P4415" s="61"/>
    </row>
    <row r="4416" spans="2:16" ht="12.95" customHeight="1" x14ac:dyDescent="0.2">
      <c r="B4416" s="111"/>
      <c r="C4416" s="111"/>
      <c r="D4416" s="117"/>
      <c r="E4416" s="133"/>
      <c r="F4416" s="134"/>
      <c r="G4416" s="120"/>
      <c r="H4416" s="120"/>
      <c r="I4416" s="121"/>
      <c r="J4416" s="135"/>
      <c r="K4416" s="136"/>
      <c r="L4416" s="136"/>
      <c r="M4416" s="132"/>
      <c r="N4416" s="111"/>
      <c r="O4416" s="111"/>
      <c r="P4416" s="61"/>
    </row>
    <row r="4417" spans="2:16" ht="12.95" customHeight="1" x14ac:dyDescent="0.2">
      <c r="B4417" s="111"/>
      <c r="C4417" s="111"/>
      <c r="D4417" s="117"/>
      <c r="E4417" s="133"/>
      <c r="F4417" s="134"/>
      <c r="G4417" s="120"/>
      <c r="H4417" s="120"/>
      <c r="I4417" s="121"/>
      <c r="J4417" s="135"/>
      <c r="K4417" s="136"/>
      <c r="L4417" s="136"/>
      <c r="M4417" s="132"/>
      <c r="N4417" s="111"/>
      <c r="O4417" s="111"/>
      <c r="P4417" s="61"/>
    </row>
    <row r="4418" spans="2:16" ht="12.95" customHeight="1" x14ac:dyDescent="0.2">
      <c r="B4418" s="111"/>
      <c r="C4418" s="111"/>
      <c r="D4418" s="117"/>
      <c r="E4418" s="133"/>
      <c r="F4418" s="134"/>
      <c r="G4418" s="120"/>
      <c r="H4418" s="120"/>
      <c r="I4418" s="121"/>
      <c r="J4418" s="135"/>
      <c r="K4418" s="136"/>
      <c r="L4418" s="136"/>
      <c r="M4418" s="132"/>
      <c r="N4418" s="111"/>
      <c r="O4418" s="111"/>
      <c r="P4418" s="61"/>
    </row>
    <row r="4419" spans="2:16" ht="12.95" customHeight="1" x14ac:dyDescent="0.2">
      <c r="B4419" s="111"/>
      <c r="C4419" s="111"/>
      <c r="D4419" s="117"/>
      <c r="E4419" s="133"/>
      <c r="F4419" s="134"/>
      <c r="G4419" s="120"/>
      <c r="H4419" s="120"/>
      <c r="I4419" s="121"/>
      <c r="J4419" s="135"/>
      <c r="K4419" s="136"/>
      <c r="L4419" s="136"/>
      <c r="M4419" s="132"/>
      <c r="N4419" s="111"/>
      <c r="O4419" s="111"/>
      <c r="P4419" s="61"/>
    </row>
    <row r="4420" spans="2:16" ht="12.95" customHeight="1" x14ac:dyDescent="0.2">
      <c r="B4420" s="111"/>
      <c r="C4420" s="111"/>
      <c r="D4420" s="117"/>
      <c r="E4420" s="133"/>
      <c r="F4420" s="134"/>
      <c r="G4420" s="120"/>
      <c r="H4420" s="120"/>
      <c r="I4420" s="121"/>
      <c r="J4420" s="135"/>
      <c r="K4420" s="136"/>
      <c r="L4420" s="136"/>
      <c r="M4420" s="132"/>
      <c r="N4420" s="111"/>
      <c r="O4420" s="111"/>
      <c r="P4420" s="61"/>
    </row>
    <row r="4421" spans="2:16" ht="12.95" customHeight="1" x14ac:dyDescent="0.2">
      <c r="B4421" s="111"/>
      <c r="C4421" s="111"/>
      <c r="D4421" s="117"/>
      <c r="E4421" s="133"/>
      <c r="F4421" s="134"/>
      <c r="G4421" s="120"/>
      <c r="H4421" s="120"/>
      <c r="I4421" s="121"/>
      <c r="J4421" s="135"/>
      <c r="K4421" s="136"/>
      <c r="L4421" s="136"/>
      <c r="M4421" s="132"/>
      <c r="N4421" s="111"/>
      <c r="O4421" s="111"/>
      <c r="P4421" s="61"/>
    </row>
    <row r="4422" spans="2:16" ht="12.95" customHeight="1" x14ac:dyDescent="0.2">
      <c r="B4422" s="111"/>
      <c r="C4422" s="111"/>
      <c r="D4422" s="117"/>
      <c r="E4422" s="133"/>
      <c r="F4422" s="134"/>
      <c r="G4422" s="120"/>
      <c r="H4422" s="120"/>
      <c r="I4422" s="121"/>
      <c r="J4422" s="135"/>
      <c r="K4422" s="136"/>
      <c r="L4422" s="136"/>
      <c r="M4422" s="132"/>
      <c r="N4422" s="111"/>
      <c r="O4422" s="111"/>
      <c r="P4422" s="61"/>
    </row>
    <row r="4423" spans="2:16" ht="12.95" customHeight="1" x14ac:dyDescent="0.2">
      <c r="B4423" s="111"/>
      <c r="C4423" s="111"/>
      <c r="D4423" s="117"/>
      <c r="E4423" s="133"/>
      <c r="F4423" s="134"/>
      <c r="G4423" s="120"/>
      <c r="H4423" s="120"/>
      <c r="I4423" s="121"/>
      <c r="J4423" s="135"/>
      <c r="K4423" s="136"/>
      <c r="L4423" s="136"/>
      <c r="M4423" s="132"/>
      <c r="N4423" s="111"/>
      <c r="O4423" s="111"/>
      <c r="P4423" s="61"/>
    </row>
    <row r="4424" spans="2:16" ht="12.95" customHeight="1" x14ac:dyDescent="0.2">
      <c r="B4424" s="111"/>
      <c r="C4424" s="111"/>
      <c r="D4424" s="117"/>
      <c r="E4424" s="133"/>
      <c r="F4424" s="134"/>
      <c r="G4424" s="120"/>
      <c r="H4424" s="120"/>
      <c r="I4424" s="121"/>
      <c r="J4424" s="135"/>
      <c r="K4424" s="136"/>
      <c r="L4424" s="136"/>
      <c r="M4424" s="132"/>
      <c r="N4424" s="111"/>
      <c r="O4424" s="111"/>
      <c r="P4424" s="61"/>
    </row>
    <row r="4425" spans="2:16" ht="12.95" customHeight="1" x14ac:dyDescent="0.2">
      <c r="B4425" s="111"/>
      <c r="C4425" s="111"/>
      <c r="D4425" s="117"/>
      <c r="E4425" s="133"/>
      <c r="F4425" s="134"/>
      <c r="G4425" s="120"/>
      <c r="H4425" s="120"/>
      <c r="I4425" s="121"/>
      <c r="J4425" s="135"/>
      <c r="K4425" s="136"/>
      <c r="L4425" s="136"/>
      <c r="M4425" s="132"/>
      <c r="N4425" s="111"/>
      <c r="O4425" s="111"/>
      <c r="P4425" s="61"/>
    </row>
    <row r="4426" spans="2:16" ht="12.95" customHeight="1" x14ac:dyDescent="0.2">
      <c r="B4426" s="111"/>
      <c r="C4426" s="111"/>
      <c r="D4426" s="117"/>
      <c r="E4426" s="133"/>
      <c r="F4426" s="134"/>
      <c r="G4426" s="120"/>
      <c r="H4426" s="120"/>
      <c r="I4426" s="121"/>
      <c r="J4426" s="135"/>
      <c r="K4426" s="136"/>
      <c r="L4426" s="136"/>
      <c r="M4426" s="132"/>
      <c r="N4426" s="111"/>
      <c r="O4426" s="111"/>
      <c r="P4426" s="61"/>
    </row>
    <row r="4427" spans="2:16" ht="12.95" customHeight="1" x14ac:dyDescent="0.2">
      <c r="B4427" s="111"/>
      <c r="C4427" s="111"/>
      <c r="D4427" s="117"/>
      <c r="E4427" s="133"/>
      <c r="F4427" s="134"/>
      <c r="G4427" s="120"/>
      <c r="H4427" s="120"/>
      <c r="I4427" s="121"/>
      <c r="J4427" s="135"/>
      <c r="K4427" s="136"/>
      <c r="L4427" s="136"/>
      <c r="M4427" s="132"/>
      <c r="N4427" s="111"/>
      <c r="O4427" s="111"/>
      <c r="P4427" s="61"/>
    </row>
    <row r="4428" spans="2:16" ht="12.95" customHeight="1" x14ac:dyDescent="0.2">
      <c r="B4428" s="111"/>
      <c r="C4428" s="111"/>
      <c r="D4428" s="117"/>
      <c r="E4428" s="133"/>
      <c r="F4428" s="134"/>
      <c r="G4428" s="120"/>
      <c r="H4428" s="120"/>
      <c r="I4428" s="121"/>
      <c r="J4428" s="135"/>
      <c r="K4428" s="136"/>
      <c r="L4428" s="136"/>
      <c r="M4428" s="132"/>
      <c r="N4428" s="111"/>
      <c r="O4428" s="111"/>
      <c r="P4428" s="61"/>
    </row>
    <row r="4429" spans="2:16" ht="12.95" customHeight="1" x14ac:dyDescent="0.2">
      <c r="B4429" s="111"/>
      <c r="C4429" s="111"/>
      <c r="D4429" s="117"/>
      <c r="E4429" s="133"/>
      <c r="F4429" s="134"/>
      <c r="G4429" s="120"/>
      <c r="H4429" s="120"/>
      <c r="I4429" s="121"/>
      <c r="J4429" s="135"/>
      <c r="K4429" s="136"/>
      <c r="L4429" s="136"/>
      <c r="M4429" s="132"/>
      <c r="N4429" s="111"/>
      <c r="O4429" s="111"/>
      <c r="P4429" s="61"/>
    </row>
    <row r="4430" spans="2:16" ht="12.95" customHeight="1" x14ac:dyDescent="0.2">
      <c r="B4430" s="111"/>
      <c r="C4430" s="111"/>
      <c r="D4430" s="117"/>
      <c r="E4430" s="133"/>
      <c r="F4430" s="134"/>
      <c r="G4430" s="120"/>
      <c r="H4430" s="120"/>
      <c r="I4430" s="121"/>
      <c r="J4430" s="135"/>
      <c r="K4430" s="136"/>
      <c r="L4430" s="136"/>
      <c r="M4430" s="132"/>
      <c r="N4430" s="111"/>
      <c r="O4430" s="111"/>
      <c r="P4430" s="61"/>
    </row>
    <row r="4431" spans="2:16" ht="12.95" customHeight="1" x14ac:dyDescent="0.2">
      <c r="B4431" s="111"/>
      <c r="C4431" s="111"/>
      <c r="D4431" s="117"/>
      <c r="E4431" s="133"/>
      <c r="F4431" s="134"/>
      <c r="G4431" s="120"/>
      <c r="H4431" s="120"/>
      <c r="I4431" s="121"/>
      <c r="J4431" s="135"/>
      <c r="K4431" s="136"/>
      <c r="L4431" s="136"/>
      <c r="M4431" s="132"/>
      <c r="N4431" s="111"/>
      <c r="O4431" s="111"/>
      <c r="P4431" s="61"/>
    </row>
    <row r="4432" spans="2:16" ht="12.95" customHeight="1" x14ac:dyDescent="0.2">
      <c r="B4432" s="111"/>
      <c r="C4432" s="111"/>
      <c r="D4432" s="117"/>
      <c r="E4432" s="133"/>
      <c r="F4432" s="134"/>
      <c r="G4432" s="120"/>
      <c r="H4432" s="120"/>
      <c r="I4432" s="121"/>
      <c r="J4432" s="135"/>
      <c r="K4432" s="136"/>
      <c r="L4432" s="136"/>
      <c r="M4432" s="132"/>
      <c r="N4432" s="111"/>
      <c r="O4432" s="111"/>
      <c r="P4432" s="61"/>
    </row>
    <row r="4433" spans="2:16" ht="12.95" customHeight="1" x14ac:dyDescent="0.2">
      <c r="B4433" s="111"/>
      <c r="C4433" s="111"/>
      <c r="D4433" s="117"/>
      <c r="E4433" s="133"/>
      <c r="F4433" s="134"/>
      <c r="G4433" s="120"/>
      <c r="H4433" s="120"/>
      <c r="I4433" s="121"/>
      <c r="J4433" s="135"/>
      <c r="K4433" s="136"/>
      <c r="L4433" s="136"/>
      <c r="M4433" s="132"/>
      <c r="N4433" s="111"/>
      <c r="O4433" s="111"/>
      <c r="P4433" s="61"/>
    </row>
    <row r="4434" spans="2:16" ht="12.95" customHeight="1" x14ac:dyDescent="0.2">
      <c r="B4434" s="111"/>
      <c r="C4434" s="111"/>
      <c r="D4434" s="117"/>
      <c r="E4434" s="133"/>
      <c r="F4434" s="134"/>
      <c r="G4434" s="120"/>
      <c r="H4434" s="120"/>
      <c r="I4434" s="121"/>
      <c r="J4434" s="135"/>
      <c r="K4434" s="136"/>
      <c r="L4434" s="136"/>
      <c r="M4434" s="132"/>
      <c r="N4434" s="111"/>
      <c r="O4434" s="111"/>
      <c r="P4434" s="61"/>
    </row>
    <row r="4435" spans="2:16" ht="12.95" customHeight="1" x14ac:dyDescent="0.2">
      <c r="B4435" s="111"/>
      <c r="C4435" s="111"/>
      <c r="D4435" s="117"/>
      <c r="E4435" s="133"/>
      <c r="F4435" s="134"/>
      <c r="G4435" s="120"/>
      <c r="H4435" s="120"/>
      <c r="I4435" s="121"/>
      <c r="J4435" s="135"/>
      <c r="K4435" s="136"/>
      <c r="L4435" s="136"/>
      <c r="M4435" s="132"/>
      <c r="N4435" s="111"/>
      <c r="O4435" s="111"/>
      <c r="P4435" s="61"/>
    </row>
    <row r="4436" spans="2:16" ht="12.95" customHeight="1" x14ac:dyDescent="0.2">
      <c r="B4436" s="111"/>
      <c r="C4436" s="111"/>
      <c r="D4436" s="117"/>
      <c r="E4436" s="133"/>
      <c r="F4436" s="134"/>
      <c r="G4436" s="120"/>
      <c r="H4436" s="120"/>
      <c r="I4436" s="121"/>
      <c r="J4436" s="135"/>
      <c r="K4436" s="136"/>
      <c r="L4436" s="136"/>
      <c r="M4436" s="132"/>
      <c r="N4436" s="111"/>
      <c r="O4436" s="111"/>
      <c r="P4436" s="61"/>
    </row>
    <row r="4437" spans="2:16" ht="12.95" customHeight="1" x14ac:dyDescent="0.2">
      <c r="B4437" s="111"/>
      <c r="C4437" s="111"/>
      <c r="D4437" s="117"/>
      <c r="E4437" s="133"/>
      <c r="F4437" s="134"/>
      <c r="G4437" s="120"/>
      <c r="H4437" s="120"/>
      <c r="I4437" s="121"/>
      <c r="J4437" s="135"/>
      <c r="K4437" s="136"/>
      <c r="L4437" s="136"/>
      <c r="M4437" s="132"/>
      <c r="N4437" s="111"/>
      <c r="O4437" s="111"/>
      <c r="P4437" s="61"/>
    </row>
    <row r="4438" spans="2:16" ht="12.95" customHeight="1" x14ac:dyDescent="0.2">
      <c r="B4438" s="111"/>
      <c r="C4438" s="111"/>
      <c r="D4438" s="117"/>
      <c r="E4438" s="133"/>
      <c r="F4438" s="134"/>
      <c r="G4438" s="120"/>
      <c r="H4438" s="120"/>
      <c r="I4438" s="121"/>
      <c r="J4438" s="135"/>
      <c r="K4438" s="136"/>
      <c r="L4438" s="136"/>
      <c r="M4438" s="132"/>
      <c r="N4438" s="111"/>
      <c r="O4438" s="111"/>
      <c r="P4438" s="61"/>
    </row>
    <row r="4439" spans="2:16" ht="12.95" customHeight="1" x14ac:dyDescent="0.2">
      <c r="B4439" s="111"/>
      <c r="C4439" s="111"/>
      <c r="D4439" s="117"/>
      <c r="E4439" s="133"/>
      <c r="F4439" s="134"/>
      <c r="G4439" s="120"/>
      <c r="H4439" s="120"/>
      <c r="I4439" s="121"/>
      <c r="J4439" s="135"/>
      <c r="K4439" s="136"/>
      <c r="L4439" s="136"/>
      <c r="M4439" s="132"/>
      <c r="N4439" s="111"/>
      <c r="O4439" s="111"/>
      <c r="P4439" s="61"/>
    </row>
    <row r="4440" spans="2:16" ht="12.95" customHeight="1" x14ac:dyDescent="0.2">
      <c r="B4440" s="111"/>
      <c r="C4440" s="111"/>
      <c r="D4440" s="117"/>
      <c r="E4440" s="133"/>
      <c r="F4440" s="134"/>
      <c r="G4440" s="120"/>
      <c r="H4440" s="120"/>
      <c r="I4440" s="121"/>
      <c r="J4440" s="135"/>
      <c r="K4440" s="136"/>
      <c r="L4440" s="136"/>
      <c r="M4440" s="132"/>
      <c r="N4440" s="111"/>
      <c r="O4440" s="111"/>
      <c r="P4440" s="61"/>
    </row>
    <row r="4441" spans="2:16" ht="12.95" customHeight="1" x14ac:dyDescent="0.2">
      <c r="B4441" s="111"/>
      <c r="C4441" s="111"/>
      <c r="D4441" s="117"/>
      <c r="E4441" s="133"/>
      <c r="F4441" s="134"/>
      <c r="G4441" s="120"/>
      <c r="H4441" s="120"/>
      <c r="I4441" s="121"/>
      <c r="J4441" s="135"/>
      <c r="K4441" s="136"/>
      <c r="L4441" s="136"/>
      <c r="M4441" s="132"/>
      <c r="N4441" s="111"/>
      <c r="O4441" s="111"/>
      <c r="P4441" s="61"/>
    </row>
    <row r="4442" spans="2:16" ht="12.95" customHeight="1" x14ac:dyDescent="0.2">
      <c r="B4442" s="111"/>
      <c r="C4442" s="111"/>
      <c r="D4442" s="117"/>
      <c r="E4442" s="133"/>
      <c r="F4442" s="134"/>
      <c r="G4442" s="120"/>
      <c r="H4442" s="120"/>
      <c r="I4442" s="121"/>
      <c r="J4442" s="135"/>
      <c r="K4442" s="136"/>
      <c r="L4442" s="136"/>
      <c r="M4442" s="132"/>
      <c r="N4442" s="111"/>
      <c r="O4442" s="111"/>
      <c r="P4442" s="61"/>
    </row>
    <row r="4443" spans="2:16" ht="12.95" customHeight="1" x14ac:dyDescent="0.2">
      <c r="B4443" s="111"/>
      <c r="C4443" s="111"/>
      <c r="D4443" s="117"/>
      <c r="E4443" s="133"/>
      <c r="F4443" s="134"/>
      <c r="G4443" s="120"/>
      <c r="H4443" s="120"/>
      <c r="I4443" s="121"/>
      <c r="J4443" s="135"/>
      <c r="K4443" s="136"/>
      <c r="L4443" s="136"/>
      <c r="M4443" s="132"/>
      <c r="N4443" s="111"/>
      <c r="O4443" s="111"/>
      <c r="P4443" s="61"/>
    </row>
    <row r="4444" spans="2:16" ht="12.95" customHeight="1" x14ac:dyDescent="0.2">
      <c r="B4444" s="111"/>
      <c r="C4444" s="111"/>
      <c r="D4444" s="117"/>
      <c r="E4444" s="133"/>
      <c r="F4444" s="134"/>
      <c r="G4444" s="120"/>
      <c r="H4444" s="120"/>
      <c r="I4444" s="121"/>
      <c r="J4444" s="135"/>
      <c r="K4444" s="136"/>
      <c r="L4444" s="136"/>
      <c r="M4444" s="132"/>
      <c r="N4444" s="111"/>
      <c r="O4444" s="111"/>
      <c r="P4444" s="61"/>
    </row>
    <row r="4445" spans="2:16" ht="12.95" customHeight="1" x14ac:dyDescent="0.2">
      <c r="B4445" s="111"/>
      <c r="C4445" s="111"/>
      <c r="D4445" s="117"/>
      <c r="E4445" s="133"/>
      <c r="F4445" s="134"/>
      <c r="G4445" s="120"/>
      <c r="H4445" s="120"/>
      <c r="I4445" s="121"/>
      <c r="J4445" s="135"/>
      <c r="K4445" s="136"/>
      <c r="L4445" s="136"/>
      <c r="M4445" s="132"/>
      <c r="N4445" s="111"/>
      <c r="O4445" s="111"/>
      <c r="P4445" s="61"/>
    </row>
    <row r="4446" spans="2:16" ht="12.95" customHeight="1" x14ac:dyDescent="0.2">
      <c r="B4446" s="111"/>
      <c r="C4446" s="111"/>
      <c r="D4446" s="117"/>
      <c r="E4446" s="133"/>
      <c r="F4446" s="134"/>
      <c r="G4446" s="120"/>
      <c r="H4446" s="120"/>
      <c r="I4446" s="121"/>
      <c r="J4446" s="135"/>
      <c r="K4446" s="136"/>
      <c r="L4446" s="136"/>
      <c r="M4446" s="132"/>
      <c r="N4446" s="111"/>
      <c r="O4446" s="111"/>
      <c r="P4446" s="61"/>
    </row>
    <row r="4447" spans="2:16" ht="12.95" customHeight="1" x14ac:dyDescent="0.2">
      <c r="B4447" s="111"/>
      <c r="C4447" s="111"/>
      <c r="D4447" s="117"/>
      <c r="E4447" s="133"/>
      <c r="F4447" s="134"/>
      <c r="G4447" s="120"/>
      <c r="H4447" s="120"/>
      <c r="I4447" s="121"/>
      <c r="J4447" s="135"/>
      <c r="K4447" s="136"/>
      <c r="L4447" s="136"/>
      <c r="M4447" s="132"/>
      <c r="N4447" s="111"/>
      <c r="O4447" s="111"/>
      <c r="P4447" s="61"/>
    </row>
    <row r="4448" spans="2:16" ht="12.95" customHeight="1" x14ac:dyDescent="0.2">
      <c r="B4448" s="111"/>
      <c r="C4448" s="111"/>
      <c r="D4448" s="117"/>
      <c r="E4448" s="133"/>
      <c r="F4448" s="134"/>
      <c r="G4448" s="120"/>
      <c r="H4448" s="120"/>
      <c r="I4448" s="121"/>
      <c r="J4448" s="135"/>
      <c r="K4448" s="136"/>
      <c r="L4448" s="136"/>
      <c r="M4448" s="132"/>
      <c r="N4448" s="111"/>
      <c r="O4448" s="111"/>
      <c r="P4448" s="61"/>
    </row>
    <row r="4449" spans="2:16" ht="12.95" customHeight="1" x14ac:dyDescent="0.2">
      <c r="B4449" s="111"/>
      <c r="C4449" s="111"/>
      <c r="D4449" s="117"/>
      <c r="E4449" s="133"/>
      <c r="F4449" s="134"/>
      <c r="G4449" s="120"/>
      <c r="H4449" s="120"/>
      <c r="I4449" s="121"/>
      <c r="J4449" s="135"/>
      <c r="K4449" s="136"/>
      <c r="L4449" s="136"/>
      <c r="M4449" s="132"/>
      <c r="N4449" s="111"/>
      <c r="O4449" s="111"/>
      <c r="P4449" s="61"/>
    </row>
    <row r="4450" spans="2:16" ht="12.95" customHeight="1" x14ac:dyDescent="0.2">
      <c r="B4450" s="111"/>
      <c r="C4450" s="111"/>
      <c r="D4450" s="117"/>
      <c r="E4450" s="133"/>
      <c r="F4450" s="134"/>
      <c r="G4450" s="120"/>
      <c r="H4450" s="120"/>
      <c r="I4450" s="121"/>
      <c r="J4450" s="135"/>
      <c r="K4450" s="136"/>
      <c r="L4450" s="136"/>
      <c r="M4450" s="132"/>
      <c r="N4450" s="111"/>
      <c r="O4450" s="111"/>
      <c r="P4450" s="61"/>
    </row>
    <row r="4451" spans="2:16" ht="12.95" customHeight="1" x14ac:dyDescent="0.2">
      <c r="B4451" s="111"/>
      <c r="C4451" s="111"/>
      <c r="D4451" s="117"/>
      <c r="E4451" s="133"/>
      <c r="F4451" s="134"/>
      <c r="G4451" s="120"/>
      <c r="H4451" s="120"/>
      <c r="I4451" s="121"/>
      <c r="J4451" s="135"/>
      <c r="K4451" s="136"/>
      <c r="L4451" s="136"/>
      <c r="M4451" s="132"/>
      <c r="N4451" s="111"/>
      <c r="O4451" s="111"/>
      <c r="P4451" s="61"/>
    </row>
    <row r="4452" spans="2:16" ht="12.95" customHeight="1" x14ac:dyDescent="0.2">
      <c r="B4452" s="111"/>
      <c r="C4452" s="111"/>
      <c r="D4452" s="117"/>
      <c r="E4452" s="133"/>
      <c r="F4452" s="134"/>
      <c r="G4452" s="120"/>
      <c r="H4452" s="120"/>
      <c r="I4452" s="121"/>
      <c r="J4452" s="135"/>
      <c r="K4452" s="136"/>
      <c r="L4452" s="136"/>
      <c r="M4452" s="132"/>
      <c r="N4452" s="111"/>
      <c r="O4452" s="111"/>
      <c r="P4452" s="61"/>
    </row>
    <row r="4453" spans="2:16" ht="12.95" customHeight="1" x14ac:dyDescent="0.2">
      <c r="B4453" s="111"/>
      <c r="C4453" s="111"/>
      <c r="D4453" s="117"/>
      <c r="E4453" s="133"/>
      <c r="F4453" s="134"/>
      <c r="G4453" s="120"/>
      <c r="H4453" s="120"/>
      <c r="I4453" s="121"/>
      <c r="J4453" s="135"/>
      <c r="K4453" s="136"/>
      <c r="L4453" s="136"/>
      <c r="M4453" s="132"/>
      <c r="N4453" s="111"/>
      <c r="O4453" s="111"/>
      <c r="P4453" s="61"/>
    </row>
    <row r="4454" spans="2:16" ht="12.95" customHeight="1" x14ac:dyDescent="0.2">
      <c r="B4454" s="111"/>
      <c r="C4454" s="111"/>
      <c r="D4454" s="117"/>
      <c r="E4454" s="133"/>
      <c r="F4454" s="134"/>
      <c r="G4454" s="120"/>
      <c r="H4454" s="120"/>
      <c r="I4454" s="121"/>
      <c r="J4454" s="135"/>
      <c r="K4454" s="136"/>
      <c r="L4454" s="136"/>
      <c r="M4454" s="132"/>
      <c r="N4454" s="111"/>
      <c r="O4454" s="111"/>
      <c r="P4454" s="61"/>
    </row>
    <row r="4455" spans="2:16" ht="12.95" customHeight="1" x14ac:dyDescent="0.2">
      <c r="B4455" s="111"/>
      <c r="C4455" s="111"/>
      <c r="D4455" s="117"/>
      <c r="E4455" s="133"/>
      <c r="F4455" s="134"/>
      <c r="G4455" s="120"/>
      <c r="H4455" s="120"/>
      <c r="I4455" s="121"/>
      <c r="J4455" s="135"/>
      <c r="K4455" s="136"/>
      <c r="L4455" s="136"/>
      <c r="M4455" s="132"/>
      <c r="N4455" s="111"/>
      <c r="O4455" s="111"/>
      <c r="P4455" s="61"/>
    </row>
    <row r="4456" spans="2:16" ht="12.95" customHeight="1" x14ac:dyDescent="0.2">
      <c r="B4456" s="111"/>
      <c r="C4456" s="111"/>
      <c r="D4456" s="117"/>
      <c r="E4456" s="133"/>
      <c r="F4456" s="134"/>
      <c r="G4456" s="120"/>
      <c r="H4456" s="120"/>
      <c r="I4456" s="121"/>
      <c r="J4456" s="135"/>
      <c r="K4456" s="136"/>
      <c r="L4456" s="136"/>
      <c r="M4456" s="132"/>
      <c r="N4456" s="111"/>
      <c r="O4456" s="111"/>
      <c r="P4456" s="61"/>
    </row>
    <row r="4457" spans="2:16" ht="12.95" customHeight="1" x14ac:dyDescent="0.2">
      <c r="B4457" s="111"/>
      <c r="C4457" s="111"/>
      <c r="D4457" s="117"/>
      <c r="E4457" s="133"/>
      <c r="F4457" s="134"/>
      <c r="G4457" s="120"/>
      <c r="H4457" s="120"/>
      <c r="I4457" s="121"/>
      <c r="J4457" s="135"/>
      <c r="K4457" s="136"/>
      <c r="L4457" s="136"/>
      <c r="M4457" s="132"/>
      <c r="N4457" s="111"/>
      <c r="O4457" s="111"/>
      <c r="P4457" s="61"/>
    </row>
    <row r="4458" spans="2:16" ht="12.95" customHeight="1" x14ac:dyDescent="0.2">
      <c r="B4458" s="111"/>
      <c r="C4458" s="111"/>
      <c r="D4458" s="117"/>
      <c r="E4458" s="133"/>
      <c r="F4458" s="134"/>
      <c r="G4458" s="120"/>
      <c r="H4458" s="120"/>
      <c r="I4458" s="121"/>
      <c r="J4458" s="135"/>
      <c r="K4458" s="136"/>
      <c r="L4458" s="136"/>
      <c r="M4458" s="132"/>
      <c r="N4458" s="111"/>
      <c r="O4458" s="111"/>
      <c r="P4458" s="61"/>
    </row>
    <row r="4459" spans="2:16" ht="12.95" customHeight="1" x14ac:dyDescent="0.2">
      <c r="B4459" s="111"/>
      <c r="C4459" s="111"/>
      <c r="D4459" s="117"/>
      <c r="E4459" s="133"/>
      <c r="F4459" s="134"/>
      <c r="G4459" s="120"/>
      <c r="H4459" s="120"/>
      <c r="I4459" s="121"/>
      <c r="J4459" s="135"/>
      <c r="K4459" s="136"/>
      <c r="L4459" s="136"/>
      <c r="M4459" s="132"/>
      <c r="N4459" s="111"/>
      <c r="O4459" s="111"/>
      <c r="P4459" s="61"/>
    </row>
    <row r="4460" spans="2:16" ht="12.95" customHeight="1" x14ac:dyDescent="0.2">
      <c r="B4460" s="111"/>
      <c r="C4460" s="111"/>
      <c r="D4460" s="117"/>
      <c r="E4460" s="133"/>
      <c r="F4460" s="134"/>
      <c r="G4460" s="120"/>
      <c r="H4460" s="120"/>
      <c r="I4460" s="121"/>
      <c r="J4460" s="135"/>
      <c r="K4460" s="136"/>
      <c r="L4460" s="136"/>
      <c r="M4460" s="132"/>
      <c r="N4460" s="111"/>
      <c r="O4460" s="111"/>
      <c r="P4460" s="61"/>
    </row>
    <row r="4461" spans="2:16" ht="12.95" customHeight="1" x14ac:dyDescent="0.2">
      <c r="B4461" s="111"/>
      <c r="C4461" s="111"/>
      <c r="D4461" s="117"/>
      <c r="E4461" s="133"/>
      <c r="F4461" s="134"/>
      <c r="G4461" s="120"/>
      <c r="H4461" s="120"/>
      <c r="I4461" s="121"/>
      <c r="J4461" s="135"/>
      <c r="K4461" s="136"/>
      <c r="L4461" s="136"/>
      <c r="M4461" s="132"/>
      <c r="N4461" s="111"/>
      <c r="O4461" s="111"/>
      <c r="P4461" s="61"/>
    </row>
    <row r="4462" spans="2:16" ht="12.95" customHeight="1" x14ac:dyDescent="0.2">
      <c r="B4462" s="111"/>
      <c r="C4462" s="111"/>
      <c r="D4462" s="117"/>
      <c r="E4462" s="133"/>
      <c r="F4462" s="134"/>
      <c r="G4462" s="120"/>
      <c r="H4462" s="120"/>
      <c r="I4462" s="121"/>
      <c r="J4462" s="135"/>
      <c r="K4462" s="136"/>
      <c r="L4462" s="136"/>
      <c r="M4462" s="132"/>
      <c r="N4462" s="111"/>
      <c r="O4462" s="111"/>
      <c r="P4462" s="61"/>
    </row>
    <row r="4463" spans="2:16" ht="12.95" customHeight="1" x14ac:dyDescent="0.2">
      <c r="B4463" s="111"/>
      <c r="C4463" s="111"/>
      <c r="D4463" s="117"/>
      <c r="E4463" s="133"/>
      <c r="F4463" s="134"/>
      <c r="G4463" s="120"/>
      <c r="H4463" s="120"/>
      <c r="I4463" s="121"/>
      <c r="J4463" s="135"/>
      <c r="K4463" s="136"/>
      <c r="L4463" s="136"/>
      <c r="M4463" s="132"/>
      <c r="N4463" s="111"/>
      <c r="O4463" s="111"/>
      <c r="P4463" s="61"/>
    </row>
    <row r="4464" spans="2:16" ht="12.95" customHeight="1" x14ac:dyDescent="0.2">
      <c r="B4464" s="111"/>
      <c r="C4464" s="111"/>
      <c r="D4464" s="117"/>
      <c r="E4464" s="133"/>
      <c r="F4464" s="134"/>
      <c r="G4464" s="120"/>
      <c r="H4464" s="120"/>
      <c r="I4464" s="121"/>
      <c r="J4464" s="135"/>
      <c r="K4464" s="136"/>
      <c r="L4464" s="136"/>
      <c r="M4464" s="132"/>
      <c r="N4464" s="111"/>
      <c r="O4464" s="111"/>
      <c r="P4464" s="61"/>
    </row>
    <row r="4465" spans="2:16" ht="12.95" customHeight="1" x14ac:dyDescent="0.2">
      <c r="B4465" s="111"/>
      <c r="C4465" s="111"/>
      <c r="D4465" s="117"/>
      <c r="E4465" s="133"/>
      <c r="F4465" s="134"/>
      <c r="G4465" s="120"/>
      <c r="H4465" s="120"/>
      <c r="I4465" s="121"/>
      <c r="J4465" s="135"/>
      <c r="K4465" s="136"/>
      <c r="L4465" s="136"/>
      <c r="M4465" s="132"/>
      <c r="N4465" s="111"/>
      <c r="O4465" s="111"/>
      <c r="P4465" s="61"/>
    </row>
    <row r="4466" spans="2:16" ht="12.95" customHeight="1" x14ac:dyDescent="0.2">
      <c r="B4466" s="111"/>
      <c r="C4466" s="111"/>
      <c r="D4466" s="117"/>
      <c r="E4466" s="133"/>
      <c r="F4466" s="134"/>
      <c r="G4466" s="120"/>
      <c r="H4466" s="120"/>
      <c r="I4466" s="121"/>
      <c r="J4466" s="135"/>
      <c r="K4466" s="136"/>
      <c r="L4466" s="136"/>
      <c r="M4466" s="132"/>
      <c r="N4466" s="111"/>
      <c r="O4466" s="111"/>
      <c r="P4466" s="61"/>
    </row>
    <row r="4467" spans="2:16" ht="12.95" customHeight="1" x14ac:dyDescent="0.2">
      <c r="B4467" s="111"/>
      <c r="C4467" s="111"/>
      <c r="D4467" s="117"/>
      <c r="E4467" s="133"/>
      <c r="F4467" s="134"/>
      <c r="G4467" s="120"/>
      <c r="H4467" s="120"/>
      <c r="I4467" s="121"/>
      <c r="J4467" s="135"/>
      <c r="K4467" s="136"/>
      <c r="L4467" s="136"/>
      <c r="M4467" s="132"/>
      <c r="N4467" s="111"/>
      <c r="O4467" s="111"/>
      <c r="P4467" s="61"/>
    </row>
    <row r="4468" spans="2:16" ht="12.95" customHeight="1" x14ac:dyDescent="0.2">
      <c r="B4468" s="111"/>
      <c r="C4468" s="111"/>
      <c r="D4468" s="117"/>
      <c r="E4468" s="133"/>
      <c r="F4468" s="134"/>
      <c r="G4468" s="120"/>
      <c r="H4468" s="120"/>
      <c r="I4468" s="121"/>
      <c r="J4468" s="135"/>
      <c r="K4468" s="136"/>
      <c r="L4468" s="136"/>
      <c r="M4468" s="132"/>
      <c r="N4468" s="111"/>
      <c r="O4468" s="111"/>
      <c r="P4468" s="61"/>
    </row>
    <row r="4469" spans="2:16" ht="12.95" customHeight="1" x14ac:dyDescent="0.2">
      <c r="B4469" s="111"/>
      <c r="C4469" s="111"/>
      <c r="D4469" s="117"/>
      <c r="E4469" s="133"/>
      <c r="F4469" s="134"/>
      <c r="G4469" s="120"/>
      <c r="H4469" s="120"/>
      <c r="I4469" s="121"/>
      <c r="J4469" s="135"/>
      <c r="K4469" s="136"/>
      <c r="L4469" s="136"/>
      <c r="M4469" s="132"/>
      <c r="N4469" s="111"/>
      <c r="O4469" s="111"/>
      <c r="P4469" s="61"/>
    </row>
    <row r="4470" spans="2:16" ht="12.95" customHeight="1" x14ac:dyDescent="0.2">
      <c r="B4470" s="111"/>
      <c r="C4470" s="111"/>
      <c r="D4470" s="117"/>
      <c r="E4470" s="133"/>
      <c r="F4470" s="134"/>
      <c r="G4470" s="120"/>
      <c r="H4470" s="120"/>
      <c r="I4470" s="121"/>
      <c r="J4470" s="135"/>
      <c r="K4470" s="136"/>
      <c r="L4470" s="136"/>
      <c r="M4470" s="132"/>
      <c r="N4470" s="111"/>
      <c r="O4470" s="111"/>
      <c r="P4470" s="61"/>
    </row>
    <row r="4471" spans="2:16" ht="12.95" customHeight="1" x14ac:dyDescent="0.2">
      <c r="B4471" s="111"/>
      <c r="C4471" s="111"/>
      <c r="D4471" s="117"/>
      <c r="E4471" s="133"/>
      <c r="F4471" s="134"/>
      <c r="G4471" s="120"/>
      <c r="H4471" s="120"/>
      <c r="I4471" s="121"/>
      <c r="J4471" s="135"/>
      <c r="K4471" s="136"/>
      <c r="L4471" s="136"/>
      <c r="M4471" s="132"/>
      <c r="N4471" s="111"/>
      <c r="O4471" s="111"/>
      <c r="P4471" s="61"/>
    </row>
    <row r="4472" spans="2:16" ht="12.95" customHeight="1" x14ac:dyDescent="0.2">
      <c r="B4472" s="111"/>
      <c r="C4472" s="111"/>
      <c r="D4472" s="117"/>
      <c r="E4472" s="133"/>
      <c r="F4472" s="134"/>
      <c r="G4472" s="120"/>
      <c r="H4472" s="120"/>
      <c r="I4472" s="121"/>
      <c r="J4472" s="135"/>
      <c r="K4472" s="136"/>
      <c r="L4472" s="136"/>
      <c r="M4472" s="132"/>
      <c r="N4472" s="111"/>
      <c r="O4472" s="111"/>
      <c r="P4472" s="61"/>
    </row>
    <row r="4473" spans="2:16" ht="12.95" customHeight="1" x14ac:dyDescent="0.2">
      <c r="B4473" s="111"/>
      <c r="C4473" s="111"/>
      <c r="D4473" s="117"/>
      <c r="E4473" s="133"/>
      <c r="F4473" s="134"/>
      <c r="G4473" s="120"/>
      <c r="H4473" s="120"/>
      <c r="I4473" s="121"/>
      <c r="J4473" s="135"/>
      <c r="K4473" s="136"/>
      <c r="L4473" s="136"/>
      <c r="M4473" s="132"/>
      <c r="N4473" s="111"/>
      <c r="O4473" s="111"/>
      <c r="P4473" s="61"/>
    </row>
    <row r="4474" spans="2:16" ht="12.95" customHeight="1" x14ac:dyDescent="0.2">
      <c r="B4474" s="111"/>
      <c r="C4474" s="111"/>
      <c r="D4474" s="117"/>
      <c r="E4474" s="133"/>
      <c r="F4474" s="134"/>
      <c r="G4474" s="120"/>
      <c r="H4474" s="120"/>
      <c r="I4474" s="121"/>
      <c r="J4474" s="135"/>
      <c r="K4474" s="136"/>
      <c r="L4474" s="136"/>
      <c r="M4474" s="132"/>
      <c r="N4474" s="111"/>
      <c r="O4474" s="111"/>
      <c r="P4474" s="61"/>
    </row>
    <row r="4475" spans="2:16" ht="12.95" customHeight="1" x14ac:dyDescent="0.2">
      <c r="B4475" s="111"/>
      <c r="C4475" s="111"/>
      <c r="D4475" s="117"/>
      <c r="E4475" s="133"/>
      <c r="F4475" s="134"/>
      <c r="G4475" s="120"/>
      <c r="H4475" s="120"/>
      <c r="I4475" s="121"/>
      <c r="J4475" s="135"/>
      <c r="K4475" s="136"/>
      <c r="L4475" s="136"/>
      <c r="M4475" s="132"/>
      <c r="N4475" s="111"/>
      <c r="O4475" s="111"/>
      <c r="P4475" s="61"/>
    </row>
    <row r="4476" spans="2:16" ht="12.95" customHeight="1" x14ac:dyDescent="0.2">
      <c r="B4476" s="111"/>
      <c r="C4476" s="111"/>
      <c r="D4476" s="117"/>
      <c r="E4476" s="133"/>
      <c r="F4476" s="134"/>
      <c r="G4476" s="120"/>
      <c r="H4476" s="120"/>
      <c r="I4476" s="121"/>
      <c r="J4476" s="135"/>
      <c r="K4476" s="136"/>
      <c r="L4476" s="136"/>
      <c r="M4476" s="132"/>
      <c r="N4476" s="111"/>
      <c r="O4476" s="111"/>
      <c r="P4476" s="61"/>
    </row>
    <row r="4477" spans="2:16" ht="12.95" customHeight="1" x14ac:dyDescent="0.2">
      <c r="B4477" s="111"/>
      <c r="C4477" s="111"/>
      <c r="D4477" s="117"/>
      <c r="E4477" s="133"/>
      <c r="F4477" s="134"/>
      <c r="G4477" s="120"/>
      <c r="H4477" s="120"/>
      <c r="I4477" s="121"/>
      <c r="J4477" s="135"/>
      <c r="K4477" s="136"/>
      <c r="L4477" s="136"/>
      <c r="M4477" s="132"/>
      <c r="N4477" s="111"/>
      <c r="O4477" s="111"/>
      <c r="P4477" s="61"/>
    </row>
    <row r="4478" spans="2:16" ht="12.95" customHeight="1" x14ac:dyDescent="0.2">
      <c r="B4478" s="111"/>
      <c r="C4478" s="111"/>
      <c r="D4478" s="117"/>
      <c r="E4478" s="133"/>
      <c r="F4478" s="134"/>
      <c r="G4478" s="120"/>
      <c r="H4478" s="120"/>
      <c r="I4478" s="121"/>
      <c r="J4478" s="135"/>
      <c r="K4478" s="136"/>
      <c r="L4478" s="136"/>
      <c r="M4478" s="132"/>
      <c r="N4478" s="111"/>
      <c r="O4478" s="111"/>
      <c r="P4478" s="61"/>
    </row>
    <row r="4479" spans="2:16" ht="12.95" customHeight="1" x14ac:dyDescent="0.2">
      <c r="B4479" s="111"/>
      <c r="C4479" s="111"/>
      <c r="D4479" s="117"/>
      <c r="E4479" s="133"/>
      <c r="F4479" s="134"/>
      <c r="G4479" s="120"/>
      <c r="H4479" s="120"/>
      <c r="I4479" s="121"/>
      <c r="J4479" s="135"/>
      <c r="K4479" s="136"/>
      <c r="L4479" s="136"/>
      <c r="M4479" s="132"/>
      <c r="N4479" s="111"/>
      <c r="O4479" s="111"/>
      <c r="P4479" s="61"/>
    </row>
    <row r="4480" spans="2:16" ht="12.95" customHeight="1" x14ac:dyDescent="0.2">
      <c r="B4480" s="111"/>
      <c r="C4480" s="111"/>
      <c r="D4480" s="117"/>
      <c r="E4480" s="133"/>
      <c r="F4480" s="134"/>
      <c r="G4480" s="120"/>
      <c r="H4480" s="120"/>
      <c r="I4480" s="121"/>
      <c r="J4480" s="135"/>
      <c r="K4480" s="136"/>
      <c r="L4480" s="136"/>
      <c r="M4480" s="132"/>
      <c r="N4480" s="111"/>
      <c r="O4480" s="111"/>
      <c r="P4480" s="61"/>
    </row>
    <row r="4481" spans="2:16" ht="12.95" customHeight="1" x14ac:dyDescent="0.2">
      <c r="B4481" s="111"/>
      <c r="C4481" s="111"/>
      <c r="D4481" s="117"/>
      <c r="E4481" s="133"/>
      <c r="F4481" s="134"/>
      <c r="G4481" s="120"/>
      <c r="H4481" s="120"/>
      <c r="I4481" s="121"/>
      <c r="J4481" s="135"/>
      <c r="K4481" s="136"/>
      <c r="L4481" s="136"/>
      <c r="M4481" s="132"/>
      <c r="N4481" s="111"/>
      <c r="O4481" s="111"/>
      <c r="P4481" s="61"/>
    </row>
    <row r="4482" spans="2:16" ht="12.95" customHeight="1" x14ac:dyDescent="0.2">
      <c r="B4482" s="111"/>
      <c r="C4482" s="111"/>
      <c r="D4482" s="117"/>
      <c r="E4482" s="133"/>
      <c r="F4482" s="134"/>
      <c r="G4482" s="120"/>
      <c r="H4482" s="120"/>
      <c r="I4482" s="121"/>
      <c r="J4482" s="135"/>
      <c r="K4482" s="136"/>
      <c r="L4482" s="136"/>
      <c r="M4482" s="132"/>
      <c r="N4482" s="111"/>
      <c r="O4482" s="111"/>
      <c r="P4482" s="61"/>
    </row>
    <row r="4483" spans="2:16" ht="12.95" customHeight="1" x14ac:dyDescent="0.2">
      <c r="B4483" s="111"/>
      <c r="C4483" s="111"/>
      <c r="D4483" s="117"/>
      <c r="E4483" s="133"/>
      <c r="F4483" s="134"/>
      <c r="G4483" s="120"/>
      <c r="H4483" s="120"/>
      <c r="I4483" s="121"/>
      <c r="J4483" s="135"/>
      <c r="K4483" s="136"/>
      <c r="L4483" s="136"/>
      <c r="M4483" s="132"/>
      <c r="N4483" s="111"/>
      <c r="O4483" s="111"/>
      <c r="P4483" s="61"/>
    </row>
    <row r="4484" spans="2:16" ht="12.95" customHeight="1" x14ac:dyDescent="0.2">
      <c r="B4484" s="111"/>
      <c r="C4484" s="111"/>
      <c r="D4484" s="117"/>
      <c r="E4484" s="133"/>
      <c r="F4484" s="134"/>
      <c r="G4484" s="120"/>
      <c r="H4484" s="120"/>
      <c r="I4484" s="121"/>
      <c r="J4484" s="135"/>
      <c r="K4484" s="136"/>
      <c r="L4484" s="136"/>
      <c r="M4484" s="132"/>
      <c r="N4484" s="111"/>
      <c r="O4484" s="111"/>
      <c r="P4484" s="61"/>
    </row>
    <row r="4485" spans="2:16" ht="12.95" customHeight="1" x14ac:dyDescent="0.2">
      <c r="B4485" s="111"/>
      <c r="C4485" s="111"/>
      <c r="D4485" s="117"/>
      <c r="E4485" s="133"/>
      <c r="F4485" s="134"/>
      <c r="G4485" s="120"/>
      <c r="H4485" s="120"/>
      <c r="I4485" s="121"/>
      <c r="J4485" s="135"/>
      <c r="K4485" s="136"/>
      <c r="L4485" s="136"/>
      <c r="M4485" s="132"/>
      <c r="N4485" s="111"/>
      <c r="O4485" s="111"/>
      <c r="P4485" s="61"/>
    </row>
    <row r="4486" spans="2:16" ht="12.95" customHeight="1" x14ac:dyDescent="0.2">
      <c r="B4486" s="111"/>
      <c r="C4486" s="111"/>
      <c r="D4486" s="117"/>
      <c r="E4486" s="133"/>
      <c r="F4486" s="134"/>
      <c r="G4486" s="120"/>
      <c r="H4486" s="120"/>
      <c r="I4486" s="121"/>
      <c r="J4486" s="135"/>
      <c r="K4486" s="136"/>
      <c r="L4486" s="136"/>
      <c r="M4486" s="132"/>
      <c r="N4486" s="111"/>
      <c r="O4486" s="111"/>
      <c r="P4486" s="61"/>
    </row>
    <row r="4487" spans="2:16" ht="12.95" customHeight="1" x14ac:dyDescent="0.2">
      <c r="B4487" s="111"/>
      <c r="C4487" s="111"/>
      <c r="D4487" s="117"/>
      <c r="E4487" s="133"/>
      <c r="F4487" s="134"/>
      <c r="G4487" s="120"/>
      <c r="H4487" s="120"/>
      <c r="I4487" s="121"/>
      <c r="J4487" s="135"/>
      <c r="K4487" s="136"/>
      <c r="L4487" s="136"/>
      <c r="M4487" s="132"/>
      <c r="N4487" s="111"/>
      <c r="O4487" s="111"/>
      <c r="P4487" s="61"/>
    </row>
    <row r="4488" spans="2:16" ht="12.95" customHeight="1" x14ac:dyDescent="0.2">
      <c r="B4488" s="111"/>
      <c r="C4488" s="111"/>
      <c r="D4488" s="117"/>
      <c r="E4488" s="133"/>
      <c r="F4488" s="134"/>
      <c r="G4488" s="120"/>
      <c r="H4488" s="120"/>
      <c r="I4488" s="121"/>
      <c r="J4488" s="135"/>
      <c r="K4488" s="136"/>
      <c r="L4488" s="136"/>
      <c r="M4488" s="132"/>
      <c r="N4488" s="111"/>
      <c r="O4488" s="111"/>
      <c r="P4488" s="61"/>
    </row>
    <row r="4489" spans="2:16" ht="12.95" customHeight="1" x14ac:dyDescent="0.2">
      <c r="B4489" s="111"/>
      <c r="C4489" s="111"/>
      <c r="D4489" s="117"/>
      <c r="E4489" s="133"/>
      <c r="F4489" s="134"/>
      <c r="G4489" s="120"/>
      <c r="H4489" s="120"/>
      <c r="I4489" s="121"/>
      <c r="J4489" s="135"/>
      <c r="K4489" s="136"/>
      <c r="L4489" s="136"/>
      <c r="M4489" s="132"/>
      <c r="N4489" s="111"/>
      <c r="O4489" s="111"/>
      <c r="P4489" s="61"/>
    </row>
    <row r="4490" spans="2:16" ht="12.95" customHeight="1" x14ac:dyDescent="0.2">
      <c r="B4490" s="111"/>
      <c r="C4490" s="111"/>
      <c r="D4490" s="117"/>
      <c r="E4490" s="133"/>
      <c r="F4490" s="134"/>
      <c r="G4490" s="120"/>
      <c r="H4490" s="120"/>
      <c r="I4490" s="121"/>
      <c r="J4490" s="135"/>
      <c r="K4490" s="136"/>
      <c r="L4490" s="136"/>
      <c r="M4490" s="132"/>
      <c r="N4490" s="111"/>
      <c r="O4490" s="111"/>
      <c r="P4490" s="61"/>
    </row>
    <row r="4491" spans="2:16" ht="12.95" customHeight="1" x14ac:dyDescent="0.2">
      <c r="B4491" s="111"/>
      <c r="C4491" s="111"/>
      <c r="D4491" s="117"/>
      <c r="E4491" s="133"/>
      <c r="F4491" s="134"/>
      <c r="G4491" s="120"/>
      <c r="H4491" s="120"/>
      <c r="I4491" s="121"/>
      <c r="J4491" s="135"/>
      <c r="K4491" s="136"/>
      <c r="L4491" s="136"/>
      <c r="M4491" s="132"/>
      <c r="N4491" s="111"/>
      <c r="O4491" s="111"/>
      <c r="P4491" s="61"/>
    </row>
    <row r="4492" spans="2:16" ht="12.95" customHeight="1" x14ac:dyDescent="0.2">
      <c r="B4492" s="111"/>
      <c r="C4492" s="111"/>
      <c r="D4492" s="117"/>
      <c r="E4492" s="133"/>
      <c r="F4492" s="134"/>
      <c r="G4492" s="120"/>
      <c r="H4492" s="120"/>
      <c r="I4492" s="121"/>
      <c r="J4492" s="135"/>
      <c r="K4492" s="136"/>
      <c r="L4492" s="136"/>
      <c r="M4492" s="132"/>
      <c r="N4492" s="111"/>
      <c r="O4492" s="111"/>
      <c r="P4492" s="61"/>
    </row>
    <row r="4493" spans="2:16" ht="12.95" customHeight="1" x14ac:dyDescent="0.2">
      <c r="B4493" s="111"/>
      <c r="C4493" s="111"/>
      <c r="D4493" s="117"/>
      <c r="E4493" s="133"/>
      <c r="F4493" s="134"/>
      <c r="G4493" s="120"/>
      <c r="H4493" s="120"/>
      <c r="I4493" s="121"/>
      <c r="J4493" s="135"/>
      <c r="K4493" s="136"/>
      <c r="L4493" s="136"/>
      <c r="M4493" s="132"/>
      <c r="N4493" s="111"/>
      <c r="O4493" s="111"/>
      <c r="P4493" s="61"/>
    </row>
    <row r="4494" spans="2:16" ht="12.95" customHeight="1" x14ac:dyDescent="0.2">
      <c r="B4494" s="111"/>
      <c r="C4494" s="111"/>
      <c r="D4494" s="117"/>
      <c r="E4494" s="133"/>
      <c r="F4494" s="134"/>
      <c r="G4494" s="120"/>
      <c r="H4494" s="120"/>
      <c r="I4494" s="121"/>
      <c r="J4494" s="135"/>
      <c r="K4494" s="136"/>
      <c r="L4494" s="136"/>
      <c r="M4494" s="132"/>
      <c r="N4494" s="111"/>
      <c r="O4494" s="111"/>
      <c r="P4494" s="61"/>
    </row>
    <row r="4495" spans="2:16" ht="12.95" customHeight="1" x14ac:dyDescent="0.2">
      <c r="B4495" s="111"/>
      <c r="C4495" s="111"/>
      <c r="D4495" s="117"/>
      <c r="E4495" s="133"/>
      <c r="F4495" s="134"/>
      <c r="G4495" s="120"/>
      <c r="H4495" s="120"/>
      <c r="I4495" s="121"/>
      <c r="J4495" s="135"/>
      <c r="K4495" s="136"/>
      <c r="L4495" s="136"/>
      <c r="M4495" s="132"/>
      <c r="N4495" s="111"/>
      <c r="O4495" s="111"/>
      <c r="P4495" s="61"/>
    </row>
    <row r="4496" spans="2:16" ht="12.95" customHeight="1" x14ac:dyDescent="0.2">
      <c r="B4496" s="111"/>
      <c r="C4496" s="111"/>
      <c r="D4496" s="117"/>
      <c r="E4496" s="133"/>
      <c r="F4496" s="134"/>
      <c r="G4496" s="120"/>
      <c r="H4496" s="120"/>
      <c r="I4496" s="121"/>
      <c r="J4496" s="135"/>
      <c r="K4496" s="136"/>
      <c r="L4496" s="136"/>
      <c r="M4496" s="132"/>
      <c r="N4496" s="111"/>
      <c r="O4496" s="111"/>
      <c r="P4496" s="61"/>
    </row>
    <row r="4497" spans="2:16" ht="12.95" customHeight="1" x14ac:dyDescent="0.2">
      <c r="B4497" s="111"/>
      <c r="C4497" s="111"/>
      <c r="D4497" s="117"/>
      <c r="E4497" s="133"/>
      <c r="F4497" s="134"/>
      <c r="G4497" s="120"/>
      <c r="H4497" s="120"/>
      <c r="I4497" s="121"/>
      <c r="J4497" s="135"/>
      <c r="K4497" s="136"/>
      <c r="L4497" s="136"/>
      <c r="M4497" s="132"/>
      <c r="N4497" s="111"/>
      <c r="O4497" s="111"/>
      <c r="P4497" s="61"/>
    </row>
    <row r="4498" spans="2:16" ht="12.95" customHeight="1" x14ac:dyDescent="0.2">
      <c r="B4498" s="111"/>
      <c r="C4498" s="111"/>
      <c r="D4498" s="117"/>
      <c r="E4498" s="133"/>
      <c r="F4498" s="134"/>
      <c r="G4498" s="120"/>
      <c r="H4498" s="120"/>
      <c r="I4498" s="121"/>
      <c r="J4498" s="135"/>
      <c r="K4498" s="136"/>
      <c r="L4498" s="136"/>
      <c r="M4498" s="132"/>
      <c r="N4498" s="111"/>
      <c r="O4498" s="111"/>
      <c r="P4498" s="61"/>
    </row>
    <row r="4499" spans="2:16" ht="12.95" customHeight="1" x14ac:dyDescent="0.2">
      <c r="B4499" s="111"/>
      <c r="C4499" s="111"/>
      <c r="D4499" s="117"/>
      <c r="E4499" s="133"/>
      <c r="F4499" s="134"/>
      <c r="G4499" s="120"/>
      <c r="H4499" s="120"/>
      <c r="I4499" s="121"/>
      <c r="J4499" s="135"/>
      <c r="K4499" s="136"/>
      <c r="L4499" s="136"/>
      <c r="M4499" s="132"/>
      <c r="N4499" s="111"/>
      <c r="O4499" s="111"/>
      <c r="P4499" s="61"/>
    </row>
    <row r="4500" spans="2:16" ht="12.95" customHeight="1" x14ac:dyDescent="0.2">
      <c r="B4500" s="111"/>
      <c r="C4500" s="111"/>
      <c r="D4500" s="117"/>
      <c r="E4500" s="133"/>
      <c r="F4500" s="134"/>
      <c r="G4500" s="120"/>
      <c r="H4500" s="120"/>
      <c r="I4500" s="121"/>
      <c r="J4500" s="135"/>
      <c r="K4500" s="136"/>
      <c r="L4500" s="136"/>
      <c r="M4500" s="132"/>
      <c r="N4500" s="111"/>
      <c r="O4500" s="111"/>
      <c r="P4500" s="61"/>
    </row>
    <row r="4501" spans="2:16" ht="12.95" customHeight="1" x14ac:dyDescent="0.2">
      <c r="B4501" s="111"/>
      <c r="C4501" s="111"/>
      <c r="D4501" s="117"/>
      <c r="E4501" s="133"/>
      <c r="F4501" s="134"/>
      <c r="G4501" s="120"/>
      <c r="H4501" s="120"/>
      <c r="I4501" s="121"/>
      <c r="J4501" s="135"/>
      <c r="K4501" s="136"/>
      <c r="L4501" s="136"/>
      <c r="M4501" s="132"/>
      <c r="N4501" s="111"/>
      <c r="O4501" s="111"/>
      <c r="P4501" s="61"/>
    </row>
    <row r="4502" spans="2:16" ht="12.95" customHeight="1" x14ac:dyDescent="0.2">
      <c r="B4502" s="111"/>
      <c r="C4502" s="111"/>
      <c r="D4502" s="117"/>
      <c r="E4502" s="133"/>
      <c r="F4502" s="134"/>
      <c r="G4502" s="120"/>
      <c r="H4502" s="120"/>
      <c r="I4502" s="121"/>
      <c r="J4502" s="135"/>
      <c r="K4502" s="136"/>
      <c r="L4502" s="136"/>
      <c r="M4502" s="132"/>
      <c r="N4502" s="111"/>
      <c r="O4502" s="111"/>
      <c r="P4502" s="61"/>
    </row>
    <row r="4503" spans="2:16" ht="12.95" customHeight="1" x14ac:dyDescent="0.2">
      <c r="B4503" s="111"/>
      <c r="C4503" s="111"/>
      <c r="D4503" s="117"/>
      <c r="E4503" s="133"/>
      <c r="F4503" s="134"/>
      <c r="G4503" s="120"/>
      <c r="H4503" s="120"/>
      <c r="I4503" s="121"/>
      <c r="J4503" s="135"/>
      <c r="K4503" s="136"/>
      <c r="L4503" s="136"/>
      <c r="M4503" s="132"/>
      <c r="N4503" s="111"/>
      <c r="O4503" s="111"/>
      <c r="P4503" s="61"/>
    </row>
    <row r="4504" spans="2:16" ht="12.95" customHeight="1" x14ac:dyDescent="0.2">
      <c r="B4504" s="111"/>
      <c r="C4504" s="111"/>
      <c r="D4504" s="117"/>
      <c r="E4504" s="133"/>
      <c r="F4504" s="134"/>
      <c r="G4504" s="120"/>
      <c r="H4504" s="120"/>
      <c r="I4504" s="121"/>
      <c r="J4504" s="135"/>
      <c r="K4504" s="136"/>
      <c r="L4504" s="136"/>
      <c r="M4504" s="132"/>
      <c r="N4504" s="111"/>
      <c r="O4504" s="111"/>
      <c r="P4504" s="61"/>
    </row>
    <row r="4505" spans="2:16" ht="12.95" customHeight="1" x14ac:dyDescent="0.2">
      <c r="B4505" s="111"/>
      <c r="C4505" s="111"/>
      <c r="D4505" s="117"/>
      <c r="E4505" s="133"/>
      <c r="F4505" s="134"/>
      <c r="G4505" s="120"/>
      <c r="H4505" s="120"/>
      <c r="I4505" s="121"/>
      <c r="J4505" s="135"/>
      <c r="K4505" s="136"/>
      <c r="L4505" s="136"/>
      <c r="M4505" s="132"/>
      <c r="N4505" s="111"/>
      <c r="O4505" s="111"/>
      <c r="P4505" s="61"/>
    </row>
    <row r="4506" spans="2:16" ht="12.95" customHeight="1" x14ac:dyDescent="0.2">
      <c r="B4506" s="111"/>
      <c r="C4506" s="111"/>
      <c r="D4506" s="117"/>
      <c r="E4506" s="133"/>
      <c r="F4506" s="134"/>
      <c r="G4506" s="120"/>
      <c r="H4506" s="120"/>
      <c r="I4506" s="121"/>
      <c r="J4506" s="135"/>
      <c r="K4506" s="136"/>
      <c r="L4506" s="136"/>
      <c r="M4506" s="132"/>
      <c r="N4506" s="111"/>
      <c r="O4506" s="111"/>
      <c r="P4506" s="61"/>
    </row>
    <row r="4507" spans="2:16" ht="12.95" customHeight="1" x14ac:dyDescent="0.2">
      <c r="B4507" s="111"/>
      <c r="C4507" s="111"/>
      <c r="D4507" s="117"/>
      <c r="E4507" s="133"/>
      <c r="F4507" s="134"/>
      <c r="G4507" s="120"/>
      <c r="H4507" s="120"/>
      <c r="I4507" s="121"/>
      <c r="J4507" s="135"/>
      <c r="K4507" s="136"/>
      <c r="L4507" s="136"/>
      <c r="M4507" s="132"/>
      <c r="N4507" s="111"/>
      <c r="O4507" s="111"/>
      <c r="P4507" s="61"/>
    </row>
    <row r="4508" spans="2:16" ht="12.95" customHeight="1" x14ac:dyDescent="0.2">
      <c r="B4508" s="111"/>
      <c r="C4508" s="111"/>
      <c r="D4508" s="117"/>
      <c r="E4508" s="133"/>
      <c r="F4508" s="134"/>
      <c r="G4508" s="120"/>
      <c r="H4508" s="120"/>
      <c r="I4508" s="121"/>
      <c r="J4508" s="135"/>
      <c r="K4508" s="136"/>
      <c r="L4508" s="136"/>
      <c r="M4508" s="132"/>
      <c r="N4508" s="111"/>
      <c r="O4508" s="111"/>
      <c r="P4508" s="61"/>
    </row>
    <row r="4509" spans="2:16" ht="12.95" customHeight="1" x14ac:dyDescent="0.2">
      <c r="B4509" s="111"/>
      <c r="C4509" s="111"/>
      <c r="D4509" s="117"/>
      <c r="E4509" s="133"/>
      <c r="F4509" s="134"/>
      <c r="G4509" s="120"/>
      <c r="H4509" s="120"/>
      <c r="I4509" s="121"/>
      <c r="J4509" s="135"/>
      <c r="K4509" s="136"/>
      <c r="L4509" s="136"/>
      <c r="M4509" s="132"/>
      <c r="N4509" s="111"/>
      <c r="O4509" s="111"/>
      <c r="P4509" s="61"/>
    </row>
    <row r="4510" spans="2:16" ht="12.95" customHeight="1" x14ac:dyDescent="0.2">
      <c r="B4510" s="111"/>
      <c r="C4510" s="111"/>
      <c r="D4510" s="117"/>
      <c r="E4510" s="133"/>
      <c r="F4510" s="134"/>
      <c r="G4510" s="120"/>
      <c r="H4510" s="120"/>
      <c r="I4510" s="121"/>
      <c r="J4510" s="135"/>
      <c r="K4510" s="136"/>
      <c r="L4510" s="136"/>
      <c r="M4510" s="132"/>
      <c r="N4510" s="111"/>
      <c r="O4510" s="111"/>
      <c r="P4510" s="61"/>
    </row>
    <row r="4511" spans="2:16" ht="12.95" customHeight="1" x14ac:dyDescent="0.2">
      <c r="B4511" s="111"/>
      <c r="C4511" s="111"/>
      <c r="D4511" s="117"/>
      <c r="E4511" s="133"/>
      <c r="F4511" s="134"/>
      <c r="G4511" s="120"/>
      <c r="H4511" s="120"/>
      <c r="I4511" s="121"/>
      <c r="J4511" s="135"/>
      <c r="K4511" s="136"/>
      <c r="L4511" s="136"/>
      <c r="M4511" s="132"/>
      <c r="N4511" s="111"/>
      <c r="O4511" s="111"/>
      <c r="P4511" s="61"/>
    </row>
    <row r="4512" spans="2:16" ht="12.95" customHeight="1" x14ac:dyDescent="0.2">
      <c r="B4512" s="111"/>
      <c r="C4512" s="111"/>
      <c r="D4512" s="117"/>
      <c r="E4512" s="133"/>
      <c r="F4512" s="134"/>
      <c r="G4512" s="120"/>
      <c r="H4512" s="120"/>
      <c r="I4512" s="121"/>
      <c r="J4512" s="135"/>
      <c r="K4512" s="136"/>
      <c r="L4512" s="136"/>
      <c r="M4512" s="132"/>
      <c r="N4512" s="111"/>
      <c r="O4512" s="111"/>
      <c r="P4512" s="61"/>
    </row>
    <row r="4513" spans="2:16" ht="12.95" customHeight="1" x14ac:dyDescent="0.2">
      <c r="B4513" s="111"/>
      <c r="C4513" s="111"/>
      <c r="D4513" s="117"/>
      <c r="E4513" s="133"/>
      <c r="F4513" s="134"/>
      <c r="G4513" s="120"/>
      <c r="H4513" s="120"/>
      <c r="I4513" s="121"/>
      <c r="J4513" s="135"/>
      <c r="K4513" s="136"/>
      <c r="L4513" s="136"/>
      <c r="M4513" s="132"/>
      <c r="N4513" s="111"/>
      <c r="O4513" s="111"/>
      <c r="P4513" s="61"/>
    </row>
    <row r="4514" spans="2:16" ht="12.95" customHeight="1" x14ac:dyDescent="0.2">
      <c r="B4514" s="111"/>
      <c r="C4514" s="111"/>
      <c r="D4514" s="117"/>
      <c r="E4514" s="133"/>
      <c r="F4514" s="134"/>
      <c r="G4514" s="120"/>
      <c r="H4514" s="120"/>
      <c r="I4514" s="121"/>
      <c r="J4514" s="135"/>
      <c r="K4514" s="136"/>
      <c r="L4514" s="136"/>
      <c r="M4514" s="132"/>
      <c r="N4514" s="111"/>
      <c r="O4514" s="111"/>
      <c r="P4514" s="61"/>
    </row>
    <row r="4515" spans="2:16" ht="12.95" customHeight="1" x14ac:dyDescent="0.2">
      <c r="B4515" s="111"/>
      <c r="C4515" s="111"/>
      <c r="D4515" s="117"/>
      <c r="E4515" s="133"/>
      <c r="F4515" s="134"/>
      <c r="G4515" s="120"/>
      <c r="H4515" s="120"/>
      <c r="I4515" s="121"/>
      <c r="J4515" s="135"/>
      <c r="K4515" s="136"/>
      <c r="L4515" s="136"/>
      <c r="M4515" s="132"/>
      <c r="N4515" s="111"/>
      <c r="O4515" s="111"/>
      <c r="P4515" s="61"/>
    </row>
    <row r="4516" spans="2:16" ht="12.95" customHeight="1" x14ac:dyDescent="0.2">
      <c r="B4516" s="111"/>
      <c r="C4516" s="111"/>
      <c r="D4516" s="117"/>
      <c r="E4516" s="133"/>
      <c r="F4516" s="134"/>
      <c r="G4516" s="120"/>
      <c r="H4516" s="120"/>
      <c r="I4516" s="121"/>
      <c r="J4516" s="135"/>
      <c r="K4516" s="136"/>
      <c r="L4516" s="136"/>
      <c r="M4516" s="132"/>
      <c r="N4516" s="111"/>
      <c r="O4516" s="111"/>
      <c r="P4516" s="61"/>
    </row>
    <row r="4517" spans="2:16" ht="12.95" customHeight="1" x14ac:dyDescent="0.2">
      <c r="B4517" s="111"/>
      <c r="C4517" s="111"/>
      <c r="D4517" s="117"/>
      <c r="E4517" s="133"/>
      <c r="F4517" s="134"/>
      <c r="G4517" s="120"/>
      <c r="H4517" s="120"/>
      <c r="I4517" s="121"/>
      <c r="J4517" s="135"/>
      <c r="K4517" s="136"/>
      <c r="L4517" s="136"/>
      <c r="M4517" s="132"/>
      <c r="N4517" s="111"/>
      <c r="O4517" s="111"/>
      <c r="P4517" s="61"/>
    </row>
    <row r="4518" spans="2:16" ht="12.95" customHeight="1" x14ac:dyDescent="0.2">
      <c r="B4518" s="111"/>
      <c r="C4518" s="111"/>
      <c r="D4518" s="117"/>
      <c r="E4518" s="133"/>
      <c r="F4518" s="134"/>
      <c r="G4518" s="120"/>
      <c r="H4518" s="120"/>
      <c r="I4518" s="121"/>
      <c r="J4518" s="135"/>
      <c r="K4518" s="136"/>
      <c r="L4518" s="136"/>
      <c r="M4518" s="132"/>
      <c r="N4518" s="111"/>
      <c r="O4518" s="111"/>
      <c r="P4518" s="61"/>
    </row>
    <row r="4519" spans="2:16" ht="12.95" customHeight="1" x14ac:dyDescent="0.2">
      <c r="B4519" s="111"/>
      <c r="C4519" s="111"/>
      <c r="D4519" s="117"/>
      <c r="E4519" s="133"/>
      <c r="F4519" s="134"/>
      <c r="G4519" s="120"/>
      <c r="H4519" s="120"/>
      <c r="I4519" s="121"/>
      <c r="J4519" s="135"/>
      <c r="K4519" s="136"/>
      <c r="L4519" s="136"/>
      <c r="M4519" s="132"/>
      <c r="N4519" s="111"/>
      <c r="O4519" s="111"/>
      <c r="P4519" s="61"/>
    </row>
    <row r="4520" spans="2:16" ht="12.95" customHeight="1" x14ac:dyDescent="0.2">
      <c r="B4520" s="111"/>
      <c r="C4520" s="111"/>
      <c r="D4520" s="117"/>
      <c r="E4520" s="133"/>
      <c r="F4520" s="134"/>
      <c r="G4520" s="120"/>
      <c r="H4520" s="120"/>
      <c r="I4520" s="121"/>
      <c r="J4520" s="135"/>
      <c r="K4520" s="136"/>
      <c r="L4520" s="136"/>
      <c r="M4520" s="132"/>
      <c r="N4520" s="111"/>
      <c r="O4520" s="111"/>
      <c r="P4520" s="61"/>
    </row>
    <row r="4521" spans="2:16" ht="12.95" customHeight="1" x14ac:dyDescent="0.2">
      <c r="B4521" s="111"/>
      <c r="C4521" s="111"/>
      <c r="D4521" s="117"/>
      <c r="E4521" s="133"/>
      <c r="F4521" s="134"/>
      <c r="G4521" s="120"/>
      <c r="H4521" s="120"/>
      <c r="I4521" s="121"/>
      <c r="J4521" s="135"/>
      <c r="K4521" s="136"/>
      <c r="L4521" s="136"/>
      <c r="M4521" s="132"/>
      <c r="N4521" s="111"/>
      <c r="O4521" s="111"/>
      <c r="P4521" s="61"/>
    </row>
    <row r="4522" spans="2:16" ht="12.95" customHeight="1" x14ac:dyDescent="0.2">
      <c r="B4522" s="111"/>
      <c r="C4522" s="111"/>
      <c r="D4522" s="117"/>
      <c r="E4522" s="133"/>
      <c r="F4522" s="134"/>
      <c r="G4522" s="120"/>
      <c r="H4522" s="120"/>
      <c r="I4522" s="121"/>
      <c r="J4522" s="135"/>
      <c r="K4522" s="136"/>
      <c r="L4522" s="136"/>
      <c r="M4522" s="132"/>
      <c r="N4522" s="111"/>
      <c r="O4522" s="111"/>
      <c r="P4522" s="61"/>
    </row>
    <row r="4523" spans="2:16" ht="12.95" customHeight="1" x14ac:dyDescent="0.2">
      <c r="B4523" s="111"/>
      <c r="C4523" s="111"/>
      <c r="D4523" s="117"/>
      <c r="E4523" s="133"/>
      <c r="F4523" s="134"/>
      <c r="G4523" s="120"/>
      <c r="H4523" s="120"/>
      <c r="I4523" s="121"/>
      <c r="J4523" s="135"/>
      <c r="K4523" s="136"/>
      <c r="L4523" s="136"/>
      <c r="M4523" s="132"/>
      <c r="N4523" s="111"/>
      <c r="O4523" s="111"/>
      <c r="P4523" s="61"/>
    </row>
    <row r="4524" spans="2:16" ht="12.95" customHeight="1" x14ac:dyDescent="0.2">
      <c r="B4524" s="111"/>
      <c r="C4524" s="111"/>
      <c r="D4524" s="117"/>
      <c r="E4524" s="133"/>
      <c r="F4524" s="134"/>
      <c r="G4524" s="120"/>
      <c r="H4524" s="120"/>
      <c r="I4524" s="121"/>
      <c r="J4524" s="135"/>
      <c r="K4524" s="136"/>
      <c r="L4524" s="136"/>
      <c r="M4524" s="132"/>
      <c r="N4524" s="111"/>
      <c r="O4524" s="111"/>
      <c r="P4524" s="61"/>
    </row>
    <row r="4525" spans="2:16" ht="12.95" customHeight="1" x14ac:dyDescent="0.2">
      <c r="B4525" s="111"/>
      <c r="C4525" s="111"/>
      <c r="D4525" s="117"/>
      <c r="E4525" s="133"/>
      <c r="F4525" s="134"/>
      <c r="G4525" s="120"/>
      <c r="H4525" s="120"/>
      <c r="I4525" s="121"/>
      <c r="J4525" s="135"/>
      <c r="K4525" s="136"/>
      <c r="L4525" s="136"/>
      <c r="M4525" s="132"/>
      <c r="N4525" s="111"/>
      <c r="O4525" s="111"/>
      <c r="P4525" s="61"/>
    </row>
    <row r="4526" spans="2:16" ht="12.95" customHeight="1" x14ac:dyDescent="0.2">
      <c r="B4526" s="111"/>
      <c r="C4526" s="111"/>
      <c r="D4526" s="117"/>
      <c r="E4526" s="133"/>
      <c r="F4526" s="134"/>
      <c r="G4526" s="120"/>
      <c r="H4526" s="120"/>
      <c r="I4526" s="121"/>
      <c r="J4526" s="135"/>
      <c r="K4526" s="136"/>
      <c r="L4526" s="136"/>
      <c r="M4526" s="132"/>
      <c r="N4526" s="111"/>
      <c r="O4526" s="111"/>
      <c r="P4526" s="61"/>
    </row>
    <row r="4527" spans="2:16" ht="12.95" customHeight="1" x14ac:dyDescent="0.2">
      <c r="B4527" s="111"/>
      <c r="C4527" s="111"/>
      <c r="D4527" s="117"/>
      <c r="E4527" s="133"/>
      <c r="F4527" s="134"/>
      <c r="G4527" s="120"/>
      <c r="H4527" s="120"/>
      <c r="I4527" s="121"/>
      <c r="J4527" s="135"/>
      <c r="K4527" s="136"/>
      <c r="L4527" s="136"/>
      <c r="M4527" s="132"/>
      <c r="N4527" s="111"/>
      <c r="O4527" s="111"/>
      <c r="P4527" s="61"/>
    </row>
    <row r="4528" spans="2:16" ht="12.95" customHeight="1" x14ac:dyDescent="0.2">
      <c r="B4528" s="111"/>
      <c r="C4528" s="111"/>
      <c r="D4528" s="117"/>
      <c r="E4528" s="133"/>
      <c r="F4528" s="134"/>
      <c r="G4528" s="120"/>
      <c r="H4528" s="120"/>
      <c r="I4528" s="121"/>
      <c r="J4528" s="135"/>
      <c r="K4528" s="136"/>
      <c r="L4528" s="136"/>
      <c r="M4528" s="132"/>
      <c r="N4528" s="111"/>
      <c r="O4528" s="111"/>
      <c r="P4528" s="61"/>
    </row>
    <row r="4529" spans="2:16" ht="12.95" customHeight="1" x14ac:dyDescent="0.2">
      <c r="B4529" s="111"/>
      <c r="C4529" s="111"/>
      <c r="D4529" s="117"/>
      <c r="E4529" s="133"/>
      <c r="F4529" s="134"/>
      <c r="G4529" s="120"/>
      <c r="H4529" s="120"/>
      <c r="I4529" s="121"/>
      <c r="J4529" s="135"/>
      <c r="K4529" s="136"/>
      <c r="L4529" s="136"/>
      <c r="M4529" s="132"/>
      <c r="N4529" s="111"/>
      <c r="O4529" s="111"/>
      <c r="P4529" s="61"/>
    </row>
    <row r="4530" spans="2:16" ht="12.95" customHeight="1" x14ac:dyDescent="0.2">
      <c r="B4530" s="111"/>
      <c r="C4530" s="111"/>
      <c r="D4530" s="117"/>
      <c r="E4530" s="133"/>
      <c r="F4530" s="134"/>
      <c r="G4530" s="120"/>
      <c r="H4530" s="120"/>
      <c r="I4530" s="121"/>
      <c r="J4530" s="135"/>
      <c r="K4530" s="136"/>
      <c r="L4530" s="136"/>
      <c r="M4530" s="132"/>
      <c r="N4530" s="111"/>
      <c r="O4530" s="111"/>
      <c r="P4530" s="61"/>
    </row>
    <row r="4531" spans="2:16" ht="12.95" customHeight="1" x14ac:dyDescent="0.2">
      <c r="B4531" s="111"/>
      <c r="C4531" s="111"/>
      <c r="D4531" s="117"/>
      <c r="E4531" s="133"/>
      <c r="F4531" s="134"/>
      <c r="G4531" s="120"/>
      <c r="H4531" s="120"/>
      <c r="I4531" s="121"/>
      <c r="J4531" s="135"/>
      <c r="K4531" s="136"/>
      <c r="L4531" s="136"/>
      <c r="M4531" s="132"/>
      <c r="N4531" s="111"/>
      <c r="O4531" s="111"/>
      <c r="P4531" s="61"/>
    </row>
    <row r="4532" spans="2:16" ht="12.95" customHeight="1" x14ac:dyDescent="0.2">
      <c r="B4532" s="111"/>
      <c r="C4532" s="111"/>
      <c r="D4532" s="117"/>
      <c r="E4532" s="133"/>
      <c r="F4532" s="134"/>
      <c r="G4532" s="120"/>
      <c r="H4532" s="120"/>
      <c r="I4532" s="121"/>
      <c r="J4532" s="135"/>
      <c r="K4532" s="136"/>
      <c r="L4532" s="136"/>
      <c r="M4532" s="132"/>
      <c r="N4532" s="111"/>
      <c r="O4532" s="111"/>
      <c r="P4532" s="61"/>
    </row>
    <row r="4533" spans="2:16" ht="12.95" customHeight="1" x14ac:dyDescent="0.2">
      <c r="B4533" s="111"/>
      <c r="C4533" s="111"/>
      <c r="D4533" s="117"/>
      <c r="E4533" s="133"/>
      <c r="F4533" s="134"/>
      <c r="G4533" s="120"/>
      <c r="H4533" s="120"/>
      <c r="I4533" s="121"/>
      <c r="J4533" s="135"/>
      <c r="K4533" s="136"/>
      <c r="L4533" s="136"/>
      <c r="M4533" s="132"/>
      <c r="N4533" s="111"/>
      <c r="O4533" s="111"/>
      <c r="P4533" s="61"/>
    </row>
    <row r="4534" spans="2:16" ht="12.95" customHeight="1" x14ac:dyDescent="0.2">
      <c r="B4534" s="111"/>
      <c r="C4534" s="111"/>
      <c r="D4534" s="117"/>
      <c r="E4534" s="133"/>
      <c r="F4534" s="134"/>
      <c r="G4534" s="120"/>
      <c r="H4534" s="120"/>
      <c r="I4534" s="121"/>
      <c r="J4534" s="135"/>
      <c r="K4534" s="136"/>
      <c r="L4534" s="136"/>
      <c r="M4534" s="132"/>
      <c r="N4534" s="111"/>
      <c r="O4534" s="111"/>
      <c r="P4534" s="61"/>
    </row>
    <row r="4535" spans="2:16" ht="12.95" customHeight="1" x14ac:dyDescent="0.2">
      <c r="B4535" s="111"/>
      <c r="C4535" s="111"/>
      <c r="D4535" s="117"/>
      <c r="E4535" s="133"/>
      <c r="F4535" s="134"/>
      <c r="G4535" s="120"/>
      <c r="H4535" s="120"/>
      <c r="I4535" s="121"/>
      <c r="J4535" s="135"/>
      <c r="K4535" s="136"/>
      <c r="L4535" s="136"/>
      <c r="M4535" s="132"/>
      <c r="N4535" s="111"/>
      <c r="O4535" s="111"/>
      <c r="P4535" s="61"/>
    </row>
    <row r="4536" spans="2:16" ht="12.95" customHeight="1" x14ac:dyDescent="0.2">
      <c r="B4536" s="111"/>
      <c r="C4536" s="111"/>
      <c r="D4536" s="117"/>
      <c r="E4536" s="133"/>
      <c r="F4536" s="134"/>
      <c r="G4536" s="120"/>
      <c r="H4536" s="120"/>
      <c r="I4536" s="121"/>
      <c r="J4536" s="135"/>
      <c r="K4536" s="136"/>
      <c r="L4536" s="136"/>
      <c r="M4536" s="132"/>
      <c r="N4536" s="111"/>
      <c r="O4536" s="111"/>
      <c r="P4536" s="61"/>
    </row>
    <row r="4537" spans="2:16" ht="12.95" customHeight="1" x14ac:dyDescent="0.2">
      <c r="B4537" s="111"/>
      <c r="C4537" s="111"/>
      <c r="D4537" s="117"/>
      <c r="E4537" s="133"/>
      <c r="F4537" s="134"/>
      <c r="G4537" s="120"/>
      <c r="H4537" s="120"/>
      <c r="I4537" s="121"/>
      <c r="J4537" s="135"/>
      <c r="K4537" s="136"/>
      <c r="L4537" s="136"/>
      <c r="M4537" s="132"/>
      <c r="N4537" s="111"/>
      <c r="O4537" s="111"/>
      <c r="P4537" s="61"/>
    </row>
    <row r="4538" spans="2:16" ht="12.95" customHeight="1" x14ac:dyDescent="0.2">
      <c r="B4538" s="111"/>
      <c r="C4538" s="111"/>
      <c r="D4538" s="117"/>
      <c r="E4538" s="133"/>
      <c r="F4538" s="134"/>
      <c r="G4538" s="120"/>
      <c r="H4538" s="120"/>
      <c r="I4538" s="121"/>
      <c r="J4538" s="135"/>
      <c r="K4538" s="136"/>
      <c r="L4538" s="136"/>
      <c r="M4538" s="132"/>
      <c r="N4538" s="111"/>
      <c r="O4538" s="111"/>
      <c r="P4538" s="61"/>
    </row>
    <row r="4539" spans="2:16" ht="12.95" customHeight="1" x14ac:dyDescent="0.2">
      <c r="B4539" s="111"/>
      <c r="C4539" s="111"/>
      <c r="D4539" s="117"/>
      <c r="E4539" s="133"/>
      <c r="F4539" s="134"/>
      <c r="G4539" s="120"/>
      <c r="H4539" s="120"/>
      <c r="I4539" s="121"/>
      <c r="J4539" s="135"/>
      <c r="K4539" s="136"/>
      <c r="L4539" s="136"/>
      <c r="M4539" s="132"/>
      <c r="N4539" s="111"/>
      <c r="O4539" s="111"/>
      <c r="P4539" s="61"/>
    </row>
    <row r="4540" spans="2:16" ht="12.95" customHeight="1" x14ac:dyDescent="0.2">
      <c r="B4540" s="111"/>
      <c r="C4540" s="111"/>
      <c r="D4540" s="117"/>
      <c r="E4540" s="133"/>
      <c r="F4540" s="134"/>
      <c r="G4540" s="120"/>
      <c r="H4540" s="120"/>
      <c r="I4540" s="121"/>
      <c r="J4540" s="135"/>
      <c r="K4540" s="136"/>
      <c r="L4540" s="136"/>
      <c r="M4540" s="132"/>
      <c r="N4540" s="111"/>
      <c r="O4540" s="111"/>
    </row>
    <row r="4541" spans="2:16" ht="12.95" customHeight="1" x14ac:dyDescent="0.2">
      <c r="B4541" s="111"/>
      <c r="C4541" s="111"/>
      <c r="D4541" s="117"/>
      <c r="E4541" s="133"/>
      <c r="F4541" s="134"/>
      <c r="G4541" s="120"/>
      <c r="H4541" s="120"/>
      <c r="I4541" s="121"/>
      <c r="J4541" s="135"/>
      <c r="K4541" s="136"/>
      <c r="L4541" s="136"/>
      <c r="M4541" s="132"/>
      <c r="N4541" s="111"/>
      <c r="O4541" s="111"/>
    </row>
    <row r="4542" spans="2:16" ht="12.95" customHeight="1" x14ac:dyDescent="0.2"/>
  </sheetData>
  <hyperlinks>
    <hyperlink ref="C349" r:id="rId1" display="\\psf\C\floods\Version2\Philippines.html" xr:uid="{00000000-0004-0000-0000-000009000000}"/>
    <hyperlink ref="C350" r:id="rId2" display="\\psf\C\floods\RapidResponse\2011Orissa12RR.html" xr:uid="{00000000-0004-0000-0000-00000A000000}"/>
    <hyperlink ref="C352" r:id="rId3" display="\\psf\C\floods\Version2\IndusRegionalS.html" xr:uid="{00000000-0004-0000-0000-00000B000000}"/>
    <hyperlink ref="C355" r:id="rId4" display="\\psf\C\floods\RapidResponse\2011IreneRR.html" xr:uid="{00000000-0004-0000-0000-00000C000000}"/>
    <hyperlink ref="C359" r:id="rId5" display="\\psf\C\floods\Version2\IndusRegionalS.html" xr:uid="{00000000-0004-0000-0000-00000D000000}"/>
    <hyperlink ref="C362" r:id="rId6" display="\\psf\C\floods\RapidResponse\20110819BiharRR.html" xr:uid="{00000000-0004-0000-0000-00000E000000}"/>
    <hyperlink ref="C363" r:id="rId7" display="\\psf\C\floods\Version2\Mekong.html" xr:uid="{00000000-0004-0000-0000-00000F000000}"/>
    <hyperlink ref="C364" r:id="rId8" display="\\psf\C\floods\RapidResponse\2011BangladeshRR.html" xr:uid="{00000000-0004-0000-0000-000010000000}"/>
    <hyperlink ref="C366" r:id="rId9" display="\\psf\C\floods\RapidResponse\2011ThailandRR.html" xr:uid="{00000000-0004-0000-0000-000011000000}"/>
    <hyperlink ref="C959" r:id="rId10" display="http://floodobservatory.colorado.edu/2008007.html" xr:uid="{00000000-0004-0000-0000-000012000000}"/>
    <hyperlink ref="C974" r:id="rId11" display="http://floodobservatory.colorado.edu/2007235.html" xr:uid="{00000000-0004-0000-0000-000013000000}"/>
    <hyperlink ref="C1032" r:id="rId12" display="http://floodobservatory.colorado.edu/2007177.html" xr:uid="{00000000-0004-0000-0000-000014000000}"/>
    <hyperlink ref="C1045" r:id="rId13" display="http://floodobservatory.colorado.edu/2007164.html" xr:uid="{00000000-0004-0000-0000-000015000000}"/>
    <hyperlink ref="C1050" r:id="rId14" display="http://floodobservatory.colorado.edu/2007159.html" xr:uid="{00000000-0004-0000-0000-000016000000}"/>
    <hyperlink ref="C1065" r:id="rId15" display="http://floodobservatory.colorado.edu/2007144.html" xr:uid="{00000000-0004-0000-0000-000017000000}"/>
    <hyperlink ref="C1070" r:id="rId16" display="http://floodobservatory.colorado.edu/2007139.html" xr:uid="{00000000-0004-0000-0000-000018000000}"/>
    <hyperlink ref="C1093" r:id="rId17" display="http://floodobservatory.colorado.edu/2007116.html" xr:uid="{00000000-0004-0000-0000-000019000000}"/>
    <hyperlink ref="C1094" r:id="rId18" display="http://floodobservatory.colorado.edu/2007115.html" xr:uid="{00000000-0004-0000-0000-00001A000000}"/>
    <hyperlink ref="C1146" r:id="rId19" display="http://floodobservatory.colorado.edu/2007062.html" xr:uid="{00000000-0004-0000-0000-00001B000000}"/>
    <hyperlink ref="C1196" r:id="rId20" display="http://floodobservatory.colorado.edu/2007012.html" xr:uid="{00000000-0004-0000-0000-00001C000000}"/>
    <hyperlink ref="C1205" r:id="rId21" display="http://floodobservatory.colorado.edu/2007003.html" xr:uid="{00000000-0004-0000-0000-00001D000000}"/>
    <hyperlink ref="A99" r:id="rId22" display="../../../../RapidResponse/2014Bolivia4117/2014Bolivia.html" xr:uid="{00000000-0004-0000-0000-000008000000}"/>
    <hyperlink ref="A66" r:id="rId23" display="../../../../Version3/2014Paraguay4150.html" xr:uid="{00000000-0004-0000-0000-000007000000}"/>
    <hyperlink ref="A57" r:id="rId24" display="../../../../Version3/2014Brazil4159.html" xr:uid="{00000000-0004-0000-0000-000006000000}"/>
    <hyperlink ref="A52" r:id="rId25" display="../../../../Version3/2014SouthSudan4164.html" xr:uid="{00000000-0004-0000-0000-000005000000}"/>
    <hyperlink ref="A42" r:id="rId26" display="../../../../Version3/2014Bihar4174.html" xr:uid="{00000000-0004-0000-0000-000004000000}"/>
    <hyperlink ref="A38" r:id="rId27" display="../../../../Version3/2014Bangladesh4178.html" xr:uid="{00000000-0004-0000-0000-000003000000}"/>
    <hyperlink ref="A37" r:id="rId28" display="../../../../Version3/2014Pakistan4179.html" xr:uid="{00000000-0004-0000-0000-000002000000}"/>
    <hyperlink ref="A15" r:id="rId29" display="../../../../Version3/2014Ethiopia4201.html" xr:uid="{00000000-0004-0000-0000-000001000000}"/>
    <hyperlink ref="A11" r:id="rId30" display="../../../../Version3/2014Italy4205.html" xr:uid="{00000000-0004-0000-0000-000000000000}"/>
  </hyperlinks>
  <pageMargins left="0.75" right="0.75" top="1" bottom="1" header="0.5" footer="0.5"/>
  <pageSetup orientation="portrait" horizontalDpi="200" verticalDpi="200"/>
  <webPublishItems count="1">
    <webPublishItem id="13230" divId="MasterListrev_13230" sourceType="range" sourceRef="A1:O327" destinationFile="Z:\floods\Archives\MasterListrev.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C8" sqref="C8"/>
    </sheetView>
  </sheetViews>
  <sheetFormatPr defaultRowHeight="12.75" x14ac:dyDescent="0.2"/>
  <sheetData>
    <row r="1" spans="1:1" x14ac:dyDescent="0.2">
      <c r="A1" t="s">
        <v>7732</v>
      </c>
    </row>
    <row r="2" spans="1:1" x14ac:dyDescent="0.2">
      <c r="A2" t="s">
        <v>7733</v>
      </c>
    </row>
    <row r="3" spans="1:1" x14ac:dyDescent="0.2">
      <c r="A3" t="s">
        <v>7734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39"/>
  <sheetViews>
    <sheetView zoomScale="85" workbookViewId="0">
      <selection activeCell="I5" sqref="I5"/>
    </sheetView>
  </sheetViews>
  <sheetFormatPr defaultColWidth="12.42578125" defaultRowHeight="13.35" customHeight="1" x14ac:dyDescent="0.2"/>
  <cols>
    <col min="2" max="2" width="11.42578125" style="137" bestFit="1" customWidth="1"/>
    <col min="3" max="3" width="16" customWidth="1"/>
    <col min="4" max="4" width="17.5703125" customWidth="1"/>
  </cols>
  <sheetData>
    <row r="1" spans="1:22" ht="12.95" customHeight="1" x14ac:dyDescent="0.2">
      <c r="A1" t="s">
        <v>7726</v>
      </c>
      <c r="B1" s="137" t="s">
        <v>7727</v>
      </c>
      <c r="C1" t="s">
        <v>7728</v>
      </c>
      <c r="D1" t="s">
        <v>7729</v>
      </c>
      <c r="E1" t="s">
        <v>7730</v>
      </c>
    </row>
    <row r="2" spans="1:22" ht="12.95" customHeight="1" x14ac:dyDescent="0.2">
      <c r="A2" s="138">
        <v>1985</v>
      </c>
      <c r="B2" s="138" t="e">
        <f>MasterTable!#REF!</f>
        <v>#REF!</v>
      </c>
      <c r="C2" s="138" t="e">
        <f>MasterTable!#REF!</f>
        <v>#REF!</v>
      </c>
      <c r="D2" s="138" t="e">
        <f>B2</f>
        <v>#REF!</v>
      </c>
      <c r="E2" s="138" t="e">
        <f>C2</f>
        <v>#REF!</v>
      </c>
      <c r="V2" t="s">
        <v>7731</v>
      </c>
    </row>
    <row r="3" spans="1:22" ht="12.95" customHeight="1" x14ac:dyDescent="0.2">
      <c r="A3" s="138">
        <v>1986</v>
      </c>
      <c r="B3" s="138" t="e">
        <f>MasterTable!#REF!</f>
        <v>#REF!</v>
      </c>
      <c r="C3" s="138" t="e">
        <f>MasterTable!#REF!</f>
        <v>#REF!</v>
      </c>
      <c r="D3" s="138" t="e">
        <f t="shared" ref="D3:D29" si="0">B3-B2</f>
        <v>#REF!</v>
      </c>
      <c r="E3" s="138" t="e">
        <f t="shared" ref="E3:E29" si="1">C3-C2</f>
        <v>#REF!</v>
      </c>
      <c r="U3">
        <v>1985</v>
      </c>
      <c r="V3" t="e">
        <f>SUM(Analyses!D4:D9)</f>
        <v>#REF!</v>
      </c>
    </row>
    <row r="4" spans="1:22" ht="12.95" customHeight="1" x14ac:dyDescent="0.2">
      <c r="A4" s="138">
        <v>1987</v>
      </c>
      <c r="B4" s="138" t="e">
        <f>MasterTable!#REF!</f>
        <v>#REF!</v>
      </c>
      <c r="C4" s="138" t="e">
        <f>MasterTable!#REF!</f>
        <v>#REF!</v>
      </c>
      <c r="D4" s="138" t="e">
        <f t="shared" si="0"/>
        <v>#REF!</v>
      </c>
      <c r="E4" s="138" t="e">
        <f t="shared" si="1"/>
        <v>#REF!</v>
      </c>
      <c r="U4">
        <f t="shared" ref="U4:U26" si="2">U3+1</f>
        <v>1986</v>
      </c>
      <c r="V4" t="e">
        <f>SUM(D10:D15)</f>
        <v>#REF!</v>
      </c>
    </row>
    <row r="5" spans="1:22" ht="12.95" customHeight="1" x14ac:dyDescent="0.2">
      <c r="A5" s="138">
        <v>1988</v>
      </c>
      <c r="B5" s="138" t="e">
        <f>MasterTable!#REF!</f>
        <v>#REF!</v>
      </c>
      <c r="C5" s="138" t="e">
        <f>MasterTable!#REF!</f>
        <v>#REF!</v>
      </c>
      <c r="D5" s="138" t="e">
        <f t="shared" si="0"/>
        <v>#REF!</v>
      </c>
      <c r="E5" s="138" t="e">
        <f t="shared" si="1"/>
        <v>#REF!</v>
      </c>
      <c r="L5" s="139"/>
      <c r="U5">
        <f t="shared" si="2"/>
        <v>1987</v>
      </c>
      <c r="V5" t="e">
        <f>SUM(D16:D21)</f>
        <v>#REF!</v>
      </c>
    </row>
    <row r="6" spans="1:22" ht="12.95" customHeight="1" x14ac:dyDescent="0.2">
      <c r="A6" s="138">
        <v>1989</v>
      </c>
      <c r="B6" s="138" t="e">
        <f>MasterTable!#REF!</f>
        <v>#REF!</v>
      </c>
      <c r="C6" s="138" t="e">
        <f>MasterTable!#REF!</f>
        <v>#REF!</v>
      </c>
      <c r="D6" s="138" t="e">
        <f t="shared" si="0"/>
        <v>#REF!</v>
      </c>
      <c r="E6" s="138" t="e">
        <f t="shared" si="1"/>
        <v>#REF!</v>
      </c>
      <c r="U6">
        <f t="shared" si="2"/>
        <v>1988</v>
      </c>
      <c r="V6" t="e">
        <f>SUM(D22:D27)</f>
        <v>#REF!</v>
      </c>
    </row>
    <row r="7" spans="1:22" ht="12.95" customHeight="1" x14ac:dyDescent="0.2">
      <c r="A7" s="138">
        <v>1990</v>
      </c>
      <c r="B7" s="138" t="e">
        <f>MasterTable!#REF!</f>
        <v>#REF!</v>
      </c>
      <c r="C7" s="138" t="e">
        <f>MasterTable!#REF!</f>
        <v>#REF!</v>
      </c>
      <c r="D7" s="138" t="e">
        <f t="shared" si="0"/>
        <v>#REF!</v>
      </c>
      <c r="E7" s="138" t="e">
        <f t="shared" si="1"/>
        <v>#REF!</v>
      </c>
      <c r="U7">
        <f t="shared" si="2"/>
        <v>1989</v>
      </c>
      <c r="V7" t="e">
        <f>SUM(D28:D33)</f>
        <v>#REF!</v>
      </c>
    </row>
    <row r="8" spans="1:22" ht="12.95" customHeight="1" x14ac:dyDescent="0.2">
      <c r="A8" s="138">
        <v>1991</v>
      </c>
      <c r="B8" s="138" t="e">
        <f>MasterTable!#REF!</f>
        <v>#REF!</v>
      </c>
      <c r="C8" s="138" t="e">
        <f>MasterTable!#REF!</f>
        <v>#REF!</v>
      </c>
      <c r="D8" s="138" t="e">
        <f t="shared" si="0"/>
        <v>#REF!</v>
      </c>
      <c r="E8" s="138" t="e">
        <f t="shared" si="1"/>
        <v>#REF!</v>
      </c>
      <c r="U8">
        <f t="shared" si="2"/>
        <v>1990</v>
      </c>
      <c r="V8">
        <f>SUM(D34:D39)</f>
        <v>0</v>
      </c>
    </row>
    <row r="9" spans="1:22" ht="12.95" customHeight="1" x14ac:dyDescent="0.2">
      <c r="A9" s="138">
        <v>1992</v>
      </c>
      <c r="B9" s="138" t="e">
        <f>MasterTable!#REF!</f>
        <v>#REF!</v>
      </c>
      <c r="C9" s="138" t="e">
        <f>MasterTable!#REF!</f>
        <v>#REF!</v>
      </c>
      <c r="D9" s="138" t="e">
        <f t="shared" si="0"/>
        <v>#REF!</v>
      </c>
      <c r="E9" s="138" t="e">
        <f t="shared" si="1"/>
        <v>#REF!</v>
      </c>
      <c r="U9">
        <f t="shared" si="2"/>
        <v>1991</v>
      </c>
      <c r="V9">
        <f>SUM(D40:D45)</f>
        <v>0</v>
      </c>
    </row>
    <row r="10" spans="1:22" ht="12.95" customHeight="1" x14ac:dyDescent="0.2">
      <c r="A10" s="138">
        <v>1993</v>
      </c>
      <c r="B10" s="138" t="e">
        <f>MasterTable!#REF!</f>
        <v>#REF!</v>
      </c>
      <c r="C10" s="138" t="e">
        <f>MasterTable!#REF!</f>
        <v>#REF!</v>
      </c>
      <c r="D10" s="138" t="e">
        <f t="shared" si="0"/>
        <v>#REF!</v>
      </c>
      <c r="E10" s="138" t="e">
        <f t="shared" si="1"/>
        <v>#REF!</v>
      </c>
      <c r="U10">
        <f t="shared" si="2"/>
        <v>1992</v>
      </c>
      <c r="V10">
        <f>SUM(D46:D51)</f>
        <v>0</v>
      </c>
    </row>
    <row r="11" spans="1:22" ht="12.95" customHeight="1" x14ac:dyDescent="0.2">
      <c r="A11" s="138">
        <v>1994</v>
      </c>
      <c r="B11" s="138" t="e">
        <f>MasterTable!#REF!</f>
        <v>#REF!</v>
      </c>
      <c r="C11" s="138" t="e">
        <f>MasterTable!#REF!</f>
        <v>#REF!</v>
      </c>
      <c r="D11" s="138" t="e">
        <f t="shared" si="0"/>
        <v>#REF!</v>
      </c>
      <c r="E11" s="138" t="e">
        <f t="shared" si="1"/>
        <v>#REF!</v>
      </c>
      <c r="U11">
        <f t="shared" si="2"/>
        <v>1993</v>
      </c>
      <c r="V11">
        <f>SUM(D52:D57)</f>
        <v>0</v>
      </c>
    </row>
    <row r="12" spans="1:22" ht="12.95" customHeight="1" x14ac:dyDescent="0.2">
      <c r="A12" s="138">
        <v>1995</v>
      </c>
      <c r="B12" s="138" t="e">
        <f>MasterTable!#REF!</f>
        <v>#REF!</v>
      </c>
      <c r="C12" s="138" t="e">
        <f>MasterTable!#REF!</f>
        <v>#REF!</v>
      </c>
      <c r="D12" s="138" t="e">
        <f t="shared" si="0"/>
        <v>#REF!</v>
      </c>
      <c r="E12" s="138" t="e">
        <f t="shared" si="1"/>
        <v>#REF!</v>
      </c>
      <c r="U12">
        <f t="shared" si="2"/>
        <v>1994</v>
      </c>
      <c r="V12">
        <f>SUM(D58:D63)</f>
        <v>0</v>
      </c>
    </row>
    <row r="13" spans="1:22" ht="12.95" customHeight="1" x14ac:dyDescent="0.2">
      <c r="A13" s="138">
        <v>1996</v>
      </c>
      <c r="B13" s="138" t="e">
        <f>MasterTable!#REF!</f>
        <v>#REF!</v>
      </c>
      <c r="C13" s="138" t="e">
        <f>MasterTable!#REF!</f>
        <v>#REF!</v>
      </c>
      <c r="D13" s="138" t="e">
        <f t="shared" si="0"/>
        <v>#REF!</v>
      </c>
      <c r="E13" s="138" t="e">
        <f t="shared" si="1"/>
        <v>#REF!</v>
      </c>
      <c r="U13">
        <f t="shared" si="2"/>
        <v>1995</v>
      </c>
      <c r="V13">
        <f>SUM(D64:D69)</f>
        <v>0</v>
      </c>
    </row>
    <row r="14" spans="1:22" ht="12.95" customHeight="1" x14ac:dyDescent="0.2">
      <c r="A14" s="138">
        <v>1997</v>
      </c>
      <c r="B14" s="138" t="e">
        <f>MasterTable!#REF!</f>
        <v>#REF!</v>
      </c>
      <c r="C14" s="138" t="e">
        <f>MasterTable!#REF!</f>
        <v>#REF!</v>
      </c>
      <c r="D14" s="138" t="e">
        <f t="shared" si="0"/>
        <v>#REF!</v>
      </c>
      <c r="E14" s="138" t="e">
        <f t="shared" si="1"/>
        <v>#REF!</v>
      </c>
      <c r="U14">
        <f t="shared" si="2"/>
        <v>1996</v>
      </c>
      <c r="V14">
        <f>SUM(D70:D75)</f>
        <v>0</v>
      </c>
    </row>
    <row r="15" spans="1:22" ht="12.95" customHeight="1" x14ac:dyDescent="0.2">
      <c r="A15" s="138">
        <v>1998</v>
      </c>
      <c r="B15" s="138" t="e">
        <f>MasterTable!#REF!</f>
        <v>#REF!</v>
      </c>
      <c r="C15" s="138" t="e">
        <f>MasterTable!#REF!</f>
        <v>#REF!</v>
      </c>
      <c r="D15" s="138" t="e">
        <f t="shared" si="0"/>
        <v>#REF!</v>
      </c>
      <c r="E15" s="138" t="e">
        <f t="shared" si="1"/>
        <v>#REF!</v>
      </c>
      <c r="U15">
        <f t="shared" si="2"/>
        <v>1997</v>
      </c>
      <c r="V15">
        <f>SUM(D76:D81)</f>
        <v>0</v>
      </c>
    </row>
    <row r="16" spans="1:22" ht="12.95" customHeight="1" x14ac:dyDescent="0.2">
      <c r="A16" s="138">
        <v>1999</v>
      </c>
      <c r="B16" s="138" t="e">
        <f>MasterTable!#REF!</f>
        <v>#REF!</v>
      </c>
      <c r="C16" s="138" t="e">
        <f>MasterTable!#REF!</f>
        <v>#REF!</v>
      </c>
      <c r="D16" s="138" t="e">
        <f t="shared" si="0"/>
        <v>#REF!</v>
      </c>
      <c r="E16" s="138" t="e">
        <f t="shared" si="1"/>
        <v>#REF!</v>
      </c>
      <c r="U16">
        <f t="shared" si="2"/>
        <v>1998</v>
      </c>
      <c r="V16">
        <f>SUM(D82:D87)</f>
        <v>0</v>
      </c>
    </row>
    <row r="17" spans="1:22" ht="12.95" customHeight="1" x14ac:dyDescent="0.2">
      <c r="A17" s="138">
        <v>2000</v>
      </c>
      <c r="B17" s="138" t="e">
        <f>MasterTable!#REF!</f>
        <v>#REF!</v>
      </c>
      <c r="C17" s="138" t="e">
        <f>MasterTable!#REF!</f>
        <v>#REF!</v>
      </c>
      <c r="D17" s="138" t="e">
        <f t="shared" si="0"/>
        <v>#REF!</v>
      </c>
      <c r="E17" s="138" t="e">
        <f t="shared" si="1"/>
        <v>#REF!</v>
      </c>
      <c r="U17">
        <f t="shared" si="2"/>
        <v>1999</v>
      </c>
      <c r="V17">
        <f>SUM(D88:D93)</f>
        <v>0</v>
      </c>
    </row>
    <row r="18" spans="1:22" ht="12.95" customHeight="1" x14ac:dyDescent="0.2">
      <c r="A18" s="138">
        <v>2001</v>
      </c>
      <c r="B18" s="138" t="e">
        <f>MasterTable!#REF!</f>
        <v>#REF!</v>
      </c>
      <c r="C18" s="138" t="e">
        <f>MasterTable!#REF!</f>
        <v>#REF!</v>
      </c>
      <c r="D18" s="138" t="e">
        <f t="shared" si="0"/>
        <v>#REF!</v>
      </c>
      <c r="E18" s="138" t="e">
        <f t="shared" si="1"/>
        <v>#REF!</v>
      </c>
      <c r="U18">
        <f t="shared" si="2"/>
        <v>2000</v>
      </c>
      <c r="V18">
        <f>SUM(D94:D99)</f>
        <v>0</v>
      </c>
    </row>
    <row r="19" spans="1:22" ht="12.95" customHeight="1" x14ac:dyDescent="0.2">
      <c r="A19" s="138">
        <v>2002</v>
      </c>
      <c r="B19" s="138" t="e">
        <f>MasterTable!#REF!</f>
        <v>#REF!</v>
      </c>
      <c r="C19" s="138" t="e">
        <f>MasterTable!#REF!</f>
        <v>#REF!</v>
      </c>
      <c r="D19" s="138" t="e">
        <f t="shared" si="0"/>
        <v>#REF!</v>
      </c>
      <c r="E19" s="138" t="e">
        <f t="shared" si="1"/>
        <v>#REF!</v>
      </c>
      <c r="U19">
        <f t="shared" si="2"/>
        <v>2001</v>
      </c>
      <c r="V19">
        <f>SUM(D100:D105)</f>
        <v>0</v>
      </c>
    </row>
    <row r="20" spans="1:22" ht="12.95" customHeight="1" x14ac:dyDescent="0.2">
      <c r="A20" s="138">
        <v>2003</v>
      </c>
      <c r="B20" s="138" t="e">
        <f>MasterTable!#REF!</f>
        <v>#REF!</v>
      </c>
      <c r="C20" s="138" t="e">
        <f>MasterTable!#REF!</f>
        <v>#REF!</v>
      </c>
      <c r="D20" s="138" t="e">
        <f t="shared" si="0"/>
        <v>#REF!</v>
      </c>
      <c r="E20" s="138" t="e">
        <f t="shared" si="1"/>
        <v>#REF!</v>
      </c>
      <c r="U20">
        <f t="shared" si="2"/>
        <v>2002</v>
      </c>
      <c r="V20">
        <f>SUM(D106:D111)</f>
        <v>0</v>
      </c>
    </row>
    <row r="21" spans="1:22" ht="12.95" customHeight="1" x14ac:dyDescent="0.2">
      <c r="A21" s="138">
        <v>2004</v>
      </c>
      <c r="B21" s="138" t="e">
        <f>MasterTable!#REF!</f>
        <v>#REF!</v>
      </c>
      <c r="C21" s="138" t="e">
        <f>MasterTable!#REF!</f>
        <v>#REF!</v>
      </c>
      <c r="D21" s="138" t="e">
        <f t="shared" si="0"/>
        <v>#REF!</v>
      </c>
      <c r="E21" s="138" t="e">
        <f t="shared" si="1"/>
        <v>#REF!</v>
      </c>
      <c r="U21">
        <f t="shared" si="2"/>
        <v>2003</v>
      </c>
      <c r="V21">
        <f>SUM(D112:D117)</f>
        <v>0</v>
      </c>
    </row>
    <row r="22" spans="1:22" ht="12.95" customHeight="1" x14ac:dyDescent="0.2">
      <c r="A22" s="138">
        <v>2005</v>
      </c>
      <c r="B22" s="138" t="e">
        <f>MasterTable!#REF!</f>
        <v>#REF!</v>
      </c>
      <c r="C22" s="138" t="e">
        <f>MasterTable!#REF!</f>
        <v>#REF!</v>
      </c>
      <c r="D22" s="138" t="e">
        <f t="shared" si="0"/>
        <v>#REF!</v>
      </c>
      <c r="E22" s="138" t="e">
        <f t="shared" si="1"/>
        <v>#REF!</v>
      </c>
      <c r="U22">
        <f t="shared" si="2"/>
        <v>2004</v>
      </c>
      <c r="V22">
        <f>SUM(D118:D123)</f>
        <v>0</v>
      </c>
    </row>
    <row r="23" spans="1:22" ht="12.95" customHeight="1" x14ac:dyDescent="0.2">
      <c r="A23" s="138">
        <v>2006</v>
      </c>
      <c r="B23" s="138" t="e">
        <f>MasterTable!#REF!</f>
        <v>#REF!</v>
      </c>
      <c r="C23" s="138" t="e">
        <f>MasterTable!#REF!</f>
        <v>#REF!</v>
      </c>
      <c r="D23" s="138" t="e">
        <f t="shared" si="0"/>
        <v>#REF!</v>
      </c>
      <c r="E23" s="138" t="e">
        <f t="shared" si="1"/>
        <v>#REF!</v>
      </c>
      <c r="U23">
        <f t="shared" si="2"/>
        <v>2005</v>
      </c>
      <c r="V23">
        <f>SUM(D124:D129)</f>
        <v>0</v>
      </c>
    </row>
    <row r="24" spans="1:22" ht="12.95" customHeight="1" x14ac:dyDescent="0.2">
      <c r="A24" s="138">
        <v>2007</v>
      </c>
      <c r="B24" s="138" t="e">
        <f>MasterTable!#REF!</f>
        <v>#REF!</v>
      </c>
      <c r="C24" s="138" t="e">
        <f>MasterTable!#REF!</f>
        <v>#REF!</v>
      </c>
      <c r="D24" s="138" t="e">
        <f t="shared" si="0"/>
        <v>#REF!</v>
      </c>
      <c r="E24" s="138" t="e">
        <f t="shared" si="1"/>
        <v>#REF!</v>
      </c>
      <c r="U24">
        <f t="shared" si="2"/>
        <v>2006</v>
      </c>
      <c r="V24">
        <f>SUM(D130:D135)</f>
        <v>0</v>
      </c>
    </row>
    <row r="25" spans="1:22" ht="12.95" customHeight="1" x14ac:dyDescent="0.2">
      <c r="A25" s="138">
        <v>2008</v>
      </c>
      <c r="B25" s="138" t="e">
        <f>MasterTable!#REF!</f>
        <v>#REF!</v>
      </c>
      <c r="C25" s="138" t="e">
        <f>MasterTable!#REF!</f>
        <v>#REF!</v>
      </c>
      <c r="D25" s="138" t="e">
        <f t="shared" si="0"/>
        <v>#REF!</v>
      </c>
      <c r="E25" s="138" t="e">
        <f t="shared" si="1"/>
        <v>#REF!</v>
      </c>
      <c r="U25">
        <f t="shared" si="2"/>
        <v>2007</v>
      </c>
      <c r="V25">
        <f>SUM(D136:D141)</f>
        <v>0</v>
      </c>
    </row>
    <row r="26" spans="1:22" ht="12.95" customHeight="1" x14ac:dyDescent="0.2">
      <c r="A26" s="138">
        <f>A25+1</f>
        <v>2009</v>
      </c>
      <c r="B26" s="138" t="e">
        <f>MasterTable!#REF!</f>
        <v>#REF!</v>
      </c>
      <c r="C26" s="138" t="e">
        <f>MasterTable!#REF!</f>
        <v>#REF!</v>
      </c>
      <c r="D26" s="138" t="e">
        <f t="shared" si="0"/>
        <v>#REF!</v>
      </c>
      <c r="E26" s="138" t="e">
        <f t="shared" si="1"/>
        <v>#REF!</v>
      </c>
      <c r="U26">
        <f t="shared" si="2"/>
        <v>2008</v>
      </c>
    </row>
    <row r="27" spans="1:22" ht="12.95" customHeight="1" x14ac:dyDescent="0.2">
      <c r="A27" s="138">
        <f>A26+1</f>
        <v>2010</v>
      </c>
      <c r="B27" s="138" t="e">
        <f>MasterTable!#REF!</f>
        <v>#REF!</v>
      </c>
      <c r="C27" s="138" t="e">
        <f>MasterTable!#REF!</f>
        <v>#REF!</v>
      </c>
      <c r="D27" s="138" t="e">
        <f t="shared" si="0"/>
        <v>#REF!</v>
      </c>
      <c r="E27" s="138" t="e">
        <f t="shared" si="1"/>
        <v>#REF!</v>
      </c>
    </row>
    <row r="28" spans="1:22" ht="12.95" customHeight="1" x14ac:dyDescent="0.2">
      <c r="A28" s="138">
        <f>A27+1</f>
        <v>2011</v>
      </c>
      <c r="B28" s="138" t="e">
        <f>MasterTable!#REF!</f>
        <v>#REF!</v>
      </c>
      <c r="C28" s="138" t="e">
        <f>MasterTable!#REF!</f>
        <v>#REF!</v>
      </c>
      <c r="D28" s="138" t="e">
        <f t="shared" si="0"/>
        <v>#REF!</v>
      </c>
      <c r="E28" s="138" t="e">
        <f t="shared" si="1"/>
        <v>#REF!</v>
      </c>
    </row>
    <row r="29" spans="1:22" ht="12.95" customHeight="1" x14ac:dyDescent="0.2">
      <c r="A29">
        <v>2012</v>
      </c>
      <c r="B29" s="138" t="e">
        <f>MasterTable!#REF!</f>
        <v>#REF!</v>
      </c>
      <c r="C29" s="138" t="e">
        <f>MasterTable!#REF!</f>
        <v>#REF!</v>
      </c>
      <c r="D29" s="138" t="e">
        <f t="shared" si="0"/>
        <v>#REF!</v>
      </c>
      <c r="E29" s="138" t="e">
        <f t="shared" si="1"/>
        <v>#REF!</v>
      </c>
    </row>
    <row r="30" spans="1:22" ht="12.95" customHeight="1" x14ac:dyDescent="0.2">
      <c r="B30"/>
    </row>
    <row r="31" spans="1:22" ht="12.95" customHeight="1" x14ac:dyDescent="0.2">
      <c r="B31"/>
    </row>
    <row r="32" spans="1:22" ht="12.95" customHeight="1" x14ac:dyDescent="0.2">
      <c r="B32"/>
    </row>
    <row r="33" spans="2:2" ht="12.95" customHeight="1" x14ac:dyDescent="0.2">
      <c r="B33"/>
    </row>
    <row r="34" spans="2:2" ht="12.95" customHeight="1" x14ac:dyDescent="0.2">
      <c r="B34"/>
    </row>
    <row r="35" spans="2:2" ht="12.95" customHeight="1" x14ac:dyDescent="0.2">
      <c r="B35"/>
    </row>
    <row r="36" spans="2:2" ht="12.95" customHeight="1" x14ac:dyDescent="0.2">
      <c r="B36"/>
    </row>
    <row r="37" spans="2:2" ht="12.95" customHeight="1" x14ac:dyDescent="0.2">
      <c r="B37"/>
    </row>
    <row r="38" spans="2:2" ht="12.95" customHeight="1" x14ac:dyDescent="0.2">
      <c r="B38"/>
    </row>
    <row r="39" spans="2:2" ht="12.95" customHeight="1" x14ac:dyDescent="0.2">
      <c r="B39"/>
    </row>
    <row r="40" spans="2:2" ht="12.95" customHeight="1" x14ac:dyDescent="0.2">
      <c r="B40"/>
    </row>
    <row r="41" spans="2:2" ht="12.95" customHeight="1" x14ac:dyDescent="0.2">
      <c r="B41"/>
    </row>
    <row r="42" spans="2:2" ht="12.95" customHeight="1" x14ac:dyDescent="0.2">
      <c r="B42"/>
    </row>
    <row r="43" spans="2:2" ht="12.95" customHeight="1" x14ac:dyDescent="0.2">
      <c r="B43"/>
    </row>
    <row r="44" spans="2:2" ht="12.95" customHeight="1" x14ac:dyDescent="0.2">
      <c r="B44"/>
    </row>
    <row r="45" spans="2:2" ht="12.95" customHeight="1" x14ac:dyDescent="0.2">
      <c r="B45"/>
    </row>
    <row r="46" spans="2:2" ht="12.95" customHeight="1" x14ac:dyDescent="0.2">
      <c r="B46"/>
    </row>
    <row r="47" spans="2:2" ht="12.95" customHeight="1" x14ac:dyDescent="0.2">
      <c r="B47"/>
    </row>
    <row r="48" spans="2:2" ht="12.95" customHeight="1" x14ac:dyDescent="0.2">
      <c r="B48"/>
    </row>
    <row r="49" spans="2:2" ht="12.95" customHeight="1" x14ac:dyDescent="0.2">
      <c r="B49"/>
    </row>
    <row r="50" spans="2:2" ht="12.95" customHeight="1" x14ac:dyDescent="0.2">
      <c r="B50"/>
    </row>
    <row r="51" spans="2:2" ht="12.95" customHeight="1" x14ac:dyDescent="0.2">
      <c r="B51"/>
    </row>
    <row r="52" spans="2:2" ht="12.95" customHeight="1" x14ac:dyDescent="0.2">
      <c r="B52"/>
    </row>
    <row r="53" spans="2:2" ht="12.95" customHeight="1" x14ac:dyDescent="0.2">
      <c r="B53"/>
    </row>
    <row r="54" spans="2:2" ht="12.95" customHeight="1" x14ac:dyDescent="0.2">
      <c r="B54"/>
    </row>
    <row r="55" spans="2:2" ht="12.95" customHeight="1" x14ac:dyDescent="0.2">
      <c r="B55"/>
    </row>
    <row r="56" spans="2:2" ht="12.95" customHeight="1" x14ac:dyDescent="0.2">
      <c r="B56"/>
    </row>
    <row r="57" spans="2:2" ht="12.95" customHeight="1" x14ac:dyDescent="0.2">
      <c r="B57"/>
    </row>
    <row r="58" spans="2:2" ht="12.95" customHeight="1" x14ac:dyDescent="0.2">
      <c r="B58"/>
    </row>
    <row r="59" spans="2:2" ht="12.95" customHeight="1" x14ac:dyDescent="0.2">
      <c r="B59"/>
    </row>
    <row r="60" spans="2:2" ht="12.95" customHeight="1" x14ac:dyDescent="0.2">
      <c r="B60"/>
    </row>
    <row r="61" spans="2:2" ht="12.95" customHeight="1" x14ac:dyDescent="0.2">
      <c r="B61"/>
    </row>
    <row r="62" spans="2:2" ht="12.95" customHeight="1" x14ac:dyDescent="0.2">
      <c r="B62"/>
    </row>
    <row r="63" spans="2:2" ht="12.95" customHeight="1" x14ac:dyDescent="0.2">
      <c r="B63"/>
    </row>
    <row r="64" spans="2:2" ht="12.95" customHeight="1" x14ac:dyDescent="0.2">
      <c r="B64"/>
    </row>
    <row r="65" spans="2:2" ht="12.95" customHeight="1" x14ac:dyDescent="0.2">
      <c r="B65"/>
    </row>
    <row r="66" spans="2:2" ht="12.95" customHeight="1" x14ac:dyDescent="0.2">
      <c r="B66"/>
    </row>
    <row r="67" spans="2:2" ht="12.95" customHeight="1" x14ac:dyDescent="0.2">
      <c r="B67"/>
    </row>
    <row r="68" spans="2:2" ht="12.95" customHeight="1" x14ac:dyDescent="0.2">
      <c r="B68"/>
    </row>
    <row r="69" spans="2:2" ht="12.95" customHeight="1" x14ac:dyDescent="0.2">
      <c r="B69"/>
    </row>
    <row r="70" spans="2:2" ht="12.95" customHeight="1" x14ac:dyDescent="0.2">
      <c r="B70"/>
    </row>
    <row r="71" spans="2:2" ht="12.95" customHeight="1" x14ac:dyDescent="0.2">
      <c r="B71"/>
    </row>
    <row r="72" spans="2:2" ht="12.95" customHeight="1" x14ac:dyDescent="0.2">
      <c r="B72"/>
    </row>
    <row r="73" spans="2:2" ht="12.95" customHeight="1" x14ac:dyDescent="0.2">
      <c r="B73"/>
    </row>
    <row r="74" spans="2:2" ht="12.95" customHeight="1" x14ac:dyDescent="0.2">
      <c r="B74"/>
    </row>
    <row r="75" spans="2:2" ht="12.95" customHeight="1" x14ac:dyDescent="0.2">
      <c r="B75"/>
    </row>
    <row r="76" spans="2:2" ht="12.95" customHeight="1" x14ac:dyDescent="0.2">
      <c r="B76"/>
    </row>
    <row r="77" spans="2:2" ht="12.95" customHeight="1" x14ac:dyDescent="0.2">
      <c r="B77"/>
    </row>
    <row r="78" spans="2:2" ht="12.95" customHeight="1" x14ac:dyDescent="0.2">
      <c r="B78"/>
    </row>
    <row r="79" spans="2:2" ht="12.95" customHeight="1" x14ac:dyDescent="0.2">
      <c r="B79"/>
    </row>
    <row r="80" spans="2:2" ht="12.95" customHeight="1" x14ac:dyDescent="0.2">
      <c r="B80"/>
    </row>
    <row r="81" spans="2:2" ht="12.95" customHeight="1" x14ac:dyDescent="0.2">
      <c r="B81"/>
    </row>
    <row r="82" spans="2:2" ht="12.95" customHeight="1" x14ac:dyDescent="0.2">
      <c r="B82"/>
    </row>
    <row r="83" spans="2:2" ht="12.95" customHeight="1" x14ac:dyDescent="0.2">
      <c r="B83"/>
    </row>
    <row r="84" spans="2:2" ht="12.95" customHeight="1" x14ac:dyDescent="0.2">
      <c r="B84"/>
    </row>
    <row r="85" spans="2:2" ht="12.95" customHeight="1" x14ac:dyDescent="0.2">
      <c r="B85"/>
    </row>
    <row r="86" spans="2:2" ht="12.95" customHeight="1" x14ac:dyDescent="0.2">
      <c r="B86"/>
    </row>
    <row r="87" spans="2:2" ht="12.95" customHeight="1" x14ac:dyDescent="0.2">
      <c r="B87"/>
    </row>
    <row r="88" spans="2:2" ht="12.95" customHeight="1" x14ac:dyDescent="0.2">
      <c r="B88"/>
    </row>
    <row r="89" spans="2:2" ht="12.95" customHeight="1" x14ac:dyDescent="0.2">
      <c r="B89"/>
    </row>
    <row r="90" spans="2:2" ht="12.95" customHeight="1" x14ac:dyDescent="0.2">
      <c r="B90"/>
    </row>
    <row r="91" spans="2:2" ht="12.95" customHeight="1" x14ac:dyDescent="0.2">
      <c r="B91"/>
    </row>
    <row r="92" spans="2:2" ht="12.95" customHeight="1" x14ac:dyDescent="0.2">
      <c r="B92"/>
    </row>
    <row r="93" spans="2:2" ht="12.95" customHeight="1" x14ac:dyDescent="0.2">
      <c r="B93"/>
    </row>
    <row r="94" spans="2:2" ht="12.95" customHeight="1" x14ac:dyDescent="0.2">
      <c r="B94"/>
    </row>
    <row r="95" spans="2:2" ht="12.95" customHeight="1" x14ac:dyDescent="0.2">
      <c r="B95"/>
    </row>
    <row r="96" spans="2:2" ht="12.95" customHeight="1" x14ac:dyDescent="0.2">
      <c r="B96"/>
    </row>
    <row r="97" spans="2:2" ht="12.95" customHeight="1" x14ac:dyDescent="0.2">
      <c r="B97"/>
    </row>
    <row r="98" spans="2:2" ht="12.95" customHeight="1" x14ac:dyDescent="0.2">
      <c r="B98"/>
    </row>
    <row r="99" spans="2:2" ht="12.95" customHeight="1" x14ac:dyDescent="0.2">
      <c r="B99"/>
    </row>
    <row r="100" spans="2:2" ht="12.95" customHeight="1" x14ac:dyDescent="0.2">
      <c r="B100"/>
    </row>
    <row r="101" spans="2:2" ht="12.95" customHeight="1" x14ac:dyDescent="0.2">
      <c r="B101"/>
    </row>
    <row r="102" spans="2:2" ht="12.95" customHeight="1" x14ac:dyDescent="0.2">
      <c r="B102"/>
    </row>
    <row r="103" spans="2:2" ht="12.95" customHeight="1" x14ac:dyDescent="0.2">
      <c r="B103"/>
    </row>
    <row r="104" spans="2:2" ht="12.95" customHeight="1" x14ac:dyDescent="0.2">
      <c r="B104"/>
    </row>
    <row r="105" spans="2:2" ht="12.95" customHeight="1" x14ac:dyDescent="0.2">
      <c r="B105"/>
    </row>
    <row r="106" spans="2:2" ht="12.95" customHeight="1" x14ac:dyDescent="0.2">
      <c r="B106"/>
    </row>
    <row r="107" spans="2:2" ht="12.95" customHeight="1" x14ac:dyDescent="0.2">
      <c r="B107"/>
    </row>
    <row r="108" spans="2:2" ht="12.95" customHeight="1" x14ac:dyDescent="0.2">
      <c r="B108"/>
    </row>
    <row r="109" spans="2:2" ht="12.95" customHeight="1" x14ac:dyDescent="0.2">
      <c r="B109"/>
    </row>
    <row r="110" spans="2:2" ht="12.95" customHeight="1" x14ac:dyDescent="0.2">
      <c r="B110"/>
    </row>
    <row r="111" spans="2:2" ht="12.95" customHeight="1" x14ac:dyDescent="0.2">
      <c r="B111"/>
    </row>
    <row r="112" spans="2:2" ht="12.95" customHeight="1" x14ac:dyDescent="0.2">
      <c r="B112"/>
    </row>
    <row r="113" spans="2:2" ht="12.95" customHeight="1" x14ac:dyDescent="0.2">
      <c r="B113"/>
    </row>
    <row r="114" spans="2:2" ht="12.95" customHeight="1" x14ac:dyDescent="0.2">
      <c r="B114"/>
    </row>
    <row r="115" spans="2:2" ht="12.95" customHeight="1" x14ac:dyDescent="0.2">
      <c r="B115"/>
    </row>
    <row r="116" spans="2:2" ht="12.95" customHeight="1" x14ac:dyDescent="0.2">
      <c r="B116"/>
    </row>
    <row r="117" spans="2:2" ht="12.95" customHeight="1" x14ac:dyDescent="0.2">
      <c r="B117"/>
    </row>
    <row r="118" spans="2:2" ht="12.95" customHeight="1" x14ac:dyDescent="0.2">
      <c r="B118"/>
    </row>
    <row r="119" spans="2:2" ht="12.95" customHeight="1" x14ac:dyDescent="0.2">
      <c r="B119"/>
    </row>
    <row r="120" spans="2:2" ht="12.95" customHeight="1" x14ac:dyDescent="0.2">
      <c r="B120"/>
    </row>
    <row r="121" spans="2:2" ht="12.95" customHeight="1" x14ac:dyDescent="0.2">
      <c r="B121"/>
    </row>
    <row r="122" spans="2:2" ht="12.95" customHeight="1" x14ac:dyDescent="0.2">
      <c r="B122"/>
    </row>
    <row r="123" spans="2:2" ht="12.95" customHeight="1" x14ac:dyDescent="0.2">
      <c r="B123"/>
    </row>
    <row r="124" spans="2:2" ht="12.95" customHeight="1" x14ac:dyDescent="0.2">
      <c r="B124"/>
    </row>
    <row r="125" spans="2:2" ht="12.95" customHeight="1" x14ac:dyDescent="0.2">
      <c r="B125"/>
    </row>
    <row r="126" spans="2:2" ht="12.95" customHeight="1" x14ac:dyDescent="0.2">
      <c r="B126"/>
    </row>
    <row r="127" spans="2:2" ht="12.95" customHeight="1" x14ac:dyDescent="0.2">
      <c r="B127"/>
    </row>
    <row r="128" spans="2:2" ht="12.95" customHeight="1" x14ac:dyDescent="0.2">
      <c r="B128"/>
    </row>
    <row r="129" spans="2:2" ht="12.95" customHeight="1" x14ac:dyDescent="0.2">
      <c r="B129"/>
    </row>
    <row r="130" spans="2:2" ht="12.95" customHeight="1" x14ac:dyDescent="0.2">
      <c r="B130"/>
    </row>
    <row r="131" spans="2:2" ht="12.95" customHeight="1" x14ac:dyDescent="0.2">
      <c r="B131"/>
    </row>
    <row r="132" spans="2:2" ht="12.95" customHeight="1" x14ac:dyDescent="0.2">
      <c r="B132"/>
    </row>
    <row r="133" spans="2:2" ht="12.95" customHeight="1" x14ac:dyDescent="0.2">
      <c r="B133"/>
    </row>
    <row r="134" spans="2:2" ht="12.95" customHeight="1" x14ac:dyDescent="0.2">
      <c r="B134"/>
    </row>
    <row r="135" spans="2:2" ht="12.95" customHeight="1" x14ac:dyDescent="0.2">
      <c r="B135"/>
    </row>
    <row r="136" spans="2:2" ht="12.95" customHeight="1" x14ac:dyDescent="0.2">
      <c r="B136"/>
    </row>
    <row r="137" spans="2:2" ht="12.95" customHeight="1" x14ac:dyDescent="0.2">
      <c r="B137"/>
    </row>
    <row r="138" spans="2:2" ht="12.95" customHeight="1" x14ac:dyDescent="0.2">
      <c r="B138"/>
    </row>
    <row r="139" spans="2:2" ht="12.95" customHeight="1" x14ac:dyDescent="0.2">
      <c r="B139"/>
    </row>
  </sheetData>
  <pageMargins left="0.7" right="0.7" top="0.75" bottom="0.75" header="0.3" footer="0.3"/>
  <pageSetup orientation="portrait" horizontalDpi="200" verticalDpi="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MasterTable</vt:lpstr>
      <vt:lpstr>Metadata</vt:lpstr>
      <vt:lpstr>Analyses</vt:lpstr>
      <vt:lpstr>MasterTable!HIT_1</vt:lpstr>
      <vt:lpstr>MasterTable!HIT_2</vt:lpstr>
    </vt:vector>
  </TitlesOfParts>
  <Company>Dartmouth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dc:creator>
  <cp:lastModifiedBy>INFORMATECH</cp:lastModifiedBy>
  <dcterms:created xsi:type="dcterms:W3CDTF">2006-03-30T22:40:03Z</dcterms:created>
  <dcterms:modified xsi:type="dcterms:W3CDTF">2023-04-21T05:46:52Z</dcterms:modified>
</cp:coreProperties>
</file>